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C:\Users\natia.chakvetadze\Desktop\kv\"/>
    </mc:Choice>
  </mc:AlternateContent>
  <xr:revisionPtr revIDLastSave="0" documentId="13_ncr:1_{58944C03-7199-4B8D-AB51-9228656268A6}" xr6:coauthVersionLast="41" xr6:coauthVersionMax="41" xr10:uidLastSave="{00000000-0000-0000-0000-000000000000}"/>
  <bookViews>
    <workbookView xWindow="-120" yWindow="-120" windowWidth="29040" windowHeight="15840" xr2:uid="{00000000-000D-0000-FFFF-FFFF00000000}"/>
  </bookViews>
  <sheets>
    <sheet name="Info" sheetId="19" r:id="rId1"/>
    <sheet name="1. key ratios" sheetId="2" r:id="rId2"/>
    <sheet name="2. RC" sheetId="3" r:id="rId3"/>
    <sheet name="3. PL" sheetId="4" r:id="rId4"/>
    <sheet name="4. Off-Balance" sheetId="5" r:id="rId5"/>
    <sheet name="5. RWA" sheetId="6" r:id="rId6"/>
    <sheet name="6. Administrators-shareholders" sheetId="7" r:id="rId7"/>
    <sheet name="7. LI1" sheetId="8" r:id="rId8"/>
    <sheet name="8. LI2" sheetId="9" r:id="rId9"/>
    <sheet name="9. Capital" sheetId="10" r:id="rId10"/>
    <sheet name="9.1. Capital Requirements" sheetId="11" r:id="rId11"/>
    <sheet name="10. CC2" sheetId="12" r:id="rId12"/>
    <sheet name="11. CRWA" sheetId="13" r:id="rId13"/>
    <sheet name="12. CRM" sheetId="14" r:id="rId14"/>
    <sheet name="13. CRME" sheetId="15" r:id="rId15"/>
    <sheet name="14. LCR" sheetId="16" r:id="rId16"/>
    <sheet name="15. CCR" sheetId="17" r:id="rId17"/>
    <sheet name="Sheet2" sheetId="20" r:id="rId18"/>
    <sheet name="15.1. LR" sheetId="18" r:id="rId19"/>
  </sheets>
  <externalReferences>
    <externalReference r:id="rId20"/>
  </externalReferences>
  <definedNames>
    <definedName name="__xlnm._FilterDatabase" localSheetId="4">'4. Off-Balance'!$B$6:$H$53</definedName>
    <definedName name="_cur1">#REF!</definedName>
    <definedName name="_cur2">#REF!</definedName>
    <definedName name="_sum1">#REF!</definedName>
    <definedName name="_sum2">#REF!</definedName>
    <definedName name="ACC_BALACC" localSheetId="18">#N/A</definedName>
    <definedName name="ACC_BALACC">#N/A</definedName>
    <definedName name="ACC_CRS" localSheetId="18">#N/A</definedName>
    <definedName name="ACC_CRS" localSheetId="4">#N/A</definedName>
    <definedName name="ACC_CRS">#N/A</definedName>
    <definedName name="ACC_DBS" localSheetId="18">#N/A</definedName>
    <definedName name="ACC_DBS" localSheetId="4">#N/A</definedName>
    <definedName name="ACC_DBS">#N/A</definedName>
    <definedName name="ACC_ISO" localSheetId="18">#N/A</definedName>
    <definedName name="ACC_ISO" localSheetId="4">#N/A</definedName>
    <definedName name="ACC_ISO">#N/A</definedName>
    <definedName name="ACC_SALDO" localSheetId="18">#N/A</definedName>
    <definedName name="ACC_SALDO" localSheetId="4">#N/A</definedName>
    <definedName name="ACC_SALDO">#N/A</definedName>
    <definedName name="BS_BALACC" localSheetId="18">#N/A</definedName>
    <definedName name="BS_BALACC" localSheetId="4">#N/A</definedName>
    <definedName name="BS_BALACC">#N/A</definedName>
    <definedName name="BS_BALANCE" localSheetId="18">#N/A</definedName>
    <definedName name="BS_BALANCE" localSheetId="4">#N/A</definedName>
    <definedName name="BS_BALANCE">#N/A</definedName>
    <definedName name="BS_CR" localSheetId="18">#N/A</definedName>
    <definedName name="BS_CR" localSheetId="4">#N/A</definedName>
    <definedName name="BS_CR">#N/A</definedName>
    <definedName name="BS_CR_EQU" localSheetId="18">#N/A</definedName>
    <definedName name="BS_CR_EQU" localSheetId="4">#N/A</definedName>
    <definedName name="BS_CR_EQU">#N/A</definedName>
    <definedName name="BS_DB" localSheetId="18">#N/A</definedName>
    <definedName name="BS_DB" localSheetId="4">#N/A</definedName>
    <definedName name="BS_DB">#N/A</definedName>
    <definedName name="BS_DB_EQU" localSheetId="18">#N/A</definedName>
    <definedName name="BS_DB_EQU" localSheetId="4">#N/A</definedName>
    <definedName name="BS_DB_EQU">#N/A</definedName>
    <definedName name="BS_DT" localSheetId="18">#N/A</definedName>
    <definedName name="BS_DT" localSheetId="4">#N/A</definedName>
    <definedName name="BS_DT">#N/A</definedName>
    <definedName name="BS_ISO" localSheetId="18">#N/A</definedName>
    <definedName name="BS_ISO" localSheetId="4">#N/A</definedName>
    <definedName name="BS_ISO">#N/A</definedName>
    <definedName name="CurrentDate" localSheetId="18">#N/A</definedName>
    <definedName name="CurrentDate" localSheetId="4">#N/A</definedName>
    <definedName name="CurrentDate">#N/A</definedName>
    <definedName name="date">#REF!</definedName>
    <definedName name="date1">#REF!</definedName>
    <definedName name="Sheet">[1]Sheet2!$H$5:$H$31</definedName>
    <definedName name="საკრედიტო">[1]Sheet2!$B$6:$B$8</definedName>
    <definedName name="ფაილი">[1]Sheet2!$B$2:$B$3</definedName>
    <definedName name="ცვლილება_კორექტირება_რეგულაციაში">[1]Sheet2!$K$5:$K$9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15" l="1"/>
  <c r="F14" i="15"/>
  <c r="D22" i="15"/>
  <c r="B2" i="18" l="1"/>
  <c r="B1" i="18"/>
  <c r="C9" i="9" l="1"/>
  <c r="B1" i="2" l="1"/>
  <c r="B2" i="2"/>
  <c r="E5" i="2" s="1"/>
  <c r="F5" i="2"/>
  <c r="E7" i="3"/>
  <c r="H7" i="3"/>
  <c r="E8" i="3"/>
  <c r="H8" i="3"/>
  <c r="E9" i="3"/>
  <c r="H9" i="3"/>
  <c r="E10" i="3"/>
  <c r="H10" i="3"/>
  <c r="E11" i="3"/>
  <c r="H11" i="3"/>
  <c r="E12" i="3"/>
  <c r="H12" i="3"/>
  <c r="E13" i="3"/>
  <c r="H13" i="3"/>
  <c r="C14" i="3"/>
  <c r="D14" i="3"/>
  <c r="E14" i="3"/>
  <c r="F14" i="3"/>
  <c r="H14" i="3" s="1"/>
  <c r="G14" i="3"/>
  <c r="E15" i="3"/>
  <c r="H15" i="3"/>
  <c r="E16" i="3"/>
  <c r="H16" i="3"/>
  <c r="E17" i="3"/>
  <c r="H17" i="3"/>
  <c r="E18" i="3"/>
  <c r="H18" i="3"/>
  <c r="E19" i="3"/>
  <c r="H19" i="3"/>
  <c r="C20" i="3"/>
  <c r="D20" i="3"/>
  <c r="F20" i="3"/>
  <c r="H20" i="3" s="1"/>
  <c r="G20" i="3"/>
  <c r="E22" i="3"/>
  <c r="H22" i="3"/>
  <c r="E23" i="3"/>
  <c r="H23" i="3"/>
  <c r="E24" i="3"/>
  <c r="H24" i="3"/>
  <c r="E25" i="3"/>
  <c r="H25" i="3"/>
  <c r="E26" i="3"/>
  <c r="H26" i="3"/>
  <c r="E27" i="3"/>
  <c r="H27" i="3"/>
  <c r="E28" i="3"/>
  <c r="H28" i="3"/>
  <c r="E29" i="3"/>
  <c r="H29" i="3"/>
  <c r="E30" i="3"/>
  <c r="H30" i="3"/>
  <c r="C31" i="3"/>
  <c r="D31" i="3"/>
  <c r="F31" i="3"/>
  <c r="G31" i="3"/>
  <c r="E33" i="3"/>
  <c r="H33" i="3"/>
  <c r="H40" i="3" s="1"/>
  <c r="E34" i="3"/>
  <c r="H34" i="3"/>
  <c r="E35" i="3"/>
  <c r="H35" i="3"/>
  <c r="E36" i="3"/>
  <c r="H36" i="3"/>
  <c r="E37" i="3"/>
  <c r="H37" i="3"/>
  <c r="E38" i="3"/>
  <c r="H38" i="3"/>
  <c r="E39" i="3"/>
  <c r="H39" i="3"/>
  <c r="C40" i="3"/>
  <c r="D40" i="3"/>
  <c r="E40" i="3"/>
  <c r="F40" i="3"/>
  <c r="G40" i="3"/>
  <c r="C41" i="3"/>
  <c r="G41" i="3"/>
  <c r="E8" i="4"/>
  <c r="H8" i="4"/>
  <c r="C9" i="4"/>
  <c r="D9" i="4"/>
  <c r="E9" i="4" s="1"/>
  <c r="F9" i="4"/>
  <c r="G9" i="4"/>
  <c r="H9" i="4"/>
  <c r="E10" i="4"/>
  <c r="H10" i="4"/>
  <c r="E11" i="4"/>
  <c r="H11" i="4"/>
  <c r="E12" i="4"/>
  <c r="H12" i="4"/>
  <c r="E13" i="4"/>
  <c r="H13" i="4"/>
  <c r="E14" i="4"/>
  <c r="H14" i="4"/>
  <c r="E15" i="4"/>
  <c r="H15" i="4"/>
  <c r="E16" i="4"/>
  <c r="H16" i="4"/>
  <c r="E17" i="4"/>
  <c r="H17" i="4"/>
  <c r="E18" i="4"/>
  <c r="H18" i="4"/>
  <c r="E19" i="4"/>
  <c r="H19" i="4"/>
  <c r="E20" i="4"/>
  <c r="H20" i="4"/>
  <c r="E21" i="4"/>
  <c r="H21" i="4"/>
  <c r="C22" i="4"/>
  <c r="F22" i="4"/>
  <c r="H22" i="4" s="1"/>
  <c r="G22" i="4"/>
  <c r="E24" i="4"/>
  <c r="H24" i="4"/>
  <c r="E25" i="4"/>
  <c r="H25" i="4"/>
  <c r="E26" i="4"/>
  <c r="H26" i="4"/>
  <c r="E27" i="4"/>
  <c r="H27" i="4"/>
  <c r="E28" i="4"/>
  <c r="H28" i="4"/>
  <c r="E29" i="4"/>
  <c r="H29" i="4"/>
  <c r="C30" i="4"/>
  <c r="D30" i="4"/>
  <c r="E30" i="4" s="1"/>
  <c r="F30" i="4"/>
  <c r="G30" i="4"/>
  <c r="H30" i="4"/>
  <c r="C31" i="4"/>
  <c r="F31" i="4"/>
  <c r="H31" i="4" s="1"/>
  <c r="G31" i="4"/>
  <c r="C34" i="4"/>
  <c r="D34" i="4"/>
  <c r="E34" i="4" s="1"/>
  <c r="F34" i="4"/>
  <c r="G34" i="4"/>
  <c r="H34" i="4"/>
  <c r="E35" i="4"/>
  <c r="H35" i="4"/>
  <c r="E36" i="4"/>
  <c r="H36" i="4"/>
  <c r="E37" i="4"/>
  <c r="H37" i="4"/>
  <c r="E38" i="4"/>
  <c r="H38" i="4"/>
  <c r="E39" i="4"/>
  <c r="H39" i="4"/>
  <c r="E40" i="4"/>
  <c r="H40" i="4"/>
  <c r="E41" i="4"/>
  <c r="H41" i="4"/>
  <c r="E42" i="4"/>
  <c r="H42" i="4"/>
  <c r="E43" i="4"/>
  <c r="H43" i="4"/>
  <c r="E44" i="4"/>
  <c r="H44" i="4"/>
  <c r="C45" i="4"/>
  <c r="F45" i="4"/>
  <c r="H45" i="4" s="1"/>
  <c r="G45" i="4"/>
  <c r="E47" i="4"/>
  <c r="H47" i="4"/>
  <c r="E48" i="4"/>
  <c r="H48" i="4"/>
  <c r="E49" i="4"/>
  <c r="H49" i="4"/>
  <c r="E50" i="4"/>
  <c r="H50" i="4"/>
  <c r="E51" i="4"/>
  <c r="H51" i="4"/>
  <c r="E52" i="4"/>
  <c r="H52" i="4"/>
  <c r="C53" i="4"/>
  <c r="D53" i="4"/>
  <c r="E53" i="4" s="1"/>
  <c r="F53" i="4"/>
  <c r="G53" i="4"/>
  <c r="H53" i="4"/>
  <c r="C54" i="4"/>
  <c r="F54" i="4"/>
  <c r="H54" i="4" s="1"/>
  <c r="G54" i="4"/>
  <c r="C56" i="4"/>
  <c r="G56" i="4"/>
  <c r="G63" i="4" s="1"/>
  <c r="G65" i="4" s="1"/>
  <c r="G67" i="4" s="1"/>
  <c r="E58" i="4"/>
  <c r="H58" i="4"/>
  <c r="E59" i="4"/>
  <c r="H59" i="4"/>
  <c r="E60" i="4"/>
  <c r="H60" i="4"/>
  <c r="C61" i="4"/>
  <c r="D61" i="4"/>
  <c r="E61" i="4" s="1"/>
  <c r="F61" i="4"/>
  <c r="G61" i="4"/>
  <c r="H61" i="4"/>
  <c r="E64" i="4"/>
  <c r="H64" i="4"/>
  <c r="E66" i="4"/>
  <c r="H66" i="4"/>
  <c r="B1" i="5"/>
  <c r="B2" i="5"/>
  <c r="C7" i="5"/>
  <c r="D7" i="5"/>
  <c r="E7" i="5"/>
  <c r="F7" i="5"/>
  <c r="H7" i="5" s="1"/>
  <c r="G7" i="5"/>
  <c r="E8" i="5"/>
  <c r="H8" i="5"/>
  <c r="E9" i="5"/>
  <c r="H9" i="5"/>
  <c r="E10" i="5"/>
  <c r="H10" i="5"/>
  <c r="E11" i="5"/>
  <c r="H11" i="5"/>
  <c r="E12" i="5"/>
  <c r="H12" i="5"/>
  <c r="C13" i="5"/>
  <c r="D13" i="5"/>
  <c r="E13" i="5"/>
  <c r="F13" i="5"/>
  <c r="H13" i="5" s="1"/>
  <c r="G13" i="5"/>
  <c r="E14" i="5"/>
  <c r="H14" i="5"/>
  <c r="E15" i="5"/>
  <c r="H15" i="5"/>
  <c r="C16" i="5"/>
  <c r="D16" i="5"/>
  <c r="E16" i="5" s="1"/>
  <c r="F16" i="5"/>
  <c r="G16" i="5"/>
  <c r="H16" i="5"/>
  <c r="E17" i="5"/>
  <c r="H17" i="5"/>
  <c r="E18" i="5"/>
  <c r="H18" i="5"/>
  <c r="C19" i="5"/>
  <c r="H19" i="5"/>
  <c r="E20" i="5"/>
  <c r="H20" i="5"/>
  <c r="E21" i="5"/>
  <c r="H21" i="5"/>
  <c r="C22" i="5"/>
  <c r="D22" i="5"/>
  <c r="E22" i="5" s="1"/>
  <c r="F22" i="5"/>
  <c r="G22" i="5"/>
  <c r="H22" i="5"/>
  <c r="E23" i="5"/>
  <c r="H23" i="5"/>
  <c r="E24" i="5"/>
  <c r="H24" i="5"/>
  <c r="E25" i="5"/>
  <c r="H25" i="5"/>
  <c r="E26" i="5"/>
  <c r="H26" i="5"/>
  <c r="E27" i="5"/>
  <c r="H27" i="5"/>
  <c r="E28" i="5"/>
  <c r="H28" i="5"/>
  <c r="E29" i="5"/>
  <c r="H29" i="5"/>
  <c r="E30" i="5"/>
  <c r="H30" i="5"/>
  <c r="E31" i="5"/>
  <c r="H31" i="5"/>
  <c r="C32" i="5"/>
  <c r="D32" i="5"/>
  <c r="E32" i="5" s="1"/>
  <c r="F32" i="5"/>
  <c r="G32" i="5"/>
  <c r="H32" i="5"/>
  <c r="E33" i="5"/>
  <c r="H33" i="5"/>
  <c r="E34" i="5"/>
  <c r="H34" i="5"/>
  <c r="E35" i="5"/>
  <c r="H35" i="5"/>
  <c r="E36" i="5"/>
  <c r="H36" i="5"/>
  <c r="E37" i="5"/>
  <c r="H37" i="5"/>
  <c r="E38" i="5"/>
  <c r="H38" i="5"/>
  <c r="E39" i="5"/>
  <c r="H39" i="5"/>
  <c r="C40" i="5"/>
  <c r="D40" i="5"/>
  <c r="E40" i="5" s="1"/>
  <c r="F40" i="5"/>
  <c r="G40" i="5"/>
  <c r="H40" i="5"/>
  <c r="E41" i="5"/>
  <c r="H41" i="5"/>
  <c r="E42" i="5"/>
  <c r="H42" i="5"/>
  <c r="E43" i="5"/>
  <c r="H43" i="5"/>
  <c r="E44" i="5"/>
  <c r="H44" i="5"/>
  <c r="C45" i="5"/>
  <c r="D45" i="5"/>
  <c r="E45" i="5"/>
  <c r="F45" i="5"/>
  <c r="H45" i="5" s="1"/>
  <c r="G45" i="5"/>
  <c r="E46" i="5"/>
  <c r="H46" i="5"/>
  <c r="E47" i="5"/>
  <c r="H47" i="5"/>
  <c r="E48" i="5"/>
  <c r="H48" i="5"/>
  <c r="E49" i="5"/>
  <c r="H49" i="5"/>
  <c r="E50" i="5"/>
  <c r="H50" i="5"/>
  <c r="E51" i="5"/>
  <c r="H51" i="5"/>
  <c r="E52" i="5"/>
  <c r="H52" i="5"/>
  <c r="E53" i="5"/>
  <c r="H53" i="5"/>
  <c r="B1" i="6"/>
  <c r="B2" i="6"/>
  <c r="B1" i="7"/>
  <c r="B2" i="7"/>
  <c r="B1" i="8"/>
  <c r="B2" i="8"/>
  <c r="E8" i="8"/>
  <c r="E10" i="8"/>
  <c r="E11" i="8"/>
  <c r="E12" i="8"/>
  <c r="E13" i="8"/>
  <c r="E14" i="8"/>
  <c r="E15" i="8"/>
  <c r="E16" i="8"/>
  <c r="E17" i="8"/>
  <c r="E18" i="8"/>
  <c r="E19" i="8"/>
  <c r="D21" i="8"/>
  <c r="E20" i="8"/>
  <c r="B1" i="9"/>
  <c r="B2" i="9"/>
  <c r="C6" i="10"/>
  <c r="C28" i="10" s="1"/>
  <c r="C12" i="10"/>
  <c r="C30" i="10"/>
  <c r="C41" i="10" s="1"/>
  <c r="C31" i="10"/>
  <c r="C35" i="10"/>
  <c r="C43" i="10"/>
  <c r="C47" i="10"/>
  <c r="C52" i="10" s="1"/>
  <c r="B1" i="11"/>
  <c r="B2" i="11"/>
  <c r="C19" i="11"/>
  <c r="B15" i="2" s="1"/>
  <c r="C21" i="11"/>
  <c r="B17" i="2" s="1"/>
  <c r="B1" i="12"/>
  <c r="B2" i="12"/>
  <c r="C15" i="12"/>
  <c r="C45" i="12"/>
  <c r="B1" i="13"/>
  <c r="B2" i="13"/>
  <c r="S8" i="13"/>
  <c r="S9" i="13"/>
  <c r="S10" i="13"/>
  <c r="S11" i="13"/>
  <c r="S12" i="13"/>
  <c r="S13" i="13"/>
  <c r="S14" i="13"/>
  <c r="S15" i="13"/>
  <c r="S16" i="13"/>
  <c r="E22" i="13"/>
  <c r="S17" i="13"/>
  <c r="S18" i="13"/>
  <c r="S19" i="13"/>
  <c r="S20" i="13"/>
  <c r="C22" i="13"/>
  <c r="K22" i="13"/>
  <c r="D22" i="13"/>
  <c r="F22" i="13"/>
  <c r="H22" i="13"/>
  <c r="J22" i="13"/>
  <c r="L22" i="13"/>
  <c r="N22" i="13"/>
  <c r="P22" i="13"/>
  <c r="R22" i="13"/>
  <c r="B1" i="14"/>
  <c r="B2" i="14"/>
  <c r="V7" i="14"/>
  <c r="V8" i="14"/>
  <c r="V9" i="14"/>
  <c r="V10" i="14"/>
  <c r="V11" i="14"/>
  <c r="V12" i="14"/>
  <c r="V13" i="14"/>
  <c r="V14" i="14"/>
  <c r="V15" i="14"/>
  <c r="V16" i="14"/>
  <c r="V17" i="14"/>
  <c r="V18" i="14"/>
  <c r="V19" i="14"/>
  <c r="V20" i="14"/>
  <c r="C21" i="14"/>
  <c r="D21" i="14"/>
  <c r="E21" i="14"/>
  <c r="F21" i="14"/>
  <c r="G21" i="14"/>
  <c r="H21" i="14"/>
  <c r="I21" i="14"/>
  <c r="J21" i="14"/>
  <c r="K21" i="14"/>
  <c r="L21" i="14"/>
  <c r="M21" i="14"/>
  <c r="N21" i="14"/>
  <c r="O21" i="14"/>
  <c r="P21" i="14"/>
  <c r="Q21" i="14"/>
  <c r="R21" i="14"/>
  <c r="S21" i="14"/>
  <c r="T21" i="14"/>
  <c r="U21" i="14"/>
  <c r="V21" i="14"/>
  <c r="B1" i="15"/>
  <c r="B2" i="15"/>
  <c r="G10" i="15"/>
  <c r="G14" i="15"/>
  <c r="H14" i="15" s="1"/>
  <c r="G18" i="15"/>
  <c r="H18" i="15" s="1"/>
  <c r="E22" i="15"/>
  <c r="B1" i="16"/>
  <c r="B2" i="16"/>
  <c r="B1" i="17"/>
  <c r="B2" i="17"/>
  <c r="E8" i="17"/>
  <c r="C7" i="17"/>
  <c r="E9" i="17"/>
  <c r="E10" i="17"/>
  <c r="E11" i="17"/>
  <c r="E12" i="17"/>
  <c r="E15" i="17"/>
  <c r="E16" i="17"/>
  <c r="E17" i="17"/>
  <c r="E18" i="17"/>
  <c r="E19" i="17"/>
  <c r="C26" i="18"/>
  <c r="C35" i="18"/>
  <c r="G11" i="15"/>
  <c r="H11" i="15" s="1"/>
  <c r="G12" i="15"/>
  <c r="G15" i="15"/>
  <c r="G16" i="15"/>
  <c r="H16" i="15" s="1"/>
  <c r="G19" i="15"/>
  <c r="H19" i="15" s="1"/>
  <c r="G20" i="15"/>
  <c r="H20" i="15" s="1"/>
  <c r="G22" i="13"/>
  <c r="O22" i="13"/>
  <c r="C22" i="15"/>
  <c r="C8" i="18"/>
  <c r="H10" i="15" l="1"/>
  <c r="E14" i="17"/>
  <c r="E7" i="17"/>
  <c r="H31" i="3"/>
  <c r="E20" i="3"/>
  <c r="C37" i="12"/>
  <c r="D41" i="3"/>
  <c r="E31" i="3"/>
  <c r="E41" i="3"/>
  <c r="D5" i="2"/>
  <c r="D5" i="6" s="1"/>
  <c r="G5" i="2"/>
  <c r="C5" i="2"/>
  <c r="C5" i="6" s="1"/>
  <c r="Q22" i="13"/>
  <c r="H12" i="15"/>
  <c r="H15" i="15"/>
  <c r="S21" i="13"/>
  <c r="S22" i="13" s="1"/>
  <c r="I22" i="13"/>
  <c r="C63" i="4"/>
  <c r="C25" i="12"/>
  <c r="E9" i="8"/>
  <c r="E21" i="8" s="1"/>
  <c r="C5" i="9" s="1"/>
  <c r="C8" i="9" s="1"/>
  <c r="C21" i="8"/>
  <c r="G17" i="15"/>
  <c r="H17" i="15" s="1"/>
  <c r="G13" i="15"/>
  <c r="H13" i="15" s="1"/>
  <c r="G9" i="15"/>
  <c r="H9" i="15" s="1"/>
  <c r="C14" i="17"/>
  <c r="C21" i="17" s="1"/>
  <c r="D19" i="5"/>
  <c r="E19" i="5" s="1"/>
  <c r="F56" i="4"/>
  <c r="D45" i="4"/>
  <c r="D22" i="4"/>
  <c r="F41" i="3"/>
  <c r="E21" i="17" l="1"/>
  <c r="H41" i="3"/>
  <c r="C29" i="18"/>
  <c r="D54" i="4"/>
  <c r="E54" i="4" s="1"/>
  <c r="E45" i="4"/>
  <c r="G8" i="15"/>
  <c r="D31" i="4"/>
  <c r="E22" i="4"/>
  <c r="C18" i="18"/>
  <c r="C13" i="9"/>
  <c r="H56" i="4"/>
  <c r="F63" i="4"/>
  <c r="C65" i="4"/>
  <c r="M22" i="13"/>
  <c r="G21" i="15"/>
  <c r="H21" i="15" s="1"/>
  <c r="C67" i="4" l="1"/>
  <c r="C6" i="6"/>
  <c r="C13" i="6" s="1"/>
  <c r="D56" i="4"/>
  <c r="E31" i="4"/>
  <c r="C36" i="18"/>
  <c r="C38" i="18" s="1"/>
  <c r="F22" i="15"/>
  <c r="H63" i="4"/>
  <c r="F65" i="4"/>
  <c r="H8" i="15"/>
  <c r="G22" i="15"/>
  <c r="H22" i="15" s="1"/>
  <c r="D6" i="6" l="1"/>
  <c r="D13" i="6" s="1"/>
  <c r="D63" i="4"/>
  <c r="E56" i="4"/>
  <c r="H65" i="4"/>
  <c r="F67" i="4"/>
  <c r="H67" i="4" s="1"/>
  <c r="D8" i="11"/>
  <c r="D13" i="11"/>
  <c r="D9" i="11"/>
  <c r="D15" i="11"/>
  <c r="D19" i="11"/>
  <c r="D21" i="11"/>
  <c r="D7" i="11"/>
  <c r="D12" i="11"/>
  <c r="D17" i="11"/>
  <c r="D11" i="11"/>
  <c r="D65" i="4" l="1"/>
  <c r="E63" i="4"/>
  <c r="D67" i="4" l="1"/>
  <c r="E67" i="4" s="1"/>
  <c r="E65" i="4"/>
  <c r="D20" i="11"/>
  <c r="D16" i="11"/>
  <c r="C20" i="11"/>
  <c r="B16" i="2" s="1"/>
</calcChain>
</file>

<file path=xl/sharedStrings.xml><?xml version="1.0" encoding="utf-8"?>
<sst xmlns="http://schemas.openxmlformats.org/spreadsheetml/2006/main" count="735" uniqueCount="504">
  <si>
    <t>ფარიდ მამმადოვი</t>
  </si>
  <si>
    <t>არდა იუსუფ არკუნ</t>
  </si>
  <si>
    <t>ძირითადი მაჩვენებლები</t>
  </si>
  <si>
    <t>რისკის მიხედვით შეწონილი რისკის პოზიციები</t>
  </si>
  <si>
    <t>ინფორმაცია ბანკის სამეთვალყურეო საბჭოს, დირექტორატის და აქციონერთა შესახებ</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</si>
  <si>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</si>
  <si>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</si>
  <si>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საზედამხედველო კაპიტალი</t>
  </si>
  <si>
    <t>საბალანსო უწყისისა და საზედამხედველო კაპიტალის ელემენტებს შორის კავშირები</t>
  </si>
  <si>
    <t>კონტრაგენტთან დაკავშირებული საკრედიტო რისკის მიხედვით შეწონილი რისკის პოზიციები</t>
  </si>
  <si>
    <t>ბანკი:</t>
  </si>
  <si>
    <t>თარიღი:</t>
  </si>
  <si>
    <t>ცხრილი 1</t>
  </si>
  <si>
    <t>N</t>
  </si>
  <si>
    <t>საზედამხედველო კაპიტალი (მოცულობა, ლარი)</t>
  </si>
  <si>
    <t>ბაზელ III-ზე დაფუძნებული ჩარჩოს მიხედვით</t>
  </si>
  <si>
    <t>ძირითადი პირველადი კაპიტალი</t>
  </si>
  <si>
    <t>პირველადი კაპიტალი</t>
  </si>
  <si>
    <t>რისკის მიხედვით შეწონილი რისკის პოზიციები (მოცულობა, ლარი)</t>
  </si>
  <si>
    <t>რისკის მიხედვით შეწონილი რისკის პოზიციები (ბაზელ III-ზე დაფუძნებული ჩარჩოს მიხედვით)</t>
  </si>
  <si>
    <t>კაპიტალის კოეფიციენტები</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</si>
  <si>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</si>
  <si>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</si>
  <si>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</si>
  <si>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</si>
  <si>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წმინდა საპროცენტო მარჟა</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</si>
  <si>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</si>
  <si>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</si>
  <si>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</si>
  <si>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</si>
  <si>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სშდრ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</si>
  <si>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</si>
  <si>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</si>
  <si>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</si>
  <si>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</si>
  <si>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</si>
  <si>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</si>
  <si>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</si>
  <si>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</si>
  <si>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</si>
  <si>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</si>
  <si>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ლიკვიდობის გადაფარვის კოეფიციენტი (%)</t>
  </si>
  <si>
    <t>**აღნიშნული გულისხმობს "კომერციული ბანკების კაპიტალის ადეკვატურობის მოთხოვნების შესახებ" დებულების მე-8 მუხლით განსაზღვრული მინიმალური მოთხოვნებისა (4.5%, 6% და 8%) და კაპიტალის კონსერვაციის ბუფერის (2.5%) ჯამურ მოთხოვნას</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</si>
  <si>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</si>
  <si>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2</t>
  </si>
  <si>
    <t xml:space="preserve"> საბალანსო უწყისი</t>
  </si>
  <si>
    <t>ლარებით</t>
  </si>
  <si>
    <t>საანგარიშგებო პერიოდი</t>
  </si>
  <si>
    <t>წინა წლის შესაბამისი პერიოდი</t>
  </si>
  <si>
    <t>აქტივები</t>
  </si>
  <si>
    <t>ლარი</t>
  </si>
  <si>
    <t>უცხ.ვალუტა</t>
  </si>
  <si>
    <t>სულ</t>
  </si>
  <si>
    <t>ნაღდი ფული</t>
  </si>
  <si>
    <t>ფულადი სახსრები საქართველოს ეროვნულ ბანკში</t>
  </si>
  <si>
    <t>ფულადი სახსრები სხვა ბანკებში</t>
  </si>
  <si>
    <t>ფასიანი ქაღალდები დილინგური ოპერაციებისათვის</t>
  </si>
  <si>
    <t>საინვესტიციო ფასიანი ქაღალდები</t>
  </si>
  <si>
    <t>მთლიანი სესხები</t>
  </si>
  <si>
    <t>მინუს: სესხების შესაძლო დანაკარგების რეზერვი</t>
  </si>
  <si>
    <t>წმინდა სესხები</t>
  </si>
  <si>
    <t>დარიცხული მისაღები პროცენტები და დივიდენდები</t>
  </si>
  <si>
    <t>დასაკუთრებული უძრავი და მოძრავი ქონება</t>
  </si>
  <si>
    <t>ინვესტიციები საწესდებო კაპიტალში</t>
  </si>
  <si>
    <t>ძირითადი საშუალებები და არამატერიალური აქტივები</t>
  </si>
  <si>
    <t>სხვა აქტივები</t>
  </si>
  <si>
    <t>მთლიანი აქტივები</t>
  </si>
  <si>
    <t>ვალდებულებები</t>
  </si>
  <si>
    <t>ბანკების დეპოზიტები</t>
  </si>
  <si>
    <t>მიმდინარე დეპოზიტები (ანგარიშები)</t>
  </si>
  <si>
    <t>მოთხოვნამდე დეპოზიტები</t>
  </si>
  <si>
    <t>ვადიანი დეპოზიტები</t>
  </si>
  <si>
    <t>საკუთარი სავალო ფასიანი ქაღალდები</t>
  </si>
  <si>
    <t>ნასესხები სახსრები</t>
  </si>
  <si>
    <t>დარიცხული გადასახდელი პროცენტები და დივიდენდები</t>
  </si>
  <si>
    <t>სხვა ვალდებულებები</t>
  </si>
  <si>
    <t>სუბორდინირებული ვალდებულებები</t>
  </si>
  <si>
    <t>მთლიანი ვალდებულებები</t>
  </si>
  <si>
    <t>სააქციო კაპიტალი</t>
  </si>
  <si>
    <t>ჩვეულებრივი აქციები</t>
  </si>
  <si>
    <t>პრივილეგირებული აქციები</t>
  </si>
  <si>
    <t>მინუს: გამოსყიდული აქციები</t>
  </si>
  <si>
    <t>საემისიო კაპიტალი</t>
  </si>
  <si>
    <t>საერთო რეზერვები</t>
  </si>
  <si>
    <t>გაუნაწილებელი მოგება</t>
  </si>
  <si>
    <t>აქტივების გადაფასების რეზერვები</t>
  </si>
  <si>
    <t>სულ სააქციო კაპიტალი</t>
  </si>
  <si>
    <t>მთლიანი ვალდებულებები და სააქციო კაპიტალი</t>
  </si>
  <si>
    <t>ცხრილი 3</t>
  </si>
  <si>
    <t>მოგება - ზარალის ანგარიშგება</t>
  </si>
  <si>
    <t>უცხ. ვალუტა</t>
  </si>
  <si>
    <t>საპროცენტო შემოსავლები</t>
  </si>
  <si>
    <t>საპროცენტო შემოსავლები ბანკებიდან "ნოსტრო" ანგარიშებისა და დეპოზიტების მიხედვით</t>
  </si>
  <si>
    <t>საპროცენტო შემოსავლები სესხებიდან</t>
  </si>
  <si>
    <t>ბანკთაშორისი სესხებიდან</t>
  </si>
  <si>
    <t>ვაჭრობისა და მომსახურეობის სექტორზე გაცემული სესხებიდან</t>
  </si>
  <si>
    <t>ენერგეტიკის სექტორზე გაცემული სესხებიდან</t>
  </si>
  <si>
    <t>სოფლის მეურნეობის და მეტყევეობის სექტორზე გაცემული სესხებიდან</t>
  </si>
  <si>
    <t>მშენებლობის სექტორზე გაცემული სესხებიდან</t>
  </si>
  <si>
    <t>სამთომომპოვებელ და გადამამუშავებელ სექტორზე გაცემული სესხებიდან</t>
  </si>
  <si>
    <t>ტრანსპორტისა და კავშირგაბმულობის სექტორზე გაცემული სესხებიდან</t>
  </si>
  <si>
    <t>ფიზიკურ პირებზე გაცემული სესხებიდან</t>
  </si>
  <si>
    <t>დანარჩენ სექტორზე გაცემული სესხებიდან</t>
  </si>
  <si>
    <t>შემოსავლები ჯარიმებიდან/საურავებიდან კლიენტებისათვის მიცემული სესხების მიხედვით</t>
  </si>
  <si>
    <t>საპროცენტო და დისკონტური შემოსავლები ფასიანი ქაღალდებიდან</t>
  </si>
  <si>
    <t>სხვა საპროცენტო შემოსავლები</t>
  </si>
  <si>
    <t>მთლიანი საპროცენტო შემოსავლები</t>
  </si>
  <si>
    <t>საპროცენტო ხარჯები</t>
  </si>
  <si>
    <t>მოთხოვნამდე დეპოზიტებზე გადახდილი პროცენტები</t>
  </si>
  <si>
    <t>ვადიან დეპოზიტებზე გადახდილი პროცენტები</t>
  </si>
  <si>
    <t>ბანკის დეპოზიტებზე გადახდილი პროცენტები</t>
  </si>
  <si>
    <t>საკუთარ სავალო ფასიან ქაღალდებზე გადახდილი პროცენტები</t>
  </si>
  <si>
    <t>ნასესხებ სახსრებზე გადახდილი პროცენტები</t>
  </si>
  <si>
    <t>სხვა საპროცენტო ხარჯები</t>
  </si>
  <si>
    <t>მთლიანი საპროცენტო ხარჯები</t>
  </si>
  <si>
    <t>წმინდა საპროცენტო შემოსავალი</t>
  </si>
  <si>
    <t>არასაპროცენტო შემოსავლები</t>
  </si>
  <si>
    <t>წმინდა საკომისიო და სხვა შემოსავლები მომსახურეობის მიხედვით</t>
  </si>
  <si>
    <t xml:space="preserve"> საკომისიო და სხვა შემოსავლები გაწეული მომსახურეობის მიხედვით</t>
  </si>
  <si>
    <t xml:space="preserve"> საკომისიო და სხვა ხარჯები მიღებული მომსახურეობის მიხედვით</t>
  </si>
  <si>
    <t>მიღებული დივიდენდები</t>
  </si>
  <si>
    <t>მოგება (ზარალი) დილინგური ფასიანი ქაღალდებიდან</t>
  </si>
  <si>
    <t>მოგება (ზარალი) საინვესტიციო ფასიანი ქაღალდებიდან</t>
  </si>
  <si>
    <t>მოგება (ზარალი) ვალუტის ყიდვა–გაყიდვის ოპერაციებიდან</t>
  </si>
  <si>
    <t>მოგება (ზარალი) სავალუტო სახსრების გადაფასებიდან</t>
  </si>
  <si>
    <t>მოგება (ზარალი) ქონების გაყიდვიდან</t>
  </si>
  <si>
    <t>სხვა საბანკო ოპერაციებიდან მიღებული არასაპროცენტო შემოსავლები</t>
  </si>
  <si>
    <t>სხვა არასაპროცენტო შემოსავლები</t>
  </si>
  <si>
    <t>მთლიანი არასაპროცენტო შემოსავლები</t>
  </si>
  <si>
    <t>არასაპროცენტო ხარჯები</t>
  </si>
  <si>
    <t>სხვა საბანკო ოპერაციების მიხედვით გაწეული არასაპროცენტო ხარჯები</t>
  </si>
  <si>
    <t>ბანკის განვითარების, საკონსულტაციო და მარკეტინგის ხარჯები</t>
  </si>
  <si>
    <t>ბანკის პერსონალის ხარჯები</t>
  </si>
  <si>
    <t>ძირითადი საშუალებების საექსპლუატაციო ხარჯები</t>
  </si>
  <si>
    <t>ცვეთისა და ამორტიზაციის ხარჯები</t>
  </si>
  <si>
    <t>სხვა არასაპროცენტო ხარჯები</t>
  </si>
  <si>
    <t>მთლიანი არასაპროცენტო ხარჯები</t>
  </si>
  <si>
    <t>წმინდა არასაპროცენტო შემოსავალი</t>
  </si>
  <si>
    <t>წმინდა მოგება დარეზერვებამდე</t>
  </si>
  <si>
    <t>ზარალი სესხების შესაძლო დანაკარგების მიხედვით</t>
  </si>
  <si>
    <t>ზარალი ინვესტიციების და ფასიანი ქაღალდების გაუფასურების შესაძლო დანაკარგების მიხედვით</t>
  </si>
  <si>
    <t>ზარალი სხვა აქტივების შესაძლო დანაკარგების მიხედვით</t>
  </si>
  <si>
    <t>მთლიანი ზარალი აქტივების შესაძლო დანაკარგების მიხედვით</t>
  </si>
  <si>
    <t>მოგება გადასახადის გადახდამდე და გაუთვალისწინებელ შემოსავალ–ხარჯებამდე</t>
  </si>
  <si>
    <t>მოგების გადასახადი</t>
  </si>
  <si>
    <t>მოგება გადასახადის გადახდის შემდეგ</t>
  </si>
  <si>
    <t>გაუთვალისწინებელი შემოსავლები (ხარჯები)</t>
  </si>
  <si>
    <t>წმინდა მოგება</t>
  </si>
  <si>
    <t>ცხრილი 4</t>
  </si>
  <si>
    <t>ბალანსგარეშე ანგარიშგების უწყისი</t>
  </si>
  <si>
    <t>პირობითი და სახელშეკრულებო ვალდებულებები</t>
  </si>
  <si>
    <t xml:space="preserve">         გაცემული გარანტიები</t>
  </si>
  <si>
    <t xml:space="preserve">         აკრედიტივები</t>
  </si>
  <si>
    <t xml:space="preserve">         კლიენტების მიერ აუთვისებელი ნაშთები</t>
  </si>
  <si>
    <t xml:space="preserve">         სხვა პირობითი ვალდებულებები</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</si>
  <si>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</si>
  <si>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</si>
  <si>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 xml:space="preserve">         ბანკის ფინანსური აქტივები</t>
  </si>
  <si>
    <t xml:space="preserve">         ბანკის არაფინანსური აქტივები</t>
  </si>
  <si>
    <t>ბანკის მოთხოვნის უზრუნველყოფის მიზნით მიღებული გარანტიები</t>
  </si>
  <si>
    <t xml:space="preserve">         თავდებობა, სოლიდარული პასუხისმგებლობა </t>
  </si>
  <si>
    <t xml:space="preserve">         გარანტია </t>
  </si>
  <si>
    <t>მოთხოვნის უზრუნველყოფის მიზნით ბანკის სასარგებლოდ დატვირთული აქტივები</t>
  </si>
  <si>
    <t xml:space="preserve">         ფულადი სახსრები</t>
  </si>
  <si>
    <t xml:space="preserve">         ძვირფასი ლითონები და ქვები </t>
  </si>
  <si>
    <t xml:space="preserve">         უძრავი ქონება</t>
  </si>
  <si>
    <t>5.3.1</t>
  </si>
  <si>
    <t xml:space="preserve">                     საცხოვრებელი</t>
  </si>
  <si>
    <t>5.3.2</t>
  </si>
  <si>
    <t xml:space="preserve">                     კომერციული</t>
  </si>
  <si>
    <t>5.3.3</t>
  </si>
  <si>
    <t xml:space="preserve">                        კომპლექსური ტიპის უძრავი ქონება</t>
  </si>
  <si>
    <t>5.3.4</t>
  </si>
  <si>
    <t xml:space="preserve">                    მიწის ნაკვეთები (შენობა ნაგებობების გარეშე)</t>
  </si>
  <si>
    <t>5.3.5</t>
  </si>
  <si>
    <t xml:space="preserve">                    სხვა</t>
  </si>
  <si>
    <t xml:space="preserve">         მოძრავი ქონება</t>
  </si>
  <si>
    <t xml:space="preserve">         წილის გირავნობა</t>
  </si>
  <si>
    <t xml:space="preserve">         ფასიანი ქაღალდები</t>
  </si>
  <si>
    <t xml:space="preserve">         სხვა </t>
  </si>
  <si>
    <t>წარმოებული ფინანსური ინსტრუმენტები</t>
  </si>
  <si>
    <t xml:space="preserve">          სავალუტო კურსთან დაკავშირებული კონტრაქტების (გარდა ოფციონებისა) ფარგლებში მისაღები თანხები</t>
  </si>
  <si>
    <t xml:space="preserve">          სავალუტო კურსთან დაკავშირებული კონტრაქტების (გარდა ოფციონებისა) ფარგლებში გასაცები თანხები</t>
  </si>
  <si>
    <t xml:space="preserve">          საპროცენტო განაკვეთთან დაკავშირებული კონტრაქტების (გარდა ოფციონებისა) ძირითადი თანხა </t>
  </si>
  <si>
    <t xml:space="preserve">          გაყიდული ოფციონები</t>
  </si>
  <si>
    <t xml:space="preserve">          ნაყიდი ოფციონები</t>
  </si>
  <si>
    <t xml:space="preserve">          სხვა წარმოებული ინსტრუმენტების ფარგლებში ბანკის პოტენციური მოთხოვნის ნომინალური ღირებულება</t>
  </si>
  <si>
    <t xml:space="preserve">          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</si>
  <si>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ბანკის ბალანსზე აუღიარებელი საკრედიტო მოთხოვნები</t>
  </si>
  <si>
    <t xml:space="preserve">          ბოლო 3 თვის განმავალობაში ბალანსიდან ჩამოწერილი საკრედიტო მოთხოვნების ძირი თანხა</t>
  </si>
  <si>
    <t xml:space="preserve">          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</si>
  <si>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 xml:space="preserve">          ბოლო 5 წლის განმავლობაში (ბოლო 3 თვის ჩათვლით) ბალანსიდან ჩამოწერილი საკრედიტო მოთხოვნების ძირი თანხა</t>
  </si>
  <si>
    <t xml:space="preserve">          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</si>
  <si>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შეუქცევადი საოპერაციო იჯარა</t>
  </si>
  <si>
    <t xml:space="preserve">          ვადის გარეშე ხელშეკრულების ფარგლებში</t>
  </si>
  <si>
    <t xml:space="preserve">          1 წლამდე ვადით</t>
  </si>
  <si>
    <t xml:space="preserve">          1-დან 2 წლამდე ვადით</t>
  </si>
  <si>
    <t xml:space="preserve">          2-დან 3 წლამდე ვადით</t>
  </si>
  <si>
    <t xml:space="preserve">          3-დან 4 წლამდე ვადით</t>
  </si>
  <si>
    <t xml:space="preserve">          4-დან 5 წლამდე ვადით</t>
  </si>
  <si>
    <t xml:space="preserve">          5 წელზე მეტი ვადით</t>
  </si>
  <si>
    <t>კაპიტალური დანახარჯების პოტენციური სახელშეკრულებო ვალდებულება</t>
  </si>
  <si>
    <t>ცხრილი 5</t>
  </si>
  <si>
    <t>საკრედიტო რისკი მიხედვით შეწონილი რისკის პოზიციები</t>
  </si>
  <si>
    <t>საბალანსო ელემენტები</t>
  </si>
  <si>
    <t>1.1.1</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</si>
  <si>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</si>
  <si>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გარესაბალანსო ელემენტები</t>
  </si>
  <si>
    <t>საბაზრო რისკის მიხედვით შეწონილი რისკის პოზიციები</t>
  </si>
  <si>
    <t>საოპერაციო რისკის მიხედვით შეწონილი რისკის პოზიციები</t>
  </si>
  <si>
    <t>სულ რისკის მიხედვით შეწონილი რისკის პოზიციები</t>
  </si>
  <si>
    <t>ცხრილი 6</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</si>
  <si>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</si>
  <si>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</si>
  <si>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</si>
  <si>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ღსს "პაშა ბანკი" (PASHA Bank OJSC) -</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</si>
  <si>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</si>
  <si>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 xml:space="preserve">არიფ პაშაევი </t>
  </si>
  <si>
    <t xml:space="preserve">არზუ ალიევა </t>
  </si>
  <si>
    <t xml:space="preserve">ლეილა ალიევა </t>
  </si>
  <si>
    <t>ცხრილი 7</t>
  </si>
  <si>
    <t>a</t>
  </si>
  <si>
    <t>b</t>
  </si>
  <si>
    <t>c</t>
  </si>
  <si>
    <t xml:space="preserve">სტანდარტიზებული საზედამხედველო ანგარიშგების საბალანსო ელემენტები </t>
  </si>
  <si>
    <t>საბალანსო ღირებულებები ადგილობრივი ბუღალტრული აღრიცხვის წესების მიხედვით (ინდივიდუალური ფინანსური ანგარიშგება)</t>
  </si>
  <si>
    <t xml:space="preserve"> საბალანსო ღირებულებები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</si>
  <si>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</si>
  <si>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საკრედიტო რისკით შეწონვას დაქვემდებარებული საბალანსო ელემენტები </t>
  </si>
  <si>
    <t xml:space="preserve">ფულადი სახსრები სხვა ბანკებში </t>
  </si>
  <si>
    <t xml:space="preserve">წმინდა სესხები </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</si>
  <si>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</si>
  <si>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ცხრილი 8</t>
  </si>
  <si>
    <t>საბალანსე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</si>
  <si>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</si>
  <si>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</si>
  <si>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საბალანსო და არასაბალანსო ელემენტების ჯამური ნომინალური ღირებულება საკრედიტო რისკის მიხედვით შეწონვის მიზნებისთვის კორექტირებებამდე</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</si>
  <si>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</si>
  <si>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</si>
  <si>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</si>
  <si>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სხვა კორექტირებების ეფექტი (ასეთის არსებობის შემთხვევაში)</t>
  </si>
  <si>
    <t>სულ საკრედიტო რისკის მიხედვით შეწონვას დაქვემდებარებული რისკის პოზიციები</t>
  </si>
  <si>
    <t>ცხრილი 9</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</si>
  <si>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</si>
  <si>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</si>
  <si>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</si>
  <si>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</si>
  <si>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</si>
  <si>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</si>
  <si>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</si>
  <si>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</si>
  <si>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</si>
  <si>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</si>
  <si>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</si>
  <si>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</si>
  <si>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</si>
  <si>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</si>
  <si>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</si>
  <si>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</si>
  <si>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</si>
  <si>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</si>
  <si>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</si>
  <si>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</si>
  <si>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</si>
  <si>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</si>
  <si>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</si>
  <si>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</si>
  <si>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</si>
  <si>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</si>
  <si>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</si>
  <si>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</si>
  <si>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</si>
  <si>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</si>
  <si>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</si>
  <si>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</si>
  <si>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დამატებითი პირველადი კაპიტალი</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</si>
  <si>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</si>
  <si>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</si>
  <si>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</si>
  <si>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საერთო რეზერვები საკრედიტო რისკის მიხედვით შეწონილი რისკის პოზიციების მაქსიმუმ 1.25%–ის ოდენობით</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</si>
  <si>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</si>
  <si>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</si>
  <si>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</si>
  <si>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</si>
  <si>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მეორადი კაპიტალი</t>
  </si>
  <si>
    <t xml:space="preserve">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</si>
  <si>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</si>
  <si>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</si>
  <si>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</si>
  <si>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</si>
  <si>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</si>
  <si>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</si>
  <si>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</si>
  <si>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</si>
  <si>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</si>
  <si>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</si>
  <si>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</si>
  <si>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</si>
  <si>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</si>
  <si>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</si>
  <si>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</si>
  <si>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კაპიტალის კონსერვაციის ბუფერი</t>
  </si>
  <si>
    <t>2.2</t>
  </si>
  <si>
    <t>კონტრციკლური ბუფერი</t>
  </si>
  <si>
    <t>2.3</t>
  </si>
  <si>
    <t>სისტემური რისკის ბუფერი</t>
  </si>
  <si>
    <t>3</t>
  </si>
  <si>
    <t>პილარ 2-ის მოთხოვნა*</t>
  </si>
  <si>
    <t>3.1</t>
  </si>
  <si>
    <t>პილარ 2-ის მოთხოვნა ძირითად პირველად კაპიტალზე</t>
  </si>
  <si>
    <t>3.2</t>
  </si>
  <si>
    <t>პილარ 2-ის მოთხოვნა პირველად კაპიტალზე</t>
  </si>
  <si>
    <t>3.3</t>
  </si>
  <si>
    <t>პილარ 2-ის საზედამხედველო კაპიტალზე</t>
  </si>
  <si>
    <t>ჯამური მოთხოვნები</t>
  </si>
  <si>
    <t>6</t>
  </si>
  <si>
    <t>ცხრილი 10</t>
  </si>
  <si>
    <t xml:space="preserve">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t>
  </si>
  <si>
    <t>კავშირი Capital-ის ცხრილთან</t>
  </si>
  <si>
    <t>6.1.1</t>
  </si>
  <si>
    <t xml:space="preserve">მათ შორის  დარეზერვებული სესხი </t>
  </si>
  <si>
    <t>ცხრილი 9 (Capital), N17</t>
  </si>
  <si>
    <t>6.2.1</t>
  </si>
  <si>
    <t>მათ შორის სესხების შესაძლო დანაკარგების საერთო რეზერვი</t>
  </si>
  <si>
    <t>ცხრილი 9 (Capital), N39</t>
  </si>
  <si>
    <t xml:space="preserve">მათ შორის 10 %-იანი წილობრივი მფლობელობა ფინანსურ  დაწესებულებებში  </t>
  </si>
  <si>
    <t>მათ შორის მნიშვნელოვანი ინვესტიციები, რომლებიც შეზღუდულად აღიარდება</t>
  </si>
  <si>
    <t>მათ შორის 10%-ზე ნაკლები  წილობრივი მფლობელობა, რომელიც შეზღუდულად აღიარდება</t>
  </si>
  <si>
    <t>მათ შორის არამატერიალური აქტივები</t>
  </si>
  <si>
    <t>ცხრილი 9 (Capital), N10</t>
  </si>
  <si>
    <t>მათ შორის გარესაბალანსო ელემენტების საერთო რეზერვი</t>
  </si>
  <si>
    <t>მათ შორის მეორად საზედამხედველო კაპიტალში ჩასათვლელი ინსტრუმენტები</t>
  </si>
  <si>
    <t>ცხრილი 9 (Capital), N2</t>
  </si>
  <si>
    <t xml:space="preserve">    მინუს: გამოსყიდული აქციები</t>
  </si>
  <si>
    <t>ცხრილი 9 (Capital), N6</t>
  </si>
  <si>
    <t>ცხრილი 11</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</si>
  <si>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</si>
  <si>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d</t>
  </si>
  <si>
    <t>e</t>
  </si>
  <si>
    <t>f</t>
  </si>
  <si>
    <t>g</t>
  </si>
  <si>
    <t>h</t>
  </si>
  <si>
    <t>i</t>
  </si>
  <si>
    <t>j</t>
  </si>
  <si>
    <t>k</t>
  </si>
  <si>
    <t>l</t>
  </si>
  <si>
    <t>m</t>
  </si>
  <si>
    <t>n</t>
  </si>
  <si>
    <t>o</t>
  </si>
  <si>
    <t>p</t>
  </si>
  <si>
    <t>q</t>
  </si>
  <si>
    <t xml:space="preserve">                                                                                                                                           რისკის წონები
აქტივების კლასები</t>
  </si>
  <si>
    <t>საკრედიტო რისკის მიხედვით შეწონილი რისკის პოზიციები საკრედიტო რისკის მიტიგაციამდე</t>
  </si>
  <si>
    <t>საბალანსო</t>
  </si>
  <si>
    <t>გარესაბალანსო</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</si>
  <si>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</si>
  <si>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</si>
  <si>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</si>
  <si>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</si>
  <si>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საერთაშორისო ორგანიზაციების მიმართ</t>
  </si>
  <si>
    <t>უპირობო და პირობითი მოთხოვნები კომერციული ბანკების მიმართ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</si>
  <si>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</si>
  <si>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</si>
  <si>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უპირობო და პირობითი მოთხოვნები, რომლებიც უზრუნველყოფილია საცხოვრებელი ქონების იპოთეკით</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</si>
  <si>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</si>
  <si>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</si>
  <si>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</si>
  <si>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</si>
  <si>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სხვა ერთეულები</t>
  </si>
  <si>
    <t>ცხრილი 12</t>
  </si>
  <si>
    <t>საკრედიტო რისკის მიტიგაცია 
(საბალანსო და გარესაბალანსო ელემენტები)</t>
  </si>
  <si>
    <t>კრედიტის დაფინანსებული უზრუნველყოფა</t>
  </si>
  <si>
    <t>კრედიტის დაუფინანსებელი უზრუნველყოფა</t>
  </si>
  <si>
    <t>სულ საბალანსო ელემენტების საკრედიტო მიტიგაცია</t>
  </si>
  <si>
    <t>სულ გარესაბალანსო ელემენტების საკრედიტო მიტიგაცია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</si>
  <si>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</si>
  <si>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</si>
  <si>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</si>
  <si>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</si>
  <si>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</si>
  <si>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</si>
  <si>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</si>
  <si>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</si>
  <si>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ოქროს სტანდარტული ზოდი ან მისი ექვივალენტი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</si>
  <si>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</si>
  <si>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</si>
  <si>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</si>
  <si>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</si>
  <si>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</si>
  <si>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</si>
  <si>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</si>
  <si>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</si>
  <si>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</si>
  <si>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ცხრილი 13</t>
  </si>
  <si>
    <t>სტანდარტიზებული მიდგომა - საკრედიტო რისკის მიტიგაცია</t>
  </si>
  <si>
    <t>საბალანსო ელემენტები - რისკის პოზიციების ღირებულება</t>
  </si>
  <si>
    <t xml:space="preserve">გარესაბალანსო ელემენტები </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</si>
  <si>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</si>
  <si>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</si>
  <si>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</si>
  <si>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</si>
  <si>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 xml:space="preserve">გარესაბალანსო ელემენტები კონვერსიის ფაქტორის გათვალისწინებით </t>
  </si>
  <si>
    <t>ცხრილი 14</t>
  </si>
  <si>
    <t>ლიკვიდობის გადაფარვის კოეფიციენტი</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</si>
  <si>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</si>
  <si>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</si>
  <si>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</si>
  <si>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</si>
  <si>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</si>
  <si>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</si>
  <si>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</si>
  <si>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</si>
  <si>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</si>
  <si>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</si>
  <si>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</si>
  <si>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</si>
  <si>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</si>
  <si>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</si>
  <si>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</si>
  <si>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</si>
  <si>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</si>
  <si>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</si>
  <si>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ფულის წმინდა გადინება</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</si>
  <si>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</si>
  <si>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ცხრილი 15</t>
  </si>
  <si>
    <t xml:space="preserve">ნომინალური 
ღირებულება </t>
  </si>
  <si>
    <t>პროცენტი</t>
  </si>
  <si>
    <t>რისკის პოზიციების 
ღირებულება</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</si>
  <si>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</si>
  <si>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</si>
  <si>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</si>
  <si>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</si>
  <si>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</si>
  <si>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</si>
  <si>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</si>
  <si>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</si>
  <si>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ცხრილი 15.1</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</si>
  <si>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</si>
  <si>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</si>
  <si>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</si>
  <si>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</si>
  <si>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</si>
  <si>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</si>
  <si>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</si>
  <si>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EU-5a</t>
  </si>
  <si>
    <t>კაპიტალის ადეკვატურობის 50-ე მუხლით განსაზღვრული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</si>
  <si>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</si>
  <si>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(მოთხოვნად აღიარებული გადახდილი ვარიაციის მარჟის თანხის დაქვითვა)</t>
  </si>
  <si>
    <t>(ფინანსურ შუამავლობასთან დაკავშირებული რისკის პოზიციების დაქვითვა)</t>
  </si>
  <si>
    <t>გაყიდული კრედიტის წარმოებული ინსტრუმენტების კორექტირებული ეფექტური ნომინალური ღირებულება</t>
  </si>
  <si>
    <t>(ეფექტური ნომინალური ღირებულების დაქვითვები)</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</si>
  <si>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</si>
  <si>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</si>
  <si>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</si>
  <si>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</si>
  <si>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</si>
  <si>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EU-14a</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</si>
  <si>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</si>
  <si>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</si>
  <si>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EU-15a</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</si>
  <si>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</si>
  <si>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</si>
  <si>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</si>
  <si>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</si>
  <si>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</si>
  <si>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</si>
  <si>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</si>
  <si>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EU-19a</t>
  </si>
  <si>
    <t>(შიდაჯგუფური რისკის პოზიციების დაქვითვა)</t>
  </si>
  <si>
    <t>EU-19b</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</si>
  <si>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</si>
  <si>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</si>
  <si>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</si>
  <si>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</si>
  <si>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</si>
  <si>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</si>
  <si>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</si>
  <si>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</si>
  <si>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სს " პაშა ბანკი საქართველო"</t>
  </si>
  <si>
    <t>30.09.2019</t>
  </si>
  <si>
    <t>შაჰინ მამმადოვი</t>
  </si>
  <si>
    <t>ჯალალ გასიმოვი</t>
  </si>
  <si>
    <t>გიორგი ღლონტი</t>
  </si>
  <si>
    <t>ებრუ ოგან კნოტტნერუს</t>
  </si>
  <si>
    <t>გიორგი ჯაფარიძე</t>
  </si>
  <si>
    <t>ჩინგიზი აბდულაევი</t>
  </si>
  <si>
    <t xml:space="preserve">                       -  </t>
  </si>
  <si>
    <t>პილარ 3-ის კვარტალური ანგარიშგება</t>
  </si>
  <si>
    <t>ბანკის სრული დასახელება</t>
  </si>
  <si>
    <r>
      <rPr>
        <sz val="12"/>
        <color indexed="8"/>
        <rFont val="Sylfaen"/>
        <family val="1"/>
        <charset val="1"/>
      </rPr>
      <t>სს</t>
    </r>
    <r>
      <rPr>
        <sz val="12"/>
        <color indexed="8"/>
        <rFont val="Segoe UI"/>
        <family val="2"/>
        <charset val="1"/>
      </rPr>
      <t xml:space="preserve"> " </t>
    </r>
    <r>
      <rPr>
        <sz val="12"/>
        <color indexed="8"/>
        <rFont val="Sylfaen"/>
        <family val="1"/>
        <charset val="1"/>
      </rPr>
      <t>პაშა</t>
    </r>
    <r>
      <rPr>
        <sz val="12"/>
        <color indexed="8"/>
        <rFont val="Segoe UI"/>
        <family val="2"/>
        <charset val="1"/>
      </rPr>
      <t xml:space="preserve"> </t>
    </r>
    <r>
      <rPr>
        <sz val="12"/>
        <color indexed="8"/>
        <rFont val="Sylfaen"/>
        <family val="1"/>
        <charset val="1"/>
      </rPr>
      <t>ბანკი</t>
    </r>
    <r>
      <rPr>
        <sz val="12"/>
        <color indexed="8"/>
        <rFont val="Segoe UI"/>
        <family val="2"/>
        <charset val="1"/>
      </rPr>
      <t xml:space="preserve"> </t>
    </r>
    <r>
      <rPr>
        <sz val="12"/>
        <color indexed="8"/>
        <rFont val="Sylfaen"/>
        <family val="1"/>
        <charset val="1"/>
      </rPr>
      <t>საქართველო</t>
    </r>
    <r>
      <rPr>
        <sz val="12"/>
        <color indexed="8"/>
        <rFont val="Segoe UI"/>
        <family val="2"/>
        <charset val="1"/>
      </rPr>
      <t>"</t>
    </r>
  </si>
  <si>
    <t>ბანკის სამეთვალყურეო საბჭოს თავმჯდომარე</t>
  </si>
  <si>
    <t>ბანკის გენერალური დირექტორი</t>
  </si>
  <si>
    <t>ბანკის ვებ-გვერდი</t>
  </si>
  <si>
    <t>www.pashabank.ge</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</si>
  <si>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NN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</si>
  <si>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ცხრილი N</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</si>
  <si>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</si>
  <si>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</si>
  <si>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</si>
  <si>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</si>
  <si>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საკრედიტო რისკის მიხედვით შეწონილი რისკის პოზიციები</t>
  </si>
  <si>
    <t>საკრედიტო რისკის მიტიგაცია</t>
  </si>
  <si>
    <t>სტანდარტიზებული მიდგომა - საკრედიტო რისკის მიტიგაციის ეფექტი</t>
  </si>
  <si>
    <t>სავალუტო კურსის ცვლილებით გამოწვეული საკრედიტო რისკის მიხედვით შეწონილი რისკის პოზიციები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</si>
</sst>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8" formatCode="&quot;$&quot;#,##0.00_);[Red]\(&quot;$&quot;#,##0.00\)"/>
    <numFmt numFmtId="41" formatCode="_(* #,##0_);_(* \(#,##0\);_(* &quot;-&quot;_);_(@_)"/>
    <numFmt numFmtId="44" formatCode="_(&quot;$&quot;* #,##0.00_);_(&quot;$&quot;* \(#,##0.00\);_(&quot;$&quot;* &quot;-&quot;??_);_(@_)"/>
    <numFmt numFmtId="43" formatCode="_(* #,##0.00_);_(* \(#,##0.00\);_(* &quot;-&quot;??_);_(@_)"/>
    <numFmt numFmtId="164" formatCode="dd\-mmm\-yy;@"/>
    <numFmt numFmtId="165" formatCode="mmm\-yy;@"/>
    <numFmt numFmtId="166" formatCode="_ * #,##0.00_)\F_ ;_ * \(#,##0.00&quot;)F&quot;_ ;_ * \-??_)\F_ ;_ @_ "/>
    <numFmt numFmtId="167" formatCode="_(* #,##0.0_);_(* \(#,##0.00\);_(* \-??_);_(@_)"/>
    <numFmt numFmtId="168" formatCode="General_)"/>
    <numFmt numFmtId="169" formatCode="0.000"/>
    <numFmt numFmtId="170" formatCode="&quot;fl&quot;#,##0_);&quot;(fl&quot;#,##0\)"/>
    <numFmt numFmtId="171" formatCode="&quot;fl&quot;#,##0_);[Red]&quot;(fl&quot;#,##0\)"/>
    <numFmt numFmtId="172" formatCode="&quot;fl&quot;#,##0.00_);&quot;(fl&quot;#,##0.00\)"/>
    <numFmt numFmtId="173" formatCode="_(* #,##0.00_);_(* \(#,##0.00\);_(* \-??_);_(@_)"/>
    <numFmt numFmtId="174" formatCode="_-* #,##0.00_$_-;\-* #,##0.00_$_-;_-* \-??_$_-;_-@_-"/>
    <numFmt numFmtId="175" formatCode="_-* #,##0.00_-;\-* #,##0.00_-;_-* \-??_-;_-@_-"/>
    <numFmt numFmtId="176" formatCode="_-* #,##0.00\ _L_a_r_i_-;\-* #,##0.00\ _L_a_r_i_-;_-* \-??\ _L_a_r_i_-;_-@_-"/>
    <numFmt numFmtId="177" formatCode="_(\$* #,##0.00_);_(\$* \(#,##0.00\);_(\$* \-??_);_(@_)"/>
    <numFmt numFmtId="178" formatCode="0.0%"/>
    <numFmt numFmtId="179" formatCode="_(* #,##0_);_(* \(#,##0\);_(* \-??_);_(@_)"/>
    <numFmt numFmtId="180" formatCode="#,##0_ ;[Red]\-#,##0\ "/>
    <numFmt numFmtId="181" formatCode="_(#,##0_);_(\(#,##0\);_(&quot; - &quot;_);_(@_)"/>
    <numFmt numFmtId="182" formatCode="_(* #,##0_);_(* \(#,##0\);_(* &quot;-&quot;??_);_(@_)"/>
    <numFmt numFmtId="183" formatCode="_-* #,##0.00_-;\-* #,##0.00_-;_-* &quot;-&quot;??_-;_-@_-"/>
    <numFmt numFmtId="184" formatCode="[$-409]dd\-mmm\-yy;@"/>
    <numFmt numFmtId="185" formatCode="[$-409]mmm\-yy;@"/>
    <numFmt numFmtId="186" formatCode="_ * #,##0.00_)&quot;F&quot;_ ;_ * \(#,##0.00\)&quot;F&quot;_ ;_ * &quot;-&quot;??_)&quot;F&quot;_ ;_ @_ "/>
    <numFmt numFmtId="187" formatCode="_(* #,##0.0_);_(* \(#,##0.00\);_(* &quot;-&quot;??_);_(@_)"/>
    <numFmt numFmtId="188" formatCode="&quot;fl&quot;#,##0_);\(&quot;fl&quot;#,##0\)"/>
    <numFmt numFmtId="189" formatCode="&quot;fl&quot;#,##0_);[Red]\(&quot;fl&quot;#,##0\)"/>
    <numFmt numFmtId="190" formatCode="&quot;fl&quot;#,##0.00_);\(&quot;fl&quot;#,##0.00\)"/>
    <numFmt numFmtId="191" formatCode="_-* #,##0.00_$_-;\-* #,##0.00_$_-;_-* &quot;-&quot;??_$_-;_-@_-"/>
    <numFmt numFmtId="192" formatCode="_-* #,##0.00\ _L_a_r_i_-;\-* #,##0.00\ _L_a_r_i_-;_-* &quot;-&quot;??\ _L_a_r_i_-;_-@_-"/>
    <numFmt numFmtId="193" formatCode="[$-409]d\-mmm\-yy;@"/>
    <numFmt numFmtId="194" formatCode="&quot;balance  &quot;[$-409]d\-mmm\-yy;@"/>
    <numFmt numFmtId="195" formatCode="mmmm\-yy"/>
    <numFmt numFmtId="196" formatCode="&quot;See Note &quot;\ #"/>
    <numFmt numFmtId="197" formatCode="\60\4\7\:"/>
    <numFmt numFmtId="198" formatCode="0.00000"/>
    <numFmt numFmtId="199" formatCode="&quot;fl&quot;#,##0.00_);[Red]\(&quot;fl&quot;#,##0.00\)"/>
    <numFmt numFmtId="200" formatCode="_(&quot;fl&quot;* #,##0_);_(&quot;fl&quot;* \(#,##0\);_(&quot;fl&quot;* &quot;-&quot;_);_(@_)"/>
    <numFmt numFmtId="201" formatCode="&quot;Fr.&quot;\ #,##0;[Red]&quot;Fr.&quot;\ \-#,##0"/>
    <numFmt numFmtId="202" formatCode="[$-409]mmmm\ d\,\ yyyy;@"/>
    <numFmt numFmtId="203" formatCode="_-* #,##0_р_._-;\-* #,##0_р_._-;_-* &quot;-&quot;??_р_._-;_-@_-"/>
    <numFmt numFmtId="204" formatCode="_-* #,##0\ _D_M_-;\-* #,##0\ _D_M_-;_-* &quot;-&quot;\ _D_M_-;_-@_-"/>
    <numFmt numFmtId="205" formatCode="_(&quot;¤&quot;* #,##0_);_(&quot;¤&quot;* \(#,##0\);_(&quot;¤&quot;* &quot;-&quot;_);_(@_)"/>
  </numFmts>
  <fonts count="149">
    <font>
      <sz val="11"/>
      <color indexed="8"/>
      <name val="Calibri"/>
      <family val="2"/>
      <charset val="1"/>
    </font>
    <font>
      <sz val="11"/>
      <color theme="1"/>
      <name val="Calibri"/>
      <family val="2"/>
      <scheme val="minor"/>
    </font>
    <font>
      <sz val="11"/>
      <color theme="1"/>
      <name val="Calibri"/>
      <family val="2"/>
      <scheme val="minor"/>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0"/>
      <name val="Arial"/>
      <charset val="1"/>
    </font>
    <font>
      <sz val="11"/>
      <color indexed="20"/>
      <name val="Calibri"/>
      <family val="2"/>
      <charset val="1"/>
    </font>
    <font>
      <sz val="10"/>
      <color indexed="20"/>
      <name val="Calibri"/>
      <family val="2"/>
      <charset val="1"/>
    </font>
    <font>
      <sz val="10"/>
      <color indexed="20"/>
      <name val="Calibri"/>
      <family val="2"/>
      <charset val="1"/>
    </font>
    <font>
      <sz val="8"/>
      <name val="Arial"/>
      <family val="2"/>
      <charset val="204"/>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sz val="10"/>
      <color indexed="8"/>
      <name val="Arial"/>
      <family val="2"/>
      <charset val="1"/>
    </font>
    <font>
      <b/>
      <sz val="11"/>
      <color indexed="8"/>
      <name val="Calibri"/>
      <family val="2"/>
      <charset val="1"/>
    </font>
    <font>
      <b/>
      <sz val="10"/>
      <name val="Arial"/>
      <family val="2"/>
      <charset val="1"/>
    </font>
    <font>
      <i/>
      <sz val="10"/>
      <name val="Arial"/>
      <family val="2"/>
      <charset val="1"/>
    </font>
    <font>
      <b/>
      <sz val="10"/>
      <color indexed="8"/>
      <name val="Calibri"/>
      <family val="2"/>
      <charset val="1"/>
    </font>
    <font>
      <sz val="10"/>
      <color indexed="8"/>
      <name val="Sylfaen"/>
      <family val="1"/>
      <charset val="1"/>
    </font>
    <font>
      <sz val="10"/>
      <name val="Calibri"/>
      <family val="2"/>
      <charset val="1"/>
    </font>
    <font>
      <sz val="10"/>
      <name val="Sylfaen"/>
      <family val="1"/>
      <charset val="1"/>
    </font>
    <font>
      <b/>
      <sz val="10"/>
      <name val="Sylfaen"/>
      <family val="1"/>
      <charset val="1"/>
    </font>
    <font>
      <b/>
      <sz val="10"/>
      <name val="Calibri"/>
      <family val="2"/>
      <charset val="1"/>
    </font>
    <font>
      <b/>
      <i/>
      <sz val="10"/>
      <name val="Calibri"/>
      <family val="2"/>
      <charset val="1"/>
    </font>
    <font>
      <sz val="10"/>
      <color indexed="63"/>
      <name val="Sylfaen"/>
      <family val="1"/>
      <charset val="1"/>
    </font>
    <font>
      <i/>
      <sz val="10"/>
      <name val="Sylfaen"/>
      <family val="1"/>
      <charset val="1"/>
    </font>
    <font>
      <i/>
      <sz val="10"/>
      <color indexed="8"/>
      <name val="Sylfaen"/>
      <family val="1"/>
      <charset val="1"/>
    </font>
    <font>
      <sz val="8"/>
      <color indexed="8"/>
      <name val="Calibri"/>
      <family val="2"/>
      <charset val="1"/>
    </font>
    <font>
      <sz val="10"/>
      <name val="Calibri"/>
      <family val="2"/>
      <charset val="204"/>
    </font>
    <font>
      <b/>
      <sz val="10"/>
      <name val="Calibri"/>
      <family val="2"/>
      <charset val="204"/>
    </font>
    <font>
      <sz val="10"/>
      <color indexed="8"/>
      <name val="Segoe UI"/>
      <family val="2"/>
      <charset val="1"/>
    </font>
    <font>
      <sz val="10"/>
      <color indexed="8"/>
      <name val="Times New Roman"/>
      <family val="1"/>
      <charset val="1"/>
    </font>
    <font>
      <sz val="10"/>
      <name val="Geo_Arial"/>
      <family val="2"/>
      <charset val="1"/>
    </font>
    <font>
      <i/>
      <sz val="10"/>
      <color indexed="8"/>
      <name val="Calibri"/>
      <family val="2"/>
      <charset val="1"/>
    </font>
    <font>
      <sz val="10"/>
      <color indexed="8"/>
      <name val="Calibri"/>
      <family val="1"/>
      <charset val="1"/>
    </font>
    <font>
      <b/>
      <sz val="10"/>
      <name val="Calibri"/>
      <family val="1"/>
      <charset val="1"/>
    </font>
    <font>
      <sz val="10"/>
      <name val="Calibri"/>
      <family val="1"/>
      <charset val="1"/>
    </font>
    <font>
      <i/>
      <sz val="11"/>
      <color indexed="8"/>
      <name val="Calibri"/>
      <family val="2"/>
      <charset val="1"/>
    </font>
    <font>
      <i/>
      <sz val="10"/>
      <color indexed="8"/>
      <name val="Arial"/>
      <family val="2"/>
      <charset val="1"/>
    </font>
    <font>
      <b/>
      <sz val="10"/>
      <color indexed="8"/>
      <name val="Sylfaen"/>
      <family val="1"/>
      <charset val="1"/>
    </font>
    <font>
      <b/>
      <sz val="10"/>
      <color indexed="8"/>
      <name val="Arial"/>
      <family val="2"/>
      <charset val="1"/>
    </font>
    <font>
      <sz val="10"/>
      <name val="SPKolheti"/>
      <family val="1"/>
      <charset val="1"/>
    </font>
    <font>
      <sz val="9"/>
      <color indexed="8"/>
      <name val="Calibri"/>
      <family val="2"/>
      <charset val="1"/>
    </font>
    <font>
      <sz val="11"/>
      <name val="Calibri"/>
      <family val="2"/>
      <charset val="1"/>
    </font>
    <font>
      <b/>
      <sz val="9"/>
      <name val="Arial"/>
      <family val="2"/>
      <charset val="1"/>
    </font>
    <font>
      <sz val="9"/>
      <name val="Arial"/>
      <family val="2"/>
      <charset val="1"/>
    </font>
    <font>
      <sz val="9"/>
      <name val="Calibri"/>
      <family val="2"/>
      <charset val="1"/>
    </font>
    <font>
      <b/>
      <sz val="9"/>
      <name val="Calibri"/>
      <family val="2"/>
      <charset val="1"/>
    </font>
    <font>
      <sz val="11"/>
      <color indexed="8"/>
      <name val="Calibri"/>
      <family val="2"/>
      <charset val="1"/>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Geo_Arial"/>
      <family val="2"/>
    </font>
    <font>
      <sz val="10"/>
      <color theme="1"/>
      <name val="Tahoma"/>
      <family val="2"/>
    </font>
    <font>
      <sz val="10"/>
      <color theme="1"/>
      <name val="Arial Unicode MS"/>
      <family val="2"/>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color indexed="24"/>
      <name val="System"/>
      <family val="2"/>
    </font>
    <font>
      <sz val="10"/>
      <name val="Arial"/>
    </font>
    <font>
      <u/>
      <sz val="10"/>
      <color indexed="12"/>
      <name val="Arial"/>
      <family val="2"/>
      <charset val="204"/>
    </font>
    <font>
      <sz val="10"/>
      <name val="Times New Roman"/>
      <family val="1"/>
    </font>
    <font>
      <sz val="10"/>
      <name val="Tahoma"/>
      <family val="2"/>
    </font>
    <font>
      <sz val="10"/>
      <name val="MS Sans Serif"/>
      <family val="2"/>
      <charset val="204"/>
    </font>
    <font>
      <b/>
      <sz val="14"/>
      <name val="Arial"/>
      <family val="2"/>
      <charset val="204"/>
    </font>
    <font>
      <b/>
      <sz val="12"/>
      <name val="Arial"/>
      <family val="2"/>
      <charset val="204"/>
    </font>
    <font>
      <i/>
      <sz val="12"/>
      <name val="Arial"/>
      <family val="2"/>
      <charset val="204"/>
    </font>
    <font>
      <sz val="12"/>
      <name val="Arial"/>
      <family val="2"/>
      <charset val="204"/>
    </font>
    <font>
      <b/>
      <sz val="10"/>
      <name val="Arial"/>
      <family val="2"/>
      <charset val="204"/>
    </font>
    <font>
      <i/>
      <sz val="10"/>
      <name val="Arial"/>
      <family val="2"/>
      <charset val="204"/>
    </font>
    <font>
      <b/>
      <i/>
      <sz val="10"/>
      <name val="Arial"/>
      <family val="2"/>
      <charset val="204"/>
    </font>
    <font>
      <sz val="10"/>
      <color indexed="0"/>
      <name val="Helv"/>
    </font>
    <font>
      <u/>
      <sz val="11"/>
      <color theme="10"/>
      <name val="Calibri"/>
      <family val="2"/>
      <charset val="1"/>
    </font>
    <font>
      <b/>
      <sz val="11"/>
      <name val="Sylfaen"/>
      <family val="1"/>
      <charset val="1"/>
    </font>
    <font>
      <sz val="12"/>
      <color indexed="8"/>
      <name val="Sylfaen"/>
      <family val="1"/>
      <charset val="1"/>
    </font>
    <font>
      <sz val="12"/>
      <color indexed="8"/>
      <name val="Segoe UI"/>
      <family val="2"/>
      <charset val="1"/>
    </font>
    <font>
      <sz val="11"/>
      <color indexed="8"/>
      <name val="Sylfaen"/>
      <family val="1"/>
      <charset val="1"/>
    </font>
    <font>
      <u/>
      <sz val="10"/>
      <color indexed="12"/>
      <name val="Arial"/>
      <family val="2"/>
      <charset val="1"/>
    </font>
    <font>
      <b/>
      <i/>
      <sz val="10"/>
      <color indexed="8"/>
      <name val="Sylfaen"/>
      <family val="1"/>
      <charset val="1"/>
    </font>
  </fonts>
  <fills count="128">
    <fill>
      <patternFill patternType="none"/>
    </fill>
    <fill>
      <patternFill patternType="gray125"/>
    </fill>
    <fill>
      <patternFill patternType="solid">
        <fgColor indexed="18"/>
        <bgColor indexed="32"/>
      </patternFill>
    </fill>
    <fill>
      <patternFill patternType="solid">
        <fgColor indexed="31"/>
        <bgColor indexed="21"/>
      </patternFill>
    </fill>
    <fill>
      <patternFill patternType="solid">
        <fgColor indexed="58"/>
        <bgColor indexed="41"/>
      </patternFill>
    </fill>
    <fill>
      <patternFill patternType="solid">
        <fgColor indexed="45"/>
        <bgColor indexed="19"/>
      </patternFill>
    </fill>
    <fill>
      <patternFill patternType="solid">
        <fgColor indexed="28"/>
        <bgColor indexed="56"/>
      </patternFill>
    </fill>
    <fill>
      <patternFill patternType="solid">
        <fgColor indexed="42"/>
        <bgColor indexed="15"/>
      </patternFill>
    </fill>
    <fill>
      <patternFill patternType="solid">
        <fgColor indexed="39"/>
        <bgColor indexed="16"/>
      </patternFill>
    </fill>
    <fill>
      <patternFill patternType="solid">
        <fgColor indexed="46"/>
        <bgColor indexed="24"/>
      </patternFill>
    </fill>
    <fill>
      <patternFill patternType="solid">
        <fgColor indexed="56"/>
        <bgColor indexed="58"/>
      </patternFill>
    </fill>
    <fill>
      <patternFill patternType="solid">
        <fgColor indexed="27"/>
        <bgColor indexed="41"/>
      </patternFill>
    </fill>
    <fill>
      <patternFill patternType="solid">
        <fgColor indexed="41"/>
        <bgColor indexed="58"/>
      </patternFill>
    </fill>
    <fill>
      <patternFill patternType="solid">
        <fgColor indexed="47"/>
        <bgColor indexed="14"/>
      </patternFill>
    </fill>
    <fill>
      <patternFill patternType="solid">
        <fgColor indexed="37"/>
        <bgColor indexed="16"/>
      </patternFill>
    </fill>
    <fill>
      <patternFill patternType="solid">
        <fgColor indexed="44"/>
        <bgColor indexed="40"/>
      </patternFill>
    </fill>
    <fill>
      <patternFill patternType="darkGray">
        <fgColor indexed="40"/>
        <bgColor indexed="31"/>
      </patternFill>
    </fill>
    <fill>
      <patternFill patternType="solid">
        <fgColor indexed="29"/>
        <bgColor indexed="61"/>
      </patternFill>
    </fill>
    <fill>
      <patternFill patternType="solid">
        <fgColor indexed="60"/>
        <bgColor indexed="14"/>
      </patternFill>
    </fill>
    <fill>
      <patternFill patternType="solid">
        <fgColor indexed="11"/>
        <bgColor indexed="49"/>
      </patternFill>
    </fill>
    <fill>
      <patternFill patternType="darkGray">
        <fgColor indexed="35"/>
        <bgColor indexed="17"/>
      </patternFill>
    </fill>
    <fill>
      <patternFill patternType="solid">
        <fgColor indexed="21"/>
        <bgColor indexed="22"/>
      </patternFill>
    </fill>
    <fill>
      <patternFill patternType="solid">
        <fgColor indexed="40"/>
        <bgColor indexed="15"/>
      </patternFill>
    </fill>
    <fill>
      <patternFill patternType="solid">
        <fgColor indexed="51"/>
        <bgColor indexed="13"/>
      </patternFill>
    </fill>
    <fill>
      <patternFill patternType="solid">
        <fgColor indexed="36"/>
        <bgColor indexed="47"/>
      </patternFill>
    </fill>
    <fill>
      <patternFill patternType="solid">
        <fgColor indexed="30"/>
        <bgColor indexed="54"/>
      </patternFill>
    </fill>
    <fill>
      <patternFill patternType="darkGray">
        <fgColor indexed="24"/>
        <bgColor indexed="44"/>
      </patternFill>
    </fill>
    <fill>
      <patternFill patternType="solid">
        <fgColor indexed="19"/>
        <bgColor indexed="29"/>
      </patternFill>
    </fill>
    <fill>
      <patternFill patternType="solid">
        <fgColor indexed="35"/>
        <bgColor indexed="17"/>
      </patternFill>
    </fill>
    <fill>
      <patternFill patternType="solid">
        <fgColor indexed="20"/>
        <bgColor indexed="62"/>
      </patternFill>
    </fill>
    <fill>
      <patternFill patternType="darkGray">
        <fgColor indexed="24"/>
        <bgColor indexed="50"/>
      </patternFill>
    </fill>
    <fill>
      <patternFill patternType="solid">
        <fgColor indexed="49"/>
        <bgColor indexed="57"/>
      </patternFill>
    </fill>
    <fill>
      <patternFill patternType="solid">
        <fgColor indexed="52"/>
        <bgColor indexed="61"/>
      </patternFill>
    </fill>
    <fill>
      <patternFill patternType="solid">
        <fgColor indexed="14"/>
        <bgColor indexed="47"/>
      </patternFill>
    </fill>
    <fill>
      <patternFill patternType="solid">
        <fgColor indexed="62"/>
        <bgColor indexed="63"/>
      </patternFill>
    </fill>
    <fill>
      <patternFill patternType="solid">
        <fgColor indexed="54"/>
        <bgColor indexed="23"/>
      </patternFill>
    </fill>
    <fill>
      <patternFill patternType="solid">
        <fgColor indexed="26"/>
        <bgColor indexed="39"/>
      </patternFill>
    </fill>
    <fill>
      <patternFill patternType="solid">
        <fgColor indexed="22"/>
        <bgColor indexed="48"/>
      </patternFill>
    </fill>
    <fill>
      <patternFill patternType="solid">
        <fgColor indexed="55"/>
        <bgColor indexed="23"/>
      </patternFill>
    </fill>
    <fill>
      <patternFill patternType="solid">
        <fgColor indexed="10"/>
        <bgColor indexed="25"/>
      </patternFill>
    </fill>
    <fill>
      <patternFill patternType="solid">
        <fgColor indexed="25"/>
        <bgColor indexed="53"/>
      </patternFill>
    </fill>
    <fill>
      <patternFill patternType="solid">
        <fgColor indexed="57"/>
        <bgColor indexed="54"/>
      </patternFill>
    </fill>
    <fill>
      <patternFill patternType="solid">
        <fgColor indexed="50"/>
        <bgColor indexed="55"/>
      </patternFill>
    </fill>
    <fill>
      <patternFill patternType="solid">
        <fgColor indexed="23"/>
        <bgColor indexed="54"/>
      </patternFill>
    </fill>
    <fill>
      <patternFill patternType="mediumGray">
        <fgColor indexed="49"/>
        <bgColor indexed="54"/>
      </patternFill>
    </fill>
    <fill>
      <patternFill patternType="solid">
        <fgColor indexed="53"/>
        <bgColor indexed="52"/>
      </patternFill>
    </fill>
    <fill>
      <patternFill patternType="solid">
        <fgColor indexed="61"/>
        <bgColor indexed="52"/>
      </patternFill>
    </fill>
    <fill>
      <patternFill patternType="solid">
        <fgColor indexed="33"/>
        <bgColor indexed="36"/>
      </patternFill>
    </fill>
    <fill>
      <patternFill patternType="solid">
        <fgColor indexed="32"/>
        <bgColor indexed="18"/>
      </patternFill>
    </fill>
    <fill>
      <patternFill patternType="mediumGray">
        <fgColor indexed="50"/>
        <bgColor indexed="55"/>
      </patternFill>
    </fill>
    <fill>
      <patternFill patternType="solid">
        <fgColor indexed="9"/>
        <bgColor indexed="32"/>
      </patternFill>
    </fill>
    <fill>
      <patternFill patternType="solid">
        <fgColor indexed="16"/>
        <bgColor indexed="39"/>
      </patternFill>
    </fill>
    <fill>
      <patternFill patternType="mediumGray">
        <fgColor indexed="59"/>
        <bgColor indexed="23"/>
      </patternFill>
    </fill>
    <fill>
      <patternFill patternType="darkGray">
        <fgColor indexed="22"/>
        <bgColor indexed="4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4" tint="0.79995117038483843"/>
        <bgColor indexed="65"/>
      </patternFill>
    </fill>
    <fill>
      <patternFill patternType="solid">
        <fgColor theme="4" tint="0.39994506668294322"/>
        <bgColor indexed="65"/>
      </patternFill>
    </fill>
    <fill>
      <patternFill patternType="solid">
        <fgColor theme="5" tint="0.79995117038483843"/>
        <bgColor indexed="65"/>
      </patternFill>
    </fill>
    <fill>
      <patternFill patternType="solid">
        <fgColor theme="5" tint="0.39994506668294322"/>
        <bgColor indexed="65"/>
      </patternFill>
    </fill>
    <fill>
      <patternFill patternType="solid">
        <fgColor theme="6" tint="0.79995117038483843"/>
        <bgColor indexed="65"/>
      </patternFill>
    </fill>
    <fill>
      <patternFill patternType="solid">
        <fgColor theme="6" tint="0.39994506668294322"/>
        <bgColor indexed="65"/>
      </patternFill>
    </fill>
    <fill>
      <patternFill patternType="solid">
        <fgColor theme="7" tint="0.79995117038483843"/>
        <bgColor indexed="65"/>
      </patternFill>
    </fill>
    <fill>
      <patternFill patternType="solid">
        <fgColor theme="7" tint="0.39994506668294322"/>
        <bgColor indexed="65"/>
      </patternFill>
    </fill>
    <fill>
      <patternFill patternType="solid">
        <fgColor theme="8" tint="0.79995117038483843"/>
        <bgColor indexed="65"/>
      </patternFill>
    </fill>
    <fill>
      <patternFill patternType="solid">
        <fgColor theme="8" tint="0.39994506668294322"/>
        <bgColor indexed="65"/>
      </patternFill>
    </fill>
    <fill>
      <patternFill patternType="solid">
        <fgColor theme="9" tint="0.79995117038483843"/>
        <bgColor indexed="65"/>
      </patternFill>
    </fill>
    <fill>
      <patternFill patternType="solid">
        <fgColor theme="9" tint="0.39994506668294322"/>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patternFill>
    </fill>
    <fill>
      <patternFill patternType="solid">
        <fgColor indexed="1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theme="0"/>
      </patternFill>
    </fill>
  </fills>
  <borders count="1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medium">
        <color indexed="8"/>
      </bottom>
      <diagonal/>
    </border>
    <border>
      <left style="hair">
        <color indexed="8"/>
      </left>
      <right style="hair">
        <color indexed="8"/>
      </right>
      <top style="hair">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style="thin">
        <color indexed="8"/>
      </left>
      <right style="hair">
        <color indexed="8"/>
      </right>
      <top style="hair">
        <color indexed="8"/>
      </top>
      <bottom style="hair">
        <color indexed="8"/>
      </bottom>
      <diagonal/>
    </border>
    <border>
      <left/>
      <right/>
      <top style="thin">
        <color indexed="8"/>
      </top>
      <bottom style="thin">
        <color indexed="8"/>
      </bottom>
      <diagonal/>
    </border>
    <border>
      <left/>
      <right/>
      <top style="thin">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style="thin">
        <color indexed="59"/>
      </right>
      <top style="thin">
        <color indexed="8"/>
      </top>
      <bottom style="thin">
        <color indexed="59"/>
      </bottom>
      <diagonal/>
    </border>
    <border>
      <left style="thin">
        <color indexed="59"/>
      </left>
      <right style="medium">
        <color indexed="8"/>
      </right>
      <top style="thin">
        <color indexed="8"/>
      </top>
      <bottom style="thin">
        <color indexed="59"/>
      </bottom>
      <diagonal/>
    </border>
    <border>
      <left/>
      <right style="thin">
        <color indexed="59"/>
      </right>
      <top style="thin">
        <color indexed="59"/>
      </top>
      <bottom style="thin">
        <color indexed="59"/>
      </bottom>
      <diagonal/>
    </border>
    <border>
      <left style="thin">
        <color indexed="59"/>
      </left>
      <right style="medium">
        <color indexed="8"/>
      </right>
      <top style="thin">
        <color indexed="59"/>
      </top>
      <bottom style="thin">
        <color indexed="59"/>
      </bottom>
      <diagonal/>
    </border>
    <border>
      <left style="thin">
        <color indexed="59"/>
      </left>
      <right style="thin">
        <color indexed="59"/>
      </right>
      <top style="thin">
        <color indexed="59"/>
      </top>
      <bottom style="thin">
        <color indexed="59"/>
      </bottom>
      <diagonal/>
    </border>
    <border>
      <left/>
      <right style="thin">
        <color indexed="59"/>
      </right>
      <top style="thin">
        <color indexed="59"/>
      </top>
      <bottom/>
      <diagonal/>
    </border>
    <border>
      <left style="thin">
        <color indexed="59"/>
      </left>
      <right style="medium">
        <color indexed="8"/>
      </right>
      <top style="thin">
        <color indexed="59"/>
      </top>
      <bottom/>
      <diagonal/>
    </border>
    <border>
      <left style="thin">
        <color indexed="8"/>
      </left>
      <right style="thin">
        <color indexed="59"/>
      </right>
      <top style="thin">
        <color indexed="8"/>
      </top>
      <bottom style="thin">
        <color indexed="8"/>
      </bottom>
      <diagonal/>
    </border>
    <border>
      <left style="thin">
        <color indexed="59"/>
      </left>
      <right style="thin">
        <color indexed="59"/>
      </right>
      <top style="thin">
        <color indexed="8"/>
      </top>
      <bottom style="thin">
        <color indexed="8"/>
      </bottom>
      <diagonal/>
    </border>
    <border>
      <left style="thin">
        <color indexed="59"/>
      </left>
      <right style="medium">
        <color indexed="8"/>
      </right>
      <top style="thin">
        <color indexed="8"/>
      </top>
      <bottom style="thin">
        <color indexed="8"/>
      </bottom>
      <diagonal/>
    </border>
    <border>
      <left style="thin">
        <color indexed="59"/>
      </left>
      <right style="medium">
        <color indexed="8"/>
      </right>
      <top/>
      <bottom style="thin">
        <color indexed="59"/>
      </bottom>
      <diagonal/>
    </border>
    <border>
      <left style="thin">
        <color indexed="59"/>
      </left>
      <right/>
      <top style="thin">
        <color indexed="59"/>
      </top>
      <bottom/>
      <diagonal/>
    </border>
    <border>
      <left style="thin">
        <color indexed="8"/>
      </left>
      <right style="thin">
        <color indexed="59"/>
      </right>
      <top style="thin">
        <color indexed="8"/>
      </top>
      <bottom style="medium">
        <color indexed="8"/>
      </bottom>
      <diagonal/>
    </border>
    <border>
      <left style="thin">
        <color indexed="59"/>
      </left>
      <right style="thin">
        <color indexed="59"/>
      </right>
      <top style="thin">
        <color indexed="8"/>
      </top>
      <bottom style="medium">
        <color indexed="8"/>
      </bottom>
      <diagonal/>
    </border>
    <border>
      <left style="thin">
        <color indexed="59"/>
      </left>
      <right style="medium">
        <color indexed="8"/>
      </right>
      <top style="thin">
        <color indexed="8"/>
      </top>
      <bottom style="medium">
        <color indexed="8"/>
      </bottom>
      <diagonal/>
    </border>
    <border>
      <left style="medium">
        <color indexed="8"/>
      </left>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style="medium">
        <color indexed="8"/>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medium">
        <color indexed="8"/>
      </top>
      <bottom/>
      <diagonal/>
    </border>
    <border>
      <left style="medium">
        <color indexed="8"/>
      </left>
      <right/>
      <top style="thin">
        <color indexed="8"/>
      </top>
      <bottom/>
      <diagonal/>
    </border>
    <border>
      <left/>
      <right/>
      <top style="thin">
        <color indexed="8"/>
      </top>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top style="medium">
        <color indexed="8"/>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medium">
        <color auto="1"/>
      </top>
      <bottom style="medium">
        <color auto="1"/>
      </bottom>
      <diagonal/>
    </border>
    <border>
      <left/>
      <right/>
      <top style="double">
        <color auto="1"/>
      </top>
      <bottom style="double">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thin">
        <color indexed="8"/>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style="thin">
        <color indexed="8"/>
      </left>
      <right style="thin">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8"/>
      </bottom>
      <diagonal/>
    </border>
    <border>
      <left/>
      <right style="thin">
        <color indexed="64"/>
      </right>
      <top/>
      <bottom style="medium">
        <color indexed="8"/>
      </bottom>
      <diagonal/>
    </border>
    <border>
      <left style="thin">
        <color indexed="64"/>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64"/>
      </right>
      <top style="medium">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medium">
        <color indexed="8"/>
      </bottom>
      <diagonal/>
    </border>
    <border>
      <left/>
      <right/>
      <top/>
      <bottom style="thin">
        <color indexed="64"/>
      </bottom>
      <diagonal/>
    </border>
    <border>
      <left/>
      <right style="thin">
        <color indexed="64"/>
      </right>
      <top/>
      <bottom style="thin">
        <color indexed="64"/>
      </bottom>
      <diagonal/>
    </border>
    <border>
      <left style="medium">
        <color indexed="8"/>
      </left>
      <right/>
      <top style="medium">
        <color indexed="8"/>
      </top>
      <bottom/>
      <diagonal/>
    </border>
    <border>
      <left/>
      <right/>
      <top style="medium">
        <color indexed="8"/>
      </top>
      <bottom/>
      <diagonal/>
    </border>
    <border>
      <left style="thin">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diagonal/>
    </border>
  </borders>
  <cellStyleXfs count="42374">
    <xf numFmtId="0" fontId="0" fillId="0" borderId="0"/>
    <xf numFmtId="173" fontId="55" fillId="0" borderId="0" applyFill="0" applyBorder="0" applyProtection="0"/>
    <xf numFmtId="9" fontId="55" fillId="0" borderId="0" applyFill="0" applyBorder="0" applyProtection="0"/>
    <xf numFmtId="164" fontId="3" fillId="2" borderId="0"/>
    <xf numFmtId="165" fontId="3" fillId="2" borderId="0"/>
    <xf numFmtId="164" fontId="3" fillId="2" borderId="0"/>
    <xf numFmtId="0" fontId="55" fillId="3" borderId="0" applyNumberFormat="0" applyBorder="0" applyProtection="0"/>
    <xf numFmtId="0" fontId="4" fillId="4"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55" fillId="3" borderId="0" applyNumberFormat="0" applyBorder="0" applyProtection="0"/>
    <xf numFmtId="0" fontId="4" fillId="4" borderId="0" applyNumberFormat="0" applyBorder="0" applyProtection="0"/>
    <xf numFmtId="0" fontId="4" fillId="4" borderId="0" applyNumberFormat="0" applyBorder="0" applyProtection="0"/>
    <xf numFmtId="0" fontId="4" fillId="4" borderId="0" applyNumberFormat="0" applyBorder="0" applyProtection="0"/>
    <xf numFmtId="0" fontId="4" fillId="4" borderId="0" applyNumberFormat="0" applyBorder="0" applyProtection="0"/>
    <xf numFmtId="0" fontId="4" fillId="4" borderId="0" applyNumberFormat="0" applyBorder="0" applyProtection="0"/>
    <xf numFmtId="0" fontId="4" fillId="4" borderId="0" applyNumberFormat="0" applyBorder="0" applyProtection="0"/>
    <xf numFmtId="0" fontId="4" fillId="4"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4" fillId="3" borderId="0" applyNumberFormat="0" applyBorder="0" applyProtection="0"/>
    <xf numFmtId="0" fontId="55" fillId="3" borderId="0" applyNumberFormat="0" applyBorder="0" applyProtection="0"/>
    <xf numFmtId="0" fontId="55" fillId="5" borderId="0" applyNumberFormat="0" applyBorder="0" applyProtection="0"/>
    <xf numFmtId="0" fontId="4" fillId="6"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55" fillId="5" borderId="0" applyNumberFormat="0" applyBorder="0" applyProtection="0"/>
    <xf numFmtId="0" fontId="4" fillId="6" borderId="0" applyNumberFormat="0" applyBorder="0" applyProtection="0"/>
    <xf numFmtId="0" fontId="4" fillId="6" borderId="0" applyNumberFormat="0" applyBorder="0" applyProtection="0"/>
    <xf numFmtId="0" fontId="4" fillId="6" borderId="0" applyNumberFormat="0" applyBorder="0" applyProtection="0"/>
    <xf numFmtId="0" fontId="4" fillId="6" borderId="0" applyNumberFormat="0" applyBorder="0" applyProtection="0"/>
    <xf numFmtId="0" fontId="4" fillId="6" borderId="0" applyNumberFormat="0" applyBorder="0" applyProtection="0"/>
    <xf numFmtId="0" fontId="4" fillId="6" borderId="0" applyNumberFormat="0" applyBorder="0" applyProtection="0"/>
    <xf numFmtId="0" fontId="4" fillId="6"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4" fillId="5" borderId="0" applyNumberFormat="0" applyBorder="0" applyProtection="0"/>
    <xf numFmtId="0" fontId="55" fillId="5" borderId="0" applyNumberFormat="0" applyBorder="0" applyProtection="0"/>
    <xf numFmtId="0" fontId="55" fillId="7" borderId="0" applyNumberFormat="0" applyBorder="0" applyProtection="0"/>
    <xf numFmtId="0" fontId="4" fillId="8"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55" fillId="7" borderId="0" applyNumberFormat="0" applyBorder="0" applyProtection="0"/>
    <xf numFmtId="0" fontId="4" fillId="8" borderId="0" applyNumberFormat="0" applyBorder="0" applyProtection="0"/>
    <xf numFmtId="0" fontId="4" fillId="8" borderId="0" applyNumberFormat="0" applyBorder="0" applyProtection="0"/>
    <xf numFmtId="0" fontId="4" fillId="8" borderId="0" applyNumberFormat="0" applyBorder="0" applyProtection="0"/>
    <xf numFmtId="0" fontId="4" fillId="8" borderId="0" applyNumberFormat="0" applyBorder="0" applyProtection="0"/>
    <xf numFmtId="0" fontId="4" fillId="8" borderId="0" applyNumberFormat="0" applyBorder="0" applyProtection="0"/>
    <xf numFmtId="0" fontId="4" fillId="8" borderId="0" applyNumberFormat="0" applyBorder="0" applyProtection="0"/>
    <xf numFmtId="0" fontId="4" fillId="8"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4" fillId="7" borderId="0" applyNumberFormat="0" applyBorder="0" applyProtection="0"/>
    <xf numFmtId="0" fontId="55" fillId="7" borderId="0" applyNumberFormat="0" applyBorder="0" applyProtection="0"/>
    <xf numFmtId="0" fontId="55" fillId="9" borderId="0" applyNumberFormat="0" applyBorder="0" applyProtection="0"/>
    <xf numFmtId="0" fontId="4" fillId="10"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55" fillId="9" borderId="0" applyNumberFormat="0" applyBorder="0" applyProtection="0"/>
    <xf numFmtId="0" fontId="4" fillId="10" borderId="0" applyNumberFormat="0" applyBorder="0" applyProtection="0"/>
    <xf numFmtId="0" fontId="4" fillId="10" borderId="0" applyNumberFormat="0" applyBorder="0" applyProtection="0"/>
    <xf numFmtId="0" fontId="4" fillId="10" borderId="0" applyNumberFormat="0" applyBorder="0" applyProtection="0"/>
    <xf numFmtId="0" fontId="4" fillId="10" borderId="0" applyNumberFormat="0" applyBorder="0" applyProtection="0"/>
    <xf numFmtId="0" fontId="4" fillId="10" borderId="0" applyNumberFormat="0" applyBorder="0" applyProtection="0"/>
    <xf numFmtId="0" fontId="4" fillId="10" borderId="0" applyNumberFormat="0" applyBorder="0" applyProtection="0"/>
    <xf numFmtId="0" fontId="4" fillId="10"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55" fillId="9" borderId="0" applyNumberFormat="0" applyBorder="0" applyProtection="0"/>
    <xf numFmtId="0" fontId="55" fillId="11" borderId="0" applyNumberFormat="0" applyBorder="0" applyProtection="0"/>
    <xf numFmtId="0" fontId="4" fillId="12"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55" fillId="11" borderId="0" applyNumberFormat="0" applyBorder="0" applyProtection="0"/>
    <xf numFmtId="0" fontId="4" fillId="12" borderId="0" applyNumberFormat="0" applyBorder="0" applyProtection="0"/>
    <xf numFmtId="0" fontId="4" fillId="12" borderId="0" applyNumberFormat="0" applyBorder="0" applyProtection="0"/>
    <xf numFmtId="0" fontId="4" fillId="12" borderId="0" applyNumberFormat="0" applyBorder="0" applyProtection="0"/>
    <xf numFmtId="0" fontId="4" fillId="12" borderId="0" applyNumberFormat="0" applyBorder="0" applyProtection="0"/>
    <xf numFmtId="0" fontId="4" fillId="12" borderId="0" applyNumberFormat="0" applyBorder="0" applyProtection="0"/>
    <xf numFmtId="0" fontId="4" fillId="12" borderId="0" applyNumberFormat="0" applyBorder="0" applyProtection="0"/>
    <xf numFmtId="0" fontId="4" fillId="12"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4" fillId="11" borderId="0" applyNumberFormat="0" applyBorder="0" applyProtection="0"/>
    <xf numFmtId="0" fontId="55" fillId="11" borderId="0" applyNumberFormat="0" applyBorder="0" applyProtection="0"/>
    <xf numFmtId="0" fontId="55" fillId="13" borderId="0" applyNumberFormat="0" applyBorder="0" applyProtection="0"/>
    <xf numFmtId="0" fontId="4" fillId="14"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55" fillId="13" borderId="0" applyNumberFormat="0" applyBorder="0" applyProtection="0"/>
    <xf numFmtId="0" fontId="4" fillId="14" borderId="0" applyNumberFormat="0" applyBorder="0" applyProtection="0"/>
    <xf numFmtId="0" fontId="4" fillId="14" borderId="0" applyNumberFormat="0" applyBorder="0" applyProtection="0"/>
    <xf numFmtId="0" fontId="4" fillId="14" borderId="0" applyNumberFormat="0" applyBorder="0" applyProtection="0"/>
    <xf numFmtId="0" fontId="4" fillId="14" borderId="0" applyNumberFormat="0" applyBorder="0" applyProtection="0"/>
    <xf numFmtId="0" fontId="4" fillId="14" borderId="0" applyNumberFormat="0" applyBorder="0" applyProtection="0"/>
    <xf numFmtId="0" fontId="4" fillId="14" borderId="0" applyNumberFormat="0" applyBorder="0" applyProtection="0"/>
    <xf numFmtId="0" fontId="4" fillId="14"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4" fillId="13" borderId="0" applyNumberFormat="0" applyBorder="0" applyProtection="0"/>
    <xf numFmtId="0" fontId="55" fillId="13" borderId="0" applyNumberFormat="0" applyBorder="0" applyProtection="0"/>
    <xf numFmtId="0" fontId="55" fillId="15" borderId="0" applyNumberFormat="0" applyBorder="0" applyProtection="0"/>
    <xf numFmtId="0" fontId="4" fillId="16"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55" fillId="15" borderId="0" applyNumberFormat="0" applyBorder="0" applyProtection="0"/>
    <xf numFmtId="0" fontId="4" fillId="16" borderId="0" applyNumberFormat="0" applyBorder="0" applyProtection="0"/>
    <xf numFmtId="0" fontId="4" fillId="16" borderId="0" applyNumberFormat="0" applyBorder="0" applyProtection="0"/>
    <xf numFmtId="0" fontId="4" fillId="16" borderId="0" applyNumberFormat="0" applyBorder="0" applyProtection="0"/>
    <xf numFmtId="0" fontId="4" fillId="16" borderId="0" applyNumberFormat="0" applyBorder="0" applyProtection="0"/>
    <xf numFmtId="0" fontId="4" fillId="16" borderId="0" applyNumberFormat="0" applyBorder="0" applyProtection="0"/>
    <xf numFmtId="0" fontId="4" fillId="16" borderId="0" applyNumberFormat="0" applyBorder="0" applyProtection="0"/>
    <xf numFmtId="0" fontId="4" fillId="16"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55" fillId="15" borderId="0" applyNumberFormat="0" applyBorder="0" applyProtection="0"/>
    <xf numFmtId="0" fontId="55" fillId="17" borderId="0" applyNumberFormat="0" applyBorder="0" applyProtection="0"/>
    <xf numFmtId="0" fontId="4" fillId="18"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55" fillId="17" borderId="0" applyNumberFormat="0" applyBorder="0" applyProtection="0"/>
    <xf numFmtId="0" fontId="4" fillId="18" borderId="0" applyNumberFormat="0" applyBorder="0" applyProtection="0"/>
    <xf numFmtId="0" fontId="4" fillId="18" borderId="0" applyNumberFormat="0" applyBorder="0" applyProtection="0"/>
    <xf numFmtId="0" fontId="4" fillId="18" borderId="0" applyNumberFormat="0" applyBorder="0" applyProtection="0"/>
    <xf numFmtId="0" fontId="4" fillId="18" borderId="0" applyNumberFormat="0" applyBorder="0" applyProtection="0"/>
    <xf numFmtId="0" fontId="4" fillId="18" borderId="0" applyNumberFormat="0" applyBorder="0" applyProtection="0"/>
    <xf numFmtId="0" fontId="4" fillId="18" borderId="0" applyNumberFormat="0" applyBorder="0" applyProtection="0"/>
    <xf numFmtId="0" fontId="4" fillId="18"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4" fillId="17" borderId="0" applyNumberFormat="0" applyBorder="0" applyProtection="0"/>
    <xf numFmtId="0" fontId="55" fillId="17" borderId="0" applyNumberFormat="0" applyBorder="0" applyProtection="0"/>
    <xf numFmtId="0" fontId="55" fillId="19" borderId="0" applyNumberFormat="0" applyBorder="0" applyProtection="0"/>
    <xf numFmtId="0" fontId="4" fillId="20"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55" fillId="19" borderId="0" applyNumberFormat="0" applyBorder="0" applyProtection="0"/>
    <xf numFmtId="0" fontId="4" fillId="20" borderId="0" applyNumberFormat="0" applyBorder="0" applyProtection="0"/>
    <xf numFmtId="0" fontId="4" fillId="20" borderId="0" applyNumberFormat="0" applyBorder="0" applyProtection="0"/>
    <xf numFmtId="0" fontId="4" fillId="20" borderId="0" applyNumberFormat="0" applyBorder="0" applyProtection="0"/>
    <xf numFmtId="0" fontId="4" fillId="20" borderId="0" applyNumberFormat="0" applyBorder="0" applyProtection="0"/>
    <xf numFmtId="0" fontId="4" fillId="20" borderId="0" applyNumberFormat="0" applyBorder="0" applyProtection="0"/>
    <xf numFmtId="0" fontId="4" fillId="20" borderId="0" applyNumberFormat="0" applyBorder="0" applyProtection="0"/>
    <xf numFmtId="0" fontId="4" fillId="20"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4" fillId="19" borderId="0" applyNumberFormat="0" applyBorder="0" applyProtection="0"/>
    <xf numFmtId="0" fontId="55" fillId="19" borderId="0" applyNumberFormat="0" applyBorder="0" applyProtection="0"/>
    <xf numFmtId="0" fontId="55" fillId="9" borderId="0" applyNumberFormat="0" applyBorder="0" applyProtection="0"/>
    <xf numFmtId="0" fontId="4" fillId="21"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55" fillId="9" borderId="0" applyNumberFormat="0" applyBorder="0" applyProtection="0"/>
    <xf numFmtId="0" fontId="4" fillId="21" borderId="0" applyNumberFormat="0" applyBorder="0" applyProtection="0"/>
    <xf numFmtId="0" fontId="4" fillId="21" borderId="0" applyNumberFormat="0" applyBorder="0" applyProtection="0"/>
    <xf numFmtId="0" fontId="4" fillId="21" borderId="0" applyNumberFormat="0" applyBorder="0" applyProtection="0"/>
    <xf numFmtId="0" fontId="4" fillId="21" borderId="0" applyNumberFormat="0" applyBorder="0" applyProtection="0"/>
    <xf numFmtId="0" fontId="4" fillId="21" borderId="0" applyNumberFormat="0" applyBorder="0" applyProtection="0"/>
    <xf numFmtId="0" fontId="4" fillId="21" borderId="0" applyNumberFormat="0" applyBorder="0" applyProtection="0"/>
    <xf numFmtId="0" fontId="4" fillId="21"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4" fillId="9" borderId="0" applyNumberFormat="0" applyBorder="0" applyProtection="0"/>
    <xf numFmtId="0" fontId="55" fillId="9" borderId="0" applyNumberFormat="0" applyBorder="0" applyProtection="0"/>
    <xf numFmtId="0" fontId="55" fillId="15" borderId="0" applyNumberFormat="0" applyBorder="0" applyProtection="0"/>
    <xf numFmtId="0" fontId="4" fillId="22"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55" fillId="15" borderId="0" applyNumberFormat="0" applyBorder="0" applyProtection="0"/>
    <xf numFmtId="0" fontId="4" fillId="22" borderId="0" applyNumberFormat="0" applyBorder="0" applyProtection="0"/>
    <xf numFmtId="0" fontId="4" fillId="22" borderId="0" applyNumberFormat="0" applyBorder="0" applyProtection="0"/>
    <xf numFmtId="0" fontId="4" fillId="22" borderId="0" applyNumberFormat="0" applyBorder="0" applyProtection="0"/>
    <xf numFmtId="0" fontId="4" fillId="22" borderId="0" applyNumberFormat="0" applyBorder="0" applyProtection="0"/>
    <xf numFmtId="0" fontId="4" fillId="22" borderId="0" applyNumberFormat="0" applyBorder="0" applyProtection="0"/>
    <xf numFmtId="0" fontId="4" fillId="22" borderId="0" applyNumberFormat="0" applyBorder="0" applyProtection="0"/>
    <xf numFmtId="0" fontId="4" fillId="22"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4" fillId="15" borderId="0" applyNumberFormat="0" applyBorder="0" applyProtection="0"/>
    <xf numFmtId="0" fontId="55" fillId="15" borderId="0" applyNumberFormat="0" applyBorder="0" applyProtection="0"/>
    <xf numFmtId="0" fontId="55" fillId="23" borderId="0" applyNumberFormat="0" applyBorder="0" applyProtection="0"/>
    <xf numFmtId="0" fontId="4" fillId="24"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55" fillId="23" borderId="0" applyNumberFormat="0" applyBorder="0" applyProtection="0"/>
    <xf numFmtId="0" fontId="4" fillId="24" borderId="0" applyNumberFormat="0" applyBorder="0" applyProtection="0"/>
    <xf numFmtId="0" fontId="4" fillId="24" borderId="0" applyNumberFormat="0" applyBorder="0" applyProtection="0"/>
    <xf numFmtId="0" fontId="4" fillId="24" borderId="0" applyNumberFormat="0" applyBorder="0" applyProtection="0"/>
    <xf numFmtId="0" fontId="4" fillId="24" borderId="0" applyNumberFormat="0" applyBorder="0" applyProtection="0"/>
    <xf numFmtId="0" fontId="4" fillId="24" borderId="0" applyNumberFormat="0" applyBorder="0" applyProtection="0"/>
    <xf numFmtId="0" fontId="4" fillId="24" borderId="0" applyNumberFormat="0" applyBorder="0" applyProtection="0"/>
    <xf numFmtId="0" fontId="4" fillId="24"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4" fillId="23" borderId="0" applyNumberFormat="0" applyBorder="0" applyProtection="0"/>
    <xf numFmtId="0" fontId="55" fillId="23" borderId="0" applyNumberFormat="0" applyBorder="0" applyProtection="0"/>
    <xf numFmtId="0" fontId="5" fillId="25" borderId="0" applyNumberFormat="0" applyBorder="0" applyProtection="0"/>
    <xf numFmtId="0" fontId="6" fillId="26"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5" fillId="25" borderId="0" applyNumberFormat="0" applyBorder="0" applyProtection="0"/>
    <xf numFmtId="0" fontId="6" fillId="26" borderId="0" applyNumberFormat="0" applyBorder="0" applyProtection="0"/>
    <xf numFmtId="0" fontId="6" fillId="26" borderId="0" applyNumberFormat="0" applyBorder="0" applyProtection="0"/>
    <xf numFmtId="0" fontId="6" fillId="26" borderId="0" applyNumberFormat="0" applyBorder="0" applyProtection="0"/>
    <xf numFmtId="0" fontId="6" fillId="26" borderId="0" applyNumberFormat="0" applyBorder="0" applyProtection="0"/>
    <xf numFmtId="0" fontId="6" fillId="26" borderId="0" applyNumberFormat="0" applyBorder="0" applyProtection="0"/>
    <xf numFmtId="0" fontId="6" fillId="26" borderId="0" applyNumberFormat="0" applyBorder="0" applyProtection="0"/>
    <xf numFmtId="0" fontId="6" fillId="26"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6" fillId="25" borderId="0" applyNumberFormat="0" applyBorder="0" applyProtection="0"/>
    <xf numFmtId="0" fontId="5" fillId="25" borderId="0" applyNumberFormat="0" applyBorder="0" applyProtection="0"/>
    <xf numFmtId="0" fontId="5" fillId="17" borderId="0" applyNumberFormat="0" applyBorder="0" applyProtection="0"/>
    <xf numFmtId="0" fontId="6" fillId="2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5" fillId="17" borderId="0" applyNumberFormat="0" applyBorder="0" applyProtection="0"/>
    <xf numFmtId="0" fontId="6" fillId="27" borderId="0" applyNumberFormat="0" applyBorder="0" applyProtection="0"/>
    <xf numFmtId="0" fontId="6" fillId="27" borderId="0" applyNumberFormat="0" applyBorder="0" applyProtection="0"/>
    <xf numFmtId="0" fontId="6" fillId="27" borderId="0" applyNumberFormat="0" applyBorder="0" applyProtection="0"/>
    <xf numFmtId="0" fontId="6" fillId="27" borderId="0" applyNumberFormat="0" applyBorder="0" applyProtection="0"/>
    <xf numFmtId="0" fontId="6" fillId="27" borderId="0" applyNumberFormat="0" applyBorder="0" applyProtection="0"/>
    <xf numFmtId="0" fontId="6" fillId="27" borderId="0" applyNumberFormat="0" applyBorder="0" applyProtection="0"/>
    <xf numFmtId="0" fontId="6" fillId="2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6" fillId="17" borderId="0" applyNumberFormat="0" applyBorder="0" applyProtection="0"/>
    <xf numFmtId="0" fontId="5" fillId="17" borderId="0" applyNumberFormat="0" applyBorder="0" applyProtection="0"/>
    <xf numFmtId="0" fontId="5" fillId="19" borderId="0" applyNumberFormat="0" applyBorder="0" applyProtection="0"/>
    <xf numFmtId="0" fontId="6" fillId="28"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5" fillId="19" borderId="0" applyNumberFormat="0" applyBorder="0" applyProtection="0"/>
    <xf numFmtId="0" fontId="6" fillId="28" borderId="0" applyNumberFormat="0" applyBorder="0" applyProtection="0"/>
    <xf numFmtId="0" fontId="6" fillId="28" borderId="0" applyNumberFormat="0" applyBorder="0" applyProtection="0"/>
    <xf numFmtId="0" fontId="6" fillId="28" borderId="0" applyNumberFormat="0" applyBorder="0" applyProtection="0"/>
    <xf numFmtId="0" fontId="6" fillId="28" borderId="0" applyNumberFormat="0" applyBorder="0" applyProtection="0"/>
    <xf numFmtId="0" fontId="6" fillId="28" borderId="0" applyNumberFormat="0" applyBorder="0" applyProtection="0"/>
    <xf numFmtId="0" fontId="6" fillId="28" borderId="0" applyNumberFormat="0" applyBorder="0" applyProtection="0"/>
    <xf numFmtId="0" fontId="6" fillId="28"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6" fillId="19" borderId="0" applyNumberFormat="0" applyBorder="0" applyProtection="0"/>
    <xf numFmtId="0" fontId="5" fillId="19" borderId="0" applyNumberFormat="0" applyBorder="0" applyProtection="0"/>
    <xf numFmtId="0" fontId="5" fillId="29" borderId="0" applyNumberFormat="0" applyBorder="0" applyProtection="0"/>
    <xf numFmtId="0" fontId="6" fillId="30"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5" fillId="29" borderId="0" applyNumberFormat="0" applyBorder="0" applyProtection="0"/>
    <xf numFmtId="0" fontId="6" fillId="30" borderId="0" applyNumberFormat="0" applyBorder="0" applyProtection="0"/>
    <xf numFmtId="0" fontId="6" fillId="30" borderId="0" applyNumberFormat="0" applyBorder="0" applyProtection="0"/>
    <xf numFmtId="0" fontId="6" fillId="30" borderId="0" applyNumberFormat="0" applyBorder="0" applyProtection="0"/>
    <xf numFmtId="0" fontId="6" fillId="30" borderId="0" applyNumberFormat="0" applyBorder="0" applyProtection="0"/>
    <xf numFmtId="0" fontId="6" fillId="30" borderId="0" applyNumberFormat="0" applyBorder="0" applyProtection="0"/>
    <xf numFmtId="0" fontId="6" fillId="30" borderId="0" applyNumberFormat="0" applyBorder="0" applyProtection="0"/>
    <xf numFmtId="0" fontId="6" fillId="30"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5" fillId="29" borderId="0" applyNumberFormat="0" applyBorder="0" applyProtection="0"/>
    <xf numFmtId="0" fontId="5" fillId="31" borderId="0" applyNumberFormat="0" applyBorder="0" applyProtection="0"/>
    <xf numFmtId="0" fontId="6" fillId="15"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5" fillId="31" borderId="0" applyNumberFormat="0" applyBorder="0" applyProtection="0"/>
    <xf numFmtId="0" fontId="6" fillId="15" borderId="0" applyNumberFormat="0" applyBorder="0" applyProtection="0"/>
    <xf numFmtId="0" fontId="6" fillId="15" borderId="0" applyNumberFormat="0" applyBorder="0" applyProtection="0"/>
    <xf numFmtId="0" fontId="6" fillId="15" borderId="0" applyNumberFormat="0" applyBorder="0" applyProtection="0"/>
    <xf numFmtId="0" fontId="6" fillId="15" borderId="0" applyNumberFormat="0" applyBorder="0" applyProtection="0"/>
    <xf numFmtId="0" fontId="6" fillId="15" borderId="0" applyNumberFormat="0" applyBorder="0" applyProtection="0"/>
    <xf numFmtId="0" fontId="6" fillId="15" borderId="0" applyNumberFormat="0" applyBorder="0" applyProtection="0"/>
    <xf numFmtId="0" fontId="6" fillId="15"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5" fillId="31" borderId="0" applyNumberFormat="0" applyBorder="0" applyProtection="0"/>
    <xf numFmtId="0" fontId="5" fillId="32" borderId="0" applyNumberFormat="0" applyBorder="0" applyProtection="0"/>
    <xf numFmtId="0" fontId="6" fillId="33"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5" fillId="32" borderId="0" applyNumberFormat="0" applyBorder="0" applyProtection="0"/>
    <xf numFmtId="0" fontId="6" fillId="33" borderId="0" applyNumberFormat="0" applyBorder="0" applyProtection="0"/>
    <xf numFmtId="0" fontId="6" fillId="33" borderId="0" applyNumberFormat="0" applyBorder="0" applyProtection="0"/>
    <xf numFmtId="0" fontId="6" fillId="33" borderId="0" applyNumberFormat="0" applyBorder="0" applyProtection="0"/>
    <xf numFmtId="0" fontId="6" fillId="33" borderId="0" applyNumberFormat="0" applyBorder="0" applyProtection="0"/>
    <xf numFmtId="0" fontId="6" fillId="33" borderId="0" applyNumberFormat="0" applyBorder="0" applyProtection="0"/>
    <xf numFmtId="0" fontId="6" fillId="33" borderId="0" applyNumberFormat="0" applyBorder="0" applyProtection="0"/>
    <xf numFmtId="0" fontId="6" fillId="33"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6" fillId="32" borderId="0" applyNumberFormat="0" applyBorder="0" applyProtection="0"/>
    <xf numFmtId="0" fontId="5" fillId="32" borderId="0" applyNumberFormat="0" applyBorder="0" applyProtection="0"/>
    <xf numFmtId="0" fontId="7" fillId="0" borderId="0">
      <alignment vertical="center"/>
    </xf>
    <xf numFmtId="0" fontId="8" fillId="0" borderId="0"/>
    <xf numFmtId="0" fontId="55" fillId="3" borderId="0" applyNumberFormat="0" applyBorder="0" applyProtection="0"/>
    <xf numFmtId="0" fontId="55" fillId="3" borderId="0" applyNumberFormat="0" applyBorder="0" applyProtection="0"/>
    <xf numFmtId="0" fontId="5" fillId="15" borderId="0" applyNumberFormat="0" applyBorder="0" applyProtection="0"/>
    <xf numFmtId="0" fontId="5" fillId="34" borderId="0" applyNumberFormat="0" applyBorder="0" applyProtection="0"/>
    <xf numFmtId="0" fontId="6" fillId="35"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5" fillId="34" borderId="0" applyNumberFormat="0" applyBorder="0" applyProtection="0"/>
    <xf numFmtId="0" fontId="6" fillId="35" borderId="0" applyNumberFormat="0" applyBorder="0" applyProtection="0"/>
    <xf numFmtId="0" fontId="6" fillId="35" borderId="0" applyNumberFormat="0" applyBorder="0" applyProtection="0"/>
    <xf numFmtId="0" fontId="6" fillId="35" borderId="0" applyNumberFormat="0" applyBorder="0" applyProtection="0"/>
    <xf numFmtId="0" fontId="6" fillId="35" borderId="0" applyNumberFormat="0" applyBorder="0" applyProtection="0"/>
    <xf numFmtId="0" fontId="6" fillId="35" borderId="0" applyNumberFormat="0" applyBorder="0" applyProtection="0"/>
    <xf numFmtId="0" fontId="6" fillId="35" borderId="0" applyNumberFormat="0" applyBorder="0" applyProtection="0"/>
    <xf numFmtId="0" fontId="6" fillId="35"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6" fillId="34" borderId="0" applyNumberFormat="0" applyBorder="0" applyProtection="0"/>
    <xf numFmtId="0" fontId="5" fillId="34" borderId="0" applyNumberFormat="0" applyBorder="0" applyProtection="0"/>
    <xf numFmtId="0" fontId="5" fillId="34" borderId="0" applyNumberFormat="0" applyBorder="0" applyProtection="0"/>
    <xf numFmtId="0" fontId="5" fillId="34" borderId="0" applyNumberFormat="0" applyBorder="0" applyProtection="0"/>
    <xf numFmtId="0" fontId="55" fillId="36" borderId="0" applyNumberFormat="0" applyBorder="0" applyProtection="0"/>
    <xf numFmtId="0" fontId="55" fillId="37" borderId="0" applyNumberFormat="0" applyBorder="0" applyProtection="0"/>
    <xf numFmtId="0" fontId="5" fillId="38" borderId="0" applyNumberFormat="0" applyBorder="0" applyProtection="0"/>
    <xf numFmtId="0" fontId="5" fillId="39" borderId="0" applyNumberFormat="0" applyBorder="0" applyProtection="0"/>
    <xf numFmtId="0" fontId="6" fillId="40"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5" fillId="39" borderId="0" applyNumberFormat="0" applyBorder="0" applyProtection="0"/>
    <xf numFmtId="0" fontId="6" fillId="40" borderId="0" applyNumberFormat="0" applyBorder="0" applyProtection="0"/>
    <xf numFmtId="0" fontId="6" fillId="40" borderId="0" applyNumberFormat="0" applyBorder="0" applyProtection="0"/>
    <xf numFmtId="0" fontId="6" fillId="40" borderId="0" applyNumberFormat="0" applyBorder="0" applyProtection="0"/>
    <xf numFmtId="0" fontId="6" fillId="40" borderId="0" applyNumberFormat="0" applyBorder="0" applyProtection="0"/>
    <xf numFmtId="0" fontId="6" fillId="40" borderId="0" applyNumberFormat="0" applyBorder="0" applyProtection="0"/>
    <xf numFmtId="0" fontId="6" fillId="40" borderId="0" applyNumberFormat="0" applyBorder="0" applyProtection="0"/>
    <xf numFmtId="0" fontId="6" fillId="40"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6" fillId="39" borderId="0" applyNumberFormat="0" applyBorder="0" applyProtection="0"/>
    <xf numFmtId="0" fontId="5" fillId="39" borderId="0" applyNumberFormat="0" applyBorder="0" applyProtection="0"/>
    <xf numFmtId="0" fontId="5" fillId="39" borderId="0" applyNumberFormat="0" applyBorder="0" applyProtection="0"/>
    <xf numFmtId="0" fontId="5" fillId="39" borderId="0" applyNumberFormat="0" applyBorder="0" applyProtection="0"/>
    <xf numFmtId="0" fontId="55" fillId="36" borderId="0" applyNumberFormat="0" applyBorder="0" applyProtection="0"/>
    <xf numFmtId="0" fontId="55" fillId="7" borderId="0" applyNumberFormat="0" applyBorder="0" applyProtection="0"/>
    <xf numFmtId="0" fontId="5" fillId="37" borderId="0" applyNumberFormat="0" applyBorder="0" applyProtection="0"/>
    <xf numFmtId="0" fontId="5" fillId="41" borderId="0" applyNumberFormat="0" applyBorder="0" applyProtection="0"/>
    <xf numFmtId="0" fontId="6" fillId="42"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5" fillId="41" borderId="0" applyNumberFormat="0" applyBorder="0" applyProtection="0"/>
    <xf numFmtId="0" fontId="6" fillId="42" borderId="0" applyNumberFormat="0" applyBorder="0" applyProtection="0"/>
    <xf numFmtId="0" fontId="6" fillId="42" borderId="0" applyNumberFormat="0" applyBorder="0" applyProtection="0"/>
    <xf numFmtId="0" fontId="6" fillId="42" borderId="0" applyNumberFormat="0" applyBorder="0" applyProtection="0"/>
    <xf numFmtId="0" fontId="6" fillId="42" borderId="0" applyNumberFormat="0" applyBorder="0" applyProtection="0"/>
    <xf numFmtId="0" fontId="6" fillId="42" borderId="0" applyNumberFormat="0" applyBorder="0" applyProtection="0"/>
    <xf numFmtId="0" fontId="6" fillId="42" borderId="0" applyNumberFormat="0" applyBorder="0" applyProtection="0"/>
    <xf numFmtId="0" fontId="6" fillId="42"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6" fillId="41" borderId="0" applyNumberFormat="0" applyBorder="0" applyProtection="0"/>
    <xf numFmtId="0" fontId="5" fillId="41" borderId="0" applyNumberFormat="0" applyBorder="0" applyProtection="0"/>
    <xf numFmtId="0" fontId="5" fillId="41" borderId="0" applyNumberFormat="0" applyBorder="0" applyProtection="0"/>
    <xf numFmtId="0" fontId="5" fillId="41" borderId="0" applyNumberFormat="0" applyBorder="0" applyProtection="0"/>
    <xf numFmtId="0" fontId="55" fillId="3" borderId="0" applyNumberFormat="0" applyBorder="0" applyProtection="0"/>
    <xf numFmtId="0" fontId="55" fillId="37" borderId="0" applyNumberFormat="0" applyBorder="0" applyProtection="0"/>
    <xf numFmtId="0" fontId="5" fillId="37" borderId="0" applyNumberFormat="0" applyBorder="0" applyProtection="0"/>
    <xf numFmtId="0" fontId="5" fillId="29" borderId="0" applyNumberFormat="0" applyBorder="0" applyProtection="0"/>
    <xf numFmtId="0" fontId="6" fillId="43"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5" fillId="29" borderId="0" applyNumberFormat="0" applyBorder="0" applyProtection="0"/>
    <xf numFmtId="0" fontId="6" fillId="43" borderId="0" applyNumberFormat="0" applyBorder="0" applyProtection="0"/>
    <xf numFmtId="0" fontId="6" fillId="43" borderId="0" applyNumberFormat="0" applyBorder="0" applyProtection="0"/>
    <xf numFmtId="0" fontId="6" fillId="43" borderId="0" applyNumberFormat="0" applyBorder="0" applyProtection="0"/>
    <xf numFmtId="0" fontId="6" fillId="43" borderId="0" applyNumberFormat="0" applyBorder="0" applyProtection="0"/>
    <xf numFmtId="0" fontId="6" fillId="43" borderId="0" applyNumberFormat="0" applyBorder="0" applyProtection="0"/>
    <xf numFmtId="0" fontId="6" fillId="43" borderId="0" applyNumberFormat="0" applyBorder="0" applyProtection="0"/>
    <xf numFmtId="0" fontId="6" fillId="43"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6" fillId="29" borderId="0" applyNumberFormat="0" applyBorder="0" applyProtection="0"/>
    <xf numFmtId="0" fontId="5" fillId="29" borderId="0" applyNumberFormat="0" applyBorder="0" applyProtection="0"/>
    <xf numFmtId="0" fontId="5" fillId="29" borderId="0" applyNumberFormat="0" applyBorder="0" applyProtection="0"/>
    <xf numFmtId="0" fontId="5" fillId="29" borderId="0" applyNumberFormat="0" applyBorder="0" applyProtection="0"/>
    <xf numFmtId="0" fontId="55" fillId="11" borderId="0" applyNumberFormat="0" applyBorder="0" applyProtection="0"/>
    <xf numFmtId="0" fontId="55" fillId="3" borderId="0" applyNumberFormat="0" applyBorder="0" applyProtection="0"/>
    <xf numFmtId="0" fontId="5" fillId="15" borderId="0" applyNumberFormat="0" applyBorder="0" applyProtection="0"/>
    <xf numFmtId="0" fontId="5" fillId="31" borderId="0" applyNumberFormat="0" applyBorder="0" applyProtection="0"/>
    <xf numFmtId="0" fontId="6" fillId="44"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5" fillId="31" borderId="0" applyNumberFormat="0" applyBorder="0" applyProtection="0"/>
    <xf numFmtId="0" fontId="6" fillId="44" borderId="0" applyNumberFormat="0" applyBorder="0" applyProtection="0"/>
    <xf numFmtId="0" fontId="6" fillId="44" borderId="0" applyNumberFormat="0" applyBorder="0" applyProtection="0"/>
    <xf numFmtId="0" fontId="6" fillId="44" borderId="0" applyNumberFormat="0" applyBorder="0" applyProtection="0"/>
    <xf numFmtId="0" fontId="6" fillId="44" borderId="0" applyNumberFormat="0" applyBorder="0" applyProtection="0"/>
    <xf numFmtId="0" fontId="6" fillId="44" borderId="0" applyNumberFormat="0" applyBorder="0" applyProtection="0"/>
    <xf numFmtId="0" fontId="6" fillId="44" borderId="0" applyNumberFormat="0" applyBorder="0" applyProtection="0"/>
    <xf numFmtId="0" fontId="6" fillId="44"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6" fillId="31" borderId="0" applyNumberFormat="0" applyBorder="0" applyProtection="0"/>
    <xf numFmtId="0" fontId="5" fillId="31" borderId="0" applyNumberFormat="0" applyBorder="0" applyProtection="0"/>
    <xf numFmtId="0" fontId="5" fillId="31" borderId="0" applyNumberFormat="0" applyBorder="0" applyProtection="0"/>
    <xf numFmtId="0" fontId="5" fillId="31" borderId="0" applyNumberFormat="0" applyBorder="0" applyProtection="0"/>
    <xf numFmtId="0" fontId="55" fillId="36" borderId="0" applyNumberFormat="0" applyBorder="0" applyProtection="0"/>
    <xf numFmtId="0" fontId="55" fillId="13" borderId="0" applyNumberFormat="0" applyBorder="0" applyProtection="0"/>
    <xf numFmtId="0" fontId="5" fillId="13" borderId="0" applyNumberFormat="0" applyBorder="0" applyProtection="0"/>
    <xf numFmtId="0" fontId="5" fillId="45" borderId="0" applyNumberFormat="0" applyBorder="0" applyProtection="0"/>
    <xf numFmtId="0" fontId="6" fillId="46"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5" fillId="45" borderId="0" applyNumberFormat="0" applyBorder="0" applyProtection="0"/>
    <xf numFmtId="0" fontId="6" fillId="46" borderId="0" applyNumberFormat="0" applyBorder="0" applyProtection="0"/>
    <xf numFmtId="0" fontId="6" fillId="46" borderId="0" applyNumberFormat="0" applyBorder="0" applyProtection="0"/>
    <xf numFmtId="0" fontId="6" fillId="46" borderId="0" applyNumberFormat="0" applyBorder="0" applyProtection="0"/>
    <xf numFmtId="0" fontId="6" fillId="46" borderId="0" applyNumberFormat="0" applyBorder="0" applyProtection="0"/>
    <xf numFmtId="0" fontId="6" fillId="46" borderId="0" applyNumberFormat="0" applyBorder="0" applyProtection="0"/>
    <xf numFmtId="0" fontId="6" fillId="46" borderId="0" applyNumberFormat="0" applyBorder="0" applyProtection="0"/>
    <xf numFmtId="0" fontId="6" fillId="46"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6" fillId="45" borderId="0" applyNumberFormat="0" applyBorder="0" applyProtection="0"/>
    <xf numFmtId="0" fontId="5" fillId="45" borderId="0" applyNumberFormat="0" applyBorder="0" applyProtection="0"/>
    <xf numFmtId="0" fontId="5" fillId="45" borderId="0" applyNumberFormat="0" applyBorder="0" applyProtection="0"/>
    <xf numFmtId="0" fontId="5" fillId="45" borderId="0" applyNumberFormat="0" applyBorder="0" applyProtection="0"/>
    <xf numFmtId="0" fontId="9" fillId="5" borderId="0" applyNumberFormat="0" applyBorder="0" applyProtection="0"/>
    <xf numFmtId="0" fontId="10" fillId="47"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9" fillId="5" borderId="0" applyNumberFormat="0" applyBorder="0" applyProtection="0"/>
    <xf numFmtId="0" fontId="10" fillId="47" borderId="0" applyNumberFormat="0" applyBorder="0" applyProtection="0"/>
    <xf numFmtId="0" fontId="10" fillId="47" borderId="0" applyNumberFormat="0" applyBorder="0" applyProtection="0"/>
    <xf numFmtId="0" fontId="10" fillId="47" borderId="0" applyNumberFormat="0" applyBorder="0" applyProtection="0"/>
    <xf numFmtId="0" fontId="10" fillId="47" borderId="0" applyNumberFormat="0" applyBorder="0" applyProtection="0"/>
    <xf numFmtId="0" fontId="10" fillId="47" borderId="0" applyNumberFormat="0" applyBorder="0" applyProtection="0"/>
    <xf numFmtId="0" fontId="10" fillId="47" borderId="0" applyNumberFormat="0" applyBorder="0" applyProtection="0"/>
    <xf numFmtId="0" fontId="10" fillId="47"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11" fillId="5" borderId="0" applyNumberFormat="0" applyBorder="0" applyProtection="0"/>
    <xf numFmtId="0" fontId="9" fillId="5" borderId="0" applyNumberFormat="0" applyBorder="0" applyProtection="0"/>
    <xf numFmtId="166" fontId="12" fillId="0" borderId="0" applyFill="0" applyBorder="0"/>
    <xf numFmtId="166" fontId="13" fillId="0" borderId="0" applyFill="0" applyBorder="0"/>
    <xf numFmtId="166" fontId="13" fillId="0" borderId="0" applyFill="0" applyBorder="0"/>
    <xf numFmtId="166" fontId="13" fillId="0" borderId="0" applyFill="0" applyBorder="0"/>
    <xf numFmtId="167" fontId="14" fillId="0" borderId="0" applyFill="0" applyBorder="0"/>
    <xf numFmtId="167" fontId="14" fillId="0" borderId="0" applyFill="0" applyBorder="0"/>
    <xf numFmtId="166" fontId="13" fillId="0" borderId="0" applyFill="0" applyBorder="0"/>
    <xf numFmtId="166" fontId="13" fillId="0" borderId="0" applyFill="0" applyBorder="0"/>
    <xf numFmtId="166" fontId="13" fillId="0" borderId="0" applyFill="0" applyBorder="0"/>
    <xf numFmtId="166" fontId="13" fillId="0" borderId="0" applyFill="0" applyBorder="0"/>
    <xf numFmtId="166" fontId="13" fillId="0" borderId="0" applyFill="0" applyBorder="0"/>
    <xf numFmtId="166" fontId="13" fillId="0" borderId="0" applyFill="0" applyBorder="0"/>
    <xf numFmtId="168" fontId="14" fillId="0" borderId="0" applyFill="0" applyBorder="0"/>
    <xf numFmtId="169" fontId="14" fillId="0" borderId="0" applyFill="0" applyBorder="0"/>
    <xf numFmtId="170" fontId="14" fillId="0" borderId="0" applyFill="0" applyBorder="0"/>
    <xf numFmtId="171" fontId="14" fillId="0" borderId="0" applyFill="0" applyBorder="0"/>
    <xf numFmtId="167" fontId="14" fillId="0" borderId="0" applyFill="0" applyBorder="0"/>
    <xf numFmtId="172" fontId="14" fillId="0" borderId="0" applyFill="0" applyBorder="0"/>
    <xf numFmtId="168" fontId="14" fillId="0" borderId="0" applyFill="0" applyBorder="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7"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7"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7"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6" fillId="48"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5"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7" fillId="37" borderId="1" applyNumberFormat="0" applyProtection="0"/>
    <xf numFmtId="0" fontId="15" fillId="37" borderId="1" applyNumberFormat="0" applyProtection="0"/>
    <xf numFmtId="0" fontId="18" fillId="38" borderId="2" applyNumberFormat="0" applyProtection="0"/>
    <xf numFmtId="0" fontId="19" fillId="49"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8"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49"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9" fillId="38" borderId="2" applyNumberFormat="0" applyProtection="0"/>
    <xf numFmtId="0" fontId="18" fillId="38" borderId="2" applyNumberFormat="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7" fillId="0" borderId="0">
      <protection locked="0"/>
    </xf>
    <xf numFmtId="173" fontId="55" fillId="0" borderId="0" applyFill="0" applyBorder="0" applyProtection="0"/>
    <xf numFmtId="173" fontId="7" fillId="0" borderId="0">
      <protection locked="0"/>
    </xf>
    <xf numFmtId="173" fontId="55" fillId="0" borderId="0" applyFill="0" applyBorder="0" applyProtection="0"/>
    <xf numFmtId="173" fontId="7" fillId="0" borderId="0">
      <protection locked="0"/>
    </xf>
    <xf numFmtId="173" fontId="55" fillId="0" borderId="0" applyFill="0" applyBorder="0" applyProtection="0"/>
    <xf numFmtId="173" fontId="55" fillId="0" borderId="0" applyFill="0" applyBorder="0" applyProtection="0"/>
    <xf numFmtId="173" fontId="55" fillId="0" borderId="0" applyFill="0" applyBorder="0" applyProtection="0"/>
    <xf numFmtId="173" fontId="7" fillId="0" borderId="0">
      <protection locked="0"/>
    </xf>
    <xf numFmtId="174" fontId="55" fillId="0" borderId="0" applyFill="0" applyBorder="0" applyProtection="0"/>
    <xf numFmtId="174" fontId="55" fillId="0" borderId="0" applyFill="0" applyBorder="0" applyProtection="0"/>
    <xf numFmtId="173" fontId="7"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5"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5"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5" fontId="55" fillId="0" borderId="0" applyFill="0" applyBorder="0" applyProtection="0"/>
    <xf numFmtId="175"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7"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7" fontId="55" fillId="0" borderId="0" applyFill="0" applyBorder="0" applyProtection="0"/>
    <xf numFmtId="177" fontId="55" fillId="0" borderId="0" applyFill="0" applyBorder="0" applyProtection="0"/>
    <xf numFmtId="177" fontId="55" fillId="0" borderId="0" applyFill="0" applyBorder="0" applyProtection="0"/>
    <xf numFmtId="177" fontId="55" fillId="0" borderId="0" applyFill="0" applyBorder="0" applyProtection="0"/>
    <xf numFmtId="176" fontId="55" fillId="0" borderId="0" applyFill="0" applyBorder="0" applyProtection="0"/>
    <xf numFmtId="177" fontId="55" fillId="0" borderId="0" applyFill="0" applyBorder="0" applyProtection="0"/>
    <xf numFmtId="173" fontId="55" fillId="0" borderId="0" applyFill="0" applyBorder="0" applyProtection="0"/>
    <xf numFmtId="177" fontId="55" fillId="0" borderId="0" applyFill="0" applyBorder="0" applyProtection="0"/>
    <xf numFmtId="176" fontId="55" fillId="0" borderId="0" applyFill="0" applyBorder="0" applyProtection="0"/>
    <xf numFmtId="177"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7"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7"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7" fontId="55" fillId="0" borderId="0" applyFill="0" applyBorder="0" applyProtection="0"/>
    <xf numFmtId="177" fontId="55" fillId="0" borderId="0" applyFill="0" applyBorder="0" applyProtection="0"/>
    <xf numFmtId="177" fontId="55" fillId="0" borderId="0" applyFill="0" applyBorder="0" applyProtection="0"/>
    <xf numFmtId="176" fontId="55" fillId="0" borderId="0" applyFill="0" applyBorder="0" applyProtection="0"/>
    <xf numFmtId="177" fontId="55" fillId="0" borderId="0" applyFill="0" applyBorder="0" applyProtection="0"/>
    <xf numFmtId="176" fontId="55" fillId="0" borderId="0" applyFill="0" applyBorder="0" applyProtection="0"/>
    <xf numFmtId="177" fontId="55" fillId="0" borderId="0" applyFill="0" applyBorder="0" applyProtection="0"/>
    <xf numFmtId="173" fontId="55" fillId="0" borderId="0" applyFill="0" applyBorder="0" applyProtection="0"/>
    <xf numFmtId="177"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7" fontId="55" fillId="0" borderId="0" applyFill="0" applyBorder="0" applyProtection="0"/>
    <xf numFmtId="177" fontId="55" fillId="0" borderId="0" applyFill="0" applyBorder="0" applyProtection="0"/>
    <xf numFmtId="177" fontId="55" fillId="0" borderId="0" applyFill="0" applyBorder="0" applyProtection="0"/>
    <xf numFmtId="177"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7"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6" fontId="55" fillId="0" borderId="0" applyFill="0" applyBorder="0" applyProtection="0"/>
    <xf numFmtId="177"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173" fontId="55" fillId="0" borderId="0" applyFill="0" applyBorder="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43" fontId="56" fillId="0" borderId="0" applyFont="0" applyFill="0" applyBorder="0" applyAlignment="0" applyProtection="0"/>
    <xf numFmtId="43" fontId="2" fillId="0" borderId="0" applyFont="0" applyFill="0" applyBorder="0" applyAlignment="0" applyProtection="0"/>
    <xf numFmtId="0" fontId="2" fillId="0" borderId="0"/>
    <xf numFmtId="0" fontId="56" fillId="0" borderId="0"/>
    <xf numFmtId="0" fontId="56" fillId="0" borderId="0"/>
    <xf numFmtId="9" fontId="56" fillId="0" borderId="0" applyFont="0" applyFill="0" applyBorder="0" applyAlignment="0" applyProtection="0"/>
    <xf numFmtId="43" fontId="2" fillId="0" borderId="0" applyFont="0" applyFill="0" applyBorder="0" applyAlignment="0" applyProtection="0"/>
    <xf numFmtId="183" fontId="59" fillId="0" borderId="0" applyFont="0" applyFill="0" applyBorder="0" applyAlignment="0" applyProtection="0"/>
    <xf numFmtId="0" fontId="56" fillId="0" borderId="0"/>
    <xf numFmtId="0" fontId="59" fillId="0" borderId="0"/>
    <xf numFmtId="0" fontId="2" fillId="0" borderId="0"/>
    <xf numFmtId="9" fontId="2" fillId="0" borderId="0" applyFont="0" applyFill="0" applyBorder="0" applyAlignment="0" applyProtection="0"/>
    <xf numFmtId="0" fontId="60" fillId="0" borderId="0" applyNumberFormat="0" applyFill="0" applyBorder="0" applyAlignment="0" applyProtection="0">
      <alignment vertical="top"/>
      <protection locked="0"/>
    </xf>
    <xf numFmtId="0" fontId="62" fillId="0" borderId="0"/>
    <xf numFmtId="184" fontId="63" fillId="85" borderId="0"/>
    <xf numFmtId="185" fontId="63" fillId="85" borderId="0"/>
    <xf numFmtId="184" fontId="63" fillId="85" borderId="0"/>
    <xf numFmtId="0" fontId="64" fillId="86" borderId="0" applyNumberFormat="0" applyBorder="0" applyAlignment="0" applyProtection="0"/>
    <xf numFmtId="0" fontId="57" fillId="73" borderId="0" applyNumberFormat="0" applyBorder="0" applyAlignment="0" applyProtection="0"/>
    <xf numFmtId="184" fontId="65" fillId="86" borderId="0" applyNumberFormat="0" applyBorder="0" applyAlignment="0" applyProtection="0"/>
    <xf numFmtId="184" fontId="65" fillId="86" borderId="0" applyNumberFormat="0" applyBorder="0" applyAlignment="0" applyProtection="0"/>
    <xf numFmtId="185" fontId="65" fillId="86" borderId="0" applyNumberFormat="0" applyBorder="0" applyAlignment="0" applyProtection="0"/>
    <xf numFmtId="0" fontId="64" fillId="86"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184" fontId="65" fillId="86" borderId="0" applyNumberFormat="0" applyBorder="0" applyAlignment="0" applyProtection="0"/>
    <xf numFmtId="185" fontId="65" fillId="86" borderId="0" applyNumberFormat="0" applyBorder="0" applyAlignment="0" applyProtection="0"/>
    <xf numFmtId="184" fontId="65" fillId="86" borderId="0" applyNumberFormat="0" applyBorder="0" applyAlignment="0" applyProtection="0"/>
    <xf numFmtId="184" fontId="65" fillId="86" borderId="0" applyNumberFormat="0" applyBorder="0" applyAlignment="0" applyProtection="0"/>
    <xf numFmtId="185" fontId="65" fillId="86" borderId="0" applyNumberFormat="0" applyBorder="0" applyAlignment="0" applyProtection="0"/>
    <xf numFmtId="184" fontId="65" fillId="86" borderId="0" applyNumberFormat="0" applyBorder="0" applyAlignment="0" applyProtection="0"/>
    <xf numFmtId="184" fontId="65" fillId="86" borderId="0" applyNumberFormat="0" applyBorder="0" applyAlignment="0" applyProtection="0"/>
    <xf numFmtId="185" fontId="65" fillId="86" borderId="0" applyNumberFormat="0" applyBorder="0" applyAlignment="0" applyProtection="0"/>
    <xf numFmtId="184" fontId="65" fillId="86" borderId="0" applyNumberFormat="0" applyBorder="0" applyAlignment="0" applyProtection="0"/>
    <xf numFmtId="184" fontId="65" fillId="86" borderId="0" applyNumberFormat="0" applyBorder="0" applyAlignment="0" applyProtection="0"/>
    <xf numFmtId="185" fontId="65" fillId="86" borderId="0" applyNumberFormat="0" applyBorder="0" applyAlignment="0" applyProtection="0"/>
    <xf numFmtId="184" fontId="65" fillId="86" borderId="0" applyNumberFormat="0" applyBorder="0" applyAlignment="0" applyProtection="0"/>
    <xf numFmtId="0" fontId="64" fillId="86" borderId="0" applyNumberFormat="0" applyBorder="0" applyAlignment="0" applyProtection="0"/>
    <xf numFmtId="0" fontId="64" fillId="87" borderId="0" applyNumberFormat="0" applyBorder="0" applyAlignment="0" applyProtection="0"/>
    <xf numFmtId="0" fontId="57" fillId="75" borderId="0" applyNumberFormat="0" applyBorder="0" applyAlignment="0" applyProtection="0"/>
    <xf numFmtId="184" fontId="65" fillId="87" borderId="0" applyNumberFormat="0" applyBorder="0" applyAlignment="0" applyProtection="0"/>
    <xf numFmtId="184" fontId="65" fillId="87" borderId="0" applyNumberFormat="0" applyBorder="0" applyAlignment="0" applyProtection="0"/>
    <xf numFmtId="185" fontId="65" fillId="87" borderId="0" applyNumberFormat="0" applyBorder="0" applyAlignment="0" applyProtection="0"/>
    <xf numFmtId="0" fontId="64" fillId="87"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184" fontId="65" fillId="87" borderId="0" applyNumberFormat="0" applyBorder="0" applyAlignment="0" applyProtection="0"/>
    <xf numFmtId="185" fontId="65" fillId="87" borderId="0" applyNumberFormat="0" applyBorder="0" applyAlignment="0" applyProtection="0"/>
    <xf numFmtId="184" fontId="65" fillId="87" borderId="0" applyNumberFormat="0" applyBorder="0" applyAlignment="0" applyProtection="0"/>
    <xf numFmtId="184" fontId="65" fillId="87" borderId="0" applyNumberFormat="0" applyBorder="0" applyAlignment="0" applyProtection="0"/>
    <xf numFmtId="185" fontId="65" fillId="87" borderId="0" applyNumberFormat="0" applyBorder="0" applyAlignment="0" applyProtection="0"/>
    <xf numFmtId="184" fontId="65" fillId="87" borderId="0" applyNumberFormat="0" applyBorder="0" applyAlignment="0" applyProtection="0"/>
    <xf numFmtId="184" fontId="65" fillId="87" borderId="0" applyNumberFormat="0" applyBorder="0" applyAlignment="0" applyProtection="0"/>
    <xf numFmtId="185" fontId="65" fillId="87" borderId="0" applyNumberFormat="0" applyBorder="0" applyAlignment="0" applyProtection="0"/>
    <xf numFmtId="184" fontId="65" fillId="87" borderId="0" applyNumberFormat="0" applyBorder="0" applyAlignment="0" applyProtection="0"/>
    <xf numFmtId="184" fontId="65" fillId="87" borderId="0" applyNumberFormat="0" applyBorder="0" applyAlignment="0" applyProtection="0"/>
    <xf numFmtId="185" fontId="65" fillId="87" borderId="0" applyNumberFormat="0" applyBorder="0" applyAlignment="0" applyProtection="0"/>
    <xf numFmtId="184" fontId="65" fillId="87" borderId="0" applyNumberFormat="0" applyBorder="0" applyAlignment="0" applyProtection="0"/>
    <xf numFmtId="0" fontId="64" fillId="87" borderId="0" applyNumberFormat="0" applyBorder="0" applyAlignment="0" applyProtection="0"/>
    <xf numFmtId="0" fontId="64" fillId="88" borderId="0" applyNumberFormat="0" applyBorder="0" applyAlignment="0" applyProtection="0"/>
    <xf numFmtId="0" fontId="57" fillId="77"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0" fontId="64" fillId="88"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0" fontId="57" fillId="77"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0" fontId="64" fillId="88" borderId="0" applyNumberFormat="0" applyBorder="0" applyAlignment="0" applyProtection="0"/>
    <xf numFmtId="0" fontId="64" fillId="89" borderId="0" applyNumberFormat="0" applyBorder="0" applyAlignment="0" applyProtection="0"/>
    <xf numFmtId="0" fontId="57" fillId="7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0" fontId="64" fillId="8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0" fontId="57" fillId="7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0" fontId="64" fillId="89" borderId="0" applyNumberFormat="0" applyBorder="0" applyAlignment="0" applyProtection="0"/>
    <xf numFmtId="0" fontId="64" fillId="90" borderId="0" applyNumberFormat="0" applyBorder="0" applyAlignment="0" applyProtection="0"/>
    <xf numFmtId="0" fontId="57" fillId="81" borderId="0" applyNumberFormat="0" applyBorder="0" applyAlignment="0" applyProtection="0"/>
    <xf numFmtId="184" fontId="65" fillId="90" borderId="0" applyNumberFormat="0" applyBorder="0" applyAlignment="0" applyProtection="0"/>
    <xf numFmtId="184" fontId="65" fillId="90" borderId="0" applyNumberFormat="0" applyBorder="0" applyAlignment="0" applyProtection="0"/>
    <xf numFmtId="185" fontId="65" fillId="90" borderId="0" applyNumberFormat="0" applyBorder="0" applyAlignment="0" applyProtection="0"/>
    <xf numFmtId="0" fontId="64" fillId="90"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0" fontId="57" fillId="81" borderId="0" applyNumberFormat="0" applyBorder="0" applyAlignment="0" applyProtection="0"/>
    <xf numFmtId="184" fontId="65" fillId="90" borderId="0" applyNumberFormat="0" applyBorder="0" applyAlignment="0" applyProtection="0"/>
    <xf numFmtId="185" fontId="65" fillId="90" borderId="0" applyNumberFormat="0" applyBorder="0" applyAlignment="0" applyProtection="0"/>
    <xf numFmtId="184" fontId="65" fillId="90" borderId="0" applyNumberFormat="0" applyBorder="0" applyAlignment="0" applyProtection="0"/>
    <xf numFmtId="184" fontId="65" fillId="90" borderId="0" applyNumberFormat="0" applyBorder="0" applyAlignment="0" applyProtection="0"/>
    <xf numFmtId="185" fontId="65" fillId="90" borderId="0" applyNumberFormat="0" applyBorder="0" applyAlignment="0" applyProtection="0"/>
    <xf numFmtId="184" fontId="65" fillId="90" borderId="0" applyNumberFormat="0" applyBorder="0" applyAlignment="0" applyProtection="0"/>
    <xf numFmtId="184" fontId="65" fillId="90" borderId="0" applyNumberFormat="0" applyBorder="0" applyAlignment="0" applyProtection="0"/>
    <xf numFmtId="185" fontId="65" fillId="90" borderId="0" applyNumberFormat="0" applyBorder="0" applyAlignment="0" applyProtection="0"/>
    <xf numFmtId="184" fontId="65" fillId="90" borderId="0" applyNumberFormat="0" applyBorder="0" applyAlignment="0" applyProtection="0"/>
    <xf numFmtId="184" fontId="65" fillId="90" borderId="0" applyNumberFormat="0" applyBorder="0" applyAlignment="0" applyProtection="0"/>
    <xf numFmtId="185" fontId="65" fillId="90" borderId="0" applyNumberFormat="0" applyBorder="0" applyAlignment="0" applyProtection="0"/>
    <xf numFmtId="184" fontId="65" fillId="90" borderId="0" applyNumberFormat="0" applyBorder="0" applyAlignment="0" applyProtection="0"/>
    <xf numFmtId="0" fontId="64" fillId="90" borderId="0" applyNumberFormat="0" applyBorder="0" applyAlignment="0" applyProtection="0"/>
    <xf numFmtId="0" fontId="64" fillId="91" borderId="0" applyNumberFormat="0" applyBorder="0" applyAlignment="0" applyProtection="0"/>
    <xf numFmtId="0" fontId="57" fillId="83"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0" fontId="64" fillId="91"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0" fontId="57" fillId="83"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0" fontId="64" fillId="91" borderId="0" applyNumberFormat="0" applyBorder="0" applyAlignment="0" applyProtection="0"/>
    <xf numFmtId="0" fontId="64" fillId="92" borderId="0" applyNumberFormat="0" applyBorder="0" applyAlignment="0" applyProtection="0"/>
    <xf numFmtId="0" fontId="57" fillId="6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0" fontId="64" fillId="9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0" fontId="57" fillId="6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0" fontId="64" fillId="92" borderId="0" applyNumberFormat="0" applyBorder="0" applyAlignment="0" applyProtection="0"/>
    <xf numFmtId="0" fontId="64" fillId="93" borderId="0" applyNumberFormat="0" applyBorder="0" applyAlignment="0" applyProtection="0"/>
    <xf numFmtId="0" fontId="57" fillId="64" borderId="0" applyNumberFormat="0" applyBorder="0" applyAlignment="0" applyProtection="0"/>
    <xf numFmtId="184" fontId="65" fillId="93" borderId="0" applyNumberFormat="0" applyBorder="0" applyAlignment="0" applyProtection="0"/>
    <xf numFmtId="184" fontId="65" fillId="93" borderId="0" applyNumberFormat="0" applyBorder="0" applyAlignment="0" applyProtection="0"/>
    <xf numFmtId="185" fontId="65" fillId="93" borderId="0" applyNumberFormat="0" applyBorder="0" applyAlignment="0" applyProtection="0"/>
    <xf numFmtId="0" fontId="64" fillId="93"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0" fontId="57" fillId="64" borderId="0" applyNumberFormat="0" applyBorder="0" applyAlignment="0" applyProtection="0"/>
    <xf numFmtId="184" fontId="65" fillId="93" borderId="0" applyNumberFormat="0" applyBorder="0" applyAlignment="0" applyProtection="0"/>
    <xf numFmtId="185" fontId="65" fillId="93" borderId="0" applyNumberFormat="0" applyBorder="0" applyAlignment="0" applyProtection="0"/>
    <xf numFmtId="184" fontId="65" fillId="93" borderId="0" applyNumberFormat="0" applyBorder="0" applyAlignment="0" applyProtection="0"/>
    <xf numFmtId="184" fontId="65" fillId="93" borderId="0" applyNumberFormat="0" applyBorder="0" applyAlignment="0" applyProtection="0"/>
    <xf numFmtId="185" fontId="65" fillId="93" borderId="0" applyNumberFormat="0" applyBorder="0" applyAlignment="0" applyProtection="0"/>
    <xf numFmtId="184" fontId="65" fillId="93" borderId="0" applyNumberFormat="0" applyBorder="0" applyAlignment="0" applyProtection="0"/>
    <xf numFmtId="184" fontId="65" fillId="93" borderId="0" applyNumberFormat="0" applyBorder="0" applyAlignment="0" applyProtection="0"/>
    <xf numFmtId="185" fontId="65" fillId="93" borderId="0" applyNumberFormat="0" applyBorder="0" applyAlignment="0" applyProtection="0"/>
    <xf numFmtId="184" fontId="65" fillId="93" borderId="0" applyNumberFormat="0" applyBorder="0" applyAlignment="0" applyProtection="0"/>
    <xf numFmtId="184" fontId="65" fillId="93" borderId="0" applyNumberFormat="0" applyBorder="0" applyAlignment="0" applyProtection="0"/>
    <xf numFmtId="185" fontId="65" fillId="93" borderId="0" applyNumberFormat="0" applyBorder="0" applyAlignment="0" applyProtection="0"/>
    <xf numFmtId="184" fontId="65" fillId="93" borderId="0" applyNumberFormat="0" applyBorder="0" applyAlignment="0" applyProtection="0"/>
    <xf numFmtId="0" fontId="64" fillId="93" borderId="0" applyNumberFormat="0" applyBorder="0" applyAlignment="0" applyProtection="0"/>
    <xf numFmtId="0" fontId="64" fillId="94" borderId="0" applyNumberFormat="0" applyBorder="0" applyAlignment="0" applyProtection="0"/>
    <xf numFmtId="0" fontId="57" fillId="66" borderId="0" applyNumberFormat="0" applyBorder="0" applyAlignment="0" applyProtection="0"/>
    <xf numFmtId="184" fontId="65" fillId="94" borderId="0" applyNumberFormat="0" applyBorder="0" applyAlignment="0" applyProtection="0"/>
    <xf numFmtId="184" fontId="65" fillId="94" borderId="0" applyNumberFormat="0" applyBorder="0" applyAlignment="0" applyProtection="0"/>
    <xf numFmtId="185" fontId="65" fillId="94" borderId="0" applyNumberFormat="0" applyBorder="0" applyAlignment="0" applyProtection="0"/>
    <xf numFmtId="0" fontId="64" fillId="94"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184" fontId="65" fillId="94" borderId="0" applyNumberFormat="0" applyBorder="0" applyAlignment="0" applyProtection="0"/>
    <xf numFmtId="185" fontId="65" fillId="94" borderId="0" applyNumberFormat="0" applyBorder="0" applyAlignment="0" applyProtection="0"/>
    <xf numFmtId="184" fontId="65" fillId="94" borderId="0" applyNumberFormat="0" applyBorder="0" applyAlignment="0" applyProtection="0"/>
    <xf numFmtId="184" fontId="65" fillId="94" borderId="0" applyNumberFormat="0" applyBorder="0" applyAlignment="0" applyProtection="0"/>
    <xf numFmtId="185" fontId="65" fillId="94" borderId="0" applyNumberFormat="0" applyBorder="0" applyAlignment="0" applyProtection="0"/>
    <xf numFmtId="184" fontId="65" fillId="94" borderId="0" applyNumberFormat="0" applyBorder="0" applyAlignment="0" applyProtection="0"/>
    <xf numFmtId="184" fontId="65" fillId="94" borderId="0" applyNumberFormat="0" applyBorder="0" applyAlignment="0" applyProtection="0"/>
    <xf numFmtId="185" fontId="65" fillId="94" borderId="0" applyNumberFormat="0" applyBorder="0" applyAlignment="0" applyProtection="0"/>
    <xf numFmtId="184" fontId="65" fillId="94" borderId="0" applyNumberFormat="0" applyBorder="0" applyAlignment="0" applyProtection="0"/>
    <xf numFmtId="184" fontId="65" fillId="94" borderId="0" applyNumberFormat="0" applyBorder="0" applyAlignment="0" applyProtection="0"/>
    <xf numFmtId="185" fontId="65" fillId="94" borderId="0" applyNumberFormat="0" applyBorder="0" applyAlignment="0" applyProtection="0"/>
    <xf numFmtId="184" fontId="65" fillId="94" borderId="0" applyNumberFormat="0" applyBorder="0" applyAlignment="0" applyProtection="0"/>
    <xf numFmtId="0" fontId="64" fillId="94" borderId="0" applyNumberFormat="0" applyBorder="0" applyAlignment="0" applyProtection="0"/>
    <xf numFmtId="0" fontId="64" fillId="89" borderId="0" applyNumberFormat="0" applyBorder="0" applyAlignment="0" applyProtection="0"/>
    <xf numFmtId="0" fontId="57" fillId="68"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0" fontId="64" fillId="89"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184" fontId="65" fillId="89" borderId="0" applyNumberFormat="0" applyBorder="0" applyAlignment="0" applyProtection="0"/>
    <xf numFmtId="185" fontId="65" fillId="89" borderId="0" applyNumberFormat="0" applyBorder="0" applyAlignment="0" applyProtection="0"/>
    <xf numFmtId="184" fontId="65" fillId="89" borderId="0" applyNumberFormat="0" applyBorder="0" applyAlignment="0" applyProtection="0"/>
    <xf numFmtId="0" fontId="64" fillId="89" borderId="0" applyNumberFormat="0" applyBorder="0" applyAlignment="0" applyProtection="0"/>
    <xf numFmtId="0" fontId="64" fillId="92" borderId="0" applyNumberFormat="0" applyBorder="0" applyAlignment="0" applyProtection="0"/>
    <xf numFmtId="0" fontId="57" fillId="70"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0" fontId="64" fillId="92"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0" fontId="57" fillId="70"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184" fontId="65" fillId="92" borderId="0" applyNumberFormat="0" applyBorder="0" applyAlignment="0" applyProtection="0"/>
    <xf numFmtId="185" fontId="65" fillId="92" borderId="0" applyNumberFormat="0" applyBorder="0" applyAlignment="0" applyProtection="0"/>
    <xf numFmtId="184" fontId="65" fillId="92" borderId="0" applyNumberFormat="0" applyBorder="0" applyAlignment="0" applyProtection="0"/>
    <xf numFmtId="0" fontId="64" fillId="92" borderId="0" applyNumberFormat="0" applyBorder="0" applyAlignment="0" applyProtection="0"/>
    <xf numFmtId="0" fontId="64" fillId="95" borderId="0" applyNumberFormat="0" applyBorder="0" applyAlignment="0" applyProtection="0"/>
    <xf numFmtId="0" fontId="57" fillId="72" borderId="0" applyNumberFormat="0" applyBorder="0" applyAlignment="0" applyProtection="0"/>
    <xf numFmtId="184" fontId="65" fillId="95" borderId="0" applyNumberFormat="0" applyBorder="0" applyAlignment="0" applyProtection="0"/>
    <xf numFmtId="184" fontId="65" fillId="95" borderId="0" applyNumberFormat="0" applyBorder="0" applyAlignment="0" applyProtection="0"/>
    <xf numFmtId="185" fontId="65" fillId="95" borderId="0" applyNumberFormat="0" applyBorder="0" applyAlignment="0" applyProtection="0"/>
    <xf numFmtId="0" fontId="64" fillId="95"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0" fontId="57" fillId="72" borderId="0" applyNumberFormat="0" applyBorder="0" applyAlignment="0" applyProtection="0"/>
    <xf numFmtId="184" fontId="65" fillId="95" borderId="0" applyNumberFormat="0" applyBorder="0" applyAlignment="0" applyProtection="0"/>
    <xf numFmtId="185" fontId="65" fillId="95" borderId="0" applyNumberFormat="0" applyBorder="0" applyAlignment="0" applyProtection="0"/>
    <xf numFmtId="184" fontId="65" fillId="95" borderId="0" applyNumberFormat="0" applyBorder="0" applyAlignment="0" applyProtection="0"/>
    <xf numFmtId="184" fontId="65" fillId="95" borderId="0" applyNumberFormat="0" applyBorder="0" applyAlignment="0" applyProtection="0"/>
    <xf numFmtId="185" fontId="65" fillId="95" borderId="0" applyNumberFormat="0" applyBorder="0" applyAlignment="0" applyProtection="0"/>
    <xf numFmtId="184" fontId="65" fillId="95" borderId="0" applyNumberFormat="0" applyBorder="0" applyAlignment="0" applyProtection="0"/>
    <xf numFmtId="184" fontId="65" fillId="95" borderId="0" applyNumberFormat="0" applyBorder="0" applyAlignment="0" applyProtection="0"/>
    <xf numFmtId="185" fontId="65" fillId="95" borderId="0" applyNumberFormat="0" applyBorder="0" applyAlignment="0" applyProtection="0"/>
    <xf numFmtId="184" fontId="65" fillId="95" borderId="0" applyNumberFormat="0" applyBorder="0" applyAlignment="0" applyProtection="0"/>
    <xf numFmtId="184" fontId="65" fillId="95" borderId="0" applyNumberFormat="0" applyBorder="0" applyAlignment="0" applyProtection="0"/>
    <xf numFmtId="185" fontId="65" fillId="95" borderId="0" applyNumberFormat="0" applyBorder="0" applyAlignment="0" applyProtection="0"/>
    <xf numFmtId="184" fontId="65" fillId="95" borderId="0" applyNumberFormat="0" applyBorder="0" applyAlignment="0" applyProtection="0"/>
    <xf numFmtId="0" fontId="64" fillId="95" borderId="0" applyNumberFormat="0" applyBorder="0" applyAlignment="0" applyProtection="0"/>
    <xf numFmtId="0" fontId="66" fillId="96" borderId="0" applyNumberFormat="0" applyBorder="0" applyAlignment="0" applyProtection="0"/>
    <xf numFmtId="0" fontId="67" fillId="74" borderId="0" applyNumberFormat="0" applyBorder="0" applyAlignment="0" applyProtection="0"/>
    <xf numFmtId="184" fontId="68" fillId="96" borderId="0" applyNumberFormat="0" applyBorder="0" applyAlignment="0" applyProtection="0"/>
    <xf numFmtId="184" fontId="68" fillId="96" borderId="0" applyNumberFormat="0" applyBorder="0" applyAlignment="0" applyProtection="0"/>
    <xf numFmtId="185" fontId="68" fillId="96" borderId="0" applyNumberFormat="0" applyBorder="0" applyAlignment="0" applyProtection="0"/>
    <xf numFmtId="0" fontId="66" fillId="96"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184" fontId="68" fillId="96" borderId="0" applyNumberFormat="0" applyBorder="0" applyAlignment="0" applyProtection="0"/>
    <xf numFmtId="185" fontId="68" fillId="96" borderId="0" applyNumberFormat="0" applyBorder="0" applyAlignment="0" applyProtection="0"/>
    <xf numFmtId="184" fontId="68" fillId="96" borderId="0" applyNumberFormat="0" applyBorder="0" applyAlignment="0" applyProtection="0"/>
    <xf numFmtId="184" fontId="68" fillId="96" borderId="0" applyNumberFormat="0" applyBorder="0" applyAlignment="0" applyProtection="0"/>
    <xf numFmtId="185" fontId="68" fillId="96" borderId="0" applyNumberFormat="0" applyBorder="0" applyAlignment="0" applyProtection="0"/>
    <xf numFmtId="184" fontId="68" fillId="96" borderId="0" applyNumberFormat="0" applyBorder="0" applyAlignment="0" applyProtection="0"/>
    <xf numFmtId="184" fontId="68" fillId="96" borderId="0" applyNumberFormat="0" applyBorder="0" applyAlignment="0" applyProtection="0"/>
    <xf numFmtId="185" fontId="68" fillId="96" borderId="0" applyNumberFormat="0" applyBorder="0" applyAlignment="0" applyProtection="0"/>
    <xf numFmtId="184" fontId="68" fillId="96" borderId="0" applyNumberFormat="0" applyBorder="0" applyAlignment="0" applyProtection="0"/>
    <xf numFmtId="184" fontId="68" fillId="96" borderId="0" applyNumberFormat="0" applyBorder="0" applyAlignment="0" applyProtection="0"/>
    <xf numFmtId="185" fontId="68" fillId="96" borderId="0" applyNumberFormat="0" applyBorder="0" applyAlignment="0" applyProtection="0"/>
    <xf numFmtId="184" fontId="68" fillId="96" borderId="0" applyNumberFormat="0" applyBorder="0" applyAlignment="0" applyProtection="0"/>
    <xf numFmtId="0" fontId="66" fillId="96" borderId="0" applyNumberFormat="0" applyBorder="0" applyAlignment="0" applyProtection="0"/>
    <xf numFmtId="0" fontId="66" fillId="93" borderId="0" applyNumberFormat="0" applyBorder="0" applyAlignment="0" applyProtection="0"/>
    <xf numFmtId="0" fontId="67" fillId="76" borderId="0" applyNumberFormat="0" applyBorder="0" applyAlignment="0" applyProtection="0"/>
    <xf numFmtId="184" fontId="68" fillId="93" borderId="0" applyNumberFormat="0" applyBorder="0" applyAlignment="0" applyProtection="0"/>
    <xf numFmtId="184" fontId="68" fillId="93" borderId="0" applyNumberFormat="0" applyBorder="0" applyAlignment="0" applyProtection="0"/>
    <xf numFmtId="185" fontId="68" fillId="93" borderId="0" applyNumberFormat="0" applyBorder="0" applyAlignment="0" applyProtection="0"/>
    <xf numFmtId="0" fontId="66" fillId="93"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0" fontId="67" fillId="76" borderId="0" applyNumberFormat="0" applyBorder="0" applyAlignment="0" applyProtection="0"/>
    <xf numFmtId="184" fontId="68" fillId="93" borderId="0" applyNumberFormat="0" applyBorder="0" applyAlignment="0" applyProtection="0"/>
    <xf numFmtId="185" fontId="68" fillId="93" borderId="0" applyNumberFormat="0" applyBorder="0" applyAlignment="0" applyProtection="0"/>
    <xf numFmtId="184" fontId="68" fillId="93" borderId="0" applyNumberFormat="0" applyBorder="0" applyAlignment="0" applyProtection="0"/>
    <xf numFmtId="184" fontId="68" fillId="93" borderId="0" applyNumberFormat="0" applyBorder="0" applyAlignment="0" applyProtection="0"/>
    <xf numFmtId="185" fontId="68" fillId="93" borderId="0" applyNumberFormat="0" applyBorder="0" applyAlignment="0" applyProtection="0"/>
    <xf numFmtId="184" fontId="68" fillId="93" borderId="0" applyNumberFormat="0" applyBorder="0" applyAlignment="0" applyProtection="0"/>
    <xf numFmtId="184" fontId="68" fillId="93" borderId="0" applyNumberFormat="0" applyBorder="0" applyAlignment="0" applyProtection="0"/>
    <xf numFmtId="185" fontId="68" fillId="93" borderId="0" applyNumberFormat="0" applyBorder="0" applyAlignment="0" applyProtection="0"/>
    <xf numFmtId="184" fontId="68" fillId="93" borderId="0" applyNumberFormat="0" applyBorder="0" applyAlignment="0" applyProtection="0"/>
    <xf numFmtId="184" fontId="68" fillId="93" borderId="0" applyNumberFormat="0" applyBorder="0" applyAlignment="0" applyProtection="0"/>
    <xf numFmtId="185" fontId="68" fillId="93" borderId="0" applyNumberFormat="0" applyBorder="0" applyAlignment="0" applyProtection="0"/>
    <xf numFmtId="184" fontId="68" fillId="93" borderId="0" applyNumberFormat="0" applyBorder="0" applyAlignment="0" applyProtection="0"/>
    <xf numFmtId="0" fontId="66" fillId="93" borderId="0" applyNumberFormat="0" applyBorder="0" applyAlignment="0" applyProtection="0"/>
    <xf numFmtId="0" fontId="66" fillId="94" borderId="0" applyNumberFormat="0" applyBorder="0" applyAlignment="0" applyProtection="0"/>
    <xf numFmtId="0" fontId="67" fillId="78" borderId="0" applyNumberFormat="0" applyBorder="0" applyAlignment="0" applyProtection="0"/>
    <xf numFmtId="184" fontId="68" fillId="94" borderId="0" applyNumberFormat="0" applyBorder="0" applyAlignment="0" applyProtection="0"/>
    <xf numFmtId="184" fontId="68" fillId="94" borderId="0" applyNumberFormat="0" applyBorder="0" applyAlignment="0" applyProtection="0"/>
    <xf numFmtId="185" fontId="68" fillId="94" borderId="0" applyNumberFormat="0" applyBorder="0" applyAlignment="0" applyProtection="0"/>
    <xf numFmtId="0" fontId="66" fillId="94"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0" fontId="67" fillId="78" borderId="0" applyNumberFormat="0" applyBorder="0" applyAlignment="0" applyProtection="0"/>
    <xf numFmtId="184" fontId="68" fillId="94" borderId="0" applyNumberFormat="0" applyBorder="0" applyAlignment="0" applyProtection="0"/>
    <xf numFmtId="185" fontId="68" fillId="94" borderId="0" applyNumberFormat="0" applyBorder="0" applyAlignment="0" applyProtection="0"/>
    <xf numFmtId="184" fontId="68" fillId="94" borderId="0" applyNumberFormat="0" applyBorder="0" applyAlignment="0" applyProtection="0"/>
    <xf numFmtId="184" fontId="68" fillId="94" borderId="0" applyNumberFormat="0" applyBorder="0" applyAlignment="0" applyProtection="0"/>
    <xf numFmtId="185" fontId="68" fillId="94" borderId="0" applyNumberFormat="0" applyBorder="0" applyAlignment="0" applyProtection="0"/>
    <xf numFmtId="184" fontId="68" fillId="94" borderId="0" applyNumberFormat="0" applyBorder="0" applyAlignment="0" applyProtection="0"/>
    <xf numFmtId="184" fontId="68" fillId="94" borderId="0" applyNumberFormat="0" applyBorder="0" applyAlignment="0" applyProtection="0"/>
    <xf numFmtId="185" fontId="68" fillId="94" borderId="0" applyNumberFormat="0" applyBorder="0" applyAlignment="0" applyProtection="0"/>
    <xf numFmtId="184" fontId="68" fillId="94" borderId="0" applyNumberFormat="0" applyBorder="0" applyAlignment="0" applyProtection="0"/>
    <xf numFmtId="184" fontId="68" fillId="94" borderId="0" applyNumberFormat="0" applyBorder="0" applyAlignment="0" applyProtection="0"/>
    <xf numFmtId="185" fontId="68" fillId="94" borderId="0" applyNumberFormat="0" applyBorder="0" applyAlignment="0" applyProtection="0"/>
    <xf numFmtId="184" fontId="68" fillId="94" borderId="0" applyNumberFormat="0" applyBorder="0" applyAlignment="0" applyProtection="0"/>
    <xf numFmtId="0" fontId="66" fillId="94" borderId="0" applyNumberFormat="0" applyBorder="0" applyAlignment="0" applyProtection="0"/>
    <xf numFmtId="0" fontId="66" fillId="97" borderId="0" applyNumberFormat="0" applyBorder="0" applyAlignment="0" applyProtection="0"/>
    <xf numFmtId="0" fontId="67" fillId="80"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0" fontId="66" fillId="97"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0" fontId="67" fillId="80"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0" fontId="66" fillId="97" borderId="0" applyNumberFormat="0" applyBorder="0" applyAlignment="0" applyProtection="0"/>
    <xf numFmtId="0" fontId="66" fillId="98" borderId="0" applyNumberFormat="0" applyBorder="0" applyAlignment="0" applyProtection="0"/>
    <xf numFmtId="0" fontId="67" fillId="82"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0" fontId="66" fillId="98"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0" fontId="66" fillId="98" borderId="0" applyNumberFormat="0" applyBorder="0" applyAlignment="0" applyProtection="0"/>
    <xf numFmtId="0" fontId="66" fillId="99" borderId="0" applyNumberFormat="0" applyBorder="0" applyAlignment="0" applyProtection="0"/>
    <xf numFmtId="0" fontId="67" fillId="84" borderId="0" applyNumberFormat="0" applyBorder="0" applyAlignment="0" applyProtection="0"/>
    <xf numFmtId="184" fontId="68" fillId="99" borderId="0" applyNumberFormat="0" applyBorder="0" applyAlignment="0" applyProtection="0"/>
    <xf numFmtId="184" fontId="68" fillId="99" borderId="0" applyNumberFormat="0" applyBorder="0" applyAlignment="0" applyProtection="0"/>
    <xf numFmtId="185" fontId="68" fillId="99" borderId="0" applyNumberFormat="0" applyBorder="0" applyAlignment="0" applyProtection="0"/>
    <xf numFmtId="0" fontId="66" fillId="99"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184" fontId="68" fillId="99" borderId="0" applyNumberFormat="0" applyBorder="0" applyAlignment="0" applyProtection="0"/>
    <xf numFmtId="185" fontId="68" fillId="99" borderId="0" applyNumberFormat="0" applyBorder="0" applyAlignment="0" applyProtection="0"/>
    <xf numFmtId="184" fontId="68" fillId="99" borderId="0" applyNumberFormat="0" applyBorder="0" applyAlignment="0" applyProtection="0"/>
    <xf numFmtId="184" fontId="68" fillId="99" borderId="0" applyNumberFormat="0" applyBorder="0" applyAlignment="0" applyProtection="0"/>
    <xf numFmtId="185" fontId="68" fillId="99" borderId="0" applyNumberFormat="0" applyBorder="0" applyAlignment="0" applyProtection="0"/>
    <xf numFmtId="184" fontId="68" fillId="99" borderId="0" applyNumberFormat="0" applyBorder="0" applyAlignment="0" applyProtection="0"/>
    <xf numFmtId="184" fontId="68" fillId="99" borderId="0" applyNumberFormat="0" applyBorder="0" applyAlignment="0" applyProtection="0"/>
    <xf numFmtId="185" fontId="68" fillId="99" borderId="0" applyNumberFormat="0" applyBorder="0" applyAlignment="0" applyProtection="0"/>
    <xf numFmtId="184" fontId="68" fillId="99" borderId="0" applyNumberFormat="0" applyBorder="0" applyAlignment="0" applyProtection="0"/>
    <xf numFmtId="184" fontId="68" fillId="99" borderId="0" applyNumberFormat="0" applyBorder="0" applyAlignment="0" applyProtection="0"/>
    <xf numFmtId="185" fontId="68" fillId="99" borderId="0" applyNumberFormat="0" applyBorder="0" applyAlignment="0" applyProtection="0"/>
    <xf numFmtId="184" fontId="68" fillId="99" borderId="0" applyNumberFormat="0" applyBorder="0" applyAlignment="0" applyProtection="0"/>
    <xf numFmtId="0" fontId="66" fillId="99" borderId="0" applyNumberFormat="0" applyBorder="0" applyAlignment="0" applyProtection="0"/>
    <xf numFmtId="0" fontId="64" fillId="100" borderId="0" applyNumberFormat="0" applyBorder="0" applyAlignment="0" applyProtection="0"/>
    <xf numFmtId="0" fontId="64" fillId="100" borderId="0" applyNumberFormat="0" applyBorder="0" applyAlignment="0" applyProtection="0"/>
    <xf numFmtId="0" fontId="66" fillId="101" borderId="0" applyNumberFormat="0" applyBorder="0" applyAlignment="0" applyProtection="0"/>
    <xf numFmtId="0" fontId="66" fillId="102" borderId="0" applyNumberFormat="0" applyBorder="0" applyAlignment="0" applyProtection="0"/>
    <xf numFmtId="0" fontId="67" fillId="61" borderId="0" applyNumberFormat="0" applyBorder="0" applyAlignment="0" applyProtection="0"/>
    <xf numFmtId="184" fontId="68" fillId="102" borderId="0" applyNumberFormat="0" applyBorder="0" applyAlignment="0" applyProtection="0"/>
    <xf numFmtId="184" fontId="68" fillId="102" borderId="0" applyNumberFormat="0" applyBorder="0" applyAlignment="0" applyProtection="0"/>
    <xf numFmtId="185" fontId="68" fillId="102" borderId="0" applyNumberFormat="0" applyBorder="0" applyAlignment="0" applyProtection="0"/>
    <xf numFmtId="0" fontId="66" fillId="102"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184" fontId="68" fillId="102" borderId="0" applyNumberFormat="0" applyBorder="0" applyAlignment="0" applyProtection="0"/>
    <xf numFmtId="185" fontId="68" fillId="102" borderId="0" applyNumberFormat="0" applyBorder="0" applyAlignment="0" applyProtection="0"/>
    <xf numFmtId="184" fontId="68" fillId="102" borderId="0" applyNumberFormat="0" applyBorder="0" applyAlignment="0" applyProtection="0"/>
    <xf numFmtId="184" fontId="68" fillId="102" borderId="0" applyNumberFormat="0" applyBorder="0" applyAlignment="0" applyProtection="0"/>
    <xf numFmtId="185" fontId="68" fillId="102" borderId="0" applyNumberFormat="0" applyBorder="0" applyAlignment="0" applyProtection="0"/>
    <xf numFmtId="184" fontId="68" fillId="102" borderId="0" applyNumberFormat="0" applyBorder="0" applyAlignment="0" applyProtection="0"/>
    <xf numFmtId="184" fontId="68" fillId="102" borderId="0" applyNumberFormat="0" applyBorder="0" applyAlignment="0" applyProtection="0"/>
    <xf numFmtId="185" fontId="68" fillId="102" borderId="0" applyNumberFormat="0" applyBorder="0" applyAlignment="0" applyProtection="0"/>
    <xf numFmtId="184" fontId="68" fillId="102" borderId="0" applyNumberFormat="0" applyBorder="0" applyAlignment="0" applyProtection="0"/>
    <xf numFmtId="184" fontId="68" fillId="102" borderId="0" applyNumberFormat="0" applyBorder="0" applyAlignment="0" applyProtection="0"/>
    <xf numFmtId="185" fontId="68" fillId="102" borderId="0" applyNumberFormat="0" applyBorder="0" applyAlignment="0" applyProtection="0"/>
    <xf numFmtId="184" fontId="68"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4" fillId="103" borderId="0" applyNumberFormat="0" applyBorder="0" applyAlignment="0" applyProtection="0"/>
    <xf numFmtId="0" fontId="64" fillId="104" borderId="0" applyNumberFormat="0" applyBorder="0" applyAlignment="0" applyProtection="0"/>
    <xf numFmtId="0" fontId="66" fillId="105" borderId="0" applyNumberFormat="0" applyBorder="0" applyAlignment="0" applyProtection="0"/>
    <xf numFmtId="0" fontId="66" fillId="106" borderId="0" applyNumberFormat="0" applyBorder="0" applyAlignment="0" applyProtection="0"/>
    <xf numFmtId="0" fontId="67" fillId="63" borderId="0" applyNumberFormat="0" applyBorder="0" applyAlignment="0" applyProtection="0"/>
    <xf numFmtId="184" fontId="68" fillId="106" borderId="0" applyNumberFormat="0" applyBorder="0" applyAlignment="0" applyProtection="0"/>
    <xf numFmtId="184" fontId="68" fillId="106" borderId="0" applyNumberFormat="0" applyBorder="0" applyAlignment="0" applyProtection="0"/>
    <xf numFmtId="185" fontId="68" fillId="106" borderId="0" applyNumberFormat="0" applyBorder="0" applyAlignment="0" applyProtection="0"/>
    <xf numFmtId="0" fontId="66" fillId="106"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184" fontId="68" fillId="106" borderId="0" applyNumberFormat="0" applyBorder="0" applyAlignment="0" applyProtection="0"/>
    <xf numFmtId="185" fontId="68" fillId="106" borderId="0" applyNumberFormat="0" applyBorder="0" applyAlignment="0" applyProtection="0"/>
    <xf numFmtId="184" fontId="68" fillId="106" borderId="0" applyNumberFormat="0" applyBorder="0" applyAlignment="0" applyProtection="0"/>
    <xf numFmtId="184" fontId="68" fillId="106" borderId="0" applyNumberFormat="0" applyBorder="0" applyAlignment="0" applyProtection="0"/>
    <xf numFmtId="185" fontId="68" fillId="106" borderId="0" applyNumberFormat="0" applyBorder="0" applyAlignment="0" applyProtection="0"/>
    <xf numFmtId="184" fontId="68" fillId="106" borderId="0" applyNumberFormat="0" applyBorder="0" applyAlignment="0" applyProtection="0"/>
    <xf numFmtId="184" fontId="68" fillId="106" borderId="0" applyNumberFormat="0" applyBorder="0" applyAlignment="0" applyProtection="0"/>
    <xf numFmtId="185" fontId="68" fillId="106" borderId="0" applyNumberFormat="0" applyBorder="0" applyAlignment="0" applyProtection="0"/>
    <xf numFmtId="184" fontId="68" fillId="106" borderId="0" applyNumberFormat="0" applyBorder="0" applyAlignment="0" applyProtection="0"/>
    <xf numFmtId="184" fontId="68" fillId="106" borderId="0" applyNumberFormat="0" applyBorder="0" applyAlignment="0" applyProtection="0"/>
    <xf numFmtId="185" fontId="68" fillId="106" borderId="0" applyNumberFormat="0" applyBorder="0" applyAlignment="0" applyProtection="0"/>
    <xf numFmtId="184" fontId="68"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4" fillId="103" borderId="0" applyNumberFormat="0" applyBorder="0" applyAlignment="0" applyProtection="0"/>
    <xf numFmtId="0" fontId="64" fillId="107" borderId="0" applyNumberFormat="0" applyBorder="0" applyAlignment="0" applyProtection="0"/>
    <xf numFmtId="0" fontId="66" fillId="104" borderId="0" applyNumberFormat="0" applyBorder="0" applyAlignment="0" applyProtection="0"/>
    <xf numFmtId="0" fontId="66" fillId="108" borderId="0" applyNumberFormat="0" applyBorder="0" applyAlignment="0" applyProtection="0"/>
    <xf numFmtId="0" fontId="67" fillId="65" borderId="0" applyNumberFormat="0" applyBorder="0" applyAlignment="0" applyProtection="0"/>
    <xf numFmtId="184" fontId="68" fillId="108" borderId="0" applyNumberFormat="0" applyBorder="0" applyAlignment="0" applyProtection="0"/>
    <xf numFmtId="184" fontId="68" fillId="108" borderId="0" applyNumberFormat="0" applyBorder="0" applyAlignment="0" applyProtection="0"/>
    <xf numFmtId="185" fontId="68" fillId="108" borderId="0" applyNumberFormat="0" applyBorder="0" applyAlignment="0" applyProtection="0"/>
    <xf numFmtId="0" fontId="66" fillId="108"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184" fontId="68" fillId="108" borderId="0" applyNumberFormat="0" applyBorder="0" applyAlignment="0" applyProtection="0"/>
    <xf numFmtId="185" fontId="68" fillId="108" borderId="0" applyNumberFormat="0" applyBorder="0" applyAlignment="0" applyProtection="0"/>
    <xf numFmtId="184" fontId="68" fillId="108" borderId="0" applyNumberFormat="0" applyBorder="0" applyAlignment="0" applyProtection="0"/>
    <xf numFmtId="184" fontId="68" fillId="108" borderId="0" applyNumberFormat="0" applyBorder="0" applyAlignment="0" applyProtection="0"/>
    <xf numFmtId="185" fontId="68" fillId="108" borderId="0" applyNumberFormat="0" applyBorder="0" applyAlignment="0" applyProtection="0"/>
    <xf numFmtId="184" fontId="68" fillId="108" borderId="0" applyNumberFormat="0" applyBorder="0" applyAlignment="0" applyProtection="0"/>
    <xf numFmtId="184" fontId="68" fillId="108" borderId="0" applyNumberFormat="0" applyBorder="0" applyAlignment="0" applyProtection="0"/>
    <xf numFmtId="185" fontId="68" fillId="108" borderId="0" applyNumberFormat="0" applyBorder="0" applyAlignment="0" applyProtection="0"/>
    <xf numFmtId="184" fontId="68" fillId="108" borderId="0" applyNumberFormat="0" applyBorder="0" applyAlignment="0" applyProtection="0"/>
    <xf numFmtId="184" fontId="68" fillId="108" borderId="0" applyNumberFormat="0" applyBorder="0" applyAlignment="0" applyProtection="0"/>
    <xf numFmtId="185" fontId="68" fillId="108" borderId="0" applyNumberFormat="0" applyBorder="0" applyAlignment="0" applyProtection="0"/>
    <xf numFmtId="184" fontId="68" fillId="108" borderId="0" applyNumberFormat="0" applyBorder="0" applyAlignment="0" applyProtection="0"/>
    <xf numFmtId="0" fontId="66" fillId="108" borderId="0" applyNumberFormat="0" applyBorder="0" applyAlignment="0" applyProtection="0"/>
    <xf numFmtId="0" fontId="66" fillId="108" borderId="0" applyNumberFormat="0" applyBorder="0" applyAlignment="0" applyProtection="0"/>
    <xf numFmtId="0" fontId="66" fillId="108" borderId="0" applyNumberFormat="0" applyBorder="0" applyAlignment="0" applyProtection="0"/>
    <xf numFmtId="0" fontId="64" fillId="100" borderId="0" applyNumberFormat="0" applyBorder="0" applyAlignment="0" applyProtection="0"/>
    <xf numFmtId="0" fontId="64" fillId="104" borderId="0" applyNumberFormat="0" applyBorder="0" applyAlignment="0" applyProtection="0"/>
    <xf numFmtId="0" fontId="66" fillId="104" borderId="0" applyNumberFormat="0" applyBorder="0" applyAlignment="0" applyProtection="0"/>
    <xf numFmtId="0" fontId="66" fillId="97" borderId="0" applyNumberFormat="0" applyBorder="0" applyAlignment="0" applyProtection="0"/>
    <xf numFmtId="0" fontId="67" fillId="6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0" fontId="66" fillId="9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184" fontId="68" fillId="97" borderId="0" applyNumberFormat="0" applyBorder="0" applyAlignment="0" applyProtection="0"/>
    <xf numFmtId="185" fontId="68" fillId="97" borderId="0" applyNumberFormat="0" applyBorder="0" applyAlignment="0" applyProtection="0"/>
    <xf numFmtId="184" fontId="68" fillId="97" borderId="0" applyNumberFormat="0" applyBorder="0" applyAlignment="0" applyProtection="0"/>
    <xf numFmtId="0" fontId="66" fillId="97" borderId="0" applyNumberFormat="0" applyBorder="0" applyAlignment="0" applyProtection="0"/>
    <xf numFmtId="0" fontId="66" fillId="97" borderId="0" applyNumberFormat="0" applyBorder="0" applyAlignment="0" applyProtection="0"/>
    <xf numFmtId="0" fontId="66" fillId="97" borderId="0" applyNumberFormat="0" applyBorder="0" applyAlignment="0" applyProtection="0"/>
    <xf numFmtId="0" fontId="64" fillId="109" borderId="0" applyNumberFormat="0" applyBorder="0" applyAlignment="0" applyProtection="0"/>
    <xf numFmtId="0" fontId="64" fillId="100" borderId="0" applyNumberFormat="0" applyBorder="0" applyAlignment="0" applyProtection="0"/>
    <xf numFmtId="0" fontId="66" fillId="101" borderId="0" applyNumberFormat="0" applyBorder="0" applyAlignment="0" applyProtection="0"/>
    <xf numFmtId="0" fontId="66" fillId="98" borderId="0" applyNumberFormat="0" applyBorder="0" applyAlignment="0" applyProtection="0"/>
    <xf numFmtId="0" fontId="67" fillId="69"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0" fontId="66" fillId="98"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184" fontId="68" fillId="98" borderId="0" applyNumberFormat="0" applyBorder="0" applyAlignment="0" applyProtection="0"/>
    <xf numFmtId="185" fontId="68" fillId="98" borderId="0" applyNumberFormat="0" applyBorder="0" applyAlignment="0" applyProtection="0"/>
    <xf numFmtId="184" fontId="68"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6" fillId="98" borderId="0" applyNumberFormat="0" applyBorder="0" applyAlignment="0" applyProtection="0"/>
    <xf numFmtId="0" fontId="64" fillId="103" borderId="0" applyNumberFormat="0" applyBorder="0" applyAlignment="0" applyProtection="0"/>
    <xf numFmtId="0" fontId="64" fillId="110" borderId="0" applyNumberFormat="0" applyBorder="0" applyAlignment="0" applyProtection="0"/>
    <xf numFmtId="0" fontId="66" fillId="110" borderId="0" applyNumberFormat="0" applyBorder="0" applyAlignment="0" applyProtection="0"/>
    <xf numFmtId="0" fontId="66" fillId="111" borderId="0" applyNumberFormat="0" applyBorder="0" applyAlignment="0" applyProtection="0"/>
    <xf numFmtId="0" fontId="67" fillId="71" borderId="0" applyNumberFormat="0" applyBorder="0" applyAlignment="0" applyProtection="0"/>
    <xf numFmtId="184" fontId="68" fillId="111" borderId="0" applyNumberFormat="0" applyBorder="0" applyAlignment="0" applyProtection="0"/>
    <xf numFmtId="184" fontId="68" fillId="111" borderId="0" applyNumberFormat="0" applyBorder="0" applyAlignment="0" applyProtection="0"/>
    <xf numFmtId="185" fontId="68" fillId="111" borderId="0" applyNumberFormat="0" applyBorder="0" applyAlignment="0" applyProtection="0"/>
    <xf numFmtId="0" fontId="66" fillId="11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184" fontId="68" fillId="111" borderId="0" applyNumberFormat="0" applyBorder="0" applyAlignment="0" applyProtection="0"/>
    <xf numFmtId="185" fontId="68" fillId="111" borderId="0" applyNumberFormat="0" applyBorder="0" applyAlignment="0" applyProtection="0"/>
    <xf numFmtId="184" fontId="68" fillId="111" borderId="0" applyNumberFormat="0" applyBorder="0" applyAlignment="0" applyProtection="0"/>
    <xf numFmtId="184" fontId="68" fillId="111" borderId="0" applyNumberFormat="0" applyBorder="0" applyAlignment="0" applyProtection="0"/>
    <xf numFmtId="185" fontId="68" fillId="111" borderId="0" applyNumberFormat="0" applyBorder="0" applyAlignment="0" applyProtection="0"/>
    <xf numFmtId="184" fontId="68" fillId="111" borderId="0" applyNumberFormat="0" applyBorder="0" applyAlignment="0" applyProtection="0"/>
    <xf numFmtId="184" fontId="68" fillId="111" borderId="0" applyNumberFormat="0" applyBorder="0" applyAlignment="0" applyProtection="0"/>
    <xf numFmtId="185" fontId="68" fillId="111" borderId="0" applyNumberFormat="0" applyBorder="0" applyAlignment="0" applyProtection="0"/>
    <xf numFmtId="184" fontId="68" fillId="111" borderId="0" applyNumberFormat="0" applyBorder="0" applyAlignment="0" applyProtection="0"/>
    <xf numFmtId="184" fontId="68" fillId="111" borderId="0" applyNumberFormat="0" applyBorder="0" applyAlignment="0" applyProtection="0"/>
    <xf numFmtId="185" fontId="68" fillId="111" borderId="0" applyNumberFormat="0" applyBorder="0" applyAlignment="0" applyProtection="0"/>
    <xf numFmtId="184" fontId="68" fillId="111" borderId="0" applyNumberFormat="0" applyBorder="0" applyAlignment="0" applyProtection="0"/>
    <xf numFmtId="0" fontId="66" fillId="111" borderId="0" applyNumberFormat="0" applyBorder="0" applyAlignment="0" applyProtection="0"/>
    <xf numFmtId="0" fontId="66" fillId="111" borderId="0" applyNumberFormat="0" applyBorder="0" applyAlignment="0" applyProtection="0"/>
    <xf numFmtId="0" fontId="66" fillId="111" borderId="0" applyNumberFormat="0" applyBorder="0" applyAlignment="0" applyProtection="0"/>
    <xf numFmtId="0" fontId="69" fillId="87" borderId="0" applyNumberFormat="0" applyBorder="0" applyAlignment="0" applyProtection="0"/>
    <xf numFmtId="0" fontId="70" fillId="55" borderId="0" applyNumberFormat="0" applyBorder="0" applyAlignment="0" applyProtection="0"/>
    <xf numFmtId="184" fontId="71" fillId="87" borderId="0" applyNumberFormat="0" applyBorder="0" applyAlignment="0" applyProtection="0"/>
    <xf numFmtId="184" fontId="71" fillId="87" borderId="0" applyNumberFormat="0" applyBorder="0" applyAlignment="0" applyProtection="0"/>
    <xf numFmtId="185" fontId="71" fillId="87" borderId="0" applyNumberFormat="0" applyBorder="0" applyAlignment="0" applyProtection="0"/>
    <xf numFmtId="0" fontId="69" fillId="87"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184" fontId="71" fillId="87" borderId="0" applyNumberFormat="0" applyBorder="0" applyAlignment="0" applyProtection="0"/>
    <xf numFmtId="185" fontId="71" fillId="87" borderId="0" applyNumberFormat="0" applyBorder="0" applyAlignment="0" applyProtection="0"/>
    <xf numFmtId="184" fontId="71" fillId="87" borderId="0" applyNumberFormat="0" applyBorder="0" applyAlignment="0" applyProtection="0"/>
    <xf numFmtId="184" fontId="71" fillId="87" borderId="0" applyNumberFormat="0" applyBorder="0" applyAlignment="0" applyProtection="0"/>
    <xf numFmtId="185" fontId="71" fillId="87" borderId="0" applyNumberFormat="0" applyBorder="0" applyAlignment="0" applyProtection="0"/>
    <xf numFmtId="184" fontId="71" fillId="87" borderId="0" applyNumberFormat="0" applyBorder="0" applyAlignment="0" applyProtection="0"/>
    <xf numFmtId="184" fontId="71" fillId="87" borderId="0" applyNumberFormat="0" applyBorder="0" applyAlignment="0" applyProtection="0"/>
    <xf numFmtId="185" fontId="71" fillId="87" borderId="0" applyNumberFormat="0" applyBorder="0" applyAlignment="0" applyProtection="0"/>
    <xf numFmtId="184" fontId="71" fillId="87" borderId="0" applyNumberFormat="0" applyBorder="0" applyAlignment="0" applyProtection="0"/>
    <xf numFmtId="184" fontId="71" fillId="87" borderId="0" applyNumberFormat="0" applyBorder="0" applyAlignment="0" applyProtection="0"/>
    <xf numFmtId="185" fontId="71" fillId="87" borderId="0" applyNumberFormat="0" applyBorder="0" applyAlignment="0" applyProtection="0"/>
    <xf numFmtId="184" fontId="71" fillId="87" borderId="0" applyNumberFormat="0" applyBorder="0" applyAlignment="0" applyProtection="0"/>
    <xf numFmtId="0" fontId="69" fillId="87" borderId="0" applyNumberFormat="0" applyBorder="0" applyAlignment="0" applyProtection="0"/>
    <xf numFmtId="186" fontId="12" fillId="0" borderId="0" applyFill="0" applyBorder="0" applyAlignment="0"/>
    <xf numFmtId="186" fontId="72" fillId="0" borderId="0" applyFill="0" applyBorder="0" applyAlignment="0"/>
    <xf numFmtId="186" fontId="72" fillId="0" borderId="0" applyFill="0" applyBorder="0" applyAlignment="0"/>
    <xf numFmtId="186" fontId="72" fillId="0" borderId="0" applyFill="0" applyBorder="0" applyAlignment="0"/>
    <xf numFmtId="187" fontId="73" fillId="0" borderId="0" applyFill="0" applyBorder="0" applyAlignment="0"/>
    <xf numFmtId="187" fontId="73" fillId="0" borderId="0" applyFill="0" applyBorder="0" applyAlignment="0"/>
    <xf numFmtId="186" fontId="72" fillId="0" borderId="0" applyFill="0" applyBorder="0" applyAlignment="0"/>
    <xf numFmtId="186" fontId="72" fillId="0" borderId="0" applyFill="0" applyBorder="0" applyAlignment="0"/>
    <xf numFmtId="186" fontId="72" fillId="0" borderId="0" applyFill="0" applyBorder="0" applyAlignment="0"/>
    <xf numFmtId="186" fontId="72" fillId="0" borderId="0" applyFill="0" applyBorder="0" applyAlignment="0"/>
    <xf numFmtId="186" fontId="72" fillId="0" borderId="0" applyFill="0" applyBorder="0" applyAlignment="0"/>
    <xf numFmtId="186" fontId="72" fillId="0" borderId="0" applyFill="0" applyBorder="0" applyAlignment="0"/>
    <xf numFmtId="168" fontId="73" fillId="0" borderId="0" applyFill="0" applyBorder="0" applyAlignment="0"/>
    <xf numFmtId="169" fontId="73" fillId="0" borderId="0" applyFill="0" applyBorder="0" applyAlignment="0"/>
    <xf numFmtId="188" fontId="73" fillId="0" borderId="0" applyFill="0" applyBorder="0" applyAlignment="0"/>
    <xf numFmtId="189" fontId="73" fillId="0" borderId="0" applyFill="0" applyBorder="0" applyAlignment="0"/>
    <xf numFmtId="187" fontId="73" fillId="0" borderId="0" applyFill="0" applyBorder="0" applyAlignment="0"/>
    <xf numFmtId="190" fontId="73" fillId="0" borderId="0" applyFill="0" applyBorder="0" applyAlignment="0"/>
    <xf numFmtId="168" fontId="73" fillId="0" borderId="0" applyFill="0" applyBorder="0" applyAlignment="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5"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5" fillId="58" borderId="60"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7" fillId="113" borderId="2" applyNumberFormat="0" applyAlignment="0" applyProtection="0"/>
    <xf numFmtId="0" fontId="78" fillId="59" borderId="63" applyNumberFormat="0" applyAlignment="0" applyProtection="0"/>
    <xf numFmtId="184"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0" fontId="77"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0" fontId="78" fillId="59" borderId="63"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185" fontId="79" fillId="113" borderId="2" applyNumberFormat="0" applyAlignment="0" applyProtection="0"/>
    <xf numFmtId="184" fontId="79" fillId="113" borderId="2" applyNumberFormat="0" applyAlignment="0" applyProtection="0"/>
    <xf numFmtId="0" fontId="77" fillId="113" borderId="2" applyNumberFormat="0" applyAlignment="0" applyProtection="0"/>
    <xf numFmtId="41" fontId="56" fillId="0" borderId="0" applyFont="0" applyFill="0" applyBorder="0" applyAlignment="0" applyProtection="0"/>
    <xf numFmtId="41" fontId="56" fillId="0" borderId="0" applyFont="0" applyFill="0" applyBorder="0" applyAlignment="0" applyProtection="0"/>
    <xf numFmtId="41" fontId="59"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9"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41" fontId="56" fillId="0" borderId="0" applyFont="0" applyFill="0" applyBorder="0" applyAlignment="0" applyProtection="0"/>
    <xf numFmtId="187" fontId="7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protection locked="0"/>
    </xf>
    <xf numFmtId="43" fontId="64" fillId="0" borderId="0" applyFont="0" applyFill="0" applyBorder="0" applyAlignment="0" applyProtection="0"/>
    <xf numFmtId="43" fontId="56" fillId="0" borderId="0">
      <protection locked="0"/>
    </xf>
    <xf numFmtId="43" fontId="64" fillId="0" borderId="0" applyFont="0" applyFill="0" applyBorder="0" applyAlignment="0" applyProtection="0"/>
    <xf numFmtId="43" fontId="56" fillId="0" borderId="0">
      <protection locked="0"/>
    </xf>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protection locked="0"/>
    </xf>
    <xf numFmtId="191" fontId="2" fillId="0" borderId="0" applyFont="0" applyFill="0" applyBorder="0" applyAlignment="0" applyProtection="0"/>
    <xf numFmtId="191"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183" fontId="64" fillId="0" borderId="0" applyFont="0" applyFill="0" applyBorder="0" applyAlignment="0" applyProtection="0"/>
    <xf numFmtId="18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56"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92" fontId="64" fillId="0" borderId="0" applyFont="0" applyFill="0" applyBorder="0" applyAlignment="0" applyProtection="0"/>
    <xf numFmtId="44" fontId="59" fillId="0" borderId="0" applyFont="0" applyFill="0" applyBorder="0" applyAlignment="0" applyProtection="0"/>
    <xf numFmtId="43" fontId="64" fillId="0" borderId="0" applyFont="0" applyFill="0" applyBorder="0" applyAlignment="0" applyProtection="0"/>
    <xf numFmtId="44" fontId="59" fillId="0" borderId="0" applyFont="0" applyFill="0" applyBorder="0" applyAlignment="0" applyProtection="0"/>
    <xf numFmtId="192" fontId="64"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59"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59"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92" fontId="64" fillId="0" borderId="0" applyFont="0" applyFill="0" applyBorder="0" applyAlignment="0" applyProtection="0"/>
    <xf numFmtId="44" fontId="59" fillId="0" borderId="0" applyFont="0" applyFill="0" applyBorder="0" applyAlignment="0" applyProtection="0"/>
    <xf numFmtId="192" fontId="64"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59"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192" fontId="64"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183" fontId="64" fillId="0" borderId="0" applyFont="0" applyFill="0" applyBorder="0" applyAlignment="0" applyProtection="0"/>
    <xf numFmtId="18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protection locked="0"/>
    </xf>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3" fontId="64" fillId="0" borderId="0" applyFont="0" applyFill="0" applyBorder="0" applyAlignment="0" applyProtection="0"/>
    <xf numFmtId="18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3" fontId="64" fillId="0" borderId="0" applyFont="0" applyFill="0" applyBorder="0" applyAlignment="0" applyProtection="0"/>
    <xf numFmtId="18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59"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protection locked="0"/>
    </xf>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protection locked="0"/>
    </xf>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183" fontId="64" fillId="0" borderId="0" applyFont="0" applyFill="0" applyBorder="0" applyAlignment="0" applyProtection="0"/>
    <xf numFmtId="18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8" fontId="56" fillId="0" borderId="0" applyFont="0" applyFill="0" applyProtection="0"/>
    <xf numFmtId="8" fontId="56" fillId="0" borderId="0" applyFont="0" applyFill="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8" fontId="56" fillId="0" borderId="0" applyFont="0" applyFill="0" applyProtection="0"/>
    <xf numFmtId="43" fontId="56" fillId="0" borderId="0" applyFont="0" applyFill="0" applyBorder="0" applyAlignment="0" applyProtection="0"/>
    <xf numFmtId="8" fontId="56" fillId="0" borderId="0" applyFont="0" applyFill="0" applyProtection="0"/>
    <xf numFmtId="8" fontId="56" fillId="0" borderId="0" applyFont="0" applyFill="0" applyProtection="0"/>
    <xf numFmtId="8" fontId="56" fillId="0" borderId="0" applyFont="0" applyFill="0" applyProtection="0"/>
    <xf numFmtId="8" fontId="56" fillId="0" borderId="0" applyFont="0" applyFill="0" applyProtection="0"/>
    <xf numFmtId="8" fontId="56" fillId="0" borderId="0" applyFont="0" applyFill="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93" fontId="56" fillId="0" borderId="0" applyFont="0" applyFill="0" applyBorder="0" applyAlignment="0" applyProtection="0"/>
    <xf numFmtId="43" fontId="56" fillId="0" borderId="0" applyFont="0" applyFill="0" applyBorder="0" applyAlignment="0" applyProtection="0"/>
    <xf numFmtId="193" fontId="56" fillId="0" borderId="0" applyFont="0" applyFill="0" applyBorder="0" applyAlignment="0" applyProtection="0"/>
    <xf numFmtId="43" fontId="56" fillId="0" borderId="0" applyFont="0" applyFill="0" applyBorder="0" applyAlignment="0" applyProtection="0"/>
    <xf numFmtId="0" fontId="56"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93" fontId="56" fillId="0" borderId="0" applyFont="0" applyFill="0" applyBorder="0" applyAlignment="0" applyProtection="0"/>
    <xf numFmtId="193" fontId="56" fillId="0" borderId="0" applyFont="0" applyFill="0" applyBorder="0" applyAlignment="0" applyProtection="0"/>
    <xf numFmtId="193" fontId="56" fillId="0" borderId="0" applyFont="0" applyFill="0" applyBorder="0" applyAlignment="0" applyProtection="0"/>
    <xf numFmtId="193" fontId="56" fillId="0" borderId="0" applyFont="0" applyFill="0" applyBorder="0" applyAlignment="0" applyProtection="0"/>
    <xf numFmtId="193" fontId="56" fillId="0" borderId="0" applyFont="0" applyFill="0" applyBorder="0" applyAlignment="0" applyProtection="0"/>
    <xf numFmtId="193" fontId="56" fillId="0" borderId="0" applyFont="0" applyFill="0" applyBorder="0" applyAlignment="0" applyProtection="0"/>
    <xf numFmtId="43" fontId="6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62" fillId="0" borderId="0"/>
    <xf numFmtId="168" fontId="73" fillId="0" borderId="0" applyFont="0" applyFill="0" applyBorder="0" applyAlignment="0" applyProtection="0"/>
    <xf numFmtId="44" fontId="56" fillId="0" borderId="0" applyFont="0" applyFill="0" applyBorder="0" applyAlignment="0" applyProtection="0"/>
    <xf numFmtId="44" fontId="59" fillId="0" borderId="0" applyFont="0" applyFill="0" applyBorder="0" applyAlignment="0" applyProtection="0"/>
    <xf numFmtId="44" fontId="6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56" fillId="0" borderId="0" applyFont="0" applyFill="0" applyBorder="0" applyAlignment="0" applyProtection="0"/>
    <xf numFmtId="44" fontId="56" fillId="0" borderId="0" applyFont="0" applyFill="0" applyBorder="0" applyAlignment="0" applyProtection="0"/>
    <xf numFmtId="182" fontId="56" fillId="0" borderId="0" applyFont="0" applyFill="0" applyBorder="0" applyAlignment="0" applyProtection="0"/>
    <xf numFmtId="182" fontId="56" fillId="0" borderId="0" applyFont="0" applyFill="0" applyBorder="0" applyAlignment="0" applyProtection="0"/>
    <xf numFmtId="182" fontId="56" fillId="0" borderId="0" applyFont="0" applyFill="0" applyBorder="0" applyAlignment="0" applyProtection="0"/>
    <xf numFmtId="182" fontId="56"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0" fontId="81" fillId="0" borderId="0"/>
    <xf numFmtId="14" fontId="82" fillId="0" borderId="0" applyFill="0" applyBorder="0" applyAlignment="0"/>
    <xf numFmtId="38" fontId="63" fillId="0" borderId="71">
      <alignment vertical="center"/>
    </xf>
    <xf numFmtId="38" fontId="63" fillId="0" borderId="71">
      <alignment vertical="center"/>
    </xf>
    <xf numFmtId="38" fontId="63" fillId="0" borderId="71">
      <alignment vertical="center"/>
    </xf>
    <xf numFmtId="38" fontId="63" fillId="0" borderId="71">
      <alignment vertical="center"/>
    </xf>
    <xf numFmtId="38" fontId="63" fillId="0" borderId="71">
      <alignment vertical="center"/>
    </xf>
    <xf numFmtId="38" fontId="63" fillId="0" borderId="71">
      <alignment vertical="center"/>
    </xf>
    <xf numFmtId="38" fontId="63" fillId="0" borderId="71">
      <alignment vertical="center"/>
    </xf>
    <xf numFmtId="38" fontId="63" fillId="0" borderId="0" applyFont="0" applyFill="0" applyBorder="0" applyAlignment="0" applyProtection="0"/>
    <xf numFmtId="0" fontId="83" fillId="114" borderId="0" applyNumberFormat="0" applyBorder="0" applyAlignment="0" applyProtection="0"/>
    <xf numFmtId="0" fontId="83" fillId="115" borderId="0" applyNumberFormat="0" applyBorder="0" applyAlignment="0" applyProtection="0"/>
    <xf numFmtId="0" fontId="83" fillId="116" borderId="0" applyNumberFormat="0" applyBorder="0" applyAlignment="0" applyProtection="0"/>
    <xf numFmtId="187" fontId="73" fillId="0" borderId="0" applyFill="0" applyBorder="0" applyAlignment="0"/>
    <xf numFmtId="168" fontId="73" fillId="0" borderId="0" applyFill="0" applyBorder="0" applyAlignment="0"/>
    <xf numFmtId="187" fontId="73" fillId="0" borderId="0" applyFill="0" applyBorder="0" applyAlignment="0"/>
    <xf numFmtId="190" fontId="73" fillId="0" borderId="0" applyFill="0" applyBorder="0" applyAlignment="0"/>
    <xf numFmtId="168" fontId="73" fillId="0" borderId="0" applyFill="0" applyBorder="0" applyAlignment="0"/>
    <xf numFmtId="184" fontId="56" fillId="0" borderId="0" applyFont="0" applyFill="0" applyBorder="0" applyAlignment="0" applyProtection="0"/>
    <xf numFmtId="185" fontId="56" fillId="0" borderId="0" applyFont="0" applyFill="0" applyBorder="0" applyAlignment="0" applyProtection="0"/>
    <xf numFmtId="184" fontId="56" fillId="0" borderId="0" applyFon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4" fontId="86" fillId="0" borderId="0" applyNumberFormat="0" applyFill="0" applyBorder="0" applyAlignment="0" applyProtection="0"/>
    <xf numFmtId="0" fontId="84" fillId="0" borderId="0" applyNumberFormat="0" applyFill="0" applyBorder="0" applyAlignment="0" applyProtection="0"/>
    <xf numFmtId="184" fontId="56" fillId="0" borderId="0"/>
    <xf numFmtId="0" fontId="56" fillId="0" borderId="0"/>
    <xf numFmtId="184" fontId="56" fillId="0" borderId="0"/>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87" fillId="88" borderId="0" applyNumberFormat="0" applyBorder="0" applyAlignment="0" applyProtection="0"/>
    <xf numFmtId="0" fontId="88" fillId="54"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0" fontId="87" fillId="88"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0" fontId="87" fillId="88" borderId="0" applyNumberFormat="0" applyBorder="0" applyAlignment="0" applyProtection="0"/>
    <xf numFmtId="0" fontId="56" fillId="112" borderId="66" applyNumberFormat="0" applyFont="0" applyBorder="0" applyProtection="0">
      <alignment horizontal="center" vertical="center"/>
    </xf>
    <xf numFmtId="0" fontId="90" fillId="0" borderId="70" applyNumberFormat="0" applyAlignment="0" applyProtection="0">
      <alignment horizontal="left" vertical="center"/>
    </xf>
    <xf numFmtId="0" fontId="90" fillId="0" borderId="70" applyNumberFormat="0" applyAlignment="0" applyProtection="0">
      <alignment horizontal="left" vertical="center"/>
    </xf>
    <xf numFmtId="184" fontId="90" fillId="0" borderId="70" applyNumberFormat="0" applyAlignment="0" applyProtection="0">
      <alignment horizontal="left" vertical="center"/>
    </xf>
    <xf numFmtId="0" fontId="90" fillId="0" borderId="69">
      <alignment horizontal="left" vertical="center"/>
    </xf>
    <xf numFmtId="0" fontId="90" fillId="0" borderId="69">
      <alignment horizontal="left" vertical="center"/>
    </xf>
    <xf numFmtId="184" fontId="90" fillId="0" borderId="69">
      <alignment horizontal="left" vertical="center"/>
    </xf>
    <xf numFmtId="0" fontId="91" fillId="0" borderId="72" applyNumberFormat="0" applyFill="0" applyAlignment="0" applyProtection="0"/>
    <xf numFmtId="185" fontId="91" fillId="0" borderId="72" applyNumberFormat="0" applyFill="0" applyAlignment="0" applyProtection="0"/>
    <xf numFmtId="0" fontId="91" fillId="0" borderId="72" applyNumberFormat="0" applyFill="0" applyAlignment="0" applyProtection="0"/>
    <xf numFmtId="184" fontId="91" fillId="0" borderId="72" applyNumberFormat="0" applyFill="0" applyAlignment="0" applyProtection="0"/>
    <xf numFmtId="184" fontId="91" fillId="0" borderId="72" applyNumberFormat="0" applyFill="0" applyAlignment="0" applyProtection="0"/>
    <xf numFmtId="184" fontId="91" fillId="0" borderId="72" applyNumberFormat="0" applyFill="0" applyAlignment="0" applyProtection="0"/>
    <xf numFmtId="185" fontId="91" fillId="0" borderId="72" applyNumberFormat="0" applyFill="0" applyAlignment="0" applyProtection="0"/>
    <xf numFmtId="184" fontId="91" fillId="0" borderId="72" applyNumberFormat="0" applyFill="0" applyAlignment="0" applyProtection="0"/>
    <xf numFmtId="184" fontId="91" fillId="0" borderId="72" applyNumberFormat="0" applyFill="0" applyAlignment="0" applyProtection="0"/>
    <xf numFmtId="185" fontId="91" fillId="0" borderId="72" applyNumberFormat="0" applyFill="0" applyAlignment="0" applyProtection="0"/>
    <xf numFmtId="184" fontId="91" fillId="0" borderId="72" applyNumberFormat="0" applyFill="0" applyAlignment="0" applyProtection="0"/>
    <xf numFmtId="184" fontId="91" fillId="0" borderId="72" applyNumberFormat="0" applyFill="0" applyAlignment="0" applyProtection="0"/>
    <xf numFmtId="185" fontId="91" fillId="0" borderId="72" applyNumberFormat="0" applyFill="0" applyAlignment="0" applyProtection="0"/>
    <xf numFmtId="184" fontId="91" fillId="0" borderId="72" applyNumberFormat="0" applyFill="0" applyAlignment="0" applyProtection="0"/>
    <xf numFmtId="184" fontId="91" fillId="0" borderId="72" applyNumberFormat="0" applyFill="0" applyAlignment="0" applyProtection="0"/>
    <xf numFmtId="185" fontId="91" fillId="0" borderId="72" applyNumberFormat="0" applyFill="0" applyAlignment="0" applyProtection="0"/>
    <xf numFmtId="184" fontId="91" fillId="0" borderId="72" applyNumberFormat="0" applyFill="0" applyAlignment="0" applyProtection="0"/>
    <xf numFmtId="0" fontId="91" fillId="0" borderId="72" applyNumberFormat="0" applyFill="0" applyAlignment="0" applyProtection="0"/>
    <xf numFmtId="0" fontId="92" fillId="0" borderId="73" applyNumberFormat="0" applyFill="0" applyAlignment="0" applyProtection="0"/>
    <xf numFmtId="185" fontId="92" fillId="0" borderId="73" applyNumberFormat="0" applyFill="0" applyAlignment="0" applyProtection="0"/>
    <xf numFmtId="0" fontId="92" fillId="0" borderId="73" applyNumberFormat="0" applyFill="0" applyAlignment="0" applyProtection="0"/>
    <xf numFmtId="184" fontId="92" fillId="0" borderId="73" applyNumberFormat="0" applyFill="0" applyAlignment="0" applyProtection="0"/>
    <xf numFmtId="184" fontId="92" fillId="0" borderId="73" applyNumberFormat="0" applyFill="0" applyAlignment="0" applyProtection="0"/>
    <xf numFmtId="184" fontId="92" fillId="0" borderId="73" applyNumberFormat="0" applyFill="0" applyAlignment="0" applyProtection="0"/>
    <xf numFmtId="185" fontId="92" fillId="0" borderId="73" applyNumberFormat="0" applyFill="0" applyAlignment="0" applyProtection="0"/>
    <xf numFmtId="184" fontId="92" fillId="0" borderId="73" applyNumberFormat="0" applyFill="0" applyAlignment="0" applyProtection="0"/>
    <xf numFmtId="184" fontId="92" fillId="0" borderId="73" applyNumberFormat="0" applyFill="0" applyAlignment="0" applyProtection="0"/>
    <xf numFmtId="185" fontId="92" fillId="0" borderId="73" applyNumberFormat="0" applyFill="0" applyAlignment="0" applyProtection="0"/>
    <xf numFmtId="184" fontId="92" fillId="0" borderId="73" applyNumberFormat="0" applyFill="0" applyAlignment="0" applyProtection="0"/>
    <xf numFmtId="184" fontId="92" fillId="0" borderId="73" applyNumberFormat="0" applyFill="0" applyAlignment="0" applyProtection="0"/>
    <xf numFmtId="185" fontId="92" fillId="0" borderId="73" applyNumberFormat="0" applyFill="0" applyAlignment="0" applyProtection="0"/>
    <xf numFmtId="184" fontId="92" fillId="0" borderId="73" applyNumberFormat="0" applyFill="0" applyAlignment="0" applyProtection="0"/>
    <xf numFmtId="184" fontId="92" fillId="0" borderId="73" applyNumberFormat="0" applyFill="0" applyAlignment="0" applyProtection="0"/>
    <xf numFmtId="185" fontId="92" fillId="0" borderId="73" applyNumberFormat="0" applyFill="0" applyAlignment="0" applyProtection="0"/>
    <xf numFmtId="184" fontId="92" fillId="0" borderId="73" applyNumberFormat="0" applyFill="0" applyAlignment="0" applyProtection="0"/>
    <xf numFmtId="0" fontId="92" fillId="0" borderId="73" applyNumberFormat="0" applyFill="0" applyAlignment="0" applyProtection="0"/>
    <xf numFmtId="0" fontId="93" fillId="0" borderId="74" applyNumberFormat="0" applyFill="0" applyAlignment="0" applyProtection="0"/>
    <xf numFmtId="185" fontId="93" fillId="0" borderId="74" applyNumberFormat="0" applyFill="0" applyAlignment="0" applyProtection="0"/>
    <xf numFmtId="0" fontId="93" fillId="0" borderId="74" applyNumberFormat="0" applyFill="0" applyAlignment="0" applyProtection="0"/>
    <xf numFmtId="184" fontId="93" fillId="0" borderId="74" applyNumberFormat="0" applyFill="0" applyAlignment="0" applyProtection="0"/>
    <xf numFmtId="0" fontId="93" fillId="0" borderId="74" applyNumberFormat="0" applyFill="0" applyAlignment="0" applyProtection="0"/>
    <xf numFmtId="184" fontId="93" fillId="0" borderId="74" applyNumberFormat="0" applyFill="0" applyAlignment="0" applyProtection="0"/>
    <xf numFmtId="0" fontId="93" fillId="0" borderId="74" applyNumberFormat="0" applyFill="0" applyAlignment="0" applyProtection="0"/>
    <xf numFmtId="0" fontId="93" fillId="0" borderId="74" applyNumberFormat="0" applyFill="0" applyAlignment="0" applyProtection="0"/>
    <xf numFmtId="184" fontId="93" fillId="0" borderId="74" applyNumberFormat="0" applyFill="0" applyAlignment="0" applyProtection="0"/>
    <xf numFmtId="185" fontId="93" fillId="0" borderId="74" applyNumberFormat="0" applyFill="0" applyAlignment="0" applyProtection="0"/>
    <xf numFmtId="184" fontId="93" fillId="0" borderId="74" applyNumberFormat="0" applyFill="0" applyAlignment="0" applyProtection="0"/>
    <xf numFmtId="184" fontId="93" fillId="0" borderId="74" applyNumberFormat="0" applyFill="0" applyAlignment="0" applyProtection="0"/>
    <xf numFmtId="185" fontId="93" fillId="0" borderId="74" applyNumberFormat="0" applyFill="0" applyAlignment="0" applyProtection="0"/>
    <xf numFmtId="184" fontId="93" fillId="0" borderId="74" applyNumberFormat="0" applyFill="0" applyAlignment="0" applyProtection="0"/>
    <xf numFmtId="184" fontId="93" fillId="0" borderId="74" applyNumberFormat="0" applyFill="0" applyAlignment="0" applyProtection="0"/>
    <xf numFmtId="185" fontId="93" fillId="0" borderId="74" applyNumberFormat="0" applyFill="0" applyAlignment="0" applyProtection="0"/>
    <xf numFmtId="184" fontId="93" fillId="0" borderId="74" applyNumberFormat="0" applyFill="0" applyAlignment="0" applyProtection="0"/>
    <xf numFmtId="184" fontId="93" fillId="0" borderId="74" applyNumberFormat="0" applyFill="0" applyAlignment="0" applyProtection="0"/>
    <xf numFmtId="185" fontId="93" fillId="0" borderId="74" applyNumberFormat="0" applyFill="0" applyAlignment="0" applyProtection="0"/>
    <xf numFmtId="184" fontId="93" fillId="0" borderId="74" applyNumberFormat="0" applyFill="0" applyAlignment="0" applyProtection="0"/>
    <xf numFmtId="0" fontId="93" fillId="0" borderId="74" applyNumberFormat="0" applyFill="0" applyAlignment="0" applyProtection="0"/>
    <xf numFmtId="0" fontId="93" fillId="0" borderId="0" applyNumberFormat="0" applyFill="0" applyBorder="0" applyAlignment="0" applyProtection="0"/>
    <xf numFmtId="185" fontId="93" fillId="0" borderId="0" applyNumberFormat="0" applyFill="0" applyBorder="0" applyAlignment="0" applyProtection="0"/>
    <xf numFmtId="0" fontId="93" fillId="0" borderId="0" applyNumberFormat="0" applyFill="0" applyBorder="0" applyAlignment="0" applyProtection="0"/>
    <xf numFmtId="184" fontId="93" fillId="0" borderId="0" applyNumberFormat="0" applyFill="0" applyBorder="0" applyAlignment="0" applyProtection="0"/>
    <xf numFmtId="184" fontId="93" fillId="0" borderId="0" applyNumberFormat="0" applyFill="0" applyBorder="0" applyAlignment="0" applyProtection="0"/>
    <xf numFmtId="184" fontId="93" fillId="0" borderId="0" applyNumberFormat="0" applyFill="0" applyBorder="0" applyAlignment="0" applyProtection="0"/>
    <xf numFmtId="185" fontId="93" fillId="0" borderId="0" applyNumberFormat="0" applyFill="0" applyBorder="0" applyAlignment="0" applyProtection="0"/>
    <xf numFmtId="184" fontId="93" fillId="0" borderId="0" applyNumberFormat="0" applyFill="0" applyBorder="0" applyAlignment="0" applyProtection="0"/>
    <xf numFmtId="184" fontId="93" fillId="0" borderId="0" applyNumberFormat="0" applyFill="0" applyBorder="0" applyAlignment="0" applyProtection="0"/>
    <xf numFmtId="185" fontId="93" fillId="0" borderId="0" applyNumberFormat="0" applyFill="0" applyBorder="0" applyAlignment="0" applyProtection="0"/>
    <xf numFmtId="184" fontId="93" fillId="0" borderId="0" applyNumberFormat="0" applyFill="0" applyBorder="0" applyAlignment="0" applyProtection="0"/>
    <xf numFmtId="184" fontId="93" fillId="0" borderId="0" applyNumberFormat="0" applyFill="0" applyBorder="0" applyAlignment="0" applyProtection="0"/>
    <xf numFmtId="185" fontId="93" fillId="0" borderId="0" applyNumberFormat="0" applyFill="0" applyBorder="0" applyAlignment="0" applyProtection="0"/>
    <xf numFmtId="184" fontId="93" fillId="0" borderId="0" applyNumberFormat="0" applyFill="0" applyBorder="0" applyAlignment="0" applyProtection="0"/>
    <xf numFmtId="184" fontId="93" fillId="0" borderId="0" applyNumberFormat="0" applyFill="0" applyBorder="0" applyAlignment="0" applyProtection="0"/>
    <xf numFmtId="185" fontId="93" fillId="0" borderId="0" applyNumberFormat="0" applyFill="0" applyBorder="0" applyAlignment="0" applyProtection="0"/>
    <xf numFmtId="184" fontId="93" fillId="0" borderId="0" applyNumberFormat="0" applyFill="0" applyBorder="0" applyAlignment="0" applyProtection="0"/>
    <xf numFmtId="0" fontId="93" fillId="0" borderId="0" applyNumberFormat="0" applyFill="0" applyBorder="0" applyAlignment="0" applyProtection="0"/>
    <xf numFmtId="37" fontId="94" fillId="0" borderId="0"/>
    <xf numFmtId="184" fontId="95" fillId="0" borderId="0"/>
    <xf numFmtId="0" fontId="95" fillId="0" borderId="0"/>
    <xf numFmtId="184" fontId="95" fillId="0" borderId="0"/>
    <xf numFmtId="184" fontId="90" fillId="0" borderId="0"/>
    <xf numFmtId="0" fontId="90" fillId="0" borderId="0"/>
    <xf numFmtId="184" fontId="90" fillId="0" borderId="0"/>
    <xf numFmtId="184" fontId="96" fillId="0" borderId="0"/>
    <xf numFmtId="0" fontId="96" fillId="0" borderId="0"/>
    <xf numFmtId="184" fontId="96" fillId="0" borderId="0"/>
    <xf numFmtId="184" fontId="97" fillId="0" borderId="0"/>
    <xf numFmtId="0" fontId="97" fillId="0" borderId="0"/>
    <xf numFmtId="184" fontId="97" fillId="0" borderId="0"/>
    <xf numFmtId="184" fontId="98" fillId="0" borderId="0"/>
    <xf numFmtId="0" fontId="98" fillId="0" borderId="0"/>
    <xf numFmtId="184" fontId="98" fillId="0" borderId="0"/>
    <xf numFmtId="184" fontId="99" fillId="0" borderId="0"/>
    <xf numFmtId="0" fontId="99" fillId="0" borderId="0"/>
    <xf numFmtId="184" fontId="99" fillId="0" borderId="0"/>
    <xf numFmtId="0" fontId="98" fillId="117" borderId="68" applyFont="0" applyBorder="0">
      <alignment horizontal="center" wrapText="1"/>
    </xf>
    <xf numFmtId="3" fontId="56" fillId="91" borderId="66" applyFont="0" applyProtection="0">
      <alignment horizontal="right" vertical="center"/>
    </xf>
    <xf numFmtId="9" fontId="56" fillId="91" borderId="66" applyFont="0" applyProtection="0">
      <alignment horizontal="right" vertical="center"/>
    </xf>
    <xf numFmtId="0" fontId="56" fillId="91" borderId="68" applyNumberFormat="0" applyFont="0" applyBorder="0" applyProtection="0">
      <alignment horizontal="left" vertical="center"/>
    </xf>
    <xf numFmtId="184" fontId="56" fillId="0" borderId="0">
      <alignment horizontal="center"/>
    </xf>
    <xf numFmtId="0" fontId="56" fillId="0" borderId="0">
      <alignment horizontal="center"/>
    </xf>
    <xf numFmtId="184" fontId="56" fillId="0" borderId="0">
      <alignment horizontal="center"/>
    </xf>
    <xf numFmtId="184" fontId="100" fillId="0" borderId="0" applyNumberFormat="0" applyFill="0" applyBorder="0" applyAlignment="0" applyProtection="0">
      <alignment vertical="top"/>
      <protection locked="0"/>
    </xf>
    <xf numFmtId="185" fontId="100" fillId="0" borderId="0" applyNumberFormat="0" applyFill="0" applyBorder="0" applyAlignment="0" applyProtection="0">
      <alignment vertical="top"/>
      <protection locked="0"/>
    </xf>
    <xf numFmtId="184" fontId="100" fillId="0" borderId="0" applyNumberFormat="0" applyFill="0" applyBorder="0" applyAlignment="0" applyProtection="0">
      <alignment vertical="top"/>
      <protection locked="0"/>
    </xf>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5"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3" fillId="57" borderId="60"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0" fontId="102" fillId="91" borderId="1" applyNumberFormat="0" applyAlignment="0" applyProtection="0"/>
    <xf numFmtId="3" fontId="56" fillId="118" borderId="66" applyFont="0">
      <alignment horizontal="right" vertical="center"/>
      <protection locked="0"/>
    </xf>
    <xf numFmtId="187" fontId="73" fillId="0" borderId="0" applyFill="0" applyBorder="0" applyAlignment="0"/>
    <xf numFmtId="168" fontId="73" fillId="0" borderId="0" applyFill="0" applyBorder="0" applyAlignment="0"/>
    <xf numFmtId="187" fontId="73" fillId="0" borderId="0" applyFill="0" applyBorder="0" applyAlignment="0"/>
    <xf numFmtId="190" fontId="73" fillId="0" borderId="0" applyFill="0" applyBorder="0" applyAlignment="0"/>
    <xf numFmtId="168" fontId="73" fillId="0" borderId="0" applyFill="0" applyBorder="0" applyAlignment="0"/>
    <xf numFmtId="0" fontId="105" fillId="0" borderId="75" applyNumberFormat="0" applyFill="0" applyAlignment="0" applyProtection="0"/>
    <xf numFmtId="0" fontId="106" fillId="0" borderId="62" applyNumberFormat="0" applyFill="0" applyAlignment="0" applyProtection="0"/>
    <xf numFmtId="184" fontId="107" fillId="0" borderId="75" applyNumberFormat="0" applyFill="0" applyAlignment="0" applyProtection="0"/>
    <xf numFmtId="184" fontId="107" fillId="0" borderId="75" applyNumberFormat="0" applyFill="0" applyAlignment="0" applyProtection="0"/>
    <xf numFmtId="185" fontId="107" fillId="0" borderId="75" applyNumberFormat="0" applyFill="0" applyAlignment="0" applyProtection="0"/>
    <xf numFmtId="0" fontId="105" fillId="0" borderId="75"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0" fontId="106" fillId="0" borderId="62" applyNumberFormat="0" applyFill="0" applyAlignment="0" applyProtection="0"/>
    <xf numFmtId="184" fontId="107" fillId="0" borderId="75" applyNumberFormat="0" applyFill="0" applyAlignment="0" applyProtection="0"/>
    <xf numFmtId="185" fontId="107" fillId="0" borderId="75" applyNumberFormat="0" applyFill="0" applyAlignment="0" applyProtection="0"/>
    <xf numFmtId="184" fontId="107" fillId="0" borderId="75" applyNumberFormat="0" applyFill="0" applyAlignment="0" applyProtection="0"/>
    <xf numFmtId="184" fontId="107" fillId="0" borderId="75" applyNumberFormat="0" applyFill="0" applyAlignment="0" applyProtection="0"/>
    <xf numFmtId="185" fontId="107" fillId="0" borderId="75" applyNumberFormat="0" applyFill="0" applyAlignment="0" applyProtection="0"/>
    <xf numFmtId="184" fontId="107" fillId="0" borderId="75" applyNumberFormat="0" applyFill="0" applyAlignment="0" applyProtection="0"/>
    <xf numFmtId="184" fontId="107" fillId="0" borderId="75" applyNumberFormat="0" applyFill="0" applyAlignment="0" applyProtection="0"/>
    <xf numFmtId="185" fontId="107" fillId="0" borderId="75" applyNumberFormat="0" applyFill="0" applyAlignment="0" applyProtection="0"/>
    <xf numFmtId="184" fontId="107" fillId="0" borderId="75" applyNumberFormat="0" applyFill="0" applyAlignment="0" applyProtection="0"/>
    <xf numFmtId="184" fontId="107" fillId="0" borderId="75" applyNumberFormat="0" applyFill="0" applyAlignment="0" applyProtection="0"/>
    <xf numFmtId="185" fontId="107" fillId="0" borderId="75" applyNumberFormat="0" applyFill="0" applyAlignment="0" applyProtection="0"/>
    <xf numFmtId="184" fontId="107" fillId="0" borderId="75" applyNumberFormat="0" applyFill="0" applyAlignment="0" applyProtection="0"/>
    <xf numFmtId="0" fontId="105" fillId="0" borderId="75" applyNumberFormat="0" applyFill="0" applyAlignment="0" applyProtection="0"/>
    <xf numFmtId="184" fontId="56" fillId="0" borderId="0">
      <alignment horizontal="center"/>
    </xf>
    <xf numFmtId="0" fontId="56" fillId="0" borderId="0">
      <alignment horizontal="center"/>
    </xf>
    <xf numFmtId="184" fontId="56" fillId="0" borderId="0">
      <alignment horizontal="center"/>
    </xf>
    <xf numFmtId="0" fontId="108" fillId="119" borderId="0" applyNumberFormat="0" applyBorder="0" applyAlignment="0" applyProtection="0"/>
    <xf numFmtId="0" fontId="109" fillId="56" borderId="0" applyNumberFormat="0" applyBorder="0" applyAlignment="0" applyProtection="0"/>
    <xf numFmtId="184" fontId="110" fillId="119" borderId="0" applyNumberFormat="0" applyBorder="0" applyAlignment="0" applyProtection="0"/>
    <xf numFmtId="184" fontId="110" fillId="119" borderId="0" applyNumberFormat="0" applyBorder="0" applyAlignment="0" applyProtection="0"/>
    <xf numFmtId="185" fontId="110" fillId="119" borderId="0" applyNumberFormat="0" applyBorder="0" applyAlignment="0" applyProtection="0"/>
    <xf numFmtId="0" fontId="108" fillId="119"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184" fontId="110" fillId="119" borderId="0" applyNumberFormat="0" applyBorder="0" applyAlignment="0" applyProtection="0"/>
    <xf numFmtId="185" fontId="110" fillId="119" borderId="0" applyNumberFormat="0" applyBorder="0" applyAlignment="0" applyProtection="0"/>
    <xf numFmtId="184" fontId="110" fillId="119" borderId="0" applyNumberFormat="0" applyBorder="0" applyAlignment="0" applyProtection="0"/>
    <xf numFmtId="184" fontId="110" fillId="119" borderId="0" applyNumberFormat="0" applyBorder="0" applyAlignment="0" applyProtection="0"/>
    <xf numFmtId="185" fontId="110" fillId="119" borderId="0" applyNumberFormat="0" applyBorder="0" applyAlignment="0" applyProtection="0"/>
    <xf numFmtId="184" fontId="110" fillId="119" borderId="0" applyNumberFormat="0" applyBorder="0" applyAlignment="0" applyProtection="0"/>
    <xf numFmtId="184" fontId="110" fillId="119" borderId="0" applyNumberFormat="0" applyBorder="0" applyAlignment="0" applyProtection="0"/>
    <xf numFmtId="185" fontId="110" fillId="119" borderId="0" applyNumberFormat="0" applyBorder="0" applyAlignment="0" applyProtection="0"/>
    <xf numFmtId="184" fontId="110" fillId="119" borderId="0" applyNumberFormat="0" applyBorder="0" applyAlignment="0" applyProtection="0"/>
    <xf numFmtId="184" fontId="110" fillId="119" borderId="0" applyNumberFormat="0" applyBorder="0" applyAlignment="0" applyProtection="0"/>
    <xf numFmtId="185" fontId="110" fillId="119" borderId="0" applyNumberFormat="0" applyBorder="0" applyAlignment="0" applyProtection="0"/>
    <xf numFmtId="184" fontId="110" fillId="119" borderId="0" applyNumberFormat="0" applyBorder="0" applyAlignment="0" applyProtection="0"/>
    <xf numFmtId="0" fontId="108" fillId="119" borderId="0" applyNumberFormat="0" applyBorder="0" applyAlignment="0" applyProtection="0"/>
    <xf numFmtId="184" fontId="63" fillId="0" borderId="76"/>
    <xf numFmtId="185" fontId="63" fillId="0" borderId="76"/>
    <xf numFmtId="184" fontId="63" fillId="0" borderId="76"/>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7"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7" fillId="0" borderId="0"/>
    <xf numFmtId="0" fontId="56" fillId="0" borderId="0"/>
    <xf numFmtId="0" fontId="57" fillId="0" borderId="0"/>
    <xf numFmtId="0" fontId="56" fillId="0" borderId="0"/>
    <xf numFmtId="0" fontId="57" fillId="0" borderId="0"/>
    <xf numFmtId="0" fontId="56" fillId="0" borderId="0"/>
    <xf numFmtId="0" fontId="57" fillId="0" borderId="0"/>
    <xf numFmtId="0" fontId="56" fillId="0" borderId="0"/>
    <xf numFmtId="0" fontId="57" fillId="0" borderId="0"/>
    <xf numFmtId="0" fontId="56" fillId="0" borderId="0"/>
    <xf numFmtId="0" fontId="57" fillId="0" borderId="0"/>
    <xf numFmtId="0" fontId="57"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7"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7" fillId="0" borderId="0"/>
    <xf numFmtId="0" fontId="56" fillId="0" borderId="0"/>
    <xf numFmtId="0" fontId="57" fillId="0" borderId="0"/>
    <xf numFmtId="0" fontId="56"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56"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4"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56" fillId="0" borderId="0"/>
    <xf numFmtId="0" fontId="56" fillId="0" borderId="0"/>
    <xf numFmtId="0" fontId="56" fillId="0" borderId="0"/>
    <xf numFmtId="0" fontId="111" fillId="0" borderId="0"/>
    <xf numFmtId="194" fontId="56" fillId="0" borderId="0"/>
    <xf numFmtId="193" fontId="65" fillId="0" borderId="0"/>
    <xf numFmtId="0" fontId="1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2" fillId="0" borderId="0"/>
    <xf numFmtId="0" fontId="112" fillId="0" borderId="0"/>
    <xf numFmtId="0" fontId="111" fillId="0" borderId="0"/>
    <xf numFmtId="193" fontId="65" fillId="0" borderId="0"/>
    <xf numFmtId="193" fontId="56" fillId="0" borderId="0"/>
    <xf numFmtId="193" fontId="56" fillId="0" borderId="0"/>
    <xf numFmtId="0" fontId="56" fillId="0" borderId="0"/>
    <xf numFmtId="0" fontId="56" fillId="0" borderId="0"/>
    <xf numFmtId="193"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56" fillId="0" borderId="0"/>
    <xf numFmtId="0" fontId="65" fillId="0" borderId="0"/>
    <xf numFmtId="0" fontId="56" fillId="0" borderId="0"/>
    <xf numFmtId="0" fontId="65" fillId="0" borderId="0"/>
    <xf numFmtId="0" fontId="56" fillId="0" borderId="0"/>
    <xf numFmtId="0" fontId="65" fillId="0" borderId="0"/>
    <xf numFmtId="0" fontId="56" fillId="0" borderId="0"/>
    <xf numFmtId="0" fontId="65" fillId="0" borderId="0"/>
    <xf numFmtId="0" fontId="56" fillId="0" borderId="0"/>
    <xf numFmtId="0" fontId="65" fillId="0" borderId="0"/>
    <xf numFmtId="0" fontId="56"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0" fontId="56"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56"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56" fillId="0" borderId="0"/>
    <xf numFmtId="0" fontId="56" fillId="0" borderId="0"/>
    <xf numFmtId="193" fontId="65" fillId="0" borderId="0"/>
    <xf numFmtId="0" fontId="56" fillId="0" borderId="0"/>
    <xf numFmtId="0" fontId="56"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0" fontId="56" fillId="0" borderId="0"/>
    <xf numFmtId="184" fontId="56"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84" fontId="56" fillId="0" borderId="0"/>
    <xf numFmtId="193" fontId="2" fillId="0" borderId="0"/>
    <xf numFmtId="193" fontId="2" fillId="0" borderId="0"/>
    <xf numFmtId="193" fontId="2" fillId="0" borderId="0"/>
    <xf numFmtId="193"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0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93" fontId="2" fillId="0" borderId="0"/>
    <xf numFmtId="193" fontId="2" fillId="0" borderId="0"/>
    <xf numFmtId="193" fontId="2" fillId="0" borderId="0"/>
    <xf numFmtId="193" fontId="2" fillId="0" borderId="0"/>
    <xf numFmtId="184" fontId="56" fillId="0" borderId="0"/>
    <xf numFmtId="193" fontId="56" fillId="0" borderId="0"/>
    <xf numFmtId="193" fontId="56" fillId="0" borderId="0"/>
    <xf numFmtId="184" fontId="56" fillId="0" borderId="0"/>
    <xf numFmtId="193" fontId="56" fillId="0" borderId="0"/>
    <xf numFmtId="193" fontId="56" fillId="0" borderId="0"/>
    <xf numFmtId="193" fontId="56"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56" fillId="0" borderId="0"/>
    <xf numFmtId="193" fontId="2"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56" fillId="0" borderId="0"/>
    <xf numFmtId="193"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5"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56" fillId="0" borderId="0"/>
    <xf numFmtId="0" fontId="56" fillId="0" borderId="0"/>
    <xf numFmtId="0" fontId="2" fillId="0" borderId="0"/>
    <xf numFmtId="0" fontId="2" fillId="0" borderId="0"/>
    <xf numFmtId="0" fontId="2" fillId="0" borderId="0"/>
    <xf numFmtId="0" fontId="2" fillId="0" borderId="0"/>
    <xf numFmtId="184"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65"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65"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184" fontId="65" fillId="0" borderId="0"/>
    <xf numFmtId="0" fontId="65" fillId="0" borderId="0"/>
    <xf numFmtId="184" fontId="65" fillId="0" borderId="0"/>
    <xf numFmtId="0" fontId="65"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65" fillId="0" borderId="0"/>
    <xf numFmtId="184" fontId="65" fillId="0" borderId="0"/>
    <xf numFmtId="0" fontId="65" fillId="0" borderId="0"/>
    <xf numFmtId="0" fontId="65" fillId="0" borderId="0"/>
    <xf numFmtId="0" fontId="56"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64"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84" fontId="64" fillId="0" borderId="0"/>
    <xf numFmtId="193" fontId="65" fillId="0" borderId="0"/>
    <xf numFmtId="193" fontId="65" fillId="0" borderId="0"/>
    <xf numFmtId="0" fontId="56"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65"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65" fillId="0" borderId="0"/>
    <xf numFmtId="193" fontId="65" fillId="0" borderId="0"/>
    <xf numFmtId="193" fontId="65" fillId="0" borderId="0"/>
    <xf numFmtId="193" fontId="65" fillId="0" borderId="0"/>
    <xf numFmtId="193"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65"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62" fillId="0" borderId="0"/>
    <xf numFmtId="0" fontId="65" fillId="0" borderId="0"/>
    <xf numFmtId="0" fontId="56" fillId="0" borderId="0"/>
    <xf numFmtId="0" fontId="64" fillId="0" borderId="0"/>
    <xf numFmtId="184" fontId="62" fillId="0" borderId="0"/>
    <xf numFmtId="0" fontId="56" fillId="0" borderId="0"/>
    <xf numFmtId="0" fontId="2" fillId="0" borderId="0"/>
    <xf numFmtId="0" fontId="2" fillId="0" borderId="0"/>
    <xf numFmtId="193"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9" fillId="0" borderId="0"/>
    <xf numFmtId="193" fontId="56" fillId="0" borderId="0"/>
    <xf numFmtId="0" fontId="65" fillId="0" borderId="0"/>
    <xf numFmtId="0" fontId="65" fillId="0" borderId="0"/>
    <xf numFmtId="184" fontId="62" fillId="0" borderId="0"/>
    <xf numFmtId="0" fontId="101" fillId="0" borderId="0"/>
    <xf numFmtId="0" fontId="56" fillId="0" borderId="0"/>
    <xf numFmtId="184" fontId="62" fillId="0" borderId="0"/>
    <xf numFmtId="0" fontId="2" fillId="0" borderId="0"/>
    <xf numFmtId="193" fontId="65" fillId="0" borderId="0"/>
    <xf numFmtId="0" fontId="65" fillId="0" borderId="0"/>
    <xf numFmtId="0" fontId="65" fillId="0" borderId="0"/>
    <xf numFmtId="0" fontId="65" fillId="0" borderId="0"/>
    <xf numFmtId="0" fontId="65" fillId="0" borderId="0"/>
    <xf numFmtId="0" fontId="65" fillId="0" borderId="0"/>
    <xf numFmtId="0" fontId="65" fillId="0" borderId="0"/>
    <xf numFmtId="193" fontId="65" fillId="0" borderId="0"/>
    <xf numFmtId="0" fontId="6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5" fillId="0" borderId="0"/>
    <xf numFmtId="184" fontId="62" fillId="0" borderId="0"/>
    <xf numFmtId="184" fontId="62" fillId="0" borderId="0"/>
    <xf numFmtId="0" fontId="2" fillId="0" borderId="0"/>
    <xf numFmtId="193" fontId="65" fillId="0" borderId="0"/>
    <xf numFmtId="193" fontId="65" fillId="0" borderId="0"/>
    <xf numFmtId="193" fontId="56" fillId="0" borderId="0"/>
    <xf numFmtId="0" fontId="56" fillId="0" borderId="0"/>
    <xf numFmtId="193" fontId="56" fillId="0" borderId="0"/>
    <xf numFmtId="0" fontId="56" fillId="0" borderId="0"/>
    <xf numFmtId="193" fontId="56" fillId="0" borderId="0"/>
    <xf numFmtId="0" fontId="56" fillId="0" borderId="0"/>
    <xf numFmtId="0" fontId="10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4" fillId="0" borderId="0"/>
    <xf numFmtId="0" fontId="56" fillId="0" borderId="0"/>
    <xf numFmtId="0" fontId="56" fillId="0" borderId="0"/>
    <xf numFmtId="0" fontId="65" fillId="0" borderId="0"/>
    <xf numFmtId="184" fontId="62" fillId="0" borderId="0"/>
    <xf numFmtId="184" fontId="62" fillId="0" borderId="0"/>
    <xf numFmtId="0" fontId="2" fillId="0" borderId="0"/>
    <xf numFmtId="193" fontId="65" fillId="0" borderId="0"/>
    <xf numFmtId="193" fontId="65" fillId="0" borderId="0"/>
    <xf numFmtId="0" fontId="10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56" fillId="0" borderId="0"/>
    <xf numFmtId="184"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5" fillId="0" borderId="0"/>
    <xf numFmtId="193" fontId="65" fillId="0" borderId="0"/>
    <xf numFmtId="0"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11" fillId="0" borderId="0"/>
    <xf numFmtId="193" fontId="65" fillId="0" borderId="0"/>
    <xf numFmtId="0" fontId="1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9"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1" fillId="0" borderId="0"/>
    <xf numFmtId="193" fontId="56"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65"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193" fontId="56" fillId="0" borderId="0"/>
    <xf numFmtId="0" fontId="111"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84"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56"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72" fillId="117" borderId="67" applyBorder="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72" fillId="117" borderId="67" applyBorder="0"/>
    <xf numFmtId="0" fontId="56" fillId="0" borderId="0"/>
    <xf numFmtId="0" fontId="56" fillId="0" borderId="0"/>
    <xf numFmtId="0" fontId="56" fillId="0" borderId="0"/>
    <xf numFmtId="0" fontId="56" fillId="0" borderId="0"/>
    <xf numFmtId="193" fontId="2" fillId="0" borderId="0"/>
    <xf numFmtId="193" fontId="2" fillId="0" borderId="0"/>
    <xf numFmtId="193" fontId="2" fillId="0" borderId="0"/>
    <xf numFmtId="193" fontId="2" fillId="0" borderId="0"/>
    <xf numFmtId="0" fontId="56" fillId="0" borderId="0"/>
    <xf numFmtId="0" fontId="56" fillId="0" borderId="0"/>
    <xf numFmtId="193" fontId="2" fillId="0" borderId="0"/>
    <xf numFmtId="193" fontId="2" fillId="0" borderId="0"/>
    <xf numFmtId="193" fontId="2" fillId="0" borderId="0"/>
    <xf numFmtId="19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56" fillId="0" borderId="0"/>
    <xf numFmtId="0" fontId="59" fillId="0" borderId="0"/>
    <xf numFmtId="0" fontId="56" fillId="0" borderId="0"/>
    <xf numFmtId="0" fontId="59" fillId="0" borderId="0"/>
    <xf numFmtId="0" fontId="56" fillId="0" borderId="0"/>
    <xf numFmtId="0" fontId="59" fillId="0" borderId="0"/>
    <xf numFmtId="0" fontId="56" fillId="0" borderId="0"/>
    <xf numFmtId="0" fontId="59" fillId="0" borderId="0"/>
    <xf numFmtId="0" fontId="56" fillId="0" borderId="0"/>
    <xf numFmtId="193" fontId="63" fillId="0" borderId="0"/>
    <xf numFmtId="0" fontId="59"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193" fontId="59" fillId="0" borderId="0"/>
    <xf numFmtId="0" fontId="63" fillId="0" borderId="0"/>
    <xf numFmtId="193" fontId="63" fillId="0" borderId="0"/>
    <xf numFmtId="0" fontId="63" fillId="0" borderId="0"/>
    <xf numFmtId="0" fontId="56" fillId="0" borderId="0"/>
    <xf numFmtId="0" fontId="63"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93" fontId="63" fillId="0" borderId="0"/>
    <xf numFmtId="193" fontId="59" fillId="0" borderId="0"/>
    <xf numFmtId="193" fontId="63" fillId="0" borderId="0"/>
    <xf numFmtId="193" fontId="63" fillId="0" borderId="0"/>
    <xf numFmtId="193" fontId="63" fillId="0" borderId="0"/>
    <xf numFmtId="193" fontId="63" fillId="0" borderId="0"/>
    <xf numFmtId="193" fontId="63" fillId="0" borderId="0"/>
    <xf numFmtId="193" fontId="63" fillId="0" borderId="0"/>
    <xf numFmtId="193" fontId="63" fillId="0" borderId="0"/>
    <xf numFmtId="193" fontId="63" fillId="0" borderId="0"/>
    <xf numFmtId="193" fontId="59" fillId="0" borderId="0"/>
    <xf numFmtId="193" fontId="59" fillId="0" borderId="0"/>
    <xf numFmtId="193" fontId="59" fillId="0" borderId="0"/>
    <xf numFmtId="193" fontId="59" fillId="0" borderId="0"/>
    <xf numFmtId="193" fontId="59" fillId="0" borderId="0"/>
    <xf numFmtId="193" fontId="59"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56" fillId="0" borderId="0"/>
    <xf numFmtId="0" fontId="2" fillId="0" borderId="0"/>
    <xf numFmtId="0" fontId="56" fillId="0" borderId="0"/>
    <xf numFmtId="0" fontId="56" fillId="0" borderId="0"/>
    <xf numFmtId="0" fontId="56" fillId="0" borderId="0"/>
    <xf numFmtId="0" fontId="56" fillId="0" borderId="0"/>
    <xf numFmtId="0" fontId="56" fillId="0" borderId="0"/>
    <xf numFmtId="0" fontId="2" fillId="0" borderId="0"/>
    <xf numFmtId="0" fontId="56" fillId="0" borderId="0"/>
    <xf numFmtId="0" fontId="63" fillId="0" borderId="0"/>
    <xf numFmtId="0" fontId="63" fillId="0" borderId="0"/>
    <xf numFmtId="184" fontId="63" fillId="0" borderId="0"/>
    <xf numFmtId="0" fontId="111" fillId="0" borderId="0"/>
    <xf numFmtId="184"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56" fillId="0" borderId="0"/>
    <xf numFmtId="0" fontId="111" fillId="0" borderId="0"/>
    <xf numFmtId="0" fontId="59" fillId="0" borderId="0"/>
    <xf numFmtId="0" fontId="111" fillId="0" borderId="0"/>
    <xf numFmtId="184" fontId="59" fillId="0" borderId="0"/>
    <xf numFmtId="0" fontId="111" fillId="0" borderId="0"/>
    <xf numFmtId="184" fontId="59" fillId="0" borderId="0"/>
    <xf numFmtId="0" fontId="111"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193" fontId="59"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111" fillId="0" borderId="0"/>
    <xf numFmtId="193" fontId="63"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193" fontId="59" fillId="0" borderId="0"/>
    <xf numFmtId="193" fontId="59" fillId="0" borderId="0"/>
    <xf numFmtId="193" fontId="59" fillId="0" borderId="0"/>
    <xf numFmtId="193" fontId="59" fillId="0" borderId="0"/>
    <xf numFmtId="193" fontId="59" fillId="0" borderId="0"/>
    <xf numFmtId="0" fontId="2" fillId="0" borderId="0"/>
    <xf numFmtId="193" fontId="63"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63" fillId="0" borderId="0"/>
    <xf numFmtId="193" fontId="63" fillId="0" borderId="0"/>
    <xf numFmtId="193" fontId="63" fillId="0" borderId="0"/>
    <xf numFmtId="193"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56"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9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93"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56" fillId="0" borderId="0"/>
    <xf numFmtId="193" fontId="2" fillId="0" borderId="0"/>
    <xf numFmtId="193" fontId="2" fillId="0" borderId="0"/>
    <xf numFmtId="193" fontId="2" fillId="0" borderId="0"/>
    <xf numFmtId="193" fontId="2" fillId="0" borderId="0"/>
    <xf numFmtId="193" fontId="56" fillId="0" borderId="0"/>
    <xf numFmtId="193" fontId="56" fillId="0" borderId="0"/>
    <xf numFmtId="193" fontId="56" fillId="0" borderId="0"/>
    <xf numFmtId="193" fontId="56" fillId="0" borderId="0"/>
    <xf numFmtId="184"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184" fontId="80" fillId="0" borderId="0"/>
    <xf numFmtId="0" fontId="56" fillId="0" borderId="0"/>
    <xf numFmtId="0" fontId="111" fillId="0" borderId="0"/>
    <xf numFmtId="184" fontId="80" fillId="0" borderId="0"/>
    <xf numFmtId="0" fontId="56" fillId="0" borderId="0"/>
    <xf numFmtId="193"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1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93"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5" fontId="2" fillId="0" borderId="0"/>
    <xf numFmtId="0" fontId="56"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93" fontId="56"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11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3"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111"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193" fontId="2" fillId="0" borderId="0"/>
    <xf numFmtId="193" fontId="2" fillId="0" borderId="0"/>
    <xf numFmtId="193" fontId="2" fillId="0" borderId="0"/>
    <xf numFmtId="193" fontId="2" fillId="0" borderId="0"/>
    <xf numFmtId="0" fontId="56"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111" fillId="0" borderId="0"/>
    <xf numFmtId="0" fontId="56" fillId="0" borderId="0"/>
    <xf numFmtId="0" fontId="111"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93" fontId="2" fillId="0" borderId="0"/>
    <xf numFmtId="193" fontId="2" fillId="0" borderId="0"/>
    <xf numFmtId="193" fontId="2" fillId="0" borderId="0"/>
    <xf numFmtId="19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93" fontId="56" fillId="0" borderId="0"/>
    <xf numFmtId="0" fontId="111"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193" fontId="56" fillId="0" borderId="0"/>
    <xf numFmtId="0" fontId="56" fillId="0" borderId="0"/>
    <xf numFmtId="0" fontId="56" fillId="0" borderId="0"/>
    <xf numFmtId="193" fontId="56" fillId="0" borderId="0"/>
    <xf numFmtId="0" fontId="56" fillId="0" borderId="0"/>
    <xf numFmtId="193" fontId="56" fillId="0" borderId="0"/>
    <xf numFmtId="193" fontId="56" fillId="0" borderId="0"/>
    <xf numFmtId="193" fontId="56" fillId="0" borderId="0"/>
    <xf numFmtId="193" fontId="56" fillId="0" borderId="0"/>
    <xf numFmtId="193"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184" fontId="56"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185" fontId="56"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84" fontId="56"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84" fontId="56" fillId="0" borderId="0"/>
    <xf numFmtId="0" fontId="111"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84" fontId="56" fillId="0" borderId="0"/>
    <xf numFmtId="0" fontId="111" fillId="0" borderId="0"/>
    <xf numFmtId="0" fontId="111" fillId="0" borderId="0"/>
    <xf numFmtId="0" fontId="111" fillId="0" borderId="0"/>
    <xf numFmtId="0" fontId="111" fillId="0" borderId="0"/>
    <xf numFmtId="0" fontId="111"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56" fillId="0" borderId="0"/>
    <xf numFmtId="0" fontId="56" fillId="0" borderId="0"/>
    <xf numFmtId="193" fontId="2" fillId="0" borderId="0"/>
    <xf numFmtId="193" fontId="2" fillId="0" borderId="0"/>
    <xf numFmtId="193" fontId="2" fillId="0" borderId="0"/>
    <xf numFmtId="193"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19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184" fontId="56" fillId="0" borderId="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56" fillId="120" borderId="77" applyNumberFormat="0" applyFont="0" applyAlignment="0" applyProtection="0"/>
    <xf numFmtId="0" fontId="64" fillId="120" borderId="77" applyNumberFormat="0" applyFont="0" applyAlignment="0" applyProtection="0"/>
    <xf numFmtId="184" fontId="56" fillId="0" borderId="0"/>
    <xf numFmtId="0" fontId="64" fillId="120" borderId="77" applyNumberFormat="0" applyFont="0" applyAlignment="0" applyProtection="0"/>
    <xf numFmtId="0" fontId="64" fillId="120" borderId="77" applyNumberFormat="0" applyFont="0" applyAlignment="0" applyProtection="0"/>
    <xf numFmtId="0" fontId="56" fillId="120" borderId="77" applyNumberFormat="0" applyFont="0" applyAlignment="0" applyProtection="0"/>
    <xf numFmtId="0" fontId="56" fillId="120" borderId="77" applyNumberFormat="0" applyFont="0" applyAlignment="0" applyProtection="0"/>
    <xf numFmtId="0" fontId="64" fillId="120" borderId="77" applyNumberFormat="0" applyFont="0" applyAlignment="0" applyProtection="0"/>
    <xf numFmtId="0" fontId="56"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185" fontId="56" fillId="0" borderId="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56" fillId="120" borderId="77" applyNumberFormat="0" applyFont="0" applyAlignment="0" applyProtection="0"/>
    <xf numFmtId="0" fontId="56" fillId="0" borderId="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5" fillId="60" borderId="64"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64" fillId="120" borderId="77" applyNumberFormat="0" applyFont="0" applyAlignment="0" applyProtection="0"/>
    <xf numFmtId="0" fontId="56" fillId="120" borderId="77" applyNumberFormat="0" applyFont="0" applyAlignment="0" applyProtection="0"/>
    <xf numFmtId="0" fontId="56" fillId="120" borderId="77" applyNumberFormat="0" applyFont="0" applyAlignment="0" applyProtection="0"/>
    <xf numFmtId="185" fontId="56" fillId="0" borderId="0"/>
    <xf numFmtId="0" fontId="56" fillId="120" borderId="77" applyNumberFormat="0" applyFont="0" applyAlignment="0" applyProtection="0"/>
    <xf numFmtId="184" fontId="56" fillId="0" borderId="0"/>
    <xf numFmtId="0" fontId="56" fillId="120" borderId="77" applyNumberFormat="0" applyFont="0" applyAlignment="0" applyProtection="0"/>
    <xf numFmtId="184" fontId="56" fillId="0" borderId="0"/>
    <xf numFmtId="0" fontId="56" fillId="120" borderId="77" applyNumberFormat="0" applyFont="0" applyAlignment="0" applyProtection="0"/>
    <xf numFmtId="0" fontId="56" fillId="120" borderId="77" applyNumberFormat="0" applyFont="0" applyAlignment="0" applyProtection="0"/>
    <xf numFmtId="185" fontId="56" fillId="0" borderId="0"/>
    <xf numFmtId="184" fontId="56" fillId="0" borderId="0"/>
    <xf numFmtId="0" fontId="56" fillId="120" borderId="77" applyNumberFormat="0" applyFont="0" applyAlignment="0" applyProtection="0"/>
    <xf numFmtId="184" fontId="56" fillId="0" borderId="0"/>
    <xf numFmtId="0" fontId="56" fillId="120" borderId="77" applyNumberFormat="0" applyFont="0" applyAlignment="0" applyProtection="0"/>
    <xf numFmtId="0" fontId="56" fillId="120" borderId="77" applyNumberFormat="0" applyFont="0" applyAlignment="0" applyProtection="0"/>
    <xf numFmtId="185" fontId="56" fillId="0" borderId="0"/>
    <xf numFmtId="0" fontId="56" fillId="120" borderId="77" applyNumberFormat="0" applyFont="0" applyAlignment="0" applyProtection="0"/>
    <xf numFmtId="184" fontId="56" fillId="0" borderId="0"/>
    <xf numFmtId="0" fontId="56" fillId="120" borderId="77" applyNumberFormat="0" applyFont="0" applyAlignment="0" applyProtection="0"/>
    <xf numFmtId="184" fontId="56" fillId="0" borderId="0"/>
    <xf numFmtId="0" fontId="56" fillId="120" borderId="77" applyNumberFormat="0" applyFont="0" applyAlignment="0" applyProtection="0"/>
    <xf numFmtId="0" fontId="56" fillId="120" borderId="77" applyNumberFormat="0" applyFont="0" applyAlignment="0" applyProtection="0"/>
    <xf numFmtId="185" fontId="56" fillId="0" borderId="0"/>
    <xf numFmtId="184" fontId="56" fillId="0" borderId="0"/>
    <xf numFmtId="184" fontId="56" fillId="0" borderId="0"/>
    <xf numFmtId="0" fontId="56" fillId="120" borderId="77" applyNumberFormat="0" applyFont="0" applyAlignment="0" applyProtection="0"/>
    <xf numFmtId="0" fontId="56" fillId="120" borderId="77" applyNumberFormat="0" applyFont="0" applyAlignment="0" applyProtection="0"/>
    <xf numFmtId="0" fontId="56" fillId="120" borderId="77" applyNumberFormat="0" applyFont="0" applyAlignment="0" applyProtection="0"/>
    <xf numFmtId="0" fontId="56" fillId="120" borderId="77" applyNumberFormat="0" applyFont="0" applyAlignment="0" applyProtection="0"/>
    <xf numFmtId="196" fontId="114" fillId="0" borderId="0">
      <alignment horizontal="left"/>
    </xf>
    <xf numFmtId="0" fontId="56" fillId="0" borderId="0"/>
    <xf numFmtId="0" fontId="56" fillId="0" borderId="0"/>
    <xf numFmtId="184" fontId="56" fillId="0" borderId="0"/>
    <xf numFmtId="3" fontId="56" fillId="88" borderId="66" applyFont="0">
      <alignment horizontal="right" vertical="center"/>
      <protection locked="0"/>
    </xf>
    <xf numFmtId="184" fontId="115" fillId="0" borderId="0"/>
    <xf numFmtId="0" fontId="115" fillId="0" borderId="0"/>
    <xf numFmtId="184" fontId="115" fillId="0" borderId="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5"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7" fillId="58" borderId="61"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0" fontId="116" fillId="112" borderId="78" applyNumberFormat="0" applyAlignment="0" applyProtection="0"/>
    <xf numFmtId="0" fontId="62" fillId="0" borderId="0"/>
    <xf numFmtId="189" fontId="73" fillId="0" borderId="0" applyFont="0" applyFill="0" applyBorder="0" applyAlignment="0" applyProtection="0"/>
    <xf numFmtId="197" fontId="73"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9"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6"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119" fillId="0" borderId="0" applyFont="0" applyFill="0" applyBorder="0" applyAlignment="0" applyProtection="0"/>
    <xf numFmtId="9" fontId="5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87" fontId="73" fillId="0" borderId="0" applyFill="0" applyBorder="0" applyAlignment="0"/>
    <xf numFmtId="168" fontId="73" fillId="0" borderId="0" applyFill="0" applyBorder="0" applyAlignment="0"/>
    <xf numFmtId="187" fontId="73" fillId="0" borderId="0" applyFill="0" applyBorder="0" applyAlignment="0"/>
    <xf numFmtId="190" fontId="73" fillId="0" borderId="0" applyFill="0" applyBorder="0" applyAlignment="0"/>
    <xf numFmtId="168" fontId="73" fillId="0" borderId="0" applyFill="0" applyBorder="0" applyAlignment="0"/>
    <xf numFmtId="184" fontId="56" fillId="0" borderId="0"/>
    <xf numFmtId="0" fontId="56" fillId="0" borderId="0"/>
    <xf numFmtId="184" fontId="56" fillId="0" borderId="0"/>
    <xf numFmtId="0" fontId="120" fillId="0" borderId="0" applyNumberFormat="0" applyFill="0" applyBorder="0" applyAlignment="0" applyProtection="0"/>
    <xf numFmtId="3" fontId="56" fillId="117" borderId="66" applyFont="0">
      <alignment horizontal="right" vertical="center"/>
    </xf>
    <xf numFmtId="198" fontId="56" fillId="117" borderId="66" applyFont="0">
      <alignment horizontal="right" vertical="center"/>
    </xf>
    <xf numFmtId="0" fontId="62" fillId="0" borderId="0"/>
    <xf numFmtId="0" fontId="121" fillId="0" borderId="0"/>
    <xf numFmtId="0" fontId="121" fillId="0" borderId="0"/>
    <xf numFmtId="184" fontId="62" fillId="0" borderId="0"/>
    <xf numFmtId="184" fontId="62" fillId="0" borderId="0"/>
    <xf numFmtId="0" fontId="62" fillId="0" borderId="0"/>
    <xf numFmtId="0" fontId="121" fillId="0" borderId="0"/>
    <xf numFmtId="0" fontId="62" fillId="0" borderId="0"/>
    <xf numFmtId="0" fontId="62" fillId="0" borderId="0"/>
    <xf numFmtId="0" fontId="62" fillId="0" borderId="0"/>
    <xf numFmtId="0" fontId="62" fillId="0" borderId="0"/>
    <xf numFmtId="0" fontId="62" fillId="0" borderId="0"/>
    <xf numFmtId="49" fontId="82" fillId="0" borderId="0" applyFill="0" applyBorder="0" applyAlignment="0"/>
    <xf numFmtId="199" fontId="73" fillId="0" borderId="0" applyFill="0" applyBorder="0" applyAlignment="0"/>
    <xf numFmtId="200" fontId="73" fillId="0" borderId="0" applyFill="0" applyBorder="0" applyAlignment="0"/>
    <xf numFmtId="0" fontId="122" fillId="0" borderId="0">
      <alignment horizontal="center" vertical="top"/>
    </xf>
    <xf numFmtId="0" fontId="123" fillId="0" borderId="0" applyNumberFormat="0" applyFill="0" applyBorder="0" applyAlignment="0" applyProtection="0"/>
    <xf numFmtId="185" fontId="123" fillId="0" borderId="0" applyNumberFormat="0" applyFill="0" applyBorder="0" applyAlignment="0" applyProtection="0"/>
    <xf numFmtId="0"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4" fontId="123" fillId="0" borderId="0" applyNumberFormat="0" applyFill="0" applyBorder="0" applyAlignment="0" applyProtection="0"/>
    <xf numFmtId="184" fontId="123" fillId="0" borderId="0" applyNumberFormat="0" applyFill="0" applyBorder="0" applyAlignment="0" applyProtection="0"/>
    <xf numFmtId="185" fontId="123" fillId="0" borderId="0" applyNumberFormat="0" applyFill="0" applyBorder="0" applyAlignment="0" applyProtection="0"/>
    <xf numFmtId="184" fontId="123" fillId="0" borderId="0" applyNumberFormat="0" applyFill="0" applyBorder="0" applyAlignment="0" applyProtection="0"/>
    <xf numFmtId="0" fontId="123" fillId="0" borderId="0" applyNumberFormat="0" applyFill="0" applyBorder="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184" fontId="124"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184" fontId="124"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185" fontId="124"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58" fillId="0" borderId="65"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0" fontId="83" fillId="0" borderId="79" applyNumberFormat="0" applyFill="0" applyAlignment="0" applyProtection="0"/>
    <xf numFmtId="184" fontId="124" fillId="0" borderId="79" applyNumberFormat="0" applyFill="0" applyAlignment="0" applyProtection="0"/>
    <xf numFmtId="185" fontId="124" fillId="0" borderId="79" applyNumberFormat="0" applyFill="0" applyAlignment="0" applyProtection="0"/>
    <xf numFmtId="184" fontId="124" fillId="0" borderId="79" applyNumberFormat="0" applyFill="0" applyAlignment="0" applyProtection="0"/>
    <xf numFmtId="184" fontId="124" fillId="0" borderId="79" applyNumberFormat="0" applyFill="0" applyAlignment="0" applyProtection="0"/>
    <xf numFmtId="185" fontId="124" fillId="0" borderId="79" applyNumberFormat="0" applyFill="0" applyAlignment="0" applyProtection="0"/>
    <xf numFmtId="184" fontId="124" fillId="0" borderId="79" applyNumberFormat="0" applyFill="0" applyAlignment="0" applyProtection="0"/>
    <xf numFmtId="184" fontId="124" fillId="0" borderId="79" applyNumberFormat="0" applyFill="0" applyAlignment="0" applyProtection="0"/>
    <xf numFmtId="185" fontId="124" fillId="0" borderId="79" applyNumberFormat="0" applyFill="0" applyAlignment="0" applyProtection="0"/>
    <xf numFmtId="184" fontId="124" fillId="0" borderId="79" applyNumberFormat="0" applyFill="0" applyAlignment="0" applyProtection="0"/>
    <xf numFmtId="184" fontId="124" fillId="0" borderId="79" applyNumberFormat="0" applyFill="0" applyAlignment="0" applyProtection="0"/>
    <xf numFmtId="185" fontId="124" fillId="0" borderId="79" applyNumberFormat="0" applyFill="0" applyAlignment="0" applyProtection="0"/>
    <xf numFmtId="184" fontId="124" fillId="0" borderId="79" applyNumberFormat="0" applyFill="0" applyAlignment="0" applyProtection="0"/>
    <xf numFmtId="0" fontId="83" fillId="0" borderId="79" applyNumberFormat="0" applyFill="0" applyAlignment="0" applyProtection="0"/>
    <xf numFmtId="0" fontId="62" fillId="0" borderId="80"/>
    <xf numFmtId="196" fontId="114" fillId="0" borderId="0">
      <alignment horizontal="left"/>
    </xf>
    <xf numFmtId="0" fontId="56" fillId="0" borderId="0"/>
    <xf numFmtId="0" fontId="56" fillId="0" borderId="0"/>
    <xf numFmtId="184" fontId="56" fillId="0" borderId="0"/>
    <xf numFmtId="184" fontId="56" fillId="0" borderId="0">
      <alignment horizontal="center" textRotation="90"/>
    </xf>
    <xf numFmtId="0" fontId="56" fillId="0" borderId="0">
      <alignment horizontal="center" textRotation="90"/>
    </xf>
    <xf numFmtId="184" fontId="56" fillId="0" borderId="0">
      <alignment horizontal="center" textRotation="90"/>
    </xf>
    <xf numFmtId="201" fontId="63" fillId="0" borderId="0" applyFont="0" applyFill="0" applyBorder="0" applyAlignment="0" applyProtection="0"/>
    <xf numFmtId="0" fontId="125" fillId="0" borderId="0" applyNumberFormat="0" applyFill="0" applyBorder="0" applyAlignment="0" applyProtection="0"/>
    <xf numFmtId="0" fontId="61" fillId="0" borderId="0" applyNumberFormat="0" applyFill="0" applyBorder="0" applyAlignment="0" applyProtection="0"/>
    <xf numFmtId="184" fontId="126" fillId="0" borderId="0" applyNumberFormat="0" applyFill="0" applyBorder="0" applyAlignment="0" applyProtection="0"/>
    <xf numFmtId="184" fontId="126" fillId="0" borderId="0" applyNumberFormat="0" applyFill="0" applyBorder="0" applyAlignment="0" applyProtection="0"/>
    <xf numFmtId="185" fontId="126" fillId="0" borderId="0" applyNumberFormat="0" applyFill="0" applyBorder="0" applyAlignment="0" applyProtection="0"/>
    <xf numFmtId="0" fontId="12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84" fontId="126" fillId="0" borderId="0" applyNumberFormat="0" applyFill="0" applyBorder="0" applyAlignment="0" applyProtection="0"/>
    <xf numFmtId="185" fontId="126" fillId="0" borderId="0" applyNumberFormat="0" applyFill="0" applyBorder="0" applyAlignment="0" applyProtection="0"/>
    <xf numFmtId="184" fontId="126" fillId="0" borderId="0" applyNumberFormat="0" applyFill="0" applyBorder="0" applyAlignment="0" applyProtection="0"/>
    <xf numFmtId="184" fontId="126" fillId="0" borderId="0" applyNumberFormat="0" applyFill="0" applyBorder="0" applyAlignment="0" applyProtection="0"/>
    <xf numFmtId="185" fontId="126" fillId="0" borderId="0" applyNumberFormat="0" applyFill="0" applyBorder="0" applyAlignment="0" applyProtection="0"/>
    <xf numFmtId="184" fontId="126" fillId="0" borderId="0" applyNumberFormat="0" applyFill="0" applyBorder="0" applyAlignment="0" applyProtection="0"/>
    <xf numFmtId="184" fontId="126" fillId="0" borderId="0" applyNumberFormat="0" applyFill="0" applyBorder="0" applyAlignment="0" applyProtection="0"/>
    <xf numFmtId="185" fontId="126" fillId="0" borderId="0" applyNumberFormat="0" applyFill="0" applyBorder="0" applyAlignment="0" applyProtection="0"/>
    <xf numFmtId="184" fontId="126" fillId="0" borderId="0" applyNumberFormat="0" applyFill="0" applyBorder="0" applyAlignment="0" applyProtection="0"/>
    <xf numFmtId="184" fontId="126" fillId="0" borderId="0" applyNumberFormat="0" applyFill="0" applyBorder="0" applyAlignment="0" applyProtection="0"/>
    <xf numFmtId="185" fontId="126" fillId="0" borderId="0" applyNumberFormat="0" applyFill="0" applyBorder="0" applyAlignment="0" applyProtection="0"/>
    <xf numFmtId="184" fontId="126" fillId="0" borderId="0" applyNumberFormat="0" applyFill="0" applyBorder="0" applyAlignment="0" applyProtection="0"/>
    <xf numFmtId="0" fontId="125" fillId="0" borderId="0" applyNumberFormat="0" applyFill="0" applyBorder="0" applyAlignment="0" applyProtection="0"/>
    <xf numFmtId="1" fontId="127" fillId="0" borderId="0" applyFill="0" applyProtection="0">
      <alignment horizontal="right"/>
    </xf>
    <xf numFmtId="0" fontId="128" fillId="0" borderId="0"/>
    <xf numFmtId="0" fontId="56" fillId="0" borderId="0"/>
    <xf numFmtId="9" fontId="2" fillId="0" borderId="0" applyFont="0" applyFill="0" applyBorder="0" applyAlignment="0" applyProtection="0"/>
    <xf numFmtId="0" fontId="56" fillId="0" borderId="0"/>
    <xf numFmtId="0" fontId="2" fillId="0" borderId="0"/>
    <xf numFmtId="0" fontId="2" fillId="0" borderId="0"/>
    <xf numFmtId="9" fontId="2" fillId="0" borderId="0" applyFont="0" applyFill="0" applyBorder="0" applyAlignment="0" applyProtection="0"/>
    <xf numFmtId="0" fontId="129" fillId="0" borderId="0"/>
    <xf numFmtId="43" fontId="56" fillId="0" borderId="0" applyFont="0" applyFill="0" applyBorder="0" applyAlignment="0" applyProtection="0"/>
    <xf numFmtId="0" fontId="130" fillId="0" borderId="0" applyNumberFormat="0" applyFill="0" applyBorder="0" applyAlignment="0" applyProtection="0">
      <alignment vertical="top"/>
      <protection locked="0"/>
    </xf>
    <xf numFmtId="9" fontId="56" fillId="0" borderId="0" applyFont="0" applyFill="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57" fillId="73" borderId="0" applyNumberFormat="0" applyBorder="0" applyAlignment="0" applyProtection="0"/>
    <xf numFmtId="0" fontId="64"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0" fontId="64"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184" fontId="65" fillId="88" borderId="0" applyNumberFormat="0" applyBorder="0" applyAlignment="0" applyProtection="0"/>
    <xf numFmtId="185" fontId="65" fillId="88" borderId="0" applyNumberFormat="0" applyBorder="0" applyAlignment="0" applyProtection="0"/>
    <xf numFmtId="184" fontId="65" fillId="88" borderId="0" applyNumberFormat="0" applyBorder="0" applyAlignment="0" applyProtection="0"/>
    <xf numFmtId="0" fontId="64" fillId="88" borderId="0" applyNumberFormat="0" applyBorder="0" applyAlignment="0" applyProtection="0"/>
    <xf numFmtId="0" fontId="64"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0" fontId="64"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184" fontId="65" fillId="91" borderId="0" applyNumberFormat="0" applyBorder="0" applyAlignment="0" applyProtection="0"/>
    <xf numFmtId="185" fontId="65" fillId="91" borderId="0" applyNumberFormat="0" applyBorder="0" applyAlignment="0" applyProtection="0"/>
    <xf numFmtId="184" fontId="65" fillId="91" borderId="0" applyNumberFormat="0" applyBorder="0" applyAlignment="0" applyProtection="0"/>
    <xf numFmtId="0" fontId="64" fillId="91"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57" fillId="66" borderId="0" applyNumberFormat="0" applyBorder="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5" fontId="76"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0" fontId="74"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184" fontId="76" fillId="112" borderId="1" applyNumberFormat="0" applyAlignment="0" applyProtection="0"/>
    <xf numFmtId="185" fontId="76" fillId="112" borderId="1" applyNumberFormat="0" applyAlignment="0" applyProtection="0"/>
    <xf numFmtId="184" fontId="76" fillId="112" borderId="1" applyNumberFormat="0" applyAlignment="0" applyProtection="0"/>
    <xf numFmtId="0" fontId="74" fillId="112" borderId="1" applyNumberFormat="0" applyAlignment="0" applyProtection="0"/>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72" fillId="0" borderId="66" applyNumberFormat="0" applyAlignment="0">
      <alignment horizontal="right"/>
      <protection locked="0"/>
    </xf>
    <xf numFmtId="0" fontId="87"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0" fontId="87"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184" fontId="89" fillId="88" borderId="0" applyNumberFormat="0" applyBorder="0" applyAlignment="0" applyProtection="0"/>
    <xf numFmtId="185" fontId="89" fillId="88" borderId="0" applyNumberFormat="0" applyBorder="0" applyAlignment="0" applyProtection="0"/>
    <xf numFmtId="184" fontId="89" fillId="88" borderId="0" applyNumberFormat="0" applyBorder="0" applyAlignment="0" applyProtection="0"/>
    <xf numFmtId="0" fontId="87" fillId="88" borderId="0" applyNumberFormat="0" applyBorder="0" applyAlignment="0" applyProtection="0"/>
    <xf numFmtId="0" fontId="56" fillId="112" borderId="66" applyNumberFormat="0" applyFont="0" applyBorder="0" applyProtection="0">
      <alignment horizontal="center" vertical="center"/>
    </xf>
    <xf numFmtId="0" fontId="90" fillId="0" borderId="69">
      <alignment horizontal="left" vertical="center"/>
    </xf>
    <xf numFmtId="0" fontId="90" fillId="0" borderId="69">
      <alignment horizontal="left" vertical="center"/>
    </xf>
    <xf numFmtId="184" fontId="90" fillId="0" borderId="69">
      <alignment horizontal="left" vertical="center"/>
    </xf>
    <xf numFmtId="0" fontId="98" fillId="117" borderId="68" applyFont="0" applyBorder="0">
      <alignment horizontal="center" wrapText="1"/>
    </xf>
    <xf numFmtId="3" fontId="56" fillId="91" borderId="66" applyFont="0" applyProtection="0">
      <alignment horizontal="right" vertical="center"/>
    </xf>
    <xf numFmtId="9" fontId="56" fillId="91" borderId="66" applyFont="0" applyProtection="0">
      <alignment horizontal="right" vertical="center"/>
    </xf>
    <xf numFmtId="0" fontId="56" fillId="91" borderId="68" applyNumberFormat="0" applyFont="0" applyBorder="0" applyProtection="0">
      <alignment horizontal="left" vertical="center"/>
    </xf>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5" fontId="104"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0" fontId="102"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184" fontId="104" fillId="91" borderId="1" applyNumberFormat="0" applyAlignment="0" applyProtection="0"/>
    <xf numFmtId="185" fontId="104" fillId="91" borderId="1" applyNumberFormat="0" applyAlignment="0" applyProtection="0"/>
    <xf numFmtId="184" fontId="104" fillId="91" borderId="1" applyNumberFormat="0" applyAlignment="0" applyProtection="0"/>
    <xf numFmtId="0" fontId="102" fillId="91" borderId="1" applyNumberFormat="0" applyAlignment="0" applyProtection="0"/>
    <xf numFmtId="3" fontId="56" fillId="118" borderId="66" applyFont="0">
      <alignment horizontal="right" vertical="center"/>
      <protection locked="0"/>
    </xf>
    <xf numFmtId="0" fontId="59" fillId="0" borderId="0"/>
    <xf numFmtId="3" fontId="56" fillId="88" borderId="66" applyFont="0">
      <alignment horizontal="right" vertical="center"/>
      <protection locked="0"/>
    </xf>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5" fontId="118"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0" fontId="116"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184" fontId="118" fillId="112" borderId="78" applyNumberFormat="0" applyAlignment="0" applyProtection="0"/>
    <xf numFmtId="185" fontId="118" fillId="112" borderId="78" applyNumberFormat="0" applyAlignment="0" applyProtection="0"/>
    <xf numFmtId="184" fontId="118" fillId="112" borderId="78" applyNumberFormat="0" applyAlignment="0" applyProtection="0"/>
    <xf numFmtId="0" fontId="116" fillId="112" borderId="78" applyNumberFormat="0" applyAlignment="0" applyProtection="0"/>
    <xf numFmtId="3" fontId="56" fillId="117" borderId="66" applyFont="0">
      <alignment horizontal="right" vertical="center"/>
    </xf>
    <xf numFmtId="198" fontId="56" fillId="117" borderId="66" applyFont="0">
      <alignment horizontal="right" vertical="center"/>
    </xf>
    <xf numFmtId="0" fontId="62" fillId="0" borderId="0"/>
    <xf numFmtId="0" fontId="121" fillId="0" borderId="0"/>
    <xf numFmtId="0" fontId="62" fillId="0" borderId="0"/>
    <xf numFmtId="0" fontId="62" fillId="0" borderId="0"/>
    <xf numFmtId="0" fontId="62" fillId="0" borderId="0"/>
    <xf numFmtId="0" fontId="62" fillId="0" borderId="0"/>
    <xf numFmtId="0" fontId="62" fillId="0" borderId="0"/>
    <xf numFmtId="0" fontId="2" fillId="0" borderId="0"/>
    <xf numFmtId="191" fontId="2"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202"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xf numFmtId="9" fontId="1" fillId="0" borderId="0"/>
    <xf numFmtId="183" fontId="1" fillId="0" borderId="0"/>
    <xf numFmtId="183" fontId="1" fillId="0" borderId="0" applyFont="0" applyFill="0" applyBorder="0" applyAlignment="0" applyProtection="0"/>
    <xf numFmtId="20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32" fillId="0" borderId="0" applyFont="0" applyFill="0" applyBorder="0" applyAlignment="0" applyProtection="0"/>
    <xf numFmtId="43" fontId="59" fillId="0" borderId="0" applyFont="0" applyFill="0" applyBorder="0" applyAlignment="0" applyProtection="0"/>
    <xf numFmtId="202" fontId="62" fillId="0" borderId="0"/>
    <xf numFmtId="44" fontId="59" fillId="0" borderId="0" applyFont="0" applyFill="0" applyBorder="0" applyAlignment="0" applyProtection="0"/>
    <xf numFmtId="38" fontId="133" fillId="0" borderId="71">
      <alignment vertical="center"/>
    </xf>
    <xf numFmtId="204" fontId="56" fillId="0" borderId="0" applyFont="0" applyFill="0" applyBorder="0" applyAlignment="0" applyProtection="0"/>
    <xf numFmtId="202"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56" fillId="0" borderId="0" applyFont="0" applyFill="0" applyBorder="0" applyAlignment="0" applyProtection="0"/>
    <xf numFmtId="202" fontId="59" fillId="0" borderId="0" applyFont="0" applyFill="0" applyBorder="0" applyAlignment="0" applyProtection="0"/>
    <xf numFmtId="202" fontId="56" fillId="0" borderId="0"/>
    <xf numFmtId="202" fontId="59" fillId="0" borderId="0"/>
    <xf numFmtId="202" fontId="72" fillId="0" borderId="94" applyNumberFormat="0" applyAlignment="0">
      <alignment horizontal="right"/>
      <protection locked="0"/>
    </xf>
    <xf numFmtId="202" fontId="56" fillId="123" borderId="94" applyNumberFormat="0" applyFont="0" applyBorder="0" applyProtection="0">
      <alignment horizontal="center" vertical="center"/>
    </xf>
    <xf numFmtId="202" fontId="90" fillId="0" borderId="101" applyNumberFormat="0" applyAlignment="0" applyProtection="0">
      <alignment horizontal="left" vertical="center"/>
    </xf>
    <xf numFmtId="202" fontId="90" fillId="0" borderId="102">
      <alignment horizontal="left" vertical="center"/>
    </xf>
    <xf numFmtId="202" fontId="134" fillId="0" borderId="0"/>
    <xf numFmtId="202" fontId="135" fillId="0" borderId="0"/>
    <xf numFmtId="202" fontId="136" fillId="0" borderId="0"/>
    <xf numFmtId="202" fontId="137" fillId="0" borderId="0"/>
    <xf numFmtId="202" fontId="138" fillId="0" borderId="0"/>
    <xf numFmtId="202" fontId="139" fillId="0" borderId="0"/>
    <xf numFmtId="202" fontId="98" fillId="122" borderId="95" applyFont="0" applyBorder="0">
      <alignment horizontal="center" wrapText="1"/>
    </xf>
    <xf numFmtId="3" fontId="56" fillId="124" borderId="94" applyFont="0" applyProtection="0">
      <alignment horizontal="right" vertical="center"/>
    </xf>
    <xf numFmtId="9" fontId="56" fillId="124" borderId="94" applyFont="0" applyProtection="0">
      <alignment horizontal="right" vertical="center"/>
    </xf>
    <xf numFmtId="202" fontId="56" fillId="124" borderId="95" applyNumberFormat="0" applyFont="0" applyBorder="0" applyProtection="0">
      <alignment horizontal="left" vertical="center"/>
    </xf>
    <xf numFmtId="202" fontId="56" fillId="0" borderId="0">
      <alignment horizontal="center"/>
    </xf>
    <xf numFmtId="202" fontId="59" fillId="0" borderId="0">
      <alignment horizontal="center"/>
    </xf>
    <xf numFmtId="3" fontId="56" fillId="125" borderId="94" applyFont="0">
      <alignment horizontal="right" vertical="center"/>
      <protection locked="0"/>
    </xf>
    <xf numFmtId="202" fontId="1" fillId="0" borderId="0"/>
    <xf numFmtId="202" fontId="56" fillId="0" borderId="0">
      <alignment horizontal="center"/>
    </xf>
    <xf numFmtId="202" fontId="59" fillId="0" borderId="0">
      <alignment horizontal="center"/>
    </xf>
    <xf numFmtId="202" fontId="59" fillId="0" borderId="0"/>
    <xf numFmtId="202" fontId="59" fillId="0" borderId="0"/>
    <xf numFmtId="202" fontId="59" fillId="0" borderId="0"/>
    <xf numFmtId="202" fontId="59" fillId="0" borderId="0"/>
    <xf numFmtId="202" fontId="59" fillId="0" borderId="0"/>
    <xf numFmtId="202" fontId="62" fillId="0" borderId="0"/>
    <xf numFmtId="202" fontId="59" fillId="0" borderId="0"/>
    <xf numFmtId="202" fontId="131" fillId="0" borderId="0"/>
    <xf numFmtId="202" fontId="59" fillId="0" borderId="0"/>
    <xf numFmtId="202" fontId="56" fillId="0" borderId="0"/>
    <xf numFmtId="202" fontId="64" fillId="0" borderId="0"/>
    <xf numFmtId="202" fontId="59" fillId="0" borderId="0"/>
    <xf numFmtId="202" fontId="59" fillId="0" borderId="0"/>
    <xf numFmtId="202" fontId="59" fillId="0" borderId="0"/>
    <xf numFmtId="3" fontId="56" fillId="126" borderId="94" applyFont="0">
      <alignment horizontal="right" vertical="center"/>
      <protection locked="0"/>
    </xf>
    <xf numFmtId="202" fontId="140" fillId="0" borderId="0"/>
    <xf numFmtId="9" fontId="131" fillId="0" borderId="0" applyFont="0" applyFill="0" applyBorder="0" applyAlignment="0" applyProtection="0"/>
    <xf numFmtId="202" fontId="56" fillId="0" borderId="0"/>
    <xf numFmtId="202" fontId="59" fillId="0" borderId="0"/>
    <xf numFmtId="3" fontId="56" fillId="122" borderId="94" applyFont="0">
      <alignment horizontal="right" vertical="center"/>
    </xf>
    <xf numFmtId="198" fontId="56" fillId="122" borderId="94" applyFont="0">
      <alignment horizontal="right" vertical="center"/>
    </xf>
    <xf numFmtId="202" fontId="62" fillId="0" borderId="0"/>
    <xf numFmtId="202" fontId="141" fillId="0" borderId="0"/>
    <xf numFmtId="202" fontId="56" fillId="0" borderId="0">
      <alignment horizontal="center" textRotation="90"/>
    </xf>
    <xf numFmtId="202" fontId="59" fillId="0" borderId="0">
      <alignment horizontal="center" textRotation="90"/>
    </xf>
    <xf numFmtId="205" fontId="56" fillId="0" borderId="0" applyFont="0" applyFill="0" applyBorder="0" applyAlignment="0" applyProtection="0"/>
    <xf numFmtId="202" fontId="131" fillId="0" borderId="0"/>
    <xf numFmtId="202" fontId="131" fillId="0" borderId="0"/>
    <xf numFmtId="202" fontId="90" fillId="0" borderId="69">
      <alignment horizontal="left" vertical="center"/>
    </xf>
    <xf numFmtId="202" fontId="131" fillId="0" borderId="0"/>
    <xf numFmtId="202"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202"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202" fontId="1" fillId="0" borderId="0"/>
    <xf numFmtId="0" fontId="142" fillId="0" borderId="0" applyNumberFormat="0" applyFill="0" applyBorder="0" applyAlignment="0" applyProtection="0"/>
  </cellStyleXfs>
  <cellXfs count="584">
    <xf numFmtId="0" fontId="0" fillId="0" borderId="0" xfId="0"/>
    <xf numFmtId="0" fontId="4" fillId="0" borderId="0" xfId="1539" applyFont="1"/>
    <xf numFmtId="0" fontId="4" fillId="0" borderId="3" xfId="1539" applyFont="1" applyBorder="1"/>
    <xf numFmtId="0" fontId="0" fillId="0" borderId="0" xfId="1539" applyFont="1" applyAlignment="1"/>
    <xf numFmtId="0" fontId="4" fillId="0" borderId="0" xfId="1539" applyFont="1" applyFill="1"/>
    <xf numFmtId="0" fontId="0" fillId="0" borderId="0" xfId="1539" applyFont="1" applyFill="1"/>
    <xf numFmtId="0" fontId="27" fillId="0" borderId="0" xfId="1539" applyFont="1"/>
    <xf numFmtId="0" fontId="26" fillId="0" borderId="0" xfId="1539" applyFont="1"/>
    <xf numFmtId="0" fontId="27" fillId="0" borderId="0" xfId="1539" applyFont="1" applyFill="1" applyBorder="1" applyProtection="1"/>
    <xf numFmtId="0" fontId="26" fillId="0" borderId="0" xfId="1539" applyFont="1" applyFill="1"/>
    <xf numFmtId="0" fontId="26" fillId="0" borderId="0" xfId="1539" applyFont="1" applyBorder="1"/>
    <xf numFmtId="0" fontId="4" fillId="0" borderId="0" xfId="1539" applyFont="1" applyBorder="1"/>
    <xf numFmtId="0" fontId="0" fillId="0" borderId="0" xfId="1539" applyFont="1" applyBorder="1"/>
    <xf numFmtId="0" fontId="28" fillId="0" borderId="5" xfId="1539" applyFont="1" applyBorder="1" applyAlignment="1">
      <alignment horizontal="center"/>
    </xf>
    <xf numFmtId="0" fontId="29" fillId="0" borderId="5" xfId="1539" applyFont="1" applyBorder="1" applyAlignment="1">
      <alignment horizontal="center" vertical="center"/>
    </xf>
    <xf numFmtId="0" fontId="24" fillId="0" borderId="5" xfId="1539" applyFont="1" applyBorder="1" applyAlignment="1">
      <alignment horizontal="center" vertical="center"/>
    </xf>
    <xf numFmtId="0" fontId="26" fillId="0" borderId="0" xfId="1539" applyFont="1" applyFill="1" applyBorder="1"/>
    <xf numFmtId="14" fontId="26" fillId="0" borderId="0" xfId="1539" applyNumberFormat="1" applyFont="1" applyFill="1" applyBorder="1"/>
    <xf numFmtId="0" fontId="29" fillId="0" borderId="3" xfId="1539" applyFont="1" applyFill="1" applyBorder="1" applyAlignment="1">
      <alignment horizontal="center" vertical="center" wrapText="1"/>
    </xf>
    <xf numFmtId="165" fontId="3" fillId="2" borderId="0" xfId="4" applyBorder="1"/>
    <xf numFmtId="0" fontId="30" fillId="0" borderId="3" xfId="1539" applyFont="1" applyFill="1" applyBorder="1" applyAlignment="1">
      <alignment horizontal="left" vertical="center" wrapText="1"/>
    </xf>
    <xf numFmtId="0" fontId="26" fillId="0" borderId="3" xfId="1539" applyFont="1" applyFill="1" applyBorder="1" applyAlignment="1">
      <alignment vertical="center" wrapText="1"/>
    </xf>
    <xf numFmtId="180" fontId="26" fillId="0" borderId="3" xfId="1539" applyNumberFormat="1" applyFont="1" applyFill="1" applyBorder="1" applyAlignment="1" applyProtection="1">
      <alignment vertical="center" wrapText="1"/>
      <protection locked="0"/>
    </xf>
    <xf numFmtId="180" fontId="4" fillId="0" borderId="3" xfId="1539" applyNumberFormat="1" applyFont="1" applyFill="1" applyBorder="1" applyAlignment="1" applyProtection="1">
      <alignment vertical="center" wrapText="1"/>
      <protection locked="0"/>
    </xf>
    <xf numFmtId="0" fontId="26" fillId="0" borderId="3" xfId="1539" applyFont="1" applyBorder="1" applyAlignment="1">
      <alignment vertical="center" wrapText="1"/>
    </xf>
    <xf numFmtId="10" fontId="4" fillId="0" borderId="3" xfId="2" applyNumberFormat="1" applyFont="1" applyFill="1" applyBorder="1" applyAlignment="1" applyProtection="1">
      <alignment vertical="center" wrapText="1"/>
      <protection locked="0"/>
    </xf>
    <xf numFmtId="10" fontId="3" fillId="2" borderId="0" xfId="2" applyNumberFormat="1" applyFont="1" applyFill="1" applyBorder="1" applyAlignment="1" applyProtection="1"/>
    <xf numFmtId="0" fontId="27" fillId="50" borderId="3" xfId="1539" applyFont="1" applyFill="1" applyBorder="1" applyAlignment="1">
      <alignment vertical="center"/>
    </xf>
    <xf numFmtId="10" fontId="27" fillId="50" borderId="3" xfId="2" applyNumberFormat="1" applyFont="1" applyFill="1" applyBorder="1" applyAlignment="1" applyProtection="1">
      <alignment vertical="center"/>
      <protection locked="0"/>
    </xf>
    <xf numFmtId="10" fontId="31" fillId="50" borderId="3" xfId="2" applyNumberFormat="1" applyFont="1" applyFill="1" applyBorder="1" applyAlignment="1" applyProtection="1">
      <alignment vertical="center"/>
      <protection locked="0"/>
    </xf>
    <xf numFmtId="180" fontId="27" fillId="50" borderId="3" xfId="1539" applyNumberFormat="1" applyFont="1" applyFill="1" applyBorder="1" applyAlignment="1" applyProtection="1">
      <alignment vertical="center"/>
      <protection locked="0"/>
    </xf>
    <xf numFmtId="0" fontId="26" fillId="0" borderId="3" xfId="1539" applyFont="1" applyFill="1" applyBorder="1" applyAlignment="1">
      <alignment horizontal="left" vertical="center" wrapText="1"/>
    </xf>
    <xf numFmtId="180" fontId="27" fillId="50" borderId="11" xfId="1539" applyNumberFormat="1" applyFont="1" applyFill="1" applyBorder="1" applyAlignment="1" applyProtection="1">
      <alignment vertical="center"/>
      <protection locked="0"/>
    </xf>
    <xf numFmtId="0" fontId="28" fillId="0" borderId="0" xfId="1539" applyFont="1" applyFill="1" applyBorder="1" applyAlignment="1" applyProtection="1">
      <alignment horizontal="center" vertical="center"/>
    </xf>
    <xf numFmtId="10" fontId="27" fillId="0" borderId="0" xfId="1539" applyNumberFormat="1" applyFont="1" applyFill="1" applyBorder="1" applyAlignment="1" applyProtection="1">
      <protection locked="0"/>
    </xf>
    <xf numFmtId="0" fontId="27" fillId="0" borderId="0" xfId="1539" applyFont="1" applyFill="1" applyBorder="1" applyProtection="1">
      <protection locked="0"/>
    </xf>
    <xf numFmtId="0" fontId="32" fillId="0" borderId="0" xfId="1539" applyFont="1" applyFill="1" applyBorder="1" applyProtection="1">
      <protection locked="0"/>
    </xf>
    <xf numFmtId="0" fontId="28" fillId="0" borderId="6" xfId="1539" applyFont="1" applyFill="1" applyBorder="1" applyAlignment="1" applyProtection="1">
      <alignment horizontal="center" vertical="center"/>
    </xf>
    <xf numFmtId="0" fontId="27" fillId="0" borderId="7" xfId="1539" applyFont="1" applyFill="1" applyBorder="1" applyProtection="1"/>
    <xf numFmtId="0" fontId="27" fillId="0" borderId="8" xfId="1539" applyFont="1" applyFill="1" applyBorder="1" applyAlignment="1" applyProtection="1">
      <alignment horizontal="left" indent="1"/>
    </xf>
    <xf numFmtId="0" fontId="28" fillId="0" borderId="14" xfId="1539" applyFont="1" applyFill="1" applyBorder="1" applyAlignment="1" applyProtection="1">
      <alignment horizontal="center"/>
    </xf>
    <xf numFmtId="0" fontId="27" fillId="0" borderId="3" xfId="1539" applyFont="1" applyFill="1" applyBorder="1" applyAlignment="1" applyProtection="1">
      <alignment horizontal="center" vertical="center" wrapText="1"/>
    </xf>
    <xf numFmtId="0" fontId="27" fillId="0" borderId="9" xfId="1539" applyFont="1" applyFill="1" applyBorder="1" applyAlignment="1" applyProtection="1">
      <alignment horizontal="center" vertical="center" wrapText="1"/>
    </xf>
    <xf numFmtId="0" fontId="27" fillId="0" borderId="14" xfId="1539" applyFont="1" applyFill="1" applyBorder="1" applyAlignment="1" applyProtection="1">
      <alignment horizontal="left" indent="1"/>
    </xf>
    <xf numFmtId="180" fontId="27" fillId="0" borderId="3" xfId="1" applyNumberFormat="1" applyFont="1" applyFill="1" applyBorder="1" applyAlignment="1" applyProtection="1">
      <alignment horizontal="right"/>
    </xf>
    <xf numFmtId="180" fontId="27" fillId="51" borderId="3" xfId="1" applyNumberFormat="1" applyFont="1" applyFill="1" applyBorder="1" applyAlignment="1" applyProtection="1">
      <alignment horizontal="right"/>
    </xf>
    <xf numFmtId="180" fontId="27" fillId="0" borderId="15" xfId="1539" applyNumberFormat="1" applyFont="1" applyFill="1" applyBorder="1" applyAlignment="1" applyProtection="1">
      <alignment horizontal="right"/>
    </xf>
    <xf numFmtId="180" fontId="27" fillId="0" borderId="3" xfId="1539" applyNumberFormat="1" applyFont="1" applyFill="1" applyBorder="1" applyAlignment="1" applyProtection="1">
      <alignment horizontal="right"/>
    </xf>
    <xf numFmtId="180" fontId="27" fillId="51" borderId="9" xfId="1539" applyNumberFormat="1" applyFont="1" applyFill="1" applyBorder="1" applyAlignment="1" applyProtection="1">
      <alignment horizontal="right"/>
    </xf>
    <xf numFmtId="0" fontId="27" fillId="0" borderId="14" xfId="1539" applyFont="1" applyFill="1" applyBorder="1" applyAlignment="1" applyProtection="1">
      <alignment horizontal="left" indent="3"/>
    </xf>
    <xf numFmtId="180" fontId="0" fillId="0" borderId="0" xfId="1539" applyNumberFormat="1" applyFont="1"/>
    <xf numFmtId="0" fontId="28" fillId="0" borderId="14" xfId="1539" applyFont="1" applyFill="1" applyBorder="1" applyAlignment="1" applyProtection="1"/>
    <xf numFmtId="180" fontId="27" fillId="0" borderId="3" xfId="1" applyNumberFormat="1" applyFont="1" applyFill="1" applyBorder="1" applyAlignment="1" applyProtection="1">
      <alignment horizontal="right"/>
      <protection locked="0"/>
    </xf>
    <xf numFmtId="180" fontId="27" fillId="0" borderId="15" xfId="1539" applyNumberFormat="1" applyFont="1" applyFill="1" applyBorder="1" applyAlignment="1" applyProtection="1">
      <alignment horizontal="right"/>
      <protection locked="0"/>
    </xf>
    <xf numFmtId="180" fontId="27" fillId="0" borderId="3" xfId="1539" applyNumberFormat="1" applyFont="1" applyFill="1" applyBorder="1" applyAlignment="1" applyProtection="1">
      <alignment horizontal="right"/>
      <protection locked="0"/>
    </xf>
    <xf numFmtId="180" fontId="27" fillId="0" borderId="9" xfId="1539" applyNumberFormat="1" applyFont="1" applyFill="1" applyBorder="1" applyAlignment="1" applyProtection="1">
      <alignment horizontal="right"/>
    </xf>
    <xf numFmtId="0" fontId="27" fillId="0" borderId="10" xfId="1539" applyFont="1" applyFill="1" applyBorder="1" applyAlignment="1" applyProtection="1">
      <alignment horizontal="left" indent="1"/>
    </xf>
    <xf numFmtId="0" fontId="28" fillId="0" borderId="16" xfId="1539" applyFont="1" applyFill="1" applyBorder="1" applyAlignment="1" applyProtection="1"/>
    <xf numFmtId="180" fontId="27" fillId="51" borderId="11" xfId="1" applyNumberFormat="1" applyFont="1" applyFill="1" applyBorder="1" applyAlignment="1" applyProtection="1">
      <alignment horizontal="right"/>
    </xf>
    <xf numFmtId="180" fontId="27" fillId="51" borderId="12" xfId="1539" applyNumberFormat="1" applyFont="1" applyFill="1" applyBorder="1" applyAlignment="1" applyProtection="1">
      <alignment horizontal="right"/>
    </xf>
    <xf numFmtId="0" fontId="33" fillId="0" borderId="0" xfId="1539" applyFont="1" applyAlignment="1">
      <alignment vertical="center"/>
    </xf>
    <xf numFmtId="0" fontId="34" fillId="0" borderId="0" xfId="1539" applyFont="1"/>
    <xf numFmtId="0" fontId="27" fillId="0" borderId="0" xfId="1539" applyFont="1" applyFill="1" applyBorder="1"/>
    <xf numFmtId="0" fontId="28" fillId="0" borderId="0" xfId="1539" applyFont="1" applyAlignment="1">
      <alignment horizontal="center"/>
    </xf>
    <xf numFmtId="0" fontId="32" fillId="0" borderId="0" xfId="1539" applyFont="1" applyFill="1"/>
    <xf numFmtId="0" fontId="35" fillId="0" borderId="6" xfId="1539" applyFont="1" applyFill="1" applyBorder="1" applyAlignment="1">
      <alignment horizontal="left" vertical="center" indent="1"/>
    </xf>
    <xf numFmtId="0" fontId="35" fillId="0" borderId="7" xfId="1539" applyFont="1" applyFill="1" applyBorder="1" applyAlignment="1">
      <alignment horizontal="left" vertical="center"/>
    </xf>
    <xf numFmtId="0" fontId="35" fillId="0" borderId="8" xfId="1539" applyFont="1" applyFill="1" applyBorder="1" applyAlignment="1">
      <alignment horizontal="left" vertical="center" indent="1"/>
    </xf>
    <xf numFmtId="0" fontId="35" fillId="0" borderId="3" xfId="1539" applyFont="1" applyFill="1" applyBorder="1" applyAlignment="1">
      <alignment horizontal="left" vertical="center"/>
    </xf>
    <xf numFmtId="0" fontId="35" fillId="0" borderId="3" xfId="1539" applyFont="1" applyFill="1" applyBorder="1" applyAlignment="1">
      <alignment horizontal="center" vertical="center" wrapText="1"/>
    </xf>
    <xf numFmtId="0" fontId="35" fillId="0" borderId="9" xfId="1539" applyFont="1" applyFill="1" applyBorder="1" applyAlignment="1">
      <alignment horizontal="center" vertical="center" wrapText="1"/>
    </xf>
    <xf numFmtId="0" fontId="35" fillId="0" borderId="8" xfId="1539" applyFont="1" applyFill="1" applyBorder="1" applyAlignment="1">
      <alignment horizontal="left" indent="1"/>
    </xf>
    <xf numFmtId="0" fontId="36" fillId="0" borderId="3" xfId="1539" applyFont="1" applyFill="1" applyBorder="1" applyAlignment="1">
      <alignment horizontal="center"/>
    </xf>
    <xf numFmtId="38" fontId="35" fillId="0" borderId="3" xfId="1539" applyNumberFormat="1" applyFont="1" applyFill="1" applyBorder="1" applyAlignment="1" applyProtection="1">
      <alignment horizontal="right"/>
      <protection locked="0"/>
    </xf>
    <xf numFmtId="38" fontId="35" fillId="0" borderId="9" xfId="1539" applyNumberFormat="1" applyFont="1" applyFill="1" applyBorder="1" applyAlignment="1" applyProtection="1">
      <alignment horizontal="right"/>
      <protection locked="0"/>
    </xf>
    <xf numFmtId="0" fontId="35" fillId="0" borderId="3" xfId="1539" applyFont="1" applyFill="1" applyBorder="1" applyAlignment="1">
      <alignment horizontal="left" wrapText="1" indent="1"/>
    </xf>
    <xf numFmtId="180" fontId="35" fillId="0" borderId="3" xfId="1539" applyNumberFormat="1" applyFont="1" applyFill="1" applyBorder="1" applyAlignment="1" applyProtection="1">
      <alignment horizontal="right"/>
      <protection locked="0"/>
    </xf>
    <xf numFmtId="180" fontId="27" fillId="51" borderId="9" xfId="1" applyNumberFormat="1" applyFont="1" applyFill="1" applyBorder="1" applyAlignment="1" applyProtection="1">
      <alignment horizontal="right"/>
    </xf>
    <xf numFmtId="180" fontId="34" fillId="0" borderId="0" xfId="1539" applyNumberFormat="1" applyFont="1"/>
    <xf numFmtId="180" fontId="35" fillId="51" borderId="3" xfId="1539" applyNumberFormat="1" applyFont="1" applyFill="1" applyBorder="1" applyAlignment="1">
      <alignment horizontal="right"/>
    </xf>
    <xf numFmtId="0" fontId="35" fillId="0" borderId="3" xfId="1539" applyFont="1" applyFill="1" applyBorder="1" applyAlignment="1">
      <alignment horizontal="left" wrapText="1" indent="3"/>
    </xf>
    <xf numFmtId="0" fontId="36" fillId="0" borderId="3" xfId="1539" applyFont="1" applyFill="1" applyBorder="1" applyAlignment="1"/>
    <xf numFmtId="180" fontId="27" fillId="0" borderId="9" xfId="1" applyNumberFormat="1" applyFont="1" applyFill="1" applyBorder="1" applyAlignment="1" applyProtection="1">
      <alignment horizontal="right"/>
    </xf>
    <xf numFmtId="0" fontId="36" fillId="0" borderId="3" xfId="1539" applyFont="1" applyFill="1" applyBorder="1" applyAlignment="1">
      <alignment horizontal="left"/>
    </xf>
    <xf numFmtId="180" fontId="36" fillId="0" borderId="3" xfId="1539" applyNumberFormat="1" applyFont="1" applyFill="1" applyBorder="1" applyAlignment="1">
      <alignment horizontal="center"/>
    </xf>
    <xf numFmtId="180" fontId="36" fillId="0" borderId="9" xfId="1539" applyNumberFormat="1" applyFont="1" applyFill="1" applyBorder="1" applyAlignment="1">
      <alignment horizontal="center"/>
    </xf>
    <xf numFmtId="0" fontId="35" fillId="0" borderId="3" xfId="1539" applyFont="1" applyFill="1" applyBorder="1" applyAlignment="1">
      <alignment horizontal="left" indent="1"/>
    </xf>
    <xf numFmtId="180" fontId="35" fillId="51" borderId="3" xfId="1539" applyNumberFormat="1" applyFont="1" applyFill="1" applyBorder="1" applyAlignment="1" applyProtection="1">
      <alignment horizontal="right"/>
    </xf>
    <xf numFmtId="180" fontId="35" fillId="0" borderId="9" xfId="1539" applyNumberFormat="1" applyFont="1" applyFill="1" applyBorder="1" applyAlignment="1" applyProtection="1">
      <alignment horizontal="right"/>
      <protection locked="0"/>
    </xf>
    <xf numFmtId="180" fontId="35" fillId="0" borderId="3" xfId="1539" applyNumberFormat="1" applyFont="1" applyFill="1" applyBorder="1" applyAlignment="1" applyProtection="1">
      <alignment horizontal="left" indent="1"/>
      <protection locked="0"/>
    </xf>
    <xf numFmtId="180" fontId="27" fillId="51" borderId="3" xfId="1" applyNumberFormat="1" applyFont="1" applyFill="1" applyBorder="1" applyAlignment="1" applyProtection="1"/>
    <xf numFmtId="180" fontId="35" fillId="0" borderId="3" xfId="1539" applyNumberFormat="1" applyFont="1" applyFill="1" applyBorder="1" applyAlignment="1" applyProtection="1">
      <protection locked="0"/>
    </xf>
    <xf numFmtId="180" fontId="27" fillId="51" borderId="9" xfId="1" applyNumberFormat="1" applyFont="1" applyFill="1" applyBorder="1" applyAlignment="1" applyProtection="1"/>
    <xf numFmtId="0" fontId="0" fillId="0" borderId="0" xfId="1539" applyFont="1" applyAlignment="1">
      <alignment horizontal="left" indent="1"/>
    </xf>
    <xf numFmtId="0" fontId="34" fillId="0" borderId="0" xfId="1539" applyFont="1" applyAlignment="1">
      <alignment horizontal="left" indent="1"/>
    </xf>
    <xf numFmtId="0" fontId="36" fillId="0" borderId="3" xfId="1539" applyFont="1" applyFill="1" applyBorder="1" applyAlignment="1">
      <alignment horizontal="left" indent="1"/>
    </xf>
    <xf numFmtId="0" fontId="36" fillId="0" borderId="3" xfId="1539" applyFont="1" applyFill="1" applyBorder="1" applyAlignment="1">
      <alignment horizontal="center" vertical="center" wrapText="1"/>
    </xf>
    <xf numFmtId="180" fontId="35" fillId="0" borderId="3" xfId="1539" applyNumberFormat="1" applyFont="1" applyFill="1" applyBorder="1" applyAlignment="1" applyProtection="1">
      <alignment horizontal="right" vertical="center"/>
      <protection locked="0"/>
    </xf>
    <xf numFmtId="0" fontId="35" fillId="0" borderId="10" xfId="1539" applyFont="1" applyFill="1" applyBorder="1" applyAlignment="1">
      <alignment horizontal="left" vertical="center" indent="1"/>
    </xf>
    <xf numFmtId="0" fontId="36" fillId="0" borderId="11" xfId="1539" applyFont="1" applyFill="1" applyBorder="1" applyAlignment="1"/>
    <xf numFmtId="180" fontId="35" fillId="51" borderId="11" xfId="1539" applyNumberFormat="1" applyFont="1" applyFill="1" applyBorder="1" applyAlignment="1">
      <alignment horizontal="right"/>
    </xf>
    <xf numFmtId="180" fontId="27" fillId="51" borderId="12" xfId="1" applyNumberFormat="1" applyFont="1" applyFill="1" applyBorder="1" applyAlignment="1" applyProtection="1">
      <alignment horizontal="right"/>
    </xf>
    <xf numFmtId="0" fontId="27" fillId="0" borderId="0" xfId="1539" applyFont="1" applyFill="1" applyBorder="1" applyAlignment="1">
      <alignment horizontal="center"/>
    </xf>
    <xf numFmtId="0" fontId="27" fillId="0" borderId="0" xfId="1539" applyFont="1" applyFill="1" applyAlignment="1">
      <alignment horizontal="center"/>
    </xf>
    <xf numFmtId="0" fontId="32" fillId="0" borderId="0" xfId="1539" applyFont="1" applyFill="1" applyAlignment="1">
      <alignment horizontal="center"/>
    </xf>
    <xf numFmtId="0" fontId="4" fillId="0" borderId="8" xfId="1539" applyFont="1" applyFill="1" applyBorder="1" applyAlignment="1">
      <alignment horizontal="center" vertical="center"/>
    </xf>
    <xf numFmtId="0" fontId="29" fillId="0" borderId="15" xfId="1539" applyNumberFormat="1" applyFont="1" applyFill="1" applyBorder="1" applyAlignment="1">
      <alignment vertical="center" wrapText="1"/>
    </xf>
    <xf numFmtId="180" fontId="27" fillId="51" borderId="3" xfId="1539" applyNumberFormat="1" applyFont="1" applyFill="1" applyBorder="1" applyAlignment="1" applyProtection="1">
      <alignment horizontal="right"/>
    </xf>
    <xf numFmtId="0" fontId="26" fillId="0" borderId="15" xfId="1539" applyNumberFormat="1" applyFont="1" applyFill="1" applyBorder="1" applyAlignment="1">
      <alignment horizontal="left" vertical="center" wrapText="1"/>
    </xf>
    <xf numFmtId="38" fontId="35" fillId="0" borderId="17" xfId="1539" applyNumberFormat="1" applyFont="1" applyFill="1" applyBorder="1" applyAlignment="1" applyProtection="1">
      <alignment horizontal="right"/>
      <protection locked="0"/>
    </xf>
    <xf numFmtId="0" fontId="32" fillId="0" borderId="15" xfId="1539" applyFont="1" applyFill="1" applyBorder="1" applyAlignment="1" applyProtection="1">
      <alignment horizontal="left" vertical="center" indent="1"/>
      <protection locked="0"/>
    </xf>
    <xf numFmtId="0" fontId="32" fillId="0" borderId="15" xfId="1539" applyFont="1" applyFill="1" applyBorder="1" applyAlignment="1" applyProtection="1">
      <alignment horizontal="left" vertical="center"/>
      <protection locked="0"/>
    </xf>
    <xf numFmtId="0" fontId="4" fillId="0" borderId="10" xfId="1539" applyFont="1" applyFill="1" applyBorder="1" applyAlignment="1">
      <alignment horizontal="center" vertical="center"/>
    </xf>
    <xf numFmtId="0" fontId="29" fillId="0" borderId="18" xfId="1539" applyNumberFormat="1" applyFont="1" applyFill="1" applyBorder="1" applyAlignment="1">
      <alignment vertical="center" wrapText="1"/>
    </xf>
    <xf numFmtId="180" fontId="27" fillId="0" borderId="11" xfId="1539" applyNumberFormat="1" applyFont="1" applyFill="1" applyBorder="1" applyAlignment="1" applyProtection="1">
      <alignment horizontal="right"/>
    </xf>
    <xf numFmtId="180" fontId="27" fillId="51" borderId="11" xfId="1539" applyNumberFormat="1" applyFont="1" applyFill="1" applyBorder="1" applyAlignment="1" applyProtection="1">
      <alignment horizontal="right"/>
    </xf>
    <xf numFmtId="0" fontId="34" fillId="0" borderId="0" xfId="1539" applyFont="1" applyBorder="1"/>
    <xf numFmtId="0" fontId="4" fillId="0" borderId="5" xfId="1539" applyFont="1" applyBorder="1"/>
    <xf numFmtId="0" fontId="24" fillId="0" borderId="5" xfId="1539" applyFont="1" applyBorder="1" applyAlignment="1">
      <alignment horizontal="center"/>
    </xf>
    <xf numFmtId="0" fontId="32" fillId="0" borderId="5" xfId="1539" applyFont="1" applyFill="1" applyBorder="1" applyAlignment="1">
      <alignment horizontal="center"/>
    </xf>
    <xf numFmtId="0" fontId="4" fillId="0" borderId="19" xfId="1539" applyFont="1" applyBorder="1" applyAlignment="1">
      <alignment vertical="center" wrapText="1"/>
    </xf>
    <xf numFmtId="0" fontId="24" fillId="0" borderId="20" xfId="1539" applyFont="1" applyBorder="1" applyAlignment="1">
      <alignment vertical="center" wrapText="1"/>
    </xf>
    <xf numFmtId="0" fontId="37" fillId="0" borderId="20" xfId="1539" applyFont="1" applyBorder="1" applyAlignment="1">
      <alignment horizontal="center" vertical="center" wrapText="1"/>
    </xf>
    <xf numFmtId="14" fontId="37" fillId="0" borderId="20" xfId="1539" applyNumberFormat="1" applyFont="1" applyBorder="1" applyAlignment="1">
      <alignment horizontal="center" vertical="center" wrapText="1"/>
    </xf>
    <xf numFmtId="0" fontId="37" fillId="0" borderId="8" xfId="1539" applyFont="1" applyBorder="1" applyAlignment="1">
      <alignment horizontal="center" vertical="center" wrapText="1"/>
    </xf>
    <xf numFmtId="0" fontId="37" fillId="0" borderId="3" xfId="1539" applyFont="1" applyBorder="1" applyAlignment="1">
      <alignment vertical="center" wrapText="1"/>
    </xf>
    <xf numFmtId="3" fontId="38" fillId="51" borderId="3" xfId="1539" applyNumberFormat="1" applyFont="1" applyFill="1" applyBorder="1" applyAlignment="1">
      <alignment vertical="center" wrapText="1"/>
    </xf>
    <xf numFmtId="3" fontId="38" fillId="51" borderId="9" xfId="1539" applyNumberFormat="1" applyFont="1" applyFill="1" applyBorder="1" applyAlignment="1">
      <alignment vertical="center" wrapText="1"/>
    </xf>
    <xf numFmtId="14" fontId="26" fillId="50" borderId="3" xfId="1539" applyNumberFormat="1" applyFont="1" applyFill="1" applyBorder="1" applyAlignment="1" applyProtection="1">
      <alignment horizontal="left" vertical="center" wrapText="1" indent="3"/>
      <protection locked="0"/>
    </xf>
    <xf numFmtId="3" fontId="38" fillId="0" borderId="3" xfId="1539" applyNumberFormat="1" applyFont="1" applyBorder="1" applyAlignment="1">
      <alignment vertical="center" wrapText="1"/>
    </xf>
    <xf numFmtId="3" fontId="38" fillId="0" borderId="9" xfId="1539" applyNumberFormat="1" applyFont="1" applyBorder="1" applyAlignment="1">
      <alignment vertical="center" wrapText="1"/>
    </xf>
    <xf numFmtId="14" fontId="26" fillId="50" borderId="3" xfId="1539" applyNumberFormat="1" applyFont="1" applyFill="1" applyBorder="1" applyAlignment="1" applyProtection="1">
      <alignment horizontal="left" vertical="center" wrapText="1" indent="4"/>
      <protection locked="0"/>
    </xf>
    <xf numFmtId="0" fontId="37" fillId="0" borderId="3" xfId="1539" applyFont="1" applyFill="1" applyBorder="1" applyAlignment="1">
      <alignment horizontal="left" vertical="center" wrapText="1" indent="3"/>
    </xf>
    <xf numFmtId="3" fontId="38" fillId="0" borderId="3" xfId="1539" applyNumberFormat="1" applyFont="1" applyFill="1" applyBorder="1" applyAlignment="1">
      <alignment vertical="center" wrapText="1"/>
    </xf>
    <xf numFmtId="0" fontId="37" fillId="0" borderId="10" xfId="1539" applyFont="1" applyBorder="1" applyAlignment="1">
      <alignment horizontal="center" vertical="center" wrapText="1"/>
    </xf>
    <xf numFmtId="0" fontId="37" fillId="0" borderId="11" xfId="1539" applyFont="1" applyBorder="1" applyAlignment="1">
      <alignment vertical="center" wrapText="1"/>
    </xf>
    <xf numFmtId="3" fontId="38" fillId="51" borderId="11" xfId="1539" applyNumberFormat="1" applyFont="1" applyFill="1" applyBorder="1" applyAlignment="1">
      <alignment vertical="center" wrapText="1"/>
    </xf>
    <xf numFmtId="3" fontId="38" fillId="51" borderId="12" xfId="1539" applyNumberFormat="1" applyFont="1" applyFill="1" applyBorder="1" applyAlignment="1">
      <alignment vertical="center" wrapText="1"/>
    </xf>
    <xf numFmtId="0" fontId="37" fillId="0" borderId="0" xfId="1539" applyFont="1" applyBorder="1" applyAlignment="1">
      <alignment horizontal="center" vertical="center" wrapText="1"/>
    </xf>
    <xf numFmtId="0" fontId="37" fillId="0" borderId="0" xfId="1539" applyFont="1" applyBorder="1" applyAlignment="1">
      <alignment vertical="center" wrapText="1"/>
    </xf>
    <xf numFmtId="0" fontId="38" fillId="0" borderId="0" xfId="1539" applyFont="1" applyBorder="1" applyAlignment="1">
      <alignment vertical="center" wrapText="1"/>
    </xf>
    <xf numFmtId="0" fontId="4" fillId="0" borderId="0" xfId="1539" applyFont="1" applyFill="1" applyBorder="1" applyAlignment="1">
      <alignment wrapText="1"/>
    </xf>
    <xf numFmtId="49" fontId="26" fillId="0" borderId="0" xfId="1539" applyNumberFormat="1" applyFont="1" applyFill="1"/>
    <xf numFmtId="14" fontId="26" fillId="0" borderId="0" xfId="1539" applyNumberFormat="1" applyFont="1" applyFill="1"/>
    <xf numFmtId="0" fontId="27" fillId="0" borderId="0" xfId="1539" applyFont="1" applyBorder="1" applyAlignment="1">
      <alignment horizontal="left" wrapText="1"/>
    </xf>
    <xf numFmtId="0" fontId="28" fillId="0" borderId="0" xfId="1539" applyFont="1" applyFill="1" applyBorder="1" applyAlignment="1">
      <alignment horizontal="center" wrapText="1"/>
    </xf>
    <xf numFmtId="0" fontId="27" fillId="0" borderId="0" xfId="1539" applyFont="1" applyBorder="1" applyAlignment="1">
      <alignment horizontal="right" wrapText="1"/>
    </xf>
    <xf numFmtId="0" fontId="27" fillId="0" borderId="6" xfId="1539" applyFont="1" applyBorder="1"/>
    <xf numFmtId="0" fontId="27" fillId="0" borderId="8" xfId="1539" applyFont="1" applyBorder="1" applyAlignment="1">
      <alignment vertical="center"/>
    </xf>
    <xf numFmtId="0" fontId="39" fillId="0" borderId="14" xfId="1539" applyFont="1" applyBorder="1" applyAlignment="1">
      <alignment wrapText="1"/>
    </xf>
    <xf numFmtId="0" fontId="4" fillId="0" borderId="21" xfId="1539" applyFont="1" applyBorder="1" applyAlignment="1"/>
    <xf numFmtId="0" fontId="0" fillId="0" borderId="0" xfId="1539" applyFont="1" applyAlignment="1">
      <alignment wrapText="1"/>
    </xf>
    <xf numFmtId="0" fontId="27" fillId="0" borderId="14" xfId="1539" applyFont="1" applyBorder="1" applyAlignment="1">
      <alignment wrapText="1"/>
    </xf>
    <xf numFmtId="0" fontId="27" fillId="0" borderId="21" xfId="1539" applyFont="1" applyBorder="1" applyAlignment="1"/>
    <xf numFmtId="0" fontId="27" fillId="0" borderId="21" xfId="1539" applyFont="1" applyBorder="1" applyAlignment="1">
      <alignment wrapText="1"/>
    </xf>
    <xf numFmtId="0" fontId="27" fillId="0" borderId="3" xfId="1539" applyFont="1" applyFill="1" applyBorder="1" applyProtection="1">
      <protection locked="0"/>
    </xf>
    <xf numFmtId="9" fontId="4" fillId="0" borderId="21" xfId="2" applyFont="1" applyFill="1" applyBorder="1" applyAlignment="1" applyProtection="1"/>
    <xf numFmtId="0" fontId="27" fillId="0" borderId="8" xfId="1539" applyFont="1" applyBorder="1"/>
    <xf numFmtId="0" fontId="27" fillId="0" borderId="3" xfId="1539" applyFont="1" applyBorder="1" applyProtection="1">
      <protection locked="0"/>
    </xf>
    <xf numFmtId="10" fontId="27" fillId="0" borderId="9" xfId="2" applyNumberFormat="1" applyFont="1" applyFill="1" applyBorder="1" applyAlignment="1" applyProtection="1"/>
    <xf numFmtId="0" fontId="27" fillId="0" borderId="10" xfId="1539" applyFont="1" applyBorder="1"/>
    <xf numFmtId="0" fontId="27" fillId="0" borderId="11" xfId="1539" applyFont="1" applyBorder="1" applyProtection="1">
      <protection locked="0"/>
    </xf>
    <xf numFmtId="10" fontId="27" fillId="0" borderId="12" xfId="2" applyNumberFormat="1" applyFont="1" applyFill="1" applyBorder="1" applyAlignment="1" applyProtection="1"/>
    <xf numFmtId="0" fontId="27" fillId="0" borderId="0" xfId="1539" applyFont="1" applyFill="1" applyBorder="1" applyAlignment="1" applyProtection="1"/>
    <xf numFmtId="0" fontId="27" fillId="0" borderId="5" xfId="1539" applyFont="1" applyFill="1" applyBorder="1" applyAlignment="1" applyProtection="1"/>
    <xf numFmtId="0" fontId="29" fillId="0" borderId="5" xfId="1539" applyFont="1" applyFill="1" applyBorder="1" applyAlignment="1" applyProtection="1">
      <alignment horizontal="left" vertical="center"/>
    </xf>
    <xf numFmtId="0" fontId="27" fillId="0" borderId="0" xfId="1539" applyFont="1" applyFill="1" applyBorder="1" applyAlignment="1" applyProtection="1">
      <alignment horizontal="left"/>
    </xf>
    <xf numFmtId="0" fontId="26" fillId="0" borderId="6" xfId="1539" applyFont="1" applyFill="1" applyBorder="1" applyAlignment="1" applyProtection="1">
      <alignment vertical="center"/>
    </xf>
    <xf numFmtId="0" fontId="26" fillId="0" borderId="7" xfId="1539" applyFont="1" applyFill="1" applyBorder="1" applyAlignment="1" applyProtection="1">
      <alignment vertical="center"/>
    </xf>
    <xf numFmtId="0" fontId="29" fillId="0" borderId="7" xfId="1539" applyFont="1" applyFill="1" applyBorder="1" applyAlignment="1" applyProtection="1">
      <alignment horizontal="center" vertical="center"/>
    </xf>
    <xf numFmtId="0" fontId="29" fillId="0" borderId="13" xfId="1539" applyFont="1" applyFill="1" applyBorder="1" applyAlignment="1" applyProtection="1">
      <alignment horizontal="center" vertical="center"/>
    </xf>
    <xf numFmtId="0" fontId="26" fillId="0" borderId="0" xfId="1539" applyFont="1" applyFill="1" applyBorder="1" applyAlignment="1" applyProtection="1">
      <alignment vertical="center"/>
    </xf>
    <xf numFmtId="0" fontId="0" fillId="0" borderId="8" xfId="1539" applyFont="1" applyBorder="1"/>
    <xf numFmtId="0" fontId="4" fillId="0" borderId="3" xfId="1539" applyFont="1" applyFill="1" applyBorder="1" applyAlignment="1">
      <alignment horizontal="center" vertical="center" wrapText="1"/>
    </xf>
    <xf numFmtId="0" fontId="0" fillId="0" borderId="0" xfId="1539" applyFont="1" applyFill="1"/>
    <xf numFmtId="0" fontId="4" fillId="0" borderId="20" xfId="1539" applyFont="1" applyFill="1" applyBorder="1" applyAlignment="1">
      <alignment horizontal="center" vertical="center" wrapText="1"/>
    </xf>
    <xf numFmtId="0" fontId="4" fillId="0" borderId="22" xfId="1539" applyFont="1" applyFill="1" applyBorder="1" applyAlignment="1">
      <alignment horizontal="center" vertical="center" wrapText="1"/>
    </xf>
    <xf numFmtId="0" fontId="0" fillId="0" borderId="8" xfId="1539" applyFont="1" applyBorder="1" applyAlignment="1">
      <alignment horizontal="center"/>
    </xf>
    <xf numFmtId="0" fontId="4" fillId="0" borderId="15" xfId="1539" applyFont="1" applyBorder="1" applyAlignment="1">
      <alignment vertical="center" wrapText="1"/>
    </xf>
    <xf numFmtId="180" fontId="4" fillId="0" borderId="3" xfId="1539" applyNumberFormat="1" applyFont="1" applyBorder="1" applyAlignment="1">
      <alignment horizontal="center" vertical="center"/>
    </xf>
    <xf numFmtId="180" fontId="4" fillId="0" borderId="9" xfId="1539" applyNumberFormat="1" applyFont="1" applyBorder="1" applyAlignment="1">
      <alignment horizontal="center" vertical="center"/>
    </xf>
    <xf numFmtId="3" fontId="35" fillId="0" borderId="23" xfId="1539" applyNumberFormat="1" applyFont="1" applyFill="1" applyBorder="1" applyAlignment="1" applyProtection="1">
      <alignment horizontal="right"/>
      <protection locked="0"/>
    </xf>
    <xf numFmtId="0" fontId="40" fillId="0" borderId="15" xfId="1539" applyFont="1" applyBorder="1" applyAlignment="1">
      <alignment vertical="center" wrapText="1"/>
    </xf>
    <xf numFmtId="181" fontId="0" fillId="0" borderId="0" xfId="1539" applyNumberFormat="1" applyFont="1"/>
    <xf numFmtId="181" fontId="4" fillId="0" borderId="3" xfId="1539" applyNumberFormat="1" applyFont="1" applyFill="1" applyBorder="1" applyAlignment="1">
      <alignment horizontal="center" vertical="center"/>
    </xf>
    <xf numFmtId="0" fontId="0" fillId="0" borderId="10" xfId="1539" applyFont="1" applyBorder="1"/>
    <xf numFmtId="0" fontId="24" fillId="51" borderId="18" xfId="1539" applyFont="1" applyFill="1" applyBorder="1" applyAlignment="1">
      <alignment vertical="center" wrapText="1"/>
    </xf>
    <xf numFmtId="181" fontId="24" fillId="51" borderId="11" xfId="1539" applyNumberFormat="1" applyFont="1" applyFill="1" applyBorder="1" applyAlignment="1">
      <alignment horizontal="center" vertical="center"/>
    </xf>
    <xf numFmtId="181" fontId="24" fillId="51" borderId="12" xfId="1539" applyNumberFormat="1" applyFont="1" applyFill="1" applyBorder="1" applyAlignment="1">
      <alignment horizontal="center" vertical="center"/>
    </xf>
    <xf numFmtId="0" fontId="25" fillId="0" borderId="0" xfId="1539" applyFont="1" applyAlignment="1">
      <alignment vertical="center"/>
    </xf>
    <xf numFmtId="0" fontId="4" fillId="0" borderId="0" xfId="1539" applyFont="1" applyAlignment="1">
      <alignment vertical="center"/>
    </xf>
    <xf numFmtId="0" fontId="29" fillId="0" borderId="0" xfId="1539" applyFont="1" applyFill="1" applyBorder="1" applyAlignment="1" applyProtection="1">
      <alignment horizontal="center" vertical="center" wrapText="1"/>
    </xf>
    <xf numFmtId="0" fontId="32" fillId="0" borderId="0" xfId="1539" applyFont="1" applyFill="1" applyBorder="1" applyAlignment="1" applyProtection="1">
      <alignment horizontal="right"/>
    </xf>
    <xf numFmtId="0" fontId="4" fillId="0" borderId="8" xfId="1539" applyFont="1" applyBorder="1" applyAlignment="1">
      <alignment horizontal="center" vertical="center"/>
    </xf>
    <xf numFmtId="0" fontId="4" fillId="0" borderId="24" xfId="1539" applyFont="1" applyFill="1" applyBorder="1" applyAlignment="1"/>
    <xf numFmtId="0" fontId="4" fillId="0" borderId="24" xfId="1539" applyFont="1" applyFill="1" applyBorder="1" applyAlignment="1">
      <alignment vertical="center" wrapText="1"/>
    </xf>
    <xf numFmtId="0" fontId="24" fillId="51" borderId="24" xfId="1539" applyFont="1" applyFill="1" applyBorder="1" applyAlignment="1">
      <alignment wrapText="1"/>
    </xf>
    <xf numFmtId="0" fontId="4" fillId="0" borderId="24" xfId="1539" applyFont="1" applyFill="1" applyBorder="1" applyAlignment="1">
      <alignment vertical="center"/>
    </xf>
    <xf numFmtId="9" fontId="0" fillId="0" borderId="0" xfId="1539" applyNumberFormat="1" applyFont="1" applyAlignment="1"/>
    <xf numFmtId="0" fontId="4" fillId="0" borderId="24" xfId="1539" applyFont="1" applyBorder="1" applyAlignment="1">
      <alignment wrapText="1"/>
    </xf>
    <xf numFmtId="0" fontId="4" fillId="0" borderId="0" xfId="1539" applyFont="1" applyAlignment="1">
      <alignment horizontal="center" vertical="center"/>
    </xf>
    <xf numFmtId="0" fontId="25" fillId="0" borderId="0" xfId="1539" applyFont="1" applyAlignment="1">
      <alignment horizontal="center" vertical="center"/>
    </xf>
    <xf numFmtId="0" fontId="24" fillId="0" borderId="0" xfId="1539" applyFont="1" applyAlignment="1">
      <alignment horizontal="center"/>
    </xf>
    <xf numFmtId="0" fontId="26" fillId="0" borderId="6" xfId="1539" applyFont="1" applyFill="1" applyBorder="1" applyAlignment="1" applyProtection="1">
      <alignment horizontal="center" vertical="center"/>
      <protection locked="0"/>
    </xf>
    <xf numFmtId="0" fontId="29" fillId="50" borderId="26" xfId="1539" applyFont="1" applyFill="1" applyBorder="1" applyAlignment="1" applyProtection="1">
      <alignment horizontal="center" vertical="center" wrapText="1"/>
      <protection locked="0"/>
    </xf>
    <xf numFmtId="179" fontId="26" fillId="50" borderId="13" xfId="1539" applyNumberFormat="1" applyFont="1" applyFill="1" applyBorder="1" applyAlignment="1" applyProtection="1">
      <alignment horizontal="center" vertical="center"/>
      <protection locked="0"/>
    </xf>
    <xf numFmtId="0" fontId="26" fillId="0" borderId="8" xfId="1539" applyFont="1" applyFill="1" applyBorder="1" applyAlignment="1" applyProtection="1">
      <alignment horizontal="center" vertical="center"/>
      <protection locked="0"/>
    </xf>
    <xf numFmtId="0" fontId="24" fillId="51" borderId="3" xfId="1539" applyFont="1" applyFill="1" applyBorder="1" applyAlignment="1">
      <alignment horizontal="left" vertical="top" wrapText="1"/>
    </xf>
    <xf numFmtId="180" fontId="26" fillId="51" borderId="9" xfId="1539" applyNumberFormat="1" applyFont="1" applyFill="1" applyBorder="1" applyAlignment="1" applyProtection="1">
      <alignment vertical="top"/>
    </xf>
    <xf numFmtId="0" fontId="26" fillId="50" borderId="20" xfId="1539" applyFont="1" applyFill="1" applyBorder="1" applyAlignment="1" applyProtection="1">
      <alignment vertical="center" wrapText="1"/>
      <protection locked="0"/>
    </xf>
    <xf numFmtId="180" fontId="26" fillId="50" borderId="9" xfId="1539" applyNumberFormat="1" applyFont="1" applyFill="1" applyBorder="1" applyAlignment="1" applyProtection="1">
      <alignment vertical="top"/>
      <protection locked="0"/>
    </xf>
    <xf numFmtId="0" fontId="26" fillId="50" borderId="3" xfId="1539" applyFont="1" applyFill="1" applyBorder="1" applyAlignment="1" applyProtection="1">
      <alignment vertical="center" wrapText="1"/>
      <protection locked="0"/>
    </xf>
    <xf numFmtId="0" fontId="26" fillId="50" borderId="4" xfId="1539" applyFont="1" applyFill="1" applyBorder="1" applyAlignment="1" applyProtection="1">
      <alignment vertical="center" wrapText="1"/>
      <protection locked="0"/>
    </xf>
    <xf numFmtId="180" fontId="26" fillId="51" borderId="9" xfId="1539" applyNumberFormat="1" applyFont="1" applyFill="1" applyBorder="1" applyAlignment="1" applyProtection="1">
      <alignment vertical="top" wrapText="1"/>
    </xf>
    <xf numFmtId="0" fontId="26" fillId="50" borderId="20" xfId="1539" applyFont="1" applyFill="1" applyBorder="1" applyAlignment="1" applyProtection="1">
      <alignment horizontal="left" vertical="center" wrapText="1"/>
      <protection locked="0"/>
    </xf>
    <xf numFmtId="180" fontId="26" fillId="50" borderId="9" xfId="1539" applyNumberFormat="1" applyFont="1" applyFill="1" applyBorder="1" applyAlignment="1" applyProtection="1">
      <alignment vertical="top" wrapText="1"/>
      <protection locked="0"/>
    </xf>
    <xf numFmtId="0" fontId="26" fillId="50" borderId="3" xfId="1539" applyFont="1" applyFill="1" applyBorder="1" applyAlignment="1" applyProtection="1">
      <alignment horizontal="left" vertical="center" wrapText="1"/>
      <protection locked="0"/>
    </xf>
    <xf numFmtId="0" fontId="26" fillId="0" borderId="3" xfId="1539" applyFont="1" applyBorder="1" applyAlignment="1" applyProtection="1">
      <alignment horizontal="left" vertical="center" wrapText="1"/>
      <protection locked="0"/>
    </xf>
    <xf numFmtId="0" fontId="26" fillId="0" borderId="0" xfId="1539" applyFont="1" applyBorder="1" applyAlignment="1" applyProtection="1">
      <alignment wrapText="1"/>
      <protection locked="0"/>
    </xf>
    <xf numFmtId="180" fontId="26" fillId="0" borderId="9" xfId="1539" applyNumberFormat="1" applyFont="1" applyFill="1" applyBorder="1" applyAlignment="1" applyProtection="1">
      <alignment vertical="top" wrapText="1"/>
      <protection locked="0"/>
    </xf>
    <xf numFmtId="0" fontId="26" fillId="0" borderId="3" xfId="1539" applyFont="1" applyFill="1" applyBorder="1" applyAlignment="1" applyProtection="1">
      <alignment horizontal="left" vertical="center" wrapText="1"/>
      <protection locked="0"/>
    </xf>
    <xf numFmtId="1" fontId="29" fillId="51" borderId="3" xfId="1539" applyNumberFormat="1" applyFont="1" applyFill="1" applyBorder="1" applyAlignment="1" applyProtection="1">
      <alignment horizontal="left" vertical="top" wrapText="1"/>
    </xf>
    <xf numFmtId="0" fontId="26" fillId="0" borderId="8" xfId="1539" applyFont="1" applyFill="1" applyBorder="1" applyAlignment="1" applyProtection="1">
      <alignment horizontal="center" vertical="center" wrapText="1"/>
      <protection locked="0"/>
    </xf>
    <xf numFmtId="0" fontId="29" fillId="50" borderId="3" xfId="1539" applyFont="1" applyFill="1" applyBorder="1" applyAlignment="1" applyProtection="1">
      <alignment vertical="center" wrapText="1"/>
      <protection locked="0"/>
    </xf>
    <xf numFmtId="180" fontId="26" fillId="51" borderId="9" xfId="1539" applyNumberFormat="1" applyFont="1" applyFill="1" applyBorder="1" applyAlignment="1" applyProtection="1">
      <alignment vertical="top" wrapText="1"/>
      <protection locked="0"/>
    </xf>
    <xf numFmtId="0" fontId="26" fillId="50" borderId="3" xfId="1539" applyFont="1" applyFill="1" applyBorder="1" applyAlignment="1" applyProtection="1">
      <alignment horizontal="left" vertical="center" wrapText="1" indent="4"/>
      <protection locked="0"/>
    </xf>
    <xf numFmtId="0" fontId="29" fillId="51" borderId="3" xfId="1539" applyFont="1" applyFill="1" applyBorder="1" applyAlignment="1" applyProtection="1">
      <alignment vertical="center" wrapText="1"/>
      <protection locked="0"/>
    </xf>
    <xf numFmtId="0" fontId="26" fillId="0" borderId="10" xfId="1539" applyFont="1" applyFill="1" applyBorder="1" applyAlignment="1" applyProtection="1">
      <alignment horizontal="center" vertical="center" wrapText="1"/>
      <protection locked="0"/>
    </xf>
    <xf numFmtId="0" fontId="29" fillId="51" borderId="11" xfId="1539" applyFont="1" applyFill="1" applyBorder="1" applyAlignment="1" applyProtection="1">
      <alignment vertical="center" wrapText="1"/>
      <protection locked="0"/>
    </xf>
    <xf numFmtId="180" fontId="26" fillId="51" borderId="12" xfId="1539" applyNumberFormat="1" applyFont="1" applyFill="1" applyBorder="1" applyAlignment="1" applyProtection="1">
      <alignment vertical="top" wrapText="1"/>
    </xf>
    <xf numFmtId="49" fontId="26" fillId="0" borderId="0" xfId="1539" applyNumberFormat="1" applyFont="1"/>
    <xf numFmtId="14" fontId="26" fillId="0" borderId="0" xfId="1539" applyNumberFormat="1" applyFont="1"/>
    <xf numFmtId="0" fontId="24" fillId="0" borderId="0" xfId="1539" applyFont="1" applyFill="1" applyAlignment="1" applyProtection="1">
      <alignment horizontal="left" vertical="center"/>
      <protection locked="0"/>
    </xf>
    <xf numFmtId="0" fontId="4" fillId="0" borderId="0" xfId="1539" applyFont="1" applyFill="1" applyAlignment="1">
      <alignment horizontal="center" vertical="center"/>
    </xf>
    <xf numFmtId="0" fontId="24" fillId="51" borderId="3" xfId="1539" applyFont="1" applyFill="1" applyBorder="1" applyAlignment="1">
      <alignment horizontal="left" vertical="center" wrapText="1"/>
    </xf>
    <xf numFmtId="0" fontId="4" fillId="0" borderId="0" xfId="1539" applyFont="1" applyFill="1" applyAlignment="1">
      <alignment horizontal="left" vertical="center"/>
    </xf>
    <xf numFmtId="0" fontId="4" fillId="0" borderId="3" xfId="1539" applyFont="1" applyFill="1" applyBorder="1" applyAlignment="1">
      <alignment horizontal="left" vertical="center" wrapText="1"/>
    </xf>
    <xf numFmtId="10" fontId="26" fillId="0" borderId="3" xfId="2" applyNumberFormat="1" applyFont="1" applyFill="1" applyBorder="1" applyAlignment="1" applyProtection="1">
      <alignment horizontal="left" vertical="center" wrapText="1"/>
    </xf>
    <xf numFmtId="10" fontId="4" fillId="0" borderId="3" xfId="2" applyNumberFormat="1" applyFont="1" applyFill="1" applyBorder="1" applyAlignment="1" applyProtection="1">
      <alignment horizontal="left" vertical="center" wrapText="1"/>
    </xf>
    <xf numFmtId="0" fontId="41" fillId="0" borderId="3" xfId="1539" applyFont="1" applyFill="1" applyBorder="1" applyAlignment="1">
      <alignment horizontal="left" vertical="center" wrapText="1"/>
    </xf>
    <xf numFmtId="10" fontId="41" fillId="0" borderId="3" xfId="2" applyNumberFormat="1" applyFont="1" applyFill="1" applyBorder="1" applyAlignment="1" applyProtection="1">
      <alignment horizontal="left" vertical="center" wrapText="1"/>
    </xf>
    <xf numFmtId="0" fontId="41" fillId="0" borderId="0" xfId="1539" applyFont="1" applyFill="1" applyAlignment="1">
      <alignment horizontal="left" vertical="center"/>
    </xf>
    <xf numFmtId="9" fontId="24" fillId="51" borderId="3" xfId="2" applyFont="1" applyFill="1" applyBorder="1" applyAlignment="1" applyProtection="1">
      <alignment horizontal="left" vertical="center" wrapText="1"/>
    </xf>
    <xf numFmtId="0" fontId="24" fillId="51" borderId="3" xfId="1539" applyFont="1" applyFill="1" applyBorder="1" applyAlignment="1">
      <alignment horizontal="center" vertical="center" wrapText="1"/>
    </xf>
    <xf numFmtId="0" fontId="25" fillId="0" borderId="0" xfId="1539" applyFont="1"/>
    <xf numFmtId="0" fontId="28" fillId="0" borderId="0" xfId="1539" applyFont="1" applyFill="1" applyBorder="1" applyAlignment="1" applyProtection="1"/>
    <xf numFmtId="0" fontId="28" fillId="0" borderId="0" xfId="1539" applyFont="1" applyFill="1" applyBorder="1" applyAlignment="1" applyProtection="1">
      <alignment horizontal="center"/>
    </xf>
    <xf numFmtId="0" fontId="32" fillId="0" borderId="0" xfId="1539" applyFont="1" applyFill="1" applyBorder="1" applyAlignment="1" applyProtection="1">
      <alignment horizontal="right"/>
      <protection locked="0"/>
    </xf>
    <xf numFmtId="0" fontId="4" fillId="0" borderId="27" xfId="1539" applyFont="1" applyFill="1" applyBorder="1" applyAlignment="1">
      <alignment horizontal="center" vertical="center" wrapText="1"/>
    </xf>
    <xf numFmtId="0" fontId="4" fillId="0" borderId="26" xfId="1539" applyFont="1" applyFill="1" applyBorder="1" applyAlignment="1">
      <alignment horizontal="center" vertical="center" wrapText="1"/>
    </xf>
    <xf numFmtId="0" fontId="4" fillId="0" borderId="28" xfId="1539" applyFont="1" applyFill="1" applyBorder="1" applyAlignment="1">
      <alignment horizontal="center" vertical="center" wrapText="1"/>
    </xf>
    <xf numFmtId="0" fontId="4" fillId="0" borderId="29" xfId="1539" applyFont="1" applyFill="1" applyBorder="1" applyAlignment="1">
      <alignment horizontal="center" vertical="center" wrapText="1"/>
    </xf>
    <xf numFmtId="0" fontId="25" fillId="0" borderId="8" xfId="1539" applyFont="1" applyBorder="1" applyAlignment="1">
      <alignment horizontal="center"/>
    </xf>
    <xf numFmtId="0" fontId="25" fillId="0" borderId="30" xfId="1539" applyFont="1" applyBorder="1" applyAlignment="1">
      <alignment wrapText="1"/>
    </xf>
    <xf numFmtId="0" fontId="0" fillId="0" borderId="3" xfId="1539" applyFont="1" applyBorder="1" applyAlignment="1">
      <alignment horizontal="center"/>
    </xf>
    <xf numFmtId="181" fontId="20" fillId="0" borderId="31" xfId="1539" applyNumberFormat="1" applyFont="1" applyBorder="1" applyAlignment="1">
      <alignment horizontal="center"/>
    </xf>
    <xf numFmtId="181" fontId="0" fillId="0" borderId="0" xfId="1539" applyNumberFormat="1" applyFont="1" applyBorder="1" applyAlignment="1">
      <alignment horizontal="center"/>
    </xf>
    <xf numFmtId="0" fontId="25" fillId="0" borderId="32" xfId="1539" applyFont="1" applyBorder="1" applyAlignment="1">
      <alignment wrapText="1"/>
    </xf>
    <xf numFmtId="181" fontId="20" fillId="0" borderId="33" xfId="1539" applyNumberFormat="1" applyFont="1" applyBorder="1" applyAlignment="1">
      <alignment horizontal="center"/>
    </xf>
    <xf numFmtId="181" fontId="25" fillId="0" borderId="33" xfId="1539" applyNumberFormat="1" applyFont="1" applyBorder="1" applyAlignment="1">
      <alignment horizontal="center"/>
    </xf>
    <xf numFmtId="181" fontId="44" fillId="0" borderId="0" xfId="1539" applyNumberFormat="1" applyFont="1" applyBorder="1" applyAlignment="1">
      <alignment horizontal="center"/>
    </xf>
    <xf numFmtId="0" fontId="0" fillId="0" borderId="0" xfId="1539" applyFont="1" applyAlignment="1">
      <alignment horizontal="center"/>
    </xf>
    <xf numFmtId="0" fontId="33" fillId="0" borderId="32" xfId="1539" applyFont="1" applyBorder="1" applyAlignment="1">
      <alignment wrapText="1"/>
    </xf>
    <xf numFmtId="181" fontId="45" fillId="0" borderId="33" xfId="1539" applyNumberFormat="1" applyFont="1" applyBorder="1" applyAlignment="1">
      <alignment horizontal="center"/>
    </xf>
    <xf numFmtId="0" fontId="33" fillId="0" borderId="32" xfId="1539" applyFont="1" applyBorder="1" applyAlignment="1">
      <alignment horizontal="right" wrapText="1"/>
    </xf>
    <xf numFmtId="180" fontId="25" fillId="51" borderId="34" xfId="1539" applyNumberFormat="1" applyFont="1" applyFill="1" applyBorder="1" applyAlignment="1">
      <alignment vertical="center"/>
    </xf>
    <xf numFmtId="181" fontId="23" fillId="20" borderId="33" xfId="1539" applyNumberFormat="1" applyFont="1" applyFill="1" applyBorder="1" applyAlignment="1">
      <alignment horizontal="center"/>
    </xf>
    <xf numFmtId="0" fontId="25" fillId="0" borderId="35" xfId="1539" applyFont="1" applyBorder="1" applyAlignment="1">
      <alignment wrapText="1"/>
    </xf>
    <xf numFmtId="181" fontId="25" fillId="0" borderId="36" xfId="1539" applyNumberFormat="1" applyFont="1" applyBorder="1" applyAlignment="1">
      <alignment horizontal="center"/>
    </xf>
    <xf numFmtId="0" fontId="46" fillId="51" borderId="37" xfId="1539" applyFont="1" applyFill="1" applyBorder="1" applyAlignment="1">
      <alignment wrapText="1"/>
    </xf>
    <xf numFmtId="180" fontId="46" fillId="51" borderId="38" xfId="1539" applyNumberFormat="1" applyFont="1" applyFill="1" applyBorder="1" applyAlignment="1">
      <alignment vertical="center"/>
    </xf>
    <xf numFmtId="181" fontId="47" fillId="51" borderId="39" xfId="1539" applyNumberFormat="1" applyFont="1" applyFill="1" applyBorder="1" applyAlignment="1">
      <alignment horizontal="center"/>
    </xf>
    <xf numFmtId="181" fontId="21" fillId="0" borderId="0" xfId="1539" applyNumberFormat="1" applyFont="1" applyFill="1" applyBorder="1" applyAlignment="1">
      <alignment horizontal="center"/>
    </xf>
    <xf numFmtId="181" fontId="25" fillId="0" borderId="40" xfId="1539" applyNumberFormat="1" applyFont="1" applyBorder="1" applyAlignment="1">
      <alignment horizontal="center"/>
    </xf>
    <xf numFmtId="181" fontId="25" fillId="0" borderId="36" xfId="1539" applyNumberFormat="1" applyFont="1" applyFill="1" applyBorder="1" applyAlignment="1">
      <alignment horizontal="center"/>
    </xf>
    <xf numFmtId="0" fontId="33" fillId="0" borderId="35" xfId="1539" applyFont="1" applyBorder="1" applyAlignment="1">
      <alignment horizontal="right" wrapText="1"/>
    </xf>
    <xf numFmtId="181" fontId="25" fillId="0" borderId="3" xfId="1539" applyNumberFormat="1" applyFont="1" applyBorder="1" applyAlignment="1">
      <alignment horizontal="center"/>
    </xf>
    <xf numFmtId="180" fontId="33" fillId="0" borderId="41" xfId="1539" applyNumberFormat="1" applyFont="1" applyBorder="1" applyAlignment="1">
      <alignment vertical="center"/>
    </xf>
    <xf numFmtId="180" fontId="25" fillId="0" borderId="34" xfId="1539" applyNumberFormat="1" applyFont="1" applyBorder="1" applyAlignment="1">
      <alignment horizontal="center" vertical="center"/>
    </xf>
    <xf numFmtId="0" fontId="25" fillId="0" borderId="10" xfId="1539" applyFont="1" applyBorder="1" applyAlignment="1">
      <alignment horizontal="center"/>
    </xf>
    <xf numFmtId="0" fontId="46" fillId="51" borderId="42" xfId="1539" applyFont="1" applyFill="1" applyBorder="1" applyAlignment="1">
      <alignment wrapText="1"/>
    </xf>
    <xf numFmtId="180" fontId="46" fillId="51" borderId="43" xfId="1539" applyNumberFormat="1" applyFont="1" applyFill="1" applyBorder="1" applyAlignment="1">
      <alignment vertical="center"/>
    </xf>
    <xf numFmtId="181" fontId="47" fillId="51" borderId="44" xfId="1539" applyNumberFormat="1" applyFont="1" applyFill="1" applyBorder="1" applyAlignment="1">
      <alignment horizontal="center"/>
    </xf>
    <xf numFmtId="0" fontId="24" fillId="0" borderId="0" xfId="1539" applyFont="1" applyFill="1" applyBorder="1" applyAlignment="1">
      <alignment horizontal="center" wrapText="1"/>
    </xf>
    <xf numFmtId="0" fontId="4" fillId="0" borderId="48" xfId="1539" applyFont="1" applyBorder="1"/>
    <xf numFmtId="9" fontId="49" fillId="0" borderId="3" xfId="1539" applyNumberFormat="1" applyFont="1" applyFill="1" applyBorder="1" applyAlignment="1">
      <alignment horizontal="center" vertical="center"/>
    </xf>
    <xf numFmtId="0" fontId="4" fillId="0" borderId="8" xfId="1539" applyFont="1" applyBorder="1" applyAlignment="1">
      <alignment vertical="center"/>
    </xf>
    <xf numFmtId="38" fontId="4" fillId="0" borderId="3" xfId="1539" applyNumberFormat="1" applyFont="1" applyBorder="1"/>
    <xf numFmtId="180" fontId="4" fillId="0" borderId="3" xfId="1539" applyNumberFormat="1" applyFont="1" applyBorder="1" applyAlignment="1"/>
    <xf numFmtId="3" fontId="4" fillId="0" borderId="3" xfId="1539" applyNumberFormat="1" applyFont="1" applyBorder="1"/>
    <xf numFmtId="180" fontId="4" fillId="0" borderId="14" xfId="1539" applyNumberFormat="1" applyFont="1" applyBorder="1" applyAlignment="1"/>
    <xf numFmtId="181" fontId="4" fillId="0" borderId="9" xfId="1539" applyNumberFormat="1" applyFont="1" applyBorder="1" applyAlignment="1"/>
    <xf numFmtId="0" fontId="34" fillId="0" borderId="0" xfId="1539" applyFont="1" applyAlignment="1"/>
    <xf numFmtId="0" fontId="26" fillId="50" borderId="10" xfId="1539" applyFont="1" applyFill="1" applyBorder="1" applyAlignment="1" applyProtection="1">
      <alignment horizontal="left" vertical="center"/>
      <protection locked="0"/>
    </xf>
    <xf numFmtId="0" fontId="29" fillId="50" borderId="11" xfId="1539" applyFont="1" applyFill="1" applyBorder="1" applyAlignment="1" applyProtection="1">
      <protection locked="0"/>
    </xf>
    <xf numFmtId="180" fontId="4" fillId="51" borderId="11" xfId="1539" applyNumberFormat="1" applyFont="1" applyFill="1" applyBorder="1"/>
    <xf numFmtId="0" fontId="4" fillId="51" borderId="12" xfId="1539" applyFont="1" applyFill="1" applyBorder="1"/>
    <xf numFmtId="0" fontId="24" fillId="0" borderId="0" xfId="1539" applyFont="1" applyFill="1" applyAlignment="1">
      <alignment horizontal="center" wrapText="1"/>
    </xf>
    <xf numFmtId="0" fontId="4" fillId="0" borderId="6" xfId="1539" applyFont="1" applyBorder="1"/>
    <xf numFmtId="0" fontId="4" fillId="0" borderId="13" xfId="1539" applyFont="1" applyBorder="1"/>
    <xf numFmtId="0" fontId="4" fillId="0" borderId="9" xfId="1539" applyFont="1" applyBorder="1" applyAlignment="1">
      <alignment horizontal="center" vertical="center"/>
    </xf>
    <xf numFmtId="179" fontId="26" fillId="50" borderId="8" xfId="1034" applyNumberFormat="1" applyFont="1" applyFill="1" applyBorder="1" applyAlignment="1" applyProtection="1">
      <alignment horizontal="center" vertical="center" wrapText="1"/>
      <protection locked="0"/>
    </xf>
    <xf numFmtId="179" fontId="26" fillId="50" borderId="3" xfId="1034" applyNumberFormat="1" applyFont="1" applyFill="1" applyBorder="1" applyAlignment="1" applyProtection="1">
      <alignment horizontal="center" vertical="center" wrapText="1"/>
      <protection locked="0"/>
    </xf>
    <xf numFmtId="0" fontId="26" fillId="0" borderId="3" xfId="1539" applyFont="1" applyBorder="1" applyAlignment="1" applyProtection="1">
      <alignment horizontal="center" vertical="center" wrapText="1"/>
      <protection locked="0"/>
    </xf>
    <xf numFmtId="0" fontId="26" fillId="0" borderId="3" xfId="1539" applyFont="1" applyFill="1" applyBorder="1" applyAlignment="1" applyProtection="1">
      <alignment horizontal="center" vertical="center" wrapText="1"/>
      <protection locked="0"/>
    </xf>
    <xf numFmtId="179" fontId="26" fillId="50" borderId="9" xfId="1034" applyNumberFormat="1" applyFont="1" applyFill="1" applyBorder="1" applyAlignment="1" applyProtection="1">
      <alignment horizontal="center" vertical="center" wrapText="1"/>
      <protection locked="0"/>
    </xf>
    <xf numFmtId="0" fontId="26" fillId="50" borderId="8" xfId="1539" applyFont="1" applyFill="1" applyBorder="1" applyAlignment="1" applyProtection="1">
      <alignment horizontal="right" vertical="center"/>
      <protection locked="0"/>
    </xf>
    <xf numFmtId="0" fontId="26" fillId="50" borderId="9" xfId="1539" applyFont="1" applyFill="1" applyBorder="1" applyAlignment="1" applyProtection="1">
      <alignment horizontal="left" vertical="center"/>
      <protection locked="0"/>
    </xf>
    <xf numFmtId="180" fontId="4" fillId="0" borderId="8" xfId="1539" applyNumberFormat="1" applyFont="1" applyBorder="1" applyAlignment="1"/>
    <xf numFmtId="180" fontId="4" fillId="0" borderId="9" xfId="1539" applyNumberFormat="1" applyFont="1" applyBorder="1" applyAlignment="1"/>
    <xf numFmtId="180" fontId="4" fillId="0" borderId="21" xfId="1539" applyNumberFormat="1" applyFont="1" applyBorder="1" applyAlignment="1">
      <alignment wrapText="1"/>
    </xf>
    <xf numFmtId="180" fontId="4" fillId="0" borderId="21" xfId="1539" applyNumberFormat="1" applyFont="1" applyBorder="1" applyAlignment="1"/>
    <xf numFmtId="180" fontId="4" fillId="51" borderId="50" xfId="1539" applyNumberFormat="1" applyFont="1" applyFill="1" applyBorder="1" applyAlignment="1"/>
    <xf numFmtId="0" fontId="29" fillId="50" borderId="12" xfId="1539" applyFont="1" applyFill="1" applyBorder="1" applyAlignment="1" applyProtection="1">
      <protection locked="0"/>
    </xf>
    <xf numFmtId="180" fontId="4" fillId="51" borderId="10" xfId="1539" applyNumberFormat="1" applyFont="1" applyFill="1" applyBorder="1"/>
    <xf numFmtId="180" fontId="4" fillId="51" borderId="12" xfId="1539" applyNumberFormat="1" applyFont="1" applyFill="1" applyBorder="1"/>
    <xf numFmtId="180" fontId="4" fillId="51" borderId="51" xfId="1539" applyNumberFormat="1" applyFont="1" applyFill="1" applyBorder="1"/>
    <xf numFmtId="0" fontId="4" fillId="0" borderId="0" xfId="1539" applyFont="1" applyBorder="1" applyAlignment="1">
      <alignment horizontal="center" vertical="center" wrapText="1"/>
    </xf>
    <xf numFmtId="0" fontId="4" fillId="0" borderId="0" xfId="1539" applyFont="1" applyBorder="1" applyAlignment="1">
      <alignment vertical="center"/>
    </xf>
    <xf numFmtId="0" fontId="4" fillId="0" borderId="0" xfId="1539" applyFont="1" applyBorder="1" applyAlignment="1">
      <alignment vertical="center" wrapText="1"/>
    </xf>
    <xf numFmtId="0" fontId="24" fillId="0" borderId="0" xfId="1539" applyFont="1" applyFill="1" applyAlignment="1">
      <alignment horizontal="center"/>
    </xf>
    <xf numFmtId="0" fontId="4" fillId="0" borderId="7" xfId="1539" applyFont="1" applyBorder="1"/>
    <xf numFmtId="0" fontId="4" fillId="0" borderId="7" xfId="1539" applyFont="1" applyBorder="1" applyAlignment="1">
      <alignment wrapText="1"/>
    </xf>
    <xf numFmtId="0" fontId="4" fillId="0" borderId="47" xfId="1539" applyFont="1" applyBorder="1" applyAlignment="1">
      <alignment wrapText="1"/>
    </xf>
    <xf numFmtId="0" fontId="4" fillId="0" borderId="13" xfId="1539" applyFont="1" applyBorder="1" applyAlignment="1">
      <alignment wrapText="1"/>
    </xf>
    <xf numFmtId="0" fontId="34" fillId="0" borderId="0" xfId="1539" applyFont="1" applyAlignment="1">
      <alignment wrapText="1"/>
    </xf>
    <xf numFmtId="0" fontId="4" fillId="0" borderId="20" xfId="1539" applyFont="1" applyBorder="1"/>
    <xf numFmtId="0" fontId="4" fillId="0" borderId="9" xfId="1539" applyFont="1" applyFill="1" applyBorder="1" applyAlignment="1">
      <alignment horizontal="center" vertical="center" wrapText="1"/>
    </xf>
    <xf numFmtId="0" fontId="4" fillId="0" borderId="8" xfId="1539" applyFont="1" applyBorder="1"/>
    <xf numFmtId="180" fontId="4" fillId="0" borderId="3" xfId="1539" applyNumberFormat="1" applyFont="1" applyBorder="1"/>
    <xf numFmtId="180" fontId="4" fillId="0" borderId="3" xfId="1539" applyNumberFormat="1" applyFont="1" applyFill="1" applyBorder="1"/>
    <xf numFmtId="9" fontId="4" fillId="0" borderId="9" xfId="2" applyFont="1" applyFill="1" applyBorder="1" applyAlignment="1" applyProtection="1"/>
    <xf numFmtId="0" fontId="4" fillId="0" borderId="10" xfId="1539" applyFont="1" applyBorder="1"/>
    <xf numFmtId="0" fontId="24" fillId="0" borderId="11" xfId="1539" applyFont="1" applyBorder="1"/>
    <xf numFmtId="9" fontId="4" fillId="51" borderId="12" xfId="2" applyFont="1" applyFill="1" applyBorder="1" applyAlignment="1" applyProtection="1"/>
    <xf numFmtId="0" fontId="40" fillId="50" borderId="53" xfId="1539" applyFont="1" applyFill="1" applyBorder="1" applyAlignment="1">
      <alignment horizontal="left"/>
    </xf>
    <xf numFmtId="0" fontId="40" fillId="50" borderId="54" xfId="1539" applyFont="1" applyFill="1" applyBorder="1" applyAlignment="1">
      <alignment horizontal="left"/>
    </xf>
    <xf numFmtId="0" fontId="24" fillId="50" borderId="55" xfId="1539" applyFont="1" applyFill="1" applyBorder="1" applyAlignment="1">
      <alignment vertical="center"/>
    </xf>
    <xf numFmtId="0" fontId="4" fillId="50" borderId="24" xfId="1539" applyFont="1" applyFill="1" applyBorder="1" applyAlignment="1">
      <alignment vertical="center"/>
    </xf>
    <xf numFmtId="0" fontId="4" fillId="50" borderId="21" xfId="1539" applyFont="1" applyFill="1" applyBorder="1" applyAlignment="1">
      <alignment vertical="center"/>
    </xf>
    <xf numFmtId="0" fontId="4" fillId="0" borderId="19" xfId="1539" applyFont="1" applyFill="1" applyBorder="1" applyAlignment="1">
      <alignment horizontal="center" vertical="center"/>
    </xf>
    <xf numFmtId="0" fontId="4" fillId="0" borderId="20" xfId="1539" applyFont="1" applyFill="1" applyBorder="1" applyAlignment="1">
      <alignment vertical="center"/>
    </xf>
    <xf numFmtId="0" fontId="4" fillId="0" borderId="3" xfId="1539" applyFont="1" applyFill="1" applyBorder="1" applyAlignment="1">
      <alignment vertical="center"/>
    </xf>
    <xf numFmtId="0" fontId="4" fillId="0" borderId="14" xfId="1539" applyFont="1" applyFill="1" applyBorder="1" applyAlignment="1">
      <alignment vertical="center"/>
    </xf>
    <xf numFmtId="0" fontId="24" fillId="0" borderId="3" xfId="1539" applyFont="1" applyFill="1" applyBorder="1" applyAlignment="1">
      <alignment vertical="center"/>
    </xf>
    <xf numFmtId="0" fontId="24" fillId="0" borderId="11" xfId="1539" applyFont="1" applyFill="1" applyBorder="1" applyAlignment="1">
      <alignment vertical="center"/>
    </xf>
    <xf numFmtId="0" fontId="4" fillId="50" borderId="48" xfId="1539" applyFont="1" applyFill="1" applyBorder="1" applyAlignment="1">
      <alignment horizontal="center" vertical="center"/>
    </xf>
    <xf numFmtId="0" fontId="4" fillId="50" borderId="0" xfId="1539" applyFont="1" applyFill="1" applyBorder="1" applyAlignment="1">
      <alignment vertical="center"/>
    </xf>
    <xf numFmtId="0" fontId="4" fillId="0" borderId="6" xfId="1539" applyFont="1" applyFill="1" applyBorder="1" applyAlignment="1">
      <alignment horizontal="center" vertical="center"/>
    </xf>
    <xf numFmtId="0" fontId="4" fillId="0" borderId="7" xfId="1539" applyFont="1" applyFill="1" applyBorder="1" applyAlignment="1">
      <alignment vertical="center"/>
    </xf>
    <xf numFmtId="165" fontId="3" fillId="2" borderId="46" xfId="4" applyBorder="1"/>
    <xf numFmtId="0" fontId="4" fillId="0" borderId="56" xfId="1539" applyFont="1" applyFill="1" applyBorder="1" applyAlignment="1">
      <alignment horizontal="center" vertical="center"/>
    </xf>
    <xf numFmtId="0" fontId="4" fillId="0" borderId="4" xfId="1539" applyFont="1" applyFill="1" applyBorder="1" applyAlignment="1">
      <alignment vertical="center"/>
    </xf>
    <xf numFmtId="165" fontId="3" fillId="2" borderId="16" xfId="4" applyBorder="1"/>
    <xf numFmtId="165" fontId="3" fillId="2" borderId="25" xfId="4" applyBorder="1"/>
    <xf numFmtId="165" fontId="3" fillId="2" borderId="18" xfId="4" applyBorder="1"/>
    <xf numFmtId="0" fontId="4" fillId="0" borderId="57" xfId="1539" applyFont="1" applyFill="1" applyBorder="1" applyAlignment="1">
      <alignment horizontal="center" vertical="center"/>
    </xf>
    <xf numFmtId="0" fontId="4" fillId="0" borderId="58" xfId="1539" applyFont="1" applyFill="1" applyBorder="1" applyAlignment="1">
      <alignment vertical="center"/>
    </xf>
    <xf numFmtId="165" fontId="3" fillId="2" borderId="59" xfId="4" applyBorder="1"/>
    <xf numFmtId="0" fontId="4" fillId="0" borderId="0" xfId="1539" applyFont="1" applyAlignment="1">
      <alignment wrapText="1"/>
    </xf>
    <xf numFmtId="0" fontId="46" fillId="0" borderId="0" xfId="1539" applyFont="1"/>
    <xf numFmtId="0" fontId="4" fillId="0" borderId="45" xfId="1539" applyFont="1" applyBorder="1" applyAlignment="1">
      <alignment horizontal="center"/>
    </xf>
    <xf numFmtId="0" fontId="4" fillId="0" borderId="46" xfId="1539" applyFont="1" applyBorder="1" applyAlignment="1">
      <alignment horizontal="center"/>
    </xf>
    <xf numFmtId="0" fontId="4" fillId="0" borderId="7" xfId="1539" applyFont="1" applyBorder="1" applyAlignment="1">
      <alignment horizontal="center"/>
    </xf>
    <xf numFmtId="0" fontId="4" fillId="0" borderId="13" xfId="1539" applyFont="1" applyBorder="1" applyAlignment="1">
      <alignment horizontal="center"/>
    </xf>
    <xf numFmtId="0" fontId="34" fillId="0" borderId="0" xfId="1539" applyFont="1" applyAlignment="1">
      <alignment horizontal="center"/>
    </xf>
    <xf numFmtId="0" fontId="27" fillId="50" borderId="8" xfId="1539" applyFont="1" applyFill="1" applyBorder="1" applyAlignment="1" applyProtection="1">
      <alignment horizontal="left" vertical="center"/>
      <protection locked="0"/>
    </xf>
    <xf numFmtId="0" fontId="27" fillId="50" borderId="3" xfId="1539" applyFont="1" applyFill="1" applyBorder="1" applyProtection="1">
      <protection locked="0"/>
    </xf>
    <xf numFmtId="0" fontId="27" fillId="0" borderId="3" xfId="1539" applyFont="1" applyFill="1" applyBorder="1" applyAlignment="1" applyProtection="1">
      <alignment horizontal="center" vertical="center" wrapText="1"/>
      <protection locked="0"/>
    </xf>
    <xf numFmtId="0" fontId="27" fillId="50" borderId="3" xfId="1539" applyFont="1" applyFill="1" applyBorder="1" applyAlignment="1" applyProtection="1">
      <alignment horizontal="center" vertical="center" wrapText="1"/>
      <protection locked="0"/>
    </xf>
    <xf numFmtId="3" fontId="27" fillId="50" borderId="3" xfId="1034" applyNumberFormat="1" applyFont="1" applyFill="1" applyBorder="1" applyAlignment="1" applyProtection="1">
      <alignment horizontal="center" vertical="center" wrapText="1"/>
      <protection locked="0"/>
    </xf>
    <xf numFmtId="9" fontId="27" fillId="50" borderId="3" xfId="1539" applyNumberFormat="1" applyFont="1" applyFill="1" applyBorder="1" applyAlignment="1" applyProtection="1">
      <alignment horizontal="center" vertical="center"/>
      <protection locked="0"/>
    </xf>
    <xf numFmtId="0" fontId="27" fillId="50" borderId="9" xfId="1539" applyFont="1" applyFill="1" applyBorder="1" applyAlignment="1" applyProtection="1">
      <alignment horizontal="center" vertical="center" wrapText="1"/>
      <protection locked="0"/>
    </xf>
    <xf numFmtId="0" fontId="27" fillId="50" borderId="8" xfId="1539" applyFont="1" applyFill="1" applyBorder="1" applyAlignment="1" applyProtection="1">
      <alignment horizontal="right" vertical="center"/>
      <protection locked="0"/>
    </xf>
    <xf numFmtId="0" fontId="28" fillId="50" borderId="3" xfId="1539" applyFont="1" applyFill="1" applyBorder="1" applyAlignment="1" applyProtection="1">
      <alignment wrapText="1"/>
      <protection locked="0"/>
    </xf>
    <xf numFmtId="180" fontId="27" fillId="51" borderId="3" xfId="1539" applyNumberFormat="1" applyFont="1" applyFill="1" applyBorder="1" applyProtection="1">
      <protection locked="0"/>
    </xf>
    <xf numFmtId="180" fontId="27" fillId="51" borderId="3" xfId="1034" applyNumberFormat="1" applyFont="1" applyFill="1" applyBorder="1" applyAlignment="1" applyProtection="1">
      <protection locked="0"/>
    </xf>
    <xf numFmtId="180" fontId="27" fillId="50" borderId="3" xfId="1539" applyNumberFormat="1" applyFont="1" applyFill="1" applyBorder="1" applyProtection="1">
      <protection locked="0"/>
    </xf>
    <xf numFmtId="3" fontId="27" fillId="51" borderId="9" xfId="1539" applyNumberFormat="1" applyFont="1" applyFill="1" applyBorder="1" applyProtection="1">
      <protection locked="0"/>
    </xf>
    <xf numFmtId="0" fontId="27" fillId="50" borderId="3" xfId="1539" applyFont="1" applyFill="1" applyBorder="1" applyAlignment="1" applyProtection="1">
      <alignment horizontal="left" vertical="center" wrapText="1"/>
      <protection locked="0"/>
    </xf>
    <xf numFmtId="3" fontId="50" fillId="0" borderId="3" xfId="1539" applyNumberFormat="1" applyFont="1" applyFill="1" applyBorder="1" applyAlignment="1" applyProtection="1">
      <alignment horizontal="right" wrapText="1"/>
      <protection locked="0"/>
    </xf>
    <xf numFmtId="178" fontId="27" fillId="50" borderId="3" xfId="1539" applyNumberFormat="1" applyFont="1" applyFill="1" applyBorder="1" applyAlignment="1" applyProtection="1">
      <alignment horizontal="right" wrapText="1"/>
      <protection locked="0"/>
    </xf>
    <xf numFmtId="0" fontId="27" fillId="0" borderId="3" xfId="1539" applyFont="1" applyFill="1" applyBorder="1" applyAlignment="1" applyProtection="1">
      <alignment horizontal="left" vertical="center" wrapText="1"/>
      <protection locked="0"/>
    </xf>
    <xf numFmtId="178" fontId="27" fillId="52" borderId="3" xfId="1539" applyNumberFormat="1" applyFont="1" applyFill="1" applyBorder="1" applyAlignment="1" applyProtection="1">
      <alignment horizontal="right" wrapText="1"/>
      <protection locked="0"/>
    </xf>
    <xf numFmtId="0" fontId="28" fillId="0" borderId="3" xfId="1539" applyFont="1" applyFill="1" applyBorder="1" applyAlignment="1" applyProtection="1">
      <alignment wrapText="1"/>
      <protection locked="0"/>
    </xf>
    <xf numFmtId="180" fontId="27" fillId="0" borderId="3" xfId="1034" applyNumberFormat="1" applyFont="1" applyFill="1" applyBorder="1" applyAlignment="1" applyProtection="1">
      <protection locked="0"/>
    </xf>
    <xf numFmtId="0" fontId="27" fillId="50" borderId="10" xfId="1539" applyFont="1" applyFill="1" applyBorder="1" applyAlignment="1" applyProtection="1">
      <alignment horizontal="right" vertical="center"/>
      <protection locked="0"/>
    </xf>
    <xf numFmtId="0" fontId="28" fillId="50" borderId="11" xfId="1539" applyFont="1" applyFill="1" applyBorder="1" applyAlignment="1" applyProtection="1">
      <protection locked="0"/>
    </xf>
    <xf numFmtId="180" fontId="28" fillId="51" borderId="11" xfId="1539" applyNumberFormat="1" applyFont="1" applyFill="1" applyBorder="1" applyAlignment="1" applyProtection="1">
      <protection locked="0"/>
    </xf>
    <xf numFmtId="3" fontId="28" fillId="51" borderId="11" xfId="1539" applyNumberFormat="1" applyFont="1" applyFill="1" applyBorder="1" applyAlignment="1" applyProtection="1">
      <protection locked="0"/>
    </xf>
    <xf numFmtId="180" fontId="28" fillId="51" borderId="11" xfId="1034" applyNumberFormat="1" applyFont="1" applyFill="1" applyBorder="1" applyAlignment="1" applyProtection="1">
      <protection locked="0"/>
    </xf>
    <xf numFmtId="180" fontId="27" fillId="50" borderId="11" xfId="1539" applyNumberFormat="1" applyFont="1" applyFill="1" applyBorder="1" applyProtection="1">
      <protection locked="0"/>
    </xf>
    <xf numFmtId="179" fontId="28" fillId="51" borderId="12" xfId="1034" applyNumberFormat="1" applyFont="1" applyFill="1" applyBorder="1" applyAlignment="1" applyProtection="1">
      <protection locked="0"/>
    </xf>
    <xf numFmtId="180" fontId="25" fillId="0" borderId="0" xfId="1539" applyNumberFormat="1" applyFont="1"/>
    <xf numFmtId="0" fontId="51" fillId="53" borderId="14" xfId="474" applyFont="1" applyFill="1" applyBorder="1" applyAlignment="1" applyProtection="1">
      <alignment vertical="center" wrapText="1"/>
      <protection locked="0"/>
    </xf>
    <xf numFmtId="0" fontId="22" fillId="53" borderId="15" xfId="474" applyFont="1" applyFill="1" applyBorder="1" applyAlignment="1" applyProtection="1">
      <alignment vertical="center"/>
      <protection locked="0"/>
    </xf>
    <xf numFmtId="0" fontId="52" fillId="50" borderId="4" xfId="474" applyFont="1" applyFill="1" applyBorder="1" applyAlignment="1" applyProtection="1">
      <alignment horizontal="center" vertical="center"/>
      <protection locked="0"/>
    </xf>
    <xf numFmtId="0" fontId="52" fillId="0" borderId="15" xfId="474" applyFont="1" applyFill="1" applyBorder="1" applyAlignment="1" applyProtection="1">
      <alignment horizontal="left" vertical="center" wrapText="1"/>
      <protection locked="0"/>
    </xf>
    <xf numFmtId="179" fontId="52" fillId="0" borderId="3" xfId="909" applyNumberFormat="1" applyFont="1" applyFill="1" applyBorder="1" applyAlignment="1" applyProtection="1">
      <alignment horizontal="right" vertical="center"/>
      <protection locked="0"/>
    </xf>
    <xf numFmtId="0" fontId="51" fillId="48" borderId="3" xfId="474" applyFont="1" applyFill="1" applyBorder="1" applyAlignment="1" applyProtection="1">
      <alignment horizontal="center" vertical="center"/>
      <protection locked="0"/>
    </xf>
    <xf numFmtId="0" fontId="51" fillId="48" borderId="15" xfId="474" applyFont="1" applyFill="1" applyBorder="1" applyAlignment="1" applyProtection="1">
      <alignment vertical="top" wrapText="1"/>
      <protection locked="0"/>
    </xf>
    <xf numFmtId="179" fontId="52" fillId="0" borderId="3" xfId="969" applyNumberFormat="1" applyFont="1" applyFill="1" applyBorder="1" applyAlignment="1" applyProtection="1">
      <alignment horizontal="right" vertical="center"/>
      <protection locked="0"/>
    </xf>
    <xf numFmtId="0" fontId="51" fillId="53" borderId="14" xfId="474" applyFont="1" applyFill="1" applyBorder="1" applyAlignment="1" applyProtection="1">
      <alignment vertical="center"/>
      <protection locked="0"/>
    </xf>
    <xf numFmtId="179" fontId="22" fillId="53" borderId="15" xfId="909" applyNumberFormat="1" applyFont="1" applyFill="1" applyBorder="1" applyAlignment="1" applyProtection="1">
      <alignment horizontal="right" vertical="center"/>
      <protection locked="0"/>
    </xf>
    <xf numFmtId="0" fontId="53" fillId="50" borderId="4" xfId="474" applyFont="1" applyFill="1" applyBorder="1" applyAlignment="1" applyProtection="1">
      <alignment horizontal="center" vertical="center"/>
      <protection locked="0"/>
    </xf>
    <xf numFmtId="0" fontId="52" fillId="50" borderId="15" xfId="474" applyFont="1" applyFill="1" applyBorder="1" applyAlignment="1" applyProtection="1">
      <alignment vertical="center" wrapText="1"/>
      <protection locked="0"/>
    </xf>
    <xf numFmtId="0" fontId="52" fillId="50" borderId="15" xfId="474" applyFont="1" applyFill="1" applyBorder="1" applyAlignment="1" applyProtection="1">
      <alignment horizontal="left" vertical="center" wrapText="1"/>
      <protection locked="0"/>
    </xf>
    <xf numFmtId="179" fontId="52" fillId="48" borderId="3" xfId="909" applyNumberFormat="1" applyFont="1" applyFill="1" applyBorder="1" applyAlignment="1" applyProtection="1">
      <alignment horizontal="right" vertical="center"/>
    </xf>
    <xf numFmtId="0" fontId="52" fillId="0" borderId="15" xfId="474" applyFont="1" applyFill="1" applyBorder="1" applyAlignment="1" applyProtection="1">
      <alignment vertical="center" wrapText="1"/>
      <protection locked="0"/>
    </xf>
    <xf numFmtId="0" fontId="53" fillId="0" borderId="4" xfId="474" applyFont="1" applyFill="1" applyBorder="1" applyAlignment="1" applyProtection="1">
      <alignment horizontal="center" vertical="center"/>
      <protection locked="0"/>
    </xf>
    <xf numFmtId="0" fontId="54" fillId="48" borderId="3" xfId="474" applyFont="1" applyFill="1" applyBorder="1" applyAlignment="1" applyProtection="1">
      <alignment horizontal="center" vertical="center"/>
      <protection locked="0"/>
    </xf>
    <xf numFmtId="0" fontId="51" fillId="48" borderId="15" xfId="474" applyFont="1" applyFill="1" applyBorder="1" applyAlignment="1" applyProtection="1">
      <alignment vertical="center" wrapText="1"/>
      <protection locked="0"/>
    </xf>
    <xf numFmtId="179" fontId="51" fillId="53" borderId="15" xfId="909" applyNumberFormat="1" applyFont="1" applyFill="1" applyBorder="1" applyAlignment="1" applyProtection="1">
      <alignment horizontal="right" vertical="center"/>
      <protection locked="0"/>
    </xf>
    <xf numFmtId="0" fontId="51" fillId="53" borderId="14" xfId="474" applyFont="1" applyFill="1" applyBorder="1" applyAlignment="1" applyProtection="1">
      <alignment horizontal="center" vertical="center"/>
      <protection locked="0"/>
    </xf>
    <xf numFmtId="179" fontId="52" fillId="50" borderId="3" xfId="909" applyNumberFormat="1" applyFont="1" applyFill="1" applyBorder="1" applyAlignment="1" applyProtection="1">
      <alignment horizontal="right" vertical="center"/>
      <protection locked="0"/>
    </xf>
    <xf numFmtId="0" fontId="22" fillId="53" borderId="14" xfId="474" applyFont="1" applyFill="1" applyBorder="1" applyAlignment="1" applyProtection="1">
      <alignment vertical="center"/>
      <protection locked="0"/>
    </xf>
    <xf numFmtId="10" fontId="52" fillId="0" borderId="3" xfId="2" applyNumberFormat="1" applyFont="1" applyFill="1" applyBorder="1" applyAlignment="1" applyProtection="1">
      <alignment horizontal="right" vertical="center"/>
      <protection locked="0"/>
    </xf>
    <xf numFmtId="0" fontId="53" fillId="50" borderId="3" xfId="474" applyFont="1" applyFill="1" applyBorder="1" applyAlignment="1" applyProtection="1">
      <alignment horizontal="center" vertical="center"/>
      <protection locked="0"/>
    </xf>
    <xf numFmtId="0" fontId="13" fillId="50" borderId="3" xfId="474" applyFont="1" applyFill="1" applyBorder="1" applyAlignment="1" applyProtection="1">
      <alignment horizontal="center" vertical="center"/>
      <protection locked="0"/>
    </xf>
    <xf numFmtId="180" fontId="0" fillId="0" borderId="0" xfId="0" applyNumberFormat="1"/>
    <xf numFmtId="10" fontId="55" fillId="0" borderId="0" xfId="2" applyNumberFormat="1"/>
    <xf numFmtId="180" fontId="0" fillId="0" borderId="0" xfId="1539" applyNumberFormat="1" applyFont="1" applyFill="1"/>
    <xf numFmtId="10" fontId="27" fillId="50" borderId="81" xfId="2" applyNumberFormat="1" applyFont="1" applyFill="1" applyBorder="1" applyAlignment="1" applyProtection="1">
      <alignment vertical="center"/>
      <protection locked="0"/>
    </xf>
    <xf numFmtId="10" fontId="31" fillId="50" borderId="81" xfId="2" applyNumberFormat="1" applyFont="1" applyFill="1" applyBorder="1" applyAlignment="1" applyProtection="1">
      <alignment vertical="center"/>
      <protection locked="0"/>
    </xf>
    <xf numFmtId="180" fontId="26" fillId="0" borderId="83" xfId="1539" applyNumberFormat="1" applyFont="1" applyFill="1" applyBorder="1" applyAlignment="1" applyProtection="1">
      <alignment vertical="center" wrapText="1"/>
      <protection locked="0"/>
    </xf>
    <xf numFmtId="10" fontId="31" fillId="50" borderId="82" xfId="2" applyNumberFormat="1" applyFont="1" applyFill="1" applyBorder="1" applyAlignment="1" applyProtection="1">
      <alignment vertical="center"/>
      <protection locked="0"/>
    </xf>
    <xf numFmtId="3" fontId="34" fillId="0" borderId="0" xfId="1539" applyNumberFormat="1" applyFont="1"/>
    <xf numFmtId="0" fontId="0" fillId="0" borderId="84" xfId="1539" applyFont="1" applyBorder="1" applyAlignment="1">
      <alignment horizontal="center" vertical="center"/>
    </xf>
    <xf numFmtId="0" fontId="24" fillId="51" borderId="85" xfId="1539" applyFont="1" applyFill="1" applyBorder="1" applyAlignment="1">
      <alignment wrapText="1"/>
    </xf>
    <xf numFmtId="180" fontId="0" fillId="51" borderId="86" xfId="1539" applyNumberFormat="1" applyFont="1" applyFill="1" applyBorder="1" applyAlignment="1">
      <alignment horizontal="center" vertical="center"/>
    </xf>
    <xf numFmtId="0" fontId="4" fillId="0" borderId="87" xfId="1539" applyFont="1" applyBorder="1" applyAlignment="1">
      <alignment horizontal="center" vertical="center"/>
    </xf>
    <xf numFmtId="3" fontId="0" fillId="0" borderId="88" xfId="1539" applyNumberFormat="1" applyFont="1" applyBorder="1" applyAlignment="1"/>
    <xf numFmtId="0" fontId="4" fillId="0" borderId="87" xfId="1539" applyFont="1" applyBorder="1" applyAlignment="1">
      <alignment horizontal="center" vertical="center" wrapText="1"/>
    </xf>
    <xf numFmtId="3" fontId="0" fillId="0" borderId="88" xfId="1539" applyNumberFormat="1" applyFont="1" applyBorder="1" applyAlignment="1">
      <alignment wrapText="1"/>
    </xf>
    <xf numFmtId="180" fontId="0" fillId="51" borderId="88" xfId="1539" applyNumberFormat="1" applyFont="1" applyFill="1" applyBorder="1" applyAlignment="1">
      <alignment horizontal="center" vertical="center" wrapText="1"/>
    </xf>
    <xf numFmtId="180" fontId="0" fillId="0" borderId="88" xfId="1539" applyNumberFormat="1" applyFont="1" applyBorder="1" applyAlignment="1">
      <alignment wrapText="1"/>
    </xf>
    <xf numFmtId="0" fontId="4" fillId="0" borderId="89" xfId="1539" applyFont="1" applyBorder="1" applyAlignment="1">
      <alignment horizontal="center" vertical="center" wrapText="1"/>
    </xf>
    <xf numFmtId="0" fontId="24" fillId="51" borderId="90" xfId="1539" applyFont="1" applyFill="1" applyBorder="1" applyAlignment="1">
      <alignment wrapText="1"/>
    </xf>
    <xf numFmtId="180" fontId="0" fillId="51" borderId="91" xfId="1539" applyNumberFormat="1" applyFont="1" applyFill="1" applyBorder="1" applyAlignment="1">
      <alignment horizontal="center" vertical="center" wrapText="1"/>
    </xf>
    <xf numFmtId="180" fontId="4" fillId="0" borderId="0" xfId="1539" applyNumberFormat="1" applyFont="1"/>
    <xf numFmtId="173" fontId="55" fillId="0" borderId="0" xfId="1"/>
    <xf numFmtId="180" fontId="0" fillId="0" borderId="88" xfId="1539" applyNumberFormat="1" applyFont="1" applyFill="1" applyBorder="1" applyAlignment="1">
      <alignment wrapText="1"/>
    </xf>
    <xf numFmtId="0" fontId="24" fillId="51" borderId="93" xfId="1539" applyFont="1" applyFill="1" applyBorder="1" applyAlignment="1">
      <alignment horizontal="center" vertical="center" wrapText="1"/>
    </xf>
    <xf numFmtId="0" fontId="24" fillId="51" borderId="86" xfId="1539" applyFont="1" applyFill="1" applyBorder="1" applyAlignment="1">
      <alignment horizontal="center" vertical="center" wrapText="1"/>
    </xf>
    <xf numFmtId="0" fontId="24" fillId="51" borderId="87" xfId="1539" applyFont="1" applyFill="1" applyBorder="1" applyAlignment="1">
      <alignment horizontal="left" vertical="center" wrapText="1"/>
    </xf>
    <xf numFmtId="0" fontId="24" fillId="51" borderId="88" xfId="1539" applyFont="1" applyFill="1" applyBorder="1" applyAlignment="1">
      <alignment horizontal="left" vertical="center" wrapText="1"/>
    </xf>
    <xf numFmtId="0" fontId="4" fillId="0" borderId="87" xfId="1539" applyFont="1" applyFill="1" applyBorder="1" applyAlignment="1">
      <alignment horizontal="right" vertical="center" wrapText="1"/>
    </xf>
    <xf numFmtId="173" fontId="55" fillId="0" borderId="88" xfId="1" applyFill="1" applyBorder="1"/>
    <xf numFmtId="0" fontId="41" fillId="0" borderId="87" xfId="1539" applyFont="1" applyFill="1" applyBorder="1" applyAlignment="1">
      <alignment horizontal="right" vertical="center" wrapText="1"/>
    </xf>
    <xf numFmtId="49" fontId="41" fillId="0" borderId="87" xfId="1539" applyNumberFormat="1" applyFont="1" applyFill="1" applyBorder="1" applyAlignment="1">
      <alignment horizontal="right" vertical="center" wrapText="1"/>
    </xf>
    <xf numFmtId="0" fontId="24" fillId="51" borderId="88" xfId="1539" applyFont="1" applyFill="1" applyBorder="1" applyAlignment="1">
      <alignment horizontal="center" vertical="center" wrapText="1"/>
    </xf>
    <xf numFmtId="0" fontId="24" fillId="0" borderId="87" xfId="1539" applyFont="1" applyFill="1" applyBorder="1" applyAlignment="1">
      <alignment horizontal="left" vertical="center" wrapText="1"/>
    </xf>
    <xf numFmtId="49" fontId="42" fillId="0" borderId="89" xfId="1539" applyNumberFormat="1" applyFont="1" applyFill="1" applyBorder="1" applyAlignment="1" applyProtection="1">
      <alignment horizontal="left" vertical="center"/>
      <protection locked="0"/>
    </xf>
    <xf numFmtId="0" fontId="43" fillId="0" borderId="81" xfId="1539" applyFont="1" applyFill="1" applyBorder="1" applyAlignment="1" applyProtection="1">
      <alignment horizontal="left" vertical="center" wrapText="1"/>
      <protection locked="0"/>
    </xf>
    <xf numFmtId="10" fontId="41" fillId="0" borderId="81" xfId="2" applyNumberFormat="1" applyFont="1" applyFill="1" applyBorder="1" applyAlignment="1" applyProtection="1">
      <alignment horizontal="left" vertical="center" wrapText="1"/>
    </xf>
    <xf numFmtId="173" fontId="55" fillId="0" borderId="91" xfId="1" applyFill="1" applyBorder="1" applyProtection="1"/>
    <xf numFmtId="0" fontId="0" fillId="0" borderId="0" xfId="0" applyFill="1"/>
    <xf numFmtId="180" fontId="26" fillId="121" borderId="3" xfId="1539" applyNumberFormat="1" applyFont="1" applyFill="1" applyBorder="1" applyAlignment="1" applyProtection="1">
      <alignment vertical="center" wrapText="1"/>
      <protection locked="0"/>
    </xf>
    <xf numFmtId="10" fontId="4" fillId="121" borderId="3" xfId="2" applyNumberFormat="1" applyFont="1" applyFill="1" applyBorder="1" applyAlignment="1" applyProtection="1">
      <alignment horizontal="right" vertical="center" wrapText="1"/>
      <protection locked="0"/>
    </xf>
    <xf numFmtId="180" fontId="26" fillId="121" borderId="3" xfId="1539" applyNumberFormat="1" applyFont="1" applyFill="1" applyBorder="1" applyAlignment="1" applyProtection="1">
      <alignment horizontal="right" vertical="center" wrapText="1"/>
      <protection locked="0"/>
    </xf>
    <xf numFmtId="10" fontId="27" fillId="0" borderId="3" xfId="2" applyNumberFormat="1" applyFont="1" applyFill="1" applyBorder="1" applyAlignment="1" applyProtection="1">
      <alignment vertical="center"/>
      <protection locked="0"/>
    </xf>
    <xf numFmtId="3" fontId="4" fillId="0" borderId="16" xfId="1539" applyNumberFormat="1" applyFont="1" applyFill="1" applyBorder="1" applyAlignment="1">
      <alignment vertical="center"/>
    </xf>
    <xf numFmtId="3" fontId="4" fillId="0" borderId="14" xfId="1539" applyNumberFormat="1" applyFont="1" applyFill="1" applyBorder="1" applyAlignment="1">
      <alignment vertical="center"/>
    </xf>
    <xf numFmtId="182" fontId="57" fillId="127" borderId="103" xfId="42266" applyNumberFormat="1" applyFont="1" applyFill="1" applyBorder="1" applyAlignment="1">
      <alignment vertical="center"/>
    </xf>
    <xf numFmtId="182" fontId="57" fillId="0" borderId="94" xfId="42266" applyNumberFormat="1" applyFont="1" applyFill="1" applyBorder="1" applyAlignment="1">
      <alignment vertical="center"/>
    </xf>
    <xf numFmtId="182" fontId="57" fillId="0" borderId="95" xfId="42266" applyNumberFormat="1" applyFont="1" applyFill="1" applyBorder="1" applyAlignment="1">
      <alignment vertical="center"/>
    </xf>
    <xf numFmtId="182" fontId="57" fillId="0" borderId="96" xfId="42266" applyNumberFormat="1" applyFont="1" applyFill="1" applyBorder="1" applyAlignment="1">
      <alignment vertical="center"/>
    </xf>
    <xf numFmtId="182" fontId="57" fillId="0" borderId="98" xfId="42266" applyNumberFormat="1" applyFont="1" applyFill="1" applyBorder="1" applyAlignment="1">
      <alignment vertical="center"/>
    </xf>
    <xf numFmtId="182" fontId="57" fillId="0" borderId="104" xfId="42266" applyNumberFormat="1" applyFont="1" applyFill="1" applyBorder="1" applyAlignment="1">
      <alignment vertical="center"/>
    </xf>
    <xf numFmtId="182" fontId="57" fillId="0" borderId="105" xfId="42266" applyNumberFormat="1" applyFont="1" applyFill="1" applyBorder="1" applyAlignment="1">
      <alignment vertical="center"/>
    </xf>
    <xf numFmtId="3" fontId="4" fillId="0" borderId="11" xfId="1539" applyNumberFormat="1" applyFont="1" applyFill="1" applyBorder="1" applyAlignment="1">
      <alignment vertical="center"/>
    </xf>
    <xf numFmtId="3" fontId="4" fillId="0" borderId="3" xfId="1539" applyNumberFormat="1" applyFont="1" applyFill="1" applyBorder="1" applyAlignment="1">
      <alignment vertical="center"/>
    </xf>
    <xf numFmtId="202" fontId="57" fillId="127" borderId="69" xfId="42308" applyFont="1" applyFill="1" applyBorder="1" applyAlignment="1">
      <alignment vertical="center"/>
    </xf>
    <xf numFmtId="202" fontId="57" fillId="127" borderId="103" xfId="42308" applyFont="1" applyFill="1" applyBorder="1" applyAlignment="1">
      <alignment vertical="center"/>
    </xf>
    <xf numFmtId="182" fontId="57" fillId="0" borderId="106" xfId="42286" applyNumberFormat="1" applyFont="1" applyFill="1" applyBorder="1" applyAlignment="1">
      <alignment vertical="center"/>
    </xf>
    <xf numFmtId="182" fontId="57" fillId="0" borderId="107" xfId="42286" applyNumberFormat="1" applyFont="1" applyFill="1" applyBorder="1" applyAlignment="1">
      <alignment vertical="center"/>
    </xf>
    <xf numFmtId="182" fontId="57" fillId="127" borderId="69" xfId="42286" applyNumberFormat="1" applyFont="1" applyFill="1" applyBorder="1" applyAlignment="1">
      <alignment vertical="center"/>
    </xf>
    <xf numFmtId="182" fontId="57" fillId="0" borderId="94" xfId="42286" applyNumberFormat="1" applyFont="1" applyFill="1" applyBorder="1" applyAlignment="1">
      <alignment vertical="center"/>
    </xf>
    <xf numFmtId="182" fontId="57" fillId="0" borderId="95" xfId="42286" applyNumberFormat="1" applyFont="1" applyFill="1" applyBorder="1" applyAlignment="1">
      <alignment vertical="center"/>
    </xf>
    <xf numFmtId="182" fontId="57" fillId="0" borderId="96" xfId="42286" applyNumberFormat="1" applyFont="1" applyFill="1" applyBorder="1" applyAlignment="1">
      <alignment vertical="center"/>
    </xf>
    <xf numFmtId="182" fontId="57" fillId="0" borderId="98" xfId="42286" applyNumberFormat="1" applyFont="1" applyFill="1" applyBorder="1" applyAlignment="1">
      <alignment vertical="center"/>
    </xf>
    <xf numFmtId="182" fontId="57" fillId="0" borderId="104" xfId="42286" applyNumberFormat="1" applyFont="1" applyFill="1" applyBorder="1" applyAlignment="1">
      <alignment vertical="center"/>
    </xf>
    <xf numFmtId="182" fontId="57" fillId="0" borderId="105" xfId="42286" applyNumberFormat="1" applyFont="1" applyFill="1" applyBorder="1" applyAlignment="1">
      <alignment vertical="center"/>
    </xf>
    <xf numFmtId="182" fontId="57" fillId="0" borderId="69" xfId="42286" applyNumberFormat="1" applyFont="1" applyFill="1" applyBorder="1" applyAlignment="1">
      <alignment vertical="center"/>
    </xf>
    <xf numFmtId="182" fontId="57" fillId="0" borderId="103" xfId="42286" applyNumberFormat="1" applyFont="1" applyFill="1" applyBorder="1" applyAlignment="1">
      <alignment vertical="center"/>
    </xf>
    <xf numFmtId="0" fontId="57" fillId="127" borderId="103" xfId="0" applyFont="1" applyFill="1" applyBorder="1" applyAlignment="1">
      <alignment vertical="center"/>
    </xf>
    <xf numFmtId="0" fontId="57" fillId="127" borderId="69" xfId="0" applyFont="1" applyFill="1" applyBorder="1" applyAlignment="1">
      <alignment vertical="center"/>
    </xf>
    <xf numFmtId="182" fontId="57" fillId="127" borderId="69" xfId="42266" applyNumberFormat="1" applyFont="1" applyFill="1" applyBorder="1" applyAlignment="1">
      <alignment vertical="center"/>
    </xf>
    <xf numFmtId="182" fontId="57" fillId="0" borderId="107" xfId="42266" applyNumberFormat="1" applyFont="1" applyFill="1" applyBorder="1" applyAlignment="1">
      <alignment vertical="center"/>
    </xf>
    <xf numFmtId="182" fontId="57" fillId="0" borderId="108" xfId="42354" applyNumberFormat="1" applyFont="1" applyFill="1" applyBorder="1" applyAlignment="1">
      <alignment vertical="center"/>
    </xf>
    <xf numFmtId="182" fontId="57" fillId="0" borderId="109" xfId="42354" applyNumberFormat="1" applyFont="1" applyFill="1" applyBorder="1" applyAlignment="1">
      <alignment vertical="center"/>
    </xf>
    <xf numFmtId="10" fontId="57" fillId="0" borderId="113" xfId="42352" applyNumberFormat="1" applyFont="1" applyFill="1" applyBorder="1" applyAlignment="1">
      <alignment vertical="center"/>
    </xf>
    <xf numFmtId="10" fontId="57" fillId="0" borderId="114" xfId="42352" applyNumberFormat="1" applyFont="1" applyFill="1" applyBorder="1" applyAlignment="1">
      <alignment vertical="center"/>
    </xf>
    <xf numFmtId="182" fontId="1" fillId="0" borderId="94" xfId="42353" applyNumberFormat="1" applyFont="1" applyBorder="1"/>
    <xf numFmtId="0" fontId="27" fillId="0" borderId="115" xfId="1539" applyFont="1" applyFill="1" applyBorder="1" applyProtection="1"/>
    <xf numFmtId="0" fontId="26" fillId="0" borderId="116" xfId="1539" applyFont="1" applyFill="1" applyBorder="1"/>
    <xf numFmtId="0" fontId="26" fillId="0" borderId="116" xfId="1539" applyFont="1" applyBorder="1"/>
    <xf numFmtId="0" fontId="4" fillId="0" borderId="116" xfId="1539" applyFont="1" applyBorder="1"/>
    <xf numFmtId="0" fontId="4" fillId="0" borderId="117" xfId="1539" applyFont="1" applyBorder="1"/>
    <xf numFmtId="0" fontId="27" fillId="0" borderId="118" xfId="1539" applyFont="1" applyFill="1" applyBorder="1" applyProtection="1"/>
    <xf numFmtId="0" fontId="4" fillId="0" borderId="119" xfId="1539" applyFont="1" applyBorder="1"/>
    <xf numFmtId="0" fontId="27" fillId="0" borderId="120" xfId="1539" applyFont="1" applyBorder="1"/>
    <xf numFmtId="0" fontId="24" fillId="0" borderId="121" xfId="1539" applyFont="1" applyBorder="1" applyAlignment="1">
      <alignment horizontal="center" vertical="center"/>
    </xf>
    <xf numFmtId="0" fontId="27" fillId="0" borderId="122" xfId="1539" applyFont="1" applyFill="1" applyBorder="1" applyAlignment="1">
      <alignment horizontal="right" vertical="center" wrapText="1"/>
    </xf>
    <xf numFmtId="0" fontId="26" fillId="0" borderId="123" xfId="1539" applyFont="1" applyFill="1" applyBorder="1" applyAlignment="1">
      <alignment vertical="center" wrapText="1"/>
    </xf>
    <xf numFmtId="14" fontId="26" fillId="0" borderId="124" xfId="1539" applyNumberFormat="1" applyFont="1" applyFill="1" applyBorder="1"/>
    <xf numFmtId="0" fontId="27" fillId="0" borderId="125" xfId="1539" applyFont="1" applyFill="1" applyBorder="1" applyAlignment="1">
      <alignment horizontal="center" vertical="center" wrapText="1"/>
    </xf>
    <xf numFmtId="165" fontId="3" fillId="2" borderId="119" xfId="4" applyBorder="1"/>
    <xf numFmtId="0" fontId="27" fillId="0" borderId="125" xfId="1539" applyFont="1" applyFill="1" applyBorder="1" applyAlignment="1">
      <alignment horizontal="right" vertical="center" wrapText="1"/>
    </xf>
    <xf numFmtId="180" fontId="4" fillId="0" borderId="83" xfId="1539" applyNumberFormat="1" applyFont="1" applyFill="1" applyBorder="1" applyAlignment="1" applyProtection="1">
      <alignment vertical="center" wrapText="1"/>
      <protection locked="0"/>
    </xf>
    <xf numFmtId="0" fontId="27" fillId="0" borderId="125" xfId="1539" applyFont="1" applyBorder="1" applyAlignment="1">
      <alignment horizontal="right" vertical="center" wrapText="1"/>
    </xf>
    <xf numFmtId="10" fontId="4" fillId="0" borderId="83" xfId="2" applyNumberFormat="1" applyFont="1" applyFill="1" applyBorder="1" applyAlignment="1" applyProtection="1">
      <alignment vertical="center" wrapText="1"/>
      <protection locked="0"/>
    </xf>
    <xf numFmtId="10" fontId="3" fillId="2" borderId="119" xfId="2" applyNumberFormat="1" applyFont="1" applyFill="1" applyBorder="1" applyAlignment="1" applyProtection="1"/>
    <xf numFmtId="0" fontId="27" fillId="50" borderId="125" xfId="1539" applyFont="1" applyFill="1" applyBorder="1" applyAlignment="1">
      <alignment horizontal="right" vertical="center"/>
    </xf>
    <xf numFmtId="10" fontId="31" fillId="50" borderId="83" xfId="2" applyNumberFormat="1" applyFont="1" applyFill="1" applyBorder="1" applyAlignment="1" applyProtection="1">
      <alignment vertical="center"/>
      <protection locked="0"/>
    </xf>
    <xf numFmtId="10" fontId="27" fillId="50" borderId="83" xfId="2" applyNumberFormat="1" applyFont="1" applyFill="1" applyBorder="1" applyAlignment="1" applyProtection="1">
      <alignment vertical="center"/>
      <protection locked="0"/>
    </xf>
    <xf numFmtId="0" fontId="29" fillId="0" borderId="125" xfId="1539" applyFont="1" applyFill="1" applyBorder="1" applyAlignment="1">
      <alignment horizontal="center" vertical="center" wrapText="1"/>
    </xf>
    <xf numFmtId="0" fontId="27" fillId="50" borderId="126" xfId="1539" applyFont="1" applyFill="1" applyBorder="1" applyAlignment="1">
      <alignment horizontal="right" vertical="center"/>
    </xf>
    <xf numFmtId="0" fontId="27" fillId="0" borderId="118" xfId="1539" applyFont="1" applyBorder="1" applyAlignment="1">
      <alignment horizontal="right"/>
    </xf>
    <xf numFmtId="0" fontId="27" fillId="0" borderId="118" xfId="1539" applyFont="1" applyBorder="1"/>
    <xf numFmtId="0" fontId="26" fillId="0" borderId="0" xfId="1539" applyFont="1" applyBorder="1" applyAlignment="1">
      <alignment wrapText="1"/>
    </xf>
    <xf numFmtId="0" fontId="27" fillId="0" borderId="106" xfId="1539" applyFont="1" applyBorder="1"/>
    <xf numFmtId="0" fontId="26" fillId="0" borderId="127" xfId="1539" applyFont="1" applyFill="1" applyBorder="1" applyAlignment="1">
      <alignment wrapText="1"/>
    </xf>
    <xf numFmtId="0" fontId="26" fillId="0" borderId="127" xfId="1539" applyFont="1" applyBorder="1"/>
    <xf numFmtId="0" fontId="4" fillId="0" borderId="127" xfId="1539" applyFont="1" applyBorder="1"/>
    <xf numFmtId="0" fontId="4" fillId="0" borderId="128" xfId="1539" applyFont="1" applyBorder="1"/>
    <xf numFmtId="180" fontId="27" fillId="121" borderId="3" xfId="1539" applyNumberFormat="1" applyFont="1" applyFill="1" applyBorder="1" applyAlignment="1" applyProtection="1">
      <alignment horizontal="right"/>
    </xf>
    <xf numFmtId="0" fontId="4" fillId="0" borderId="129" xfId="1539" applyFont="1" applyBorder="1"/>
    <xf numFmtId="0" fontId="4" fillId="0" borderId="130" xfId="1539" applyFont="1" applyBorder="1"/>
    <xf numFmtId="0" fontId="4" fillId="0" borderId="123" xfId="1539" applyFont="1" applyBorder="1" applyAlignment="1">
      <alignment horizontal="center" vertical="center"/>
    </xf>
    <xf numFmtId="0" fontId="4" fillId="0" borderId="131" xfId="1539" applyFont="1" applyBorder="1" applyAlignment="1">
      <alignment horizontal="center" vertical="center"/>
    </xf>
    <xf numFmtId="0" fontId="4" fillId="0" borderId="132" xfId="1539" applyFont="1" applyBorder="1" applyAlignment="1">
      <alignment horizontal="center" vertical="center"/>
    </xf>
    <xf numFmtId="0" fontId="26" fillId="50" borderId="3" xfId="1539" applyFont="1" applyFill="1" applyBorder="1" applyAlignment="1" applyProtection="1">
      <alignment horizontal="left" vertical="center"/>
      <protection locked="0"/>
    </xf>
    <xf numFmtId="0" fontId="27" fillId="0" borderId="7" xfId="1539" applyFont="1" applyFill="1" applyBorder="1" applyAlignment="1" applyProtection="1">
      <alignment horizontal="center"/>
    </xf>
    <xf numFmtId="0" fontId="27" fillId="0" borderId="13" xfId="1539" applyFont="1" applyFill="1" applyBorder="1" applyAlignment="1" applyProtection="1">
      <alignment horizontal="center"/>
    </xf>
    <xf numFmtId="0" fontId="24" fillId="0" borderId="6" xfId="1539" applyFont="1" applyBorder="1" applyAlignment="1">
      <alignment horizontal="center" vertical="center"/>
    </xf>
    <xf numFmtId="0" fontId="28" fillId="0" borderId="7" xfId="1539" applyFont="1" applyFill="1" applyBorder="1" applyAlignment="1">
      <alignment horizontal="center" vertical="center"/>
    </xf>
    <xf numFmtId="0" fontId="28" fillId="0" borderId="7" xfId="1539" applyFont="1" applyFill="1" applyBorder="1" applyAlignment="1" applyProtection="1">
      <alignment horizontal="center"/>
    </xf>
    <xf numFmtId="0" fontId="28" fillId="0" borderId="13" xfId="1539" applyFont="1" applyFill="1" applyBorder="1" applyAlignment="1" applyProtection="1">
      <alignment horizontal="center"/>
    </xf>
    <xf numFmtId="0" fontId="28" fillId="0" borderId="9" xfId="1539" applyFont="1" applyBorder="1" applyAlignment="1">
      <alignment horizontal="center" vertical="center" wrapText="1"/>
    </xf>
    <xf numFmtId="0" fontId="39" fillId="0" borderId="9" xfId="1539" applyFont="1" applyBorder="1" applyAlignment="1">
      <alignment wrapText="1"/>
    </xf>
    <xf numFmtId="0" fontId="28" fillId="0" borderId="9" xfId="1539" applyFont="1" applyBorder="1" applyAlignment="1">
      <alignment horizontal="center" wrapText="1"/>
    </xf>
    <xf numFmtId="0" fontId="27" fillId="0" borderId="9" xfId="1539" applyFont="1" applyBorder="1" applyAlignment="1">
      <alignment wrapText="1"/>
    </xf>
    <xf numFmtId="0" fontId="28" fillId="0" borderId="13" xfId="1539" applyFont="1" applyBorder="1" applyAlignment="1">
      <alignment horizontal="center" wrapText="1"/>
    </xf>
    <xf numFmtId="0" fontId="4" fillId="0" borderId="3" xfId="1539" applyFont="1" applyFill="1" applyBorder="1" applyAlignment="1">
      <alignment horizontal="center" vertical="center" wrapText="1"/>
    </xf>
    <xf numFmtId="0" fontId="4" fillId="0" borderId="9" xfId="1539" applyFont="1" applyFill="1" applyBorder="1" applyAlignment="1">
      <alignment horizontal="center"/>
    </xf>
    <xf numFmtId="0" fontId="24" fillId="51" borderId="84" xfId="1539" applyFont="1" applyFill="1" applyBorder="1" applyAlignment="1">
      <alignment horizontal="center" vertical="center" wrapText="1"/>
    </xf>
    <xf numFmtId="0" fontId="24" fillId="51" borderId="92" xfId="1539" applyFont="1" applyFill="1" applyBorder="1" applyAlignment="1">
      <alignment horizontal="center" vertical="center" wrapText="1"/>
    </xf>
    <xf numFmtId="0" fontId="24" fillId="51" borderId="87" xfId="1539" applyFont="1" applyFill="1" applyBorder="1" applyAlignment="1">
      <alignment horizontal="center" vertical="center" wrapText="1"/>
    </xf>
    <xf numFmtId="0" fontId="24" fillId="51" borderId="8" xfId="1539" applyFont="1" applyFill="1" applyBorder="1" applyAlignment="1">
      <alignment horizontal="center" vertical="center" wrapText="1"/>
    </xf>
    <xf numFmtId="9" fontId="4" fillId="0" borderId="3" xfId="1539" applyNumberFormat="1" applyFont="1" applyBorder="1" applyAlignment="1">
      <alignment horizontal="center" vertical="center"/>
    </xf>
    <xf numFmtId="0" fontId="48" fillId="50" borderId="9" xfId="1539" applyFont="1" applyFill="1" applyBorder="1" applyAlignment="1" applyProtection="1">
      <alignment horizontal="center" vertical="center" wrapText="1"/>
      <protection locked="0"/>
    </xf>
    <xf numFmtId="0" fontId="4" fillId="0" borderId="3" xfId="1539" applyFont="1" applyBorder="1" applyAlignment="1">
      <alignment horizontal="center" vertical="center" wrapText="1"/>
    </xf>
    <xf numFmtId="179" fontId="29" fillId="50" borderId="49" xfId="1034" applyNumberFormat="1" applyFont="1" applyFill="1" applyBorder="1" applyAlignment="1" applyProtection="1">
      <alignment horizontal="center"/>
      <protection locked="0"/>
    </xf>
    <xf numFmtId="179" fontId="29" fillId="0" borderId="49" xfId="1034" applyNumberFormat="1" applyFont="1" applyFill="1" applyBorder="1" applyAlignment="1" applyProtection="1">
      <alignment horizontal="center" vertical="center" wrapText="1"/>
      <protection locked="0"/>
    </xf>
    <xf numFmtId="0" fontId="24" fillId="0" borderId="49" xfId="1539" applyFont="1" applyBorder="1" applyAlignment="1">
      <alignment horizontal="center" vertical="center" wrapText="1"/>
    </xf>
    <xf numFmtId="0" fontId="4" fillId="0" borderId="3" xfId="1539" applyFont="1" applyFill="1" applyBorder="1" applyAlignment="1">
      <alignment horizontal="center" wrapText="1"/>
    </xf>
    <xf numFmtId="0" fontId="4" fillId="0" borderId="9" xfId="1539" applyFont="1" applyFill="1" applyBorder="1" applyAlignment="1">
      <alignment horizontal="center" vertical="center" wrapText="1"/>
    </xf>
    <xf numFmtId="0" fontId="40" fillId="0" borderId="45" xfId="1539" applyFont="1" applyFill="1" applyBorder="1" applyAlignment="1">
      <alignment horizontal="left" vertical="center"/>
    </xf>
    <xf numFmtId="0" fontId="4" fillId="0" borderId="46" xfId="1539" applyFont="1" applyFill="1" applyBorder="1" applyAlignment="1">
      <alignment horizontal="center" vertical="center" wrapText="1"/>
    </xf>
    <xf numFmtId="0" fontId="4" fillId="0" borderId="52" xfId="1539" applyFont="1" applyFill="1" applyBorder="1" applyAlignment="1">
      <alignment horizontal="center" vertical="center" wrapText="1"/>
    </xf>
    <xf numFmtId="0" fontId="4" fillId="0" borderId="110" xfId="1539" applyFont="1" applyFill="1" applyBorder="1" applyAlignment="1">
      <alignment horizontal="center" vertical="center" wrapText="1"/>
    </xf>
    <xf numFmtId="0" fontId="4" fillId="0" borderId="111" xfId="1539" applyFont="1" applyFill="1" applyBorder="1" applyAlignment="1">
      <alignment horizontal="center" vertical="center" wrapText="1"/>
    </xf>
    <xf numFmtId="0" fontId="4" fillId="0" borderId="112" xfId="1539" applyFont="1" applyFill="1" applyBorder="1" applyAlignment="1">
      <alignment horizontal="center" vertical="center" wrapText="1"/>
    </xf>
    <xf numFmtId="0" fontId="57" fillId="0" borderId="99" xfId="0" applyFont="1" applyFill="1" applyBorder="1" applyAlignment="1">
      <alignment horizontal="center" vertical="center" wrapText="1"/>
    </xf>
    <xf numFmtId="0" fontId="57" fillId="0" borderId="97" xfId="0" applyFont="1" applyFill="1" applyBorder="1" applyAlignment="1">
      <alignment horizontal="center" vertical="center" wrapText="1"/>
    </xf>
    <xf numFmtId="0" fontId="57" fillId="0" borderId="100" xfId="0" applyFont="1" applyFill="1" applyBorder="1" applyAlignment="1">
      <alignment horizontal="center" vertical="center" wrapText="1"/>
    </xf>
    <xf numFmtId="0" fontId="143" fillId="0" borderId="3" xfId="1539" applyFont="1" applyFill="1" applyBorder="1" applyAlignment="1" applyProtection="1">
      <alignment horizontal="center" vertical="center"/>
    </xf>
    <xf numFmtId="0" fontId="25" fillId="0" borderId="3" xfId="1539" applyFont="1" applyBorder="1"/>
    <xf numFmtId="0" fontId="26" fillId="50" borderId="3" xfId="1539" applyFont="1" applyFill="1" applyBorder="1" applyAlignment="1" applyProtection="1">
      <alignment horizontal="right" indent="1"/>
    </xf>
    <xf numFmtId="0" fontId="27" fillId="50" borderId="3" xfId="1539" applyFont="1" applyFill="1" applyBorder="1" applyAlignment="1" applyProtection="1">
      <alignment horizontal="left" wrapText="1" indent="1"/>
    </xf>
    <xf numFmtId="0" fontId="144" fillId="0" borderId="3" xfId="1539" applyFont="1" applyBorder="1" applyAlignment="1">
      <alignment vertical="center"/>
    </xf>
    <xf numFmtId="0" fontId="0" fillId="0" borderId="0" xfId="1539" applyFont="1"/>
    <xf numFmtId="0" fontId="27" fillId="0" borderId="3" xfId="1539" applyFont="1" applyFill="1" applyBorder="1" applyAlignment="1" applyProtection="1">
      <alignment horizontal="left" wrapText="1" indent="1"/>
    </xf>
    <xf numFmtId="0" fontId="146" fillId="0" borderId="3" xfId="1539" applyFont="1" applyBorder="1"/>
    <xf numFmtId="0" fontId="26" fillId="50" borderId="4" xfId="1539" applyFont="1" applyFill="1" applyBorder="1" applyAlignment="1" applyProtection="1">
      <alignment horizontal="right" indent="1"/>
    </xf>
    <xf numFmtId="0" fontId="27" fillId="0" borderId="4" xfId="1539" applyFont="1" applyFill="1" applyBorder="1" applyAlignment="1" applyProtection="1">
      <alignment horizontal="left" wrapText="1" indent="1"/>
    </xf>
    <xf numFmtId="0" fontId="147" fillId="0" borderId="3" xfId="42373" applyNumberFormat="1" applyFont="1" applyFill="1" applyBorder="1" applyAlignment="1" applyProtection="1"/>
    <xf numFmtId="0" fontId="148" fillId="0" borderId="133" xfId="1539" applyFont="1" applyBorder="1" applyAlignment="1">
      <alignment horizontal="left" wrapText="1"/>
    </xf>
    <xf numFmtId="0" fontId="148" fillId="0" borderId="0" xfId="1539" applyFont="1" applyBorder="1" applyAlignment="1">
      <alignment wrapText="1"/>
    </xf>
    <xf numFmtId="0" fontId="26" fillId="50" borderId="3" xfId="1539" applyFont="1" applyFill="1" applyBorder="1" applyAlignment="1" applyProtection="1"/>
    <xf numFmtId="0" fontId="147" fillId="0" borderId="3" xfId="42373" applyNumberFormat="1" applyFont="1" applyFill="1" applyBorder="1" applyAlignment="1" applyProtection="1">
      <alignment horizontal="left" vertical="center" wrapText="1"/>
    </xf>
    <xf numFmtId="0" fontId="147" fillId="0" borderId="3" xfId="42373" applyNumberFormat="1" applyFont="1" applyFill="1" applyBorder="1" applyAlignment="1" applyProtection="1">
      <alignment horizontal="left" vertical="center"/>
    </xf>
    <xf numFmtId="0" fontId="4" fillId="0" borderId="3" xfId="1539" applyFont="1" applyFill="1" applyBorder="1"/>
  </cellXfs>
  <cellStyles count="42374">
    <cellStyle name="_RC VALUTEBIS WRILSI " xfId="475" xr:uid="{00000000-0005-0000-0000-000000000000}"/>
    <cellStyle name="_RC VALUTEBIS WRILSI  2" xfId="20977" xr:uid="{4BCDC451-B3A1-493C-9967-8051697ABDDF}"/>
    <cellStyle name="=C:\WINNT35\SYSTEM32\COMMAND.COM" xfId="474" xr:uid="{00000000-0005-0000-0000-000001000000}"/>
    <cellStyle name="1Normal" xfId="3" xr:uid="{00000000-0005-0000-0000-000002000000}"/>
    <cellStyle name="1Normal 2" xfId="4" xr:uid="{00000000-0005-0000-0000-000003000000}"/>
    <cellStyle name="1Normal 2 2" xfId="20979" xr:uid="{FA2C47E3-2144-41AC-A887-8726D4F87A13}"/>
    <cellStyle name="1Normal 3" xfId="5" xr:uid="{00000000-0005-0000-0000-000004000000}"/>
    <cellStyle name="1Normal 3 2" xfId="20980" xr:uid="{0D8A0A2A-78B3-43A9-92E9-3E7E92C0B5A3}"/>
    <cellStyle name="1Normal 4" xfId="20978" xr:uid="{39C3EE33-8E57-455E-BD1E-1CE1C5278931}"/>
    <cellStyle name="20% - Accent1 2" xfId="6" xr:uid="{00000000-0005-0000-0000-000005000000}"/>
    <cellStyle name="20% - Accent1 2 10" xfId="7" xr:uid="{00000000-0005-0000-0000-000006000000}"/>
    <cellStyle name="20% - Accent1 2 10 2" xfId="41906" xr:uid="{311DC69C-F090-4D65-80C1-9C2D2B57A199}"/>
    <cellStyle name="20% - Accent1 2 10 3" xfId="20982" xr:uid="{DE35D952-72E8-4395-8558-FFF6F04474E7}"/>
    <cellStyle name="20% - Accent1 2 11" xfId="8" xr:uid="{00000000-0005-0000-0000-000007000000}"/>
    <cellStyle name="20% - Accent1 2 11 2" xfId="20983" xr:uid="{B7287C9E-F351-4BC0-9267-41D3D48F2CBB}"/>
    <cellStyle name="20% - Accent1 2 12" xfId="9" xr:uid="{00000000-0005-0000-0000-000008000000}"/>
    <cellStyle name="20% - Accent1 2 12 2" xfId="20984" xr:uid="{D1CD7533-4266-472B-8742-590397EF1782}"/>
    <cellStyle name="20% - Accent1 2 13" xfId="20981" xr:uid="{56CC8E52-4538-4439-B7F1-1796B8333B86}"/>
    <cellStyle name="20% - Accent1 2 2" xfId="10" xr:uid="{00000000-0005-0000-0000-000009000000}"/>
    <cellStyle name="20% - Accent1 2 2 2" xfId="11" xr:uid="{00000000-0005-0000-0000-00000A000000}"/>
    <cellStyle name="20% - Accent1 2 2 2 2" xfId="20986" xr:uid="{5F24E2E1-C9C0-429B-AA06-9560FC2900E7}"/>
    <cellStyle name="20% - Accent1 2 2 3" xfId="20985" xr:uid="{15539E8E-A574-45BE-9198-2C0BB6E5D0A8}"/>
    <cellStyle name="20% - Accent1 2 3" xfId="12" xr:uid="{00000000-0005-0000-0000-00000B000000}"/>
    <cellStyle name="20% - Accent1 2 3 2" xfId="41907" xr:uid="{390E6C14-5E32-4F1B-B99A-5B413DE78A2A}"/>
    <cellStyle name="20% - Accent1 2 3 3" xfId="20987" xr:uid="{7B3A3F71-DD37-4386-9217-2C2877555D3A}"/>
    <cellStyle name="20% - Accent1 2 4" xfId="13" xr:uid="{00000000-0005-0000-0000-00000C000000}"/>
    <cellStyle name="20% - Accent1 2 4 2" xfId="41908" xr:uid="{199381C9-A26B-49A5-A139-509231476E73}"/>
    <cellStyle name="20% - Accent1 2 4 3" xfId="20988" xr:uid="{A39C7043-F49C-441F-91FA-4CDFBACED611}"/>
    <cellStyle name="20% - Accent1 2 5" xfId="14" xr:uid="{00000000-0005-0000-0000-00000D000000}"/>
    <cellStyle name="20% - Accent1 2 5 2" xfId="41909" xr:uid="{536928AC-929A-4E46-911B-42A8B8C9C97F}"/>
    <cellStyle name="20% - Accent1 2 5 3" xfId="20989" xr:uid="{1B213E56-26A8-4DC6-8F3A-C202E88E370C}"/>
    <cellStyle name="20% - Accent1 2 6" xfId="15" xr:uid="{00000000-0005-0000-0000-00000E000000}"/>
    <cellStyle name="20% - Accent1 2 6 2" xfId="41910" xr:uid="{0139D4AA-1A44-4D33-86DD-100A10DEB6B3}"/>
    <cellStyle name="20% - Accent1 2 6 3" xfId="20990" xr:uid="{113DFD15-DBC7-4327-A7B6-DAD4FC2F1342}"/>
    <cellStyle name="20% - Accent1 2 7" xfId="16" xr:uid="{00000000-0005-0000-0000-00000F000000}"/>
    <cellStyle name="20% - Accent1 2 7 2" xfId="41911" xr:uid="{774C2C17-EDAC-42E7-883F-CC5EF5FCDEDC}"/>
    <cellStyle name="20% - Accent1 2 7 3" xfId="20991" xr:uid="{595A5060-83D2-4005-B9B4-D5A7D674ECE6}"/>
    <cellStyle name="20% - Accent1 2 8" xfId="17" xr:uid="{00000000-0005-0000-0000-000010000000}"/>
    <cellStyle name="20% - Accent1 2 8 2" xfId="41912" xr:uid="{EDD520AE-249D-4618-A1F7-1CB3D57B12A8}"/>
    <cellStyle name="20% - Accent1 2 8 3" xfId="20992" xr:uid="{1CF943FF-DFBE-4641-AC04-17E71E757E3B}"/>
    <cellStyle name="20% - Accent1 2 9" xfId="18" xr:uid="{00000000-0005-0000-0000-000011000000}"/>
    <cellStyle name="20% - Accent1 2 9 2" xfId="41913" xr:uid="{992DF106-C8AD-4204-80A5-697184F4C400}"/>
    <cellStyle name="20% - Accent1 2 9 3" xfId="20993" xr:uid="{2E51E50A-BDDC-40D6-98B7-8D3EB3FAFE1A}"/>
    <cellStyle name="20% - Accent1 3" xfId="19" xr:uid="{00000000-0005-0000-0000-000012000000}"/>
    <cellStyle name="20% - Accent1 3 2" xfId="20" xr:uid="{00000000-0005-0000-0000-000013000000}"/>
    <cellStyle name="20% - Accent1 3 2 2" xfId="20995" xr:uid="{B00F45AF-7521-4F79-8D1B-8226C6EFDEAA}"/>
    <cellStyle name="20% - Accent1 3 3" xfId="21" xr:uid="{00000000-0005-0000-0000-000014000000}"/>
    <cellStyle name="20% - Accent1 3 3 2" xfId="20996" xr:uid="{28F38A69-4AC9-4D44-A6EE-A199B06F4596}"/>
    <cellStyle name="20% - Accent1 3 4" xfId="20994" xr:uid="{45E64583-68C5-4AA0-9872-E1774C8CAD3F}"/>
    <cellStyle name="20% - Accent1 4" xfId="22" xr:uid="{00000000-0005-0000-0000-000015000000}"/>
    <cellStyle name="20% - Accent1 4 2" xfId="23" xr:uid="{00000000-0005-0000-0000-000016000000}"/>
    <cellStyle name="20% - Accent1 4 2 2" xfId="20998" xr:uid="{49C9C164-3B48-4EA7-A81F-F0C917C57B9E}"/>
    <cellStyle name="20% - Accent1 4 3" xfId="24" xr:uid="{00000000-0005-0000-0000-000017000000}"/>
    <cellStyle name="20% - Accent1 4 3 2" xfId="20999" xr:uid="{F75F4012-AA89-4ED9-84D0-EE0198924B20}"/>
    <cellStyle name="20% - Accent1 4 4" xfId="20997" xr:uid="{ACF9F3C5-C548-4266-99E7-588C449ABE0F}"/>
    <cellStyle name="20% - Accent1 5" xfId="25" xr:uid="{00000000-0005-0000-0000-000018000000}"/>
    <cellStyle name="20% - Accent1 5 2" xfId="26" xr:uid="{00000000-0005-0000-0000-000019000000}"/>
    <cellStyle name="20% - Accent1 5 2 2" xfId="21001" xr:uid="{BA32DC69-347A-406F-98E8-2F991A6B6CB8}"/>
    <cellStyle name="20% - Accent1 5 3" xfId="27" xr:uid="{00000000-0005-0000-0000-00001A000000}"/>
    <cellStyle name="20% - Accent1 5 3 2" xfId="21002" xr:uid="{6732024C-8B46-49C1-A027-7BF8C722CD9E}"/>
    <cellStyle name="20% - Accent1 5 4" xfId="21000" xr:uid="{A8D374BF-D999-4E5E-8763-06F2A858AF78}"/>
    <cellStyle name="20% - Accent1 6" xfId="28" xr:uid="{00000000-0005-0000-0000-00001B000000}"/>
    <cellStyle name="20% - Accent1 6 2" xfId="29" xr:uid="{00000000-0005-0000-0000-00001C000000}"/>
    <cellStyle name="20% - Accent1 6 2 2" xfId="21004" xr:uid="{5E5C5D47-16B5-4668-9A62-54E3A0869326}"/>
    <cellStyle name="20% - Accent1 6 3" xfId="30" xr:uid="{00000000-0005-0000-0000-00001D000000}"/>
    <cellStyle name="20% - Accent1 6 3 2" xfId="21005" xr:uid="{43B0B5FC-1563-4BD6-8990-761EFBEB125C}"/>
    <cellStyle name="20% - Accent1 6 4" xfId="21003" xr:uid="{7CAB5AB8-9C27-4A09-B381-0C0FEC8E6263}"/>
    <cellStyle name="20% - Accent1 7" xfId="31" xr:uid="{00000000-0005-0000-0000-00001E000000}"/>
    <cellStyle name="20% - Accent1 7 2" xfId="21006" xr:uid="{FBFDEB61-CED1-4F80-BDCC-8036FB17BF96}"/>
    <cellStyle name="20% - Accent2 2" xfId="32" xr:uid="{00000000-0005-0000-0000-00001F000000}"/>
    <cellStyle name="20% - Accent2 2 10" xfId="33" xr:uid="{00000000-0005-0000-0000-000020000000}"/>
    <cellStyle name="20% - Accent2 2 10 2" xfId="21008" xr:uid="{28575D9B-F109-499A-ACBA-80B8D4953696}"/>
    <cellStyle name="20% - Accent2 2 11" xfId="34" xr:uid="{00000000-0005-0000-0000-000021000000}"/>
    <cellStyle name="20% - Accent2 2 11 2" xfId="21009" xr:uid="{43631388-7B6A-4309-90EB-2054FEDB7A0A}"/>
    <cellStyle name="20% - Accent2 2 12" xfId="35" xr:uid="{00000000-0005-0000-0000-000022000000}"/>
    <cellStyle name="20% - Accent2 2 12 2" xfId="21010" xr:uid="{50F0E513-A4CD-492E-8D7F-ED23E78C74B2}"/>
    <cellStyle name="20% - Accent2 2 13" xfId="21007" xr:uid="{6322EDFF-906F-4E27-A280-12177BC75F54}"/>
    <cellStyle name="20% - Accent2 2 2" xfId="36" xr:uid="{00000000-0005-0000-0000-000023000000}"/>
    <cellStyle name="20% - Accent2 2 2 2" xfId="37" xr:uid="{00000000-0005-0000-0000-000024000000}"/>
    <cellStyle name="20% - Accent2 2 2 2 2" xfId="21012" xr:uid="{EB7CA7B7-A3D6-47A1-9D81-FF9CD0C822B3}"/>
    <cellStyle name="20% - Accent2 2 2 3" xfId="21011" xr:uid="{36D9A413-64F0-4011-A0FF-D55308DE60B2}"/>
    <cellStyle name="20% - Accent2 2 3" xfId="38" xr:uid="{00000000-0005-0000-0000-000025000000}"/>
    <cellStyle name="20% - Accent2 2 3 2" xfId="21013" xr:uid="{B1FEA94E-304D-4645-B8D5-E8468A70ADDB}"/>
    <cellStyle name="20% - Accent2 2 4" xfId="39" xr:uid="{00000000-0005-0000-0000-000026000000}"/>
    <cellStyle name="20% - Accent2 2 4 2" xfId="21014" xr:uid="{2BEB412D-1011-44A9-B5A4-9D18F9D024B6}"/>
    <cellStyle name="20% - Accent2 2 5" xfId="40" xr:uid="{00000000-0005-0000-0000-000027000000}"/>
    <cellStyle name="20% - Accent2 2 5 2" xfId="21015" xr:uid="{A8A3E508-4585-4943-91FD-D90B5BDFC1E5}"/>
    <cellStyle name="20% - Accent2 2 6" xfId="41" xr:uid="{00000000-0005-0000-0000-000028000000}"/>
    <cellStyle name="20% - Accent2 2 6 2" xfId="21016" xr:uid="{6DDB826A-B6C9-4855-8B62-8C294278E991}"/>
    <cellStyle name="20% - Accent2 2 7" xfId="42" xr:uid="{00000000-0005-0000-0000-000029000000}"/>
    <cellStyle name="20% - Accent2 2 7 2" xfId="21017" xr:uid="{858B7720-1322-4463-8FDB-C548889DA8E0}"/>
    <cellStyle name="20% - Accent2 2 8" xfId="43" xr:uid="{00000000-0005-0000-0000-00002A000000}"/>
    <cellStyle name="20% - Accent2 2 8 2" xfId="21018" xr:uid="{198E5021-52AF-4C66-B16E-CD940DF9E27E}"/>
    <cellStyle name="20% - Accent2 2 9" xfId="44" xr:uid="{00000000-0005-0000-0000-00002B000000}"/>
    <cellStyle name="20% - Accent2 2 9 2" xfId="21019" xr:uid="{F009F2C9-6581-41BD-AB59-97972A8D48F9}"/>
    <cellStyle name="20% - Accent2 3" xfId="45" xr:uid="{00000000-0005-0000-0000-00002C000000}"/>
    <cellStyle name="20% - Accent2 3 2" xfId="46" xr:uid="{00000000-0005-0000-0000-00002D000000}"/>
    <cellStyle name="20% - Accent2 3 2 2" xfId="21021" xr:uid="{4FE91354-D573-4061-A78D-0DEBF4C31F3C}"/>
    <cellStyle name="20% - Accent2 3 3" xfId="47" xr:uid="{00000000-0005-0000-0000-00002E000000}"/>
    <cellStyle name="20% - Accent2 3 3 2" xfId="21022" xr:uid="{02BABDBC-A8D4-41A8-9CB4-64F077899028}"/>
    <cellStyle name="20% - Accent2 3 4" xfId="21020" xr:uid="{20331287-CD56-4E5D-98BA-52B77B567F6F}"/>
    <cellStyle name="20% - Accent2 4" xfId="48" xr:uid="{00000000-0005-0000-0000-00002F000000}"/>
    <cellStyle name="20% - Accent2 4 2" xfId="49" xr:uid="{00000000-0005-0000-0000-000030000000}"/>
    <cellStyle name="20% - Accent2 4 2 2" xfId="21024" xr:uid="{68E91A7B-6FA2-47BC-A9C6-25FE3C53AB1E}"/>
    <cellStyle name="20% - Accent2 4 3" xfId="50" xr:uid="{00000000-0005-0000-0000-000031000000}"/>
    <cellStyle name="20% - Accent2 4 3 2" xfId="21025" xr:uid="{0715E063-2CCE-4FE2-A65E-7AEDDA3A54B3}"/>
    <cellStyle name="20% - Accent2 4 4" xfId="21023" xr:uid="{525ED837-418E-4F4F-A8DB-4D434B083323}"/>
    <cellStyle name="20% - Accent2 5" xfId="51" xr:uid="{00000000-0005-0000-0000-000032000000}"/>
    <cellStyle name="20% - Accent2 5 2" xfId="52" xr:uid="{00000000-0005-0000-0000-000033000000}"/>
    <cellStyle name="20% - Accent2 5 2 2" xfId="21027" xr:uid="{7167682A-30BF-490E-8BFB-E76122D4FD8E}"/>
    <cellStyle name="20% - Accent2 5 3" xfId="53" xr:uid="{00000000-0005-0000-0000-000034000000}"/>
    <cellStyle name="20% - Accent2 5 3 2" xfId="21028" xr:uid="{BB8052A8-D3B4-46FC-A03A-932D68259644}"/>
    <cellStyle name="20% - Accent2 5 4" xfId="21026" xr:uid="{99CBA4CA-094B-416E-8584-876E4A7046E3}"/>
    <cellStyle name="20% - Accent2 6" xfId="54" xr:uid="{00000000-0005-0000-0000-000035000000}"/>
    <cellStyle name="20% - Accent2 6 2" xfId="55" xr:uid="{00000000-0005-0000-0000-000036000000}"/>
    <cellStyle name="20% - Accent2 6 2 2" xfId="21030" xr:uid="{3494C428-BC2F-4273-8008-0999326099AD}"/>
    <cellStyle name="20% - Accent2 6 3" xfId="56" xr:uid="{00000000-0005-0000-0000-000037000000}"/>
    <cellStyle name="20% - Accent2 6 3 2" xfId="21031" xr:uid="{00AA4BAA-6B4D-4BFD-ABB1-720461AC6374}"/>
    <cellStyle name="20% - Accent2 6 4" xfId="21029" xr:uid="{A87035A1-D7C8-4A52-97B6-400097C5AE9D}"/>
    <cellStyle name="20% - Accent2 7" xfId="57" xr:uid="{00000000-0005-0000-0000-000038000000}"/>
    <cellStyle name="20% - Accent2 7 2" xfId="21032" xr:uid="{D9E176BE-00D4-4EEF-80CA-972E39F9CC73}"/>
    <cellStyle name="20% - Accent3 2" xfId="58" xr:uid="{00000000-0005-0000-0000-000039000000}"/>
    <cellStyle name="20% - Accent3 2 10" xfId="59" xr:uid="{00000000-0005-0000-0000-00003A000000}"/>
    <cellStyle name="20% - Accent3 2 10 2" xfId="21034" xr:uid="{4AEA9C6F-E717-4F93-B322-4E7945F4F4AA}"/>
    <cellStyle name="20% - Accent3 2 11" xfId="60" xr:uid="{00000000-0005-0000-0000-00003B000000}"/>
    <cellStyle name="20% - Accent3 2 11 2" xfId="41915" xr:uid="{EDAB07DC-7573-481A-BFE3-BC1FD562C579}"/>
    <cellStyle name="20% - Accent3 2 11 3" xfId="21035" xr:uid="{82BFC658-D4A1-477B-8A9B-B884F9828005}"/>
    <cellStyle name="20% - Accent3 2 12" xfId="61" xr:uid="{00000000-0005-0000-0000-00003C000000}"/>
    <cellStyle name="20% - Accent3 2 12 2" xfId="41916" xr:uid="{00248680-B39E-42FD-8BD6-AEB0C2DB3FB7}"/>
    <cellStyle name="20% - Accent3 2 12 3" xfId="21036" xr:uid="{0995EF83-0EF7-4277-8AEC-CAAE74490D72}"/>
    <cellStyle name="20% - Accent3 2 13" xfId="41914" xr:uid="{7A5DB6FA-9E31-4B0B-A8CA-776D81E06DF2}"/>
    <cellStyle name="20% - Accent3 2 14" xfId="21033" xr:uid="{D61E1BBA-AD46-47A1-B46B-F3436086F0F7}"/>
    <cellStyle name="20% - Accent3 2 2" xfId="62" xr:uid="{00000000-0005-0000-0000-00003D000000}"/>
    <cellStyle name="20% - Accent3 2 2 2" xfId="63" xr:uid="{00000000-0005-0000-0000-00003E000000}"/>
    <cellStyle name="20% - Accent3 2 2 2 2" xfId="41918" xr:uid="{AA733226-D1B3-4D93-9C38-659BFFE61E2D}"/>
    <cellStyle name="20% - Accent3 2 2 2 3" xfId="21038" xr:uid="{C60B9528-67DF-452A-A553-0F38CFEB269B}"/>
    <cellStyle name="20% - Accent3 2 2 3" xfId="41917" xr:uid="{0242B3A6-1104-46CA-8D26-442512CA4A74}"/>
    <cellStyle name="20% - Accent3 2 2 4" xfId="21037" xr:uid="{9FC60FFA-941A-4F73-BD14-E9F42A50408D}"/>
    <cellStyle name="20% - Accent3 2 3" xfId="64" xr:uid="{00000000-0005-0000-0000-00003F000000}"/>
    <cellStyle name="20% - Accent3 2 3 2" xfId="21039" xr:uid="{C98F1F92-E464-455F-A30D-1BD7D1167F25}"/>
    <cellStyle name="20% - Accent3 2 4" xfId="65" xr:uid="{00000000-0005-0000-0000-000040000000}"/>
    <cellStyle name="20% - Accent3 2 4 2" xfId="21040" xr:uid="{59D22B84-CE45-4DDC-8577-6A1EB30B7AA5}"/>
    <cellStyle name="20% - Accent3 2 5" xfId="66" xr:uid="{00000000-0005-0000-0000-000041000000}"/>
    <cellStyle name="20% - Accent3 2 5 2" xfId="21041" xr:uid="{00FC2122-8E99-41D7-954F-3D477590E3B6}"/>
    <cellStyle name="20% - Accent3 2 6" xfId="67" xr:uid="{00000000-0005-0000-0000-000042000000}"/>
    <cellStyle name="20% - Accent3 2 6 2" xfId="21042" xr:uid="{6F0CC64B-9D70-469D-A3E6-50F1EDDC9719}"/>
    <cellStyle name="20% - Accent3 2 7" xfId="68" xr:uid="{00000000-0005-0000-0000-000043000000}"/>
    <cellStyle name="20% - Accent3 2 7 2" xfId="21043" xr:uid="{91B74A9D-75B2-4037-BE35-6AECAB94EFAF}"/>
    <cellStyle name="20% - Accent3 2 8" xfId="69" xr:uid="{00000000-0005-0000-0000-000044000000}"/>
    <cellStyle name="20% - Accent3 2 8 2" xfId="21044" xr:uid="{2F355F9E-C7CE-43B3-95D3-0BDD54DE78CD}"/>
    <cellStyle name="20% - Accent3 2 9" xfId="70" xr:uid="{00000000-0005-0000-0000-000045000000}"/>
    <cellStyle name="20% - Accent3 2 9 2" xfId="21045" xr:uid="{A3DC475B-8A55-4A1B-9E78-EB0E80639D4E}"/>
    <cellStyle name="20% - Accent3 3" xfId="71" xr:uid="{00000000-0005-0000-0000-000046000000}"/>
    <cellStyle name="20% - Accent3 3 2" xfId="72" xr:uid="{00000000-0005-0000-0000-000047000000}"/>
    <cellStyle name="20% - Accent3 3 2 2" xfId="41920" xr:uid="{31ED6B66-E9F8-4DBF-BCAC-2212B9BC73BB}"/>
    <cellStyle name="20% - Accent3 3 2 3" xfId="21047" xr:uid="{C99D0FC7-DEEE-4E6C-B7AB-897078E5FD06}"/>
    <cellStyle name="20% - Accent3 3 3" xfId="73" xr:uid="{00000000-0005-0000-0000-000048000000}"/>
    <cellStyle name="20% - Accent3 3 3 2" xfId="41921" xr:uid="{2FDA6413-24A2-47A8-BA11-9D1BE9ABB9E2}"/>
    <cellStyle name="20% - Accent3 3 3 3" xfId="21048" xr:uid="{E9534F07-2993-4C4C-931F-F59DF9B9F6C0}"/>
    <cellStyle name="20% - Accent3 3 4" xfId="41919" xr:uid="{82E35E3B-B1A1-4271-A8FA-119FCB98CB6F}"/>
    <cellStyle name="20% - Accent3 3 5" xfId="21046" xr:uid="{F180BB51-0BB2-48DD-8A52-FC1A92BC435D}"/>
    <cellStyle name="20% - Accent3 4" xfId="74" xr:uid="{00000000-0005-0000-0000-000049000000}"/>
    <cellStyle name="20% - Accent3 4 2" xfId="75" xr:uid="{00000000-0005-0000-0000-00004A000000}"/>
    <cellStyle name="20% - Accent3 4 2 2" xfId="41923" xr:uid="{387C01E1-BE43-4B24-BEF1-1638F6DD7651}"/>
    <cellStyle name="20% - Accent3 4 2 3" xfId="21050" xr:uid="{4E848FB0-229A-4414-A0AD-198FB281F08F}"/>
    <cellStyle name="20% - Accent3 4 3" xfId="76" xr:uid="{00000000-0005-0000-0000-00004B000000}"/>
    <cellStyle name="20% - Accent3 4 3 2" xfId="41924" xr:uid="{3D23F75F-6C33-41F5-AC9C-2C40F4063C87}"/>
    <cellStyle name="20% - Accent3 4 3 3" xfId="21051" xr:uid="{19BA688A-4B79-46E6-97D7-84AA55BC9E45}"/>
    <cellStyle name="20% - Accent3 4 4" xfId="41922" xr:uid="{0D0284A5-5154-44C6-A6AD-F78D9F4DC0ED}"/>
    <cellStyle name="20% - Accent3 4 5" xfId="21049" xr:uid="{6FD3B4C8-8A9A-4646-AF05-23AF92AE3F30}"/>
    <cellStyle name="20% - Accent3 5" xfId="77" xr:uid="{00000000-0005-0000-0000-00004C000000}"/>
    <cellStyle name="20% - Accent3 5 2" xfId="78" xr:uid="{00000000-0005-0000-0000-00004D000000}"/>
    <cellStyle name="20% - Accent3 5 2 2" xfId="41926" xr:uid="{1E619D0B-92EB-423E-9EFD-8E70DFB0F4CC}"/>
    <cellStyle name="20% - Accent3 5 2 3" xfId="21053" xr:uid="{270A1A98-2DA3-4830-8901-2A0AD3622247}"/>
    <cellStyle name="20% - Accent3 5 3" xfId="79" xr:uid="{00000000-0005-0000-0000-00004E000000}"/>
    <cellStyle name="20% - Accent3 5 3 2" xfId="41927" xr:uid="{4F8D609E-3FDC-4111-A430-6B404FC91BEA}"/>
    <cellStyle name="20% - Accent3 5 3 3" xfId="21054" xr:uid="{73767589-E7E9-47A7-B7E8-9445C61AAE04}"/>
    <cellStyle name="20% - Accent3 5 4" xfId="41925" xr:uid="{75F2849F-BA5F-4387-8417-78F8E77BD10F}"/>
    <cellStyle name="20% - Accent3 5 5" xfId="21052" xr:uid="{DAE7D6D4-F869-47D9-B232-F49CE27D9399}"/>
    <cellStyle name="20% - Accent3 6" xfId="80" xr:uid="{00000000-0005-0000-0000-00004F000000}"/>
    <cellStyle name="20% - Accent3 6 2" xfId="81" xr:uid="{00000000-0005-0000-0000-000050000000}"/>
    <cellStyle name="20% - Accent3 6 2 2" xfId="41929" xr:uid="{94A23771-7C79-45F4-91A9-84A90E94452C}"/>
    <cellStyle name="20% - Accent3 6 2 3" xfId="21056" xr:uid="{91F3C9C1-F16C-4E2F-BBFA-D443FE8E58F9}"/>
    <cellStyle name="20% - Accent3 6 3" xfId="82" xr:uid="{00000000-0005-0000-0000-000051000000}"/>
    <cellStyle name="20% - Accent3 6 3 2" xfId="41930" xr:uid="{0985F6BB-69C0-44AC-9F9E-8D7EAA60466C}"/>
    <cellStyle name="20% - Accent3 6 3 3" xfId="21057" xr:uid="{017FAED3-324F-4F5A-8B74-4C6CD942BFD1}"/>
    <cellStyle name="20% - Accent3 6 4" xfId="41928" xr:uid="{47799ED2-3911-4D7D-9259-6A19FD788D01}"/>
    <cellStyle name="20% - Accent3 6 5" xfId="21055" xr:uid="{5894FA2E-48DD-4262-9B69-DD31E299A7A9}"/>
    <cellStyle name="20% - Accent3 7" xfId="83" xr:uid="{00000000-0005-0000-0000-000052000000}"/>
    <cellStyle name="20% - Accent3 7 2" xfId="41931" xr:uid="{9CD2939A-BFAD-47BC-A7AF-645D96906678}"/>
    <cellStyle name="20% - Accent3 7 3" xfId="21058" xr:uid="{56C1CA85-E1B9-463B-B969-D91180DECBE7}"/>
    <cellStyle name="20% - Accent4 2" xfId="84" xr:uid="{00000000-0005-0000-0000-000053000000}"/>
    <cellStyle name="20% - Accent4 2 10" xfId="85" xr:uid="{00000000-0005-0000-0000-000054000000}"/>
    <cellStyle name="20% - Accent4 2 10 2" xfId="21060" xr:uid="{BADFCE23-4FD3-4BCB-981C-249AADB5B94B}"/>
    <cellStyle name="20% - Accent4 2 11" xfId="86" xr:uid="{00000000-0005-0000-0000-000055000000}"/>
    <cellStyle name="20% - Accent4 2 11 2" xfId="21061" xr:uid="{C47D9929-232A-4990-A043-4390CAF24B71}"/>
    <cellStyle name="20% - Accent4 2 12" xfId="87" xr:uid="{00000000-0005-0000-0000-000056000000}"/>
    <cellStyle name="20% - Accent4 2 12 2" xfId="21062" xr:uid="{B94C81CB-564E-4996-BCA8-6B38FA2F56AC}"/>
    <cellStyle name="20% - Accent4 2 13" xfId="21059" xr:uid="{3F076339-382F-4F3F-9F6C-8178285EF915}"/>
    <cellStyle name="20% - Accent4 2 2" xfId="88" xr:uid="{00000000-0005-0000-0000-000057000000}"/>
    <cellStyle name="20% - Accent4 2 2 2" xfId="89" xr:uid="{00000000-0005-0000-0000-000058000000}"/>
    <cellStyle name="20% - Accent4 2 2 2 2" xfId="21064" xr:uid="{ED9B23B5-DE9C-4D25-B656-A91C82E9B27E}"/>
    <cellStyle name="20% - Accent4 2 2 3" xfId="21063" xr:uid="{1A64D9C4-6221-4054-AD40-5AD4726EA060}"/>
    <cellStyle name="20% - Accent4 2 3" xfId="90" xr:uid="{00000000-0005-0000-0000-000059000000}"/>
    <cellStyle name="20% - Accent4 2 3 2" xfId="21065" xr:uid="{2C0AD612-B4DC-4E83-A9EE-185BC5C9737C}"/>
    <cellStyle name="20% - Accent4 2 4" xfId="91" xr:uid="{00000000-0005-0000-0000-00005A000000}"/>
    <cellStyle name="20% - Accent4 2 4 2" xfId="21066" xr:uid="{C8506AD9-F46B-49EB-A6D8-4E084BC6FF66}"/>
    <cellStyle name="20% - Accent4 2 5" xfId="92" xr:uid="{00000000-0005-0000-0000-00005B000000}"/>
    <cellStyle name="20% - Accent4 2 5 2" xfId="21067" xr:uid="{07C3635C-726A-402C-8E9C-3A0EDB6CE962}"/>
    <cellStyle name="20% - Accent4 2 6" xfId="93" xr:uid="{00000000-0005-0000-0000-00005C000000}"/>
    <cellStyle name="20% - Accent4 2 6 2" xfId="21068" xr:uid="{8B4587DB-6912-4100-992B-4DFF66CAC702}"/>
    <cellStyle name="20% - Accent4 2 7" xfId="94" xr:uid="{00000000-0005-0000-0000-00005D000000}"/>
    <cellStyle name="20% - Accent4 2 7 2" xfId="21069" xr:uid="{2D1309EA-A9D2-4C1F-9DE9-29FD7F03904A}"/>
    <cellStyle name="20% - Accent4 2 8" xfId="95" xr:uid="{00000000-0005-0000-0000-00005E000000}"/>
    <cellStyle name="20% - Accent4 2 8 2" xfId="21070" xr:uid="{BD89325F-2724-4FBF-AAC4-9406A01D5984}"/>
    <cellStyle name="20% - Accent4 2 9" xfId="96" xr:uid="{00000000-0005-0000-0000-00005F000000}"/>
    <cellStyle name="20% - Accent4 2 9 2" xfId="21071" xr:uid="{29C94100-A771-4C9B-AF21-D0253A0A150E}"/>
    <cellStyle name="20% - Accent4 3" xfId="97" xr:uid="{00000000-0005-0000-0000-000060000000}"/>
    <cellStyle name="20% - Accent4 3 2" xfId="98" xr:uid="{00000000-0005-0000-0000-000061000000}"/>
    <cellStyle name="20% - Accent4 3 2 2" xfId="21073" xr:uid="{931AC10C-FBF8-4A5D-9E36-B1B5616B983B}"/>
    <cellStyle name="20% - Accent4 3 3" xfId="99" xr:uid="{00000000-0005-0000-0000-000062000000}"/>
    <cellStyle name="20% - Accent4 3 3 2" xfId="21074" xr:uid="{716222EB-5814-4476-80CB-676EE850ADC4}"/>
    <cellStyle name="20% - Accent4 3 4" xfId="21072" xr:uid="{3E2C9299-0D53-4168-9AC7-8551915841FA}"/>
    <cellStyle name="20% - Accent4 4" xfId="100" xr:uid="{00000000-0005-0000-0000-000063000000}"/>
    <cellStyle name="20% - Accent4 4 2" xfId="101" xr:uid="{00000000-0005-0000-0000-000064000000}"/>
    <cellStyle name="20% - Accent4 4 2 2" xfId="21076" xr:uid="{EA2E6C8A-ADA6-46D9-9677-4FB910F6EC22}"/>
    <cellStyle name="20% - Accent4 4 3" xfId="102" xr:uid="{00000000-0005-0000-0000-000065000000}"/>
    <cellStyle name="20% - Accent4 4 3 2" xfId="21077" xr:uid="{42E12BD4-8F7B-427B-A8F9-807EB47F2136}"/>
    <cellStyle name="20% - Accent4 4 4" xfId="21075" xr:uid="{F26BB57D-06E2-4A2A-B245-6881A3419B5E}"/>
    <cellStyle name="20% - Accent4 5" xfId="103" xr:uid="{00000000-0005-0000-0000-000066000000}"/>
    <cellStyle name="20% - Accent4 5 2" xfId="104" xr:uid="{00000000-0005-0000-0000-000067000000}"/>
    <cellStyle name="20% - Accent4 5 2 2" xfId="21079" xr:uid="{2ACA510E-8EE1-46CE-9BF2-EA48C4E05068}"/>
    <cellStyle name="20% - Accent4 5 3" xfId="105" xr:uid="{00000000-0005-0000-0000-000068000000}"/>
    <cellStyle name="20% - Accent4 5 3 2" xfId="21080" xr:uid="{89C727A8-1789-4FA2-9757-3FD7216264B3}"/>
    <cellStyle name="20% - Accent4 5 4" xfId="21078" xr:uid="{5DA29D28-C7D2-4BEE-9DD6-5B47A0A68B84}"/>
    <cellStyle name="20% - Accent4 6" xfId="106" xr:uid="{00000000-0005-0000-0000-000069000000}"/>
    <cellStyle name="20% - Accent4 6 2" xfId="107" xr:uid="{00000000-0005-0000-0000-00006A000000}"/>
    <cellStyle name="20% - Accent4 6 2 2" xfId="21082" xr:uid="{36400320-21BC-4FE0-89B3-77830F6DD4E8}"/>
    <cellStyle name="20% - Accent4 6 3" xfId="108" xr:uid="{00000000-0005-0000-0000-00006B000000}"/>
    <cellStyle name="20% - Accent4 6 3 2" xfId="21083" xr:uid="{BC3020F8-3BF6-4BC3-A3AE-D395C29AE9B4}"/>
    <cellStyle name="20% - Accent4 6 4" xfId="21081" xr:uid="{B1B816E1-0C40-437D-9A86-05C81DC6937D}"/>
    <cellStyle name="20% - Accent4 7" xfId="109" xr:uid="{00000000-0005-0000-0000-00006C000000}"/>
    <cellStyle name="20% - Accent4 7 2" xfId="21084" xr:uid="{BE381A14-BBF2-4B6E-AE71-D362EBE195C0}"/>
    <cellStyle name="20% - Accent5 2" xfId="110" xr:uid="{00000000-0005-0000-0000-00006D000000}"/>
    <cellStyle name="20% - Accent5 2 10" xfId="111" xr:uid="{00000000-0005-0000-0000-00006E000000}"/>
    <cellStyle name="20% - Accent5 2 10 2" xfId="21086" xr:uid="{F56D5EA2-BC84-4B64-B13C-271816503DD3}"/>
    <cellStyle name="20% - Accent5 2 11" xfId="112" xr:uid="{00000000-0005-0000-0000-00006F000000}"/>
    <cellStyle name="20% - Accent5 2 11 2" xfId="21087" xr:uid="{8244AA4F-CAB4-4F5F-88FC-D8037B08EDA2}"/>
    <cellStyle name="20% - Accent5 2 12" xfId="113" xr:uid="{00000000-0005-0000-0000-000070000000}"/>
    <cellStyle name="20% - Accent5 2 12 2" xfId="21088" xr:uid="{1E0531DD-3E5B-4867-8AEC-3189ADEE7123}"/>
    <cellStyle name="20% - Accent5 2 13" xfId="21085" xr:uid="{2A458BBD-5CA3-4C97-B6CF-48117FDAE35E}"/>
    <cellStyle name="20% - Accent5 2 2" xfId="114" xr:uid="{00000000-0005-0000-0000-000071000000}"/>
    <cellStyle name="20% - Accent5 2 2 2" xfId="115" xr:uid="{00000000-0005-0000-0000-000072000000}"/>
    <cellStyle name="20% - Accent5 2 2 2 2" xfId="21090" xr:uid="{6D43445C-54D3-4E3E-B5C0-8BD9D6807EF1}"/>
    <cellStyle name="20% - Accent5 2 2 3" xfId="21089" xr:uid="{86456E75-4D1C-493C-BA34-D02CCE9717BF}"/>
    <cellStyle name="20% - Accent5 2 3" xfId="116" xr:uid="{00000000-0005-0000-0000-000073000000}"/>
    <cellStyle name="20% - Accent5 2 3 2" xfId="21091" xr:uid="{A6B25BBA-B0C2-4394-BE28-08DC7B5169CF}"/>
    <cellStyle name="20% - Accent5 2 4" xfId="117" xr:uid="{00000000-0005-0000-0000-000074000000}"/>
    <cellStyle name="20% - Accent5 2 4 2" xfId="21092" xr:uid="{740765D7-91E9-427D-BC75-14118346C8B1}"/>
    <cellStyle name="20% - Accent5 2 5" xfId="118" xr:uid="{00000000-0005-0000-0000-000075000000}"/>
    <cellStyle name="20% - Accent5 2 5 2" xfId="21093" xr:uid="{085FE23E-D6BD-4FA3-8447-EC6291187309}"/>
    <cellStyle name="20% - Accent5 2 6" xfId="119" xr:uid="{00000000-0005-0000-0000-000076000000}"/>
    <cellStyle name="20% - Accent5 2 6 2" xfId="21094" xr:uid="{6CEE9757-1D2A-4AA0-A16F-A8E2A9F1D596}"/>
    <cellStyle name="20% - Accent5 2 7" xfId="120" xr:uid="{00000000-0005-0000-0000-000077000000}"/>
    <cellStyle name="20% - Accent5 2 7 2" xfId="21095" xr:uid="{784E45D7-DF82-497D-AEEF-AE663C7AE3A5}"/>
    <cellStyle name="20% - Accent5 2 8" xfId="121" xr:uid="{00000000-0005-0000-0000-000078000000}"/>
    <cellStyle name="20% - Accent5 2 8 2" xfId="21096" xr:uid="{010960BC-C01C-4CC1-A654-1239E42AF267}"/>
    <cellStyle name="20% - Accent5 2 9" xfId="122" xr:uid="{00000000-0005-0000-0000-000079000000}"/>
    <cellStyle name="20% - Accent5 2 9 2" xfId="21097" xr:uid="{CF45BECC-F1B9-4157-AE4D-79A5022CFBFB}"/>
    <cellStyle name="20% - Accent5 3" xfId="123" xr:uid="{00000000-0005-0000-0000-00007A000000}"/>
    <cellStyle name="20% - Accent5 3 2" xfId="124" xr:uid="{00000000-0005-0000-0000-00007B000000}"/>
    <cellStyle name="20% - Accent5 3 2 2" xfId="21099" xr:uid="{70F58367-A7F8-4437-B571-0A28D1CE7A3D}"/>
    <cellStyle name="20% - Accent5 3 3" xfId="125" xr:uid="{00000000-0005-0000-0000-00007C000000}"/>
    <cellStyle name="20% - Accent5 3 3 2" xfId="21100" xr:uid="{E519DE40-840A-49F2-B506-A795672EE032}"/>
    <cellStyle name="20% - Accent5 3 4" xfId="21098" xr:uid="{29508D8C-93CA-488A-8EA5-E0AAF97AA50A}"/>
    <cellStyle name="20% - Accent5 4" xfId="126" xr:uid="{00000000-0005-0000-0000-00007D000000}"/>
    <cellStyle name="20% - Accent5 4 2" xfId="127" xr:uid="{00000000-0005-0000-0000-00007E000000}"/>
    <cellStyle name="20% - Accent5 4 2 2" xfId="21102" xr:uid="{5FCAB958-B9A6-48F8-BC32-4EB620E1BACE}"/>
    <cellStyle name="20% - Accent5 4 3" xfId="128" xr:uid="{00000000-0005-0000-0000-00007F000000}"/>
    <cellStyle name="20% - Accent5 4 3 2" xfId="21103" xr:uid="{0D210E2C-8842-441D-A87A-9E10DABDD690}"/>
    <cellStyle name="20% - Accent5 4 4" xfId="21101" xr:uid="{8A17A0C1-2206-4246-898E-6F36E7CEFFB3}"/>
    <cellStyle name="20% - Accent5 5" xfId="129" xr:uid="{00000000-0005-0000-0000-000080000000}"/>
    <cellStyle name="20% - Accent5 5 2" xfId="130" xr:uid="{00000000-0005-0000-0000-000081000000}"/>
    <cellStyle name="20% - Accent5 5 2 2" xfId="21105" xr:uid="{4264A156-0A2B-4B6D-80ED-E93B32C92EA8}"/>
    <cellStyle name="20% - Accent5 5 3" xfId="131" xr:uid="{00000000-0005-0000-0000-000082000000}"/>
    <cellStyle name="20% - Accent5 5 3 2" xfId="21106" xr:uid="{ECE8A6F1-A03B-42CB-A175-884F066B411D}"/>
    <cellStyle name="20% - Accent5 5 4" xfId="21104" xr:uid="{E291070E-D008-478B-AF09-5221F172B1E8}"/>
    <cellStyle name="20% - Accent5 6" xfId="132" xr:uid="{00000000-0005-0000-0000-000083000000}"/>
    <cellStyle name="20% - Accent5 6 2" xfId="133" xr:uid="{00000000-0005-0000-0000-000084000000}"/>
    <cellStyle name="20% - Accent5 6 2 2" xfId="21108" xr:uid="{B08332CD-426F-4BD4-8D36-DF8AD002F962}"/>
    <cellStyle name="20% - Accent5 6 3" xfId="134" xr:uid="{00000000-0005-0000-0000-000085000000}"/>
    <cellStyle name="20% - Accent5 6 3 2" xfId="21109" xr:uid="{2CE54416-54E0-4CA1-B6A2-B2A2DFC1974C}"/>
    <cellStyle name="20% - Accent5 6 4" xfId="21107" xr:uid="{6940802D-E661-44BB-B323-A5607BF0422F}"/>
    <cellStyle name="20% - Accent5 7" xfId="135" xr:uid="{00000000-0005-0000-0000-000086000000}"/>
    <cellStyle name="20% - Accent5 7 2" xfId="21110" xr:uid="{DB142D2D-91EF-4409-A1F0-1A25AF6EC870}"/>
    <cellStyle name="20% - Accent6 2" xfId="136" xr:uid="{00000000-0005-0000-0000-000087000000}"/>
    <cellStyle name="20% - Accent6 2 10" xfId="137" xr:uid="{00000000-0005-0000-0000-000088000000}"/>
    <cellStyle name="20% - Accent6 2 10 2" xfId="21112" xr:uid="{1822B83C-2787-41D9-B0B6-34F336067EE8}"/>
    <cellStyle name="20% - Accent6 2 11" xfId="138" xr:uid="{00000000-0005-0000-0000-000089000000}"/>
    <cellStyle name="20% - Accent6 2 11 2" xfId="41933" xr:uid="{FE8B9948-427D-4573-8829-75595189B746}"/>
    <cellStyle name="20% - Accent6 2 11 3" xfId="21113" xr:uid="{47DB1A8F-51A1-4019-8363-2C59D5819762}"/>
    <cellStyle name="20% - Accent6 2 12" xfId="139" xr:uid="{00000000-0005-0000-0000-00008A000000}"/>
    <cellStyle name="20% - Accent6 2 12 2" xfId="41934" xr:uid="{546AE3ED-D93B-4C75-8C5E-5F6F9BF54B6C}"/>
    <cellStyle name="20% - Accent6 2 12 3" xfId="21114" xr:uid="{B288196B-764C-4E62-A144-A9CE28C18C93}"/>
    <cellStyle name="20% - Accent6 2 13" xfId="41932" xr:uid="{B8ED551F-703D-4ED4-AAC9-F20633E5DEEA}"/>
    <cellStyle name="20% - Accent6 2 14" xfId="21111" xr:uid="{8CAC3541-11DC-4205-993C-C589D2B9E70A}"/>
    <cellStyle name="20% - Accent6 2 2" xfId="140" xr:uid="{00000000-0005-0000-0000-00008B000000}"/>
    <cellStyle name="20% - Accent6 2 2 2" xfId="141" xr:uid="{00000000-0005-0000-0000-00008C000000}"/>
    <cellStyle name="20% - Accent6 2 2 2 2" xfId="41936" xr:uid="{C10F257E-B1AF-43C5-BFE0-A39788874EEB}"/>
    <cellStyle name="20% - Accent6 2 2 2 3" xfId="21116" xr:uid="{A62E0EDA-462D-4500-A07B-1D77AAA04555}"/>
    <cellStyle name="20% - Accent6 2 2 3" xfId="41935" xr:uid="{CC245060-5A06-4B3B-A8D0-CE08B0D599A2}"/>
    <cellStyle name="20% - Accent6 2 2 4" xfId="21115" xr:uid="{A7E0A2B6-C790-49F6-9894-DD74D714A0F0}"/>
    <cellStyle name="20% - Accent6 2 3" xfId="142" xr:uid="{00000000-0005-0000-0000-00008D000000}"/>
    <cellStyle name="20% - Accent6 2 3 2" xfId="21117" xr:uid="{78E3E255-4CE5-4EC0-AE11-7092EA7A2C91}"/>
    <cellStyle name="20% - Accent6 2 4" xfId="143" xr:uid="{00000000-0005-0000-0000-00008E000000}"/>
    <cellStyle name="20% - Accent6 2 4 2" xfId="21118" xr:uid="{EAAC27FE-D18E-4370-8DD0-27F7A0A9B069}"/>
    <cellStyle name="20% - Accent6 2 5" xfId="144" xr:uid="{00000000-0005-0000-0000-00008F000000}"/>
    <cellStyle name="20% - Accent6 2 5 2" xfId="21119" xr:uid="{7B8B8F4E-1018-46AA-8835-167BABB780D7}"/>
    <cellStyle name="20% - Accent6 2 6" xfId="145" xr:uid="{00000000-0005-0000-0000-000090000000}"/>
    <cellStyle name="20% - Accent6 2 6 2" xfId="21120" xr:uid="{221EBDF6-0F2D-4AC9-8408-B47766DFDC61}"/>
    <cellStyle name="20% - Accent6 2 7" xfId="146" xr:uid="{00000000-0005-0000-0000-000091000000}"/>
    <cellStyle name="20% - Accent6 2 7 2" xfId="21121" xr:uid="{26533CD5-CE8E-4837-9E95-BC51E881041D}"/>
    <cellStyle name="20% - Accent6 2 8" xfId="147" xr:uid="{00000000-0005-0000-0000-000092000000}"/>
    <cellStyle name="20% - Accent6 2 8 2" xfId="21122" xr:uid="{00DD0325-0B3F-44E1-85AF-2458668AD935}"/>
    <cellStyle name="20% - Accent6 2 9" xfId="148" xr:uid="{00000000-0005-0000-0000-000093000000}"/>
    <cellStyle name="20% - Accent6 2 9 2" xfId="21123" xr:uid="{D4A00530-2F2B-42A6-B9EB-14D23413F2E7}"/>
    <cellStyle name="20% - Accent6 3" xfId="149" xr:uid="{00000000-0005-0000-0000-000094000000}"/>
    <cellStyle name="20% - Accent6 3 2" xfId="150" xr:uid="{00000000-0005-0000-0000-000095000000}"/>
    <cellStyle name="20% - Accent6 3 2 2" xfId="41938" xr:uid="{46727BA7-ACB8-4D65-9144-CCD7329513DE}"/>
    <cellStyle name="20% - Accent6 3 2 3" xfId="21125" xr:uid="{0A717F7E-5888-4E32-ABBD-A79C611BB71B}"/>
    <cellStyle name="20% - Accent6 3 3" xfId="151" xr:uid="{00000000-0005-0000-0000-000096000000}"/>
    <cellStyle name="20% - Accent6 3 3 2" xfId="41939" xr:uid="{03A7EFC6-A847-4A68-A340-792174C709BE}"/>
    <cellStyle name="20% - Accent6 3 3 3" xfId="21126" xr:uid="{9E79AE72-40C6-4F53-9AED-5FF0C9F6D76C}"/>
    <cellStyle name="20% - Accent6 3 4" xfId="41937" xr:uid="{7642196E-47AE-40A1-BA13-3A436A87D970}"/>
    <cellStyle name="20% - Accent6 3 5" xfId="21124" xr:uid="{FC53ED20-B508-442E-941C-A9B780182C44}"/>
    <cellStyle name="20% - Accent6 4" xfId="152" xr:uid="{00000000-0005-0000-0000-000097000000}"/>
    <cellStyle name="20% - Accent6 4 2" xfId="153" xr:uid="{00000000-0005-0000-0000-000098000000}"/>
    <cellStyle name="20% - Accent6 4 2 2" xfId="41941" xr:uid="{7B39AC03-63A2-405B-9398-5066D9F7268D}"/>
    <cellStyle name="20% - Accent6 4 2 3" xfId="21128" xr:uid="{52D22713-729A-449B-976D-E8565A98C6D7}"/>
    <cellStyle name="20% - Accent6 4 3" xfId="154" xr:uid="{00000000-0005-0000-0000-000099000000}"/>
    <cellStyle name="20% - Accent6 4 3 2" xfId="41942" xr:uid="{2E36609B-43DD-4240-A91F-81998BD4BEEB}"/>
    <cellStyle name="20% - Accent6 4 3 3" xfId="21129" xr:uid="{161A50A2-7FF3-417E-949B-250D5D27A1A3}"/>
    <cellStyle name="20% - Accent6 4 4" xfId="41940" xr:uid="{043E62B6-DB83-49D1-9916-A8A826CD7921}"/>
    <cellStyle name="20% - Accent6 4 5" xfId="21127" xr:uid="{5CD37F20-2689-4632-9BD1-21B3B6CA06AE}"/>
    <cellStyle name="20% - Accent6 5" xfId="155" xr:uid="{00000000-0005-0000-0000-00009A000000}"/>
    <cellStyle name="20% - Accent6 5 2" xfId="156" xr:uid="{00000000-0005-0000-0000-00009B000000}"/>
    <cellStyle name="20% - Accent6 5 2 2" xfId="41944" xr:uid="{5ED91136-2A16-42EA-B77B-1476A1172181}"/>
    <cellStyle name="20% - Accent6 5 2 3" xfId="21131" xr:uid="{54B0B3E3-A5CF-4262-90BD-CD2E0DB82D1B}"/>
    <cellStyle name="20% - Accent6 5 3" xfId="157" xr:uid="{00000000-0005-0000-0000-00009C000000}"/>
    <cellStyle name="20% - Accent6 5 3 2" xfId="41945" xr:uid="{8B4B3399-DE32-47AC-9321-4154AAD46307}"/>
    <cellStyle name="20% - Accent6 5 3 3" xfId="21132" xr:uid="{2151CA87-9459-4B56-BA41-FE8CE9F38160}"/>
    <cellStyle name="20% - Accent6 5 4" xfId="41943" xr:uid="{45ADA6FA-ADA7-469F-BDE6-D530AEDDEEAE}"/>
    <cellStyle name="20% - Accent6 5 5" xfId="21130" xr:uid="{94872473-2818-47C8-80EA-7B396E53529C}"/>
    <cellStyle name="20% - Accent6 6" xfId="158" xr:uid="{00000000-0005-0000-0000-00009D000000}"/>
    <cellStyle name="20% - Accent6 6 2" xfId="159" xr:uid="{00000000-0005-0000-0000-00009E000000}"/>
    <cellStyle name="20% - Accent6 6 2 2" xfId="41947" xr:uid="{A661E864-A6D0-4AE5-8E3F-A47CC88D7F6C}"/>
    <cellStyle name="20% - Accent6 6 2 3" xfId="21134" xr:uid="{F6AFD4FA-8C42-4F91-99E3-F69417CC324C}"/>
    <cellStyle name="20% - Accent6 6 3" xfId="160" xr:uid="{00000000-0005-0000-0000-00009F000000}"/>
    <cellStyle name="20% - Accent6 6 3 2" xfId="41948" xr:uid="{0216F2FF-9B96-4013-9550-94AB48159FA1}"/>
    <cellStyle name="20% - Accent6 6 3 3" xfId="21135" xr:uid="{008A584D-B5B0-4201-86DE-F93B2D8C5180}"/>
    <cellStyle name="20% - Accent6 6 4" xfId="41946" xr:uid="{1C228AB0-934E-4A40-A904-7AA9ABF9481B}"/>
    <cellStyle name="20% - Accent6 6 5" xfId="21133" xr:uid="{C8C710B0-3165-40D3-A49A-2C5317B74ECF}"/>
    <cellStyle name="20% - Accent6 7" xfId="161" xr:uid="{00000000-0005-0000-0000-0000A0000000}"/>
    <cellStyle name="20% - Accent6 7 2" xfId="41949" xr:uid="{26ADFF75-15EB-4896-9C0B-E4140BB3D822}"/>
    <cellStyle name="20% - Accent6 7 3" xfId="21136" xr:uid="{4040B372-A002-4C6A-B4BC-E7B8A8AA4FAC}"/>
    <cellStyle name="40% - Accent1 2" xfId="162" xr:uid="{00000000-0005-0000-0000-0000A1000000}"/>
    <cellStyle name="40% - Accent1 2 10" xfId="163" xr:uid="{00000000-0005-0000-0000-0000A2000000}"/>
    <cellStyle name="40% - Accent1 2 10 2" xfId="21138" xr:uid="{A695FCE3-D710-40E1-87AD-4D3490D39CC6}"/>
    <cellStyle name="40% - Accent1 2 11" xfId="164" xr:uid="{00000000-0005-0000-0000-0000A3000000}"/>
    <cellStyle name="40% - Accent1 2 11 2" xfId="21139" xr:uid="{96D44D85-451B-49A9-B79D-445890058A38}"/>
    <cellStyle name="40% - Accent1 2 12" xfId="165" xr:uid="{00000000-0005-0000-0000-0000A4000000}"/>
    <cellStyle name="40% - Accent1 2 12 2" xfId="21140" xr:uid="{26889200-A9AA-4E7A-B96D-958C345C89A9}"/>
    <cellStyle name="40% - Accent1 2 13" xfId="21137" xr:uid="{A788DE21-7FE2-4D42-8EB5-540F48C6A278}"/>
    <cellStyle name="40% - Accent1 2 2" xfId="166" xr:uid="{00000000-0005-0000-0000-0000A5000000}"/>
    <cellStyle name="40% - Accent1 2 2 2" xfId="167" xr:uid="{00000000-0005-0000-0000-0000A6000000}"/>
    <cellStyle name="40% - Accent1 2 2 2 2" xfId="21142" xr:uid="{41194E86-F8DA-4CC7-9707-6E1D8D43A7F5}"/>
    <cellStyle name="40% - Accent1 2 2 3" xfId="21141" xr:uid="{988C6EBC-1832-4EEB-B087-348A4A82242C}"/>
    <cellStyle name="40% - Accent1 2 3" xfId="168" xr:uid="{00000000-0005-0000-0000-0000A7000000}"/>
    <cellStyle name="40% - Accent1 2 3 2" xfId="21143" xr:uid="{4622E1DA-89FB-42A0-ADF9-4A19ABCBB8BC}"/>
    <cellStyle name="40% - Accent1 2 4" xfId="169" xr:uid="{00000000-0005-0000-0000-0000A8000000}"/>
    <cellStyle name="40% - Accent1 2 4 2" xfId="21144" xr:uid="{07FE7901-453B-4B90-8764-F9A789595731}"/>
    <cellStyle name="40% - Accent1 2 5" xfId="170" xr:uid="{00000000-0005-0000-0000-0000A9000000}"/>
    <cellStyle name="40% - Accent1 2 5 2" xfId="21145" xr:uid="{B50F30E4-A9F7-4FB5-99E5-E0AEB8865814}"/>
    <cellStyle name="40% - Accent1 2 6" xfId="171" xr:uid="{00000000-0005-0000-0000-0000AA000000}"/>
    <cellStyle name="40% - Accent1 2 6 2" xfId="21146" xr:uid="{89B7271D-590A-47D3-AFDB-5690726A6FB4}"/>
    <cellStyle name="40% - Accent1 2 7" xfId="172" xr:uid="{00000000-0005-0000-0000-0000AB000000}"/>
    <cellStyle name="40% - Accent1 2 7 2" xfId="21147" xr:uid="{B2B00DF3-A608-48B2-B254-A239011C7467}"/>
    <cellStyle name="40% - Accent1 2 8" xfId="173" xr:uid="{00000000-0005-0000-0000-0000AC000000}"/>
    <cellStyle name="40% - Accent1 2 8 2" xfId="21148" xr:uid="{2B77D8BB-C0AD-4154-A012-D596705F78EC}"/>
    <cellStyle name="40% - Accent1 2 9" xfId="174" xr:uid="{00000000-0005-0000-0000-0000AD000000}"/>
    <cellStyle name="40% - Accent1 2 9 2" xfId="21149" xr:uid="{A5028459-DC4C-4F65-A731-7B35812C8D66}"/>
    <cellStyle name="40% - Accent1 3" xfId="175" xr:uid="{00000000-0005-0000-0000-0000AE000000}"/>
    <cellStyle name="40% - Accent1 3 2" xfId="176" xr:uid="{00000000-0005-0000-0000-0000AF000000}"/>
    <cellStyle name="40% - Accent1 3 2 2" xfId="21151" xr:uid="{11534543-3156-40C6-B4A5-1C3279B4A682}"/>
    <cellStyle name="40% - Accent1 3 3" xfId="177" xr:uid="{00000000-0005-0000-0000-0000B0000000}"/>
    <cellStyle name="40% - Accent1 3 3 2" xfId="21152" xr:uid="{953A6B86-EAA8-4466-9A28-1E2B0D48633D}"/>
    <cellStyle name="40% - Accent1 3 4" xfId="21150" xr:uid="{84BA1CE9-2F92-4261-BB7C-F6F15FA4A554}"/>
    <cellStyle name="40% - Accent1 4" xfId="178" xr:uid="{00000000-0005-0000-0000-0000B1000000}"/>
    <cellStyle name="40% - Accent1 4 2" xfId="179" xr:uid="{00000000-0005-0000-0000-0000B2000000}"/>
    <cellStyle name="40% - Accent1 4 2 2" xfId="21154" xr:uid="{872C9C21-69D9-4781-A635-77B19B68E90D}"/>
    <cellStyle name="40% - Accent1 4 3" xfId="180" xr:uid="{00000000-0005-0000-0000-0000B3000000}"/>
    <cellStyle name="40% - Accent1 4 3 2" xfId="21155" xr:uid="{EED673D3-2142-48FB-825A-E31AF6C37AA5}"/>
    <cellStyle name="40% - Accent1 4 4" xfId="21153" xr:uid="{C50FABD7-C134-49D1-9D87-2ECDFAAAE257}"/>
    <cellStyle name="40% - Accent1 5" xfId="181" xr:uid="{00000000-0005-0000-0000-0000B4000000}"/>
    <cellStyle name="40% - Accent1 5 2" xfId="182" xr:uid="{00000000-0005-0000-0000-0000B5000000}"/>
    <cellStyle name="40% - Accent1 5 2 2" xfId="21157" xr:uid="{136D89B2-5C49-4184-829D-D6318918FD8C}"/>
    <cellStyle name="40% - Accent1 5 3" xfId="183" xr:uid="{00000000-0005-0000-0000-0000B6000000}"/>
    <cellStyle name="40% - Accent1 5 3 2" xfId="21158" xr:uid="{6095C794-445B-42F2-8454-B5E874232908}"/>
    <cellStyle name="40% - Accent1 5 4" xfId="21156" xr:uid="{B3554E93-241A-4BF9-9929-4DED5FCEA697}"/>
    <cellStyle name="40% - Accent1 6" xfId="184" xr:uid="{00000000-0005-0000-0000-0000B7000000}"/>
    <cellStyle name="40% - Accent1 6 2" xfId="185" xr:uid="{00000000-0005-0000-0000-0000B8000000}"/>
    <cellStyle name="40% - Accent1 6 2 2" xfId="21160" xr:uid="{B8702691-F33A-45AB-99F7-D13B9DA0DACF}"/>
    <cellStyle name="40% - Accent1 6 3" xfId="186" xr:uid="{00000000-0005-0000-0000-0000B9000000}"/>
    <cellStyle name="40% - Accent1 6 3 2" xfId="21161" xr:uid="{CD96227C-508A-4C82-97C0-D0E645C48E6A}"/>
    <cellStyle name="40% - Accent1 6 4" xfId="21159" xr:uid="{E9960BFF-46CB-400F-8689-0A4F309B6788}"/>
    <cellStyle name="40% - Accent1 7" xfId="187" xr:uid="{00000000-0005-0000-0000-0000BA000000}"/>
    <cellStyle name="40% - Accent1 7 2" xfId="21162" xr:uid="{8ABC0774-53E0-4A9C-821B-7AEF9394C625}"/>
    <cellStyle name="40% - Accent2 2" xfId="188" xr:uid="{00000000-0005-0000-0000-0000BB000000}"/>
    <cellStyle name="40% - Accent2 2 10" xfId="189" xr:uid="{00000000-0005-0000-0000-0000BC000000}"/>
    <cellStyle name="40% - Accent2 2 10 2" xfId="21164" xr:uid="{E4E21B7E-F513-40A5-B7BD-7FBFF3FA0BD8}"/>
    <cellStyle name="40% - Accent2 2 11" xfId="190" xr:uid="{00000000-0005-0000-0000-0000BD000000}"/>
    <cellStyle name="40% - Accent2 2 11 2" xfId="21165" xr:uid="{70DD1ACF-6A97-462A-AB60-A53D59E372DD}"/>
    <cellStyle name="40% - Accent2 2 12" xfId="191" xr:uid="{00000000-0005-0000-0000-0000BE000000}"/>
    <cellStyle name="40% - Accent2 2 12 2" xfId="21166" xr:uid="{BD798E96-1AD5-4B80-A90E-89D8729A29D5}"/>
    <cellStyle name="40% - Accent2 2 13" xfId="21163" xr:uid="{02F494DF-9D0D-4C59-9751-E3D238664C30}"/>
    <cellStyle name="40% - Accent2 2 2" xfId="192" xr:uid="{00000000-0005-0000-0000-0000BF000000}"/>
    <cellStyle name="40% - Accent2 2 2 2" xfId="193" xr:uid="{00000000-0005-0000-0000-0000C0000000}"/>
    <cellStyle name="40% - Accent2 2 2 2 2" xfId="21168" xr:uid="{B35A368A-E403-41D1-9BED-6C42DC1F0D79}"/>
    <cellStyle name="40% - Accent2 2 2 3" xfId="21167" xr:uid="{A2B0BBC4-3070-4705-A3EC-249BBCF9B1B7}"/>
    <cellStyle name="40% - Accent2 2 3" xfId="194" xr:uid="{00000000-0005-0000-0000-0000C1000000}"/>
    <cellStyle name="40% - Accent2 2 3 2" xfId="21169" xr:uid="{19560D7F-4F94-42A4-95A2-2BCA4F4116B2}"/>
    <cellStyle name="40% - Accent2 2 4" xfId="195" xr:uid="{00000000-0005-0000-0000-0000C2000000}"/>
    <cellStyle name="40% - Accent2 2 4 2" xfId="21170" xr:uid="{9BC4962E-C967-4966-AAF4-1FC436797194}"/>
    <cellStyle name="40% - Accent2 2 5" xfId="196" xr:uid="{00000000-0005-0000-0000-0000C3000000}"/>
    <cellStyle name="40% - Accent2 2 5 2" xfId="21171" xr:uid="{1CFA4DBB-06C8-4001-A98B-01C68BDA197F}"/>
    <cellStyle name="40% - Accent2 2 6" xfId="197" xr:uid="{00000000-0005-0000-0000-0000C4000000}"/>
    <cellStyle name="40% - Accent2 2 6 2" xfId="21172" xr:uid="{0A93F63F-EE4B-4AE1-8D54-64B9EBFF6C56}"/>
    <cellStyle name="40% - Accent2 2 7" xfId="198" xr:uid="{00000000-0005-0000-0000-0000C5000000}"/>
    <cellStyle name="40% - Accent2 2 7 2" xfId="21173" xr:uid="{23F4D86C-EFDF-4F6E-9465-9C1D59C518BE}"/>
    <cellStyle name="40% - Accent2 2 8" xfId="199" xr:uid="{00000000-0005-0000-0000-0000C6000000}"/>
    <cellStyle name="40% - Accent2 2 8 2" xfId="21174" xr:uid="{62A22812-05E3-4EA6-8CB5-5F0049998706}"/>
    <cellStyle name="40% - Accent2 2 9" xfId="200" xr:uid="{00000000-0005-0000-0000-0000C7000000}"/>
    <cellStyle name="40% - Accent2 2 9 2" xfId="21175" xr:uid="{7557A9EA-E61B-403A-B5CC-4EABEEEDFDCC}"/>
    <cellStyle name="40% - Accent2 3" xfId="201" xr:uid="{00000000-0005-0000-0000-0000C8000000}"/>
    <cellStyle name="40% - Accent2 3 2" xfId="202" xr:uid="{00000000-0005-0000-0000-0000C9000000}"/>
    <cellStyle name="40% - Accent2 3 2 2" xfId="21177" xr:uid="{DACB000F-1383-464B-9DCD-3E4567DE59E3}"/>
    <cellStyle name="40% - Accent2 3 3" xfId="203" xr:uid="{00000000-0005-0000-0000-0000CA000000}"/>
    <cellStyle name="40% - Accent2 3 3 2" xfId="21178" xr:uid="{F4ACD40A-0347-45C4-8F1F-BA3729F67908}"/>
    <cellStyle name="40% - Accent2 3 4" xfId="21176" xr:uid="{60A17831-A926-4A2F-95ED-7FC88B323575}"/>
    <cellStyle name="40% - Accent2 4" xfId="204" xr:uid="{00000000-0005-0000-0000-0000CB000000}"/>
    <cellStyle name="40% - Accent2 4 2" xfId="205" xr:uid="{00000000-0005-0000-0000-0000CC000000}"/>
    <cellStyle name="40% - Accent2 4 2 2" xfId="21180" xr:uid="{309A0149-B72F-47DD-B0FF-7626BE5350D2}"/>
    <cellStyle name="40% - Accent2 4 3" xfId="206" xr:uid="{00000000-0005-0000-0000-0000CD000000}"/>
    <cellStyle name="40% - Accent2 4 3 2" xfId="21181" xr:uid="{A2EEDD55-562E-4B4B-B8C8-B510BDFE4DF8}"/>
    <cellStyle name="40% - Accent2 4 4" xfId="21179" xr:uid="{888AA542-49A4-48A3-85BD-5EC3128D3065}"/>
    <cellStyle name="40% - Accent2 5" xfId="207" xr:uid="{00000000-0005-0000-0000-0000CE000000}"/>
    <cellStyle name="40% - Accent2 5 2" xfId="208" xr:uid="{00000000-0005-0000-0000-0000CF000000}"/>
    <cellStyle name="40% - Accent2 5 2 2" xfId="21183" xr:uid="{7754E094-B9AA-4EDC-8DDF-7FF551F00DDD}"/>
    <cellStyle name="40% - Accent2 5 3" xfId="209" xr:uid="{00000000-0005-0000-0000-0000D0000000}"/>
    <cellStyle name="40% - Accent2 5 3 2" xfId="21184" xr:uid="{43B02D6E-06A6-4C6B-8DEF-146535BA7F65}"/>
    <cellStyle name="40% - Accent2 5 4" xfId="21182" xr:uid="{C4211D1D-09E3-440C-B1F7-C089350806B2}"/>
    <cellStyle name="40% - Accent2 6" xfId="210" xr:uid="{00000000-0005-0000-0000-0000D1000000}"/>
    <cellStyle name="40% - Accent2 6 2" xfId="211" xr:uid="{00000000-0005-0000-0000-0000D2000000}"/>
    <cellStyle name="40% - Accent2 6 2 2" xfId="21186" xr:uid="{7AC3362A-6787-4CFD-A873-A48D15E28E7C}"/>
    <cellStyle name="40% - Accent2 6 3" xfId="212" xr:uid="{00000000-0005-0000-0000-0000D3000000}"/>
    <cellStyle name="40% - Accent2 6 3 2" xfId="21187" xr:uid="{CFCF12CC-1CCD-43EB-BDF2-461E9C63C1FD}"/>
    <cellStyle name="40% - Accent2 6 4" xfId="21185" xr:uid="{B3B79F9E-0489-4D2E-BBE0-A8A3BBD013E3}"/>
    <cellStyle name="40% - Accent2 7" xfId="213" xr:uid="{00000000-0005-0000-0000-0000D4000000}"/>
    <cellStyle name="40% - Accent2 7 2" xfId="21188" xr:uid="{FE6C9127-0D6C-4F31-B348-79185D642CBB}"/>
    <cellStyle name="40% - Accent3 2" xfId="214" xr:uid="{00000000-0005-0000-0000-0000D5000000}"/>
    <cellStyle name="40% - Accent3 2 10" xfId="215" xr:uid="{00000000-0005-0000-0000-0000D6000000}"/>
    <cellStyle name="40% - Accent3 2 10 2" xfId="41950" xr:uid="{0E23358B-7B14-4C41-95C6-3177D4B901D2}"/>
    <cellStyle name="40% - Accent3 2 10 3" xfId="21190" xr:uid="{E0D45B5E-72CC-40E8-B849-87167F966163}"/>
    <cellStyle name="40% - Accent3 2 11" xfId="216" xr:uid="{00000000-0005-0000-0000-0000D7000000}"/>
    <cellStyle name="40% - Accent3 2 11 2" xfId="21191" xr:uid="{CCF7F36F-89A7-4DB0-BECE-694009DE555E}"/>
    <cellStyle name="40% - Accent3 2 12" xfId="217" xr:uid="{00000000-0005-0000-0000-0000D8000000}"/>
    <cellStyle name="40% - Accent3 2 12 2" xfId="21192" xr:uid="{7427F85B-0EE0-4B52-8CE1-9B8F07A1E75F}"/>
    <cellStyle name="40% - Accent3 2 13" xfId="21189" xr:uid="{051D6ACA-4708-4768-AAAB-E3E8AA231B27}"/>
    <cellStyle name="40% - Accent3 2 2" xfId="218" xr:uid="{00000000-0005-0000-0000-0000D9000000}"/>
    <cellStyle name="40% - Accent3 2 2 2" xfId="219" xr:uid="{00000000-0005-0000-0000-0000DA000000}"/>
    <cellStyle name="40% - Accent3 2 2 2 2" xfId="21194" xr:uid="{1B5C97BC-17E0-4880-8564-A1F93BE2B31A}"/>
    <cellStyle name="40% - Accent3 2 2 3" xfId="21193" xr:uid="{EE1B6013-97D5-4D28-AF28-D276ED09B6FB}"/>
    <cellStyle name="40% - Accent3 2 3" xfId="220" xr:uid="{00000000-0005-0000-0000-0000DB000000}"/>
    <cellStyle name="40% - Accent3 2 3 2" xfId="41951" xr:uid="{BCC44743-56D0-49A8-9A5A-8D241D22D456}"/>
    <cellStyle name="40% - Accent3 2 3 3" xfId="21195" xr:uid="{E98D6E3B-895F-498E-A53A-D5FA3D1C9FE3}"/>
    <cellStyle name="40% - Accent3 2 4" xfId="221" xr:uid="{00000000-0005-0000-0000-0000DC000000}"/>
    <cellStyle name="40% - Accent3 2 4 2" xfId="41952" xr:uid="{987C9195-E38D-4B8C-B078-91162CC98692}"/>
    <cellStyle name="40% - Accent3 2 4 3" xfId="21196" xr:uid="{0E5C2A98-5B94-476F-B80B-8A4D2B578DD4}"/>
    <cellStyle name="40% - Accent3 2 5" xfId="222" xr:uid="{00000000-0005-0000-0000-0000DD000000}"/>
    <cellStyle name="40% - Accent3 2 5 2" xfId="41953" xr:uid="{842E2AF0-D4C3-4438-866B-B6FCA6221443}"/>
    <cellStyle name="40% - Accent3 2 5 3" xfId="21197" xr:uid="{B1469F98-A065-41D5-95AF-6523905F10EB}"/>
    <cellStyle name="40% - Accent3 2 6" xfId="223" xr:uid="{00000000-0005-0000-0000-0000DE000000}"/>
    <cellStyle name="40% - Accent3 2 6 2" xfId="41954" xr:uid="{5A14874B-AE7D-460D-9301-BF0191DB8850}"/>
    <cellStyle name="40% - Accent3 2 6 3" xfId="21198" xr:uid="{D226574E-2821-4052-9CDF-208451760CF2}"/>
    <cellStyle name="40% - Accent3 2 7" xfId="224" xr:uid="{00000000-0005-0000-0000-0000DF000000}"/>
    <cellStyle name="40% - Accent3 2 7 2" xfId="41955" xr:uid="{807F1BDE-0928-4EED-967B-BDEC826CE9AB}"/>
    <cellStyle name="40% - Accent3 2 7 3" xfId="21199" xr:uid="{136A434F-33A9-40E2-9BB2-B49E95764CE3}"/>
    <cellStyle name="40% - Accent3 2 8" xfId="225" xr:uid="{00000000-0005-0000-0000-0000E0000000}"/>
    <cellStyle name="40% - Accent3 2 8 2" xfId="41956" xr:uid="{EC9D3C4A-FB6B-4BDB-A9CB-2ED69E6E3499}"/>
    <cellStyle name="40% - Accent3 2 8 3" xfId="21200" xr:uid="{D3AF9CDF-3830-4993-B76B-4D840EFEC1CD}"/>
    <cellStyle name="40% - Accent3 2 9" xfId="226" xr:uid="{00000000-0005-0000-0000-0000E1000000}"/>
    <cellStyle name="40% - Accent3 2 9 2" xfId="41957" xr:uid="{4C214492-8637-444E-8684-553E412D0C8B}"/>
    <cellStyle name="40% - Accent3 2 9 3" xfId="21201" xr:uid="{5581D92A-6A4A-4105-887F-D64DF61E29A3}"/>
    <cellStyle name="40% - Accent3 3" xfId="227" xr:uid="{00000000-0005-0000-0000-0000E2000000}"/>
    <cellStyle name="40% - Accent3 3 2" xfId="228" xr:uid="{00000000-0005-0000-0000-0000E3000000}"/>
    <cellStyle name="40% - Accent3 3 2 2" xfId="21203" xr:uid="{B18110D5-8F4D-415D-A2D6-C41AE0FD9CD0}"/>
    <cellStyle name="40% - Accent3 3 3" xfId="229" xr:uid="{00000000-0005-0000-0000-0000E4000000}"/>
    <cellStyle name="40% - Accent3 3 3 2" xfId="21204" xr:uid="{E6CAA78F-C234-483F-87EF-DA8799E18CC7}"/>
    <cellStyle name="40% - Accent3 3 4" xfId="21202" xr:uid="{A99DCFFC-B3FE-443A-8D29-B3FB86D45A36}"/>
    <cellStyle name="40% - Accent3 4" xfId="230" xr:uid="{00000000-0005-0000-0000-0000E5000000}"/>
    <cellStyle name="40% - Accent3 4 2" xfId="231" xr:uid="{00000000-0005-0000-0000-0000E6000000}"/>
    <cellStyle name="40% - Accent3 4 2 2" xfId="21206" xr:uid="{C7F1AFD8-B180-42D5-B114-CF8F1889486A}"/>
    <cellStyle name="40% - Accent3 4 3" xfId="232" xr:uid="{00000000-0005-0000-0000-0000E7000000}"/>
    <cellStyle name="40% - Accent3 4 3 2" xfId="21207" xr:uid="{F1E71C21-D3FC-400A-AD79-CFF8908656CE}"/>
    <cellStyle name="40% - Accent3 4 4" xfId="21205" xr:uid="{0481EB8B-441B-4057-9A2B-16CFDC362E01}"/>
    <cellStyle name="40% - Accent3 5" xfId="233" xr:uid="{00000000-0005-0000-0000-0000E8000000}"/>
    <cellStyle name="40% - Accent3 5 2" xfId="234" xr:uid="{00000000-0005-0000-0000-0000E9000000}"/>
    <cellStyle name="40% - Accent3 5 2 2" xfId="21209" xr:uid="{AEBCE085-6F68-4BC7-8D7B-1A44F29B2585}"/>
    <cellStyle name="40% - Accent3 5 3" xfId="235" xr:uid="{00000000-0005-0000-0000-0000EA000000}"/>
    <cellStyle name="40% - Accent3 5 3 2" xfId="21210" xr:uid="{E9882B67-4EDE-4B86-953D-82514AE069B7}"/>
    <cellStyle name="40% - Accent3 5 4" xfId="21208" xr:uid="{C70BBBE3-ABB9-4A03-A46F-751FE187C01D}"/>
    <cellStyle name="40% - Accent3 6" xfId="236" xr:uid="{00000000-0005-0000-0000-0000EB000000}"/>
    <cellStyle name="40% - Accent3 6 2" xfId="237" xr:uid="{00000000-0005-0000-0000-0000EC000000}"/>
    <cellStyle name="40% - Accent3 6 2 2" xfId="21212" xr:uid="{63965163-963C-46D1-A293-87880E0BCED6}"/>
    <cellStyle name="40% - Accent3 6 3" xfId="238" xr:uid="{00000000-0005-0000-0000-0000ED000000}"/>
    <cellStyle name="40% - Accent3 6 3 2" xfId="21213" xr:uid="{C955477A-1944-4587-AA25-594661155363}"/>
    <cellStyle name="40% - Accent3 6 4" xfId="21211" xr:uid="{6A4048A0-1BBE-4455-9BDD-535BCADC2A94}"/>
    <cellStyle name="40% - Accent3 7" xfId="239" xr:uid="{00000000-0005-0000-0000-0000EE000000}"/>
    <cellStyle name="40% - Accent3 7 2" xfId="21214" xr:uid="{4D19ED8A-8A46-4C01-9FE5-C082A0E41915}"/>
    <cellStyle name="40% - Accent4 2" xfId="240" xr:uid="{00000000-0005-0000-0000-0000EF000000}"/>
    <cellStyle name="40% - Accent4 2 10" xfId="241" xr:uid="{00000000-0005-0000-0000-0000F0000000}"/>
    <cellStyle name="40% - Accent4 2 10 2" xfId="21216" xr:uid="{6E2354E4-2FEB-4764-B56A-2441FB315933}"/>
    <cellStyle name="40% - Accent4 2 11" xfId="242" xr:uid="{00000000-0005-0000-0000-0000F1000000}"/>
    <cellStyle name="40% - Accent4 2 11 2" xfId="21217" xr:uid="{8E107264-5F95-4A52-8FA3-58AE01B62E64}"/>
    <cellStyle name="40% - Accent4 2 12" xfId="243" xr:uid="{00000000-0005-0000-0000-0000F2000000}"/>
    <cellStyle name="40% - Accent4 2 12 2" xfId="21218" xr:uid="{90023E3F-ECC0-490D-8A74-445704F5312D}"/>
    <cellStyle name="40% - Accent4 2 13" xfId="21215" xr:uid="{B06D21A8-218F-447A-A319-16AE92AA58C9}"/>
    <cellStyle name="40% - Accent4 2 2" xfId="244" xr:uid="{00000000-0005-0000-0000-0000F3000000}"/>
    <cellStyle name="40% - Accent4 2 2 2" xfId="245" xr:uid="{00000000-0005-0000-0000-0000F4000000}"/>
    <cellStyle name="40% - Accent4 2 2 2 2" xfId="21220" xr:uid="{21D0D9B8-0470-4959-BE2E-AE3AEC55C72D}"/>
    <cellStyle name="40% - Accent4 2 2 3" xfId="21219" xr:uid="{9C61F8E8-BBD9-4331-9531-A379704CEFA0}"/>
    <cellStyle name="40% - Accent4 2 3" xfId="246" xr:uid="{00000000-0005-0000-0000-0000F5000000}"/>
    <cellStyle name="40% - Accent4 2 3 2" xfId="21221" xr:uid="{A5D36C70-DFCE-4635-A997-8FB1B4A4E7EC}"/>
    <cellStyle name="40% - Accent4 2 4" xfId="247" xr:uid="{00000000-0005-0000-0000-0000F6000000}"/>
    <cellStyle name="40% - Accent4 2 4 2" xfId="21222" xr:uid="{DF23CB67-B9E0-4B15-A65A-6E9FA8348F96}"/>
    <cellStyle name="40% - Accent4 2 5" xfId="248" xr:uid="{00000000-0005-0000-0000-0000F7000000}"/>
    <cellStyle name="40% - Accent4 2 5 2" xfId="21223" xr:uid="{6C072189-BF12-4FFD-BE10-16425FB05309}"/>
    <cellStyle name="40% - Accent4 2 6" xfId="249" xr:uid="{00000000-0005-0000-0000-0000F8000000}"/>
    <cellStyle name="40% - Accent4 2 6 2" xfId="21224" xr:uid="{C1354247-A76E-4071-A7CC-D25EC400C4B2}"/>
    <cellStyle name="40% - Accent4 2 7" xfId="250" xr:uid="{00000000-0005-0000-0000-0000F9000000}"/>
    <cellStyle name="40% - Accent4 2 7 2" xfId="21225" xr:uid="{9A450AEE-CBA8-4333-B6C6-76C71C07E82D}"/>
    <cellStyle name="40% - Accent4 2 8" xfId="251" xr:uid="{00000000-0005-0000-0000-0000FA000000}"/>
    <cellStyle name="40% - Accent4 2 8 2" xfId="21226" xr:uid="{7A2508F3-0698-46B0-8231-9523145B83EB}"/>
    <cellStyle name="40% - Accent4 2 9" xfId="252" xr:uid="{00000000-0005-0000-0000-0000FB000000}"/>
    <cellStyle name="40% - Accent4 2 9 2" xfId="21227" xr:uid="{4FA7ACAC-5E1D-4F3F-871A-17973191F911}"/>
    <cellStyle name="40% - Accent4 3" xfId="253" xr:uid="{00000000-0005-0000-0000-0000FC000000}"/>
    <cellStyle name="40% - Accent4 3 2" xfId="254" xr:uid="{00000000-0005-0000-0000-0000FD000000}"/>
    <cellStyle name="40% - Accent4 3 2 2" xfId="21229" xr:uid="{BB373DF9-8DFF-4B21-96C4-499E8C4C4F25}"/>
    <cellStyle name="40% - Accent4 3 3" xfId="255" xr:uid="{00000000-0005-0000-0000-0000FE000000}"/>
    <cellStyle name="40% - Accent4 3 3 2" xfId="21230" xr:uid="{EE4DBAC3-E374-4FFB-95BB-FBB53B49EE67}"/>
    <cellStyle name="40% - Accent4 3 4" xfId="21228" xr:uid="{394BF91D-ABBB-48F9-A2F1-6A922BE2228C}"/>
    <cellStyle name="40% - Accent4 4" xfId="256" xr:uid="{00000000-0005-0000-0000-0000FF000000}"/>
    <cellStyle name="40% - Accent4 4 2" xfId="257" xr:uid="{00000000-0005-0000-0000-000000010000}"/>
    <cellStyle name="40% - Accent4 4 2 2" xfId="21232" xr:uid="{8D30670C-FEBB-4380-82A6-DC07FA70E48E}"/>
    <cellStyle name="40% - Accent4 4 3" xfId="258" xr:uid="{00000000-0005-0000-0000-000001010000}"/>
    <cellStyle name="40% - Accent4 4 3 2" xfId="21233" xr:uid="{73CD9B1A-A41D-49AF-989F-3CA16DEAF1B4}"/>
    <cellStyle name="40% - Accent4 4 4" xfId="21231" xr:uid="{98A007BB-2DDF-4A3C-884D-E08BF3C60453}"/>
    <cellStyle name="40% - Accent4 5" xfId="259" xr:uid="{00000000-0005-0000-0000-000002010000}"/>
    <cellStyle name="40% - Accent4 5 2" xfId="260" xr:uid="{00000000-0005-0000-0000-000003010000}"/>
    <cellStyle name="40% - Accent4 5 2 2" xfId="21235" xr:uid="{C0F5A154-A08F-4D3C-8C82-422123597894}"/>
    <cellStyle name="40% - Accent4 5 3" xfId="261" xr:uid="{00000000-0005-0000-0000-000004010000}"/>
    <cellStyle name="40% - Accent4 5 3 2" xfId="21236" xr:uid="{B1F6FC5E-C96B-4510-87EF-11D188FF3EFE}"/>
    <cellStyle name="40% - Accent4 5 4" xfId="21234" xr:uid="{B5DD33B5-4D8B-4F7F-A1E3-A884B9AE7144}"/>
    <cellStyle name="40% - Accent4 6" xfId="262" xr:uid="{00000000-0005-0000-0000-000005010000}"/>
    <cellStyle name="40% - Accent4 6 2" xfId="263" xr:uid="{00000000-0005-0000-0000-000006010000}"/>
    <cellStyle name="40% - Accent4 6 2 2" xfId="21238" xr:uid="{14DE31AF-C0B3-44F8-8B03-A1155BDD47F6}"/>
    <cellStyle name="40% - Accent4 6 3" xfId="264" xr:uid="{00000000-0005-0000-0000-000007010000}"/>
    <cellStyle name="40% - Accent4 6 3 2" xfId="21239" xr:uid="{23A81C67-47EE-46AD-92D9-43A24B183EBB}"/>
    <cellStyle name="40% - Accent4 6 4" xfId="21237" xr:uid="{5BB3C697-6F68-456E-A5D8-3359EF5396FB}"/>
    <cellStyle name="40% - Accent4 7" xfId="265" xr:uid="{00000000-0005-0000-0000-000008010000}"/>
    <cellStyle name="40% - Accent4 7 2" xfId="21240" xr:uid="{5CAA50FD-137D-434A-8F79-B15EE06D1D75}"/>
    <cellStyle name="40% - Accent5 2" xfId="266" xr:uid="{00000000-0005-0000-0000-000009010000}"/>
    <cellStyle name="40% - Accent5 2 10" xfId="267" xr:uid="{00000000-0005-0000-0000-00000A010000}"/>
    <cellStyle name="40% - Accent5 2 10 2" xfId="21242" xr:uid="{5929193E-9EFE-4DC6-B0ED-53EA0679A23B}"/>
    <cellStyle name="40% - Accent5 2 11" xfId="268" xr:uid="{00000000-0005-0000-0000-00000B010000}"/>
    <cellStyle name="40% - Accent5 2 11 2" xfId="21243" xr:uid="{9021FA34-4110-46DF-AB7B-41CDCF5B7EBB}"/>
    <cellStyle name="40% - Accent5 2 12" xfId="269" xr:uid="{00000000-0005-0000-0000-00000C010000}"/>
    <cellStyle name="40% - Accent5 2 12 2" xfId="21244" xr:uid="{C771A0BD-B9BF-4F8A-B0CB-42CBE8CBD14F}"/>
    <cellStyle name="40% - Accent5 2 13" xfId="21241" xr:uid="{6B5D7945-D8FD-477A-91BA-6CF0F5C8F2EB}"/>
    <cellStyle name="40% - Accent5 2 2" xfId="270" xr:uid="{00000000-0005-0000-0000-00000D010000}"/>
    <cellStyle name="40% - Accent5 2 2 2" xfId="271" xr:uid="{00000000-0005-0000-0000-00000E010000}"/>
    <cellStyle name="40% - Accent5 2 2 2 2" xfId="21246" xr:uid="{1CEA5827-3927-4332-B041-36D55F1D3EF9}"/>
    <cellStyle name="40% - Accent5 2 2 3" xfId="21245" xr:uid="{445B7A64-082F-4486-90E4-01B9D0763642}"/>
    <cellStyle name="40% - Accent5 2 3" xfId="272" xr:uid="{00000000-0005-0000-0000-00000F010000}"/>
    <cellStyle name="40% - Accent5 2 3 2" xfId="21247" xr:uid="{F2B4F1F7-C96A-407E-B005-B5A7BD65D629}"/>
    <cellStyle name="40% - Accent5 2 4" xfId="273" xr:uid="{00000000-0005-0000-0000-000010010000}"/>
    <cellStyle name="40% - Accent5 2 4 2" xfId="21248" xr:uid="{34A7083E-BA76-42F2-8189-00026B357476}"/>
    <cellStyle name="40% - Accent5 2 5" xfId="274" xr:uid="{00000000-0005-0000-0000-000011010000}"/>
    <cellStyle name="40% - Accent5 2 5 2" xfId="21249" xr:uid="{50AD588D-B17C-4F88-8229-E00A9CAD0856}"/>
    <cellStyle name="40% - Accent5 2 6" xfId="275" xr:uid="{00000000-0005-0000-0000-000012010000}"/>
    <cellStyle name="40% - Accent5 2 6 2" xfId="21250" xr:uid="{203190D9-9D35-47BE-A498-5873504DD1F6}"/>
    <cellStyle name="40% - Accent5 2 7" xfId="276" xr:uid="{00000000-0005-0000-0000-000013010000}"/>
    <cellStyle name="40% - Accent5 2 7 2" xfId="21251" xr:uid="{25A748EC-127F-4E5C-B7F4-FC6BC712E387}"/>
    <cellStyle name="40% - Accent5 2 8" xfId="277" xr:uid="{00000000-0005-0000-0000-000014010000}"/>
    <cellStyle name="40% - Accent5 2 8 2" xfId="21252" xr:uid="{04AD9F1B-C7EA-462C-85FC-AAF62F2C7340}"/>
    <cellStyle name="40% - Accent5 2 9" xfId="278" xr:uid="{00000000-0005-0000-0000-000015010000}"/>
    <cellStyle name="40% - Accent5 2 9 2" xfId="21253" xr:uid="{26D5D60F-4552-4BE3-8266-1CEDC3D1E37D}"/>
    <cellStyle name="40% - Accent5 3" xfId="279" xr:uid="{00000000-0005-0000-0000-000016010000}"/>
    <cellStyle name="40% - Accent5 3 2" xfId="280" xr:uid="{00000000-0005-0000-0000-000017010000}"/>
    <cellStyle name="40% - Accent5 3 2 2" xfId="21255" xr:uid="{FABD2BC4-32B7-4FF4-AF78-36FDA6E19A7D}"/>
    <cellStyle name="40% - Accent5 3 3" xfId="281" xr:uid="{00000000-0005-0000-0000-000018010000}"/>
    <cellStyle name="40% - Accent5 3 3 2" xfId="21256" xr:uid="{25CB0744-A0AC-4EB9-907F-8640E86BDE5A}"/>
    <cellStyle name="40% - Accent5 3 4" xfId="21254" xr:uid="{82E67E26-9BDD-4CDF-9524-BFCE50D77709}"/>
    <cellStyle name="40% - Accent5 4" xfId="282" xr:uid="{00000000-0005-0000-0000-000019010000}"/>
    <cellStyle name="40% - Accent5 4 2" xfId="283" xr:uid="{00000000-0005-0000-0000-00001A010000}"/>
    <cellStyle name="40% - Accent5 4 2 2" xfId="21258" xr:uid="{FB9BE040-A3C4-4DEB-9BEE-54CEACA0C5D9}"/>
    <cellStyle name="40% - Accent5 4 3" xfId="284" xr:uid="{00000000-0005-0000-0000-00001B010000}"/>
    <cellStyle name="40% - Accent5 4 3 2" xfId="21259" xr:uid="{7D2C4C57-8E6D-48F8-A793-C2521DCACAD7}"/>
    <cellStyle name="40% - Accent5 4 4" xfId="21257" xr:uid="{E5C55130-ED4F-4FDC-8D4A-380AAB23E454}"/>
    <cellStyle name="40% - Accent5 5" xfId="285" xr:uid="{00000000-0005-0000-0000-00001C010000}"/>
    <cellStyle name="40% - Accent5 5 2" xfId="286" xr:uid="{00000000-0005-0000-0000-00001D010000}"/>
    <cellStyle name="40% - Accent5 5 2 2" xfId="21261" xr:uid="{871F2C97-8E53-401B-90E8-BCF697DC0E6A}"/>
    <cellStyle name="40% - Accent5 5 3" xfId="287" xr:uid="{00000000-0005-0000-0000-00001E010000}"/>
    <cellStyle name="40% - Accent5 5 3 2" xfId="21262" xr:uid="{45A6A48C-435F-4E51-A4EF-329015B914CB}"/>
    <cellStyle name="40% - Accent5 5 4" xfId="21260" xr:uid="{C5C3CAED-DB56-4D33-96B7-19F0AD9054F0}"/>
    <cellStyle name="40% - Accent5 6" xfId="288" xr:uid="{00000000-0005-0000-0000-00001F010000}"/>
    <cellStyle name="40% - Accent5 6 2" xfId="289" xr:uid="{00000000-0005-0000-0000-000020010000}"/>
    <cellStyle name="40% - Accent5 6 2 2" xfId="21264" xr:uid="{A15DA5D4-5775-4345-995E-272B68C51C44}"/>
    <cellStyle name="40% - Accent5 6 3" xfId="290" xr:uid="{00000000-0005-0000-0000-000021010000}"/>
    <cellStyle name="40% - Accent5 6 3 2" xfId="21265" xr:uid="{75A40CAB-8A9B-4BC7-A31D-E94B34C03125}"/>
    <cellStyle name="40% - Accent5 6 4" xfId="21263" xr:uid="{A169288B-A67B-4C06-9AC0-D13F4B0CE0F9}"/>
    <cellStyle name="40% - Accent5 7" xfId="291" xr:uid="{00000000-0005-0000-0000-000022010000}"/>
    <cellStyle name="40% - Accent5 7 2" xfId="21266" xr:uid="{A33A0BD5-8D8B-4658-8317-032AA3F4419E}"/>
    <cellStyle name="40% - Accent6 2" xfId="292" xr:uid="{00000000-0005-0000-0000-000023010000}"/>
    <cellStyle name="40% - Accent6 2 10" xfId="293" xr:uid="{00000000-0005-0000-0000-000024010000}"/>
    <cellStyle name="40% - Accent6 2 10 2" xfId="21268" xr:uid="{68E7DE65-3CD3-4B04-A9FE-06A11FE06B01}"/>
    <cellStyle name="40% - Accent6 2 11" xfId="294" xr:uid="{00000000-0005-0000-0000-000025010000}"/>
    <cellStyle name="40% - Accent6 2 11 2" xfId="21269" xr:uid="{3028CD45-CB21-4160-90F6-48B6EA03BE71}"/>
    <cellStyle name="40% - Accent6 2 12" xfId="295" xr:uid="{00000000-0005-0000-0000-000026010000}"/>
    <cellStyle name="40% - Accent6 2 12 2" xfId="21270" xr:uid="{73735C18-FAA2-41D2-B6FC-ED4DA2E031F0}"/>
    <cellStyle name="40% - Accent6 2 13" xfId="21267" xr:uid="{738273A4-D2A8-40C2-BC31-470362A26164}"/>
    <cellStyle name="40% - Accent6 2 2" xfId="296" xr:uid="{00000000-0005-0000-0000-000027010000}"/>
    <cellStyle name="40% - Accent6 2 2 2" xfId="297" xr:uid="{00000000-0005-0000-0000-000028010000}"/>
    <cellStyle name="40% - Accent6 2 2 2 2" xfId="21272" xr:uid="{42876814-886E-4DEC-AE43-F8173298D480}"/>
    <cellStyle name="40% - Accent6 2 2 3" xfId="21271" xr:uid="{9731996E-DBCF-4A90-A442-F7636C08E20C}"/>
    <cellStyle name="40% - Accent6 2 3" xfId="298" xr:uid="{00000000-0005-0000-0000-000029010000}"/>
    <cellStyle name="40% - Accent6 2 3 2" xfId="21273" xr:uid="{5662B709-7C6A-456D-AB05-35818B4EC2BE}"/>
    <cellStyle name="40% - Accent6 2 4" xfId="299" xr:uid="{00000000-0005-0000-0000-00002A010000}"/>
    <cellStyle name="40% - Accent6 2 4 2" xfId="21274" xr:uid="{2C717CE6-9BC5-4722-85C2-5E5D6F775A89}"/>
    <cellStyle name="40% - Accent6 2 5" xfId="300" xr:uid="{00000000-0005-0000-0000-00002B010000}"/>
    <cellStyle name="40% - Accent6 2 5 2" xfId="21275" xr:uid="{CA0C6941-6C01-4248-AF1C-E88994970E77}"/>
    <cellStyle name="40% - Accent6 2 6" xfId="301" xr:uid="{00000000-0005-0000-0000-00002C010000}"/>
    <cellStyle name="40% - Accent6 2 6 2" xfId="21276" xr:uid="{C289B0D6-CDB1-4696-A0FD-6A759742FA52}"/>
    <cellStyle name="40% - Accent6 2 7" xfId="302" xr:uid="{00000000-0005-0000-0000-00002D010000}"/>
    <cellStyle name="40% - Accent6 2 7 2" xfId="21277" xr:uid="{A5C74CEC-8E5A-495B-B24A-A02BFD5CC69B}"/>
    <cellStyle name="40% - Accent6 2 8" xfId="303" xr:uid="{00000000-0005-0000-0000-00002E010000}"/>
    <cellStyle name="40% - Accent6 2 8 2" xfId="21278" xr:uid="{68A80968-9AAD-46F0-925C-64B9A7B97D9E}"/>
    <cellStyle name="40% - Accent6 2 9" xfId="304" xr:uid="{00000000-0005-0000-0000-00002F010000}"/>
    <cellStyle name="40% - Accent6 2 9 2" xfId="21279" xr:uid="{A948D55F-211C-4371-AF35-36385016C138}"/>
    <cellStyle name="40% - Accent6 3" xfId="305" xr:uid="{00000000-0005-0000-0000-000030010000}"/>
    <cellStyle name="40% - Accent6 3 2" xfId="306" xr:uid="{00000000-0005-0000-0000-000031010000}"/>
    <cellStyle name="40% - Accent6 3 2 2" xfId="21281" xr:uid="{4B00B0B5-983C-4407-92F2-A5A07CB8A7C6}"/>
    <cellStyle name="40% - Accent6 3 3" xfId="307" xr:uid="{00000000-0005-0000-0000-000032010000}"/>
    <cellStyle name="40% - Accent6 3 3 2" xfId="21282" xr:uid="{2D5B715E-F354-47B4-AE66-31D3742C0CA4}"/>
    <cellStyle name="40% - Accent6 3 4" xfId="21280" xr:uid="{46D56820-E918-441C-81D8-EAF5CEED8E25}"/>
    <cellStyle name="40% - Accent6 4" xfId="308" xr:uid="{00000000-0005-0000-0000-000033010000}"/>
    <cellStyle name="40% - Accent6 4 2" xfId="309" xr:uid="{00000000-0005-0000-0000-000034010000}"/>
    <cellStyle name="40% - Accent6 4 2 2" xfId="21284" xr:uid="{543DED25-5116-4F09-A004-CCF1F3752D54}"/>
    <cellStyle name="40% - Accent6 4 3" xfId="310" xr:uid="{00000000-0005-0000-0000-000035010000}"/>
    <cellStyle name="40% - Accent6 4 3 2" xfId="21285" xr:uid="{3B5EF61A-260F-4F99-8C7B-9B94CF563352}"/>
    <cellStyle name="40% - Accent6 4 4" xfId="21283" xr:uid="{6FD9D7A8-187B-4311-BADC-0F2D3C853D9F}"/>
    <cellStyle name="40% - Accent6 5" xfId="311" xr:uid="{00000000-0005-0000-0000-000036010000}"/>
    <cellStyle name="40% - Accent6 5 2" xfId="312" xr:uid="{00000000-0005-0000-0000-000037010000}"/>
    <cellStyle name="40% - Accent6 5 2 2" xfId="21287" xr:uid="{AE6F878B-D5D5-457F-8365-4157A6F469F4}"/>
    <cellStyle name="40% - Accent6 5 3" xfId="313" xr:uid="{00000000-0005-0000-0000-000038010000}"/>
    <cellStyle name="40% - Accent6 5 3 2" xfId="21288" xr:uid="{F3E01F33-3198-4213-AC9F-389195984AFB}"/>
    <cellStyle name="40% - Accent6 5 4" xfId="21286" xr:uid="{BDEDA235-F01C-43C4-B630-506F57C90BDF}"/>
    <cellStyle name="40% - Accent6 6" xfId="314" xr:uid="{00000000-0005-0000-0000-000039010000}"/>
    <cellStyle name="40% - Accent6 6 2" xfId="315" xr:uid="{00000000-0005-0000-0000-00003A010000}"/>
    <cellStyle name="40% - Accent6 6 2 2" xfId="21290" xr:uid="{58DE0CBE-C442-4012-A57F-8B7EF474B97F}"/>
    <cellStyle name="40% - Accent6 6 3" xfId="316" xr:uid="{00000000-0005-0000-0000-00003B010000}"/>
    <cellStyle name="40% - Accent6 6 3 2" xfId="21291" xr:uid="{9C4C13B4-E607-4BF9-B244-84E751721C9A}"/>
    <cellStyle name="40% - Accent6 6 4" xfId="21289" xr:uid="{E204FF35-847A-43EA-9DF9-1B9BC9F14A5C}"/>
    <cellStyle name="40% - Accent6 7" xfId="317" xr:uid="{00000000-0005-0000-0000-00003C010000}"/>
    <cellStyle name="40% - Accent6 7 2" xfId="21292" xr:uid="{08AF4BE6-0037-4C5F-804A-CD2240DC072E}"/>
    <cellStyle name="60% - Accent1 2" xfId="318" xr:uid="{00000000-0005-0000-0000-00003D010000}"/>
    <cellStyle name="60% - Accent1 2 10" xfId="319" xr:uid="{00000000-0005-0000-0000-00003E010000}"/>
    <cellStyle name="60% - Accent1 2 10 2" xfId="21294" xr:uid="{F66154F2-B81E-4EFE-9C22-6A347951574C}"/>
    <cellStyle name="60% - Accent1 2 11" xfId="320" xr:uid="{00000000-0005-0000-0000-00003F010000}"/>
    <cellStyle name="60% - Accent1 2 11 2" xfId="21295" xr:uid="{2E07205A-8244-485C-8C37-00932E4C8834}"/>
    <cellStyle name="60% - Accent1 2 12" xfId="321" xr:uid="{00000000-0005-0000-0000-000040010000}"/>
    <cellStyle name="60% - Accent1 2 12 2" xfId="21296" xr:uid="{888D7450-9242-4D5C-B86A-751BC0C9708D}"/>
    <cellStyle name="60% - Accent1 2 13" xfId="21293" xr:uid="{B72C22D5-A0D0-4B30-B89B-623EEE5D0587}"/>
    <cellStyle name="60% - Accent1 2 2" xfId="322" xr:uid="{00000000-0005-0000-0000-000041010000}"/>
    <cellStyle name="60% - Accent1 2 2 2" xfId="323" xr:uid="{00000000-0005-0000-0000-000042010000}"/>
    <cellStyle name="60% - Accent1 2 2 2 2" xfId="21298" xr:uid="{543C15BA-73F8-4652-BB2A-F4EEB78325BF}"/>
    <cellStyle name="60% - Accent1 2 2 3" xfId="21297" xr:uid="{6A48E5D1-BEB3-438B-AF4A-7A8F6C2684C3}"/>
    <cellStyle name="60% - Accent1 2 3" xfId="324" xr:uid="{00000000-0005-0000-0000-000043010000}"/>
    <cellStyle name="60% - Accent1 2 3 2" xfId="21299" xr:uid="{1F13492F-2CB9-4B15-98FE-2E6B5F590088}"/>
    <cellStyle name="60% - Accent1 2 4" xfId="325" xr:uid="{00000000-0005-0000-0000-000044010000}"/>
    <cellStyle name="60% - Accent1 2 4 2" xfId="21300" xr:uid="{FDB1FA87-43BB-4E2C-BE2C-81447E264E2E}"/>
    <cellStyle name="60% - Accent1 2 5" xfId="326" xr:uid="{00000000-0005-0000-0000-000045010000}"/>
    <cellStyle name="60% - Accent1 2 5 2" xfId="21301" xr:uid="{E102AA1F-7B4E-463F-BA40-04A4DA0CF661}"/>
    <cellStyle name="60% - Accent1 2 6" xfId="327" xr:uid="{00000000-0005-0000-0000-000046010000}"/>
    <cellStyle name="60% - Accent1 2 6 2" xfId="21302" xr:uid="{EC47D7B2-06C9-47FA-9822-EDCE308E0B0B}"/>
    <cellStyle name="60% - Accent1 2 7" xfId="328" xr:uid="{00000000-0005-0000-0000-000047010000}"/>
    <cellStyle name="60% - Accent1 2 7 2" xfId="21303" xr:uid="{A83009B8-0DCB-4AEF-AAB4-318D82B650FA}"/>
    <cellStyle name="60% - Accent1 2 8" xfId="329" xr:uid="{00000000-0005-0000-0000-000048010000}"/>
    <cellStyle name="60% - Accent1 2 8 2" xfId="21304" xr:uid="{69B851BF-B7CC-42FB-8395-F9D5E765596E}"/>
    <cellStyle name="60% - Accent1 2 9" xfId="330" xr:uid="{00000000-0005-0000-0000-000049010000}"/>
    <cellStyle name="60% - Accent1 2 9 2" xfId="21305" xr:uid="{76D90C30-5FFF-4F27-9EBD-789B99C4B8A7}"/>
    <cellStyle name="60% - Accent1 3" xfId="331" xr:uid="{00000000-0005-0000-0000-00004A010000}"/>
    <cellStyle name="60% - Accent1 3 2" xfId="332" xr:uid="{00000000-0005-0000-0000-00004B010000}"/>
    <cellStyle name="60% - Accent1 3 2 2" xfId="21307" xr:uid="{3EE9700D-E500-47C7-BDA9-39B71A936E40}"/>
    <cellStyle name="60% - Accent1 3 3" xfId="333" xr:uid="{00000000-0005-0000-0000-00004C010000}"/>
    <cellStyle name="60% - Accent1 3 3 2" xfId="21308" xr:uid="{0648BCC8-F586-4570-8364-69A2B7559995}"/>
    <cellStyle name="60% - Accent1 3 4" xfId="21306" xr:uid="{42674293-202C-4538-A176-40D554C8F8EE}"/>
    <cellStyle name="60% - Accent1 4" xfId="334" xr:uid="{00000000-0005-0000-0000-00004D010000}"/>
    <cellStyle name="60% - Accent1 4 2" xfId="335" xr:uid="{00000000-0005-0000-0000-00004E010000}"/>
    <cellStyle name="60% - Accent1 4 2 2" xfId="21310" xr:uid="{B42C66EC-8E9C-400A-B0F4-E6F61C848362}"/>
    <cellStyle name="60% - Accent1 4 3" xfId="336" xr:uid="{00000000-0005-0000-0000-00004F010000}"/>
    <cellStyle name="60% - Accent1 4 3 2" xfId="21311" xr:uid="{6CC1F70D-6D47-4069-B162-BC3BAA1A945C}"/>
    <cellStyle name="60% - Accent1 4 4" xfId="21309" xr:uid="{F9F0C6E3-14B0-49F8-8B22-403E0CCAD941}"/>
    <cellStyle name="60% - Accent1 5" xfId="337" xr:uid="{00000000-0005-0000-0000-000050010000}"/>
    <cellStyle name="60% - Accent1 5 2" xfId="338" xr:uid="{00000000-0005-0000-0000-000051010000}"/>
    <cellStyle name="60% - Accent1 5 2 2" xfId="21313" xr:uid="{707D1CBF-AC3F-4857-AE93-DF6317103852}"/>
    <cellStyle name="60% - Accent1 5 3" xfId="339" xr:uid="{00000000-0005-0000-0000-000052010000}"/>
    <cellStyle name="60% - Accent1 5 3 2" xfId="21314" xr:uid="{754C9CE0-377D-42AA-A4DE-96313625EEDC}"/>
    <cellStyle name="60% - Accent1 5 4" xfId="21312" xr:uid="{C0B74D01-D88D-4DFB-92CD-95DD268BD88D}"/>
    <cellStyle name="60% - Accent1 6" xfId="340" xr:uid="{00000000-0005-0000-0000-000053010000}"/>
    <cellStyle name="60% - Accent1 6 2" xfId="341" xr:uid="{00000000-0005-0000-0000-000054010000}"/>
    <cellStyle name="60% - Accent1 6 2 2" xfId="21316" xr:uid="{311C87DD-E433-4E1B-BF18-5A8A0F78F2DB}"/>
    <cellStyle name="60% - Accent1 6 3" xfId="342" xr:uid="{00000000-0005-0000-0000-000055010000}"/>
    <cellStyle name="60% - Accent1 6 3 2" xfId="21317" xr:uid="{B2F37BE0-1913-48DC-BAAD-833B578328F9}"/>
    <cellStyle name="60% - Accent1 6 4" xfId="21315" xr:uid="{B8E3C9DB-CE9B-41C8-8FD7-6D28B61B0372}"/>
    <cellStyle name="60% - Accent1 7" xfId="343" xr:uid="{00000000-0005-0000-0000-000056010000}"/>
    <cellStyle name="60% - Accent1 7 2" xfId="21318" xr:uid="{584F5246-91A2-490D-BB4C-E5127B42AF9F}"/>
    <cellStyle name="60% - Accent2 2" xfId="344" xr:uid="{00000000-0005-0000-0000-000057010000}"/>
    <cellStyle name="60% - Accent2 2 10" xfId="345" xr:uid="{00000000-0005-0000-0000-000058010000}"/>
    <cellStyle name="60% - Accent2 2 10 2" xfId="21320" xr:uid="{ABE465D4-9B43-4ED4-B6D2-31D9521776C1}"/>
    <cellStyle name="60% - Accent2 2 11" xfId="346" xr:uid="{00000000-0005-0000-0000-000059010000}"/>
    <cellStyle name="60% - Accent2 2 11 2" xfId="21321" xr:uid="{38D3AE29-CBF0-4F4C-911D-2876F70FDDFD}"/>
    <cellStyle name="60% - Accent2 2 12" xfId="347" xr:uid="{00000000-0005-0000-0000-00005A010000}"/>
    <cellStyle name="60% - Accent2 2 12 2" xfId="21322" xr:uid="{2956E6A9-BE73-423D-8F7A-0D3F4888E8CC}"/>
    <cellStyle name="60% - Accent2 2 13" xfId="21319" xr:uid="{3D81CDEA-5AA4-4B0E-AE2A-9EEE11089507}"/>
    <cellStyle name="60% - Accent2 2 2" xfId="348" xr:uid="{00000000-0005-0000-0000-00005B010000}"/>
    <cellStyle name="60% - Accent2 2 2 2" xfId="349" xr:uid="{00000000-0005-0000-0000-00005C010000}"/>
    <cellStyle name="60% - Accent2 2 2 2 2" xfId="21324" xr:uid="{109DEBD8-1303-4EDB-B770-67FB3CACC26C}"/>
    <cellStyle name="60% - Accent2 2 2 3" xfId="21323" xr:uid="{A34C73DC-85E9-4447-90C6-228C460122A3}"/>
    <cellStyle name="60% - Accent2 2 3" xfId="350" xr:uid="{00000000-0005-0000-0000-00005D010000}"/>
    <cellStyle name="60% - Accent2 2 3 2" xfId="21325" xr:uid="{ECFE5C5E-EC1D-48AF-BE84-9A6680DD9E49}"/>
    <cellStyle name="60% - Accent2 2 4" xfId="351" xr:uid="{00000000-0005-0000-0000-00005E010000}"/>
    <cellStyle name="60% - Accent2 2 4 2" xfId="21326" xr:uid="{147C740A-6A11-4F8C-B99A-5CAEDE13C1E4}"/>
    <cellStyle name="60% - Accent2 2 5" xfId="352" xr:uid="{00000000-0005-0000-0000-00005F010000}"/>
    <cellStyle name="60% - Accent2 2 5 2" xfId="21327" xr:uid="{C50983C1-AF40-444E-99B8-C97E9E1E86F9}"/>
    <cellStyle name="60% - Accent2 2 6" xfId="353" xr:uid="{00000000-0005-0000-0000-000060010000}"/>
    <cellStyle name="60% - Accent2 2 6 2" xfId="21328" xr:uid="{49B66C5B-D1B4-4421-BD98-D7B6F9A8998A}"/>
    <cellStyle name="60% - Accent2 2 7" xfId="354" xr:uid="{00000000-0005-0000-0000-000061010000}"/>
    <cellStyle name="60% - Accent2 2 7 2" xfId="21329" xr:uid="{1F05B77B-726A-43C5-94BF-3A4A0BA3FC2B}"/>
    <cellStyle name="60% - Accent2 2 8" xfId="355" xr:uid="{00000000-0005-0000-0000-000062010000}"/>
    <cellStyle name="60% - Accent2 2 8 2" xfId="21330" xr:uid="{C66A9A6A-EE60-43F1-826F-39B445C9DE91}"/>
    <cellStyle name="60% - Accent2 2 9" xfId="356" xr:uid="{00000000-0005-0000-0000-000063010000}"/>
    <cellStyle name="60% - Accent2 2 9 2" xfId="21331" xr:uid="{F55F2B21-2689-459A-907D-8C8F0CC9E87F}"/>
    <cellStyle name="60% - Accent2 3" xfId="357" xr:uid="{00000000-0005-0000-0000-000064010000}"/>
    <cellStyle name="60% - Accent2 3 2" xfId="358" xr:uid="{00000000-0005-0000-0000-000065010000}"/>
    <cellStyle name="60% - Accent2 3 2 2" xfId="21333" xr:uid="{84E42005-42F2-412F-8FB9-D7BE8A775342}"/>
    <cellStyle name="60% - Accent2 3 3" xfId="359" xr:uid="{00000000-0005-0000-0000-000066010000}"/>
    <cellStyle name="60% - Accent2 3 3 2" xfId="21334" xr:uid="{13EC11A6-2E97-4014-A8DD-C6D5CE6EECEB}"/>
    <cellStyle name="60% - Accent2 3 4" xfId="21332" xr:uid="{46D3369F-A824-4540-AC62-EA2E40A2A9C3}"/>
    <cellStyle name="60% - Accent2 4" xfId="360" xr:uid="{00000000-0005-0000-0000-000067010000}"/>
    <cellStyle name="60% - Accent2 4 2" xfId="361" xr:uid="{00000000-0005-0000-0000-000068010000}"/>
    <cellStyle name="60% - Accent2 4 2 2" xfId="21336" xr:uid="{1F524E6B-D710-4EAD-A982-7D17004793F8}"/>
    <cellStyle name="60% - Accent2 4 3" xfId="362" xr:uid="{00000000-0005-0000-0000-000069010000}"/>
    <cellStyle name="60% - Accent2 4 3 2" xfId="21337" xr:uid="{2E9B015C-C0A3-4B11-B00F-1176E1EE9EBC}"/>
    <cellStyle name="60% - Accent2 4 4" xfId="21335" xr:uid="{B32DA8E9-2DFC-467A-8A9B-BB9592B4A760}"/>
    <cellStyle name="60% - Accent2 5" xfId="363" xr:uid="{00000000-0005-0000-0000-00006A010000}"/>
    <cellStyle name="60% - Accent2 5 2" xfId="364" xr:uid="{00000000-0005-0000-0000-00006B010000}"/>
    <cellStyle name="60% - Accent2 5 2 2" xfId="21339" xr:uid="{DE8C0753-94B0-410C-AA84-35DC7F43A108}"/>
    <cellStyle name="60% - Accent2 5 3" xfId="365" xr:uid="{00000000-0005-0000-0000-00006C010000}"/>
    <cellStyle name="60% - Accent2 5 3 2" xfId="21340" xr:uid="{9C881A78-839A-4732-908F-3AD3D3B382EB}"/>
    <cellStyle name="60% - Accent2 5 4" xfId="21338" xr:uid="{6C3428A4-3C44-4F23-9D4E-968238820C9D}"/>
    <cellStyle name="60% - Accent2 6" xfId="366" xr:uid="{00000000-0005-0000-0000-00006D010000}"/>
    <cellStyle name="60% - Accent2 6 2" xfId="367" xr:uid="{00000000-0005-0000-0000-00006E010000}"/>
    <cellStyle name="60% - Accent2 6 2 2" xfId="21342" xr:uid="{219B2995-1521-4A02-8AA2-1A9B1918A3D1}"/>
    <cellStyle name="60% - Accent2 6 3" xfId="368" xr:uid="{00000000-0005-0000-0000-00006F010000}"/>
    <cellStyle name="60% - Accent2 6 3 2" xfId="21343" xr:uid="{6850801E-9B55-48DE-98E8-96790D10889C}"/>
    <cellStyle name="60% - Accent2 6 4" xfId="21341" xr:uid="{5C5CD963-BB9A-4FF9-8649-1D5EC8ADABCE}"/>
    <cellStyle name="60% - Accent2 7" xfId="369" xr:uid="{00000000-0005-0000-0000-000070010000}"/>
    <cellStyle name="60% - Accent2 7 2" xfId="21344" xr:uid="{565410C4-C8F4-4B76-B175-935D128D398C}"/>
    <cellStyle name="60% - Accent3 2" xfId="370" xr:uid="{00000000-0005-0000-0000-000071010000}"/>
    <cellStyle name="60% - Accent3 2 10" xfId="371" xr:uid="{00000000-0005-0000-0000-000072010000}"/>
    <cellStyle name="60% - Accent3 2 10 2" xfId="21346" xr:uid="{57F3B09B-C7C5-4E7A-9CF1-714A9D14DBF8}"/>
    <cellStyle name="60% - Accent3 2 11" xfId="372" xr:uid="{00000000-0005-0000-0000-000073010000}"/>
    <cellStyle name="60% - Accent3 2 11 2" xfId="21347" xr:uid="{906E6476-5C2E-4CF5-B111-B8F3557A4D97}"/>
    <cellStyle name="60% - Accent3 2 12" xfId="373" xr:uid="{00000000-0005-0000-0000-000074010000}"/>
    <cellStyle name="60% - Accent3 2 12 2" xfId="21348" xr:uid="{66B88D9E-DBBC-4535-B272-3E00A9D4892C}"/>
    <cellStyle name="60% - Accent3 2 13" xfId="21345" xr:uid="{95BD7557-3FE1-479E-BB49-21611663A5AD}"/>
    <cellStyle name="60% - Accent3 2 2" xfId="374" xr:uid="{00000000-0005-0000-0000-000075010000}"/>
    <cellStyle name="60% - Accent3 2 2 2" xfId="375" xr:uid="{00000000-0005-0000-0000-000076010000}"/>
    <cellStyle name="60% - Accent3 2 2 2 2" xfId="21350" xr:uid="{49E39D37-ED83-4840-96FE-59496BD34B02}"/>
    <cellStyle name="60% - Accent3 2 2 3" xfId="21349" xr:uid="{E8DCDA55-F0E8-4F07-BCB8-4F5F4CA90808}"/>
    <cellStyle name="60% - Accent3 2 3" xfId="376" xr:uid="{00000000-0005-0000-0000-000077010000}"/>
    <cellStyle name="60% - Accent3 2 3 2" xfId="21351" xr:uid="{2DE47EBC-FF42-4C4F-AFF0-93C11AF460C0}"/>
    <cellStyle name="60% - Accent3 2 4" xfId="377" xr:uid="{00000000-0005-0000-0000-000078010000}"/>
    <cellStyle name="60% - Accent3 2 4 2" xfId="21352" xr:uid="{30EFBA50-C2B8-4033-80CC-F0616682E7C3}"/>
    <cellStyle name="60% - Accent3 2 5" xfId="378" xr:uid="{00000000-0005-0000-0000-000079010000}"/>
    <cellStyle name="60% - Accent3 2 5 2" xfId="21353" xr:uid="{D635F70A-CFE3-4F20-8A41-8AC603D9111E}"/>
    <cellStyle name="60% - Accent3 2 6" xfId="379" xr:uid="{00000000-0005-0000-0000-00007A010000}"/>
    <cellStyle name="60% - Accent3 2 6 2" xfId="21354" xr:uid="{9904418E-7C9E-4182-ADDA-7FF123020D40}"/>
    <cellStyle name="60% - Accent3 2 7" xfId="380" xr:uid="{00000000-0005-0000-0000-00007B010000}"/>
    <cellStyle name="60% - Accent3 2 7 2" xfId="21355" xr:uid="{5064F20D-E02C-4F8A-8222-786579A42309}"/>
    <cellStyle name="60% - Accent3 2 8" xfId="381" xr:uid="{00000000-0005-0000-0000-00007C010000}"/>
    <cellStyle name="60% - Accent3 2 8 2" xfId="21356" xr:uid="{10390C55-6E0C-4318-A7D7-F9ED81E851E3}"/>
    <cellStyle name="60% - Accent3 2 9" xfId="382" xr:uid="{00000000-0005-0000-0000-00007D010000}"/>
    <cellStyle name="60% - Accent3 2 9 2" xfId="21357" xr:uid="{10CEB534-340E-42EA-9C74-73DD10C5968E}"/>
    <cellStyle name="60% - Accent3 3" xfId="383" xr:uid="{00000000-0005-0000-0000-00007E010000}"/>
    <cellStyle name="60% - Accent3 3 2" xfId="384" xr:uid="{00000000-0005-0000-0000-00007F010000}"/>
    <cellStyle name="60% - Accent3 3 2 2" xfId="21359" xr:uid="{85AF5F96-71F5-4443-87F4-7819E2EDCB85}"/>
    <cellStyle name="60% - Accent3 3 3" xfId="385" xr:uid="{00000000-0005-0000-0000-000080010000}"/>
    <cellStyle name="60% - Accent3 3 3 2" xfId="21360" xr:uid="{1966C39E-91AA-4EED-9A64-3B02F86965F9}"/>
    <cellStyle name="60% - Accent3 3 4" xfId="21358" xr:uid="{84B00FE4-397E-4374-9252-AB56CB096DE0}"/>
    <cellStyle name="60% - Accent3 4" xfId="386" xr:uid="{00000000-0005-0000-0000-000081010000}"/>
    <cellStyle name="60% - Accent3 4 2" xfId="387" xr:uid="{00000000-0005-0000-0000-000082010000}"/>
    <cellStyle name="60% - Accent3 4 2 2" xfId="21362" xr:uid="{2BC1B8B6-B219-4904-8A13-DA9939EE0D48}"/>
    <cellStyle name="60% - Accent3 4 3" xfId="388" xr:uid="{00000000-0005-0000-0000-000083010000}"/>
    <cellStyle name="60% - Accent3 4 3 2" xfId="21363" xr:uid="{3AAE7222-4126-4945-8154-A6C6648EFE84}"/>
    <cellStyle name="60% - Accent3 4 4" xfId="21361" xr:uid="{86C2502B-C1E5-429B-9EF4-B40B637E5B2D}"/>
    <cellStyle name="60% - Accent3 5" xfId="389" xr:uid="{00000000-0005-0000-0000-000084010000}"/>
    <cellStyle name="60% - Accent3 5 2" xfId="390" xr:uid="{00000000-0005-0000-0000-000085010000}"/>
    <cellStyle name="60% - Accent3 5 2 2" xfId="21365" xr:uid="{83B5B89B-9468-41E5-8FA0-665D820CB6D1}"/>
    <cellStyle name="60% - Accent3 5 3" xfId="391" xr:uid="{00000000-0005-0000-0000-000086010000}"/>
    <cellStyle name="60% - Accent3 5 3 2" xfId="21366" xr:uid="{5C2BA0E3-1026-4571-AC31-B67A3667C72D}"/>
    <cellStyle name="60% - Accent3 5 4" xfId="21364" xr:uid="{B656C112-E0C4-4BAF-832B-AA0AC57461C5}"/>
    <cellStyle name="60% - Accent3 6" xfId="392" xr:uid="{00000000-0005-0000-0000-000087010000}"/>
    <cellStyle name="60% - Accent3 6 2" xfId="393" xr:uid="{00000000-0005-0000-0000-000088010000}"/>
    <cellStyle name="60% - Accent3 6 2 2" xfId="21368" xr:uid="{BB5C769B-462A-4F8E-9212-F8F9531F0E4E}"/>
    <cellStyle name="60% - Accent3 6 3" xfId="394" xr:uid="{00000000-0005-0000-0000-000089010000}"/>
    <cellStyle name="60% - Accent3 6 3 2" xfId="21369" xr:uid="{EA8CC305-4D01-4BC3-8F4C-8D1C77CBA4B8}"/>
    <cellStyle name="60% - Accent3 6 4" xfId="21367" xr:uid="{B490E33C-986B-4A41-9770-947F8F7A293E}"/>
    <cellStyle name="60% - Accent3 7" xfId="395" xr:uid="{00000000-0005-0000-0000-00008A010000}"/>
    <cellStyle name="60% - Accent3 7 2" xfId="21370" xr:uid="{808FBA75-B00A-4F55-AE32-33AC983BA5DD}"/>
    <cellStyle name="60% - Accent4 2" xfId="396" xr:uid="{00000000-0005-0000-0000-00008B010000}"/>
    <cellStyle name="60% - Accent4 2 10" xfId="397" xr:uid="{00000000-0005-0000-0000-00008C010000}"/>
    <cellStyle name="60% - Accent4 2 10 2" xfId="21372" xr:uid="{4910644B-F2CF-43AB-AFA3-D53196CC9439}"/>
    <cellStyle name="60% - Accent4 2 11" xfId="398" xr:uid="{00000000-0005-0000-0000-00008D010000}"/>
    <cellStyle name="60% - Accent4 2 11 2" xfId="21373" xr:uid="{687A0135-7746-4D34-BD8D-B43625C0041C}"/>
    <cellStyle name="60% - Accent4 2 12" xfId="399" xr:uid="{00000000-0005-0000-0000-00008E010000}"/>
    <cellStyle name="60% - Accent4 2 12 2" xfId="21374" xr:uid="{2C6F509A-F7A2-474D-A3E2-8B4E37AD61FC}"/>
    <cellStyle name="60% - Accent4 2 13" xfId="21371" xr:uid="{151771E6-DD43-4B5A-85E1-96C410545DC6}"/>
    <cellStyle name="60% - Accent4 2 2" xfId="400" xr:uid="{00000000-0005-0000-0000-00008F010000}"/>
    <cellStyle name="60% - Accent4 2 2 2" xfId="401" xr:uid="{00000000-0005-0000-0000-000090010000}"/>
    <cellStyle name="60% - Accent4 2 2 2 2" xfId="21376" xr:uid="{B514F251-E457-4261-ACC9-B99051A1C2DA}"/>
    <cellStyle name="60% - Accent4 2 2 3" xfId="21375" xr:uid="{C2879572-CA61-4CB2-9E74-0BBF617B5675}"/>
    <cellStyle name="60% - Accent4 2 3" xfId="402" xr:uid="{00000000-0005-0000-0000-000091010000}"/>
    <cellStyle name="60% - Accent4 2 3 2" xfId="21377" xr:uid="{2CCD9342-7E9E-49A0-A1CF-748B7030E912}"/>
    <cellStyle name="60% - Accent4 2 4" xfId="403" xr:uid="{00000000-0005-0000-0000-000092010000}"/>
    <cellStyle name="60% - Accent4 2 4 2" xfId="21378" xr:uid="{91E8A43D-718B-4700-8246-7F3727893B3F}"/>
    <cellStyle name="60% - Accent4 2 5" xfId="404" xr:uid="{00000000-0005-0000-0000-000093010000}"/>
    <cellStyle name="60% - Accent4 2 5 2" xfId="21379" xr:uid="{8B784B4A-3FD1-4AA5-BE39-C36F6D0B28CE}"/>
    <cellStyle name="60% - Accent4 2 6" xfId="405" xr:uid="{00000000-0005-0000-0000-000094010000}"/>
    <cellStyle name="60% - Accent4 2 6 2" xfId="21380" xr:uid="{E2452536-AA52-44E3-B5AF-3214022C18F9}"/>
    <cellStyle name="60% - Accent4 2 7" xfId="406" xr:uid="{00000000-0005-0000-0000-000095010000}"/>
    <cellStyle name="60% - Accent4 2 7 2" xfId="21381" xr:uid="{9B2DF240-8B65-4675-A810-84E1A4744E84}"/>
    <cellStyle name="60% - Accent4 2 8" xfId="407" xr:uid="{00000000-0005-0000-0000-000096010000}"/>
    <cellStyle name="60% - Accent4 2 8 2" xfId="21382" xr:uid="{76AD2D89-BAAA-426D-BF6F-7E406B407703}"/>
    <cellStyle name="60% - Accent4 2 9" xfId="408" xr:uid="{00000000-0005-0000-0000-000097010000}"/>
    <cellStyle name="60% - Accent4 2 9 2" xfId="21383" xr:uid="{918D0875-5895-434D-9528-3C1DF5C1887C}"/>
    <cellStyle name="60% - Accent4 3" xfId="409" xr:uid="{00000000-0005-0000-0000-000098010000}"/>
    <cellStyle name="60% - Accent4 3 2" xfId="410" xr:uid="{00000000-0005-0000-0000-000099010000}"/>
    <cellStyle name="60% - Accent4 3 2 2" xfId="21385" xr:uid="{EF309CAB-155B-499C-9111-A9671888ED4A}"/>
    <cellStyle name="60% - Accent4 3 3" xfId="411" xr:uid="{00000000-0005-0000-0000-00009A010000}"/>
    <cellStyle name="60% - Accent4 3 3 2" xfId="21386" xr:uid="{4BDEBEAD-34A6-4187-988A-6C820BBB9265}"/>
    <cellStyle name="60% - Accent4 3 4" xfId="21384" xr:uid="{F634E0A6-86D8-484C-85EF-1386F19E3E38}"/>
    <cellStyle name="60% - Accent4 4" xfId="412" xr:uid="{00000000-0005-0000-0000-00009B010000}"/>
    <cellStyle name="60% - Accent4 4 2" xfId="413" xr:uid="{00000000-0005-0000-0000-00009C010000}"/>
    <cellStyle name="60% - Accent4 4 2 2" xfId="21388" xr:uid="{1393D139-90E2-48BF-846D-0A3F8E8A6309}"/>
    <cellStyle name="60% - Accent4 4 3" xfId="414" xr:uid="{00000000-0005-0000-0000-00009D010000}"/>
    <cellStyle name="60% - Accent4 4 3 2" xfId="21389" xr:uid="{8F51724E-0ABB-402B-B3AD-F714A9158832}"/>
    <cellStyle name="60% - Accent4 4 4" xfId="21387" xr:uid="{3CE1956E-1764-41BD-98D5-10EC972275BE}"/>
    <cellStyle name="60% - Accent4 5" xfId="415" xr:uid="{00000000-0005-0000-0000-00009E010000}"/>
    <cellStyle name="60% - Accent4 5 2" xfId="416" xr:uid="{00000000-0005-0000-0000-00009F010000}"/>
    <cellStyle name="60% - Accent4 5 2 2" xfId="21391" xr:uid="{41629F89-17A7-44B3-A95D-447699E9318A}"/>
    <cellStyle name="60% - Accent4 5 3" xfId="417" xr:uid="{00000000-0005-0000-0000-0000A0010000}"/>
    <cellStyle name="60% - Accent4 5 3 2" xfId="21392" xr:uid="{66D09299-8280-44FC-977B-E4535A234620}"/>
    <cellStyle name="60% - Accent4 5 4" xfId="21390" xr:uid="{E607D51A-BCFA-4CA3-945C-D69C9C015BF3}"/>
    <cellStyle name="60% - Accent4 6" xfId="418" xr:uid="{00000000-0005-0000-0000-0000A1010000}"/>
    <cellStyle name="60% - Accent4 6 2" xfId="419" xr:uid="{00000000-0005-0000-0000-0000A2010000}"/>
    <cellStyle name="60% - Accent4 6 2 2" xfId="21394" xr:uid="{50B88940-9875-4179-B7B8-8652A9D0BE26}"/>
    <cellStyle name="60% - Accent4 6 3" xfId="420" xr:uid="{00000000-0005-0000-0000-0000A3010000}"/>
    <cellStyle name="60% - Accent4 6 3 2" xfId="21395" xr:uid="{A5CA3C17-288C-4264-8F47-935B7E240E23}"/>
    <cellStyle name="60% - Accent4 6 4" xfId="21393" xr:uid="{683D72D1-7C05-4652-A3B1-87CA27BE8106}"/>
    <cellStyle name="60% - Accent4 7" xfId="421" xr:uid="{00000000-0005-0000-0000-0000A4010000}"/>
    <cellStyle name="60% - Accent4 7 2" xfId="21396" xr:uid="{F5EB018A-3C69-466E-8B3B-D7A1D70BA88B}"/>
    <cellStyle name="60% - Accent5 2" xfId="422" xr:uid="{00000000-0005-0000-0000-0000A5010000}"/>
    <cellStyle name="60% - Accent5 2 10" xfId="423" xr:uid="{00000000-0005-0000-0000-0000A6010000}"/>
    <cellStyle name="60% - Accent5 2 10 2" xfId="21398" xr:uid="{0EDF90D6-36EE-4392-A495-6E09FDCBAFF1}"/>
    <cellStyle name="60% - Accent5 2 11" xfId="424" xr:uid="{00000000-0005-0000-0000-0000A7010000}"/>
    <cellStyle name="60% - Accent5 2 11 2" xfId="21399" xr:uid="{261158CB-C324-4BB5-B525-DBCADEB12762}"/>
    <cellStyle name="60% - Accent5 2 12" xfId="425" xr:uid="{00000000-0005-0000-0000-0000A8010000}"/>
    <cellStyle name="60% - Accent5 2 12 2" xfId="21400" xr:uid="{A8EABFAD-8AE0-405A-8BEA-526ECEADDB24}"/>
    <cellStyle name="60% - Accent5 2 13" xfId="21397" xr:uid="{FAA0A5DD-9344-403B-AC86-F547F408CAD8}"/>
    <cellStyle name="60% - Accent5 2 2" xfId="426" xr:uid="{00000000-0005-0000-0000-0000A9010000}"/>
    <cellStyle name="60% - Accent5 2 2 2" xfId="427" xr:uid="{00000000-0005-0000-0000-0000AA010000}"/>
    <cellStyle name="60% - Accent5 2 2 2 2" xfId="21402" xr:uid="{E1F8CFCA-4E86-4C2D-A9D8-2CA34ABAB569}"/>
    <cellStyle name="60% - Accent5 2 2 3" xfId="21401" xr:uid="{5ABFBC0D-6168-4BE3-AD8E-DF604A32FCAA}"/>
    <cellStyle name="60% - Accent5 2 3" xfId="428" xr:uid="{00000000-0005-0000-0000-0000AB010000}"/>
    <cellStyle name="60% - Accent5 2 3 2" xfId="21403" xr:uid="{BE2D3AA6-64AB-4F44-A986-E300879E064B}"/>
    <cellStyle name="60% - Accent5 2 4" xfId="429" xr:uid="{00000000-0005-0000-0000-0000AC010000}"/>
    <cellStyle name="60% - Accent5 2 4 2" xfId="21404" xr:uid="{83AF9B40-43BA-40A9-B9F4-9303132E671B}"/>
    <cellStyle name="60% - Accent5 2 5" xfId="430" xr:uid="{00000000-0005-0000-0000-0000AD010000}"/>
    <cellStyle name="60% - Accent5 2 5 2" xfId="21405" xr:uid="{EF11F46E-C77D-4E51-A158-F56B448C9B31}"/>
    <cellStyle name="60% - Accent5 2 6" xfId="431" xr:uid="{00000000-0005-0000-0000-0000AE010000}"/>
    <cellStyle name="60% - Accent5 2 6 2" xfId="21406" xr:uid="{87BC2885-68F3-4FFA-B275-6D271E6F82AC}"/>
    <cellStyle name="60% - Accent5 2 7" xfId="432" xr:uid="{00000000-0005-0000-0000-0000AF010000}"/>
    <cellStyle name="60% - Accent5 2 7 2" xfId="21407" xr:uid="{48E1889F-E12E-4BC5-A8CB-C6CC7605CF43}"/>
    <cellStyle name="60% - Accent5 2 8" xfId="433" xr:uid="{00000000-0005-0000-0000-0000B0010000}"/>
    <cellStyle name="60% - Accent5 2 8 2" xfId="21408" xr:uid="{75E62456-3AE3-48A4-89C0-1A963826CD38}"/>
    <cellStyle name="60% - Accent5 2 9" xfId="434" xr:uid="{00000000-0005-0000-0000-0000B1010000}"/>
    <cellStyle name="60% - Accent5 2 9 2" xfId="21409" xr:uid="{C65FA98B-534B-46CC-98B7-C7E7517AB520}"/>
    <cellStyle name="60% - Accent5 3" xfId="435" xr:uid="{00000000-0005-0000-0000-0000B2010000}"/>
    <cellStyle name="60% - Accent5 3 2" xfId="436" xr:uid="{00000000-0005-0000-0000-0000B3010000}"/>
    <cellStyle name="60% - Accent5 3 2 2" xfId="21411" xr:uid="{8AF667BB-B1C8-48DB-BE64-50C87A60322A}"/>
    <cellStyle name="60% - Accent5 3 3" xfId="437" xr:uid="{00000000-0005-0000-0000-0000B4010000}"/>
    <cellStyle name="60% - Accent5 3 3 2" xfId="21412" xr:uid="{589C5636-BCFB-4FDA-A12E-AA211FCB1C1F}"/>
    <cellStyle name="60% - Accent5 3 4" xfId="21410" xr:uid="{8A9BC8EF-6C29-4668-8690-37ECA08BD854}"/>
    <cellStyle name="60% - Accent5 4" xfId="438" xr:uid="{00000000-0005-0000-0000-0000B5010000}"/>
    <cellStyle name="60% - Accent5 4 2" xfId="439" xr:uid="{00000000-0005-0000-0000-0000B6010000}"/>
    <cellStyle name="60% - Accent5 4 2 2" xfId="21414" xr:uid="{45ACE002-FDA5-412B-9780-3A2DBB6B4192}"/>
    <cellStyle name="60% - Accent5 4 3" xfId="440" xr:uid="{00000000-0005-0000-0000-0000B7010000}"/>
    <cellStyle name="60% - Accent5 4 3 2" xfId="21415" xr:uid="{25020E57-E9ED-46C2-BD4D-4BDD1E7EA623}"/>
    <cellStyle name="60% - Accent5 4 4" xfId="21413" xr:uid="{C2B4F720-B8CB-4032-A7E0-E729648BBE0A}"/>
    <cellStyle name="60% - Accent5 5" xfId="441" xr:uid="{00000000-0005-0000-0000-0000B8010000}"/>
    <cellStyle name="60% - Accent5 5 2" xfId="442" xr:uid="{00000000-0005-0000-0000-0000B9010000}"/>
    <cellStyle name="60% - Accent5 5 2 2" xfId="21417" xr:uid="{2ACDE39C-3CD8-4BAC-9EC5-F2CFE91DE343}"/>
    <cellStyle name="60% - Accent5 5 3" xfId="443" xr:uid="{00000000-0005-0000-0000-0000BA010000}"/>
    <cellStyle name="60% - Accent5 5 3 2" xfId="21418" xr:uid="{675FDAC3-2622-4853-85C9-3398437CC7A9}"/>
    <cellStyle name="60% - Accent5 5 4" xfId="21416" xr:uid="{3E9A13D9-191A-46AC-8285-DC50703E1F0C}"/>
    <cellStyle name="60% - Accent5 6" xfId="444" xr:uid="{00000000-0005-0000-0000-0000BB010000}"/>
    <cellStyle name="60% - Accent5 6 2" xfId="445" xr:uid="{00000000-0005-0000-0000-0000BC010000}"/>
    <cellStyle name="60% - Accent5 6 2 2" xfId="21420" xr:uid="{530E8F83-619C-4A79-8B4B-D20E4A691695}"/>
    <cellStyle name="60% - Accent5 6 3" xfId="446" xr:uid="{00000000-0005-0000-0000-0000BD010000}"/>
    <cellStyle name="60% - Accent5 6 3 2" xfId="21421" xr:uid="{E1AB6636-1C10-46C3-ADB3-3C2D96A12237}"/>
    <cellStyle name="60% - Accent5 6 4" xfId="21419" xr:uid="{F0B891DA-9D5E-4742-AD56-7585B337023A}"/>
    <cellStyle name="60% - Accent5 7" xfId="447" xr:uid="{00000000-0005-0000-0000-0000BE010000}"/>
    <cellStyle name="60% - Accent5 7 2" xfId="21422" xr:uid="{527EFDE1-CB70-4395-A7CB-7A9C652BE478}"/>
    <cellStyle name="60% - Accent6 2" xfId="448" xr:uid="{00000000-0005-0000-0000-0000BF010000}"/>
    <cellStyle name="60% - Accent6 2 10" xfId="449" xr:uid="{00000000-0005-0000-0000-0000C0010000}"/>
    <cellStyle name="60% - Accent6 2 10 2" xfId="21424" xr:uid="{363731D3-1231-4441-B397-9F4746844C63}"/>
    <cellStyle name="60% - Accent6 2 11" xfId="450" xr:uid="{00000000-0005-0000-0000-0000C1010000}"/>
    <cellStyle name="60% - Accent6 2 11 2" xfId="21425" xr:uid="{B4ED4941-7CBD-4BB0-8A46-3E0E0A728999}"/>
    <cellStyle name="60% - Accent6 2 12" xfId="451" xr:uid="{00000000-0005-0000-0000-0000C2010000}"/>
    <cellStyle name="60% - Accent6 2 12 2" xfId="21426" xr:uid="{AF698E53-E98D-46DC-BC32-E086206588DF}"/>
    <cellStyle name="60% - Accent6 2 13" xfId="21423" xr:uid="{23A9998E-4E9A-4434-9BC0-B787F3CD7EC0}"/>
    <cellStyle name="60% - Accent6 2 2" xfId="452" xr:uid="{00000000-0005-0000-0000-0000C3010000}"/>
    <cellStyle name="60% - Accent6 2 2 2" xfId="453" xr:uid="{00000000-0005-0000-0000-0000C4010000}"/>
    <cellStyle name="60% - Accent6 2 2 2 2" xfId="21428" xr:uid="{60D6C7B7-88FE-4049-9B43-7A4FDC55A167}"/>
    <cellStyle name="60% - Accent6 2 2 3" xfId="21427" xr:uid="{C7074F8B-CDD7-433A-86A5-68F8CCAB460A}"/>
    <cellStyle name="60% - Accent6 2 3" xfId="454" xr:uid="{00000000-0005-0000-0000-0000C5010000}"/>
    <cellStyle name="60% - Accent6 2 3 2" xfId="21429" xr:uid="{750DA4A1-ABA7-4829-B195-C35F20F1954A}"/>
    <cellStyle name="60% - Accent6 2 4" xfId="455" xr:uid="{00000000-0005-0000-0000-0000C6010000}"/>
    <cellStyle name="60% - Accent6 2 4 2" xfId="21430" xr:uid="{20888D2C-BF1C-4FD3-B2AC-15A8C4422E77}"/>
    <cellStyle name="60% - Accent6 2 5" xfId="456" xr:uid="{00000000-0005-0000-0000-0000C7010000}"/>
    <cellStyle name="60% - Accent6 2 5 2" xfId="21431" xr:uid="{D2B20569-F364-4E9A-8414-C9CC18EF313E}"/>
    <cellStyle name="60% - Accent6 2 6" xfId="457" xr:uid="{00000000-0005-0000-0000-0000C8010000}"/>
    <cellStyle name="60% - Accent6 2 6 2" xfId="21432" xr:uid="{DE151053-A868-4CE9-AA4F-D3948B193663}"/>
    <cellStyle name="60% - Accent6 2 7" xfId="458" xr:uid="{00000000-0005-0000-0000-0000C9010000}"/>
    <cellStyle name="60% - Accent6 2 7 2" xfId="21433" xr:uid="{0AD5E99D-89DF-484E-AF10-3D10D7E7057A}"/>
    <cellStyle name="60% - Accent6 2 8" xfId="459" xr:uid="{00000000-0005-0000-0000-0000CA010000}"/>
    <cellStyle name="60% - Accent6 2 8 2" xfId="21434" xr:uid="{532CBC65-7832-4698-8B11-82EC305F7338}"/>
    <cellStyle name="60% - Accent6 2 9" xfId="460" xr:uid="{00000000-0005-0000-0000-0000CB010000}"/>
    <cellStyle name="60% - Accent6 2 9 2" xfId="21435" xr:uid="{8C4F5D29-F7CD-4548-9297-2518EE8CBE53}"/>
    <cellStyle name="60% - Accent6 3" xfId="461" xr:uid="{00000000-0005-0000-0000-0000CC010000}"/>
    <cellStyle name="60% - Accent6 3 2" xfId="462" xr:uid="{00000000-0005-0000-0000-0000CD010000}"/>
    <cellStyle name="60% - Accent6 3 2 2" xfId="21437" xr:uid="{84553FB8-F2A0-4200-A243-D600A330ACC8}"/>
    <cellStyle name="60% - Accent6 3 3" xfId="463" xr:uid="{00000000-0005-0000-0000-0000CE010000}"/>
    <cellStyle name="60% - Accent6 3 3 2" xfId="21438" xr:uid="{CE359F23-72BC-4B8D-B8EE-47137FD6E37A}"/>
    <cellStyle name="60% - Accent6 3 4" xfId="21436" xr:uid="{4B0F157E-991C-4664-A750-DAF78BA3DECA}"/>
    <cellStyle name="60% - Accent6 4" xfId="464" xr:uid="{00000000-0005-0000-0000-0000CF010000}"/>
    <cellStyle name="60% - Accent6 4 2" xfId="465" xr:uid="{00000000-0005-0000-0000-0000D0010000}"/>
    <cellStyle name="60% - Accent6 4 2 2" xfId="21440" xr:uid="{DEA4ACE7-E48C-4295-B41C-EE3C723DFB23}"/>
    <cellStyle name="60% - Accent6 4 3" xfId="466" xr:uid="{00000000-0005-0000-0000-0000D1010000}"/>
    <cellStyle name="60% - Accent6 4 3 2" xfId="21441" xr:uid="{166448AA-C3CF-4703-8F6D-709AA96A0940}"/>
    <cellStyle name="60% - Accent6 4 4" xfId="21439" xr:uid="{BAA9C51B-2F42-4DD2-A04A-4BC7C4819D62}"/>
    <cellStyle name="60% - Accent6 5" xfId="467" xr:uid="{00000000-0005-0000-0000-0000D2010000}"/>
    <cellStyle name="60% - Accent6 5 2" xfId="468" xr:uid="{00000000-0005-0000-0000-0000D3010000}"/>
    <cellStyle name="60% - Accent6 5 2 2" xfId="21443" xr:uid="{C21679A1-EF80-4114-8BD3-2AF706ACC190}"/>
    <cellStyle name="60% - Accent6 5 3" xfId="469" xr:uid="{00000000-0005-0000-0000-0000D4010000}"/>
    <cellStyle name="60% - Accent6 5 3 2" xfId="21444" xr:uid="{0FBDCDC9-0E7A-4C36-887B-96050156E5B2}"/>
    <cellStyle name="60% - Accent6 5 4" xfId="21442" xr:uid="{41D238A9-DAA6-4684-AC6A-50AB5E9CE800}"/>
    <cellStyle name="60% - Accent6 6" xfId="470" xr:uid="{00000000-0005-0000-0000-0000D5010000}"/>
    <cellStyle name="60% - Accent6 6 2" xfId="471" xr:uid="{00000000-0005-0000-0000-0000D6010000}"/>
    <cellStyle name="60% - Accent6 6 2 2" xfId="21446" xr:uid="{138222A8-5EB0-4650-BE9D-5A0AF1FD5C6B}"/>
    <cellStyle name="60% - Accent6 6 3" xfId="472" xr:uid="{00000000-0005-0000-0000-0000D7010000}"/>
    <cellStyle name="60% - Accent6 6 3 2" xfId="21447" xr:uid="{D3633940-DB29-4D69-A69B-68209A400BBE}"/>
    <cellStyle name="60% - Accent6 6 4" xfId="21445" xr:uid="{D12478B8-0DB5-4D93-912D-37219BF16099}"/>
    <cellStyle name="60% - Accent6 7" xfId="473" xr:uid="{00000000-0005-0000-0000-0000D8010000}"/>
    <cellStyle name="60% - Accent6 7 2" xfId="21448" xr:uid="{90506537-E6A5-4E63-A0EA-89DA34EAECFB}"/>
    <cellStyle name="Accent1 - 20%" xfId="476" xr:uid="{00000000-0005-0000-0000-0000D9010000}"/>
    <cellStyle name="Accent1 - 20% 2" xfId="21449" xr:uid="{CC8CAD89-44F9-426C-8F0A-CB6F2BA8CA47}"/>
    <cellStyle name="Accent1 - 40%" xfId="477" xr:uid="{00000000-0005-0000-0000-0000DA010000}"/>
    <cellStyle name="Accent1 - 40% 2" xfId="21450" xr:uid="{70F09738-89C3-4128-ABF4-F1D3ABF53F18}"/>
    <cellStyle name="Accent1 - 60%" xfId="478" xr:uid="{00000000-0005-0000-0000-0000DB010000}"/>
    <cellStyle name="Accent1 - 60% 2" xfId="21451" xr:uid="{4B4E1E4E-2FFD-4CA5-91D3-978766EE1B77}"/>
    <cellStyle name="Accent1 2" xfId="479" xr:uid="{00000000-0005-0000-0000-0000DC010000}"/>
    <cellStyle name="Accent1 2 10" xfId="480" xr:uid="{00000000-0005-0000-0000-0000DD010000}"/>
    <cellStyle name="Accent1 2 10 2" xfId="21453" xr:uid="{DB93388E-4A16-458D-A226-F3D16EF3CF26}"/>
    <cellStyle name="Accent1 2 11" xfId="481" xr:uid="{00000000-0005-0000-0000-0000DE010000}"/>
    <cellStyle name="Accent1 2 11 2" xfId="21454" xr:uid="{01CBC053-5D66-43F6-B821-7C46F54EB578}"/>
    <cellStyle name="Accent1 2 12" xfId="482" xr:uid="{00000000-0005-0000-0000-0000DF010000}"/>
    <cellStyle name="Accent1 2 12 2" xfId="21455" xr:uid="{B5EC756D-8D38-47D9-AAB4-A0EA59FA84AF}"/>
    <cellStyle name="Accent1 2 13" xfId="21452" xr:uid="{7CDD382B-E166-4FD6-A133-A5795B056939}"/>
    <cellStyle name="Accent1 2 2" xfId="483" xr:uid="{00000000-0005-0000-0000-0000E0010000}"/>
    <cellStyle name="Accent1 2 2 2" xfId="484" xr:uid="{00000000-0005-0000-0000-0000E1010000}"/>
    <cellStyle name="Accent1 2 2 2 2" xfId="21457" xr:uid="{20927D63-88EE-4469-AE82-A8CEFD328A16}"/>
    <cellStyle name="Accent1 2 2 3" xfId="21456" xr:uid="{4BAF2E34-0E38-4635-98C6-6E9E63228425}"/>
    <cellStyle name="Accent1 2 3" xfId="485" xr:uid="{00000000-0005-0000-0000-0000E2010000}"/>
    <cellStyle name="Accent1 2 3 2" xfId="21458" xr:uid="{3618CD7B-95C1-4E10-8163-8EDC63DA7269}"/>
    <cellStyle name="Accent1 2 4" xfId="486" xr:uid="{00000000-0005-0000-0000-0000E3010000}"/>
    <cellStyle name="Accent1 2 4 2" xfId="21459" xr:uid="{F8614DEF-A45E-44C6-AE4F-6C3AD32B7955}"/>
    <cellStyle name="Accent1 2 5" xfId="487" xr:uid="{00000000-0005-0000-0000-0000E4010000}"/>
    <cellStyle name="Accent1 2 5 2" xfId="21460" xr:uid="{0D39D1DF-E621-4E41-8A68-753B514ECB07}"/>
    <cellStyle name="Accent1 2 6" xfId="488" xr:uid="{00000000-0005-0000-0000-0000E5010000}"/>
    <cellStyle name="Accent1 2 6 2" xfId="21461" xr:uid="{F1F1B540-9963-42F1-9401-E22AF985A6BF}"/>
    <cellStyle name="Accent1 2 7" xfId="489" xr:uid="{00000000-0005-0000-0000-0000E6010000}"/>
    <cellStyle name="Accent1 2 7 2" xfId="21462" xr:uid="{C59EFAA5-704E-47B5-B86B-353D966399DA}"/>
    <cellStyle name="Accent1 2 8" xfId="490" xr:uid="{00000000-0005-0000-0000-0000E7010000}"/>
    <cellStyle name="Accent1 2 8 2" xfId="21463" xr:uid="{26E7E752-74D8-4EDB-8AC5-8F5DC7F413E7}"/>
    <cellStyle name="Accent1 2 9" xfId="491" xr:uid="{00000000-0005-0000-0000-0000E8010000}"/>
    <cellStyle name="Accent1 2 9 2" xfId="21464" xr:uid="{16596DDA-07B9-49B4-B17A-C1311DAC8A9D}"/>
    <cellStyle name="Accent1 3" xfId="492" xr:uid="{00000000-0005-0000-0000-0000E9010000}"/>
    <cellStyle name="Accent1 3 2" xfId="493" xr:uid="{00000000-0005-0000-0000-0000EA010000}"/>
    <cellStyle name="Accent1 3 2 2" xfId="21466" xr:uid="{165BC004-BED8-4B27-976F-B38BAC90D40D}"/>
    <cellStyle name="Accent1 3 3" xfId="494" xr:uid="{00000000-0005-0000-0000-0000EB010000}"/>
    <cellStyle name="Accent1 3 3 2" xfId="21467" xr:uid="{AA5EE8EF-E4BB-4A32-B158-3D9991FC8DC0}"/>
    <cellStyle name="Accent1 3 4" xfId="21465" xr:uid="{129714AD-FDA9-433B-A9FB-00300C3DEFC9}"/>
    <cellStyle name="Accent1 4" xfId="495" xr:uid="{00000000-0005-0000-0000-0000EC010000}"/>
    <cellStyle name="Accent1 4 2" xfId="496" xr:uid="{00000000-0005-0000-0000-0000ED010000}"/>
    <cellStyle name="Accent1 4 2 2" xfId="21469" xr:uid="{8B6C1C8F-7560-4DE3-8F77-01ED2A8A94CF}"/>
    <cellStyle name="Accent1 4 3" xfId="497" xr:uid="{00000000-0005-0000-0000-0000EE010000}"/>
    <cellStyle name="Accent1 4 3 2" xfId="21470" xr:uid="{217B49FF-73EA-4F89-AA02-1FA9DC7840A9}"/>
    <cellStyle name="Accent1 4 4" xfId="21468" xr:uid="{1E2040F4-F636-4E7A-B81E-F1701006AADB}"/>
    <cellStyle name="Accent1 5" xfId="498" xr:uid="{00000000-0005-0000-0000-0000EF010000}"/>
    <cellStyle name="Accent1 5 2" xfId="499" xr:uid="{00000000-0005-0000-0000-0000F0010000}"/>
    <cellStyle name="Accent1 5 2 2" xfId="21472" xr:uid="{53F2A165-F4A4-497A-AEB1-B8EE0FF0EFF8}"/>
    <cellStyle name="Accent1 5 3" xfId="500" xr:uid="{00000000-0005-0000-0000-0000F1010000}"/>
    <cellStyle name="Accent1 5 3 2" xfId="21473" xr:uid="{D550ECAC-7FEF-4D48-9996-F6F69F944E15}"/>
    <cellStyle name="Accent1 5 4" xfId="21471" xr:uid="{B903B063-6291-49A2-ADB2-78665AA35AC7}"/>
    <cellStyle name="Accent1 6" xfId="501" xr:uid="{00000000-0005-0000-0000-0000F2010000}"/>
    <cellStyle name="Accent1 6 2" xfId="502" xr:uid="{00000000-0005-0000-0000-0000F3010000}"/>
    <cellStyle name="Accent1 6 2 2" xfId="21475" xr:uid="{525B896B-7F8E-4994-9FBC-2DAE2C15039E}"/>
    <cellStyle name="Accent1 6 3" xfId="503" xr:uid="{00000000-0005-0000-0000-0000F4010000}"/>
    <cellStyle name="Accent1 6 3 2" xfId="21476" xr:uid="{EF7F8E9D-00DB-45CC-A724-017244547135}"/>
    <cellStyle name="Accent1 6 4" xfId="21474" xr:uid="{37F9A19D-3AAA-4530-8C23-A9A368D19750}"/>
    <cellStyle name="Accent1 7" xfId="504" xr:uid="{00000000-0005-0000-0000-0000F5010000}"/>
    <cellStyle name="Accent1 7 2" xfId="21477" xr:uid="{E1C04984-01C5-4146-8014-BE3190F50A0D}"/>
    <cellStyle name="Accent1 8" xfId="505" xr:uid="{00000000-0005-0000-0000-0000F6010000}"/>
    <cellStyle name="Accent1 8 2" xfId="21478" xr:uid="{74287E84-E06C-4F7A-9401-000ECC80A865}"/>
    <cellStyle name="Accent1 9" xfId="506" xr:uid="{00000000-0005-0000-0000-0000F7010000}"/>
    <cellStyle name="Accent1 9 2" xfId="21479" xr:uid="{A7D9F3F7-8A84-4D7D-8325-1FFCE5C8B7CB}"/>
    <cellStyle name="Accent2 - 20%" xfId="507" xr:uid="{00000000-0005-0000-0000-0000F8010000}"/>
    <cellStyle name="Accent2 - 20% 2" xfId="21480" xr:uid="{5C561A66-A53C-468E-A08B-C046F15B72EE}"/>
    <cellStyle name="Accent2 - 40%" xfId="508" xr:uid="{00000000-0005-0000-0000-0000F9010000}"/>
    <cellStyle name="Accent2 - 40% 2" xfId="21481" xr:uid="{8A8E6175-C83A-4872-A686-023B21BD3DD5}"/>
    <cellStyle name="Accent2 - 60%" xfId="509" xr:uid="{00000000-0005-0000-0000-0000FA010000}"/>
    <cellStyle name="Accent2 - 60% 2" xfId="21482" xr:uid="{C6C52AFC-85D7-4355-9ACF-2FEDC0D07F97}"/>
    <cellStyle name="Accent2 2" xfId="510" xr:uid="{00000000-0005-0000-0000-0000FB010000}"/>
    <cellStyle name="Accent2 2 10" xfId="511" xr:uid="{00000000-0005-0000-0000-0000FC010000}"/>
    <cellStyle name="Accent2 2 10 2" xfId="21484" xr:uid="{11481C99-EBCE-4844-8DD7-F518E90FBCFA}"/>
    <cellStyle name="Accent2 2 11" xfId="512" xr:uid="{00000000-0005-0000-0000-0000FD010000}"/>
    <cellStyle name="Accent2 2 11 2" xfId="21485" xr:uid="{5798D7EF-D90D-4F31-A20E-55BD70DE1B17}"/>
    <cellStyle name="Accent2 2 12" xfId="513" xr:uid="{00000000-0005-0000-0000-0000FE010000}"/>
    <cellStyle name="Accent2 2 12 2" xfId="21486" xr:uid="{A727EBAA-7E5E-48CF-AEBE-41E00EBAD90A}"/>
    <cellStyle name="Accent2 2 13" xfId="21483" xr:uid="{385FDF77-ACE0-4DA2-9C99-0998FB925869}"/>
    <cellStyle name="Accent2 2 2" xfId="514" xr:uid="{00000000-0005-0000-0000-0000FF010000}"/>
    <cellStyle name="Accent2 2 2 2" xfId="515" xr:uid="{00000000-0005-0000-0000-000000020000}"/>
    <cellStyle name="Accent2 2 2 2 2" xfId="21488" xr:uid="{F4ACFFA1-22C8-4D12-97EE-C1BEADD687CD}"/>
    <cellStyle name="Accent2 2 2 3" xfId="21487" xr:uid="{3C4ABC96-F31C-4A82-8C07-C3D5D752232A}"/>
    <cellStyle name="Accent2 2 3" xfId="516" xr:uid="{00000000-0005-0000-0000-000001020000}"/>
    <cellStyle name="Accent2 2 3 2" xfId="21489" xr:uid="{09DE73BA-69B1-4309-AFCB-86F05DCE85A7}"/>
    <cellStyle name="Accent2 2 4" xfId="517" xr:uid="{00000000-0005-0000-0000-000002020000}"/>
    <cellStyle name="Accent2 2 4 2" xfId="21490" xr:uid="{C287D365-4301-4126-B990-BA3B4FB95F6C}"/>
    <cellStyle name="Accent2 2 5" xfId="518" xr:uid="{00000000-0005-0000-0000-000003020000}"/>
    <cellStyle name="Accent2 2 5 2" xfId="21491" xr:uid="{63433BCA-FD5F-44E5-B21B-BC02BABDC436}"/>
    <cellStyle name="Accent2 2 6" xfId="519" xr:uid="{00000000-0005-0000-0000-000004020000}"/>
    <cellStyle name="Accent2 2 6 2" xfId="21492" xr:uid="{467CFA72-D027-4364-8E2F-A8F33B11709E}"/>
    <cellStyle name="Accent2 2 7" xfId="520" xr:uid="{00000000-0005-0000-0000-000005020000}"/>
    <cellStyle name="Accent2 2 7 2" xfId="21493" xr:uid="{D2D5E7AF-FF40-4C05-8572-FF3202365265}"/>
    <cellStyle name="Accent2 2 8" xfId="521" xr:uid="{00000000-0005-0000-0000-000006020000}"/>
    <cellStyle name="Accent2 2 8 2" xfId="21494" xr:uid="{6A085840-7A4C-4063-8764-23E52C2F5765}"/>
    <cellStyle name="Accent2 2 9" xfId="522" xr:uid="{00000000-0005-0000-0000-000007020000}"/>
    <cellStyle name="Accent2 2 9 2" xfId="21495" xr:uid="{68AEBE77-D65E-46A5-855F-65AEA0385363}"/>
    <cellStyle name="Accent2 3" xfId="523" xr:uid="{00000000-0005-0000-0000-000008020000}"/>
    <cellStyle name="Accent2 3 2" xfId="524" xr:uid="{00000000-0005-0000-0000-000009020000}"/>
    <cellStyle name="Accent2 3 2 2" xfId="21497" xr:uid="{2F7F4414-F328-451B-BF86-C48BA0C62BB3}"/>
    <cellStyle name="Accent2 3 3" xfId="525" xr:uid="{00000000-0005-0000-0000-00000A020000}"/>
    <cellStyle name="Accent2 3 3 2" xfId="21498" xr:uid="{015DFCBA-8585-4690-BA48-4CE863ACA2E2}"/>
    <cellStyle name="Accent2 3 4" xfId="21496" xr:uid="{5443671F-2F54-4127-9777-EA68EB7E98B8}"/>
    <cellStyle name="Accent2 4" xfId="526" xr:uid="{00000000-0005-0000-0000-00000B020000}"/>
    <cellStyle name="Accent2 4 2" xfId="527" xr:uid="{00000000-0005-0000-0000-00000C020000}"/>
    <cellStyle name="Accent2 4 2 2" xfId="21500" xr:uid="{EBACF9C5-9391-4F2E-8B87-C6BD5A0C5A4B}"/>
    <cellStyle name="Accent2 4 3" xfId="528" xr:uid="{00000000-0005-0000-0000-00000D020000}"/>
    <cellStyle name="Accent2 4 3 2" xfId="21501" xr:uid="{2A1B02F4-DA26-4036-94FC-2AB71912DED9}"/>
    <cellStyle name="Accent2 4 4" xfId="21499" xr:uid="{21BDD60A-EA6E-4AEF-992E-50C95D1485FF}"/>
    <cellStyle name="Accent2 5" xfId="529" xr:uid="{00000000-0005-0000-0000-00000E020000}"/>
    <cellStyle name="Accent2 5 2" xfId="530" xr:uid="{00000000-0005-0000-0000-00000F020000}"/>
    <cellStyle name="Accent2 5 2 2" xfId="21503" xr:uid="{0BDF7835-98E8-4E4E-AAB5-363FA496DC56}"/>
    <cellStyle name="Accent2 5 3" xfId="531" xr:uid="{00000000-0005-0000-0000-000010020000}"/>
    <cellStyle name="Accent2 5 3 2" xfId="21504" xr:uid="{3195995D-ADC9-45B1-B756-A66DE182566E}"/>
    <cellStyle name="Accent2 5 4" xfId="21502" xr:uid="{2CEB2EAF-9C77-4A6C-99BE-5A68E46775DB}"/>
    <cellStyle name="Accent2 6" xfId="532" xr:uid="{00000000-0005-0000-0000-000011020000}"/>
    <cellStyle name="Accent2 6 2" xfId="533" xr:uid="{00000000-0005-0000-0000-000012020000}"/>
    <cellStyle name="Accent2 6 2 2" xfId="21506" xr:uid="{6A2A8AD2-DF72-473C-B66B-3D9D79791DCD}"/>
    <cellStyle name="Accent2 6 3" xfId="534" xr:uid="{00000000-0005-0000-0000-000013020000}"/>
    <cellStyle name="Accent2 6 3 2" xfId="21507" xr:uid="{0BBD12CF-804F-4464-B5E2-1A5115887D92}"/>
    <cellStyle name="Accent2 6 4" xfId="21505" xr:uid="{51C9A085-2E18-4CC1-B410-4AB9B91D859B}"/>
    <cellStyle name="Accent2 7" xfId="535" xr:uid="{00000000-0005-0000-0000-000014020000}"/>
    <cellStyle name="Accent2 7 2" xfId="21508" xr:uid="{20DC9B49-8AFA-4E4F-86FB-747CD35A91A5}"/>
    <cellStyle name="Accent2 8" xfId="536" xr:uid="{00000000-0005-0000-0000-000015020000}"/>
    <cellStyle name="Accent2 8 2" xfId="21509" xr:uid="{856DAF81-5265-42DC-96E1-2CF2C6D031C1}"/>
    <cellStyle name="Accent2 9" xfId="537" xr:uid="{00000000-0005-0000-0000-000016020000}"/>
    <cellStyle name="Accent2 9 2" xfId="21510" xr:uid="{30A24274-FDF8-4B65-91E7-136E8897B459}"/>
    <cellStyle name="Accent3 - 20%" xfId="538" xr:uid="{00000000-0005-0000-0000-000017020000}"/>
    <cellStyle name="Accent3 - 20% 2" xfId="21511" xr:uid="{967FBAFF-C924-43E9-8089-FC9BEC0A46E6}"/>
    <cellStyle name="Accent3 - 40%" xfId="539" xr:uid="{00000000-0005-0000-0000-000018020000}"/>
    <cellStyle name="Accent3 - 40% 2" xfId="21512" xr:uid="{DFEE6550-59F6-43BE-8B2B-494EED02CA0A}"/>
    <cellStyle name="Accent3 - 60%" xfId="540" xr:uid="{00000000-0005-0000-0000-000019020000}"/>
    <cellStyle name="Accent3 - 60% 2" xfId="21513" xr:uid="{4E76916E-E394-4FEF-9651-10D82C4D3A3A}"/>
    <cellStyle name="Accent3 2" xfId="541" xr:uid="{00000000-0005-0000-0000-00001A020000}"/>
    <cellStyle name="Accent3 2 10" xfId="542" xr:uid="{00000000-0005-0000-0000-00001B020000}"/>
    <cellStyle name="Accent3 2 10 2" xfId="21515" xr:uid="{D9260A34-8586-43ED-82BE-40DD2A42677C}"/>
    <cellStyle name="Accent3 2 11" xfId="543" xr:uid="{00000000-0005-0000-0000-00001C020000}"/>
    <cellStyle name="Accent3 2 11 2" xfId="21516" xr:uid="{76D4450B-3DC4-42ED-A822-B7232CF64290}"/>
    <cellStyle name="Accent3 2 12" xfId="544" xr:uid="{00000000-0005-0000-0000-00001D020000}"/>
    <cellStyle name="Accent3 2 12 2" xfId="21517" xr:uid="{DDED1BF7-241D-40F0-84DA-2F3C784779EC}"/>
    <cellStyle name="Accent3 2 13" xfId="21514" xr:uid="{B0FBEF61-6627-4BDC-89F7-1171A9A90412}"/>
    <cellStyle name="Accent3 2 2" xfId="545" xr:uid="{00000000-0005-0000-0000-00001E020000}"/>
    <cellStyle name="Accent3 2 2 2" xfId="546" xr:uid="{00000000-0005-0000-0000-00001F020000}"/>
    <cellStyle name="Accent3 2 2 2 2" xfId="21519" xr:uid="{5B080E51-0001-4B44-BA62-995005B8B769}"/>
    <cellStyle name="Accent3 2 2 3" xfId="21518" xr:uid="{D33C2D16-E7FE-4B5A-AA42-A13659AB66EF}"/>
    <cellStyle name="Accent3 2 3" xfId="547" xr:uid="{00000000-0005-0000-0000-000020020000}"/>
    <cellStyle name="Accent3 2 3 2" xfId="21520" xr:uid="{EA188FA6-839C-4326-82C0-B561D4535ED1}"/>
    <cellStyle name="Accent3 2 4" xfId="548" xr:uid="{00000000-0005-0000-0000-000021020000}"/>
    <cellStyle name="Accent3 2 4 2" xfId="21521" xr:uid="{9852A587-8F5C-422C-840C-F06634D7A282}"/>
    <cellStyle name="Accent3 2 5" xfId="549" xr:uid="{00000000-0005-0000-0000-000022020000}"/>
    <cellStyle name="Accent3 2 5 2" xfId="21522" xr:uid="{FCE6FD23-ABA9-4800-ADAF-32FB2B43D391}"/>
    <cellStyle name="Accent3 2 6" xfId="550" xr:uid="{00000000-0005-0000-0000-000023020000}"/>
    <cellStyle name="Accent3 2 6 2" xfId="21523" xr:uid="{1D981575-2A58-465B-81B2-9C33B8184F9F}"/>
    <cellStyle name="Accent3 2 7" xfId="551" xr:uid="{00000000-0005-0000-0000-000024020000}"/>
    <cellStyle name="Accent3 2 7 2" xfId="21524" xr:uid="{A2220B43-CE58-4EE9-B2AF-7B4507B1EE04}"/>
    <cellStyle name="Accent3 2 8" xfId="552" xr:uid="{00000000-0005-0000-0000-000025020000}"/>
    <cellStyle name="Accent3 2 8 2" xfId="21525" xr:uid="{B5DD61DE-C8F3-4417-A747-E407E955D2E5}"/>
    <cellStyle name="Accent3 2 9" xfId="553" xr:uid="{00000000-0005-0000-0000-000026020000}"/>
    <cellStyle name="Accent3 2 9 2" xfId="21526" xr:uid="{EEC374BA-E557-498E-9C28-E7BA74D58FF2}"/>
    <cellStyle name="Accent3 3" xfId="554" xr:uid="{00000000-0005-0000-0000-000027020000}"/>
    <cellStyle name="Accent3 3 2" xfId="555" xr:uid="{00000000-0005-0000-0000-000028020000}"/>
    <cellStyle name="Accent3 3 2 2" xfId="21528" xr:uid="{80B962C5-A4B2-4E32-B808-9F9AA4278028}"/>
    <cellStyle name="Accent3 3 3" xfId="556" xr:uid="{00000000-0005-0000-0000-000029020000}"/>
    <cellStyle name="Accent3 3 3 2" xfId="21529" xr:uid="{36D7085C-9BEB-4272-8B38-A89B32A37093}"/>
    <cellStyle name="Accent3 3 4" xfId="21527" xr:uid="{DCF8DB77-AA4C-4932-AEB9-2CE06C54FDB3}"/>
    <cellStyle name="Accent3 4" xfId="557" xr:uid="{00000000-0005-0000-0000-00002A020000}"/>
    <cellStyle name="Accent3 4 2" xfId="558" xr:uid="{00000000-0005-0000-0000-00002B020000}"/>
    <cellStyle name="Accent3 4 2 2" xfId="21531" xr:uid="{09DEF09B-1A59-44E2-91FC-8FA7B3A854AC}"/>
    <cellStyle name="Accent3 4 3" xfId="559" xr:uid="{00000000-0005-0000-0000-00002C020000}"/>
    <cellStyle name="Accent3 4 3 2" xfId="21532" xr:uid="{69DB76A6-C14C-4EE0-B9AD-DBD643444053}"/>
    <cellStyle name="Accent3 4 4" xfId="21530" xr:uid="{4101DBFF-CE7C-4D30-8C14-1C093E7671EC}"/>
    <cellStyle name="Accent3 5" xfId="560" xr:uid="{00000000-0005-0000-0000-00002D020000}"/>
    <cellStyle name="Accent3 5 2" xfId="561" xr:uid="{00000000-0005-0000-0000-00002E020000}"/>
    <cellStyle name="Accent3 5 2 2" xfId="21534" xr:uid="{10E39DEB-7288-4996-84B2-53261DFC06FE}"/>
    <cellStyle name="Accent3 5 3" xfId="562" xr:uid="{00000000-0005-0000-0000-00002F020000}"/>
    <cellStyle name="Accent3 5 3 2" xfId="21535" xr:uid="{BAC405D5-32A8-4532-8AAE-466A95C0AEFB}"/>
    <cellStyle name="Accent3 5 4" xfId="21533" xr:uid="{F6289E0B-3EEE-4C8E-BBFA-DA4105BC010E}"/>
    <cellStyle name="Accent3 6" xfId="563" xr:uid="{00000000-0005-0000-0000-000030020000}"/>
    <cellStyle name="Accent3 6 2" xfId="564" xr:uid="{00000000-0005-0000-0000-000031020000}"/>
    <cellStyle name="Accent3 6 2 2" xfId="21537" xr:uid="{FC02E0BC-1BE2-4A16-8EE6-578C787D7F6A}"/>
    <cellStyle name="Accent3 6 3" xfId="565" xr:uid="{00000000-0005-0000-0000-000032020000}"/>
    <cellStyle name="Accent3 6 3 2" xfId="21538" xr:uid="{268FAEA3-CFEB-4FA2-9BF5-E735257F99BE}"/>
    <cellStyle name="Accent3 6 4" xfId="21536" xr:uid="{B2B7F22F-50D8-4324-941E-17A7B51773D1}"/>
    <cellStyle name="Accent3 7" xfId="566" xr:uid="{00000000-0005-0000-0000-000033020000}"/>
    <cellStyle name="Accent3 7 2" xfId="21539" xr:uid="{4889F218-A764-4640-B8DC-D9B47E6392E5}"/>
    <cellStyle name="Accent3 8" xfId="567" xr:uid="{00000000-0005-0000-0000-000034020000}"/>
    <cellStyle name="Accent3 8 2" xfId="21540" xr:uid="{65A53090-904E-4568-B04F-972350C7E870}"/>
    <cellStyle name="Accent3 9" xfId="568" xr:uid="{00000000-0005-0000-0000-000035020000}"/>
    <cellStyle name="Accent3 9 2" xfId="21541" xr:uid="{7D0351C4-1247-4CA5-B66F-0FAEA86903E6}"/>
    <cellStyle name="Accent4 - 20%" xfId="569" xr:uid="{00000000-0005-0000-0000-000036020000}"/>
    <cellStyle name="Accent4 - 20% 2" xfId="21542" xr:uid="{CF8AB9A1-5842-45E9-A641-AD9ACDFBFD35}"/>
    <cellStyle name="Accent4 - 40%" xfId="570" xr:uid="{00000000-0005-0000-0000-000037020000}"/>
    <cellStyle name="Accent4 - 40% 2" xfId="21543" xr:uid="{B586B2D6-FB5F-4871-8882-A98FE3E191DD}"/>
    <cellStyle name="Accent4 - 60%" xfId="571" xr:uid="{00000000-0005-0000-0000-000038020000}"/>
    <cellStyle name="Accent4 - 60% 2" xfId="21544" xr:uid="{CBA51176-5FBE-4CD7-B611-E7AA27FA4A2D}"/>
    <cellStyle name="Accent4 2" xfId="572" xr:uid="{00000000-0005-0000-0000-000039020000}"/>
    <cellStyle name="Accent4 2 10" xfId="573" xr:uid="{00000000-0005-0000-0000-00003A020000}"/>
    <cellStyle name="Accent4 2 10 2" xfId="21546" xr:uid="{901C90C6-7E97-49A3-8013-03BB90FEB680}"/>
    <cellStyle name="Accent4 2 11" xfId="574" xr:uid="{00000000-0005-0000-0000-00003B020000}"/>
    <cellStyle name="Accent4 2 11 2" xfId="21547" xr:uid="{1219D1CA-284B-4B63-90BB-4807BC4D00C0}"/>
    <cellStyle name="Accent4 2 12" xfId="575" xr:uid="{00000000-0005-0000-0000-00003C020000}"/>
    <cellStyle name="Accent4 2 12 2" xfId="21548" xr:uid="{A89BA8E9-3457-40EE-B41F-A307952AC9B8}"/>
    <cellStyle name="Accent4 2 13" xfId="21545" xr:uid="{7748AEAC-F884-4DF5-A414-AB5C1F618A1A}"/>
    <cellStyle name="Accent4 2 2" xfId="576" xr:uid="{00000000-0005-0000-0000-00003D020000}"/>
    <cellStyle name="Accent4 2 2 2" xfId="577" xr:uid="{00000000-0005-0000-0000-00003E020000}"/>
    <cellStyle name="Accent4 2 2 2 2" xfId="21550" xr:uid="{69FE5E4B-3F1D-4935-A886-AE8B35032396}"/>
    <cellStyle name="Accent4 2 2 3" xfId="21549" xr:uid="{B9DB5E56-BC47-468F-985F-2A21B8F6F93A}"/>
    <cellStyle name="Accent4 2 3" xfId="578" xr:uid="{00000000-0005-0000-0000-00003F020000}"/>
    <cellStyle name="Accent4 2 3 2" xfId="21551" xr:uid="{9A80A2E7-7912-4F2E-B5BB-778F5075B556}"/>
    <cellStyle name="Accent4 2 4" xfId="579" xr:uid="{00000000-0005-0000-0000-000040020000}"/>
    <cellStyle name="Accent4 2 4 2" xfId="21552" xr:uid="{F275CE52-6EB7-45F9-8E8F-456B53908F54}"/>
    <cellStyle name="Accent4 2 5" xfId="580" xr:uid="{00000000-0005-0000-0000-000041020000}"/>
    <cellStyle name="Accent4 2 5 2" xfId="21553" xr:uid="{A0A1B064-4727-4F40-8149-CC7DBBEFC34E}"/>
    <cellStyle name="Accent4 2 6" xfId="581" xr:uid="{00000000-0005-0000-0000-000042020000}"/>
    <cellStyle name="Accent4 2 6 2" xfId="21554" xr:uid="{AF4325D0-70F5-4F77-B2F9-C6C87B66A0B9}"/>
    <cellStyle name="Accent4 2 7" xfId="582" xr:uid="{00000000-0005-0000-0000-000043020000}"/>
    <cellStyle name="Accent4 2 7 2" xfId="21555" xr:uid="{B90264D7-63B1-4D80-88FF-37AE4C85901F}"/>
    <cellStyle name="Accent4 2 8" xfId="583" xr:uid="{00000000-0005-0000-0000-000044020000}"/>
    <cellStyle name="Accent4 2 8 2" xfId="21556" xr:uid="{C959BA71-993C-40D0-A62B-82DBA1CCE0C7}"/>
    <cellStyle name="Accent4 2 9" xfId="584" xr:uid="{00000000-0005-0000-0000-000045020000}"/>
    <cellStyle name="Accent4 2 9 2" xfId="21557" xr:uid="{3406F73E-7A07-4E25-95E4-89B19556D5A5}"/>
    <cellStyle name="Accent4 3" xfId="585" xr:uid="{00000000-0005-0000-0000-000046020000}"/>
    <cellStyle name="Accent4 3 2" xfId="586" xr:uid="{00000000-0005-0000-0000-000047020000}"/>
    <cellStyle name="Accent4 3 2 2" xfId="21559" xr:uid="{6047A83D-5B41-4D81-AD49-EBA3B3C4DE13}"/>
    <cellStyle name="Accent4 3 3" xfId="587" xr:uid="{00000000-0005-0000-0000-000048020000}"/>
    <cellStyle name="Accent4 3 3 2" xfId="21560" xr:uid="{174F78E9-947B-43EE-80C8-A0343103C6FB}"/>
    <cellStyle name="Accent4 3 4" xfId="21558" xr:uid="{0919BA3A-8D5B-4E2C-8E42-CA7F48FE3000}"/>
    <cellStyle name="Accent4 4" xfId="588" xr:uid="{00000000-0005-0000-0000-000049020000}"/>
    <cellStyle name="Accent4 4 2" xfId="589" xr:uid="{00000000-0005-0000-0000-00004A020000}"/>
    <cellStyle name="Accent4 4 2 2" xfId="21562" xr:uid="{483B5296-350E-4105-9A25-7FCD37D49B69}"/>
    <cellStyle name="Accent4 4 3" xfId="590" xr:uid="{00000000-0005-0000-0000-00004B020000}"/>
    <cellStyle name="Accent4 4 3 2" xfId="21563" xr:uid="{1F9EF180-C002-4DB4-9DD6-027E28C74413}"/>
    <cellStyle name="Accent4 4 4" xfId="21561" xr:uid="{E7574500-882F-474D-AD30-A222425FF2FE}"/>
    <cellStyle name="Accent4 5" xfId="591" xr:uid="{00000000-0005-0000-0000-00004C020000}"/>
    <cellStyle name="Accent4 5 2" xfId="592" xr:uid="{00000000-0005-0000-0000-00004D020000}"/>
    <cellStyle name="Accent4 5 2 2" xfId="21565" xr:uid="{945E752A-F76A-4497-A065-AA224352D9B7}"/>
    <cellStyle name="Accent4 5 3" xfId="593" xr:uid="{00000000-0005-0000-0000-00004E020000}"/>
    <cellStyle name="Accent4 5 3 2" xfId="21566" xr:uid="{FB974D10-5FE6-4C27-9F37-7E852B6F022D}"/>
    <cellStyle name="Accent4 5 4" xfId="21564" xr:uid="{6472234C-BD56-4A5D-A656-81B8D7E797F5}"/>
    <cellStyle name="Accent4 6" xfId="594" xr:uid="{00000000-0005-0000-0000-00004F020000}"/>
    <cellStyle name="Accent4 6 2" xfId="595" xr:uid="{00000000-0005-0000-0000-000050020000}"/>
    <cellStyle name="Accent4 6 2 2" xfId="21568" xr:uid="{995234B4-6C41-4E17-8A71-FB2FAF748078}"/>
    <cellStyle name="Accent4 6 3" xfId="596" xr:uid="{00000000-0005-0000-0000-000051020000}"/>
    <cellStyle name="Accent4 6 3 2" xfId="21569" xr:uid="{85B3F095-87A5-4F00-AE9E-9F95A2DBE042}"/>
    <cellStyle name="Accent4 6 4" xfId="21567" xr:uid="{D7F33F80-9B9B-4ECF-9E41-0DE1BD0E433C}"/>
    <cellStyle name="Accent4 7" xfId="597" xr:uid="{00000000-0005-0000-0000-000052020000}"/>
    <cellStyle name="Accent4 7 2" xfId="21570" xr:uid="{A027BCA7-4A7E-48F0-AF1F-C73511C02849}"/>
    <cellStyle name="Accent4 8" xfId="598" xr:uid="{00000000-0005-0000-0000-000053020000}"/>
    <cellStyle name="Accent4 8 2" xfId="21571" xr:uid="{C61E7015-513A-4684-AB2E-664BE027BC04}"/>
    <cellStyle name="Accent4 9" xfId="599" xr:uid="{00000000-0005-0000-0000-000054020000}"/>
    <cellStyle name="Accent4 9 2" xfId="21572" xr:uid="{7DAD2962-37F9-4360-A143-4E4A4BBC15A9}"/>
    <cellStyle name="Accent5 - 20%" xfId="600" xr:uid="{00000000-0005-0000-0000-000055020000}"/>
    <cellStyle name="Accent5 - 20% 2" xfId="21573" xr:uid="{0762682B-A8EE-4909-819A-79413A115EB2}"/>
    <cellStyle name="Accent5 - 40%" xfId="601" xr:uid="{00000000-0005-0000-0000-000056020000}"/>
    <cellStyle name="Accent5 - 40% 2" xfId="21574" xr:uid="{28BF247D-08A7-4B74-8561-F6680B9E6FEF}"/>
    <cellStyle name="Accent5 - 60%" xfId="602" xr:uid="{00000000-0005-0000-0000-000057020000}"/>
    <cellStyle name="Accent5 - 60% 2" xfId="21575" xr:uid="{6B24A5A2-0A6C-4641-94C3-08CF5A60F767}"/>
    <cellStyle name="Accent5 2" xfId="603" xr:uid="{00000000-0005-0000-0000-000058020000}"/>
    <cellStyle name="Accent5 2 10" xfId="604" xr:uid="{00000000-0005-0000-0000-000059020000}"/>
    <cellStyle name="Accent5 2 10 2" xfId="21577" xr:uid="{891ED51A-F000-4F41-B576-702CD03530A9}"/>
    <cellStyle name="Accent5 2 11" xfId="605" xr:uid="{00000000-0005-0000-0000-00005A020000}"/>
    <cellStyle name="Accent5 2 11 2" xfId="21578" xr:uid="{C383C00D-1E00-48CC-983C-A9609B177B93}"/>
    <cellStyle name="Accent5 2 12" xfId="606" xr:uid="{00000000-0005-0000-0000-00005B020000}"/>
    <cellStyle name="Accent5 2 12 2" xfId="21579" xr:uid="{68347D4C-DDE1-461D-9AB2-2ADA4AA260F3}"/>
    <cellStyle name="Accent5 2 13" xfId="21576" xr:uid="{87AB75E5-9AE0-4954-B071-090CC90BE389}"/>
    <cellStyle name="Accent5 2 2" xfId="607" xr:uid="{00000000-0005-0000-0000-00005C020000}"/>
    <cellStyle name="Accent5 2 2 2" xfId="608" xr:uid="{00000000-0005-0000-0000-00005D020000}"/>
    <cellStyle name="Accent5 2 2 2 2" xfId="21581" xr:uid="{383C1047-DCFD-4056-9BF7-520EF226B294}"/>
    <cellStyle name="Accent5 2 2 3" xfId="21580" xr:uid="{519E56DE-5FC2-4BB2-9A5F-BDCE2323274E}"/>
    <cellStyle name="Accent5 2 3" xfId="609" xr:uid="{00000000-0005-0000-0000-00005E020000}"/>
    <cellStyle name="Accent5 2 3 2" xfId="21582" xr:uid="{B9DD2AD9-7BB5-4AAA-BDE4-90C810E0AC38}"/>
    <cellStyle name="Accent5 2 4" xfId="610" xr:uid="{00000000-0005-0000-0000-00005F020000}"/>
    <cellStyle name="Accent5 2 4 2" xfId="21583" xr:uid="{E2BAAC41-5BEE-4990-BBED-94386FBF2B37}"/>
    <cellStyle name="Accent5 2 5" xfId="611" xr:uid="{00000000-0005-0000-0000-000060020000}"/>
    <cellStyle name="Accent5 2 5 2" xfId="21584" xr:uid="{50A12AE6-9363-4DD0-B5F1-E19DB4D7581A}"/>
    <cellStyle name="Accent5 2 6" xfId="612" xr:uid="{00000000-0005-0000-0000-000061020000}"/>
    <cellStyle name="Accent5 2 6 2" xfId="21585" xr:uid="{2C04678F-F4C1-4A6A-90C3-6D4E70D4DFF0}"/>
    <cellStyle name="Accent5 2 7" xfId="613" xr:uid="{00000000-0005-0000-0000-000062020000}"/>
    <cellStyle name="Accent5 2 7 2" xfId="21586" xr:uid="{A48EF874-FB5E-4D06-A1AD-298F06D24614}"/>
    <cellStyle name="Accent5 2 8" xfId="614" xr:uid="{00000000-0005-0000-0000-000063020000}"/>
    <cellStyle name="Accent5 2 8 2" xfId="21587" xr:uid="{44E998CA-C13B-4364-B0D4-8BBE0C349607}"/>
    <cellStyle name="Accent5 2 9" xfId="615" xr:uid="{00000000-0005-0000-0000-000064020000}"/>
    <cellStyle name="Accent5 2 9 2" xfId="21588" xr:uid="{6ADC1264-5A61-46FE-A131-1862E02D1F58}"/>
    <cellStyle name="Accent5 3" xfId="616" xr:uid="{00000000-0005-0000-0000-000065020000}"/>
    <cellStyle name="Accent5 3 2" xfId="617" xr:uid="{00000000-0005-0000-0000-000066020000}"/>
    <cellStyle name="Accent5 3 2 2" xfId="21590" xr:uid="{B6D3976B-EC88-464B-8FB8-39CD37C73738}"/>
    <cellStyle name="Accent5 3 3" xfId="618" xr:uid="{00000000-0005-0000-0000-000067020000}"/>
    <cellStyle name="Accent5 3 3 2" xfId="21591" xr:uid="{31C1310D-E07A-4572-83A1-85E0F83AE69D}"/>
    <cellStyle name="Accent5 3 4" xfId="21589" xr:uid="{F654CA0C-CBF2-4EA3-83FC-A71A9629EA82}"/>
    <cellStyle name="Accent5 4" xfId="619" xr:uid="{00000000-0005-0000-0000-000068020000}"/>
    <cellStyle name="Accent5 4 2" xfId="620" xr:uid="{00000000-0005-0000-0000-000069020000}"/>
    <cellStyle name="Accent5 4 2 2" xfId="21593" xr:uid="{4C4EEC96-038C-4D6F-B4C9-B632F8F8FCB5}"/>
    <cellStyle name="Accent5 4 3" xfId="621" xr:uid="{00000000-0005-0000-0000-00006A020000}"/>
    <cellStyle name="Accent5 4 3 2" xfId="21594" xr:uid="{4EB4D637-690D-430E-BD5D-165772ECD8EA}"/>
    <cellStyle name="Accent5 4 4" xfId="21592" xr:uid="{AA83A584-A204-429F-9AAA-0A3FDD68A278}"/>
    <cellStyle name="Accent5 5" xfId="622" xr:uid="{00000000-0005-0000-0000-00006B020000}"/>
    <cellStyle name="Accent5 5 2" xfId="623" xr:uid="{00000000-0005-0000-0000-00006C020000}"/>
    <cellStyle name="Accent5 5 2 2" xfId="21596" xr:uid="{8E96EF6A-7B23-43B7-9BC9-887EF2A8D13A}"/>
    <cellStyle name="Accent5 5 3" xfId="624" xr:uid="{00000000-0005-0000-0000-00006D020000}"/>
    <cellStyle name="Accent5 5 3 2" xfId="21597" xr:uid="{4A1A1CFE-120E-41E6-855E-C97AC810F924}"/>
    <cellStyle name="Accent5 5 4" xfId="21595" xr:uid="{CF647AA9-4FA4-47A9-9983-A140E7139205}"/>
    <cellStyle name="Accent5 6" xfId="625" xr:uid="{00000000-0005-0000-0000-00006E020000}"/>
    <cellStyle name="Accent5 6 2" xfId="626" xr:uid="{00000000-0005-0000-0000-00006F020000}"/>
    <cellStyle name="Accent5 6 2 2" xfId="21599" xr:uid="{9BC44640-A3F8-401C-8DAB-FF4B836615A1}"/>
    <cellStyle name="Accent5 6 3" xfId="627" xr:uid="{00000000-0005-0000-0000-000070020000}"/>
    <cellStyle name="Accent5 6 3 2" xfId="21600" xr:uid="{04E560C6-F152-4E0A-B04A-DEB9084783B3}"/>
    <cellStyle name="Accent5 6 4" xfId="21598" xr:uid="{A867F21F-96E8-45C8-AFFD-106C7438F69B}"/>
    <cellStyle name="Accent5 7" xfId="628" xr:uid="{00000000-0005-0000-0000-000071020000}"/>
    <cellStyle name="Accent5 7 2" xfId="21601" xr:uid="{A247DCC4-6F57-4FED-A337-32FA50E13500}"/>
    <cellStyle name="Accent5 8" xfId="629" xr:uid="{00000000-0005-0000-0000-000072020000}"/>
    <cellStyle name="Accent5 8 2" xfId="21602" xr:uid="{A39390C2-2F9C-490B-88B5-42552D1BDD5E}"/>
    <cellStyle name="Accent5 9" xfId="630" xr:uid="{00000000-0005-0000-0000-000073020000}"/>
    <cellStyle name="Accent5 9 2" xfId="21603" xr:uid="{A9A93DBA-CF2F-4D16-AB4E-4D2066494341}"/>
    <cellStyle name="Accent6 - 20%" xfId="631" xr:uid="{00000000-0005-0000-0000-000074020000}"/>
    <cellStyle name="Accent6 - 20% 2" xfId="21604" xr:uid="{21EA0E68-070E-4C6F-810C-F4CFE4AE9E79}"/>
    <cellStyle name="Accent6 - 40%" xfId="632" xr:uid="{00000000-0005-0000-0000-000075020000}"/>
    <cellStyle name="Accent6 - 40% 2" xfId="21605" xr:uid="{CF2613E1-7C3A-4F85-8227-97B16400970E}"/>
    <cellStyle name="Accent6 - 60%" xfId="633" xr:uid="{00000000-0005-0000-0000-000076020000}"/>
    <cellStyle name="Accent6 - 60% 2" xfId="21606" xr:uid="{3188AAC2-6CDC-4DA8-ACE1-2464938FAEE6}"/>
    <cellStyle name="Accent6 2" xfId="634" xr:uid="{00000000-0005-0000-0000-000077020000}"/>
    <cellStyle name="Accent6 2 10" xfId="635" xr:uid="{00000000-0005-0000-0000-000078020000}"/>
    <cellStyle name="Accent6 2 10 2" xfId="21608" xr:uid="{BAE5BA01-C24F-44C0-9AFD-0056A6B0EF3B}"/>
    <cellStyle name="Accent6 2 11" xfId="636" xr:uid="{00000000-0005-0000-0000-000079020000}"/>
    <cellStyle name="Accent6 2 11 2" xfId="21609" xr:uid="{E6CDFAE7-239B-4D4E-8F60-B7367C75A6D1}"/>
    <cellStyle name="Accent6 2 12" xfId="637" xr:uid="{00000000-0005-0000-0000-00007A020000}"/>
    <cellStyle name="Accent6 2 12 2" xfId="21610" xr:uid="{CBCB7118-404C-41B5-ADF9-E836C79072A4}"/>
    <cellStyle name="Accent6 2 13" xfId="21607" xr:uid="{1D44515B-7ABD-4122-A249-7C0D6305C10D}"/>
    <cellStyle name="Accent6 2 2" xfId="638" xr:uid="{00000000-0005-0000-0000-00007B020000}"/>
    <cellStyle name="Accent6 2 2 2" xfId="639" xr:uid="{00000000-0005-0000-0000-00007C020000}"/>
    <cellStyle name="Accent6 2 2 2 2" xfId="21612" xr:uid="{EB55AC7B-5F00-445F-BACC-6F1A39C51903}"/>
    <cellStyle name="Accent6 2 2 3" xfId="21611" xr:uid="{0E398001-E550-4284-9821-0892D9CB4876}"/>
    <cellStyle name="Accent6 2 3" xfId="640" xr:uid="{00000000-0005-0000-0000-00007D020000}"/>
    <cellStyle name="Accent6 2 3 2" xfId="21613" xr:uid="{5FAEFA85-F38F-41C7-AC93-3965443095A4}"/>
    <cellStyle name="Accent6 2 4" xfId="641" xr:uid="{00000000-0005-0000-0000-00007E020000}"/>
    <cellStyle name="Accent6 2 4 2" xfId="21614" xr:uid="{E0CC1C83-994A-4CB3-9921-B0683CA37B37}"/>
    <cellStyle name="Accent6 2 5" xfId="642" xr:uid="{00000000-0005-0000-0000-00007F020000}"/>
    <cellStyle name="Accent6 2 5 2" xfId="21615" xr:uid="{6BA9CFC1-3630-497B-9B88-3E94CB2E2AA1}"/>
    <cellStyle name="Accent6 2 6" xfId="643" xr:uid="{00000000-0005-0000-0000-000080020000}"/>
    <cellStyle name="Accent6 2 6 2" xfId="21616" xr:uid="{6E130D42-4BA4-4888-BCF8-8089F68B3F1E}"/>
    <cellStyle name="Accent6 2 7" xfId="644" xr:uid="{00000000-0005-0000-0000-000081020000}"/>
    <cellStyle name="Accent6 2 7 2" xfId="21617" xr:uid="{47D6B246-CC11-4C22-BDF1-E5E3BA8E7F4D}"/>
    <cellStyle name="Accent6 2 8" xfId="645" xr:uid="{00000000-0005-0000-0000-000082020000}"/>
    <cellStyle name="Accent6 2 8 2" xfId="21618" xr:uid="{9419EFDD-DF81-432C-86D6-1BD6918BD280}"/>
    <cellStyle name="Accent6 2 9" xfId="646" xr:uid="{00000000-0005-0000-0000-000083020000}"/>
    <cellStyle name="Accent6 2 9 2" xfId="21619" xr:uid="{EF74C844-414F-4E32-8F5A-B670D89A2680}"/>
    <cellStyle name="Accent6 3" xfId="647" xr:uid="{00000000-0005-0000-0000-000084020000}"/>
    <cellStyle name="Accent6 3 2" xfId="648" xr:uid="{00000000-0005-0000-0000-000085020000}"/>
    <cellStyle name="Accent6 3 2 2" xfId="21621" xr:uid="{C0898EAA-0145-4A75-97DB-631D447F2D5F}"/>
    <cellStyle name="Accent6 3 3" xfId="649" xr:uid="{00000000-0005-0000-0000-000086020000}"/>
    <cellStyle name="Accent6 3 3 2" xfId="21622" xr:uid="{52E45F45-DBC8-4589-BB31-A2729E806D1F}"/>
    <cellStyle name="Accent6 3 4" xfId="21620" xr:uid="{9E1CEA50-20BF-4B12-8E7C-CDF40BE418A8}"/>
    <cellStyle name="Accent6 4" xfId="650" xr:uid="{00000000-0005-0000-0000-000087020000}"/>
    <cellStyle name="Accent6 4 2" xfId="651" xr:uid="{00000000-0005-0000-0000-000088020000}"/>
    <cellStyle name="Accent6 4 2 2" xfId="21624" xr:uid="{BE988730-099B-4337-B226-24C46CFFB215}"/>
    <cellStyle name="Accent6 4 3" xfId="652" xr:uid="{00000000-0005-0000-0000-000089020000}"/>
    <cellStyle name="Accent6 4 3 2" xfId="21625" xr:uid="{8919F1B3-EA43-484D-BA67-C28613EEF7B0}"/>
    <cellStyle name="Accent6 4 4" xfId="21623" xr:uid="{12847935-35C8-4AC9-9C32-E0AE36DFCE4D}"/>
    <cellStyle name="Accent6 5" xfId="653" xr:uid="{00000000-0005-0000-0000-00008A020000}"/>
    <cellStyle name="Accent6 5 2" xfId="654" xr:uid="{00000000-0005-0000-0000-00008B020000}"/>
    <cellStyle name="Accent6 5 2 2" xfId="21627" xr:uid="{11D011F4-A46F-4588-B7ED-FB36EFA02FAE}"/>
    <cellStyle name="Accent6 5 3" xfId="655" xr:uid="{00000000-0005-0000-0000-00008C020000}"/>
    <cellStyle name="Accent6 5 3 2" xfId="21628" xr:uid="{04FC1690-1426-49B7-8C58-F88F438D719D}"/>
    <cellStyle name="Accent6 5 4" xfId="21626" xr:uid="{8B228D50-6FE8-4987-B3FE-EA12B9B0B54A}"/>
    <cellStyle name="Accent6 6" xfId="656" xr:uid="{00000000-0005-0000-0000-00008D020000}"/>
    <cellStyle name="Accent6 6 2" xfId="657" xr:uid="{00000000-0005-0000-0000-00008E020000}"/>
    <cellStyle name="Accent6 6 2 2" xfId="21630" xr:uid="{ABAAC937-F1DA-4D50-9F6A-9E47305C4A0A}"/>
    <cellStyle name="Accent6 6 3" xfId="658" xr:uid="{00000000-0005-0000-0000-00008F020000}"/>
    <cellStyle name="Accent6 6 3 2" xfId="21631" xr:uid="{9617357A-C5AB-4B1C-B4EA-8ADFCCBD6F23}"/>
    <cellStyle name="Accent6 6 4" xfId="21629" xr:uid="{DD19E971-AC6D-4677-AD2C-1A5ADACD286C}"/>
    <cellStyle name="Accent6 7" xfId="659" xr:uid="{00000000-0005-0000-0000-000090020000}"/>
    <cellStyle name="Accent6 7 2" xfId="21632" xr:uid="{BDDB428A-A3A4-4648-BAB1-76DD6800F5B4}"/>
    <cellStyle name="Accent6 8" xfId="660" xr:uid="{00000000-0005-0000-0000-000091020000}"/>
    <cellStyle name="Accent6 8 2" xfId="21633" xr:uid="{90B9B489-7B43-4311-93A4-1236786BBA46}"/>
    <cellStyle name="Accent6 9" xfId="661" xr:uid="{00000000-0005-0000-0000-000092020000}"/>
    <cellStyle name="Accent6 9 2" xfId="21634" xr:uid="{A4F7C6C6-7D84-4112-9362-937F8E1C2BD0}"/>
    <cellStyle name="Bad 2" xfId="662" xr:uid="{00000000-0005-0000-0000-000093020000}"/>
    <cellStyle name="Bad 2 10" xfId="663" xr:uid="{00000000-0005-0000-0000-000094020000}"/>
    <cellStyle name="Bad 2 10 2" xfId="21636" xr:uid="{1575EA35-DB96-40C7-8E7F-C0076D640EDA}"/>
    <cellStyle name="Bad 2 11" xfId="664" xr:uid="{00000000-0005-0000-0000-000095020000}"/>
    <cellStyle name="Bad 2 11 2" xfId="21637" xr:uid="{77E1FA69-8AEC-44E2-A526-771900984422}"/>
    <cellStyle name="Bad 2 12" xfId="665" xr:uid="{00000000-0005-0000-0000-000096020000}"/>
    <cellStyle name="Bad 2 12 2" xfId="21638" xr:uid="{AD091A37-87CA-440F-9F4C-BADB9B0BA33F}"/>
    <cellStyle name="Bad 2 13" xfId="21635" xr:uid="{FF1C31F9-A38E-4CC2-B50C-4CA0AEBEAAA6}"/>
    <cellStyle name="Bad 2 2" xfId="666" xr:uid="{00000000-0005-0000-0000-000097020000}"/>
    <cellStyle name="Bad 2 2 2" xfId="667" xr:uid="{00000000-0005-0000-0000-000098020000}"/>
    <cellStyle name="Bad 2 2 2 2" xfId="21640" xr:uid="{FCA73976-6EE3-4482-9F1C-79F48698AAAD}"/>
    <cellStyle name="Bad 2 2 3" xfId="21639" xr:uid="{4BAABEB6-2806-47BC-A499-E7004D509226}"/>
    <cellStyle name="Bad 2 3" xfId="668" xr:uid="{00000000-0005-0000-0000-000099020000}"/>
    <cellStyle name="Bad 2 3 2" xfId="21641" xr:uid="{3FC05111-62C4-4422-9DC7-026F55DBC66E}"/>
    <cellStyle name="Bad 2 4" xfId="669" xr:uid="{00000000-0005-0000-0000-00009A020000}"/>
    <cellStyle name="Bad 2 4 2" xfId="21642" xr:uid="{AC137CA0-A1FF-4D7A-9B72-56AFCD90D962}"/>
    <cellStyle name="Bad 2 5" xfId="670" xr:uid="{00000000-0005-0000-0000-00009B020000}"/>
    <cellStyle name="Bad 2 5 2" xfId="21643" xr:uid="{A6353C87-8FDF-4AED-B4B8-971B35321222}"/>
    <cellStyle name="Bad 2 6" xfId="671" xr:uid="{00000000-0005-0000-0000-00009C020000}"/>
    <cellStyle name="Bad 2 6 2" xfId="21644" xr:uid="{DD1D908A-9819-4AE5-A8EA-E6841DF44137}"/>
    <cellStyle name="Bad 2 7" xfId="672" xr:uid="{00000000-0005-0000-0000-00009D020000}"/>
    <cellStyle name="Bad 2 7 2" xfId="21645" xr:uid="{DF6575D8-4348-423E-B711-4FF4B7378667}"/>
    <cellStyle name="Bad 2 8" xfId="673" xr:uid="{00000000-0005-0000-0000-00009E020000}"/>
    <cellStyle name="Bad 2 8 2" xfId="21646" xr:uid="{531EF39F-A0E9-4F29-B667-2962DE53740D}"/>
    <cellStyle name="Bad 2 9" xfId="674" xr:uid="{00000000-0005-0000-0000-00009F020000}"/>
    <cellStyle name="Bad 2 9 2" xfId="21647" xr:uid="{39B6A606-8EEE-4761-B0B5-EA5F4C1641CB}"/>
    <cellStyle name="Bad 3" xfId="675" xr:uid="{00000000-0005-0000-0000-0000A0020000}"/>
    <cellStyle name="Bad 3 2" xfId="676" xr:uid="{00000000-0005-0000-0000-0000A1020000}"/>
    <cellStyle name="Bad 3 2 2" xfId="21649" xr:uid="{07D02BD2-7C50-41E7-9C8D-3ED5F110D92D}"/>
    <cellStyle name="Bad 3 3" xfId="677" xr:uid="{00000000-0005-0000-0000-0000A2020000}"/>
    <cellStyle name="Bad 3 3 2" xfId="21650" xr:uid="{BBD547A5-87AF-44F0-B744-950F3087EBB4}"/>
    <cellStyle name="Bad 3 4" xfId="21648" xr:uid="{EAF3561F-07AB-44E8-9E01-AA29F591974A}"/>
    <cellStyle name="Bad 4" xfId="678" xr:uid="{00000000-0005-0000-0000-0000A3020000}"/>
    <cellStyle name="Bad 4 2" xfId="679" xr:uid="{00000000-0005-0000-0000-0000A4020000}"/>
    <cellStyle name="Bad 4 2 2" xfId="21652" xr:uid="{C8C7470A-9326-41FD-8E3E-078322E1A66B}"/>
    <cellStyle name="Bad 4 3" xfId="680" xr:uid="{00000000-0005-0000-0000-0000A5020000}"/>
    <cellStyle name="Bad 4 3 2" xfId="21653" xr:uid="{A7AAADCB-A3B1-436C-A52F-77A2C559F549}"/>
    <cellStyle name="Bad 4 4" xfId="21651" xr:uid="{41EC6154-3579-493B-A275-B0B7C91D85BB}"/>
    <cellStyle name="Bad 5" xfId="681" xr:uid="{00000000-0005-0000-0000-0000A6020000}"/>
    <cellStyle name="Bad 5 2" xfId="682" xr:uid="{00000000-0005-0000-0000-0000A7020000}"/>
    <cellStyle name="Bad 5 2 2" xfId="21655" xr:uid="{CAAF5E61-250F-48F0-AE3F-4B095C6DA576}"/>
    <cellStyle name="Bad 5 3" xfId="683" xr:uid="{00000000-0005-0000-0000-0000A8020000}"/>
    <cellStyle name="Bad 5 3 2" xfId="21656" xr:uid="{AE7194F5-3348-43B7-88EE-475009DC1E98}"/>
    <cellStyle name="Bad 5 4" xfId="21654" xr:uid="{12090587-2326-4BCC-95F4-FD9929C9F2A3}"/>
    <cellStyle name="Bad 6" xfId="684" xr:uid="{00000000-0005-0000-0000-0000A9020000}"/>
    <cellStyle name="Bad 6 2" xfId="685" xr:uid="{00000000-0005-0000-0000-0000AA020000}"/>
    <cellStyle name="Bad 6 2 2" xfId="21658" xr:uid="{ABAEABCD-F177-4F50-9A9B-C91C1512F6F2}"/>
    <cellStyle name="Bad 6 3" xfId="686" xr:uid="{00000000-0005-0000-0000-0000AB020000}"/>
    <cellStyle name="Bad 6 3 2" xfId="21659" xr:uid="{CDC53EEC-281C-4FA0-98C2-89D0CCBF306B}"/>
    <cellStyle name="Bad 6 4" xfId="21657" xr:uid="{6B752A7E-22FA-4540-984A-1C20CFA7F58C}"/>
    <cellStyle name="Bad 7" xfId="687" xr:uid="{00000000-0005-0000-0000-0000AC020000}"/>
    <cellStyle name="Bad 7 2" xfId="21660" xr:uid="{26D1BE23-E639-41DE-B429-4FFE7E2CE971}"/>
    <cellStyle name="Calc Currency (0)" xfId="688" xr:uid="{00000000-0005-0000-0000-0000AD020000}"/>
    <cellStyle name="Calc Currency (0) 10" xfId="689" xr:uid="{00000000-0005-0000-0000-0000AE020000}"/>
    <cellStyle name="Calc Currency (0) 10 2" xfId="21662" xr:uid="{F8DD5F99-5659-40D0-8D7B-A8CBAFB561C8}"/>
    <cellStyle name="Calc Currency (0) 11" xfId="690" xr:uid="{00000000-0005-0000-0000-0000AF020000}"/>
    <cellStyle name="Calc Currency (0) 11 2" xfId="21663" xr:uid="{AF7AC0AC-84B6-4C01-B48B-3F19FD283B06}"/>
    <cellStyle name="Calc Currency (0) 12" xfId="691" xr:uid="{00000000-0005-0000-0000-0000B0020000}"/>
    <cellStyle name="Calc Currency (0) 12 2" xfId="21664" xr:uid="{0642FE1A-F7B6-4F6C-B3E2-1CD49A15FE74}"/>
    <cellStyle name="Calc Currency (0) 13" xfId="21661" xr:uid="{E22412A7-492A-4C16-B067-18A0B0D374BA}"/>
    <cellStyle name="Calc Currency (0) 2" xfId="692" xr:uid="{00000000-0005-0000-0000-0000B1020000}"/>
    <cellStyle name="Calc Currency (0) 2 2" xfId="21665" xr:uid="{DABA19E1-EFC4-4038-80C3-235726AF3B1F}"/>
    <cellStyle name="Calc Currency (0) 3" xfId="693" xr:uid="{00000000-0005-0000-0000-0000B2020000}"/>
    <cellStyle name="Calc Currency (0) 3 2" xfId="21666" xr:uid="{8C25871C-3F79-4794-A98C-3426E90E3282}"/>
    <cellStyle name="Calc Currency (0) 4" xfId="694" xr:uid="{00000000-0005-0000-0000-0000B3020000}"/>
    <cellStyle name="Calc Currency (0) 4 2" xfId="21667" xr:uid="{0B2A30CD-0072-4F11-8356-1AC299318FA7}"/>
    <cellStyle name="Calc Currency (0) 5" xfId="695" xr:uid="{00000000-0005-0000-0000-0000B4020000}"/>
    <cellStyle name="Calc Currency (0) 5 2" xfId="21668" xr:uid="{01BA1511-495A-4EAD-BA5F-3FFE4FED2EA1}"/>
    <cellStyle name="Calc Currency (0) 6" xfId="696" xr:uid="{00000000-0005-0000-0000-0000B5020000}"/>
    <cellStyle name="Calc Currency (0) 6 2" xfId="21669" xr:uid="{5DD46634-CBFE-4B24-9ED6-77825136BD0E}"/>
    <cellStyle name="Calc Currency (0) 7" xfId="697" xr:uid="{00000000-0005-0000-0000-0000B6020000}"/>
    <cellStyle name="Calc Currency (0) 7 2" xfId="21670" xr:uid="{81C3BE00-E5E6-45AD-BA22-CDA6E1C55A5C}"/>
    <cellStyle name="Calc Currency (0) 8" xfId="698" xr:uid="{00000000-0005-0000-0000-0000B7020000}"/>
    <cellStyle name="Calc Currency (0) 8 2" xfId="21671" xr:uid="{B442CD35-EA6E-4C9D-8CCF-C5708908A508}"/>
    <cellStyle name="Calc Currency (0) 9" xfId="699" xr:uid="{00000000-0005-0000-0000-0000B8020000}"/>
    <cellStyle name="Calc Currency (0) 9 2" xfId="21672" xr:uid="{209D8438-1392-43B0-8C4B-524288C6F7E7}"/>
    <cellStyle name="Calc Currency (2)" xfId="700" xr:uid="{00000000-0005-0000-0000-0000B9020000}"/>
    <cellStyle name="Calc Currency (2) 2" xfId="21673" xr:uid="{EE395CA0-2A48-439E-9CD7-4A221E593180}"/>
    <cellStyle name="Calc Percent (0)" xfId="701" xr:uid="{00000000-0005-0000-0000-0000BA020000}"/>
    <cellStyle name="Calc Percent (0) 2" xfId="21674" xr:uid="{C948AC9F-B01C-4250-8A74-FC5E919B2E73}"/>
    <cellStyle name="Calc Percent (1)" xfId="702" xr:uid="{00000000-0005-0000-0000-0000BB020000}"/>
    <cellStyle name="Calc Percent (1) 2" xfId="21675" xr:uid="{11105C71-D799-417B-98B6-7B0130E6F35E}"/>
    <cellStyle name="Calc Percent (2)" xfId="703" xr:uid="{00000000-0005-0000-0000-0000BC020000}"/>
    <cellStyle name="Calc Percent (2) 2" xfId="21676" xr:uid="{67C4B9B9-BF6F-48C0-90B8-17D5BFC6695D}"/>
    <cellStyle name="Calc Units (0)" xfId="704" xr:uid="{00000000-0005-0000-0000-0000BD020000}"/>
    <cellStyle name="Calc Units (0) 2" xfId="21677" xr:uid="{6A942F9F-48A2-46D0-8F50-F97339EDBA33}"/>
    <cellStyle name="Calc Units (1)" xfId="705" xr:uid="{00000000-0005-0000-0000-0000BE020000}"/>
    <cellStyle name="Calc Units (1) 2" xfId="21678" xr:uid="{2F504CEE-0C07-4880-A9A4-EC1B398F9A7C}"/>
    <cellStyle name="Calc Units (2)" xfId="706" xr:uid="{00000000-0005-0000-0000-0000BF020000}"/>
    <cellStyle name="Calc Units (2) 2" xfId="21679" xr:uid="{09FEB54D-088E-4384-93CF-FAAA99F1EA33}"/>
    <cellStyle name="Calculation 2" xfId="707" xr:uid="{00000000-0005-0000-0000-0000C0020000}"/>
    <cellStyle name="Calculation 2 10" xfId="708" xr:uid="{00000000-0005-0000-0000-0000C1020000}"/>
    <cellStyle name="Calculation 2 10 2" xfId="709" xr:uid="{00000000-0005-0000-0000-0000C2020000}"/>
    <cellStyle name="Calculation 2 10 2 2" xfId="41959" xr:uid="{C5CF1F24-556C-4A34-9180-FA9F6DCF9AA1}"/>
    <cellStyle name="Calculation 2 10 2 3" xfId="21682" xr:uid="{32890CEA-E2B4-4340-8FA6-53A04F18E6D6}"/>
    <cellStyle name="Calculation 2 10 3" xfId="710" xr:uid="{00000000-0005-0000-0000-0000C3020000}"/>
    <cellStyle name="Calculation 2 10 3 2" xfId="41960" xr:uid="{52347167-11D6-498A-9CAB-02BCFEB64E3C}"/>
    <cellStyle name="Calculation 2 10 3 3" xfId="21683" xr:uid="{430CB1C1-2FF0-4FEC-97E2-81CC422EC54B}"/>
    <cellStyle name="Calculation 2 10 4" xfId="711" xr:uid="{00000000-0005-0000-0000-0000C4020000}"/>
    <cellStyle name="Calculation 2 10 4 2" xfId="41961" xr:uid="{980E7579-4589-407E-96AC-8B870C3E154A}"/>
    <cellStyle name="Calculation 2 10 4 3" xfId="21684" xr:uid="{030776AF-73B9-4023-9477-36A9A7A53B45}"/>
    <cellStyle name="Calculation 2 10 5" xfId="712" xr:uid="{00000000-0005-0000-0000-0000C5020000}"/>
    <cellStyle name="Calculation 2 10 5 2" xfId="41962" xr:uid="{755F94DC-1A78-40AF-A067-1FA9F781DCCF}"/>
    <cellStyle name="Calculation 2 10 5 3" xfId="21685" xr:uid="{4AEF028F-3DAF-4FFE-915A-8BE0580D0244}"/>
    <cellStyle name="Calculation 2 10 6" xfId="21681" xr:uid="{0FDB7F5D-0A53-4FAF-B931-1EA04BA04788}"/>
    <cellStyle name="Calculation 2 11" xfId="713" xr:uid="{00000000-0005-0000-0000-0000C6020000}"/>
    <cellStyle name="Calculation 2 11 2" xfId="714" xr:uid="{00000000-0005-0000-0000-0000C7020000}"/>
    <cellStyle name="Calculation 2 11 2 2" xfId="41964" xr:uid="{A7C7A454-364F-4BB6-9213-C4F3C97204EA}"/>
    <cellStyle name="Calculation 2 11 2 3" xfId="21687" xr:uid="{FF5EC001-2FA4-4793-8DC2-7ACB0236687E}"/>
    <cellStyle name="Calculation 2 11 3" xfId="715" xr:uid="{00000000-0005-0000-0000-0000C8020000}"/>
    <cellStyle name="Calculation 2 11 3 2" xfId="41965" xr:uid="{A44530B8-6A17-454E-A3E6-2E81331585C6}"/>
    <cellStyle name="Calculation 2 11 3 3" xfId="21688" xr:uid="{D6836B79-7B11-456A-B282-8C8A44862388}"/>
    <cellStyle name="Calculation 2 11 4" xfId="716" xr:uid="{00000000-0005-0000-0000-0000C9020000}"/>
    <cellStyle name="Calculation 2 11 4 2" xfId="41966" xr:uid="{EB7CD754-96DB-438C-82E2-052EA4F08D25}"/>
    <cellStyle name="Calculation 2 11 4 3" xfId="21689" xr:uid="{0143A343-1C8D-49D8-8279-CCC25B2CB148}"/>
    <cellStyle name="Calculation 2 11 5" xfId="717" xr:uid="{00000000-0005-0000-0000-0000CA020000}"/>
    <cellStyle name="Calculation 2 11 5 2" xfId="41967" xr:uid="{245F3BE8-CFCB-45B5-AA89-0EC9857AE522}"/>
    <cellStyle name="Calculation 2 11 5 3" xfId="21690" xr:uid="{8F2FDCDD-A9E7-4217-8672-964CF851BFE4}"/>
    <cellStyle name="Calculation 2 11 6" xfId="41963" xr:uid="{55F8D77F-17C5-4687-AA4E-09ED960C9A54}"/>
    <cellStyle name="Calculation 2 11 7" xfId="21686" xr:uid="{D08E0E38-1935-4D87-A90D-5573B3ED68BD}"/>
    <cellStyle name="Calculation 2 12" xfId="718" xr:uid="{00000000-0005-0000-0000-0000CB020000}"/>
    <cellStyle name="Calculation 2 12 2" xfId="719" xr:uid="{00000000-0005-0000-0000-0000CC020000}"/>
    <cellStyle name="Calculation 2 12 2 2" xfId="41969" xr:uid="{ABC4B438-4178-4C27-B6A9-9A58E8581E21}"/>
    <cellStyle name="Calculation 2 12 2 3" xfId="21692" xr:uid="{C58DD720-C9F4-4305-A7ED-C12F5AC8A6F8}"/>
    <cellStyle name="Calculation 2 12 3" xfId="720" xr:uid="{00000000-0005-0000-0000-0000CD020000}"/>
    <cellStyle name="Calculation 2 12 3 2" xfId="41970" xr:uid="{2094993A-145A-41C3-9B97-074D0420D40A}"/>
    <cellStyle name="Calculation 2 12 3 3" xfId="21693" xr:uid="{94714BDE-A97C-4D9A-A27E-9F80189BA71F}"/>
    <cellStyle name="Calculation 2 12 4" xfId="721" xr:uid="{00000000-0005-0000-0000-0000CE020000}"/>
    <cellStyle name="Calculation 2 12 4 2" xfId="41971" xr:uid="{4627A909-1D60-486D-BAF1-F2E60106DEDF}"/>
    <cellStyle name="Calculation 2 12 4 3" xfId="21694" xr:uid="{4901880A-B9CA-49E4-B18C-F1AC276D7EFB}"/>
    <cellStyle name="Calculation 2 12 5" xfId="722" xr:uid="{00000000-0005-0000-0000-0000CF020000}"/>
    <cellStyle name="Calculation 2 12 5 2" xfId="41972" xr:uid="{7DEBBFA9-FFE4-4A9B-B1D4-33FBA947DC63}"/>
    <cellStyle name="Calculation 2 12 5 3" xfId="21695" xr:uid="{790FF945-48D4-4F76-9F6B-C06B97A536D1}"/>
    <cellStyle name="Calculation 2 12 6" xfId="41968" xr:uid="{8C46266F-1150-4E96-82F3-C91CDCE6F7DC}"/>
    <cellStyle name="Calculation 2 12 7" xfId="21691" xr:uid="{B4147CCB-849B-4293-9B8A-F643DF380A4C}"/>
    <cellStyle name="Calculation 2 13" xfId="723" xr:uid="{00000000-0005-0000-0000-0000D0020000}"/>
    <cellStyle name="Calculation 2 13 2" xfId="724" xr:uid="{00000000-0005-0000-0000-0000D1020000}"/>
    <cellStyle name="Calculation 2 13 2 2" xfId="41974" xr:uid="{E4E47403-7643-4783-8B34-ECE755A520F6}"/>
    <cellStyle name="Calculation 2 13 2 3" xfId="21697" xr:uid="{D4C2E1FC-7C7B-4B0D-8E21-5F82D920A211}"/>
    <cellStyle name="Calculation 2 13 3" xfId="725" xr:uid="{00000000-0005-0000-0000-0000D2020000}"/>
    <cellStyle name="Calculation 2 13 3 2" xfId="41975" xr:uid="{E003799C-3B13-4D24-83F5-CD46A493BAF1}"/>
    <cellStyle name="Calculation 2 13 3 3" xfId="21698" xr:uid="{FCFB9D45-DCDF-4610-841F-B611A408F34F}"/>
    <cellStyle name="Calculation 2 13 4" xfId="726" xr:uid="{00000000-0005-0000-0000-0000D3020000}"/>
    <cellStyle name="Calculation 2 13 4 2" xfId="41976" xr:uid="{3018E06B-0818-42C0-9B8C-47BFBBFD509A}"/>
    <cellStyle name="Calculation 2 13 4 3" xfId="21699" xr:uid="{F6B7919B-B893-41A6-96FC-5BA2F74DE7C4}"/>
    <cellStyle name="Calculation 2 13 5" xfId="41973" xr:uid="{CDDB03F2-7618-4E2C-BC17-DC7FF2151B69}"/>
    <cellStyle name="Calculation 2 13 6" xfId="21696" xr:uid="{F0534645-FE10-47B6-9AD7-8BF91A26434E}"/>
    <cellStyle name="Calculation 2 14" xfId="727" xr:uid="{00000000-0005-0000-0000-0000D4020000}"/>
    <cellStyle name="Calculation 2 14 2" xfId="41977" xr:uid="{C6B23B00-F222-422F-BFBA-CCD91837499E}"/>
    <cellStyle name="Calculation 2 14 3" xfId="21700" xr:uid="{46B9A9FC-7F0E-4106-A5EF-633527843416}"/>
    <cellStyle name="Calculation 2 15" xfId="728" xr:uid="{00000000-0005-0000-0000-0000D5020000}"/>
    <cellStyle name="Calculation 2 15 2" xfId="41978" xr:uid="{40716097-27CD-41AE-95B6-03863AD49FA2}"/>
    <cellStyle name="Calculation 2 15 3" xfId="21701" xr:uid="{AF9C2894-2258-49E5-B2F7-F39500D9F53F}"/>
    <cellStyle name="Calculation 2 16" xfId="729" xr:uid="{00000000-0005-0000-0000-0000D6020000}"/>
    <cellStyle name="Calculation 2 16 2" xfId="41979" xr:uid="{9DA6654D-13A2-497A-AD02-DE5719FE0B84}"/>
    <cellStyle name="Calculation 2 16 3" xfId="21702" xr:uid="{A47DCCD6-5162-4C93-B9BE-86BE09E3FB5E}"/>
    <cellStyle name="Calculation 2 17" xfId="41958" xr:uid="{2D0DD9C7-58B8-471C-8302-18DB4A1D424F}"/>
    <cellStyle name="Calculation 2 18" xfId="21680" xr:uid="{52E91E6B-F191-467C-894E-AFD0D3D7DDFE}"/>
    <cellStyle name="Calculation 2 2" xfId="730" xr:uid="{00000000-0005-0000-0000-0000D7020000}"/>
    <cellStyle name="Calculation 2 2 10" xfId="41980" xr:uid="{A790B1C2-EDB5-40B9-96A2-5C8C99C85B28}"/>
    <cellStyle name="Calculation 2 2 11" xfId="21703" xr:uid="{A6047ED0-F922-4B90-BE08-D7C32E203F78}"/>
    <cellStyle name="Calculation 2 2 2" xfId="731" xr:uid="{00000000-0005-0000-0000-0000D8020000}"/>
    <cellStyle name="Calculation 2 2 2 2" xfId="732" xr:uid="{00000000-0005-0000-0000-0000D9020000}"/>
    <cellStyle name="Calculation 2 2 2 2 2" xfId="41982" xr:uid="{9D851378-9ADF-4821-8FF3-A52B1431516B}"/>
    <cellStyle name="Calculation 2 2 2 2 3" xfId="21705" xr:uid="{FF4C2E6D-05A1-4052-8C8C-8417AFC30B60}"/>
    <cellStyle name="Calculation 2 2 2 3" xfId="733" xr:uid="{00000000-0005-0000-0000-0000DA020000}"/>
    <cellStyle name="Calculation 2 2 2 3 2" xfId="41983" xr:uid="{69356797-2324-4E01-936F-B3FAC289287C}"/>
    <cellStyle name="Calculation 2 2 2 3 3" xfId="21706" xr:uid="{C7303A82-E41D-4EA8-8CDF-15D744479A5D}"/>
    <cellStyle name="Calculation 2 2 2 4" xfId="734" xr:uid="{00000000-0005-0000-0000-0000DB020000}"/>
    <cellStyle name="Calculation 2 2 2 4 2" xfId="41984" xr:uid="{61012B2C-FE07-476A-8479-74D41DFCC236}"/>
    <cellStyle name="Calculation 2 2 2 4 3" xfId="21707" xr:uid="{22AA5FAD-3676-43A0-B6F9-231580856C34}"/>
    <cellStyle name="Calculation 2 2 2 5" xfId="41981" xr:uid="{451DC1BE-FD04-46FB-9FF9-7B2373155722}"/>
    <cellStyle name="Calculation 2 2 2 6" xfId="21704" xr:uid="{A06265E3-AA6F-4449-8DB3-6340CFBA9FFB}"/>
    <cellStyle name="Calculation 2 2 3" xfId="735" xr:uid="{00000000-0005-0000-0000-0000DC020000}"/>
    <cellStyle name="Calculation 2 2 3 2" xfId="736" xr:uid="{00000000-0005-0000-0000-0000DD020000}"/>
    <cellStyle name="Calculation 2 2 3 2 2" xfId="41986" xr:uid="{3D2DA6AF-B6AE-45AF-8B30-D64D88C92CDE}"/>
    <cellStyle name="Calculation 2 2 3 2 3" xfId="21709" xr:uid="{297D6E49-8B00-4A5E-AAC4-83C5BA7BCBA0}"/>
    <cellStyle name="Calculation 2 2 3 3" xfId="737" xr:uid="{00000000-0005-0000-0000-0000DE020000}"/>
    <cellStyle name="Calculation 2 2 3 3 2" xfId="41987" xr:uid="{AC55674D-FE52-405C-9F93-2CA91FBFF3FF}"/>
    <cellStyle name="Calculation 2 2 3 3 3" xfId="21710" xr:uid="{EF65D9FB-337A-475B-9C95-02DA4E67A226}"/>
    <cellStyle name="Calculation 2 2 3 4" xfId="738" xr:uid="{00000000-0005-0000-0000-0000DF020000}"/>
    <cellStyle name="Calculation 2 2 3 4 2" xfId="41988" xr:uid="{6CCD002D-0A02-4713-A376-324E72C8D2A9}"/>
    <cellStyle name="Calculation 2 2 3 4 3" xfId="21711" xr:uid="{E8E4436D-DB3B-4CCB-9AEF-E943ED1D48BA}"/>
    <cellStyle name="Calculation 2 2 3 5" xfId="41985" xr:uid="{65F359F0-EEF9-42AB-A5DE-C27A1989D6C6}"/>
    <cellStyle name="Calculation 2 2 3 6" xfId="21708" xr:uid="{FDCE33FF-01BE-4986-ACB2-6C3DA5F22EBF}"/>
    <cellStyle name="Calculation 2 2 4" xfId="739" xr:uid="{00000000-0005-0000-0000-0000E0020000}"/>
    <cellStyle name="Calculation 2 2 4 2" xfId="740" xr:uid="{00000000-0005-0000-0000-0000E1020000}"/>
    <cellStyle name="Calculation 2 2 4 2 2" xfId="41990" xr:uid="{730A2C04-9EAD-4E2C-98A5-3FE720560D08}"/>
    <cellStyle name="Calculation 2 2 4 2 3" xfId="21713" xr:uid="{DA38A255-90AF-4A83-AA66-C75A044C5063}"/>
    <cellStyle name="Calculation 2 2 4 3" xfId="741" xr:uid="{00000000-0005-0000-0000-0000E2020000}"/>
    <cellStyle name="Calculation 2 2 4 3 2" xfId="41991" xr:uid="{595A5665-2187-456A-A690-11886B1D2791}"/>
    <cellStyle name="Calculation 2 2 4 3 3" xfId="21714" xr:uid="{0EE9BFDC-18B2-40B5-962F-98EB8C795C3E}"/>
    <cellStyle name="Calculation 2 2 4 4" xfId="742" xr:uid="{00000000-0005-0000-0000-0000E3020000}"/>
    <cellStyle name="Calculation 2 2 4 4 2" xfId="41992" xr:uid="{AA699989-8AEE-448C-8E95-22545AB9BEF6}"/>
    <cellStyle name="Calculation 2 2 4 4 3" xfId="21715" xr:uid="{F9FED7F0-7C70-4FAD-A669-265F1A95A8E8}"/>
    <cellStyle name="Calculation 2 2 4 5" xfId="41989" xr:uid="{C0FAB793-6C25-4704-983F-BF40D8EA17B7}"/>
    <cellStyle name="Calculation 2 2 4 6" xfId="21712" xr:uid="{2DB51130-62D5-4FAD-B556-89E4A8A13831}"/>
    <cellStyle name="Calculation 2 2 5" xfId="743" xr:uid="{00000000-0005-0000-0000-0000E4020000}"/>
    <cellStyle name="Calculation 2 2 5 2" xfId="744" xr:uid="{00000000-0005-0000-0000-0000E5020000}"/>
    <cellStyle name="Calculation 2 2 5 2 2" xfId="41994" xr:uid="{669491D6-8A4A-468C-A058-F02A1D896085}"/>
    <cellStyle name="Calculation 2 2 5 2 3" xfId="21717" xr:uid="{32954F83-A4C8-4AB1-AACE-6990AE668388}"/>
    <cellStyle name="Calculation 2 2 5 3" xfId="745" xr:uid="{00000000-0005-0000-0000-0000E6020000}"/>
    <cellStyle name="Calculation 2 2 5 3 2" xfId="41995" xr:uid="{96E6DEC2-8652-417B-A536-26B4873C53EE}"/>
    <cellStyle name="Calculation 2 2 5 3 3" xfId="21718" xr:uid="{5BB5D956-680C-46BD-BD24-A2EEE447E8F8}"/>
    <cellStyle name="Calculation 2 2 5 4" xfId="746" xr:uid="{00000000-0005-0000-0000-0000E7020000}"/>
    <cellStyle name="Calculation 2 2 5 4 2" xfId="41996" xr:uid="{C4E7951C-2F74-42F2-9288-34433B78973D}"/>
    <cellStyle name="Calculation 2 2 5 4 3" xfId="21719" xr:uid="{F79F6B2C-558D-482C-A639-3BDC581E360F}"/>
    <cellStyle name="Calculation 2 2 5 5" xfId="41993" xr:uid="{19A57EFA-008A-4256-A73D-DEE45AB10FB4}"/>
    <cellStyle name="Calculation 2 2 5 6" xfId="21716" xr:uid="{C6A64D5E-6B0D-421C-B6E1-8C42DD0AD71E}"/>
    <cellStyle name="Calculation 2 2 6" xfId="747" xr:uid="{00000000-0005-0000-0000-0000E8020000}"/>
    <cellStyle name="Calculation 2 2 6 2" xfId="41997" xr:uid="{A6379223-A3EA-4B23-A94B-D99826FEB0B5}"/>
    <cellStyle name="Calculation 2 2 6 3" xfId="21720" xr:uid="{3362B4E7-43C7-4E27-9538-EC798CD0D16B}"/>
    <cellStyle name="Calculation 2 2 7" xfId="748" xr:uid="{00000000-0005-0000-0000-0000E9020000}"/>
    <cellStyle name="Calculation 2 2 7 2" xfId="41998" xr:uid="{9E3E7B1A-26C3-452E-89A2-4A412E7017B9}"/>
    <cellStyle name="Calculation 2 2 7 3" xfId="21721" xr:uid="{48A4F3E5-364C-4DA8-B8DA-49A35E05CB3F}"/>
    <cellStyle name="Calculation 2 2 8" xfId="749" xr:uid="{00000000-0005-0000-0000-0000EA020000}"/>
    <cellStyle name="Calculation 2 2 8 2" xfId="41999" xr:uid="{8E0593D4-2963-4C35-886E-691A6CD51AF5}"/>
    <cellStyle name="Calculation 2 2 8 3" xfId="21722" xr:uid="{96A456A2-5877-4507-BB5B-9F791CC8ACA9}"/>
    <cellStyle name="Calculation 2 2 9" xfId="750" xr:uid="{00000000-0005-0000-0000-0000EB020000}"/>
    <cellStyle name="Calculation 2 2 9 2" xfId="42000" xr:uid="{C71F6B0E-52C6-499F-9E6C-937B9BFDF6A0}"/>
    <cellStyle name="Calculation 2 2 9 3" xfId="21723" xr:uid="{8CFBDC19-D605-46CE-82A1-CD3871635BAB}"/>
    <cellStyle name="Calculation 2 3" xfId="751" xr:uid="{00000000-0005-0000-0000-0000EC020000}"/>
    <cellStyle name="Calculation 2 3 2" xfId="752" xr:uid="{00000000-0005-0000-0000-0000ED020000}"/>
    <cellStyle name="Calculation 2 3 2 2" xfId="42001" xr:uid="{49E4DDE9-9D2F-48A3-B68C-3155E84BA56A}"/>
    <cellStyle name="Calculation 2 3 2 3" xfId="21725" xr:uid="{204C8833-F61E-44FF-9CD9-494196EC39B5}"/>
    <cellStyle name="Calculation 2 3 3" xfId="753" xr:uid="{00000000-0005-0000-0000-0000EE020000}"/>
    <cellStyle name="Calculation 2 3 3 2" xfId="42002" xr:uid="{76868502-C13B-4D12-9819-0AF272977F66}"/>
    <cellStyle name="Calculation 2 3 3 3" xfId="21726" xr:uid="{78FB91C1-35FA-4982-BA47-00CF57965BE1}"/>
    <cellStyle name="Calculation 2 3 4" xfId="754" xr:uid="{00000000-0005-0000-0000-0000EF020000}"/>
    <cellStyle name="Calculation 2 3 4 2" xfId="42003" xr:uid="{112456BF-3C5A-4565-A8AD-39C50B47416E}"/>
    <cellStyle name="Calculation 2 3 4 3" xfId="21727" xr:uid="{04AD1574-CE8B-4536-9483-553C0319BB5D}"/>
    <cellStyle name="Calculation 2 3 5" xfId="755" xr:uid="{00000000-0005-0000-0000-0000F0020000}"/>
    <cellStyle name="Calculation 2 3 5 2" xfId="42004" xr:uid="{BBC907EC-254C-40DB-B85E-A120543FBBE5}"/>
    <cellStyle name="Calculation 2 3 5 3" xfId="21728" xr:uid="{9F3556A1-1B68-4744-8E18-858A342BA516}"/>
    <cellStyle name="Calculation 2 3 6" xfId="21724" xr:uid="{648E025C-8B9D-4161-9BEC-10AAB180F61D}"/>
    <cellStyle name="Calculation 2 4" xfId="756" xr:uid="{00000000-0005-0000-0000-0000F1020000}"/>
    <cellStyle name="Calculation 2 4 2" xfId="757" xr:uid="{00000000-0005-0000-0000-0000F2020000}"/>
    <cellStyle name="Calculation 2 4 2 2" xfId="42005" xr:uid="{8749533E-282D-4D7B-95C2-DF51217D450E}"/>
    <cellStyle name="Calculation 2 4 2 3" xfId="21730" xr:uid="{FF01706E-8DC4-4039-BBBF-F703593A48E7}"/>
    <cellStyle name="Calculation 2 4 3" xfId="758" xr:uid="{00000000-0005-0000-0000-0000F3020000}"/>
    <cellStyle name="Calculation 2 4 3 2" xfId="42006" xr:uid="{55B2FA34-26B9-4A4D-A78F-FC0E212C2E3A}"/>
    <cellStyle name="Calculation 2 4 3 3" xfId="21731" xr:uid="{0F3931FD-1E25-4519-B3C3-774A84B77770}"/>
    <cellStyle name="Calculation 2 4 4" xfId="759" xr:uid="{00000000-0005-0000-0000-0000F4020000}"/>
    <cellStyle name="Calculation 2 4 4 2" xfId="42007" xr:uid="{AA3DAF87-FD85-4BA7-929E-46FCD8621551}"/>
    <cellStyle name="Calculation 2 4 4 3" xfId="21732" xr:uid="{C0927481-2169-453C-8643-C1B353D00049}"/>
    <cellStyle name="Calculation 2 4 5" xfId="760" xr:uid="{00000000-0005-0000-0000-0000F5020000}"/>
    <cellStyle name="Calculation 2 4 5 2" xfId="42008" xr:uid="{2D1D5AE6-0ACD-480F-AB39-F3CACEF26261}"/>
    <cellStyle name="Calculation 2 4 5 3" xfId="21733" xr:uid="{2996EAD2-17C8-4B44-900B-F4DF24768D86}"/>
    <cellStyle name="Calculation 2 4 6" xfId="21729" xr:uid="{BDCFD66C-1503-4AA8-824E-54BF75C66CD5}"/>
    <cellStyle name="Calculation 2 5" xfId="761" xr:uid="{00000000-0005-0000-0000-0000F6020000}"/>
    <cellStyle name="Calculation 2 5 2" xfId="762" xr:uid="{00000000-0005-0000-0000-0000F7020000}"/>
    <cellStyle name="Calculation 2 5 2 2" xfId="42009" xr:uid="{58DA12A9-E0F9-4EEA-82F2-DD562D701B15}"/>
    <cellStyle name="Calculation 2 5 2 3" xfId="21735" xr:uid="{3DD13742-E2EB-432F-BF6F-6E347D2A5F9D}"/>
    <cellStyle name="Calculation 2 5 3" xfId="763" xr:uid="{00000000-0005-0000-0000-0000F8020000}"/>
    <cellStyle name="Calculation 2 5 3 2" xfId="42010" xr:uid="{214135D1-F84B-40B0-A2F5-41A7D6DAC190}"/>
    <cellStyle name="Calculation 2 5 3 3" xfId="21736" xr:uid="{8A1E35A8-56E2-4561-9431-C884F2C9C1D9}"/>
    <cellStyle name="Calculation 2 5 4" xfId="764" xr:uid="{00000000-0005-0000-0000-0000F9020000}"/>
    <cellStyle name="Calculation 2 5 4 2" xfId="42011" xr:uid="{727D6B85-F6F7-444C-B2B9-E82AAC17A789}"/>
    <cellStyle name="Calculation 2 5 4 3" xfId="21737" xr:uid="{1354D72B-381E-45B7-8BE5-597ADBD95542}"/>
    <cellStyle name="Calculation 2 5 5" xfId="765" xr:uid="{00000000-0005-0000-0000-0000FA020000}"/>
    <cellStyle name="Calculation 2 5 5 2" xfId="42012" xr:uid="{B863F83C-36C6-45FD-98DF-53B35C896EB3}"/>
    <cellStyle name="Calculation 2 5 5 3" xfId="21738" xr:uid="{E9F32E48-BAAF-468D-8923-3DDF15189796}"/>
    <cellStyle name="Calculation 2 5 6" xfId="21734" xr:uid="{564110EE-5F98-4F8C-BA6F-83A810DE170C}"/>
    <cellStyle name="Calculation 2 6" xfId="766" xr:uid="{00000000-0005-0000-0000-0000FB020000}"/>
    <cellStyle name="Calculation 2 6 2" xfId="767" xr:uid="{00000000-0005-0000-0000-0000FC020000}"/>
    <cellStyle name="Calculation 2 6 2 2" xfId="42013" xr:uid="{EA3A54A5-F793-4174-8C2F-513E667BD877}"/>
    <cellStyle name="Calculation 2 6 2 3" xfId="21740" xr:uid="{CD3E2676-69A4-4669-95F1-168BD0A76F2F}"/>
    <cellStyle name="Calculation 2 6 3" xfId="768" xr:uid="{00000000-0005-0000-0000-0000FD020000}"/>
    <cellStyle name="Calculation 2 6 3 2" xfId="42014" xr:uid="{D139EB41-3F2E-44D8-B940-FFDAB5DC36E0}"/>
    <cellStyle name="Calculation 2 6 3 3" xfId="21741" xr:uid="{10E05F24-7272-4377-A6CA-4D3376BE6ADD}"/>
    <cellStyle name="Calculation 2 6 4" xfId="769" xr:uid="{00000000-0005-0000-0000-0000FE020000}"/>
    <cellStyle name="Calculation 2 6 4 2" xfId="42015" xr:uid="{7A1356CA-4277-417B-9CFB-E41CF6227444}"/>
    <cellStyle name="Calculation 2 6 4 3" xfId="21742" xr:uid="{2EE83001-C4CC-4E98-8CD7-49C5213E3E93}"/>
    <cellStyle name="Calculation 2 6 5" xfId="770" xr:uid="{00000000-0005-0000-0000-0000FF020000}"/>
    <cellStyle name="Calculation 2 6 5 2" xfId="42016" xr:uid="{59645D09-D48A-43E6-B75E-23C535F82696}"/>
    <cellStyle name="Calculation 2 6 5 3" xfId="21743" xr:uid="{1228F339-F979-4D95-838A-72BC10B2F405}"/>
    <cellStyle name="Calculation 2 6 6" xfId="21739" xr:uid="{34471989-0F50-49DE-A2D2-B797CF690BC5}"/>
    <cellStyle name="Calculation 2 7" xfId="771" xr:uid="{00000000-0005-0000-0000-000000030000}"/>
    <cellStyle name="Calculation 2 7 2" xfId="772" xr:uid="{00000000-0005-0000-0000-000001030000}"/>
    <cellStyle name="Calculation 2 7 2 2" xfId="42017" xr:uid="{230FF5DB-892D-4BFA-8808-6D5D2F7832FD}"/>
    <cellStyle name="Calculation 2 7 2 3" xfId="21745" xr:uid="{3D6E2858-9B50-4F73-BBF7-6C043D1B5C3E}"/>
    <cellStyle name="Calculation 2 7 3" xfId="773" xr:uid="{00000000-0005-0000-0000-000002030000}"/>
    <cellStyle name="Calculation 2 7 3 2" xfId="42018" xr:uid="{685E99E8-BA03-4365-8329-ACD076F2D10F}"/>
    <cellStyle name="Calculation 2 7 3 3" xfId="21746" xr:uid="{EF10714F-905F-4100-860E-0D7345E385DD}"/>
    <cellStyle name="Calculation 2 7 4" xfId="774" xr:uid="{00000000-0005-0000-0000-000003030000}"/>
    <cellStyle name="Calculation 2 7 4 2" xfId="42019" xr:uid="{118719CC-FBC4-4AEE-9769-34A446C5136F}"/>
    <cellStyle name="Calculation 2 7 4 3" xfId="21747" xr:uid="{369BF84F-D809-4BF4-B536-DC49273A88BD}"/>
    <cellStyle name="Calculation 2 7 5" xfId="775" xr:uid="{00000000-0005-0000-0000-000004030000}"/>
    <cellStyle name="Calculation 2 7 5 2" xfId="42020" xr:uid="{D87E793E-762A-4C7D-BA04-B946E0276095}"/>
    <cellStyle name="Calculation 2 7 5 3" xfId="21748" xr:uid="{72DDC8D5-2082-4144-85DC-90E2EC126946}"/>
    <cellStyle name="Calculation 2 7 6" xfId="21744" xr:uid="{600BA1FE-EF60-4609-8B99-9CD474C5279C}"/>
    <cellStyle name="Calculation 2 8" xfId="776" xr:uid="{00000000-0005-0000-0000-000005030000}"/>
    <cellStyle name="Calculation 2 8 2" xfId="777" xr:uid="{00000000-0005-0000-0000-000006030000}"/>
    <cellStyle name="Calculation 2 8 2 2" xfId="42021" xr:uid="{280A2DE8-FC3B-48F8-BEAA-701B65E2DE80}"/>
    <cellStyle name="Calculation 2 8 2 3" xfId="21750" xr:uid="{E54EE205-240A-4907-9DDB-B11203B2D3E8}"/>
    <cellStyle name="Calculation 2 8 3" xfId="778" xr:uid="{00000000-0005-0000-0000-000007030000}"/>
    <cellStyle name="Calculation 2 8 3 2" xfId="42022" xr:uid="{29072F5F-A80B-46E1-9A99-CA87122F6970}"/>
    <cellStyle name="Calculation 2 8 3 3" xfId="21751" xr:uid="{9EAD42D7-E1DD-42A1-950E-B00C974687AD}"/>
    <cellStyle name="Calculation 2 8 4" xfId="779" xr:uid="{00000000-0005-0000-0000-000008030000}"/>
    <cellStyle name="Calculation 2 8 4 2" xfId="42023" xr:uid="{566C619D-CAAF-4164-AA1A-289D665D1061}"/>
    <cellStyle name="Calculation 2 8 4 3" xfId="21752" xr:uid="{65BF65EF-6990-4071-97D2-F3152A746BCF}"/>
    <cellStyle name="Calculation 2 8 5" xfId="780" xr:uid="{00000000-0005-0000-0000-000009030000}"/>
    <cellStyle name="Calculation 2 8 5 2" xfId="42024" xr:uid="{48E20894-5FBF-4E29-A641-24F0BCE54563}"/>
    <cellStyle name="Calculation 2 8 5 3" xfId="21753" xr:uid="{D2AF5545-137D-4C4D-8D0A-2A3A6EB84C0B}"/>
    <cellStyle name="Calculation 2 8 6" xfId="21749" xr:uid="{9FDEE447-DBDE-43B4-9DDA-6BA372057F3F}"/>
    <cellStyle name="Calculation 2 9" xfId="781" xr:uid="{00000000-0005-0000-0000-00000A030000}"/>
    <cellStyle name="Calculation 2 9 2" xfId="782" xr:uid="{00000000-0005-0000-0000-00000B030000}"/>
    <cellStyle name="Calculation 2 9 2 2" xfId="42025" xr:uid="{A1957B23-C3D1-47EC-946A-4C11AAFE0AF9}"/>
    <cellStyle name="Calculation 2 9 2 3" xfId="21755" xr:uid="{77BC879C-6701-4229-809D-2504501FA0A0}"/>
    <cellStyle name="Calculation 2 9 3" xfId="783" xr:uid="{00000000-0005-0000-0000-00000C030000}"/>
    <cellStyle name="Calculation 2 9 3 2" xfId="42026" xr:uid="{D804061B-2862-4D34-AB4D-88D2473A2AF2}"/>
    <cellStyle name="Calculation 2 9 3 3" xfId="21756" xr:uid="{7609D343-E9B7-4C8E-8FB4-414ECDC96DE9}"/>
    <cellStyle name="Calculation 2 9 4" xfId="784" xr:uid="{00000000-0005-0000-0000-00000D030000}"/>
    <cellStyle name="Calculation 2 9 4 2" xfId="42027" xr:uid="{3953A02B-2C5B-4D49-9631-FADE03756B98}"/>
    <cellStyle name="Calculation 2 9 4 3" xfId="21757" xr:uid="{2DF0694E-8C5F-4A22-BCC7-AD848F0815E7}"/>
    <cellStyle name="Calculation 2 9 5" xfId="785" xr:uid="{00000000-0005-0000-0000-00000E030000}"/>
    <cellStyle name="Calculation 2 9 5 2" xfId="42028" xr:uid="{7A12E1FA-C29C-4E36-8DC5-ADA50D7487EF}"/>
    <cellStyle name="Calculation 2 9 5 3" xfId="21758" xr:uid="{CBF0AC60-C137-4A85-90EA-C410C5A04AA5}"/>
    <cellStyle name="Calculation 2 9 6" xfId="21754" xr:uid="{AF0AD8B1-85AB-4C98-BBD1-F0556A561DEC}"/>
    <cellStyle name="Calculation 3" xfId="786" xr:uid="{00000000-0005-0000-0000-00000F030000}"/>
    <cellStyle name="Calculation 3 2" xfId="787" xr:uid="{00000000-0005-0000-0000-000010030000}"/>
    <cellStyle name="Calculation 3 2 2" xfId="42030" xr:uid="{59C217DD-20A9-46D4-B4AB-0849BBCF8A19}"/>
    <cellStyle name="Calculation 3 2 3" xfId="21760" xr:uid="{CFA9785A-5F78-4041-BDC4-98FDA8DB8274}"/>
    <cellStyle name="Calculation 3 3" xfId="788" xr:uid="{00000000-0005-0000-0000-000011030000}"/>
    <cellStyle name="Calculation 3 3 2" xfId="42031" xr:uid="{FCECD74D-C779-4C93-84DE-B8E72E0A5C12}"/>
    <cellStyle name="Calculation 3 3 3" xfId="21761" xr:uid="{F67B870E-03CB-4CF5-AE54-22609DB120CD}"/>
    <cellStyle name="Calculation 3 4" xfId="42029" xr:uid="{8E854FEF-A5FF-4BF4-A525-BC0AD49769B2}"/>
    <cellStyle name="Calculation 3 5" xfId="21759" xr:uid="{CEA2F711-19F3-4150-9BD0-116D9410BD1F}"/>
    <cellStyle name="Calculation 4" xfId="789" xr:uid="{00000000-0005-0000-0000-000012030000}"/>
    <cellStyle name="Calculation 4 2" xfId="790" xr:uid="{00000000-0005-0000-0000-000013030000}"/>
    <cellStyle name="Calculation 4 2 2" xfId="42033" xr:uid="{C268DC35-AB41-423B-8D74-4CF4F61705BA}"/>
    <cellStyle name="Calculation 4 2 3" xfId="21763" xr:uid="{91038E6E-7F74-4015-BDF6-17750CB6329B}"/>
    <cellStyle name="Calculation 4 3" xfId="791" xr:uid="{00000000-0005-0000-0000-000014030000}"/>
    <cellStyle name="Calculation 4 3 2" xfId="42034" xr:uid="{F6D20A88-C280-40D1-B9EC-8ED2DC07B2A5}"/>
    <cellStyle name="Calculation 4 3 3" xfId="21764" xr:uid="{3AAF6E4D-FD3C-47DA-BC64-BD9C75DAD3E1}"/>
    <cellStyle name="Calculation 4 4" xfId="42032" xr:uid="{C56898B8-7D02-4BF5-8565-6EBDAFE362C3}"/>
    <cellStyle name="Calculation 4 5" xfId="21762" xr:uid="{DDC00100-46B8-42D4-8B10-DA70E43C3034}"/>
    <cellStyle name="Calculation 5" xfId="792" xr:uid="{00000000-0005-0000-0000-000015030000}"/>
    <cellStyle name="Calculation 5 2" xfId="793" xr:uid="{00000000-0005-0000-0000-000016030000}"/>
    <cellStyle name="Calculation 5 2 2" xfId="42036" xr:uid="{2228F271-1D83-40D1-A8B9-DDA1F7940312}"/>
    <cellStyle name="Calculation 5 2 3" xfId="21766" xr:uid="{3136E849-E390-4D9B-9205-FB748164B218}"/>
    <cellStyle name="Calculation 5 3" xfId="794" xr:uid="{00000000-0005-0000-0000-000017030000}"/>
    <cellStyle name="Calculation 5 3 2" xfId="42037" xr:uid="{8A4C3D4C-9530-46D5-90A1-8D8B63F4C777}"/>
    <cellStyle name="Calculation 5 3 3" xfId="21767" xr:uid="{C70FDAA2-5680-4CAE-95F8-6069A82D266E}"/>
    <cellStyle name="Calculation 5 4" xfId="42035" xr:uid="{9F23650D-55ED-4CCD-A657-70DD196F88F0}"/>
    <cellStyle name="Calculation 5 5" xfId="21765" xr:uid="{016548D1-A6BC-44DC-B844-81F3A5BADB99}"/>
    <cellStyle name="Calculation 6" xfId="795" xr:uid="{00000000-0005-0000-0000-000018030000}"/>
    <cellStyle name="Calculation 6 2" xfId="796" xr:uid="{00000000-0005-0000-0000-000019030000}"/>
    <cellStyle name="Calculation 6 2 2" xfId="42039" xr:uid="{2DD51F54-F8B5-48F5-9C76-599A2E95256E}"/>
    <cellStyle name="Calculation 6 2 3" xfId="21769" xr:uid="{512D62B8-6600-45FE-8F94-246C5A16AE06}"/>
    <cellStyle name="Calculation 6 3" xfId="797" xr:uid="{00000000-0005-0000-0000-00001A030000}"/>
    <cellStyle name="Calculation 6 3 2" xfId="42040" xr:uid="{B180932A-FD17-4572-9684-098481E8D3CF}"/>
    <cellStyle name="Calculation 6 3 3" xfId="21770" xr:uid="{6E28A0DB-1A46-4AB8-A622-1CF247C9A341}"/>
    <cellStyle name="Calculation 6 4" xfId="42038" xr:uid="{EBC74041-215D-49D1-952C-E95E9CA0E9B4}"/>
    <cellStyle name="Calculation 6 5" xfId="21768" xr:uid="{1BCEDD88-DE81-4EFF-B011-E2472FE885D2}"/>
    <cellStyle name="Calculation 7" xfId="798" xr:uid="{00000000-0005-0000-0000-00001B030000}"/>
    <cellStyle name="Calculation 7 2" xfId="42041" xr:uid="{FCE40B40-2333-44FB-B61D-F497AD07F4CD}"/>
    <cellStyle name="Calculation 7 3" xfId="21771" xr:uid="{7C4B562C-9DB6-458F-BEDE-96E677D61331}"/>
    <cellStyle name="Check Cell 2" xfId="799" xr:uid="{00000000-0005-0000-0000-00001C030000}"/>
    <cellStyle name="Check Cell 2 10" xfId="800" xr:uid="{00000000-0005-0000-0000-00001D030000}"/>
    <cellStyle name="Check Cell 2 10 2" xfId="21773" xr:uid="{A9B16E16-A8AC-4EB0-B2B7-D931AC04A335}"/>
    <cellStyle name="Check Cell 2 11" xfId="801" xr:uid="{00000000-0005-0000-0000-00001E030000}"/>
    <cellStyle name="Check Cell 2 11 2" xfId="21774" xr:uid="{1CD67027-97FF-41C0-8B07-AB2687A70F93}"/>
    <cellStyle name="Check Cell 2 12" xfId="802" xr:uid="{00000000-0005-0000-0000-00001F030000}"/>
    <cellStyle name="Check Cell 2 12 2" xfId="21775" xr:uid="{735FCDC3-58D5-4B7F-B9F2-FF87007FECAA}"/>
    <cellStyle name="Check Cell 2 13" xfId="21772" xr:uid="{FB4E7108-EC3B-4191-9405-A1D66C66AA57}"/>
    <cellStyle name="Check Cell 2 2" xfId="803" xr:uid="{00000000-0005-0000-0000-000020030000}"/>
    <cellStyle name="Check Cell 2 2 2" xfId="804" xr:uid="{00000000-0005-0000-0000-000021030000}"/>
    <cellStyle name="Check Cell 2 2 2 2" xfId="21777" xr:uid="{99EFA873-BC9E-4B35-AABB-94D50BAED370}"/>
    <cellStyle name="Check Cell 2 2 3" xfId="805" xr:uid="{00000000-0005-0000-0000-000022030000}"/>
    <cellStyle name="Check Cell 2 2 3 2" xfId="21778" xr:uid="{D865CCBE-4C0C-4D5D-86E0-327BF8CCFF9F}"/>
    <cellStyle name="Check Cell 2 2 4" xfId="806" xr:uid="{00000000-0005-0000-0000-000023030000}"/>
    <cellStyle name="Check Cell 2 2 4 2" xfId="21779" xr:uid="{749742C4-4C39-4BB2-B86C-33CAFBE4ED73}"/>
    <cellStyle name="Check Cell 2 2 5" xfId="21776" xr:uid="{3973A899-3446-402C-87AD-27F678FB1B84}"/>
    <cellStyle name="Check Cell 2 3" xfId="807" xr:uid="{00000000-0005-0000-0000-000024030000}"/>
    <cellStyle name="Check Cell 2 3 2" xfId="808" xr:uid="{00000000-0005-0000-0000-000025030000}"/>
    <cellStyle name="Check Cell 2 3 2 2" xfId="21781" xr:uid="{C218CBEB-B72C-480A-81F2-CBD671256B8C}"/>
    <cellStyle name="Check Cell 2 3 3" xfId="809" xr:uid="{00000000-0005-0000-0000-000026030000}"/>
    <cellStyle name="Check Cell 2 3 3 2" xfId="21782" xr:uid="{C3BD01A8-8AA3-4373-BB34-C46BE0B9335E}"/>
    <cellStyle name="Check Cell 2 3 4" xfId="21780" xr:uid="{04C1B116-19A5-4D5C-B7D3-3CCF615E20CB}"/>
    <cellStyle name="Check Cell 2 4" xfId="810" xr:uid="{00000000-0005-0000-0000-000027030000}"/>
    <cellStyle name="Check Cell 2 4 2" xfId="811" xr:uid="{00000000-0005-0000-0000-000028030000}"/>
    <cellStyle name="Check Cell 2 4 2 2" xfId="21784" xr:uid="{2B680703-6B4F-47B5-A79A-510032FA910A}"/>
    <cellStyle name="Check Cell 2 4 3" xfId="812" xr:uid="{00000000-0005-0000-0000-000029030000}"/>
    <cellStyle name="Check Cell 2 4 3 2" xfId="21785" xr:uid="{B3D05139-572E-49B9-9CE3-5CD40FBB3CB7}"/>
    <cellStyle name="Check Cell 2 4 4" xfId="21783" xr:uid="{B9F7B0AE-A195-42FB-822E-B78007B5A223}"/>
    <cellStyle name="Check Cell 2 5" xfId="813" xr:uid="{00000000-0005-0000-0000-00002A030000}"/>
    <cellStyle name="Check Cell 2 5 2" xfId="814" xr:uid="{00000000-0005-0000-0000-00002B030000}"/>
    <cellStyle name="Check Cell 2 5 2 2" xfId="21787" xr:uid="{CD0D44BA-0FFE-4D7F-BDD5-2A3FC8E675C1}"/>
    <cellStyle name="Check Cell 2 5 3" xfId="815" xr:uid="{00000000-0005-0000-0000-00002C030000}"/>
    <cellStyle name="Check Cell 2 5 3 2" xfId="21788" xr:uid="{379DF54B-3EAA-4EAF-8295-A37645315988}"/>
    <cellStyle name="Check Cell 2 5 4" xfId="21786" xr:uid="{0D5B1765-E20B-475E-AA54-F8706B233E57}"/>
    <cellStyle name="Check Cell 2 6" xfId="816" xr:uid="{00000000-0005-0000-0000-00002D030000}"/>
    <cellStyle name="Check Cell 2 6 2" xfId="817" xr:uid="{00000000-0005-0000-0000-00002E030000}"/>
    <cellStyle name="Check Cell 2 6 2 2" xfId="21790" xr:uid="{BB5F8903-CA76-438E-81A4-4D06B9706BF0}"/>
    <cellStyle name="Check Cell 2 6 3" xfId="818" xr:uid="{00000000-0005-0000-0000-00002F030000}"/>
    <cellStyle name="Check Cell 2 6 3 2" xfId="21791" xr:uid="{58EE9C68-AEB4-45A9-83F5-4D630881D6B8}"/>
    <cellStyle name="Check Cell 2 6 4" xfId="21789" xr:uid="{F12E0646-F1D6-47D0-A287-531F024E9530}"/>
    <cellStyle name="Check Cell 2 7" xfId="819" xr:uid="{00000000-0005-0000-0000-000030030000}"/>
    <cellStyle name="Check Cell 2 7 2" xfId="820" xr:uid="{00000000-0005-0000-0000-000031030000}"/>
    <cellStyle name="Check Cell 2 7 2 2" xfId="21793" xr:uid="{E3C1D95F-44AE-4F73-9B9D-125DB04EF993}"/>
    <cellStyle name="Check Cell 2 7 3" xfId="821" xr:uid="{00000000-0005-0000-0000-000032030000}"/>
    <cellStyle name="Check Cell 2 7 3 2" xfId="21794" xr:uid="{E74D3EA2-C198-4A50-918A-79F1DE4A6D2E}"/>
    <cellStyle name="Check Cell 2 7 4" xfId="21792" xr:uid="{FDDCEEA2-2D64-4C56-AF38-E69FA466FE17}"/>
    <cellStyle name="Check Cell 2 8" xfId="822" xr:uid="{00000000-0005-0000-0000-000033030000}"/>
    <cellStyle name="Check Cell 2 8 2" xfId="21795" xr:uid="{3DFB8DF2-D7F8-49F5-8997-F3AB34E72E26}"/>
    <cellStyle name="Check Cell 2 9" xfId="823" xr:uid="{00000000-0005-0000-0000-000034030000}"/>
    <cellStyle name="Check Cell 2 9 2" xfId="21796" xr:uid="{A711C31B-D3D5-4A82-9677-99E102993BE8}"/>
    <cellStyle name="Check Cell 3" xfId="824" xr:uid="{00000000-0005-0000-0000-000035030000}"/>
    <cellStyle name="Check Cell 3 10" xfId="21797" xr:uid="{8D66EB72-7184-4A64-9540-D9ED031FEEDB}"/>
    <cellStyle name="Check Cell 3 2" xfId="825" xr:uid="{00000000-0005-0000-0000-000036030000}"/>
    <cellStyle name="Check Cell 3 2 2" xfId="826" xr:uid="{00000000-0005-0000-0000-000037030000}"/>
    <cellStyle name="Check Cell 3 2 2 2" xfId="21799" xr:uid="{1A5A8ABD-286B-4488-A8B8-EAD1DD3564EF}"/>
    <cellStyle name="Check Cell 3 2 3" xfId="827" xr:uid="{00000000-0005-0000-0000-000038030000}"/>
    <cellStyle name="Check Cell 3 2 3 2" xfId="21800" xr:uid="{59282904-24AE-46BE-9340-E4FEFD9E4BA9}"/>
    <cellStyle name="Check Cell 3 2 4" xfId="21798" xr:uid="{B4360E1D-866B-42BF-829F-76BB48A39740}"/>
    <cellStyle name="Check Cell 3 3" xfId="828" xr:uid="{00000000-0005-0000-0000-000039030000}"/>
    <cellStyle name="Check Cell 3 3 2" xfId="829" xr:uid="{00000000-0005-0000-0000-00003A030000}"/>
    <cellStyle name="Check Cell 3 3 2 2" xfId="21802" xr:uid="{7A016D40-C669-463B-A6A1-19706D2A028D}"/>
    <cellStyle name="Check Cell 3 3 3" xfId="830" xr:uid="{00000000-0005-0000-0000-00003B030000}"/>
    <cellStyle name="Check Cell 3 3 3 2" xfId="21803" xr:uid="{A1CB2A9B-6982-46FC-B647-FEC52C83169E}"/>
    <cellStyle name="Check Cell 3 3 4" xfId="21801" xr:uid="{23B1ED47-94BD-42B5-A7DC-A2DAD81DD88A}"/>
    <cellStyle name="Check Cell 3 4" xfId="831" xr:uid="{00000000-0005-0000-0000-00003C030000}"/>
    <cellStyle name="Check Cell 3 4 2" xfId="832" xr:uid="{00000000-0005-0000-0000-00003D030000}"/>
    <cellStyle name="Check Cell 3 4 2 2" xfId="21805" xr:uid="{34083598-BF3B-4FF4-9B11-FB0ADBF49A6B}"/>
    <cellStyle name="Check Cell 3 4 3" xfId="833" xr:uid="{00000000-0005-0000-0000-00003E030000}"/>
    <cellStyle name="Check Cell 3 4 3 2" xfId="21806" xr:uid="{4BD92224-A40B-44FA-A069-9116979BCE1F}"/>
    <cellStyle name="Check Cell 3 4 4" xfId="21804" xr:uid="{D89D44FF-530E-495D-9938-556E6104033F}"/>
    <cellStyle name="Check Cell 3 5" xfId="834" xr:uid="{00000000-0005-0000-0000-00003F030000}"/>
    <cellStyle name="Check Cell 3 5 2" xfId="835" xr:uid="{00000000-0005-0000-0000-000040030000}"/>
    <cellStyle name="Check Cell 3 5 2 2" xfId="21808" xr:uid="{089EE861-3398-4A80-9444-4592CE909B7A}"/>
    <cellStyle name="Check Cell 3 5 3" xfId="836" xr:uid="{00000000-0005-0000-0000-000041030000}"/>
    <cellStyle name="Check Cell 3 5 3 2" xfId="21809" xr:uid="{CDD66F2C-A782-4FC2-B533-20F3D5A38595}"/>
    <cellStyle name="Check Cell 3 5 4" xfId="21807" xr:uid="{9B51658B-72CE-46D8-9604-7CB857D4AE98}"/>
    <cellStyle name="Check Cell 3 6" xfId="837" xr:uid="{00000000-0005-0000-0000-000042030000}"/>
    <cellStyle name="Check Cell 3 6 2" xfId="838" xr:uid="{00000000-0005-0000-0000-000043030000}"/>
    <cellStyle name="Check Cell 3 6 2 2" xfId="21811" xr:uid="{7CCC1D4D-893F-4DB8-8C8B-0F3D339C2608}"/>
    <cellStyle name="Check Cell 3 6 3" xfId="839" xr:uid="{00000000-0005-0000-0000-000044030000}"/>
    <cellStyle name="Check Cell 3 6 3 2" xfId="21812" xr:uid="{E30920E7-AC88-4DE4-9845-10BB81B126C5}"/>
    <cellStyle name="Check Cell 3 6 4" xfId="21810" xr:uid="{AB127A50-29AD-4064-8516-F858DC0F8141}"/>
    <cellStyle name="Check Cell 3 7" xfId="840" xr:uid="{00000000-0005-0000-0000-000045030000}"/>
    <cellStyle name="Check Cell 3 7 2" xfId="841" xr:uid="{00000000-0005-0000-0000-000046030000}"/>
    <cellStyle name="Check Cell 3 7 2 2" xfId="21814" xr:uid="{401665CA-00F3-48A2-A7F4-8D7BDC80BBC2}"/>
    <cellStyle name="Check Cell 3 7 3" xfId="842" xr:uid="{00000000-0005-0000-0000-000047030000}"/>
    <cellStyle name="Check Cell 3 7 3 2" xfId="21815" xr:uid="{08C7C6D5-A5C4-448A-A03B-951E827AEE61}"/>
    <cellStyle name="Check Cell 3 7 4" xfId="21813" xr:uid="{4E85FF2A-CF3A-4B49-963B-786A41843269}"/>
    <cellStyle name="Check Cell 3 8" xfId="843" xr:uid="{00000000-0005-0000-0000-000048030000}"/>
    <cellStyle name="Check Cell 3 8 2" xfId="21816" xr:uid="{2F91E389-E335-4A57-AE54-15B43EE4AB17}"/>
    <cellStyle name="Check Cell 3 9" xfId="844" xr:uid="{00000000-0005-0000-0000-000049030000}"/>
    <cellStyle name="Check Cell 3 9 2" xfId="21817" xr:uid="{B5CF7FB7-CFC3-4ACA-9EC4-908F44500E1E}"/>
    <cellStyle name="Check Cell 4" xfId="845" xr:uid="{00000000-0005-0000-0000-00004A030000}"/>
    <cellStyle name="Check Cell 4 10" xfId="21818" xr:uid="{F974E62E-1E72-41AA-AE21-B3366D5D7BB3}"/>
    <cellStyle name="Check Cell 4 2" xfId="846" xr:uid="{00000000-0005-0000-0000-00004B030000}"/>
    <cellStyle name="Check Cell 4 2 2" xfId="847" xr:uid="{00000000-0005-0000-0000-00004C030000}"/>
    <cellStyle name="Check Cell 4 2 2 2" xfId="21820" xr:uid="{A11B98F5-3127-4F70-963C-6C9213C36242}"/>
    <cellStyle name="Check Cell 4 2 3" xfId="848" xr:uid="{00000000-0005-0000-0000-00004D030000}"/>
    <cellStyle name="Check Cell 4 2 3 2" xfId="21821" xr:uid="{20767E6F-4800-4380-BA6A-E6CD7D423E78}"/>
    <cellStyle name="Check Cell 4 2 4" xfId="21819" xr:uid="{2346FB27-55F4-4A65-A2C2-414CA11CCF2B}"/>
    <cellStyle name="Check Cell 4 3" xfId="849" xr:uid="{00000000-0005-0000-0000-00004E030000}"/>
    <cellStyle name="Check Cell 4 3 2" xfId="850" xr:uid="{00000000-0005-0000-0000-00004F030000}"/>
    <cellStyle name="Check Cell 4 3 2 2" xfId="21823" xr:uid="{26A7F652-E622-4BE4-AEC9-DDDAA9B8531F}"/>
    <cellStyle name="Check Cell 4 3 3" xfId="851" xr:uid="{00000000-0005-0000-0000-000050030000}"/>
    <cellStyle name="Check Cell 4 3 3 2" xfId="21824" xr:uid="{2B56823E-4D9B-4476-87F1-B888112EB00B}"/>
    <cellStyle name="Check Cell 4 3 4" xfId="21822" xr:uid="{0F2632C8-1623-4952-85B1-DF764FE1750C}"/>
    <cellStyle name="Check Cell 4 4" xfId="852" xr:uid="{00000000-0005-0000-0000-000051030000}"/>
    <cellStyle name="Check Cell 4 4 2" xfId="853" xr:uid="{00000000-0005-0000-0000-000052030000}"/>
    <cellStyle name="Check Cell 4 4 2 2" xfId="21826" xr:uid="{957419D0-AD0F-459F-9EC1-35B8230B6725}"/>
    <cellStyle name="Check Cell 4 4 3" xfId="854" xr:uid="{00000000-0005-0000-0000-000053030000}"/>
    <cellStyle name="Check Cell 4 4 3 2" xfId="21827" xr:uid="{1021AF40-8DAB-4A35-BE56-A51662FC047D}"/>
    <cellStyle name="Check Cell 4 4 4" xfId="21825" xr:uid="{3E8D09AB-E4B4-4AB3-AAB8-40244815A7E9}"/>
    <cellStyle name="Check Cell 4 5" xfId="855" xr:uid="{00000000-0005-0000-0000-000054030000}"/>
    <cellStyle name="Check Cell 4 5 2" xfId="856" xr:uid="{00000000-0005-0000-0000-000055030000}"/>
    <cellStyle name="Check Cell 4 5 2 2" xfId="21829" xr:uid="{705975FD-B5BD-45EF-B872-C1FE10DE9AAC}"/>
    <cellStyle name="Check Cell 4 5 3" xfId="857" xr:uid="{00000000-0005-0000-0000-000056030000}"/>
    <cellStyle name="Check Cell 4 5 3 2" xfId="21830" xr:uid="{D28E3225-9FBD-4DC6-8EB5-1F76AA29E8D3}"/>
    <cellStyle name="Check Cell 4 5 4" xfId="21828" xr:uid="{F1489D36-E7CF-4036-B508-AF6C0A766474}"/>
    <cellStyle name="Check Cell 4 6" xfId="858" xr:uid="{00000000-0005-0000-0000-000057030000}"/>
    <cellStyle name="Check Cell 4 6 2" xfId="859" xr:uid="{00000000-0005-0000-0000-000058030000}"/>
    <cellStyle name="Check Cell 4 6 2 2" xfId="21832" xr:uid="{885443F3-C8C2-4AD4-A7EB-432EA0EFACDF}"/>
    <cellStyle name="Check Cell 4 6 3" xfId="860" xr:uid="{00000000-0005-0000-0000-000059030000}"/>
    <cellStyle name="Check Cell 4 6 3 2" xfId="21833" xr:uid="{E20C407F-EDC8-4227-BCEB-D680962EDF30}"/>
    <cellStyle name="Check Cell 4 6 4" xfId="21831" xr:uid="{1FF893E7-B54D-4357-A05F-B314C850BE27}"/>
    <cellStyle name="Check Cell 4 7" xfId="861" xr:uid="{00000000-0005-0000-0000-00005A030000}"/>
    <cellStyle name="Check Cell 4 7 2" xfId="862" xr:uid="{00000000-0005-0000-0000-00005B030000}"/>
    <cellStyle name="Check Cell 4 7 2 2" xfId="21835" xr:uid="{279ECB79-D021-45EF-BF1C-5F72BB94BFAF}"/>
    <cellStyle name="Check Cell 4 7 3" xfId="863" xr:uid="{00000000-0005-0000-0000-00005C030000}"/>
    <cellStyle name="Check Cell 4 7 3 2" xfId="21836" xr:uid="{A3F0F07A-3320-4C8F-B9D7-04D6BB24E931}"/>
    <cellStyle name="Check Cell 4 7 4" xfId="21834" xr:uid="{AC01E2D9-0E7A-4259-B1A8-032A22D24B88}"/>
    <cellStyle name="Check Cell 4 8" xfId="864" xr:uid="{00000000-0005-0000-0000-00005D030000}"/>
    <cellStyle name="Check Cell 4 8 2" xfId="21837" xr:uid="{4B10986A-4A5E-4890-A04C-8B400C886BC1}"/>
    <cellStyle name="Check Cell 4 9" xfId="865" xr:uid="{00000000-0005-0000-0000-00005E030000}"/>
    <cellStyle name="Check Cell 4 9 2" xfId="21838" xr:uid="{8B569383-5DFB-4946-9908-FBFFCCC14C82}"/>
    <cellStyle name="Check Cell 5" xfId="866" xr:uid="{00000000-0005-0000-0000-00005F030000}"/>
    <cellStyle name="Check Cell 5 10" xfId="21839" xr:uid="{6C6F77A0-0948-4DDE-8529-EF32D6A2E96E}"/>
    <cellStyle name="Check Cell 5 2" xfId="867" xr:uid="{00000000-0005-0000-0000-000060030000}"/>
    <cellStyle name="Check Cell 5 2 2" xfId="868" xr:uid="{00000000-0005-0000-0000-000061030000}"/>
    <cellStyle name="Check Cell 5 2 2 2" xfId="21841" xr:uid="{0D7BF813-167E-46D1-A930-362294F199DD}"/>
    <cellStyle name="Check Cell 5 2 3" xfId="869" xr:uid="{00000000-0005-0000-0000-000062030000}"/>
    <cellStyle name="Check Cell 5 2 3 2" xfId="21842" xr:uid="{3FA2BF08-3C3C-47CB-9E33-8F5104407BA5}"/>
    <cellStyle name="Check Cell 5 2 4" xfId="21840" xr:uid="{6CE4A5E0-6EF1-4AC8-8D9F-FF72C2E778EE}"/>
    <cellStyle name="Check Cell 5 3" xfId="870" xr:uid="{00000000-0005-0000-0000-000063030000}"/>
    <cellStyle name="Check Cell 5 3 2" xfId="871" xr:uid="{00000000-0005-0000-0000-000064030000}"/>
    <cellStyle name="Check Cell 5 3 2 2" xfId="21844" xr:uid="{6333E40F-AE8A-48A8-BC48-A43D63214534}"/>
    <cellStyle name="Check Cell 5 3 3" xfId="872" xr:uid="{00000000-0005-0000-0000-000065030000}"/>
    <cellStyle name="Check Cell 5 3 3 2" xfId="21845" xr:uid="{AB2123BA-25FB-40B6-B3A2-3939E2D5D681}"/>
    <cellStyle name="Check Cell 5 3 4" xfId="21843" xr:uid="{A902D4CA-A398-4A3D-BF9A-D3989E1700AD}"/>
    <cellStyle name="Check Cell 5 4" xfId="873" xr:uid="{00000000-0005-0000-0000-000066030000}"/>
    <cellStyle name="Check Cell 5 4 2" xfId="874" xr:uid="{00000000-0005-0000-0000-000067030000}"/>
    <cellStyle name="Check Cell 5 4 2 2" xfId="21847" xr:uid="{23BAE99E-E94F-4E99-8F4F-E375483D22DE}"/>
    <cellStyle name="Check Cell 5 4 3" xfId="875" xr:uid="{00000000-0005-0000-0000-000068030000}"/>
    <cellStyle name="Check Cell 5 4 3 2" xfId="21848" xr:uid="{116C8DA0-C91E-44CA-8D41-9AF386FE50A8}"/>
    <cellStyle name="Check Cell 5 4 4" xfId="21846" xr:uid="{36C7CE67-B62A-4451-898A-8E35EAC65803}"/>
    <cellStyle name="Check Cell 5 5" xfId="876" xr:uid="{00000000-0005-0000-0000-000069030000}"/>
    <cellStyle name="Check Cell 5 5 2" xfId="877" xr:uid="{00000000-0005-0000-0000-00006A030000}"/>
    <cellStyle name="Check Cell 5 5 2 2" xfId="21850" xr:uid="{637E36C8-66BA-457E-A177-44DA0D19498E}"/>
    <cellStyle name="Check Cell 5 5 3" xfId="878" xr:uid="{00000000-0005-0000-0000-00006B030000}"/>
    <cellStyle name="Check Cell 5 5 3 2" xfId="21851" xr:uid="{61D46213-B33D-4BE9-A907-56E63A853C8E}"/>
    <cellStyle name="Check Cell 5 5 4" xfId="21849" xr:uid="{CE4F0394-D97F-4A83-9F60-880804E7C1B3}"/>
    <cellStyle name="Check Cell 5 6" xfId="879" xr:uid="{00000000-0005-0000-0000-00006C030000}"/>
    <cellStyle name="Check Cell 5 6 2" xfId="880" xr:uid="{00000000-0005-0000-0000-00006D030000}"/>
    <cellStyle name="Check Cell 5 6 2 2" xfId="21853" xr:uid="{35963A96-1B1E-45CB-A20F-DD514CBA2AC4}"/>
    <cellStyle name="Check Cell 5 6 3" xfId="881" xr:uid="{00000000-0005-0000-0000-00006E030000}"/>
    <cellStyle name="Check Cell 5 6 3 2" xfId="21854" xr:uid="{0AE2A1F2-AE85-4A29-89FD-30DA2E821A5B}"/>
    <cellStyle name="Check Cell 5 6 4" xfId="21852" xr:uid="{5F7ED4B6-E453-496F-AF33-07478DB1FA3A}"/>
    <cellStyle name="Check Cell 5 7" xfId="882" xr:uid="{00000000-0005-0000-0000-00006F030000}"/>
    <cellStyle name="Check Cell 5 7 2" xfId="883" xr:uid="{00000000-0005-0000-0000-000070030000}"/>
    <cellStyle name="Check Cell 5 7 2 2" xfId="21856" xr:uid="{72FB3D09-3C6F-489A-BB66-476F09EF150D}"/>
    <cellStyle name="Check Cell 5 7 3" xfId="884" xr:uid="{00000000-0005-0000-0000-000071030000}"/>
    <cellStyle name="Check Cell 5 7 3 2" xfId="21857" xr:uid="{25C711B0-DC5A-45AC-B1B2-AE97F6A2E620}"/>
    <cellStyle name="Check Cell 5 7 4" xfId="21855" xr:uid="{2C8A4736-90E2-4487-AAEB-8EB1917F051E}"/>
    <cellStyle name="Check Cell 5 8" xfId="885" xr:uid="{00000000-0005-0000-0000-000072030000}"/>
    <cellStyle name="Check Cell 5 8 2" xfId="21858" xr:uid="{81165C81-CC63-4211-B6CE-195D70CAC8FA}"/>
    <cellStyle name="Check Cell 5 9" xfId="886" xr:uid="{00000000-0005-0000-0000-000073030000}"/>
    <cellStyle name="Check Cell 5 9 2" xfId="21859" xr:uid="{BD94B6D6-AACD-4BD8-A403-2E15A2582ACB}"/>
    <cellStyle name="Check Cell 6" xfId="887" xr:uid="{00000000-0005-0000-0000-000074030000}"/>
    <cellStyle name="Check Cell 6 10" xfId="21860" xr:uid="{3F72AC77-6C90-4693-95AC-BD8BC28A4294}"/>
    <cellStyle name="Check Cell 6 2" xfId="888" xr:uid="{00000000-0005-0000-0000-000075030000}"/>
    <cellStyle name="Check Cell 6 2 2" xfId="889" xr:uid="{00000000-0005-0000-0000-000076030000}"/>
    <cellStyle name="Check Cell 6 2 2 2" xfId="21862" xr:uid="{62CA105A-C060-4CE6-B1AB-8B274F8FB087}"/>
    <cellStyle name="Check Cell 6 2 3" xfId="890" xr:uid="{00000000-0005-0000-0000-000077030000}"/>
    <cellStyle name="Check Cell 6 2 3 2" xfId="21863" xr:uid="{043369FE-3D5E-4403-944D-7DD49265E101}"/>
    <cellStyle name="Check Cell 6 2 4" xfId="21861" xr:uid="{5D8F56AE-C3C4-4CC6-9656-F0A55C6EF238}"/>
    <cellStyle name="Check Cell 6 3" xfId="891" xr:uid="{00000000-0005-0000-0000-000078030000}"/>
    <cellStyle name="Check Cell 6 3 2" xfId="892" xr:uid="{00000000-0005-0000-0000-000079030000}"/>
    <cellStyle name="Check Cell 6 3 2 2" xfId="21865" xr:uid="{14D43891-9031-46DA-A6DE-A4BA88BBFFB2}"/>
    <cellStyle name="Check Cell 6 3 3" xfId="893" xr:uid="{00000000-0005-0000-0000-00007A030000}"/>
    <cellStyle name="Check Cell 6 3 3 2" xfId="21866" xr:uid="{50E81FC1-4E5E-444E-AB49-523110851241}"/>
    <cellStyle name="Check Cell 6 3 4" xfId="21864" xr:uid="{87D201A7-C1D1-4941-86D8-9AAFA075AD72}"/>
    <cellStyle name="Check Cell 6 4" xfId="894" xr:uid="{00000000-0005-0000-0000-00007B030000}"/>
    <cellStyle name="Check Cell 6 4 2" xfId="895" xr:uid="{00000000-0005-0000-0000-00007C030000}"/>
    <cellStyle name="Check Cell 6 4 2 2" xfId="21868" xr:uid="{6A803840-D932-47EA-B424-3C1F54880481}"/>
    <cellStyle name="Check Cell 6 4 3" xfId="896" xr:uid="{00000000-0005-0000-0000-00007D030000}"/>
    <cellStyle name="Check Cell 6 4 3 2" xfId="21869" xr:uid="{1DF6B733-B04E-4337-B472-51B4DAE9B759}"/>
    <cellStyle name="Check Cell 6 4 4" xfId="21867" xr:uid="{F24D1673-EE63-4101-96F2-2E6A61F39313}"/>
    <cellStyle name="Check Cell 6 5" xfId="897" xr:uid="{00000000-0005-0000-0000-00007E030000}"/>
    <cellStyle name="Check Cell 6 5 2" xfId="898" xr:uid="{00000000-0005-0000-0000-00007F030000}"/>
    <cellStyle name="Check Cell 6 5 2 2" xfId="21871" xr:uid="{56C2DDF2-D39A-4305-9F88-6AC1D41DAA4D}"/>
    <cellStyle name="Check Cell 6 5 3" xfId="899" xr:uid="{00000000-0005-0000-0000-000080030000}"/>
    <cellStyle name="Check Cell 6 5 3 2" xfId="21872" xr:uid="{D663896D-3A2F-483F-BF29-C80714A51527}"/>
    <cellStyle name="Check Cell 6 5 4" xfId="21870" xr:uid="{8D359156-36EE-493E-95F6-68DD90C38534}"/>
    <cellStyle name="Check Cell 6 6" xfId="900" xr:uid="{00000000-0005-0000-0000-000081030000}"/>
    <cellStyle name="Check Cell 6 6 2" xfId="901" xr:uid="{00000000-0005-0000-0000-000082030000}"/>
    <cellStyle name="Check Cell 6 6 2 2" xfId="21874" xr:uid="{EC5528AB-3EDD-478D-B192-E970C461231D}"/>
    <cellStyle name="Check Cell 6 6 3" xfId="902" xr:uid="{00000000-0005-0000-0000-000083030000}"/>
    <cellStyle name="Check Cell 6 6 3 2" xfId="21875" xr:uid="{A4B58B5B-68E5-4843-BC95-FB426B160BC6}"/>
    <cellStyle name="Check Cell 6 6 4" xfId="21873" xr:uid="{89F02FA2-360B-45FA-B3AC-DE1C15391E37}"/>
    <cellStyle name="Check Cell 6 7" xfId="903" xr:uid="{00000000-0005-0000-0000-000084030000}"/>
    <cellStyle name="Check Cell 6 7 2" xfId="904" xr:uid="{00000000-0005-0000-0000-000085030000}"/>
    <cellStyle name="Check Cell 6 7 2 2" xfId="21877" xr:uid="{AAD49960-1D83-4CFA-9EE9-0C993DE69072}"/>
    <cellStyle name="Check Cell 6 7 3" xfId="905" xr:uid="{00000000-0005-0000-0000-000086030000}"/>
    <cellStyle name="Check Cell 6 7 3 2" xfId="21878" xr:uid="{1B6BAE4D-CED9-48F6-9866-5E9A07DE6083}"/>
    <cellStyle name="Check Cell 6 7 4" xfId="21876" xr:uid="{6FCDECDA-238A-4072-8A5C-3BACB54597D6}"/>
    <cellStyle name="Check Cell 6 8" xfId="906" xr:uid="{00000000-0005-0000-0000-000087030000}"/>
    <cellStyle name="Check Cell 6 8 2" xfId="21879" xr:uid="{B3FD4F37-C14B-46D7-9FCF-F09F81E50EEB}"/>
    <cellStyle name="Check Cell 6 9" xfId="907" xr:uid="{00000000-0005-0000-0000-000088030000}"/>
    <cellStyle name="Check Cell 6 9 2" xfId="21880" xr:uid="{138A3E5B-48A0-4D45-A036-2B87054CE79F}"/>
    <cellStyle name="Check Cell 7" xfId="908" xr:uid="{00000000-0005-0000-0000-000089030000}"/>
    <cellStyle name="Check Cell 7 2" xfId="21881" xr:uid="{B2D880B7-119E-4692-BD74-675454FCE1CF}"/>
    <cellStyle name="Comma" xfId="1" builtinId="3"/>
    <cellStyle name="Comma [0] 10" xfId="1539" xr:uid="{00000000-0005-0000-0000-00008B030000}"/>
    <cellStyle name="Comma [0] 10 2" xfId="21882" xr:uid="{556D640D-45D9-48E1-9B97-3912E1E90F33}"/>
    <cellStyle name="Comma [0] 11" xfId="1540" xr:uid="{00000000-0005-0000-0000-00008C030000}"/>
    <cellStyle name="Comma [0] 11 2" xfId="21883" xr:uid="{8B9B0EF2-0DD3-4D4C-A256-D2054A32A9B6}"/>
    <cellStyle name="Comma [0] 2" xfId="1541" xr:uid="{00000000-0005-0000-0000-00008D030000}"/>
    <cellStyle name="Comma [0] 2 2" xfId="1542" xr:uid="{00000000-0005-0000-0000-00008E030000}"/>
    <cellStyle name="Comma [0] 2 2 2" xfId="1543" xr:uid="{00000000-0005-0000-0000-00008F030000}"/>
    <cellStyle name="Comma [0] 2 2 2 2" xfId="21886" xr:uid="{88DD46F8-F873-4556-B444-0FAC88B35E92}"/>
    <cellStyle name="Comma [0] 2 2 3" xfId="21885" xr:uid="{43AC4D65-B75A-415F-B9E1-AB845679FBDE}"/>
    <cellStyle name="Comma [0] 2 3" xfId="1544" xr:uid="{00000000-0005-0000-0000-000090030000}"/>
    <cellStyle name="Comma [0] 2 3 2" xfId="21887" xr:uid="{001BA7DF-6B15-4F39-820C-296EAC2A10E7}"/>
    <cellStyle name="Comma [0] 2 4" xfId="21884" xr:uid="{E695B1AD-C73B-45CE-BF40-D122C1268DA9}"/>
    <cellStyle name="Comma [0] 3" xfId="1545" xr:uid="{00000000-0005-0000-0000-000091030000}"/>
    <cellStyle name="Comma [0] 3 2" xfId="1546" xr:uid="{00000000-0005-0000-0000-000092030000}"/>
    <cellStyle name="Comma [0] 3 2 2" xfId="1547" xr:uid="{00000000-0005-0000-0000-000093030000}"/>
    <cellStyle name="Comma [0] 3 2 2 2" xfId="21890" xr:uid="{4BDC56ED-CC2F-4A8E-BA80-BB84772B8001}"/>
    <cellStyle name="Comma [0] 3 2 3" xfId="21889" xr:uid="{98573427-F984-442A-AFC2-C1AA647A2F9B}"/>
    <cellStyle name="Comma [0] 3 3" xfId="1548" xr:uid="{00000000-0005-0000-0000-000094030000}"/>
    <cellStyle name="Comma [0] 3 3 2" xfId="21891" xr:uid="{057C167B-703F-466B-B696-84754FDF3932}"/>
    <cellStyle name="Comma [0] 3 4" xfId="1549" xr:uid="{00000000-0005-0000-0000-000095030000}"/>
    <cellStyle name="Comma [0] 3 4 2" xfId="21892" xr:uid="{D39952B2-BA95-4F18-A818-031602A752FF}"/>
    <cellStyle name="Comma [0] 3 5" xfId="21888" xr:uid="{5F6E0373-FBC4-4860-831C-78CFDF25BDA1}"/>
    <cellStyle name="Comma [0] 4" xfId="1550" xr:uid="{00000000-0005-0000-0000-000096030000}"/>
    <cellStyle name="Comma [0] 4 2" xfId="1551" xr:uid="{00000000-0005-0000-0000-000097030000}"/>
    <cellStyle name="Comma [0] 4 2 2" xfId="1552" xr:uid="{00000000-0005-0000-0000-000098030000}"/>
    <cellStyle name="Comma [0] 4 2 2 2" xfId="21895" xr:uid="{6277A42D-F625-4866-A9E3-BDA93E3AB8D4}"/>
    <cellStyle name="Comma [0] 4 2 3" xfId="21894" xr:uid="{51B89A4C-A888-441B-9201-EE3969DCF4F0}"/>
    <cellStyle name="Comma [0] 4 3" xfId="1553" xr:uid="{00000000-0005-0000-0000-000099030000}"/>
    <cellStyle name="Comma [0] 4 3 2" xfId="21896" xr:uid="{44F8FE15-8194-4F54-AD4B-FFA810B09CE3}"/>
    <cellStyle name="Comma [0] 4 4" xfId="21893" xr:uid="{F589BB40-1CED-434C-8D07-E381AC045232}"/>
    <cellStyle name="Comma [0] 5" xfId="1554" xr:uid="{00000000-0005-0000-0000-00009A030000}"/>
    <cellStyle name="Comma [0] 5 2" xfId="1555" xr:uid="{00000000-0005-0000-0000-00009B030000}"/>
    <cellStyle name="Comma [0] 5 2 2" xfId="1556" xr:uid="{00000000-0005-0000-0000-00009C030000}"/>
    <cellStyle name="Comma [0] 5 2 2 2" xfId="21899" xr:uid="{D13B02D3-2200-4AE4-89B9-325BE697E0D2}"/>
    <cellStyle name="Comma [0] 5 2 3" xfId="21898" xr:uid="{57C4FFAC-A3CA-4EEB-A53F-DDCE04CFEDBF}"/>
    <cellStyle name="Comma [0] 5 3" xfId="21897" xr:uid="{7F18E975-F497-4BB8-82BC-4CA01BA65A86}"/>
    <cellStyle name="Comma [0] 6" xfId="1557" xr:uid="{00000000-0005-0000-0000-00009D030000}"/>
    <cellStyle name="Comma [0] 6 2" xfId="1558" xr:uid="{00000000-0005-0000-0000-00009E030000}"/>
    <cellStyle name="Comma [0] 6 2 2" xfId="21901" xr:uid="{B5068592-25CD-4F66-BACE-3C06C0C025E5}"/>
    <cellStyle name="Comma [0] 6 3" xfId="21900" xr:uid="{D3371508-A0E1-4B2F-9F70-34573E15F292}"/>
    <cellStyle name="Comma [0] 7" xfId="1559" xr:uid="{00000000-0005-0000-0000-00009F030000}"/>
    <cellStyle name="Comma [0] 7 2" xfId="1560" xr:uid="{00000000-0005-0000-0000-0000A0030000}"/>
    <cellStyle name="Comma [0] 7 2 2" xfId="21903" xr:uid="{F8B4E443-5582-4B26-9069-97E9D8F4C197}"/>
    <cellStyle name="Comma [0] 7 3" xfId="21902" xr:uid="{170B2A29-FF6C-4297-80DC-B605ECF04FC4}"/>
    <cellStyle name="Comma [0] 8" xfId="1561" xr:uid="{00000000-0005-0000-0000-0000A1030000}"/>
    <cellStyle name="Comma [0] 8 2" xfId="21904" xr:uid="{144A2B17-1BC5-4BB2-83E2-2B6429DA5557}"/>
    <cellStyle name="Comma [0] 9" xfId="1562" xr:uid="{00000000-0005-0000-0000-0000A2030000}"/>
    <cellStyle name="Comma [0] 9 2" xfId="21905" xr:uid="{4E03B2C4-FFC1-43AC-8DD8-43A371639606}"/>
    <cellStyle name="Comma [00]" xfId="1563" xr:uid="{00000000-0005-0000-0000-0000A3030000}"/>
    <cellStyle name="Comma [00] 2" xfId="21906" xr:uid="{843D21BB-8FA8-49D7-8383-D3CBB671B015}"/>
    <cellStyle name="Comma 10" xfId="909" xr:uid="{00000000-0005-0000-0000-0000A4030000}"/>
    <cellStyle name="Comma 10 10" xfId="910" xr:uid="{00000000-0005-0000-0000-0000A5030000}"/>
    <cellStyle name="Comma 10 10 2" xfId="21908" xr:uid="{A2410464-F4AA-4B84-B67A-EAABF0905FE9}"/>
    <cellStyle name="Comma 10 11" xfId="911" xr:uid="{00000000-0005-0000-0000-0000A6030000}"/>
    <cellStyle name="Comma 10 11 2" xfId="21909" xr:uid="{B4F911E6-7260-440E-A176-C30DD3F883BD}"/>
    <cellStyle name="Comma 10 12" xfId="912" xr:uid="{00000000-0005-0000-0000-0000A7030000}"/>
    <cellStyle name="Comma 10 12 2" xfId="913" xr:uid="{00000000-0005-0000-0000-0000A8030000}"/>
    <cellStyle name="Comma 10 12 2 2" xfId="21911" xr:uid="{6C38EC07-5401-4F1B-807D-AA247F0EC1B8}"/>
    <cellStyle name="Comma 10 12 3" xfId="21910" xr:uid="{B8DC828F-A155-4259-95DB-D75F858879CF}"/>
    <cellStyle name="Comma 10 13" xfId="914" xr:uid="{00000000-0005-0000-0000-0000A9030000}"/>
    <cellStyle name="Comma 10 13 2" xfId="21912" xr:uid="{785DB4D1-9D93-44C8-827E-0C85687EFE89}"/>
    <cellStyle name="Comma 10 14" xfId="915" xr:uid="{00000000-0005-0000-0000-0000AA030000}"/>
    <cellStyle name="Comma 10 14 2" xfId="21913" xr:uid="{24FC55B5-59D0-40E9-A441-159A3B402A31}"/>
    <cellStyle name="Comma 10 15" xfId="21907" xr:uid="{3147F799-8E13-4A47-A600-AB67B001C00E}"/>
    <cellStyle name="Comma 10 16" xfId="42270" xr:uid="{932799E6-B4FC-4FBE-B6E5-89B70EB6DE53}"/>
    <cellStyle name="Comma 10 2" xfId="916" xr:uid="{00000000-0005-0000-0000-0000AB030000}"/>
    <cellStyle name="Comma 10 2 2" xfId="917" xr:uid="{00000000-0005-0000-0000-0000AC030000}"/>
    <cellStyle name="Comma 10 2 2 2" xfId="918" xr:uid="{00000000-0005-0000-0000-0000AD030000}"/>
    <cellStyle name="Comma 10 2 2 2 2" xfId="21916" xr:uid="{17C407C9-29E8-498A-BE8E-C283817C4C42}"/>
    <cellStyle name="Comma 10 2 2 3" xfId="21915" xr:uid="{84948968-77F8-4312-B58A-9A18A4FE6A95}"/>
    <cellStyle name="Comma 10 2 3" xfId="919" xr:uid="{00000000-0005-0000-0000-0000AE030000}"/>
    <cellStyle name="Comma 10 2 3 2" xfId="21917" xr:uid="{C252D180-EF67-4947-B853-99F65079E60C}"/>
    <cellStyle name="Comma 10 2 4" xfId="920" xr:uid="{00000000-0005-0000-0000-0000AF030000}"/>
    <cellStyle name="Comma 10 2 4 2" xfId="21918" xr:uid="{065FCD41-A7C9-4AC7-9985-D7175DAA0BE4}"/>
    <cellStyle name="Comma 10 2 5" xfId="921" xr:uid="{00000000-0005-0000-0000-0000B0030000}"/>
    <cellStyle name="Comma 10 2 5 2" xfId="21919" xr:uid="{7EBD4F99-B89A-447D-8BD3-26000827F4E6}"/>
    <cellStyle name="Comma 10 2 6" xfId="922" xr:uid="{00000000-0005-0000-0000-0000B1030000}"/>
    <cellStyle name="Comma 10 2 6 2" xfId="21920" xr:uid="{6D5897A3-1478-4BCE-BD61-578DB1150B4A}"/>
    <cellStyle name="Comma 10 2 7" xfId="923" xr:uid="{00000000-0005-0000-0000-0000B2030000}"/>
    <cellStyle name="Comma 10 2 7 2" xfId="21921" xr:uid="{8CFBA88E-1D1A-44CA-8881-6995EEB7FDE7}"/>
    <cellStyle name="Comma 10 2 8" xfId="21914" xr:uid="{A101617D-3CAF-4F3D-B886-98BFB64DFB98}"/>
    <cellStyle name="Comma 10 3" xfId="924" xr:uid="{00000000-0005-0000-0000-0000B3030000}"/>
    <cellStyle name="Comma 10 3 2" xfId="21922" xr:uid="{9B72EB2A-4DE1-4E92-BC34-3FD59422B730}"/>
    <cellStyle name="Comma 10 4" xfId="925" xr:uid="{00000000-0005-0000-0000-0000B4030000}"/>
    <cellStyle name="Comma 10 4 2" xfId="21923" xr:uid="{EC876163-75EB-43B5-9040-1BD0D94C2630}"/>
    <cellStyle name="Comma 10 5" xfId="926" xr:uid="{00000000-0005-0000-0000-0000B5030000}"/>
    <cellStyle name="Comma 10 5 2" xfId="21924" xr:uid="{8C709C90-1120-49C4-AD93-BD597F91D748}"/>
    <cellStyle name="Comma 10 6" xfId="927" xr:uid="{00000000-0005-0000-0000-0000B6030000}"/>
    <cellStyle name="Comma 10 6 2" xfId="21925" xr:uid="{4791E8C3-773D-4958-9F67-391EFEAC1B97}"/>
    <cellStyle name="Comma 10 7" xfId="928" xr:uid="{00000000-0005-0000-0000-0000B7030000}"/>
    <cellStyle name="Comma 10 7 2" xfId="21926" xr:uid="{FE52745A-B09A-4EA7-A953-D8A00C4AC5CF}"/>
    <cellStyle name="Comma 10 8" xfId="929" xr:uid="{00000000-0005-0000-0000-0000B8030000}"/>
    <cellStyle name="Comma 10 8 2" xfId="21927" xr:uid="{FDB291F9-55AE-4029-9674-181E2246BDAC}"/>
    <cellStyle name="Comma 10 9" xfId="930" xr:uid="{00000000-0005-0000-0000-0000B9030000}"/>
    <cellStyle name="Comma 10 9 2" xfId="21928" xr:uid="{B6360604-84D9-4EFE-BDF6-F50F76CF36EE}"/>
    <cellStyle name="Comma 100" xfId="931" xr:uid="{00000000-0005-0000-0000-0000BA030000}"/>
    <cellStyle name="Comma 100 2" xfId="21929" xr:uid="{8CE76E71-7641-4634-B9AE-8FACD7205ABC}"/>
    <cellStyle name="Comma 101" xfId="932" xr:uid="{00000000-0005-0000-0000-0000BB030000}"/>
    <cellStyle name="Comma 101 2" xfId="21930" xr:uid="{77B91220-B317-4A2E-B767-E2BE15C58818}"/>
    <cellStyle name="Comma 102" xfId="933" xr:uid="{00000000-0005-0000-0000-0000BC030000}"/>
    <cellStyle name="Comma 102 2" xfId="21931" xr:uid="{484C0D5D-E373-4992-987F-60029E7CD911}"/>
    <cellStyle name="Comma 103" xfId="934" xr:uid="{00000000-0005-0000-0000-0000BD030000}"/>
    <cellStyle name="Comma 103 2" xfId="21932" xr:uid="{D363C14F-86A9-49E4-8D34-87B6B9A73CB4}"/>
    <cellStyle name="Comma 104" xfId="935" xr:uid="{00000000-0005-0000-0000-0000BE030000}"/>
    <cellStyle name="Comma 104 2" xfId="21933" xr:uid="{4BBBBEC1-14E2-4589-A08C-34ED5AAD188C}"/>
    <cellStyle name="Comma 105" xfId="936" xr:uid="{00000000-0005-0000-0000-0000BF030000}"/>
    <cellStyle name="Comma 105 2" xfId="21934" xr:uid="{2FF2687B-74BA-4A4C-AF7B-504632657ECE}"/>
    <cellStyle name="Comma 106" xfId="937" xr:uid="{00000000-0005-0000-0000-0000C0030000}"/>
    <cellStyle name="Comma 106 2" xfId="21935" xr:uid="{B5C949A9-5114-491E-9195-4B03F06AAF49}"/>
    <cellStyle name="Comma 107" xfId="938" xr:uid="{00000000-0005-0000-0000-0000C1030000}"/>
    <cellStyle name="Comma 107 2" xfId="939" xr:uid="{00000000-0005-0000-0000-0000C2030000}"/>
    <cellStyle name="Comma 107 2 2" xfId="940" xr:uid="{00000000-0005-0000-0000-0000C3030000}"/>
    <cellStyle name="Comma 107 2 2 2" xfId="21938" xr:uid="{6657F198-180E-4FC7-BB1A-93070AE0A27B}"/>
    <cellStyle name="Comma 107 2 3" xfId="941" xr:uid="{00000000-0005-0000-0000-0000C4030000}"/>
    <cellStyle name="Comma 107 2 3 2" xfId="21939" xr:uid="{7BB52884-14F1-4E7A-88E4-C1A677233D1D}"/>
    <cellStyle name="Comma 107 2 4" xfId="942" xr:uid="{00000000-0005-0000-0000-0000C5030000}"/>
    <cellStyle name="Comma 107 2 4 2" xfId="21940" xr:uid="{6BF64D81-2B98-4CA9-9046-8E0C1F4D0041}"/>
    <cellStyle name="Comma 107 2 5" xfId="21937" xr:uid="{B9BECEC4-4386-4E9D-8614-B86A1318B2C0}"/>
    <cellStyle name="Comma 107 3" xfId="943" xr:uid="{00000000-0005-0000-0000-0000C6030000}"/>
    <cellStyle name="Comma 107 3 2" xfId="21941" xr:uid="{7ED4A108-F6A9-46E8-8BA5-963F30446047}"/>
    <cellStyle name="Comma 107 4" xfId="944" xr:uid="{00000000-0005-0000-0000-0000C7030000}"/>
    <cellStyle name="Comma 107 4 2" xfId="21942" xr:uid="{1DFEE12C-A3D9-4366-9A4A-AB0ED5D69847}"/>
    <cellStyle name="Comma 107 5" xfId="945" xr:uid="{00000000-0005-0000-0000-0000C8030000}"/>
    <cellStyle name="Comma 107 5 2" xfId="21943" xr:uid="{AF100130-DCB4-42ED-A7B7-CFD5CD607035}"/>
    <cellStyle name="Comma 107 6" xfId="21936" xr:uid="{286C21E9-D811-4140-80BD-3D5ECD23B063}"/>
    <cellStyle name="Comma 108" xfId="946" xr:uid="{00000000-0005-0000-0000-0000C9030000}"/>
    <cellStyle name="Comma 108 2" xfId="21944" xr:uid="{E7B83365-3D93-4F24-9C16-B29A8C748B54}"/>
    <cellStyle name="Comma 109" xfId="947" xr:uid="{00000000-0005-0000-0000-0000CA030000}"/>
    <cellStyle name="Comma 109 2" xfId="948" xr:uid="{00000000-0005-0000-0000-0000CB030000}"/>
    <cellStyle name="Comma 109 2 2" xfId="21946" xr:uid="{C1759710-C179-459B-A28C-4A61F0518299}"/>
    <cellStyle name="Comma 109 3" xfId="949" xr:uid="{00000000-0005-0000-0000-0000CC030000}"/>
    <cellStyle name="Comma 109 3 2" xfId="21947" xr:uid="{19D12277-5AE9-4C51-89D7-401C66C1640A}"/>
    <cellStyle name="Comma 109 4" xfId="950" xr:uid="{00000000-0005-0000-0000-0000CD030000}"/>
    <cellStyle name="Comma 109 4 2" xfId="21948" xr:uid="{0695103E-6B08-4EE8-8DBD-351564DC119C}"/>
    <cellStyle name="Comma 109 5" xfId="21945" xr:uid="{8877E007-E704-4EC5-A5CE-D2DDF456C1FE}"/>
    <cellStyle name="Comma 11" xfId="951" xr:uid="{00000000-0005-0000-0000-0000CE030000}"/>
    <cellStyle name="Comma 11 2" xfId="952" xr:uid="{00000000-0005-0000-0000-0000CF030000}"/>
    <cellStyle name="Comma 11 2 10" xfId="21950" xr:uid="{BE34B56D-72BF-4DFC-BC3D-68FB90C754A0}"/>
    <cellStyle name="Comma 11 2 2" xfId="953" xr:uid="{00000000-0005-0000-0000-0000D0030000}"/>
    <cellStyle name="Comma 11 2 2 2" xfId="21951" xr:uid="{45BA43F6-DBFE-4A9C-8CC4-B2745962A84E}"/>
    <cellStyle name="Comma 11 2 3" xfId="954" xr:uid="{00000000-0005-0000-0000-0000D1030000}"/>
    <cellStyle name="Comma 11 2 3 2" xfId="21952" xr:uid="{26895A62-96EF-4A1D-9CA9-84BAF406A431}"/>
    <cellStyle name="Comma 11 2 4" xfId="955" xr:uid="{00000000-0005-0000-0000-0000D2030000}"/>
    <cellStyle name="Comma 11 2 4 2" xfId="21953" xr:uid="{BA3711DE-8C7D-4C07-B216-8E6C90DB4C32}"/>
    <cellStyle name="Comma 11 2 5" xfId="956" xr:uid="{00000000-0005-0000-0000-0000D3030000}"/>
    <cellStyle name="Comma 11 2 5 2" xfId="21954" xr:uid="{22469949-8034-4AB2-91F3-ACFB6C346766}"/>
    <cellStyle name="Comma 11 2 6" xfId="957" xr:uid="{00000000-0005-0000-0000-0000D4030000}"/>
    <cellStyle name="Comma 11 2 6 2" xfId="21955" xr:uid="{96D533FB-E465-4C3E-9D8E-FD3A33220230}"/>
    <cellStyle name="Comma 11 2 7" xfId="958" xr:uid="{00000000-0005-0000-0000-0000D5030000}"/>
    <cellStyle name="Comma 11 2 7 2" xfId="21956" xr:uid="{7490BCA4-DC9B-4A1C-B7BF-BF1B66AAB959}"/>
    <cellStyle name="Comma 11 2 8" xfId="959" xr:uid="{00000000-0005-0000-0000-0000D6030000}"/>
    <cellStyle name="Comma 11 2 8 2" xfId="21957" xr:uid="{BD61BB6B-9F5A-41A9-85B7-A5B7463C8B2F}"/>
    <cellStyle name="Comma 11 2 9" xfId="960" xr:uid="{00000000-0005-0000-0000-0000D7030000}"/>
    <cellStyle name="Comma 11 2 9 2" xfId="21958" xr:uid="{B5B213B1-B04F-40F8-88CA-88D586328C9C}"/>
    <cellStyle name="Comma 11 3" xfId="961" xr:uid="{00000000-0005-0000-0000-0000D8030000}"/>
    <cellStyle name="Comma 11 3 2" xfId="962" xr:uid="{00000000-0005-0000-0000-0000D9030000}"/>
    <cellStyle name="Comma 11 3 2 2" xfId="21960" xr:uid="{94C4D427-EDA4-4DB8-BA7D-DBAFC7C8BA30}"/>
    <cellStyle name="Comma 11 3 3" xfId="963" xr:uid="{00000000-0005-0000-0000-0000DA030000}"/>
    <cellStyle name="Comma 11 3 3 2" xfId="21961" xr:uid="{8285CA66-4F79-472C-AA02-B1FA313F6851}"/>
    <cellStyle name="Comma 11 3 4" xfId="21959" xr:uid="{67F189C1-9BD0-4D43-9487-1B59EFF9F914}"/>
    <cellStyle name="Comma 11 4" xfId="964" xr:uid="{00000000-0005-0000-0000-0000DB030000}"/>
    <cellStyle name="Comma 11 4 2" xfId="965" xr:uid="{00000000-0005-0000-0000-0000DC030000}"/>
    <cellStyle name="Comma 11 4 2 2" xfId="21963" xr:uid="{E0E6E60B-0D42-4182-ADD3-5A6148F3CBA7}"/>
    <cellStyle name="Comma 11 4 3" xfId="21962" xr:uid="{3A7E9AB5-D2C2-4881-A02F-D28090D38376}"/>
    <cellStyle name="Comma 11 5" xfId="966" xr:uid="{00000000-0005-0000-0000-0000DD030000}"/>
    <cellStyle name="Comma 11 5 2" xfId="21964" xr:uid="{3B216C3F-930E-4627-871A-C45447D23A23}"/>
    <cellStyle name="Comma 11 6" xfId="21949" xr:uid="{1E4EA345-CCB5-4059-A107-1B4EFD023B9C}"/>
    <cellStyle name="Comma 110" xfId="967" xr:uid="{00000000-0005-0000-0000-0000DE030000}"/>
    <cellStyle name="Comma 110 2" xfId="968" xr:uid="{00000000-0005-0000-0000-0000DF030000}"/>
    <cellStyle name="Comma 110 2 2" xfId="42259" xr:uid="{7BFD8764-7F80-4ADD-A6BC-D42EDC5D34C4}"/>
    <cellStyle name="Comma 110 2 3" xfId="21966" xr:uid="{4B94ABC9-6C40-443B-A07F-8411D91CF9F4}"/>
    <cellStyle name="Comma 110 3" xfId="21965" xr:uid="{C0DEF37D-EB14-4828-94BB-F63ED3B36A9E}"/>
    <cellStyle name="Comma 111" xfId="969" xr:uid="{00000000-0005-0000-0000-0000E0030000}"/>
    <cellStyle name="Comma 111 2" xfId="41903" xr:uid="{7AC651D7-5278-4A15-89F3-5D3FFAA59D71}"/>
    <cellStyle name="Comma 112" xfId="42262" xr:uid="{858A3A10-6BE2-422D-B491-29C114BD9E10}"/>
    <cellStyle name="Comma 113" xfId="42264" xr:uid="{D6E4348B-E01A-4241-9914-AA5F4DF06B4A}"/>
    <cellStyle name="Comma 114" xfId="20970" xr:uid="{BCB3F096-215B-46EB-8D3A-84A0CA2176FE}"/>
    <cellStyle name="Comma 115" xfId="42266" xr:uid="{6B1DFD79-3825-4AFD-8262-21FB95B5B93B}"/>
    <cellStyle name="Comma 116" xfId="42286" xr:uid="{164AC385-EABF-4900-B3F1-1D6A904DF9AE}"/>
    <cellStyle name="Comma 117" xfId="42349" xr:uid="{735C413E-3BD7-4CB0-8598-5F7625479151}"/>
    <cellStyle name="Comma 118" xfId="42353" xr:uid="{9A229205-07CF-4206-959D-ACDBCD859F79}"/>
    <cellStyle name="Comma 119" xfId="42344" xr:uid="{5760CA90-9B48-422F-83B4-69E17765A795}"/>
    <cellStyle name="Comma 12" xfId="970" xr:uid="{00000000-0005-0000-0000-0000E1030000}"/>
    <cellStyle name="Comma 12 2" xfId="971" xr:uid="{00000000-0005-0000-0000-0000E2030000}"/>
    <cellStyle name="Comma 12 2 2" xfId="972" xr:uid="{00000000-0005-0000-0000-0000E3030000}"/>
    <cellStyle name="Comma 12 2 2 2" xfId="973" xr:uid="{00000000-0005-0000-0000-0000E4030000}"/>
    <cellStyle name="Comma 12 2 2 2 2" xfId="21970" xr:uid="{E36F85F7-D229-4330-812E-FDA2E70CD795}"/>
    <cellStyle name="Comma 12 2 2 3" xfId="21969" xr:uid="{130C4F8A-EC51-4320-852D-3CFB5A76D64A}"/>
    <cellStyle name="Comma 12 2 3" xfId="974" xr:uid="{00000000-0005-0000-0000-0000E5030000}"/>
    <cellStyle name="Comma 12 2 3 2" xfId="21971" xr:uid="{15CA51D2-7ADE-42C0-9EE1-2062129A13B6}"/>
    <cellStyle name="Comma 12 2 4" xfId="975" xr:uid="{00000000-0005-0000-0000-0000E6030000}"/>
    <cellStyle name="Comma 12 2 4 2" xfId="21972" xr:uid="{3872B5E6-C4A8-4386-BBE0-F78B24DDB52B}"/>
    <cellStyle name="Comma 12 2 5" xfId="976" xr:uid="{00000000-0005-0000-0000-0000E7030000}"/>
    <cellStyle name="Comma 12 2 5 2" xfId="21973" xr:uid="{FFBFD028-79E2-4D4A-9CD9-772BC7F04467}"/>
    <cellStyle name="Comma 12 2 6" xfId="977" xr:uid="{00000000-0005-0000-0000-0000E8030000}"/>
    <cellStyle name="Comma 12 2 6 2" xfId="21974" xr:uid="{5ED63643-282F-4FCB-96E5-4CA3174D9B05}"/>
    <cellStyle name="Comma 12 2 7" xfId="978" xr:uid="{00000000-0005-0000-0000-0000E9030000}"/>
    <cellStyle name="Comma 12 2 7 2" xfId="21975" xr:uid="{15DB9158-F06C-43C0-BB9C-A2F454D9E859}"/>
    <cellStyle name="Comma 12 2 8" xfId="21968" xr:uid="{773DAD2F-A62F-4D5B-8C74-61033B1CCE6D}"/>
    <cellStyle name="Comma 12 3" xfId="979" xr:uid="{00000000-0005-0000-0000-0000EA030000}"/>
    <cellStyle name="Comma 12 3 2" xfId="980" xr:uid="{00000000-0005-0000-0000-0000EB030000}"/>
    <cellStyle name="Comma 12 3 2 2" xfId="21977" xr:uid="{A43F32A7-61BF-4F7C-9531-23EDE0A32C2C}"/>
    <cellStyle name="Comma 12 3 3" xfId="21976" xr:uid="{C8033C51-547A-43E4-ADA3-616C1B0E7A01}"/>
    <cellStyle name="Comma 12 4" xfId="981" xr:uid="{00000000-0005-0000-0000-0000EC030000}"/>
    <cellStyle name="Comma 12 4 2" xfId="982" xr:uid="{00000000-0005-0000-0000-0000ED030000}"/>
    <cellStyle name="Comma 12 4 2 2" xfId="21979" xr:uid="{E0E0E6A8-7D1A-4D58-B18F-11F7F29B37BE}"/>
    <cellStyle name="Comma 12 4 3" xfId="21978" xr:uid="{A176440C-1D21-4BBE-BCBA-E48841871137}"/>
    <cellStyle name="Comma 12 5" xfId="21967" xr:uid="{71C929FD-F2A1-4DBB-816E-47804A17910A}"/>
    <cellStyle name="Comma 120" xfId="42358" xr:uid="{47A243BA-42CF-456D-BCAF-BFA9EF2E19C5}"/>
    <cellStyle name="Comma 121" xfId="42363" xr:uid="{910BC82F-DE28-4FA1-A740-90F17FDE4C57}"/>
    <cellStyle name="Comma 122" xfId="42367" xr:uid="{98319C08-4FD0-41F6-85C2-D5C4918E54A7}"/>
    <cellStyle name="Comma 123" xfId="42371" xr:uid="{DA6CF3CC-CEC3-40D1-BA19-92DC03C4D1F9}"/>
    <cellStyle name="Comma 13" xfId="983" xr:uid="{00000000-0005-0000-0000-0000EE030000}"/>
    <cellStyle name="Comma 13 2" xfId="984" xr:uid="{00000000-0005-0000-0000-0000EF030000}"/>
    <cellStyle name="Comma 13 2 2" xfId="985" xr:uid="{00000000-0005-0000-0000-0000F0030000}"/>
    <cellStyle name="Comma 13 2 2 2" xfId="21982" xr:uid="{DE4EBD4C-F3E1-43DD-956B-D2BEAD78AFFE}"/>
    <cellStyle name="Comma 13 2 3" xfId="986" xr:uid="{00000000-0005-0000-0000-0000F1030000}"/>
    <cellStyle name="Comma 13 2 3 2" xfId="21983" xr:uid="{02E10704-010A-44CF-82ED-9E7A145AF6D6}"/>
    <cellStyle name="Comma 13 2 4" xfId="987" xr:uid="{00000000-0005-0000-0000-0000F2030000}"/>
    <cellStyle name="Comma 13 2 4 2" xfId="21984" xr:uid="{77A1A4AF-7BB1-4B2E-903F-EE47EEE4C442}"/>
    <cellStyle name="Comma 13 2 5" xfId="988" xr:uid="{00000000-0005-0000-0000-0000F3030000}"/>
    <cellStyle name="Comma 13 2 5 2" xfId="21985" xr:uid="{42B4CF7B-B186-4F85-81D3-BCF83470634C}"/>
    <cellStyle name="Comma 13 2 6" xfId="989" xr:uid="{00000000-0005-0000-0000-0000F4030000}"/>
    <cellStyle name="Comma 13 2 6 2" xfId="21986" xr:uid="{878C44D8-9772-4E32-81FE-39C5CBC4C9E9}"/>
    <cellStyle name="Comma 13 2 7" xfId="990" xr:uid="{00000000-0005-0000-0000-0000F5030000}"/>
    <cellStyle name="Comma 13 2 7 2" xfId="21987" xr:uid="{98EB609C-E601-4D18-BE46-40A920F29C32}"/>
    <cellStyle name="Comma 13 2 8" xfId="21981" xr:uid="{2D7A6649-B9E7-44AC-A4FA-64A6376BBBBA}"/>
    <cellStyle name="Comma 13 3" xfId="991" xr:uid="{00000000-0005-0000-0000-0000F6030000}"/>
    <cellStyle name="Comma 13 3 2" xfId="992" xr:uid="{00000000-0005-0000-0000-0000F7030000}"/>
    <cellStyle name="Comma 13 3 2 2" xfId="21989" xr:uid="{906953F1-F6D2-468B-95EF-3E16D4297C49}"/>
    <cellStyle name="Comma 13 3 3" xfId="21988" xr:uid="{F28A51C8-A6DA-46EE-929E-78E6DB086224}"/>
    <cellStyle name="Comma 13 4" xfId="21980" xr:uid="{9A89ED28-F7C5-40FA-87FA-438EEEEE6D83}"/>
    <cellStyle name="Comma 14" xfId="993" xr:uid="{00000000-0005-0000-0000-0000F8030000}"/>
    <cellStyle name="Comma 14 2" xfId="994" xr:uid="{00000000-0005-0000-0000-0000F9030000}"/>
    <cellStyle name="Comma 14 2 2" xfId="995" xr:uid="{00000000-0005-0000-0000-0000FA030000}"/>
    <cellStyle name="Comma 14 2 2 2" xfId="21992" xr:uid="{76688579-6C6C-4357-9AA1-11613E34022B}"/>
    <cellStyle name="Comma 14 2 3" xfId="21991" xr:uid="{069B44D3-9689-463A-8B72-6BA868535F80}"/>
    <cellStyle name="Comma 14 3" xfId="996" xr:uid="{00000000-0005-0000-0000-0000FB030000}"/>
    <cellStyle name="Comma 14 3 2" xfId="21993" xr:uid="{DA779FB4-EFF5-4C80-BF0F-B9D5A7D662AC}"/>
    <cellStyle name="Comma 14 4" xfId="21990" xr:uid="{2821B6D7-ADE7-4174-A3DB-377C167D46C8}"/>
    <cellStyle name="Comma 15" xfId="997" xr:uid="{00000000-0005-0000-0000-0000FC030000}"/>
    <cellStyle name="Comma 15 2" xfId="998" xr:uid="{00000000-0005-0000-0000-0000FD030000}"/>
    <cellStyle name="Comma 15 2 2" xfId="999" xr:uid="{00000000-0005-0000-0000-0000FE030000}"/>
    <cellStyle name="Comma 15 2 2 2" xfId="21996" xr:uid="{F51BB6F7-9154-4BC7-AF76-281020D7DC8E}"/>
    <cellStyle name="Comma 15 2 3" xfId="1000" xr:uid="{00000000-0005-0000-0000-0000FF030000}"/>
    <cellStyle name="Comma 15 2 3 2" xfId="21997" xr:uid="{E2824683-3974-4E1E-BD05-884386A2FFA5}"/>
    <cellStyle name="Comma 15 2 4" xfId="1001" xr:uid="{00000000-0005-0000-0000-000000040000}"/>
    <cellStyle name="Comma 15 2 4 2" xfId="21998" xr:uid="{C3BFE357-9337-434A-8808-CA0290DE8D6D}"/>
    <cellStyle name="Comma 15 2 5" xfId="1002" xr:uid="{00000000-0005-0000-0000-000001040000}"/>
    <cellStyle name="Comma 15 2 5 2" xfId="21999" xr:uid="{9ACED05E-9C19-48ED-B853-70D01ED47348}"/>
    <cellStyle name="Comma 15 2 6" xfId="1003" xr:uid="{00000000-0005-0000-0000-000002040000}"/>
    <cellStyle name="Comma 15 2 6 2" xfId="22000" xr:uid="{64D7FAF6-0B3A-4C9F-8E39-328A7B86B4F7}"/>
    <cellStyle name="Comma 15 2 7" xfId="1004" xr:uid="{00000000-0005-0000-0000-000003040000}"/>
    <cellStyle name="Comma 15 2 7 2" xfId="22001" xr:uid="{E37E257F-BE51-494E-85C9-DE85148636C2}"/>
    <cellStyle name="Comma 15 2 8" xfId="21995" xr:uid="{DEBACD1A-0161-4BA3-82BF-DE53B716CE2F}"/>
    <cellStyle name="Comma 15 3" xfId="1005" xr:uid="{00000000-0005-0000-0000-000004040000}"/>
    <cellStyle name="Comma 15 3 2" xfId="22002" xr:uid="{EC9C911D-F4F1-43AE-8116-580258E0DEA7}"/>
    <cellStyle name="Comma 15 4" xfId="21994" xr:uid="{0F3C6EB6-1E50-4BE6-916F-191510A0D824}"/>
    <cellStyle name="Comma 16" xfId="1006" xr:uid="{00000000-0005-0000-0000-000005040000}"/>
    <cellStyle name="Comma 16 10" xfId="1007" xr:uid="{00000000-0005-0000-0000-000006040000}"/>
    <cellStyle name="Comma 16 10 2" xfId="22004" xr:uid="{AF14DF2F-6A89-4DB2-8978-9DFDB61A22F0}"/>
    <cellStyle name="Comma 16 11" xfId="1008" xr:uid="{00000000-0005-0000-0000-000007040000}"/>
    <cellStyle name="Comma 16 11 2" xfId="22005" xr:uid="{D6F6CDF1-4C61-4CB9-A10C-6CDABE0600A6}"/>
    <cellStyle name="Comma 16 12" xfId="22003" xr:uid="{9AE3BC7D-C5DE-49AF-B69A-CE0F8980B6DE}"/>
    <cellStyle name="Comma 16 2" xfId="1009" xr:uid="{00000000-0005-0000-0000-000008040000}"/>
    <cellStyle name="Comma 16 2 2" xfId="22006" xr:uid="{C77C734B-6F2E-4026-8DED-342A8A420BDD}"/>
    <cellStyle name="Comma 16 3" xfId="1010" xr:uid="{00000000-0005-0000-0000-000009040000}"/>
    <cellStyle name="Comma 16 3 2" xfId="22007" xr:uid="{3776C46C-D321-4499-A9E2-30E32238B189}"/>
    <cellStyle name="Comma 16 4" xfId="1011" xr:uid="{00000000-0005-0000-0000-00000A040000}"/>
    <cellStyle name="Comma 16 4 2" xfId="22008" xr:uid="{27620E4C-3B44-4645-926C-4036789C97AD}"/>
    <cellStyle name="Comma 16 5" xfId="1012" xr:uid="{00000000-0005-0000-0000-00000B040000}"/>
    <cellStyle name="Comma 16 5 2" xfId="22009" xr:uid="{055F5F53-CEA9-40E3-955A-2DBBBCEF14DC}"/>
    <cellStyle name="Comma 16 6" xfId="1013" xr:uid="{00000000-0005-0000-0000-00000C040000}"/>
    <cellStyle name="Comma 16 6 2" xfId="22010" xr:uid="{041DCBE7-724F-40B7-ADDD-E901DED82A81}"/>
    <cellStyle name="Comma 16 7" xfId="1014" xr:uid="{00000000-0005-0000-0000-00000D040000}"/>
    <cellStyle name="Comma 16 7 2" xfId="22011" xr:uid="{32B01BAF-163B-4AAB-9E94-7DBCA1955C3A}"/>
    <cellStyle name="Comma 16 8" xfId="1015" xr:uid="{00000000-0005-0000-0000-00000E040000}"/>
    <cellStyle name="Comma 16 8 2" xfId="22012" xr:uid="{4F0EE7DA-6600-44C4-96E0-7C91CB45A199}"/>
    <cellStyle name="Comma 16 9" xfId="1016" xr:uid="{00000000-0005-0000-0000-00000F040000}"/>
    <cellStyle name="Comma 16 9 2" xfId="22013" xr:uid="{8A97BF2A-7247-41E5-9C57-4A5B8531663F}"/>
    <cellStyle name="Comma 17" xfId="1017" xr:uid="{00000000-0005-0000-0000-000010040000}"/>
    <cellStyle name="Comma 17 2" xfId="1018" xr:uid="{00000000-0005-0000-0000-000011040000}"/>
    <cellStyle name="Comma 17 2 2" xfId="1019" xr:uid="{00000000-0005-0000-0000-000012040000}"/>
    <cellStyle name="Comma 17 2 2 2" xfId="22016" xr:uid="{196743C8-F345-4437-A818-7BAC310BA956}"/>
    <cellStyle name="Comma 17 2 3" xfId="22015" xr:uid="{9A8024F1-01B2-4D94-99E6-E79388B5A32A}"/>
    <cellStyle name="Comma 17 3" xfId="22014" xr:uid="{82701097-6C23-48A2-8076-B8EC7FB0F462}"/>
    <cellStyle name="Comma 18" xfId="1020" xr:uid="{00000000-0005-0000-0000-000013040000}"/>
    <cellStyle name="Comma 18 2" xfId="1021" xr:uid="{00000000-0005-0000-0000-000014040000}"/>
    <cellStyle name="Comma 18 2 2" xfId="1022" xr:uid="{00000000-0005-0000-0000-000015040000}"/>
    <cellStyle name="Comma 18 2 2 2" xfId="22019" xr:uid="{10A9B9BE-C33B-444C-98B3-85516C993847}"/>
    <cellStyle name="Comma 18 2 3" xfId="22018" xr:uid="{6B326FBC-444C-40B8-BBFD-B4C48EBD398F}"/>
    <cellStyle name="Comma 18 3" xfId="22017" xr:uid="{34E711B0-F641-45F1-85E0-0E99CA9A22F2}"/>
    <cellStyle name="Comma 19" xfId="1023" xr:uid="{00000000-0005-0000-0000-000016040000}"/>
    <cellStyle name="Comma 19 10" xfId="1024" xr:uid="{00000000-0005-0000-0000-000017040000}"/>
    <cellStyle name="Comma 19 10 2" xfId="22021" xr:uid="{8578E580-9878-43DF-AB6A-EC736B4ED6EF}"/>
    <cellStyle name="Comma 19 11" xfId="1025" xr:uid="{00000000-0005-0000-0000-000018040000}"/>
    <cellStyle name="Comma 19 11 2" xfId="22022" xr:uid="{5B7B4738-6CA1-4C99-9743-DD1ACFCA6AF9}"/>
    <cellStyle name="Comma 19 12" xfId="22020" xr:uid="{8C4AAC6C-FCE9-4E56-BC79-B6CCF2453F96}"/>
    <cellStyle name="Comma 19 2" xfId="1026" xr:uid="{00000000-0005-0000-0000-000019040000}"/>
    <cellStyle name="Comma 19 2 2" xfId="22023" xr:uid="{51E4063D-417B-4A30-B060-854007072A55}"/>
    <cellStyle name="Comma 19 3" xfId="1027" xr:uid="{00000000-0005-0000-0000-00001A040000}"/>
    <cellStyle name="Comma 19 3 2" xfId="22024" xr:uid="{DF6EC0BC-A036-492F-9BBC-C555D1468DD4}"/>
    <cellStyle name="Comma 19 4" xfId="1028" xr:uid="{00000000-0005-0000-0000-00001B040000}"/>
    <cellStyle name="Comma 19 4 2" xfId="22025" xr:uid="{8B5FD57F-775E-4D29-ADC8-E2CADB98AEEF}"/>
    <cellStyle name="Comma 19 5" xfId="1029" xr:uid="{00000000-0005-0000-0000-00001C040000}"/>
    <cellStyle name="Comma 19 5 2" xfId="22026" xr:uid="{FF14B405-3AEC-4939-8785-B609F79F5E7B}"/>
    <cellStyle name="Comma 19 6" xfId="1030" xr:uid="{00000000-0005-0000-0000-00001D040000}"/>
    <cellStyle name="Comma 19 6 2" xfId="22027" xr:uid="{2DE335DF-4EF5-4AA5-B1C7-61D923149B11}"/>
    <cellStyle name="Comma 19 7" xfId="1031" xr:uid="{00000000-0005-0000-0000-00001E040000}"/>
    <cellStyle name="Comma 19 7 2" xfId="22028" xr:uid="{C87E39BF-000D-485C-9EA0-7996C5C3D7EA}"/>
    <cellStyle name="Comma 19 8" xfId="1032" xr:uid="{00000000-0005-0000-0000-00001F040000}"/>
    <cellStyle name="Comma 19 8 2" xfId="22029" xr:uid="{9C3400E3-26BA-4DB2-BEEE-FED0003BEC6C}"/>
    <cellStyle name="Comma 19 9" xfId="1033" xr:uid="{00000000-0005-0000-0000-000020040000}"/>
    <cellStyle name="Comma 19 9 2" xfId="22030" xr:uid="{D276E50B-0BA7-4D75-862D-DA94A0F4887C}"/>
    <cellStyle name="Comma 2" xfId="1034" xr:uid="{00000000-0005-0000-0000-000021040000}"/>
    <cellStyle name="Comma 2 10" xfId="1035" xr:uid="{00000000-0005-0000-0000-000022040000}"/>
    <cellStyle name="Comma 2 10 10" xfId="1036" xr:uid="{00000000-0005-0000-0000-000023040000}"/>
    <cellStyle name="Comma 2 10 10 2" xfId="22032" xr:uid="{3DD76997-CF46-4926-B2E8-88F539149AB1}"/>
    <cellStyle name="Comma 2 10 11" xfId="22031" xr:uid="{FDEFDE94-8B40-4E10-B4D2-E4E0527996E6}"/>
    <cellStyle name="Comma 2 10 2" xfId="1037" xr:uid="{00000000-0005-0000-0000-000024040000}"/>
    <cellStyle name="Comma 2 10 2 10" xfId="1038" xr:uid="{00000000-0005-0000-0000-000025040000}"/>
    <cellStyle name="Comma 2 10 2 10 2" xfId="22034" xr:uid="{94B273C3-7EE3-46A5-B290-3D386F811E65}"/>
    <cellStyle name="Comma 2 10 2 11" xfId="22033" xr:uid="{B1360BEF-6B12-47C7-BA04-AB1F147F4235}"/>
    <cellStyle name="Comma 2 10 2 2" xfId="1039" xr:uid="{00000000-0005-0000-0000-000026040000}"/>
    <cellStyle name="Comma 2 10 2 2 2" xfId="1040" xr:uid="{00000000-0005-0000-0000-000027040000}"/>
    <cellStyle name="Comma 2 10 2 2 2 2" xfId="1041" xr:uid="{00000000-0005-0000-0000-000028040000}"/>
    <cellStyle name="Comma 2 10 2 2 2 2 2" xfId="1042" xr:uid="{00000000-0005-0000-0000-000029040000}"/>
    <cellStyle name="Comma 2 10 2 2 2 2 2 2" xfId="22038" xr:uid="{B93D49F0-CAB5-4FC1-B5B5-C57D0FB2AADF}"/>
    <cellStyle name="Comma 2 10 2 2 2 2 3" xfId="1043" xr:uid="{00000000-0005-0000-0000-00002A040000}"/>
    <cellStyle name="Comma 2 10 2 2 2 2 3 2" xfId="22039" xr:uid="{A328D53B-BDA2-487A-B096-A301A6416033}"/>
    <cellStyle name="Comma 2 10 2 2 2 2 4" xfId="1044" xr:uid="{00000000-0005-0000-0000-00002B040000}"/>
    <cellStyle name="Comma 2 10 2 2 2 2 4 2" xfId="22040" xr:uid="{A5E112FF-F2CB-4F14-9C73-8C3AFEC52E99}"/>
    <cellStyle name="Comma 2 10 2 2 2 2 5" xfId="22037" xr:uid="{B8297372-927B-43C9-A745-77AAFE43F159}"/>
    <cellStyle name="Comma 2 10 2 2 2 3" xfId="1045" xr:uid="{00000000-0005-0000-0000-00002C040000}"/>
    <cellStyle name="Comma 2 10 2 2 2 3 2" xfId="22041" xr:uid="{0424EB1B-2D88-4216-AFFC-D37A657F8FAF}"/>
    <cellStyle name="Comma 2 10 2 2 2 4" xfId="1046" xr:uid="{00000000-0005-0000-0000-00002D040000}"/>
    <cellStyle name="Comma 2 10 2 2 2 4 2" xfId="22042" xr:uid="{CAD61ED6-B9D3-4399-B876-6BC655C900D9}"/>
    <cellStyle name="Comma 2 10 2 2 2 5" xfId="1047" xr:uid="{00000000-0005-0000-0000-00002E040000}"/>
    <cellStyle name="Comma 2 10 2 2 2 5 2" xfId="22043" xr:uid="{013A90B1-CC2E-4B63-B73D-55B313927BD2}"/>
    <cellStyle name="Comma 2 10 2 2 2 6" xfId="22036" xr:uid="{7931B48B-7B05-4B43-BEAF-288F93C654E5}"/>
    <cellStyle name="Comma 2 10 2 2 3" xfId="1048" xr:uid="{00000000-0005-0000-0000-00002F040000}"/>
    <cellStyle name="Comma 2 10 2 2 3 2" xfId="1049" xr:uid="{00000000-0005-0000-0000-000030040000}"/>
    <cellStyle name="Comma 2 10 2 2 3 2 2" xfId="22045" xr:uid="{067D90F7-A1F3-4866-84F0-831EE872E35E}"/>
    <cellStyle name="Comma 2 10 2 2 3 3" xfId="1050" xr:uid="{00000000-0005-0000-0000-000031040000}"/>
    <cellStyle name="Comma 2 10 2 2 3 3 2" xfId="22046" xr:uid="{D779531C-B58F-4E35-9792-6EB5E3C36D9D}"/>
    <cellStyle name="Comma 2 10 2 2 3 4" xfId="1051" xr:uid="{00000000-0005-0000-0000-000032040000}"/>
    <cellStyle name="Comma 2 10 2 2 3 4 2" xfId="22047" xr:uid="{FE89BA17-1DF8-4C40-8870-866B672CED54}"/>
    <cellStyle name="Comma 2 10 2 2 3 5" xfId="22044" xr:uid="{448F3BD2-BBD6-458F-A0AF-39025E6C6E66}"/>
    <cellStyle name="Comma 2 10 2 2 4" xfId="1052" xr:uid="{00000000-0005-0000-0000-000033040000}"/>
    <cellStyle name="Comma 2 10 2 2 4 2" xfId="22048" xr:uid="{E58FAAAC-7918-42DB-9C76-F091267AC600}"/>
    <cellStyle name="Comma 2 10 2 2 5" xfId="1053" xr:uid="{00000000-0005-0000-0000-000034040000}"/>
    <cellStyle name="Comma 2 10 2 2 5 2" xfId="22049" xr:uid="{E60220DF-E876-4A56-9A48-294EDE115922}"/>
    <cellStyle name="Comma 2 10 2 2 6" xfId="1054" xr:uid="{00000000-0005-0000-0000-000035040000}"/>
    <cellStyle name="Comma 2 10 2 2 6 2" xfId="22050" xr:uid="{50417AE3-8422-4192-92C9-2A01B4C9F36C}"/>
    <cellStyle name="Comma 2 10 2 2 7" xfId="22035" xr:uid="{BBC79678-5203-4FF6-BFA8-53DC67C33524}"/>
    <cellStyle name="Comma 2 10 2 3" xfId="1055" xr:uid="{00000000-0005-0000-0000-000036040000}"/>
    <cellStyle name="Comma 2 10 2 3 2" xfId="1056" xr:uid="{00000000-0005-0000-0000-000037040000}"/>
    <cellStyle name="Comma 2 10 2 3 2 2" xfId="1057" xr:uid="{00000000-0005-0000-0000-000038040000}"/>
    <cellStyle name="Comma 2 10 2 3 2 2 2" xfId="1058" xr:uid="{00000000-0005-0000-0000-000039040000}"/>
    <cellStyle name="Comma 2 10 2 3 2 2 2 2" xfId="22054" xr:uid="{559DFB08-6B9E-4ED0-86C5-67E489AA7608}"/>
    <cellStyle name="Comma 2 10 2 3 2 2 3" xfId="1059" xr:uid="{00000000-0005-0000-0000-00003A040000}"/>
    <cellStyle name="Comma 2 10 2 3 2 2 3 2" xfId="22055" xr:uid="{D1072979-FF3D-44EE-A1D0-A83D0599681F}"/>
    <cellStyle name="Comma 2 10 2 3 2 2 4" xfId="1060" xr:uid="{00000000-0005-0000-0000-00003B040000}"/>
    <cellStyle name="Comma 2 10 2 3 2 2 4 2" xfId="22056" xr:uid="{B2988129-03DF-45A6-8E05-0C3EBA3EC2F0}"/>
    <cellStyle name="Comma 2 10 2 3 2 2 5" xfId="22053" xr:uid="{8F92E5B8-59BB-48BA-83CA-E40C22C358AD}"/>
    <cellStyle name="Comma 2 10 2 3 2 3" xfId="1061" xr:uid="{00000000-0005-0000-0000-00003C040000}"/>
    <cellStyle name="Comma 2 10 2 3 2 3 2" xfId="22057" xr:uid="{530F12FF-85CC-497A-B083-856CF6C009A9}"/>
    <cellStyle name="Comma 2 10 2 3 2 4" xfId="1062" xr:uid="{00000000-0005-0000-0000-00003D040000}"/>
    <cellStyle name="Comma 2 10 2 3 2 4 2" xfId="22058" xr:uid="{A3DD6C87-000B-4AB7-8C33-3406967B472E}"/>
    <cellStyle name="Comma 2 10 2 3 2 5" xfId="1063" xr:uid="{00000000-0005-0000-0000-00003E040000}"/>
    <cellStyle name="Comma 2 10 2 3 2 5 2" xfId="22059" xr:uid="{B8522D02-1BEC-4538-B4AE-5CB3E542F39E}"/>
    <cellStyle name="Comma 2 10 2 3 2 6" xfId="22052" xr:uid="{6C94CAF6-06AB-46CD-8447-BD60CEC7BD09}"/>
    <cellStyle name="Comma 2 10 2 3 3" xfId="1064" xr:uid="{00000000-0005-0000-0000-00003F040000}"/>
    <cellStyle name="Comma 2 10 2 3 3 2" xfId="1065" xr:uid="{00000000-0005-0000-0000-000040040000}"/>
    <cellStyle name="Comma 2 10 2 3 3 2 2" xfId="22061" xr:uid="{BE69808F-6A99-4E8C-A846-543A110D0701}"/>
    <cellStyle name="Comma 2 10 2 3 3 3" xfId="1066" xr:uid="{00000000-0005-0000-0000-000041040000}"/>
    <cellStyle name="Comma 2 10 2 3 3 3 2" xfId="22062" xr:uid="{6338EA97-5406-4338-ACB1-4CA58EB1CFFE}"/>
    <cellStyle name="Comma 2 10 2 3 3 4" xfId="1067" xr:uid="{00000000-0005-0000-0000-000042040000}"/>
    <cellStyle name="Comma 2 10 2 3 3 4 2" xfId="22063" xr:uid="{94F0E673-B631-4022-B3DE-B216C7302A1C}"/>
    <cellStyle name="Comma 2 10 2 3 3 5" xfId="22060" xr:uid="{A9FECB3A-4C57-40C0-9B8B-FDC87833A5EA}"/>
    <cellStyle name="Comma 2 10 2 3 4" xfId="1068" xr:uid="{00000000-0005-0000-0000-000043040000}"/>
    <cellStyle name="Comma 2 10 2 3 4 2" xfId="22064" xr:uid="{7F7D1432-19AF-4D70-881D-701C1E59B02C}"/>
    <cellStyle name="Comma 2 10 2 3 5" xfId="1069" xr:uid="{00000000-0005-0000-0000-000044040000}"/>
    <cellStyle name="Comma 2 10 2 3 5 2" xfId="22065" xr:uid="{B1613528-0BE2-483B-8FF8-80EF457009BC}"/>
    <cellStyle name="Comma 2 10 2 3 6" xfId="1070" xr:uid="{00000000-0005-0000-0000-000045040000}"/>
    <cellStyle name="Comma 2 10 2 3 6 2" xfId="22066" xr:uid="{080A2406-0ADD-4B1E-9C22-8A53E1494657}"/>
    <cellStyle name="Comma 2 10 2 3 7" xfId="22051" xr:uid="{8C50F2ED-931A-488B-93C7-65EC328E84B0}"/>
    <cellStyle name="Comma 2 10 2 4" xfId="1071" xr:uid="{00000000-0005-0000-0000-000046040000}"/>
    <cellStyle name="Comma 2 10 2 4 2" xfId="22067" xr:uid="{390C630D-668A-4EB5-8B4F-703A60FD730B}"/>
    <cellStyle name="Comma 2 10 2 5" xfId="1072" xr:uid="{00000000-0005-0000-0000-000047040000}"/>
    <cellStyle name="Comma 2 10 2 5 2" xfId="1073" xr:uid="{00000000-0005-0000-0000-000048040000}"/>
    <cellStyle name="Comma 2 10 2 5 2 2" xfId="1074" xr:uid="{00000000-0005-0000-0000-000049040000}"/>
    <cellStyle name="Comma 2 10 2 5 2 2 2" xfId="22070" xr:uid="{93ADF1E8-7FAB-4109-A2CA-6155F682E468}"/>
    <cellStyle name="Comma 2 10 2 5 2 3" xfId="1075" xr:uid="{00000000-0005-0000-0000-00004A040000}"/>
    <cellStyle name="Comma 2 10 2 5 2 3 2" xfId="22071" xr:uid="{92E1B2C2-8111-4294-9D0F-E5C2447D7495}"/>
    <cellStyle name="Comma 2 10 2 5 2 4" xfId="1076" xr:uid="{00000000-0005-0000-0000-00004B040000}"/>
    <cellStyle name="Comma 2 10 2 5 2 4 2" xfId="22072" xr:uid="{D56E937E-B0C9-4714-B696-F15115557215}"/>
    <cellStyle name="Comma 2 10 2 5 2 5" xfId="22069" xr:uid="{44FDB60F-DD45-4909-A429-0CEB12642DE2}"/>
    <cellStyle name="Comma 2 10 2 5 3" xfId="1077" xr:uid="{00000000-0005-0000-0000-00004C040000}"/>
    <cellStyle name="Comma 2 10 2 5 3 2" xfId="22073" xr:uid="{04C1B7CB-4F9C-4FBF-B31E-87784E7D5F89}"/>
    <cellStyle name="Comma 2 10 2 5 4" xfId="1078" xr:uid="{00000000-0005-0000-0000-00004D040000}"/>
    <cellStyle name="Comma 2 10 2 5 4 2" xfId="22074" xr:uid="{CD4651B3-61BF-41FE-A883-397F2732EF2D}"/>
    <cellStyle name="Comma 2 10 2 5 5" xfId="1079" xr:uid="{00000000-0005-0000-0000-00004E040000}"/>
    <cellStyle name="Comma 2 10 2 5 5 2" xfId="22075" xr:uid="{6B0F9947-7D44-493D-8197-90370AA9A9D3}"/>
    <cellStyle name="Comma 2 10 2 5 6" xfId="22068" xr:uid="{09659ECC-78A0-48E8-94AF-9800420FC3AE}"/>
    <cellStyle name="Comma 2 10 2 6" xfId="1080" xr:uid="{00000000-0005-0000-0000-00004F040000}"/>
    <cellStyle name="Comma 2 10 2 6 2" xfId="22076" xr:uid="{0C87CF18-A43F-4495-B2D3-3308D763922B}"/>
    <cellStyle name="Comma 2 10 2 7" xfId="1081" xr:uid="{00000000-0005-0000-0000-000050040000}"/>
    <cellStyle name="Comma 2 10 2 7 2" xfId="1082" xr:uid="{00000000-0005-0000-0000-000051040000}"/>
    <cellStyle name="Comma 2 10 2 7 2 2" xfId="22078" xr:uid="{13A21B17-D4F9-425F-91E9-41D4194E695B}"/>
    <cellStyle name="Comma 2 10 2 7 3" xfId="1083" xr:uid="{00000000-0005-0000-0000-000052040000}"/>
    <cellStyle name="Comma 2 10 2 7 3 2" xfId="22079" xr:uid="{302EA57A-B04A-469F-A3E3-C81B90A0624D}"/>
    <cellStyle name="Comma 2 10 2 7 4" xfId="1084" xr:uid="{00000000-0005-0000-0000-000053040000}"/>
    <cellStyle name="Comma 2 10 2 7 4 2" xfId="22080" xr:uid="{AA570BDA-AA0E-4101-8746-82A0B5936861}"/>
    <cellStyle name="Comma 2 10 2 7 5" xfId="22077" xr:uid="{C269E748-8E28-4C43-B1F1-5D6F4DC76551}"/>
    <cellStyle name="Comma 2 10 2 8" xfId="1085" xr:uid="{00000000-0005-0000-0000-000054040000}"/>
    <cellStyle name="Comma 2 10 2 8 2" xfId="22081" xr:uid="{6F495C47-F67D-49B6-96F6-327FCD6DD539}"/>
    <cellStyle name="Comma 2 10 2 9" xfId="1086" xr:uid="{00000000-0005-0000-0000-000055040000}"/>
    <cellStyle name="Comma 2 10 2 9 2" xfId="22082" xr:uid="{6DFED120-6271-42A0-B197-5EB64B1C84F5}"/>
    <cellStyle name="Comma 2 10 3" xfId="1087" xr:uid="{00000000-0005-0000-0000-000056040000}"/>
    <cellStyle name="Comma 2 10 3 2" xfId="1088" xr:uid="{00000000-0005-0000-0000-000057040000}"/>
    <cellStyle name="Comma 2 10 3 2 2" xfId="1089" xr:uid="{00000000-0005-0000-0000-000058040000}"/>
    <cellStyle name="Comma 2 10 3 2 2 2" xfId="1090" xr:uid="{00000000-0005-0000-0000-000059040000}"/>
    <cellStyle name="Comma 2 10 3 2 2 2 2" xfId="22086" xr:uid="{B9E359B6-802A-4798-9A37-20D42EBB3498}"/>
    <cellStyle name="Comma 2 10 3 2 2 3" xfId="1091" xr:uid="{00000000-0005-0000-0000-00005A040000}"/>
    <cellStyle name="Comma 2 10 3 2 2 3 2" xfId="22087" xr:uid="{4A9589DE-AAF3-4942-82D0-917FCBD4D69E}"/>
    <cellStyle name="Comma 2 10 3 2 2 4" xfId="1092" xr:uid="{00000000-0005-0000-0000-00005B040000}"/>
    <cellStyle name="Comma 2 10 3 2 2 4 2" xfId="22088" xr:uid="{0BD94FA4-D0D5-4144-B66D-5F1F26945E86}"/>
    <cellStyle name="Comma 2 10 3 2 2 5" xfId="22085" xr:uid="{425ACBB6-CC00-4E4D-9FF3-AB04F7FCBD75}"/>
    <cellStyle name="Comma 2 10 3 2 3" xfId="1093" xr:uid="{00000000-0005-0000-0000-00005C040000}"/>
    <cellStyle name="Comma 2 10 3 2 3 2" xfId="22089" xr:uid="{16E1DC03-6912-48EF-8249-672E3438375B}"/>
    <cellStyle name="Comma 2 10 3 2 4" xfId="1094" xr:uid="{00000000-0005-0000-0000-00005D040000}"/>
    <cellStyle name="Comma 2 10 3 2 4 2" xfId="22090" xr:uid="{86243172-8A11-41C5-89B0-EC7018B017EC}"/>
    <cellStyle name="Comma 2 10 3 2 5" xfId="1095" xr:uid="{00000000-0005-0000-0000-00005E040000}"/>
    <cellStyle name="Comma 2 10 3 2 5 2" xfId="22091" xr:uid="{F7EB65CE-47E3-4814-8C36-5042EAD09324}"/>
    <cellStyle name="Comma 2 10 3 2 6" xfId="22084" xr:uid="{0C97103E-B85F-4BAD-A153-A03703FB53C2}"/>
    <cellStyle name="Comma 2 10 3 3" xfId="1096" xr:uid="{00000000-0005-0000-0000-00005F040000}"/>
    <cellStyle name="Comma 2 10 3 3 2" xfId="1097" xr:uid="{00000000-0005-0000-0000-000060040000}"/>
    <cellStyle name="Comma 2 10 3 3 2 2" xfId="22093" xr:uid="{2CE186D9-C28A-483F-B088-826350F5B7C1}"/>
    <cellStyle name="Comma 2 10 3 3 3" xfId="1098" xr:uid="{00000000-0005-0000-0000-000061040000}"/>
    <cellStyle name="Comma 2 10 3 3 3 2" xfId="22094" xr:uid="{0F21EB28-7554-4CCC-85D2-33A520849BF0}"/>
    <cellStyle name="Comma 2 10 3 3 4" xfId="1099" xr:uid="{00000000-0005-0000-0000-000062040000}"/>
    <cellStyle name="Comma 2 10 3 3 4 2" xfId="22095" xr:uid="{A4C96218-4CF6-436D-AF2E-71638426EBA8}"/>
    <cellStyle name="Comma 2 10 3 3 5" xfId="22092" xr:uid="{79657C81-1A1A-4B49-838E-6D61651ACDF0}"/>
    <cellStyle name="Comma 2 10 3 4" xfId="1100" xr:uid="{00000000-0005-0000-0000-000063040000}"/>
    <cellStyle name="Comma 2 10 3 4 2" xfId="22096" xr:uid="{495355EE-F7C8-40A3-9B0B-267DC7C1B3D9}"/>
    <cellStyle name="Comma 2 10 3 5" xfId="1101" xr:uid="{00000000-0005-0000-0000-000064040000}"/>
    <cellStyle name="Comma 2 10 3 5 2" xfId="22097" xr:uid="{62BE19D8-3F08-4874-8240-3954B3B81748}"/>
    <cellStyle name="Comma 2 10 3 6" xfId="1102" xr:uid="{00000000-0005-0000-0000-000065040000}"/>
    <cellStyle name="Comma 2 10 3 6 2" xfId="22098" xr:uid="{3666F159-CDEF-43FC-84F2-C8AE4D06E2A3}"/>
    <cellStyle name="Comma 2 10 3 7" xfId="22083" xr:uid="{FEB67A09-0748-4038-9105-1D578B8CB5BB}"/>
    <cellStyle name="Comma 2 10 4" xfId="1103" xr:uid="{00000000-0005-0000-0000-000066040000}"/>
    <cellStyle name="Comma 2 10 4 2" xfId="1104" xr:uid="{00000000-0005-0000-0000-000067040000}"/>
    <cellStyle name="Comma 2 10 4 2 2" xfId="1105" xr:uid="{00000000-0005-0000-0000-000068040000}"/>
    <cellStyle name="Comma 2 10 4 2 2 2" xfId="1106" xr:uid="{00000000-0005-0000-0000-000069040000}"/>
    <cellStyle name="Comma 2 10 4 2 2 2 2" xfId="22102" xr:uid="{8D03A39C-21F4-4489-A940-D88106DF923F}"/>
    <cellStyle name="Comma 2 10 4 2 2 3" xfId="1107" xr:uid="{00000000-0005-0000-0000-00006A040000}"/>
    <cellStyle name="Comma 2 10 4 2 2 3 2" xfId="22103" xr:uid="{B7A5F6BA-D304-41B9-AF25-CE34691AD2D7}"/>
    <cellStyle name="Comma 2 10 4 2 2 4" xfId="1108" xr:uid="{00000000-0005-0000-0000-00006B040000}"/>
    <cellStyle name="Comma 2 10 4 2 2 4 2" xfId="22104" xr:uid="{AC9D9E54-F713-4593-9692-D406E1A9AB30}"/>
    <cellStyle name="Comma 2 10 4 2 2 5" xfId="22101" xr:uid="{1A71CA93-F5FE-45B3-8E90-8FC1AE4833A1}"/>
    <cellStyle name="Comma 2 10 4 2 3" xfId="1109" xr:uid="{00000000-0005-0000-0000-00006C040000}"/>
    <cellStyle name="Comma 2 10 4 2 3 2" xfId="22105" xr:uid="{44620491-39AA-4E94-BB8F-ADA06916BEE2}"/>
    <cellStyle name="Comma 2 10 4 2 4" xfId="1110" xr:uid="{00000000-0005-0000-0000-00006D040000}"/>
    <cellStyle name="Comma 2 10 4 2 4 2" xfId="22106" xr:uid="{65327F09-4BDA-4EB6-8154-3F3011FD42BE}"/>
    <cellStyle name="Comma 2 10 4 2 5" xfId="1111" xr:uid="{00000000-0005-0000-0000-00006E040000}"/>
    <cellStyle name="Comma 2 10 4 2 5 2" xfId="22107" xr:uid="{7141E652-ACF6-457D-87B1-AF0D84D5551F}"/>
    <cellStyle name="Comma 2 10 4 2 6" xfId="22100" xr:uid="{6C252037-4643-48EE-A97B-3FB5BE85C0DF}"/>
    <cellStyle name="Comma 2 10 4 3" xfId="1112" xr:uid="{00000000-0005-0000-0000-00006F040000}"/>
    <cellStyle name="Comma 2 10 4 3 2" xfId="1113" xr:uid="{00000000-0005-0000-0000-000070040000}"/>
    <cellStyle name="Comma 2 10 4 3 2 2" xfId="22109" xr:uid="{D82D7578-A573-401B-BD63-2B57C7D1931F}"/>
    <cellStyle name="Comma 2 10 4 3 3" xfId="1114" xr:uid="{00000000-0005-0000-0000-000071040000}"/>
    <cellStyle name="Comma 2 10 4 3 3 2" xfId="22110" xr:uid="{AFE54F92-190D-43D0-966A-3CF5FDE683CC}"/>
    <cellStyle name="Comma 2 10 4 3 4" xfId="1115" xr:uid="{00000000-0005-0000-0000-000072040000}"/>
    <cellStyle name="Comma 2 10 4 3 4 2" xfId="22111" xr:uid="{34E87854-EA83-470E-8392-D38D41A926E0}"/>
    <cellStyle name="Comma 2 10 4 3 5" xfId="22108" xr:uid="{68D01F95-AEC3-4264-909F-703E10100609}"/>
    <cellStyle name="Comma 2 10 4 4" xfId="1116" xr:uid="{00000000-0005-0000-0000-000073040000}"/>
    <cellStyle name="Comma 2 10 4 4 2" xfId="22112" xr:uid="{1C6DB645-269A-4F60-BEC6-7AC48CC6F00C}"/>
    <cellStyle name="Comma 2 10 4 5" xfId="1117" xr:uid="{00000000-0005-0000-0000-000074040000}"/>
    <cellStyle name="Comma 2 10 4 5 2" xfId="22113" xr:uid="{06040288-531C-485F-B922-4663FEC5CC10}"/>
    <cellStyle name="Comma 2 10 4 6" xfId="1118" xr:uid="{00000000-0005-0000-0000-000075040000}"/>
    <cellStyle name="Comma 2 10 4 6 2" xfId="22114" xr:uid="{7FC80026-3029-48EB-8F99-30D8A886A26C}"/>
    <cellStyle name="Comma 2 10 4 7" xfId="22099" xr:uid="{0C875AD7-D3F5-4ED6-931B-7826050B2100}"/>
    <cellStyle name="Comma 2 10 5" xfId="1119" xr:uid="{00000000-0005-0000-0000-000076040000}"/>
    <cellStyle name="Comma 2 10 5 2" xfId="22115" xr:uid="{FD5AAB65-C396-41FE-9F7B-42353A881662}"/>
    <cellStyle name="Comma 2 10 6" xfId="1120" xr:uid="{00000000-0005-0000-0000-000077040000}"/>
    <cellStyle name="Comma 2 10 6 2" xfId="1121" xr:uid="{00000000-0005-0000-0000-000078040000}"/>
    <cellStyle name="Comma 2 10 6 2 2" xfId="1122" xr:uid="{00000000-0005-0000-0000-000079040000}"/>
    <cellStyle name="Comma 2 10 6 2 2 2" xfId="22118" xr:uid="{C4B40157-A21C-47E8-B3D2-3FD9D41C1FA0}"/>
    <cellStyle name="Comma 2 10 6 2 3" xfId="1123" xr:uid="{00000000-0005-0000-0000-00007A040000}"/>
    <cellStyle name="Comma 2 10 6 2 3 2" xfId="22119" xr:uid="{98895250-6973-4F07-9D00-BF0742CE2B1B}"/>
    <cellStyle name="Comma 2 10 6 2 4" xfId="1124" xr:uid="{00000000-0005-0000-0000-00007B040000}"/>
    <cellStyle name="Comma 2 10 6 2 4 2" xfId="22120" xr:uid="{4942284D-6127-4CD1-875D-03E288388C5A}"/>
    <cellStyle name="Comma 2 10 6 2 5" xfId="22117" xr:uid="{2BAB361A-4DC8-44EF-AEE9-FFCFFEAEF4FC}"/>
    <cellStyle name="Comma 2 10 6 3" xfId="1125" xr:uid="{00000000-0005-0000-0000-00007C040000}"/>
    <cellStyle name="Comma 2 10 6 3 2" xfId="22121" xr:uid="{A2688C93-760B-446B-8D66-B8B39A73B8FA}"/>
    <cellStyle name="Comma 2 10 6 4" xfId="1126" xr:uid="{00000000-0005-0000-0000-00007D040000}"/>
    <cellStyle name="Comma 2 10 6 4 2" xfId="22122" xr:uid="{2C657A4F-736C-4B21-B428-6ABDB09A8DB1}"/>
    <cellStyle name="Comma 2 10 6 5" xfId="1127" xr:uid="{00000000-0005-0000-0000-00007E040000}"/>
    <cellStyle name="Comma 2 10 6 5 2" xfId="22123" xr:uid="{5318C84F-6AE2-43AF-97E4-2A45D624D519}"/>
    <cellStyle name="Comma 2 10 6 6" xfId="22116" xr:uid="{F51BD7DA-7A01-4334-9DE9-14C7294188F3}"/>
    <cellStyle name="Comma 2 10 7" xfId="1128" xr:uid="{00000000-0005-0000-0000-00007F040000}"/>
    <cellStyle name="Comma 2 10 7 2" xfId="1129" xr:uid="{00000000-0005-0000-0000-000080040000}"/>
    <cellStyle name="Comma 2 10 7 2 2" xfId="22125" xr:uid="{8B7C6A31-87BB-433E-8B15-AD463FF078B6}"/>
    <cellStyle name="Comma 2 10 7 3" xfId="1130" xr:uid="{00000000-0005-0000-0000-000081040000}"/>
    <cellStyle name="Comma 2 10 7 3 2" xfId="22126" xr:uid="{CBD66323-F0F6-4649-8592-834929947CC3}"/>
    <cellStyle name="Comma 2 10 7 4" xfId="1131" xr:uid="{00000000-0005-0000-0000-000082040000}"/>
    <cellStyle name="Comma 2 10 7 4 2" xfId="22127" xr:uid="{005AA7F3-D5A8-4FCC-961B-392425B0E419}"/>
    <cellStyle name="Comma 2 10 7 5" xfId="22124" xr:uid="{4EFAB454-DB06-4EC0-BF2D-5BD0A4CAA042}"/>
    <cellStyle name="Comma 2 10 8" xfId="1132" xr:uid="{00000000-0005-0000-0000-000083040000}"/>
    <cellStyle name="Comma 2 10 8 2" xfId="22128" xr:uid="{53E60202-1748-48D1-938A-6E32C5578F59}"/>
    <cellStyle name="Comma 2 10 9" xfId="1133" xr:uid="{00000000-0005-0000-0000-000084040000}"/>
    <cellStyle name="Comma 2 10 9 2" xfId="22129" xr:uid="{CA919119-AA84-4709-8F2E-0BB7415FC07E}"/>
    <cellStyle name="Comma 2 100" xfId="1134" xr:uid="{00000000-0005-0000-0000-000085040000}"/>
    <cellStyle name="Comma 2 100 2" xfId="22130" xr:uid="{22014738-8549-4ED0-977C-D140432ACAC9}"/>
    <cellStyle name="Comma 2 101" xfId="1135" xr:uid="{00000000-0005-0000-0000-000086040000}"/>
    <cellStyle name="Comma 2 101 2" xfId="22131" xr:uid="{C85F5866-81E7-4376-8CE3-685674B73610}"/>
    <cellStyle name="Comma 2 102" xfId="1136" xr:uid="{00000000-0005-0000-0000-000087040000}"/>
    <cellStyle name="Comma 2 102 2" xfId="22132" xr:uid="{97C090C5-2E13-4882-B371-D31B4E7F9C48}"/>
    <cellStyle name="Comma 2 103" xfId="1137" xr:uid="{00000000-0005-0000-0000-000088040000}"/>
    <cellStyle name="Comma 2 103 2" xfId="22133" xr:uid="{C62456DC-92A1-4DB4-B46F-0042B675E75F}"/>
    <cellStyle name="Comma 2 104" xfId="1138" xr:uid="{00000000-0005-0000-0000-000089040000}"/>
    <cellStyle name="Comma 2 104 2" xfId="22134" xr:uid="{8EF5CB8C-7F60-4105-9AC1-C48D98A12FFE}"/>
    <cellStyle name="Comma 2 105" xfId="1139" xr:uid="{00000000-0005-0000-0000-00008A040000}"/>
    <cellStyle name="Comma 2 105 2" xfId="22135" xr:uid="{2362DD7F-7816-4E32-844C-2E8EA5E77084}"/>
    <cellStyle name="Comma 2 106" xfId="1140" xr:uid="{00000000-0005-0000-0000-00008B040000}"/>
    <cellStyle name="Comma 2 106 2" xfId="22136" xr:uid="{DF038FC5-2694-44A2-AA54-13F9C717B0DD}"/>
    <cellStyle name="Comma 2 107" xfId="1141" xr:uid="{00000000-0005-0000-0000-00008C040000}"/>
    <cellStyle name="Comma 2 107 2" xfId="1142" xr:uid="{00000000-0005-0000-0000-00008D040000}"/>
    <cellStyle name="Comma 2 107 2 2" xfId="22138" xr:uid="{CCA23379-0E28-4F45-994E-166F67BAF96A}"/>
    <cellStyle name="Comma 2 107 3" xfId="1143" xr:uid="{00000000-0005-0000-0000-00008E040000}"/>
    <cellStyle name="Comma 2 107 3 2" xfId="22139" xr:uid="{B195318A-9CFD-4214-A704-2BF103545BF8}"/>
    <cellStyle name="Comma 2 107 4" xfId="22137" xr:uid="{F0E761D3-AAEA-4B91-8528-13321DC80F49}"/>
    <cellStyle name="Comma 2 108" xfId="1144" xr:uid="{00000000-0005-0000-0000-00008F040000}"/>
    <cellStyle name="Comma 2 108 2" xfId="22140" xr:uid="{D171D51F-A573-46D7-865E-0486350E8BFB}"/>
    <cellStyle name="Comma 2 109" xfId="1145" xr:uid="{00000000-0005-0000-0000-000090040000}"/>
    <cellStyle name="Comma 2 109 2" xfId="22141" xr:uid="{004A634D-ECAE-4C35-A314-706D475A3DAC}"/>
    <cellStyle name="Comma 2 11" xfId="1146" xr:uid="{00000000-0005-0000-0000-000091040000}"/>
    <cellStyle name="Comma 2 11 10" xfId="22142" xr:uid="{E556E224-9937-4402-8C73-D84EEF054205}"/>
    <cellStyle name="Comma 2 11 2" xfId="1147" xr:uid="{00000000-0005-0000-0000-000092040000}"/>
    <cellStyle name="Comma 2 11 2 2" xfId="1148" xr:uid="{00000000-0005-0000-0000-000093040000}"/>
    <cellStyle name="Comma 2 11 2 2 2" xfId="22144" xr:uid="{CE75BDA4-CB39-4585-9496-7964F908D890}"/>
    <cellStyle name="Comma 2 11 2 3" xfId="1149" xr:uid="{00000000-0005-0000-0000-000094040000}"/>
    <cellStyle name="Comma 2 11 2 3 2" xfId="1150" xr:uid="{00000000-0005-0000-0000-000095040000}"/>
    <cellStyle name="Comma 2 11 2 3 2 2" xfId="1151" xr:uid="{00000000-0005-0000-0000-000096040000}"/>
    <cellStyle name="Comma 2 11 2 3 2 2 2" xfId="22147" xr:uid="{39343392-440F-4A45-890E-AB90C8F88641}"/>
    <cellStyle name="Comma 2 11 2 3 2 3" xfId="1152" xr:uid="{00000000-0005-0000-0000-000097040000}"/>
    <cellStyle name="Comma 2 11 2 3 2 3 2" xfId="22148" xr:uid="{B57A55BC-A19A-4871-BDE7-7392D2F6258F}"/>
    <cellStyle name="Comma 2 11 2 3 2 4" xfId="1153" xr:uid="{00000000-0005-0000-0000-000098040000}"/>
    <cellStyle name="Comma 2 11 2 3 2 4 2" xfId="22149" xr:uid="{BDF26B19-7EDF-481B-B89A-4E404829D492}"/>
    <cellStyle name="Comma 2 11 2 3 2 5" xfId="22146" xr:uid="{94889D52-EEF3-45D6-B0EC-D58873BD767E}"/>
    <cellStyle name="Comma 2 11 2 3 3" xfId="1154" xr:uid="{00000000-0005-0000-0000-000099040000}"/>
    <cellStyle name="Comma 2 11 2 3 3 2" xfId="22150" xr:uid="{2424C3BB-567D-4168-840C-DB5B82FF4EB6}"/>
    <cellStyle name="Comma 2 11 2 3 4" xfId="1155" xr:uid="{00000000-0005-0000-0000-00009A040000}"/>
    <cellStyle name="Comma 2 11 2 3 4 2" xfId="22151" xr:uid="{EC143B4F-E525-4456-9456-65D4FBC9568F}"/>
    <cellStyle name="Comma 2 11 2 3 5" xfId="1156" xr:uid="{00000000-0005-0000-0000-00009B040000}"/>
    <cellStyle name="Comma 2 11 2 3 5 2" xfId="22152" xr:uid="{C1613747-76DE-4CC6-9099-C4B42A68351C}"/>
    <cellStyle name="Comma 2 11 2 3 6" xfId="22145" xr:uid="{8CA88307-8011-489B-B5E2-756B01064DD3}"/>
    <cellStyle name="Comma 2 11 2 4" xfId="1157" xr:uid="{00000000-0005-0000-0000-00009C040000}"/>
    <cellStyle name="Comma 2 11 2 4 2" xfId="22153" xr:uid="{75787E0F-795A-4022-A478-69BFC0AEA1F7}"/>
    <cellStyle name="Comma 2 11 2 5" xfId="1158" xr:uid="{00000000-0005-0000-0000-00009D040000}"/>
    <cellStyle name="Comma 2 11 2 5 2" xfId="1159" xr:uid="{00000000-0005-0000-0000-00009E040000}"/>
    <cellStyle name="Comma 2 11 2 5 2 2" xfId="22155" xr:uid="{EA863473-49B1-4CF9-B7C5-2397C2DA1504}"/>
    <cellStyle name="Comma 2 11 2 5 3" xfId="1160" xr:uid="{00000000-0005-0000-0000-00009F040000}"/>
    <cellStyle name="Comma 2 11 2 5 3 2" xfId="22156" xr:uid="{C020447E-6F93-4DE3-BB9B-42A52E2A3691}"/>
    <cellStyle name="Comma 2 11 2 5 4" xfId="1161" xr:uid="{00000000-0005-0000-0000-0000A0040000}"/>
    <cellStyle name="Comma 2 11 2 5 4 2" xfId="22157" xr:uid="{4882844F-A73D-4700-B238-425792DC43A2}"/>
    <cellStyle name="Comma 2 11 2 5 5" xfId="22154" xr:uid="{DB1D5A3B-8CA9-4443-A3A0-F24C168F81F9}"/>
    <cellStyle name="Comma 2 11 2 6" xfId="1162" xr:uid="{00000000-0005-0000-0000-0000A1040000}"/>
    <cellStyle name="Comma 2 11 2 6 2" xfId="22158" xr:uid="{6F048A08-51B5-4783-8D9D-502F220AAAF0}"/>
    <cellStyle name="Comma 2 11 2 7" xfId="1163" xr:uid="{00000000-0005-0000-0000-0000A2040000}"/>
    <cellStyle name="Comma 2 11 2 7 2" xfId="22159" xr:uid="{E6E2C0F1-7898-426B-AF86-FF825E575A12}"/>
    <cellStyle name="Comma 2 11 2 8" xfId="1164" xr:uid="{00000000-0005-0000-0000-0000A3040000}"/>
    <cellStyle name="Comma 2 11 2 8 2" xfId="22160" xr:uid="{610A9FBB-1720-4399-ACEA-F795425AE72A}"/>
    <cellStyle name="Comma 2 11 2 9" xfId="22143" xr:uid="{0EA5C83A-4528-4441-A5E2-8A18E054EFC8}"/>
    <cellStyle name="Comma 2 11 3" xfId="1165" xr:uid="{00000000-0005-0000-0000-0000A4040000}"/>
    <cellStyle name="Comma 2 11 3 2" xfId="1166" xr:uid="{00000000-0005-0000-0000-0000A5040000}"/>
    <cellStyle name="Comma 2 11 3 2 2" xfId="1167" xr:uid="{00000000-0005-0000-0000-0000A6040000}"/>
    <cellStyle name="Comma 2 11 3 2 2 2" xfId="1168" xr:uid="{00000000-0005-0000-0000-0000A7040000}"/>
    <cellStyle name="Comma 2 11 3 2 2 2 2" xfId="22164" xr:uid="{482F7035-8B7C-41C4-A0F5-6B08BB2762BD}"/>
    <cellStyle name="Comma 2 11 3 2 2 3" xfId="1169" xr:uid="{00000000-0005-0000-0000-0000A8040000}"/>
    <cellStyle name="Comma 2 11 3 2 2 3 2" xfId="22165" xr:uid="{6A04E07E-B520-4A6B-A4FF-B91B15454955}"/>
    <cellStyle name="Comma 2 11 3 2 2 4" xfId="1170" xr:uid="{00000000-0005-0000-0000-0000A9040000}"/>
    <cellStyle name="Comma 2 11 3 2 2 4 2" xfId="22166" xr:uid="{D1C407DE-CD76-477C-94C6-C8A43A8075C2}"/>
    <cellStyle name="Comma 2 11 3 2 2 5" xfId="22163" xr:uid="{950E3431-6564-4BA8-B774-4540EFCACAB0}"/>
    <cellStyle name="Comma 2 11 3 2 3" xfId="1171" xr:uid="{00000000-0005-0000-0000-0000AA040000}"/>
    <cellStyle name="Comma 2 11 3 2 3 2" xfId="22167" xr:uid="{2F2D8E77-1F0A-4654-BBD4-DCCAE01A64BB}"/>
    <cellStyle name="Comma 2 11 3 2 4" xfId="1172" xr:uid="{00000000-0005-0000-0000-0000AB040000}"/>
    <cellStyle name="Comma 2 11 3 2 4 2" xfId="22168" xr:uid="{47292654-F1CE-4103-9DEB-9DB2FFC1555A}"/>
    <cellStyle name="Comma 2 11 3 2 5" xfId="1173" xr:uid="{00000000-0005-0000-0000-0000AC040000}"/>
    <cellStyle name="Comma 2 11 3 2 5 2" xfId="22169" xr:uid="{FF6C4989-7D47-4052-993C-EE6EA4CD1FD7}"/>
    <cellStyle name="Comma 2 11 3 2 6" xfId="22162" xr:uid="{6C8A6153-C1DF-4E2C-90BD-31CEB00E1F94}"/>
    <cellStyle name="Comma 2 11 3 3" xfId="1174" xr:uid="{00000000-0005-0000-0000-0000AD040000}"/>
    <cellStyle name="Comma 2 11 3 3 2" xfId="1175" xr:uid="{00000000-0005-0000-0000-0000AE040000}"/>
    <cellStyle name="Comma 2 11 3 3 2 2" xfId="22171" xr:uid="{E2F5832E-FC47-44DE-9223-F66F1A97D4C1}"/>
    <cellStyle name="Comma 2 11 3 3 3" xfId="1176" xr:uid="{00000000-0005-0000-0000-0000AF040000}"/>
    <cellStyle name="Comma 2 11 3 3 3 2" xfId="22172" xr:uid="{DD67636A-2232-4C5D-9811-0C6F89E9AFBA}"/>
    <cellStyle name="Comma 2 11 3 3 4" xfId="1177" xr:uid="{00000000-0005-0000-0000-0000B0040000}"/>
    <cellStyle name="Comma 2 11 3 3 4 2" xfId="22173" xr:uid="{4D9ECD29-E24D-4CA2-9A57-6887D7B68E8B}"/>
    <cellStyle name="Comma 2 11 3 3 5" xfId="22170" xr:uid="{B401ED8A-CD38-479B-963D-B3CEDAFB87E6}"/>
    <cellStyle name="Comma 2 11 3 4" xfId="1178" xr:uid="{00000000-0005-0000-0000-0000B1040000}"/>
    <cellStyle name="Comma 2 11 3 4 2" xfId="22174" xr:uid="{4F8023BA-5B4E-42DF-9693-18C0B7C2E34A}"/>
    <cellStyle name="Comma 2 11 3 5" xfId="1179" xr:uid="{00000000-0005-0000-0000-0000B2040000}"/>
    <cellStyle name="Comma 2 11 3 5 2" xfId="22175" xr:uid="{45C51050-E07B-4EA5-A19E-1F7F28D5319C}"/>
    <cellStyle name="Comma 2 11 3 6" xfId="1180" xr:uid="{00000000-0005-0000-0000-0000B3040000}"/>
    <cellStyle name="Comma 2 11 3 6 2" xfId="22176" xr:uid="{57AD93F3-BBDB-43A8-B607-E64E7E465499}"/>
    <cellStyle name="Comma 2 11 3 7" xfId="22161" xr:uid="{64683292-5627-49C0-A2C9-B1D2B3FF0B82}"/>
    <cellStyle name="Comma 2 11 4" xfId="1181" xr:uid="{00000000-0005-0000-0000-0000B4040000}"/>
    <cellStyle name="Comma 2 11 4 2" xfId="22177" xr:uid="{8FD1FC20-7269-4750-B7E7-1FAE1C9897D0}"/>
    <cellStyle name="Comma 2 11 5" xfId="1182" xr:uid="{00000000-0005-0000-0000-0000B5040000}"/>
    <cellStyle name="Comma 2 11 5 2" xfId="1183" xr:uid="{00000000-0005-0000-0000-0000B6040000}"/>
    <cellStyle name="Comma 2 11 5 2 2" xfId="1184" xr:uid="{00000000-0005-0000-0000-0000B7040000}"/>
    <cellStyle name="Comma 2 11 5 2 2 2" xfId="22180" xr:uid="{36BA312D-F5E3-4A88-AD8A-02F103BF4804}"/>
    <cellStyle name="Comma 2 11 5 2 3" xfId="1185" xr:uid="{00000000-0005-0000-0000-0000B8040000}"/>
    <cellStyle name="Comma 2 11 5 2 3 2" xfId="22181" xr:uid="{E17A98AC-71AC-4BB2-892B-9A62F35E839D}"/>
    <cellStyle name="Comma 2 11 5 2 4" xfId="1186" xr:uid="{00000000-0005-0000-0000-0000B9040000}"/>
    <cellStyle name="Comma 2 11 5 2 4 2" xfId="22182" xr:uid="{1F5BB872-38CD-4212-8FED-F131C0268266}"/>
    <cellStyle name="Comma 2 11 5 2 5" xfId="22179" xr:uid="{F063D4A3-B167-4B1B-B063-636F3468C206}"/>
    <cellStyle name="Comma 2 11 5 3" xfId="1187" xr:uid="{00000000-0005-0000-0000-0000BA040000}"/>
    <cellStyle name="Comma 2 11 5 3 2" xfId="22183" xr:uid="{1ED83F04-148F-4730-8940-BBBC7FDFF9C1}"/>
    <cellStyle name="Comma 2 11 5 4" xfId="1188" xr:uid="{00000000-0005-0000-0000-0000BB040000}"/>
    <cellStyle name="Comma 2 11 5 4 2" xfId="22184" xr:uid="{E8E0B8F5-F647-4158-9E59-9BCE2B467182}"/>
    <cellStyle name="Comma 2 11 5 5" xfId="1189" xr:uid="{00000000-0005-0000-0000-0000BC040000}"/>
    <cellStyle name="Comma 2 11 5 5 2" xfId="22185" xr:uid="{6A252C91-9C5B-4FF5-A7E6-74F096362AAD}"/>
    <cellStyle name="Comma 2 11 5 6" xfId="22178" xr:uid="{CAF09A21-D155-4021-95A6-307760D417CA}"/>
    <cellStyle name="Comma 2 11 6" xfId="1190" xr:uid="{00000000-0005-0000-0000-0000BD040000}"/>
    <cellStyle name="Comma 2 11 6 2" xfId="1191" xr:uid="{00000000-0005-0000-0000-0000BE040000}"/>
    <cellStyle name="Comma 2 11 6 2 2" xfId="22187" xr:uid="{81675829-0EB1-4654-A438-307AFEB42A73}"/>
    <cellStyle name="Comma 2 11 6 3" xfId="1192" xr:uid="{00000000-0005-0000-0000-0000BF040000}"/>
    <cellStyle name="Comma 2 11 6 3 2" xfId="22188" xr:uid="{499E2119-2B6A-4CAF-9F69-C9262FC39598}"/>
    <cellStyle name="Comma 2 11 6 4" xfId="1193" xr:uid="{00000000-0005-0000-0000-0000C0040000}"/>
    <cellStyle name="Comma 2 11 6 4 2" xfId="22189" xr:uid="{A867BB2D-C07C-4417-8F3C-3F64059FD92B}"/>
    <cellStyle name="Comma 2 11 6 5" xfId="22186" xr:uid="{CDA78129-E8AB-4E25-BE0E-2E7162D9030F}"/>
    <cellStyle name="Comma 2 11 7" xfId="1194" xr:uid="{00000000-0005-0000-0000-0000C1040000}"/>
    <cellStyle name="Comma 2 11 7 2" xfId="22190" xr:uid="{01C9E8B4-3619-4D4C-AE6E-DA0C5BE96861}"/>
    <cellStyle name="Comma 2 11 8" xfId="1195" xr:uid="{00000000-0005-0000-0000-0000C2040000}"/>
    <cellStyle name="Comma 2 11 8 2" xfId="22191" xr:uid="{DE5D10BC-9BEA-439B-BB50-3C434690007C}"/>
    <cellStyle name="Comma 2 11 9" xfId="1196" xr:uid="{00000000-0005-0000-0000-0000C3040000}"/>
    <cellStyle name="Comma 2 11 9 2" xfId="22192" xr:uid="{924C4B99-0D91-40BF-8AD5-00042D4D3AFB}"/>
    <cellStyle name="Comma 2 110" xfId="1197" xr:uid="{00000000-0005-0000-0000-0000C4040000}"/>
    <cellStyle name="Comma 2 110 2" xfId="22193" xr:uid="{4FB27A23-C21F-4A77-B959-5ABE03FB79A5}"/>
    <cellStyle name="Comma 2 111" xfId="20964" xr:uid="{EFE000B3-A4EF-4E21-83E5-4ACA5CC6BF3E}"/>
    <cellStyle name="Comma 2 112" xfId="42273" xr:uid="{B532E8B0-29BE-4AB5-81FC-E51D831DC422}"/>
    <cellStyle name="Comma 2 12" xfId="1198" xr:uid="{00000000-0005-0000-0000-0000C5040000}"/>
    <cellStyle name="Comma 2 12 10" xfId="22194" xr:uid="{D73D4B90-0DDD-4D7B-9613-E3B073CED720}"/>
    <cellStyle name="Comma 2 12 2" xfId="1199" xr:uid="{00000000-0005-0000-0000-0000C6040000}"/>
    <cellStyle name="Comma 2 12 2 2" xfId="1200" xr:uid="{00000000-0005-0000-0000-0000C7040000}"/>
    <cellStyle name="Comma 2 12 2 2 2" xfId="22196" xr:uid="{47209E95-F939-4EC0-96AF-E5DF34E47D38}"/>
    <cellStyle name="Comma 2 12 2 3" xfId="1201" xr:uid="{00000000-0005-0000-0000-0000C8040000}"/>
    <cellStyle name="Comma 2 12 2 3 2" xfId="1202" xr:uid="{00000000-0005-0000-0000-0000C9040000}"/>
    <cellStyle name="Comma 2 12 2 3 2 2" xfId="1203" xr:uid="{00000000-0005-0000-0000-0000CA040000}"/>
    <cellStyle name="Comma 2 12 2 3 2 2 2" xfId="22199" xr:uid="{6A85A8CA-638C-482F-8895-22744236553C}"/>
    <cellStyle name="Comma 2 12 2 3 2 3" xfId="1204" xr:uid="{00000000-0005-0000-0000-0000CB040000}"/>
    <cellStyle name="Comma 2 12 2 3 2 3 2" xfId="22200" xr:uid="{C9F19E19-EDB1-450C-841B-CC0BD87937D1}"/>
    <cellStyle name="Comma 2 12 2 3 2 4" xfId="1205" xr:uid="{00000000-0005-0000-0000-0000CC040000}"/>
    <cellStyle name="Comma 2 12 2 3 2 4 2" xfId="22201" xr:uid="{C0F923B6-5B64-4118-8EF3-A15040F68F3E}"/>
    <cellStyle name="Comma 2 12 2 3 2 5" xfId="22198" xr:uid="{6334541F-BA0C-4D9B-968A-9DE56C873483}"/>
    <cellStyle name="Comma 2 12 2 3 3" xfId="1206" xr:uid="{00000000-0005-0000-0000-0000CD040000}"/>
    <cellStyle name="Comma 2 12 2 3 3 2" xfId="22202" xr:uid="{F60BA777-6A17-4789-862D-8BC94B76F6C3}"/>
    <cellStyle name="Comma 2 12 2 3 4" xfId="1207" xr:uid="{00000000-0005-0000-0000-0000CE040000}"/>
    <cellStyle name="Comma 2 12 2 3 4 2" xfId="22203" xr:uid="{BE4D3616-667E-4B20-BF33-524F5E5D4500}"/>
    <cellStyle name="Comma 2 12 2 3 5" xfId="1208" xr:uid="{00000000-0005-0000-0000-0000CF040000}"/>
    <cellStyle name="Comma 2 12 2 3 5 2" xfId="22204" xr:uid="{E3DF4078-D1DB-4DFF-9451-A0F3C2397101}"/>
    <cellStyle name="Comma 2 12 2 3 6" xfId="22197" xr:uid="{3FB38C11-FBFF-42A0-A842-560ECA157441}"/>
    <cellStyle name="Comma 2 12 2 4" xfId="1209" xr:uid="{00000000-0005-0000-0000-0000D0040000}"/>
    <cellStyle name="Comma 2 12 2 4 2" xfId="22205" xr:uid="{4BF764EA-61E2-4616-BD2C-A1F38C7A5436}"/>
    <cellStyle name="Comma 2 12 2 5" xfId="1210" xr:uid="{00000000-0005-0000-0000-0000D1040000}"/>
    <cellStyle name="Comma 2 12 2 5 2" xfId="1211" xr:uid="{00000000-0005-0000-0000-0000D2040000}"/>
    <cellStyle name="Comma 2 12 2 5 2 2" xfId="22207" xr:uid="{7A477385-ADC1-4039-A009-3E403B7A7822}"/>
    <cellStyle name="Comma 2 12 2 5 3" xfId="1212" xr:uid="{00000000-0005-0000-0000-0000D3040000}"/>
    <cellStyle name="Comma 2 12 2 5 3 2" xfId="22208" xr:uid="{49471B4E-FC00-4E1A-99E7-37E5935BF280}"/>
    <cellStyle name="Comma 2 12 2 5 4" xfId="1213" xr:uid="{00000000-0005-0000-0000-0000D4040000}"/>
    <cellStyle name="Comma 2 12 2 5 4 2" xfId="22209" xr:uid="{94B5934F-79A4-492C-8897-7F08DCDA1958}"/>
    <cellStyle name="Comma 2 12 2 5 5" xfId="22206" xr:uid="{C59BE7F4-1794-4D2E-A60F-4288886DA65D}"/>
    <cellStyle name="Comma 2 12 2 6" xfId="1214" xr:uid="{00000000-0005-0000-0000-0000D5040000}"/>
    <cellStyle name="Comma 2 12 2 6 2" xfId="22210" xr:uid="{000BD82E-4544-4514-95C0-9FDC0B7763DF}"/>
    <cellStyle name="Comma 2 12 2 7" xfId="1215" xr:uid="{00000000-0005-0000-0000-0000D6040000}"/>
    <cellStyle name="Comma 2 12 2 7 2" xfId="22211" xr:uid="{C2AE645B-2EE1-45CC-A2C6-2FE1E6EE105A}"/>
    <cellStyle name="Comma 2 12 2 8" xfId="1216" xr:uid="{00000000-0005-0000-0000-0000D7040000}"/>
    <cellStyle name="Comma 2 12 2 8 2" xfId="22212" xr:uid="{1F426DD6-E7E5-4207-B80D-47F3CBFFBEC7}"/>
    <cellStyle name="Comma 2 12 2 9" xfId="22195" xr:uid="{44614F4F-AB7C-4273-8AD5-7CD37D427557}"/>
    <cellStyle name="Comma 2 12 3" xfId="1217" xr:uid="{00000000-0005-0000-0000-0000D8040000}"/>
    <cellStyle name="Comma 2 12 3 2" xfId="1218" xr:uid="{00000000-0005-0000-0000-0000D9040000}"/>
    <cellStyle name="Comma 2 12 3 2 2" xfId="22214" xr:uid="{51CEEDC5-6F50-426D-B3A7-1B18E02589EF}"/>
    <cellStyle name="Comma 2 12 3 3" xfId="1219" xr:uid="{00000000-0005-0000-0000-0000DA040000}"/>
    <cellStyle name="Comma 2 12 3 3 2" xfId="1220" xr:uid="{00000000-0005-0000-0000-0000DB040000}"/>
    <cellStyle name="Comma 2 12 3 3 2 2" xfId="1221" xr:uid="{00000000-0005-0000-0000-0000DC040000}"/>
    <cellStyle name="Comma 2 12 3 3 2 2 2" xfId="22217" xr:uid="{E7089658-166B-4AB1-8AA3-0A9866CD5E48}"/>
    <cellStyle name="Comma 2 12 3 3 2 3" xfId="1222" xr:uid="{00000000-0005-0000-0000-0000DD040000}"/>
    <cellStyle name="Comma 2 12 3 3 2 3 2" xfId="22218" xr:uid="{7629C61A-189D-4353-8FF5-91803D41F912}"/>
    <cellStyle name="Comma 2 12 3 3 2 4" xfId="1223" xr:uid="{00000000-0005-0000-0000-0000DE040000}"/>
    <cellStyle name="Comma 2 12 3 3 2 4 2" xfId="22219" xr:uid="{F843AE42-FCC0-4BC4-93CE-4EAED41E179B}"/>
    <cellStyle name="Comma 2 12 3 3 2 5" xfId="22216" xr:uid="{DE5C9629-D731-4759-9EF0-8BE6AF9DB5D1}"/>
    <cellStyle name="Comma 2 12 3 3 3" xfId="1224" xr:uid="{00000000-0005-0000-0000-0000DF040000}"/>
    <cellStyle name="Comma 2 12 3 3 3 2" xfId="22220" xr:uid="{523AF0C2-BA6F-4CFB-A0E7-CDB13A6036D1}"/>
    <cellStyle name="Comma 2 12 3 3 4" xfId="1225" xr:uid="{00000000-0005-0000-0000-0000E0040000}"/>
    <cellStyle name="Comma 2 12 3 3 4 2" xfId="22221" xr:uid="{5DB59434-CDDB-4057-B76C-6C3F86BDAFEC}"/>
    <cellStyle name="Comma 2 12 3 3 5" xfId="1226" xr:uid="{00000000-0005-0000-0000-0000E1040000}"/>
    <cellStyle name="Comma 2 12 3 3 5 2" xfId="22222" xr:uid="{3DB47998-583E-4CAF-877F-5F148EF155D0}"/>
    <cellStyle name="Comma 2 12 3 3 6" xfId="22215" xr:uid="{0819AF71-4B75-46DD-B5C9-F8590F71989D}"/>
    <cellStyle name="Comma 2 12 3 4" xfId="1227" xr:uid="{00000000-0005-0000-0000-0000E2040000}"/>
    <cellStyle name="Comma 2 12 3 4 2" xfId="1228" xr:uid="{00000000-0005-0000-0000-0000E3040000}"/>
    <cellStyle name="Comma 2 12 3 4 2 2" xfId="22224" xr:uid="{1C6FBF8A-C80D-435A-9F95-360327D16370}"/>
    <cellStyle name="Comma 2 12 3 4 3" xfId="1229" xr:uid="{00000000-0005-0000-0000-0000E4040000}"/>
    <cellStyle name="Comma 2 12 3 4 3 2" xfId="22225" xr:uid="{63843C65-59DD-4ECA-BD2C-58A9ECD67C50}"/>
    <cellStyle name="Comma 2 12 3 4 4" xfId="1230" xr:uid="{00000000-0005-0000-0000-0000E5040000}"/>
    <cellStyle name="Comma 2 12 3 4 4 2" xfId="22226" xr:uid="{C719CEF9-04C7-4FC4-A89C-11666CC853F8}"/>
    <cellStyle name="Comma 2 12 3 4 5" xfId="22223" xr:uid="{E18C50C8-7D44-4C22-9B2D-EE95905F5131}"/>
    <cellStyle name="Comma 2 12 3 5" xfId="1231" xr:uid="{00000000-0005-0000-0000-0000E6040000}"/>
    <cellStyle name="Comma 2 12 3 5 2" xfId="22227" xr:uid="{E21B6ACB-ED29-4DCF-86D0-36131B00C5DE}"/>
    <cellStyle name="Comma 2 12 3 6" xfId="1232" xr:uid="{00000000-0005-0000-0000-0000E7040000}"/>
    <cellStyle name="Comma 2 12 3 6 2" xfId="22228" xr:uid="{36B71784-6E31-4ECC-A157-C2AF5B96508B}"/>
    <cellStyle name="Comma 2 12 3 7" xfId="1233" xr:uid="{00000000-0005-0000-0000-0000E8040000}"/>
    <cellStyle name="Comma 2 12 3 7 2" xfId="22229" xr:uid="{560688D3-E1F5-4863-ACAE-17989D3946AD}"/>
    <cellStyle name="Comma 2 12 3 8" xfId="22213" xr:uid="{9646D3BA-D1BF-4C81-8993-D08EFBA5184A}"/>
    <cellStyle name="Comma 2 12 4" xfId="1234" xr:uid="{00000000-0005-0000-0000-0000E9040000}"/>
    <cellStyle name="Comma 2 12 4 2" xfId="22230" xr:uid="{6C46627B-A677-4F59-AE64-DC387540D282}"/>
    <cellStyle name="Comma 2 12 5" xfId="1235" xr:uid="{00000000-0005-0000-0000-0000EA040000}"/>
    <cellStyle name="Comma 2 12 5 2" xfId="1236" xr:uid="{00000000-0005-0000-0000-0000EB040000}"/>
    <cellStyle name="Comma 2 12 5 2 2" xfId="1237" xr:uid="{00000000-0005-0000-0000-0000EC040000}"/>
    <cellStyle name="Comma 2 12 5 2 2 2" xfId="22233" xr:uid="{4C77EAD6-D529-49EE-A6BE-AD263648C4CE}"/>
    <cellStyle name="Comma 2 12 5 2 3" xfId="1238" xr:uid="{00000000-0005-0000-0000-0000ED040000}"/>
    <cellStyle name="Comma 2 12 5 2 3 2" xfId="22234" xr:uid="{B0187097-0681-42B4-8CF3-37296A24C8A7}"/>
    <cellStyle name="Comma 2 12 5 2 4" xfId="1239" xr:uid="{00000000-0005-0000-0000-0000EE040000}"/>
    <cellStyle name="Comma 2 12 5 2 4 2" xfId="22235" xr:uid="{2259E822-64A6-4141-A077-434DEB4B80C4}"/>
    <cellStyle name="Comma 2 12 5 2 5" xfId="22232" xr:uid="{236F8DA8-D943-490D-8784-197BEE5AD9E4}"/>
    <cellStyle name="Comma 2 12 5 3" xfId="1240" xr:uid="{00000000-0005-0000-0000-0000EF040000}"/>
    <cellStyle name="Comma 2 12 5 3 2" xfId="22236" xr:uid="{C331E07C-8EAA-4C6B-9BAD-B3E539F970F7}"/>
    <cellStyle name="Comma 2 12 5 4" xfId="1241" xr:uid="{00000000-0005-0000-0000-0000F0040000}"/>
    <cellStyle name="Comma 2 12 5 4 2" xfId="22237" xr:uid="{28A11236-F2EC-4A01-9497-B252DE26F8EC}"/>
    <cellStyle name="Comma 2 12 5 5" xfId="1242" xr:uid="{00000000-0005-0000-0000-0000F1040000}"/>
    <cellStyle name="Comma 2 12 5 5 2" xfId="22238" xr:uid="{323EA729-6E06-4132-88B8-7E817D5A925A}"/>
    <cellStyle name="Comma 2 12 5 6" xfId="22231" xr:uid="{83C951E5-FD67-4646-BD6A-A4A7C2FF6AE8}"/>
    <cellStyle name="Comma 2 12 6" xfId="1243" xr:uid="{00000000-0005-0000-0000-0000F2040000}"/>
    <cellStyle name="Comma 2 12 6 2" xfId="1244" xr:uid="{00000000-0005-0000-0000-0000F3040000}"/>
    <cellStyle name="Comma 2 12 6 2 2" xfId="22240" xr:uid="{7B78017A-D92C-4B76-ABB1-951B6AEEB19D}"/>
    <cellStyle name="Comma 2 12 6 3" xfId="1245" xr:uid="{00000000-0005-0000-0000-0000F4040000}"/>
    <cellStyle name="Comma 2 12 6 3 2" xfId="22241" xr:uid="{0F19D733-AB65-4865-933A-BF7C5EC0BB35}"/>
    <cellStyle name="Comma 2 12 6 4" xfId="1246" xr:uid="{00000000-0005-0000-0000-0000F5040000}"/>
    <cellStyle name="Comma 2 12 6 4 2" xfId="22242" xr:uid="{4E0E2227-F4E6-47E5-B985-2FF9032DDCB0}"/>
    <cellStyle name="Comma 2 12 6 5" xfId="22239" xr:uid="{82FCF034-CC33-4B16-B283-CE64FBE18C80}"/>
    <cellStyle name="Comma 2 12 7" xfId="1247" xr:uid="{00000000-0005-0000-0000-0000F6040000}"/>
    <cellStyle name="Comma 2 12 7 2" xfId="22243" xr:uid="{A05A4FB6-3AA4-4E52-84BB-66181F7E62A2}"/>
    <cellStyle name="Comma 2 12 8" xfId="1248" xr:uid="{00000000-0005-0000-0000-0000F7040000}"/>
    <cellStyle name="Comma 2 12 8 2" xfId="22244" xr:uid="{2885BF84-13B8-41E5-9016-AD262C391109}"/>
    <cellStyle name="Comma 2 12 9" xfId="1249" xr:uid="{00000000-0005-0000-0000-0000F8040000}"/>
    <cellStyle name="Comma 2 12 9 2" xfId="22245" xr:uid="{6B04E149-77C1-4E21-ADD6-C13CE272A6E1}"/>
    <cellStyle name="Comma 2 13" xfId="1250" xr:uid="{00000000-0005-0000-0000-0000F9040000}"/>
    <cellStyle name="Comma 2 13 10" xfId="1251" xr:uid="{00000000-0005-0000-0000-0000FA040000}"/>
    <cellStyle name="Comma 2 13 10 2" xfId="22247" xr:uid="{7B2E27CF-1442-434A-9225-B4FC5909B925}"/>
    <cellStyle name="Comma 2 13 11" xfId="22246" xr:uid="{561E9BED-6C9D-4DB4-B547-A27812B6D5FB}"/>
    <cellStyle name="Comma 2 13 2" xfId="1252" xr:uid="{00000000-0005-0000-0000-0000FB040000}"/>
    <cellStyle name="Comma 2 13 2 2" xfId="1253" xr:uid="{00000000-0005-0000-0000-0000FC040000}"/>
    <cellStyle name="Comma 2 13 2 2 2" xfId="22249" xr:uid="{28F71AF2-0675-4AA6-B412-1770B54B5F15}"/>
    <cellStyle name="Comma 2 13 2 3" xfId="22248" xr:uid="{499816E5-525E-4C98-945B-9CE10272DDE7}"/>
    <cellStyle name="Comma 2 13 3" xfId="1254" xr:uid="{00000000-0005-0000-0000-0000FD040000}"/>
    <cellStyle name="Comma 2 13 3 2" xfId="22250" xr:uid="{9E6BD947-511C-4D7D-BD08-9CF286554D35}"/>
    <cellStyle name="Comma 2 13 4" xfId="1255" xr:uid="{00000000-0005-0000-0000-0000FE040000}"/>
    <cellStyle name="Comma 2 13 4 2" xfId="22251" xr:uid="{6378A09E-4CD3-4637-8CA8-F3707BA9D8A8}"/>
    <cellStyle name="Comma 2 13 5" xfId="1256" xr:uid="{00000000-0005-0000-0000-0000FF040000}"/>
    <cellStyle name="Comma 2 13 5 2" xfId="22252" xr:uid="{2B9BA3AE-0C6D-4A27-A725-A18AD39FD9AA}"/>
    <cellStyle name="Comma 2 13 6" xfId="1257" xr:uid="{00000000-0005-0000-0000-000000050000}"/>
    <cellStyle name="Comma 2 13 6 2" xfId="1258" xr:uid="{00000000-0005-0000-0000-000001050000}"/>
    <cellStyle name="Comma 2 13 6 2 2" xfId="1259" xr:uid="{00000000-0005-0000-0000-000002050000}"/>
    <cellStyle name="Comma 2 13 6 2 2 2" xfId="22255" xr:uid="{BB6859E5-A947-4C56-BB84-10BA4F378161}"/>
    <cellStyle name="Comma 2 13 6 2 3" xfId="1260" xr:uid="{00000000-0005-0000-0000-000003050000}"/>
    <cellStyle name="Comma 2 13 6 2 3 2" xfId="22256" xr:uid="{AA890369-F594-43A5-B41A-FD01B80E27E4}"/>
    <cellStyle name="Comma 2 13 6 2 4" xfId="1261" xr:uid="{00000000-0005-0000-0000-000004050000}"/>
    <cellStyle name="Comma 2 13 6 2 4 2" xfId="22257" xr:uid="{808A0DA6-A04D-4335-9282-014CCA189F6E}"/>
    <cellStyle name="Comma 2 13 6 2 5" xfId="22254" xr:uid="{679945A9-EA8A-41DF-A578-E54D479F6B41}"/>
    <cellStyle name="Comma 2 13 6 3" xfId="1262" xr:uid="{00000000-0005-0000-0000-000005050000}"/>
    <cellStyle name="Comma 2 13 6 3 2" xfId="22258" xr:uid="{92CC8476-5E8B-45F1-B369-FC6E1B9CEF3A}"/>
    <cellStyle name="Comma 2 13 6 4" xfId="1263" xr:uid="{00000000-0005-0000-0000-000006050000}"/>
    <cellStyle name="Comma 2 13 6 4 2" xfId="22259" xr:uid="{5650C61D-FAE3-4AC2-98F5-FCE144E52F24}"/>
    <cellStyle name="Comma 2 13 6 5" xfId="1264" xr:uid="{00000000-0005-0000-0000-000007050000}"/>
    <cellStyle name="Comma 2 13 6 5 2" xfId="22260" xr:uid="{0303702E-8070-49F0-9131-BEF5D4DBC877}"/>
    <cellStyle name="Comma 2 13 6 6" xfId="22253" xr:uid="{865B3C2D-77A9-491C-B3F9-FB00706903E7}"/>
    <cellStyle name="Comma 2 13 7" xfId="1265" xr:uid="{00000000-0005-0000-0000-000008050000}"/>
    <cellStyle name="Comma 2 13 7 2" xfId="1266" xr:uid="{00000000-0005-0000-0000-000009050000}"/>
    <cellStyle name="Comma 2 13 7 2 2" xfId="22262" xr:uid="{BFBDE2DF-1D21-4FD3-8F66-31D30344835A}"/>
    <cellStyle name="Comma 2 13 7 3" xfId="1267" xr:uid="{00000000-0005-0000-0000-00000A050000}"/>
    <cellStyle name="Comma 2 13 7 3 2" xfId="22263" xr:uid="{39CBECF2-6C6B-46A0-BA01-D2A11A7221A6}"/>
    <cellStyle name="Comma 2 13 7 4" xfId="1268" xr:uid="{00000000-0005-0000-0000-00000B050000}"/>
    <cellStyle name="Comma 2 13 7 4 2" xfId="22264" xr:uid="{026DC51A-4EE9-4C4E-844A-3C821885125C}"/>
    <cellStyle name="Comma 2 13 7 5" xfId="22261" xr:uid="{57F9BB9F-E913-4375-9616-41084CCA85DB}"/>
    <cellStyle name="Comma 2 13 8" xfId="1269" xr:uid="{00000000-0005-0000-0000-00000C050000}"/>
    <cellStyle name="Comma 2 13 8 2" xfId="22265" xr:uid="{4BC41A0C-41F6-45B5-95AB-C724147C7AB0}"/>
    <cellStyle name="Comma 2 13 9" xfId="1270" xr:uid="{00000000-0005-0000-0000-00000D050000}"/>
    <cellStyle name="Comma 2 13 9 2" xfId="22266" xr:uid="{17B6FC03-BE31-444C-8CEB-E4329C09C11D}"/>
    <cellStyle name="Comma 2 14" xfId="1271" xr:uid="{00000000-0005-0000-0000-00000E050000}"/>
    <cellStyle name="Comma 2 14 10" xfId="22267" xr:uid="{3B7112F4-5CBD-4B0C-85CF-CA4B488F7807}"/>
    <cellStyle name="Comma 2 14 2" xfId="1272" xr:uid="{00000000-0005-0000-0000-00000F050000}"/>
    <cellStyle name="Comma 2 14 2 2" xfId="1273" xr:uid="{00000000-0005-0000-0000-000010050000}"/>
    <cellStyle name="Comma 2 14 2 2 2" xfId="22269" xr:uid="{000BEF18-AF7A-46D4-A552-3958454BA8C4}"/>
    <cellStyle name="Comma 2 14 2 3" xfId="22268" xr:uid="{253518EF-5272-42EB-8F8F-FBCB77C9A2EF}"/>
    <cellStyle name="Comma 2 14 3" xfId="1274" xr:uid="{00000000-0005-0000-0000-000011050000}"/>
    <cellStyle name="Comma 2 14 3 2" xfId="1275" xr:uid="{00000000-0005-0000-0000-000012050000}"/>
    <cellStyle name="Comma 2 14 3 2 2" xfId="22271" xr:uid="{91E2852A-4E75-4EE8-AB89-8CF53D53FB0C}"/>
    <cellStyle name="Comma 2 14 3 3" xfId="22270" xr:uid="{A513B068-8DFA-488B-A62B-060859EC9184}"/>
    <cellStyle name="Comma 2 14 4" xfId="1276" xr:uid="{00000000-0005-0000-0000-000013050000}"/>
    <cellStyle name="Comma 2 14 4 2" xfId="22272" xr:uid="{946BDC8B-A450-4521-8AB4-A906C54182BA}"/>
    <cellStyle name="Comma 2 14 5" xfId="1277" xr:uid="{00000000-0005-0000-0000-000014050000}"/>
    <cellStyle name="Comma 2 14 5 2" xfId="1278" xr:uid="{00000000-0005-0000-0000-000015050000}"/>
    <cellStyle name="Comma 2 14 5 2 2" xfId="1279" xr:uid="{00000000-0005-0000-0000-000016050000}"/>
    <cellStyle name="Comma 2 14 5 2 2 2" xfId="22275" xr:uid="{50B6AA80-4E22-4300-A3A7-CF23B220E497}"/>
    <cellStyle name="Comma 2 14 5 2 3" xfId="1280" xr:uid="{00000000-0005-0000-0000-000017050000}"/>
    <cellStyle name="Comma 2 14 5 2 3 2" xfId="22276" xr:uid="{C0E818B5-D8B2-484D-B677-DCD87AAC7163}"/>
    <cellStyle name="Comma 2 14 5 2 4" xfId="1281" xr:uid="{00000000-0005-0000-0000-000018050000}"/>
    <cellStyle name="Comma 2 14 5 2 4 2" xfId="22277" xr:uid="{9BFCB8AB-FB5B-4A9D-B237-E1A31CC36AD2}"/>
    <cellStyle name="Comma 2 14 5 2 5" xfId="22274" xr:uid="{EAC00FDF-3842-4109-9320-35FFA80574BF}"/>
    <cellStyle name="Comma 2 14 5 3" xfId="1282" xr:uid="{00000000-0005-0000-0000-000019050000}"/>
    <cellStyle name="Comma 2 14 5 3 2" xfId="22278" xr:uid="{C51A4D49-F85A-40E9-B15D-D51FFA5B4CA1}"/>
    <cellStyle name="Comma 2 14 5 4" xfId="1283" xr:uid="{00000000-0005-0000-0000-00001A050000}"/>
    <cellStyle name="Comma 2 14 5 4 2" xfId="22279" xr:uid="{3ED99FCF-78CC-4B0F-9DB2-41BFC7E78564}"/>
    <cellStyle name="Comma 2 14 5 5" xfId="1284" xr:uid="{00000000-0005-0000-0000-00001B050000}"/>
    <cellStyle name="Comma 2 14 5 5 2" xfId="22280" xr:uid="{0732E290-6C4D-41BB-9878-5AF6EF115B91}"/>
    <cellStyle name="Comma 2 14 5 6" xfId="22273" xr:uid="{DA2E737B-96BB-4A59-A38B-B0C4ECC04657}"/>
    <cellStyle name="Comma 2 14 6" xfId="1285" xr:uid="{00000000-0005-0000-0000-00001C050000}"/>
    <cellStyle name="Comma 2 14 6 2" xfId="1286" xr:uid="{00000000-0005-0000-0000-00001D050000}"/>
    <cellStyle name="Comma 2 14 6 2 2" xfId="22282" xr:uid="{C0FD5A6F-C33D-4A4A-9AFC-9DEBEC17F4A7}"/>
    <cellStyle name="Comma 2 14 6 3" xfId="1287" xr:uid="{00000000-0005-0000-0000-00001E050000}"/>
    <cellStyle name="Comma 2 14 6 3 2" xfId="22283" xr:uid="{01CB595B-8547-4430-A274-00E98DA85C78}"/>
    <cellStyle name="Comma 2 14 6 4" xfId="1288" xr:uid="{00000000-0005-0000-0000-00001F050000}"/>
    <cellStyle name="Comma 2 14 6 4 2" xfId="22284" xr:uid="{AA573560-79FE-4152-9FFB-D0B4546B571E}"/>
    <cellStyle name="Comma 2 14 6 5" xfId="22281" xr:uid="{66684866-6020-4DA6-83EB-2A1667F1DE15}"/>
    <cellStyle name="Comma 2 14 7" xfId="1289" xr:uid="{00000000-0005-0000-0000-000020050000}"/>
    <cellStyle name="Comma 2 14 7 2" xfId="22285" xr:uid="{6FA1864C-04A0-404D-BF97-32F8EBEA3F54}"/>
    <cellStyle name="Comma 2 14 8" xfId="1290" xr:uid="{00000000-0005-0000-0000-000021050000}"/>
    <cellStyle name="Comma 2 14 8 2" xfId="22286" xr:uid="{6FDE16DA-6978-46DF-8CED-A15D0CD96529}"/>
    <cellStyle name="Comma 2 14 9" xfId="1291" xr:uid="{00000000-0005-0000-0000-000022050000}"/>
    <cellStyle name="Comma 2 14 9 2" xfId="22287" xr:uid="{48FC01D4-937D-4CE9-9101-9D25EA025F80}"/>
    <cellStyle name="Comma 2 15" xfId="1292" xr:uid="{00000000-0005-0000-0000-000023050000}"/>
    <cellStyle name="Comma 2 15 2" xfId="1293" xr:uid="{00000000-0005-0000-0000-000024050000}"/>
    <cellStyle name="Comma 2 15 2 2" xfId="22289" xr:uid="{364D5221-A9DB-4037-BB01-A3557B66DD23}"/>
    <cellStyle name="Comma 2 15 3" xfId="1294" xr:uid="{00000000-0005-0000-0000-000025050000}"/>
    <cellStyle name="Comma 2 15 3 2" xfId="1295" xr:uid="{00000000-0005-0000-0000-000026050000}"/>
    <cellStyle name="Comma 2 15 3 2 2" xfId="22291" xr:uid="{5C4F8B26-CFEC-44A5-857A-F110325E44C9}"/>
    <cellStyle name="Comma 2 15 3 3" xfId="1296" xr:uid="{00000000-0005-0000-0000-000027050000}"/>
    <cellStyle name="Comma 2 15 3 3 2" xfId="22292" xr:uid="{B4BB0BB7-E946-487E-AB01-FCC72699D325}"/>
    <cellStyle name="Comma 2 15 3 4" xfId="1297" xr:uid="{00000000-0005-0000-0000-000028050000}"/>
    <cellStyle name="Comma 2 15 3 4 2" xfId="22293" xr:uid="{5F9A2A8F-0572-46AF-9A51-149ABD8570F3}"/>
    <cellStyle name="Comma 2 15 3 5" xfId="22290" xr:uid="{CB13B0A5-386B-4808-B246-887BBF196A2C}"/>
    <cellStyle name="Comma 2 15 4" xfId="22288" xr:uid="{24120B0F-40CF-4199-9DD0-631B51EE9A84}"/>
    <cellStyle name="Comma 2 16" xfId="1298" xr:uid="{00000000-0005-0000-0000-000029050000}"/>
    <cellStyle name="Comma 2 16 2" xfId="1299" xr:uid="{00000000-0005-0000-0000-00002A050000}"/>
    <cellStyle name="Comma 2 16 2 2" xfId="1300" xr:uid="{00000000-0005-0000-0000-00002B050000}"/>
    <cellStyle name="Comma 2 16 2 2 2" xfId="22296" xr:uid="{A3DDC7C0-1CEA-495B-A79B-C50437296AA1}"/>
    <cellStyle name="Comma 2 16 2 3" xfId="22295" xr:uid="{F9267EA9-8FD2-47F0-852D-070012A5AAEE}"/>
    <cellStyle name="Comma 2 16 3" xfId="22294" xr:uid="{DE95F73B-86AB-4EAD-BD91-7C0E52D28DD5}"/>
    <cellStyle name="Comma 2 17" xfId="1301" xr:uid="{00000000-0005-0000-0000-00002C050000}"/>
    <cellStyle name="Comma 2 17 2" xfId="1302" xr:uid="{00000000-0005-0000-0000-00002D050000}"/>
    <cellStyle name="Comma 2 17 2 2" xfId="22298" xr:uid="{A2D2AB21-D7F5-4660-B79D-8488DDA227C5}"/>
    <cellStyle name="Comma 2 17 3" xfId="1303" xr:uid="{00000000-0005-0000-0000-00002E050000}"/>
    <cellStyle name="Comma 2 17 3 2" xfId="1304" xr:uid="{00000000-0005-0000-0000-00002F050000}"/>
    <cellStyle name="Comma 2 17 3 2 2" xfId="22300" xr:uid="{D4597372-E545-46CB-B49E-AD3420B05ACE}"/>
    <cellStyle name="Comma 2 17 3 3" xfId="1305" xr:uid="{00000000-0005-0000-0000-000030050000}"/>
    <cellStyle name="Comma 2 17 3 3 2" xfId="22301" xr:uid="{14498EC9-5ACC-4044-933D-121B2E5FBB30}"/>
    <cellStyle name="Comma 2 17 3 4" xfId="1306" xr:uid="{00000000-0005-0000-0000-000031050000}"/>
    <cellStyle name="Comma 2 17 3 4 2" xfId="22302" xr:uid="{F1CBDCA6-1EDD-4970-B939-5CD99CD5F5D1}"/>
    <cellStyle name="Comma 2 17 3 5" xfId="22299" xr:uid="{A4546ABE-04CB-4CA7-B538-108B4E09E0D2}"/>
    <cellStyle name="Comma 2 17 4" xfId="22297" xr:uid="{AA22AC3C-4E70-4A7D-81B1-D4706A952DAE}"/>
    <cellStyle name="Comma 2 18" xfId="1307" xr:uid="{00000000-0005-0000-0000-000032050000}"/>
    <cellStyle name="Comma 2 18 2" xfId="1308" xr:uid="{00000000-0005-0000-0000-000033050000}"/>
    <cellStyle name="Comma 2 18 2 2" xfId="22304" xr:uid="{C1640BC1-8F54-4DF6-A381-1C96C8AC0078}"/>
    <cellStyle name="Comma 2 18 3" xfId="1309" xr:uid="{00000000-0005-0000-0000-000034050000}"/>
    <cellStyle name="Comma 2 18 3 2" xfId="1310" xr:uid="{00000000-0005-0000-0000-000035050000}"/>
    <cellStyle name="Comma 2 18 3 2 2" xfId="22306" xr:uid="{F8C3EAF0-E76C-4E36-9990-2627EAC22385}"/>
    <cellStyle name="Comma 2 18 3 3" xfId="1311" xr:uid="{00000000-0005-0000-0000-000036050000}"/>
    <cellStyle name="Comma 2 18 3 3 2" xfId="22307" xr:uid="{1FBA26B7-3463-44BD-883F-6049F193FAAA}"/>
    <cellStyle name="Comma 2 18 3 4" xfId="1312" xr:uid="{00000000-0005-0000-0000-000037050000}"/>
    <cellStyle name="Comma 2 18 3 4 2" xfId="22308" xr:uid="{004A2E33-C102-4A79-8202-A9152C57F504}"/>
    <cellStyle name="Comma 2 18 3 5" xfId="22305" xr:uid="{2760880E-C22D-422C-8418-9C97035845E4}"/>
    <cellStyle name="Comma 2 18 4" xfId="22303" xr:uid="{D91F9A26-167C-4B8E-9C39-902D5C9B5CEE}"/>
    <cellStyle name="Comma 2 19" xfId="1313" xr:uid="{00000000-0005-0000-0000-000038050000}"/>
    <cellStyle name="Comma 2 19 2" xfId="1314" xr:uid="{00000000-0005-0000-0000-000039050000}"/>
    <cellStyle name="Comma 2 19 2 2" xfId="22310" xr:uid="{580E4D94-2DCA-4BBF-84F2-2C3A6212322E}"/>
    <cellStyle name="Comma 2 19 3" xfId="1315" xr:uid="{00000000-0005-0000-0000-00003A050000}"/>
    <cellStyle name="Comma 2 19 3 2" xfId="1316" xr:uid="{00000000-0005-0000-0000-00003B050000}"/>
    <cellStyle name="Comma 2 19 3 2 2" xfId="22312" xr:uid="{4DD40769-D5D8-4FFF-A5FB-0064E1948A9B}"/>
    <cellStyle name="Comma 2 19 3 3" xfId="1317" xr:uid="{00000000-0005-0000-0000-00003C050000}"/>
    <cellStyle name="Comma 2 19 3 3 2" xfId="22313" xr:uid="{F180FB1D-A545-4E8F-8D95-75595BF1ADC8}"/>
    <cellStyle name="Comma 2 19 3 4" xfId="1318" xr:uid="{00000000-0005-0000-0000-00003D050000}"/>
    <cellStyle name="Comma 2 19 3 4 2" xfId="22314" xr:uid="{3B9B6096-7947-43E2-B1B0-680ACADE0BCC}"/>
    <cellStyle name="Comma 2 19 3 5" xfId="22311" xr:uid="{2EEF55C3-94E6-4A18-A187-F1478AFF1BBA}"/>
    <cellStyle name="Comma 2 19 4" xfId="22309" xr:uid="{3A9F1588-7229-4C3B-BCFF-4D12307C88F2}"/>
    <cellStyle name="Comma 2 2" xfId="1319" xr:uid="{00000000-0005-0000-0000-00003E050000}"/>
    <cellStyle name="Comma 2 2 10" xfId="1320" xr:uid="{00000000-0005-0000-0000-00003F050000}"/>
    <cellStyle name="Comma 2 2 10 2" xfId="1321" xr:uid="{00000000-0005-0000-0000-000040050000}"/>
    <cellStyle name="Comma 2 2 10 2 2" xfId="22317" xr:uid="{839CF38A-CFEF-4C95-8CD7-F7865DB594CB}"/>
    <cellStyle name="Comma 2 2 10 3" xfId="1322" xr:uid="{00000000-0005-0000-0000-000041050000}"/>
    <cellStyle name="Comma 2 2 10 3 2" xfId="1323" xr:uid="{00000000-0005-0000-0000-000042050000}"/>
    <cellStyle name="Comma 2 2 10 3 2 2" xfId="1324" xr:uid="{00000000-0005-0000-0000-000043050000}"/>
    <cellStyle name="Comma 2 2 10 3 2 2 2" xfId="22320" xr:uid="{D4C42C1B-16C4-4CA2-BC1A-2E4BB0C4CF6B}"/>
    <cellStyle name="Comma 2 2 10 3 2 3" xfId="1325" xr:uid="{00000000-0005-0000-0000-000044050000}"/>
    <cellStyle name="Comma 2 2 10 3 2 3 2" xfId="22321" xr:uid="{21C8CB01-0761-40D4-AD06-2247E77AD228}"/>
    <cellStyle name="Comma 2 2 10 3 2 4" xfId="1326" xr:uid="{00000000-0005-0000-0000-000045050000}"/>
    <cellStyle name="Comma 2 2 10 3 2 4 2" xfId="22322" xr:uid="{CF1D4809-2F6C-4CE0-9DF2-E4099E1621BB}"/>
    <cellStyle name="Comma 2 2 10 3 2 5" xfId="22319" xr:uid="{E786A81C-51DF-4345-A2FD-405B1C71CD35}"/>
    <cellStyle name="Comma 2 2 10 3 3" xfId="1327" xr:uid="{00000000-0005-0000-0000-000046050000}"/>
    <cellStyle name="Comma 2 2 10 3 3 2" xfId="22323" xr:uid="{BFD042B3-05DD-4A81-AD84-DEFBEBCBF1B2}"/>
    <cellStyle name="Comma 2 2 10 3 4" xfId="1328" xr:uid="{00000000-0005-0000-0000-000047050000}"/>
    <cellStyle name="Comma 2 2 10 3 4 2" xfId="22324" xr:uid="{8608A267-45EE-4CD8-97C6-BFBA1164930C}"/>
    <cellStyle name="Comma 2 2 10 3 5" xfId="1329" xr:uid="{00000000-0005-0000-0000-000048050000}"/>
    <cellStyle name="Comma 2 2 10 3 5 2" xfId="22325" xr:uid="{B72ABB57-0F15-419E-92AE-891899D4BEFE}"/>
    <cellStyle name="Comma 2 2 10 3 6" xfId="22318" xr:uid="{F3E32362-2CB6-41E4-B961-8FA91BBC4FB4}"/>
    <cellStyle name="Comma 2 2 10 4" xfId="1330" xr:uid="{00000000-0005-0000-0000-000049050000}"/>
    <cellStyle name="Comma 2 2 10 4 2" xfId="1331" xr:uid="{00000000-0005-0000-0000-00004A050000}"/>
    <cellStyle name="Comma 2 2 10 4 2 2" xfId="22327" xr:uid="{0E6B8200-B62B-45A7-AC1F-57E781319A91}"/>
    <cellStyle name="Comma 2 2 10 4 3" xfId="1332" xr:uid="{00000000-0005-0000-0000-00004B050000}"/>
    <cellStyle name="Comma 2 2 10 4 3 2" xfId="22328" xr:uid="{73E703CE-F0C8-4160-9A91-0D923102A40A}"/>
    <cellStyle name="Comma 2 2 10 4 4" xfId="1333" xr:uid="{00000000-0005-0000-0000-00004C050000}"/>
    <cellStyle name="Comma 2 2 10 4 4 2" xfId="22329" xr:uid="{C0610E8A-CD12-415E-BC88-1CB187E48EBF}"/>
    <cellStyle name="Comma 2 2 10 4 5" xfId="22326" xr:uid="{432B7114-1F23-49B9-8816-C2A683FE58F3}"/>
    <cellStyle name="Comma 2 2 10 5" xfId="1334" xr:uid="{00000000-0005-0000-0000-00004D050000}"/>
    <cellStyle name="Comma 2 2 10 5 2" xfId="1335" xr:uid="{00000000-0005-0000-0000-00004E050000}"/>
    <cellStyle name="Comma 2 2 10 5 2 2" xfId="22331" xr:uid="{0D244D05-8C74-4239-A46B-95091708A09E}"/>
    <cellStyle name="Comma 2 2 10 5 3" xfId="1336" xr:uid="{00000000-0005-0000-0000-00004F050000}"/>
    <cellStyle name="Comma 2 2 10 5 3 2" xfId="22332" xr:uid="{3D62E2D1-9FBA-4476-875F-568CBFD25D55}"/>
    <cellStyle name="Comma 2 2 10 5 4" xfId="1337" xr:uid="{00000000-0005-0000-0000-000050050000}"/>
    <cellStyle name="Comma 2 2 10 5 4 2" xfId="22333" xr:uid="{84548DDC-4C47-4C5A-B5E5-E49B6A713ACD}"/>
    <cellStyle name="Comma 2 2 10 5 5" xfId="22330" xr:uid="{ACFA28B0-0281-43F7-8B19-16F7E23F72ED}"/>
    <cellStyle name="Comma 2 2 10 6" xfId="1338" xr:uid="{00000000-0005-0000-0000-000051050000}"/>
    <cellStyle name="Comma 2 2 10 6 2" xfId="22334" xr:uid="{6F4221C7-1A21-40E2-9CD6-D3E27F15C56A}"/>
    <cellStyle name="Comma 2 2 10 7" xfId="1339" xr:uid="{00000000-0005-0000-0000-000052050000}"/>
    <cellStyle name="Comma 2 2 10 7 2" xfId="22335" xr:uid="{D38A76F0-2278-4EE7-8811-018D2647B419}"/>
    <cellStyle name="Comma 2 2 10 8" xfId="1340" xr:uid="{00000000-0005-0000-0000-000053050000}"/>
    <cellStyle name="Comma 2 2 10 8 2" xfId="22336" xr:uid="{93A6FD86-D6AE-48A7-8638-67B2A2B4B2F8}"/>
    <cellStyle name="Comma 2 2 10 9" xfId="22316" xr:uid="{0CC13E0F-4CDE-4606-A351-5D28A3564623}"/>
    <cellStyle name="Comma 2 2 11" xfId="1341" xr:uid="{00000000-0005-0000-0000-000054050000}"/>
    <cellStyle name="Comma 2 2 11 2" xfId="1342" xr:uid="{00000000-0005-0000-0000-000055050000}"/>
    <cellStyle name="Comma 2 2 11 2 2" xfId="22338" xr:uid="{12DDF13E-F12C-40F6-AE32-8510F67D3ED6}"/>
    <cellStyle name="Comma 2 2 11 3" xfId="1343" xr:uid="{00000000-0005-0000-0000-000056050000}"/>
    <cellStyle name="Comma 2 2 11 3 2" xfId="1344" xr:uid="{00000000-0005-0000-0000-000057050000}"/>
    <cellStyle name="Comma 2 2 11 3 2 2" xfId="1345" xr:uid="{00000000-0005-0000-0000-000058050000}"/>
    <cellStyle name="Comma 2 2 11 3 2 2 2" xfId="22341" xr:uid="{7F963025-DF74-4DCE-80E2-BA23DF91FE75}"/>
    <cellStyle name="Comma 2 2 11 3 2 3" xfId="1346" xr:uid="{00000000-0005-0000-0000-000059050000}"/>
    <cellStyle name="Comma 2 2 11 3 2 3 2" xfId="22342" xr:uid="{73873F5E-E221-460F-B6B8-CE398FB945B8}"/>
    <cellStyle name="Comma 2 2 11 3 2 4" xfId="1347" xr:uid="{00000000-0005-0000-0000-00005A050000}"/>
    <cellStyle name="Comma 2 2 11 3 2 4 2" xfId="22343" xr:uid="{89090EC2-6697-4A4F-B02F-1BABD549E1A5}"/>
    <cellStyle name="Comma 2 2 11 3 2 5" xfId="22340" xr:uid="{17172627-7767-40F1-9A36-E3910524DCBC}"/>
    <cellStyle name="Comma 2 2 11 3 3" xfId="1348" xr:uid="{00000000-0005-0000-0000-00005B050000}"/>
    <cellStyle name="Comma 2 2 11 3 3 2" xfId="22344" xr:uid="{2D1B7EE3-FFFB-4300-A7CC-D50912DD6880}"/>
    <cellStyle name="Comma 2 2 11 3 4" xfId="1349" xr:uid="{00000000-0005-0000-0000-00005C050000}"/>
    <cellStyle name="Comma 2 2 11 3 4 2" xfId="22345" xr:uid="{C84D1DAE-05E4-4CC3-B530-32E4FE31F393}"/>
    <cellStyle name="Comma 2 2 11 3 5" xfId="1350" xr:uid="{00000000-0005-0000-0000-00005D050000}"/>
    <cellStyle name="Comma 2 2 11 3 5 2" xfId="22346" xr:uid="{C6A84908-671D-461E-A2B2-C30ACB1BF7A5}"/>
    <cellStyle name="Comma 2 2 11 3 6" xfId="22339" xr:uid="{5845BDFC-DFB6-4A87-852C-A42BD3CA0628}"/>
    <cellStyle name="Comma 2 2 11 4" xfId="1351" xr:uid="{00000000-0005-0000-0000-00005E050000}"/>
    <cellStyle name="Comma 2 2 11 4 2" xfId="1352" xr:uid="{00000000-0005-0000-0000-00005F050000}"/>
    <cellStyle name="Comma 2 2 11 4 2 2" xfId="22348" xr:uid="{71408721-D4C0-427B-932E-794D5B5F09A2}"/>
    <cellStyle name="Comma 2 2 11 4 3" xfId="1353" xr:uid="{00000000-0005-0000-0000-000060050000}"/>
    <cellStyle name="Comma 2 2 11 4 3 2" xfId="22349" xr:uid="{91450D78-D10A-4255-BA7B-2856C6A7A2E1}"/>
    <cellStyle name="Comma 2 2 11 4 4" xfId="1354" xr:uid="{00000000-0005-0000-0000-000061050000}"/>
    <cellStyle name="Comma 2 2 11 4 4 2" xfId="22350" xr:uid="{715C35E5-450D-4DC1-A5C0-B95667EBF2DE}"/>
    <cellStyle name="Comma 2 2 11 4 5" xfId="22347" xr:uid="{3BC19147-A5F2-4045-A4E0-227425311806}"/>
    <cellStyle name="Comma 2 2 11 5" xfId="1355" xr:uid="{00000000-0005-0000-0000-000062050000}"/>
    <cellStyle name="Comma 2 2 11 5 2" xfId="1356" xr:uid="{00000000-0005-0000-0000-000063050000}"/>
    <cellStyle name="Comma 2 2 11 5 2 2" xfId="22352" xr:uid="{4A2121CB-D6C2-4E2A-8437-DCC9E4BF1A05}"/>
    <cellStyle name="Comma 2 2 11 5 3" xfId="1357" xr:uid="{00000000-0005-0000-0000-000064050000}"/>
    <cellStyle name="Comma 2 2 11 5 3 2" xfId="22353" xr:uid="{07671347-CAE4-438B-A1CC-22109A0667C1}"/>
    <cellStyle name="Comma 2 2 11 5 4" xfId="1358" xr:uid="{00000000-0005-0000-0000-000065050000}"/>
    <cellStyle name="Comma 2 2 11 5 4 2" xfId="22354" xr:uid="{DBD51924-E67D-4A20-A22E-82F24F505377}"/>
    <cellStyle name="Comma 2 2 11 5 5" xfId="22351" xr:uid="{4B1A8714-8FDC-4822-BB32-666895EC3DAB}"/>
    <cellStyle name="Comma 2 2 11 6" xfId="1359" xr:uid="{00000000-0005-0000-0000-000066050000}"/>
    <cellStyle name="Comma 2 2 11 6 2" xfId="22355" xr:uid="{171B3999-5651-44AF-8B9C-E61B019E9FE3}"/>
    <cellStyle name="Comma 2 2 11 7" xfId="1360" xr:uid="{00000000-0005-0000-0000-000067050000}"/>
    <cellStyle name="Comma 2 2 11 7 2" xfId="22356" xr:uid="{55C6B917-1065-4852-A78D-1C2D3CDFDB41}"/>
    <cellStyle name="Comma 2 2 11 8" xfId="1361" xr:uid="{00000000-0005-0000-0000-000068050000}"/>
    <cellStyle name="Comma 2 2 11 8 2" xfId="22357" xr:uid="{0343E854-A127-4145-BF23-8CF9F988B397}"/>
    <cellStyle name="Comma 2 2 11 9" xfId="22337" xr:uid="{DC684B98-BAEA-4498-9215-14E051A14280}"/>
    <cellStyle name="Comma 2 2 12" xfId="1362" xr:uid="{00000000-0005-0000-0000-000069050000}"/>
    <cellStyle name="Comma 2 2 12 2" xfId="1363" xr:uid="{00000000-0005-0000-0000-00006A050000}"/>
    <cellStyle name="Comma 2 2 12 2 2" xfId="1364" xr:uid="{00000000-0005-0000-0000-00006B050000}"/>
    <cellStyle name="Comma 2 2 12 2 2 2" xfId="22360" xr:uid="{930E7D1E-3A64-4BBD-BBB0-7D06FA4842C7}"/>
    <cellStyle name="Comma 2 2 12 2 3" xfId="1365" xr:uid="{00000000-0005-0000-0000-00006C050000}"/>
    <cellStyle name="Comma 2 2 12 2 3 2" xfId="22361" xr:uid="{AE44330E-071A-4811-AD8B-C1E84F4F9F23}"/>
    <cellStyle name="Comma 2 2 12 2 4" xfId="1366" xr:uid="{00000000-0005-0000-0000-00006D050000}"/>
    <cellStyle name="Comma 2 2 12 2 4 2" xfId="22362" xr:uid="{B1ECC5D9-6969-43B0-BA1A-8D7D475E77BC}"/>
    <cellStyle name="Comma 2 2 12 2 5" xfId="22359" xr:uid="{038ADC40-94DE-46B1-9974-AF9F308D473F}"/>
    <cellStyle name="Comma 2 2 12 3" xfId="22358" xr:uid="{80A6C2EC-0E01-4728-983E-C3379FE872EC}"/>
    <cellStyle name="Comma 2 2 13" xfId="1367" xr:uid="{00000000-0005-0000-0000-00006E050000}"/>
    <cellStyle name="Comma 2 2 13 2" xfId="1368" xr:uid="{00000000-0005-0000-0000-00006F050000}"/>
    <cellStyle name="Comma 2 2 13 2 2" xfId="1369" xr:uid="{00000000-0005-0000-0000-000070050000}"/>
    <cellStyle name="Comma 2 2 13 2 2 2" xfId="22365" xr:uid="{6983A246-5F3F-4D31-8216-C0D04FA7932A}"/>
    <cellStyle name="Comma 2 2 13 2 3" xfId="1370" xr:uid="{00000000-0005-0000-0000-000071050000}"/>
    <cellStyle name="Comma 2 2 13 2 3 2" xfId="22366" xr:uid="{CC0FBA93-10B2-4537-9258-1963B91135F2}"/>
    <cellStyle name="Comma 2 2 13 2 4" xfId="1371" xr:uid="{00000000-0005-0000-0000-000072050000}"/>
    <cellStyle name="Comma 2 2 13 2 4 2" xfId="22367" xr:uid="{D482BEB2-6455-4F9B-8810-5271A5E2A429}"/>
    <cellStyle name="Comma 2 2 13 2 5" xfId="22364" xr:uid="{E71F03BD-C5F5-4699-A11B-67773C2A4829}"/>
    <cellStyle name="Comma 2 2 13 3" xfId="22363" xr:uid="{C080079A-FE2B-494C-96CA-6865E33EAE2A}"/>
    <cellStyle name="Comma 2 2 14" xfId="1372" xr:uid="{00000000-0005-0000-0000-000073050000}"/>
    <cellStyle name="Comma 2 2 14 2" xfId="1373" xr:uid="{00000000-0005-0000-0000-000074050000}"/>
    <cellStyle name="Comma 2 2 14 2 2" xfId="1374" xr:uid="{00000000-0005-0000-0000-000075050000}"/>
    <cellStyle name="Comma 2 2 14 2 2 2" xfId="22370" xr:uid="{5E70CDAC-20C7-4D74-B471-FE3C7420006A}"/>
    <cellStyle name="Comma 2 2 14 2 3" xfId="1375" xr:uid="{00000000-0005-0000-0000-000076050000}"/>
    <cellStyle name="Comma 2 2 14 2 3 2" xfId="22371" xr:uid="{6662F1F7-A578-4E74-9F5E-604542C00F51}"/>
    <cellStyle name="Comma 2 2 14 2 4" xfId="1376" xr:uid="{00000000-0005-0000-0000-000077050000}"/>
    <cellStyle name="Comma 2 2 14 2 4 2" xfId="22372" xr:uid="{A48DFF73-6B2B-404B-8C92-07B861A7602A}"/>
    <cellStyle name="Comma 2 2 14 2 5" xfId="22369" xr:uid="{EDA7FEFC-82F2-4673-A7E5-E904090A4094}"/>
    <cellStyle name="Comma 2 2 14 3" xfId="22368" xr:uid="{C182C200-3DF4-4093-875A-16BF08015245}"/>
    <cellStyle name="Comma 2 2 15" xfId="1377" xr:uid="{00000000-0005-0000-0000-000078050000}"/>
    <cellStyle name="Comma 2 2 15 2" xfId="1378" xr:uid="{00000000-0005-0000-0000-000079050000}"/>
    <cellStyle name="Comma 2 2 15 2 2" xfId="1379" xr:uid="{00000000-0005-0000-0000-00007A050000}"/>
    <cellStyle name="Comma 2 2 15 2 2 2" xfId="22375" xr:uid="{22675868-E45F-42DE-95FC-561A6F19013B}"/>
    <cellStyle name="Comma 2 2 15 2 3" xfId="1380" xr:uid="{00000000-0005-0000-0000-00007B050000}"/>
    <cellStyle name="Comma 2 2 15 2 3 2" xfId="22376" xr:uid="{34D6C5CD-7AA5-4232-9652-8322A73CBB63}"/>
    <cellStyle name="Comma 2 2 15 2 4" xfId="1381" xr:uid="{00000000-0005-0000-0000-00007C050000}"/>
    <cellStyle name="Comma 2 2 15 2 4 2" xfId="22377" xr:uid="{B30F08C0-BCDE-4E05-AD5A-39FD5462BCFB}"/>
    <cellStyle name="Comma 2 2 15 2 5" xfId="22374" xr:uid="{FE0EEB1F-8822-494E-A55E-D8455E2D67D2}"/>
    <cellStyle name="Comma 2 2 15 3" xfId="22373" xr:uid="{E8FF34CD-C66A-4EE0-897C-ECEE46A6D57A}"/>
    <cellStyle name="Comma 2 2 16" xfId="1382" xr:uid="{00000000-0005-0000-0000-00007D050000}"/>
    <cellStyle name="Comma 2 2 16 2" xfId="1383" xr:uid="{00000000-0005-0000-0000-00007E050000}"/>
    <cellStyle name="Comma 2 2 16 2 2" xfId="1384" xr:uid="{00000000-0005-0000-0000-00007F050000}"/>
    <cellStyle name="Comma 2 2 16 2 2 2" xfId="22380" xr:uid="{36F332CC-2D44-4727-9229-3F1B0DDAE72B}"/>
    <cellStyle name="Comma 2 2 16 2 3" xfId="1385" xr:uid="{00000000-0005-0000-0000-000080050000}"/>
    <cellStyle name="Comma 2 2 16 2 3 2" xfId="22381" xr:uid="{66A4B019-89C9-44B8-91CF-89E30E5F384B}"/>
    <cellStyle name="Comma 2 2 16 2 4" xfId="1386" xr:uid="{00000000-0005-0000-0000-000081050000}"/>
    <cellStyle name="Comma 2 2 16 2 4 2" xfId="22382" xr:uid="{2E737321-299C-4ED7-8238-35B926EBB130}"/>
    <cellStyle name="Comma 2 2 16 2 5" xfId="22379" xr:uid="{79DCB48F-F6DD-4F2C-B99E-EB4A0EA44FB2}"/>
    <cellStyle name="Comma 2 2 16 3" xfId="22378" xr:uid="{E93A5704-A882-443E-BB35-BD36127F8BCF}"/>
    <cellStyle name="Comma 2 2 17" xfId="1387" xr:uid="{00000000-0005-0000-0000-000082050000}"/>
    <cellStyle name="Comma 2 2 17 2" xfId="1388" xr:uid="{00000000-0005-0000-0000-000083050000}"/>
    <cellStyle name="Comma 2 2 17 2 2" xfId="1389" xr:uid="{00000000-0005-0000-0000-000084050000}"/>
    <cellStyle name="Comma 2 2 17 2 2 2" xfId="22385" xr:uid="{78C0652E-C9F8-436A-9078-55E206F933DB}"/>
    <cellStyle name="Comma 2 2 17 2 3" xfId="1390" xr:uid="{00000000-0005-0000-0000-000085050000}"/>
    <cellStyle name="Comma 2 2 17 2 3 2" xfId="22386" xr:uid="{304FF406-EFAE-4229-9A6F-0183309A99E6}"/>
    <cellStyle name="Comma 2 2 17 2 4" xfId="1391" xr:uid="{00000000-0005-0000-0000-000086050000}"/>
    <cellStyle name="Comma 2 2 17 2 4 2" xfId="22387" xr:uid="{57E7A21C-AE48-4046-86B5-488FC8A7B97E}"/>
    <cellStyle name="Comma 2 2 17 2 5" xfId="22384" xr:uid="{15B1CFF3-DC53-4E99-AB0E-FB93399AE563}"/>
    <cellStyle name="Comma 2 2 17 3" xfId="22383" xr:uid="{27F80786-9024-4FDE-8751-7741B69070B9}"/>
    <cellStyle name="Comma 2 2 18" xfId="1392" xr:uid="{00000000-0005-0000-0000-000087050000}"/>
    <cellStyle name="Comma 2 2 18 2" xfId="1393" xr:uid="{00000000-0005-0000-0000-000088050000}"/>
    <cellStyle name="Comma 2 2 18 2 2" xfId="22389" xr:uid="{2339C9AF-236E-4552-A909-5231A9731908}"/>
    <cellStyle name="Comma 2 2 18 3" xfId="1394" xr:uid="{00000000-0005-0000-0000-000089050000}"/>
    <cellStyle name="Comma 2 2 18 3 2" xfId="1395" xr:uid="{00000000-0005-0000-0000-00008A050000}"/>
    <cellStyle name="Comma 2 2 18 3 2 2" xfId="22391" xr:uid="{C5C99AAB-2BD1-47A3-BA19-C2F4844BECFD}"/>
    <cellStyle name="Comma 2 2 18 3 3" xfId="1396" xr:uid="{00000000-0005-0000-0000-00008B050000}"/>
    <cellStyle name="Comma 2 2 18 3 3 2" xfId="22392" xr:uid="{26CAB551-E18D-4AC2-9B39-C828218B5730}"/>
    <cellStyle name="Comma 2 2 18 3 4" xfId="1397" xr:uid="{00000000-0005-0000-0000-00008C050000}"/>
    <cellStyle name="Comma 2 2 18 3 4 2" xfId="22393" xr:uid="{0B408F76-3A73-407B-BEFD-1568674D61F4}"/>
    <cellStyle name="Comma 2 2 18 3 5" xfId="22390" xr:uid="{8E8F6BB4-0781-465A-A008-6E91FF8F21C4}"/>
    <cellStyle name="Comma 2 2 18 4" xfId="1398" xr:uid="{00000000-0005-0000-0000-00008D050000}"/>
    <cellStyle name="Comma 2 2 18 4 2" xfId="22394" xr:uid="{B233AC7D-EDE8-41D2-AFEE-23DCFABFA7A1}"/>
    <cellStyle name="Comma 2 2 18 5" xfId="1399" xr:uid="{00000000-0005-0000-0000-00008E050000}"/>
    <cellStyle name="Comma 2 2 18 5 2" xfId="22395" xr:uid="{5914287C-DF65-4B88-A291-B72C2D6F454B}"/>
    <cellStyle name="Comma 2 2 18 6" xfId="1400" xr:uid="{00000000-0005-0000-0000-00008F050000}"/>
    <cellStyle name="Comma 2 2 18 6 2" xfId="22396" xr:uid="{D7EEB940-DC63-4DAB-81A5-645F6D925E00}"/>
    <cellStyle name="Comma 2 2 18 7" xfId="22388" xr:uid="{D9D69472-6692-402D-B738-200E3C3E602D}"/>
    <cellStyle name="Comma 2 2 19" xfId="1401" xr:uid="{00000000-0005-0000-0000-000090050000}"/>
    <cellStyle name="Comma 2 2 19 2" xfId="22397" xr:uid="{D0AC82BE-9BE2-49DB-8996-A68EC9049248}"/>
    <cellStyle name="Comma 2 2 2" xfId="1402" xr:uid="{00000000-0005-0000-0000-000091050000}"/>
    <cellStyle name="Comma 2 2 2 10" xfId="1403" xr:uid="{00000000-0005-0000-0000-000092050000}"/>
    <cellStyle name="Comma 2 2 2 10 2" xfId="1404" xr:uid="{00000000-0005-0000-0000-000093050000}"/>
    <cellStyle name="Comma 2 2 2 10 2 2" xfId="22400" xr:uid="{EF7B4F74-ADE4-438D-ABCA-7E687F9ABCB6}"/>
    <cellStyle name="Comma 2 2 2 10 3" xfId="1405" xr:uid="{00000000-0005-0000-0000-000094050000}"/>
    <cellStyle name="Comma 2 2 2 10 3 2" xfId="1406" xr:uid="{00000000-0005-0000-0000-000095050000}"/>
    <cellStyle name="Comma 2 2 2 10 3 2 2" xfId="1407" xr:uid="{00000000-0005-0000-0000-000096050000}"/>
    <cellStyle name="Comma 2 2 2 10 3 2 2 2" xfId="22403" xr:uid="{93844310-A2C7-4D78-A5BB-D88CAC2BDA61}"/>
    <cellStyle name="Comma 2 2 2 10 3 2 3" xfId="1408" xr:uid="{00000000-0005-0000-0000-000097050000}"/>
    <cellStyle name="Comma 2 2 2 10 3 2 3 2" xfId="22404" xr:uid="{5B52B345-3969-4F71-B183-E16A06805DC7}"/>
    <cellStyle name="Comma 2 2 2 10 3 2 4" xfId="1409" xr:uid="{00000000-0005-0000-0000-000098050000}"/>
    <cellStyle name="Comma 2 2 2 10 3 2 4 2" xfId="22405" xr:uid="{9CE1A632-A42B-4FFD-B1C5-39CC29B39C4E}"/>
    <cellStyle name="Comma 2 2 2 10 3 2 5" xfId="22402" xr:uid="{CF551957-D21C-40FD-9D96-CF49D823905E}"/>
    <cellStyle name="Comma 2 2 2 10 3 3" xfId="1410" xr:uid="{00000000-0005-0000-0000-000099050000}"/>
    <cellStyle name="Comma 2 2 2 10 3 3 2" xfId="22406" xr:uid="{A06E5889-342B-4075-A953-F6530B223A9C}"/>
    <cellStyle name="Comma 2 2 2 10 3 4" xfId="1411" xr:uid="{00000000-0005-0000-0000-00009A050000}"/>
    <cellStyle name="Comma 2 2 2 10 3 4 2" xfId="22407" xr:uid="{E9249005-2895-4E7B-A6C1-C71625B45F80}"/>
    <cellStyle name="Comma 2 2 2 10 3 5" xfId="1412" xr:uid="{00000000-0005-0000-0000-00009B050000}"/>
    <cellStyle name="Comma 2 2 2 10 3 5 2" xfId="22408" xr:uid="{4D7EB5AB-6C58-4054-8191-37D1D4AA459F}"/>
    <cellStyle name="Comma 2 2 2 10 3 6" xfId="22401" xr:uid="{32DA5886-127F-4EFB-912E-41B37CBA49AD}"/>
    <cellStyle name="Comma 2 2 2 10 4" xfId="1413" xr:uid="{00000000-0005-0000-0000-00009C050000}"/>
    <cellStyle name="Comma 2 2 2 10 4 2" xfId="1414" xr:uid="{00000000-0005-0000-0000-00009D050000}"/>
    <cellStyle name="Comma 2 2 2 10 4 2 2" xfId="22410" xr:uid="{8A7D8046-EFE3-4FE9-9E6B-19CBF793B3A9}"/>
    <cellStyle name="Comma 2 2 2 10 4 3" xfId="1415" xr:uid="{00000000-0005-0000-0000-00009E050000}"/>
    <cellStyle name="Comma 2 2 2 10 4 3 2" xfId="22411" xr:uid="{026D099C-CDA6-4A2C-AEF3-130D067A139B}"/>
    <cellStyle name="Comma 2 2 2 10 4 4" xfId="1416" xr:uid="{00000000-0005-0000-0000-00009F050000}"/>
    <cellStyle name="Comma 2 2 2 10 4 4 2" xfId="22412" xr:uid="{B287E11D-82F9-4EEC-91E3-B9B96CC6A6AB}"/>
    <cellStyle name="Comma 2 2 2 10 4 5" xfId="22409" xr:uid="{C059512A-7F5B-4C3F-AF2B-40A428572F42}"/>
    <cellStyle name="Comma 2 2 2 10 5" xfId="1417" xr:uid="{00000000-0005-0000-0000-0000A0050000}"/>
    <cellStyle name="Comma 2 2 2 10 5 2" xfId="22413" xr:uid="{DBCEEFCA-17F1-43C7-A46F-D18DE2CF17EC}"/>
    <cellStyle name="Comma 2 2 2 10 6" xfId="1418" xr:uid="{00000000-0005-0000-0000-0000A1050000}"/>
    <cellStyle name="Comma 2 2 2 10 6 2" xfId="22414" xr:uid="{4B009C51-4CBE-4B56-B254-02F28DCEF4C9}"/>
    <cellStyle name="Comma 2 2 2 10 7" xfId="1419" xr:uid="{00000000-0005-0000-0000-0000A2050000}"/>
    <cellStyle name="Comma 2 2 2 10 7 2" xfId="22415" xr:uid="{3C754D13-25C7-414D-9AA5-A795CAAD9839}"/>
    <cellStyle name="Comma 2 2 2 10 8" xfId="22399" xr:uid="{D9D6343F-EF62-4171-B5E0-3B2AC0E5A759}"/>
    <cellStyle name="Comma 2 2 2 11" xfId="1420" xr:uid="{00000000-0005-0000-0000-0000A3050000}"/>
    <cellStyle name="Comma 2 2 2 11 2" xfId="22416" xr:uid="{19ACF99F-B488-443D-9B97-238536A52614}"/>
    <cellStyle name="Comma 2 2 2 12" xfId="1421" xr:uid="{00000000-0005-0000-0000-0000A4050000}"/>
    <cellStyle name="Comma 2 2 2 12 2" xfId="22417" xr:uid="{0C65B807-B37F-4C8A-987A-1FFF7A56C4E9}"/>
    <cellStyle name="Comma 2 2 2 13" xfId="1422" xr:uid="{00000000-0005-0000-0000-0000A5050000}"/>
    <cellStyle name="Comma 2 2 2 13 2" xfId="22418" xr:uid="{F8EC317A-1EAC-4CF8-8FC7-B8902D4CF173}"/>
    <cellStyle name="Comma 2 2 2 14" xfId="1423" xr:uid="{00000000-0005-0000-0000-0000A6050000}"/>
    <cellStyle name="Comma 2 2 2 14 2" xfId="22419" xr:uid="{7AD87227-2AC6-423B-BEF9-432277877530}"/>
    <cellStyle name="Comma 2 2 2 15" xfId="1424" xr:uid="{00000000-0005-0000-0000-0000A7050000}"/>
    <cellStyle name="Comma 2 2 2 15 2" xfId="1425" xr:uid="{00000000-0005-0000-0000-0000A8050000}"/>
    <cellStyle name="Comma 2 2 2 15 2 2" xfId="22421" xr:uid="{0BBF8F27-ADCB-4123-A9D1-5A3F827B4E31}"/>
    <cellStyle name="Comma 2 2 2 15 3" xfId="22420" xr:uid="{218B521F-3674-4F7F-B4DB-BA00DE06792D}"/>
    <cellStyle name="Comma 2 2 2 16" xfId="1426" xr:uid="{00000000-0005-0000-0000-0000A9050000}"/>
    <cellStyle name="Comma 2 2 2 16 2" xfId="1427" xr:uid="{00000000-0005-0000-0000-0000AA050000}"/>
    <cellStyle name="Comma 2 2 2 16 2 2" xfId="22423" xr:uid="{549529C6-3CB0-409A-84EA-7EA76B5400A4}"/>
    <cellStyle name="Comma 2 2 2 16 3" xfId="22422" xr:uid="{F71E05B6-95A6-446F-8549-0FCC9C5985AD}"/>
    <cellStyle name="Comma 2 2 2 17" xfId="1428" xr:uid="{00000000-0005-0000-0000-0000AB050000}"/>
    <cellStyle name="Comma 2 2 2 17 2" xfId="1429" xr:uid="{00000000-0005-0000-0000-0000AC050000}"/>
    <cellStyle name="Comma 2 2 2 17 2 2" xfId="22425" xr:uid="{79D5ECAA-F1F0-41EE-B6EF-BF5FCC574B1D}"/>
    <cellStyle name="Comma 2 2 2 17 3" xfId="22424" xr:uid="{1B1E5565-A5ED-4971-AC62-E184F8BC776A}"/>
    <cellStyle name="Comma 2 2 2 18" xfId="1430" xr:uid="{00000000-0005-0000-0000-0000AD050000}"/>
    <cellStyle name="Comma 2 2 2 18 2" xfId="1431" xr:uid="{00000000-0005-0000-0000-0000AE050000}"/>
    <cellStyle name="Comma 2 2 2 18 2 2" xfId="22427" xr:uid="{87B3C889-4214-471B-A492-9B2C0816CBB1}"/>
    <cellStyle name="Comma 2 2 2 18 3" xfId="1432" xr:uid="{00000000-0005-0000-0000-0000AF050000}"/>
    <cellStyle name="Comma 2 2 2 18 3 2" xfId="1433" xr:uid="{00000000-0005-0000-0000-0000B0050000}"/>
    <cellStyle name="Comma 2 2 2 18 3 2 2" xfId="22429" xr:uid="{D5295390-2672-4C27-A99D-ABBF58F5C800}"/>
    <cellStyle name="Comma 2 2 2 18 3 3" xfId="1434" xr:uid="{00000000-0005-0000-0000-0000B1050000}"/>
    <cellStyle name="Comma 2 2 2 18 3 3 2" xfId="22430" xr:uid="{D12BA2FD-157E-4959-92A0-F4B0F15D970B}"/>
    <cellStyle name="Comma 2 2 2 18 3 4" xfId="1435" xr:uid="{00000000-0005-0000-0000-0000B2050000}"/>
    <cellStyle name="Comma 2 2 2 18 3 4 2" xfId="22431" xr:uid="{12651431-1659-43E0-AF73-F8B5581C679A}"/>
    <cellStyle name="Comma 2 2 2 18 3 5" xfId="22428" xr:uid="{6C134732-A337-478B-ADEE-005C329EAB16}"/>
    <cellStyle name="Comma 2 2 2 18 4" xfId="1436" xr:uid="{00000000-0005-0000-0000-0000B3050000}"/>
    <cellStyle name="Comma 2 2 2 18 4 2" xfId="22432" xr:uid="{CDB81D56-708B-425B-9084-6977C7905F38}"/>
    <cellStyle name="Comma 2 2 2 18 5" xfId="1437" xr:uid="{00000000-0005-0000-0000-0000B4050000}"/>
    <cellStyle name="Comma 2 2 2 18 5 2" xfId="22433" xr:uid="{678756D8-D265-493A-9563-3D97D9B075BC}"/>
    <cellStyle name="Comma 2 2 2 18 6" xfId="1438" xr:uid="{00000000-0005-0000-0000-0000B5050000}"/>
    <cellStyle name="Comma 2 2 2 18 6 2" xfId="22434" xr:uid="{33A0EDA9-9A37-48B2-810F-E7426E45599C}"/>
    <cellStyle name="Comma 2 2 2 18 7" xfId="22426" xr:uid="{9646D773-748B-48C2-8C72-290365B9F2D6}"/>
    <cellStyle name="Comma 2 2 2 19" xfId="1439" xr:uid="{00000000-0005-0000-0000-0000B6050000}"/>
    <cellStyle name="Comma 2 2 2 19 2" xfId="1440" xr:uid="{00000000-0005-0000-0000-0000B7050000}"/>
    <cellStyle name="Comma 2 2 2 19 2 2" xfId="22436" xr:uid="{E4B316A2-B21E-479A-AE2D-CFA8604AD4E1}"/>
    <cellStyle name="Comma 2 2 2 19 3" xfId="1441" xr:uid="{00000000-0005-0000-0000-0000B8050000}"/>
    <cellStyle name="Comma 2 2 2 19 3 2" xfId="22437" xr:uid="{F5CACB88-923C-499A-B455-1935353E8DD3}"/>
    <cellStyle name="Comma 2 2 2 19 4" xfId="1442" xr:uid="{00000000-0005-0000-0000-0000B9050000}"/>
    <cellStyle name="Comma 2 2 2 19 4 2" xfId="22438" xr:uid="{E1103D82-EF77-4A49-AC5F-76E2534B8BB4}"/>
    <cellStyle name="Comma 2 2 2 19 5" xfId="22435" xr:uid="{93AA6938-FF51-48CB-B190-93C2799107F7}"/>
    <cellStyle name="Comma 2 2 2 2" xfId="1443" xr:uid="{00000000-0005-0000-0000-0000BA050000}"/>
    <cellStyle name="Comma 2 2 2 2 10" xfId="1444" xr:uid="{00000000-0005-0000-0000-0000BB050000}"/>
    <cellStyle name="Comma 2 2 2 2 10 2" xfId="1445" xr:uid="{00000000-0005-0000-0000-0000BC050000}"/>
    <cellStyle name="Comma 2 2 2 2 10 2 2" xfId="1446" xr:uid="{00000000-0005-0000-0000-0000BD050000}"/>
    <cellStyle name="Comma 2 2 2 2 10 2 2 2" xfId="22442" xr:uid="{16850F23-E029-4F71-99DD-D8466B4B4B11}"/>
    <cellStyle name="Comma 2 2 2 2 10 2 3" xfId="1447" xr:uid="{00000000-0005-0000-0000-0000BE050000}"/>
    <cellStyle name="Comma 2 2 2 2 10 2 3 2" xfId="22443" xr:uid="{39500F12-588F-46BD-B05E-EE3AFA19FEF2}"/>
    <cellStyle name="Comma 2 2 2 2 10 2 4" xfId="1448" xr:uid="{00000000-0005-0000-0000-0000BF050000}"/>
    <cellStyle name="Comma 2 2 2 2 10 2 4 2" xfId="22444" xr:uid="{F5A063AA-A2E6-4407-8663-71C990B5034C}"/>
    <cellStyle name="Comma 2 2 2 2 10 2 5" xfId="22441" xr:uid="{2C2E10D3-B475-4E58-A22A-2E23CCF29A7D}"/>
    <cellStyle name="Comma 2 2 2 2 10 3" xfId="22440" xr:uid="{756017F7-7B19-422E-930E-6D76B1CCC1E2}"/>
    <cellStyle name="Comma 2 2 2 2 11" xfId="1449" xr:uid="{00000000-0005-0000-0000-0000C0050000}"/>
    <cellStyle name="Comma 2 2 2 2 11 2" xfId="1450" xr:uid="{00000000-0005-0000-0000-0000C1050000}"/>
    <cellStyle name="Comma 2 2 2 2 11 2 2" xfId="1451" xr:uid="{00000000-0005-0000-0000-0000C2050000}"/>
    <cellStyle name="Comma 2 2 2 2 11 2 2 2" xfId="22447" xr:uid="{6796FB87-8589-4E5C-B3A7-DE47B1F6286A}"/>
    <cellStyle name="Comma 2 2 2 2 11 2 3" xfId="1452" xr:uid="{00000000-0005-0000-0000-0000C3050000}"/>
    <cellStyle name="Comma 2 2 2 2 11 2 3 2" xfId="22448" xr:uid="{D4AA93F7-A348-404C-B272-F50F25CED566}"/>
    <cellStyle name="Comma 2 2 2 2 11 2 4" xfId="1453" xr:uid="{00000000-0005-0000-0000-0000C4050000}"/>
    <cellStyle name="Comma 2 2 2 2 11 2 4 2" xfId="22449" xr:uid="{DE224D6A-240A-46E3-AA0C-6BDA39C30032}"/>
    <cellStyle name="Comma 2 2 2 2 11 2 5" xfId="22446" xr:uid="{86D7D89E-8250-42C0-906B-1723D6F2CD6E}"/>
    <cellStyle name="Comma 2 2 2 2 11 3" xfId="22445" xr:uid="{AC4657E6-B0E2-4ECF-9F2D-57013C7C108D}"/>
    <cellStyle name="Comma 2 2 2 2 12" xfId="1454" xr:uid="{00000000-0005-0000-0000-0000C5050000}"/>
    <cellStyle name="Comma 2 2 2 2 12 2" xfId="1455" xr:uid="{00000000-0005-0000-0000-0000C6050000}"/>
    <cellStyle name="Comma 2 2 2 2 12 2 2" xfId="1456" xr:uid="{00000000-0005-0000-0000-0000C7050000}"/>
    <cellStyle name="Comma 2 2 2 2 12 2 2 2" xfId="22452" xr:uid="{1E461B3A-8D08-48AF-B4F4-1F749B236159}"/>
    <cellStyle name="Comma 2 2 2 2 12 2 3" xfId="1457" xr:uid="{00000000-0005-0000-0000-0000C8050000}"/>
    <cellStyle name="Comma 2 2 2 2 12 2 3 2" xfId="22453" xr:uid="{66933944-BD34-46AC-BA52-1E9E8F6B7614}"/>
    <cellStyle name="Comma 2 2 2 2 12 2 4" xfId="1458" xr:uid="{00000000-0005-0000-0000-0000C9050000}"/>
    <cellStyle name="Comma 2 2 2 2 12 2 4 2" xfId="22454" xr:uid="{4909129D-7CD6-4E19-BD61-39BB46090768}"/>
    <cellStyle name="Comma 2 2 2 2 12 2 5" xfId="22451" xr:uid="{FC39CC5A-7B9F-485C-8F53-F43F9961F0FD}"/>
    <cellStyle name="Comma 2 2 2 2 12 3" xfId="22450" xr:uid="{119F57FA-99BE-4108-8F60-6C4476E347D0}"/>
    <cellStyle name="Comma 2 2 2 2 13" xfId="1459" xr:uid="{00000000-0005-0000-0000-0000CA050000}"/>
    <cellStyle name="Comma 2 2 2 2 13 2" xfId="1460" xr:uid="{00000000-0005-0000-0000-0000CB050000}"/>
    <cellStyle name="Comma 2 2 2 2 13 2 2" xfId="1461" xr:uid="{00000000-0005-0000-0000-0000CC050000}"/>
    <cellStyle name="Comma 2 2 2 2 13 2 2 2" xfId="22457" xr:uid="{8ADCF83E-5E2C-4EFA-A373-2D23363F2F7C}"/>
    <cellStyle name="Comma 2 2 2 2 13 2 3" xfId="1462" xr:uid="{00000000-0005-0000-0000-0000CD050000}"/>
    <cellStyle name="Comma 2 2 2 2 13 2 3 2" xfId="22458" xr:uid="{19C523B1-8048-4EEB-9587-466EDE2958F2}"/>
    <cellStyle name="Comma 2 2 2 2 13 2 4" xfId="1463" xr:uid="{00000000-0005-0000-0000-0000CE050000}"/>
    <cellStyle name="Comma 2 2 2 2 13 2 4 2" xfId="22459" xr:uid="{B25CCC66-9C28-410C-8262-065DF817F59F}"/>
    <cellStyle name="Comma 2 2 2 2 13 2 5" xfId="22456" xr:uid="{08FBC098-0AC6-43AA-849E-954446006F0F}"/>
    <cellStyle name="Comma 2 2 2 2 13 3" xfId="22455" xr:uid="{51F89B9B-D037-415E-B802-1F4F93D3CFE1}"/>
    <cellStyle name="Comma 2 2 2 2 14" xfId="1464" xr:uid="{00000000-0005-0000-0000-0000CF050000}"/>
    <cellStyle name="Comma 2 2 2 2 14 2" xfId="1465" xr:uid="{00000000-0005-0000-0000-0000D0050000}"/>
    <cellStyle name="Comma 2 2 2 2 14 2 2" xfId="1466" xr:uid="{00000000-0005-0000-0000-0000D1050000}"/>
    <cellStyle name="Comma 2 2 2 2 14 2 2 2" xfId="22462" xr:uid="{07D7E48A-5F5E-4F7B-9FC5-53E72516A5C9}"/>
    <cellStyle name="Comma 2 2 2 2 14 2 3" xfId="1467" xr:uid="{00000000-0005-0000-0000-0000D2050000}"/>
    <cellStyle name="Comma 2 2 2 2 14 2 3 2" xfId="22463" xr:uid="{CF477978-9E05-4161-A6A9-2B8F384427FF}"/>
    <cellStyle name="Comma 2 2 2 2 14 2 4" xfId="1468" xr:uid="{00000000-0005-0000-0000-0000D3050000}"/>
    <cellStyle name="Comma 2 2 2 2 14 2 4 2" xfId="22464" xr:uid="{4C058481-E4A6-475F-8235-3799025CA5AE}"/>
    <cellStyle name="Comma 2 2 2 2 14 2 5" xfId="22461" xr:uid="{141022D9-6A54-4655-A2DD-38297CBDDA72}"/>
    <cellStyle name="Comma 2 2 2 2 14 3" xfId="22460" xr:uid="{E9B441FF-7EBD-4A29-97D2-9FD546DD91A7}"/>
    <cellStyle name="Comma 2 2 2 2 15" xfId="1469" xr:uid="{00000000-0005-0000-0000-0000D4050000}"/>
    <cellStyle name="Comma 2 2 2 2 15 2" xfId="1470" xr:uid="{00000000-0005-0000-0000-0000D5050000}"/>
    <cellStyle name="Comma 2 2 2 2 15 2 2" xfId="1471" xr:uid="{00000000-0005-0000-0000-0000D6050000}"/>
    <cellStyle name="Comma 2 2 2 2 15 2 2 2" xfId="22467" xr:uid="{A1542B37-93A8-445F-A640-D046DEA7B46A}"/>
    <cellStyle name="Comma 2 2 2 2 15 2 3" xfId="1472" xr:uid="{00000000-0005-0000-0000-0000D7050000}"/>
    <cellStyle name="Comma 2 2 2 2 15 2 3 2" xfId="22468" xr:uid="{19F44749-CEA3-43AD-BAD9-21665049EF55}"/>
    <cellStyle name="Comma 2 2 2 2 15 2 4" xfId="1473" xr:uid="{00000000-0005-0000-0000-0000D8050000}"/>
    <cellStyle name="Comma 2 2 2 2 15 2 4 2" xfId="22469" xr:uid="{2425E38E-D49F-4B8F-8B1E-66EC7BF7D05E}"/>
    <cellStyle name="Comma 2 2 2 2 15 2 5" xfId="22466" xr:uid="{5DE19DF2-9C61-41FD-8080-70110C9404AD}"/>
    <cellStyle name="Comma 2 2 2 2 15 3" xfId="1474" xr:uid="{00000000-0005-0000-0000-0000D9050000}"/>
    <cellStyle name="Comma 2 2 2 2 15 3 2" xfId="1475" xr:uid="{00000000-0005-0000-0000-0000DA050000}"/>
    <cellStyle name="Comma 2 2 2 2 15 3 2 2" xfId="22471" xr:uid="{CF2967ED-EED3-4D1D-8A6B-972E623DFD9B}"/>
    <cellStyle name="Comma 2 2 2 2 15 3 3" xfId="1476" xr:uid="{00000000-0005-0000-0000-0000DB050000}"/>
    <cellStyle name="Comma 2 2 2 2 15 3 3 2" xfId="22472" xr:uid="{4B5896CF-7DCB-4C60-97FB-E0CB92713DE8}"/>
    <cellStyle name="Comma 2 2 2 2 15 3 4" xfId="1477" xr:uid="{00000000-0005-0000-0000-0000DC050000}"/>
    <cellStyle name="Comma 2 2 2 2 15 3 4 2" xfId="22473" xr:uid="{257C4019-6A73-4CCD-AFB6-9CCBED7EE711}"/>
    <cellStyle name="Comma 2 2 2 2 15 3 5" xfId="22470" xr:uid="{074107B7-8A46-4A11-B447-1F5EC16A7ECE}"/>
    <cellStyle name="Comma 2 2 2 2 15 4" xfId="1478" xr:uid="{00000000-0005-0000-0000-0000DD050000}"/>
    <cellStyle name="Comma 2 2 2 2 15 4 2" xfId="22474" xr:uid="{24C3448B-21E8-4B73-9C8F-F22A350BAF60}"/>
    <cellStyle name="Comma 2 2 2 2 15 5" xfId="1479" xr:uid="{00000000-0005-0000-0000-0000DE050000}"/>
    <cellStyle name="Comma 2 2 2 2 15 5 2" xfId="22475" xr:uid="{0ACE7D71-4CE1-467F-A152-E501D0C492FB}"/>
    <cellStyle name="Comma 2 2 2 2 15 6" xfId="1480" xr:uid="{00000000-0005-0000-0000-0000DF050000}"/>
    <cellStyle name="Comma 2 2 2 2 15 6 2" xfId="22476" xr:uid="{834C5C42-4359-4469-98AB-4C1D950E8F2D}"/>
    <cellStyle name="Comma 2 2 2 2 15 7" xfId="22465" xr:uid="{1486FECC-889F-4561-AA49-EF73783B2356}"/>
    <cellStyle name="Comma 2 2 2 2 16" xfId="1481" xr:uid="{00000000-0005-0000-0000-0000E0050000}"/>
    <cellStyle name="Comma 2 2 2 2 16 2" xfId="22477" xr:uid="{6D9AA1C0-EF05-492E-A8C1-E337F71BE3A7}"/>
    <cellStyle name="Comma 2 2 2 2 17" xfId="1482" xr:uid="{00000000-0005-0000-0000-0000E1050000}"/>
    <cellStyle name="Comma 2 2 2 2 17 2" xfId="1483" xr:uid="{00000000-0005-0000-0000-0000E2050000}"/>
    <cellStyle name="Comma 2 2 2 2 17 2 2" xfId="22479" xr:uid="{AA41FBED-246E-478E-8849-C98E87FC6ECC}"/>
    <cellStyle name="Comma 2 2 2 2 17 3" xfId="1484" xr:uid="{00000000-0005-0000-0000-0000E3050000}"/>
    <cellStyle name="Comma 2 2 2 2 17 3 2" xfId="22480" xr:uid="{04A55725-DCDC-4038-BB4E-B6782A0541D2}"/>
    <cellStyle name="Comma 2 2 2 2 17 4" xfId="1485" xr:uid="{00000000-0005-0000-0000-0000E4050000}"/>
    <cellStyle name="Comma 2 2 2 2 17 4 2" xfId="22481" xr:uid="{0E01D1C8-5E9A-4C4D-9072-32DF891A79B4}"/>
    <cellStyle name="Comma 2 2 2 2 17 5" xfId="22478" xr:uid="{0EC58321-64A3-4415-BDC3-EC9D26A57D23}"/>
    <cellStyle name="Comma 2 2 2 2 18" xfId="1486" xr:uid="{00000000-0005-0000-0000-0000E5050000}"/>
    <cellStyle name="Comma 2 2 2 2 18 2" xfId="22482" xr:uid="{7882128F-2087-4EC3-816E-944521707DCE}"/>
    <cellStyle name="Comma 2 2 2 2 19" xfId="1487" xr:uid="{00000000-0005-0000-0000-0000E6050000}"/>
    <cellStyle name="Comma 2 2 2 2 19 2" xfId="22483" xr:uid="{49ABC579-6EB0-4ECE-A212-F1DBCB1AB700}"/>
    <cellStyle name="Comma 2 2 2 2 2" xfId="1488" xr:uid="{00000000-0005-0000-0000-0000E7050000}"/>
    <cellStyle name="Comma 2 2 2 2 2 10" xfId="1489" xr:uid="{00000000-0005-0000-0000-0000E8050000}"/>
    <cellStyle name="Comma 2 2 2 2 2 10 2" xfId="22485" xr:uid="{661ADB49-7F95-40C6-AEF8-678182C0686D}"/>
    <cellStyle name="Comma 2 2 2 2 2 11" xfId="1490" xr:uid="{00000000-0005-0000-0000-0000E9050000}"/>
    <cellStyle name="Comma 2 2 2 2 2 11 2" xfId="22486" xr:uid="{5BB31542-D7C8-492A-B7F0-0B00AB370A32}"/>
    <cellStyle name="Comma 2 2 2 2 2 12" xfId="1491" xr:uid="{00000000-0005-0000-0000-0000EA050000}"/>
    <cellStyle name="Comma 2 2 2 2 2 12 2" xfId="22487" xr:uid="{FFD46430-6760-4619-A65E-DF182C350CF3}"/>
    <cellStyle name="Comma 2 2 2 2 2 13" xfId="1492" xr:uid="{00000000-0005-0000-0000-0000EB050000}"/>
    <cellStyle name="Comma 2 2 2 2 2 13 2" xfId="1493" xr:uid="{00000000-0005-0000-0000-0000EC050000}"/>
    <cellStyle name="Comma 2 2 2 2 2 13 2 2" xfId="22489" xr:uid="{CD65D6A7-036A-49FB-9BCD-BBDC6FCAE3FE}"/>
    <cellStyle name="Comma 2 2 2 2 2 13 3" xfId="22488" xr:uid="{15A608AC-5FFC-4C07-9D5A-FD662A58C0C5}"/>
    <cellStyle name="Comma 2 2 2 2 2 14" xfId="1494" xr:uid="{00000000-0005-0000-0000-0000ED050000}"/>
    <cellStyle name="Comma 2 2 2 2 2 14 2" xfId="1495" xr:uid="{00000000-0005-0000-0000-0000EE050000}"/>
    <cellStyle name="Comma 2 2 2 2 2 14 2 2" xfId="22491" xr:uid="{7EFB35A1-EFF4-4DEA-87AA-E0A459D37A9B}"/>
    <cellStyle name="Comma 2 2 2 2 2 14 3" xfId="22490" xr:uid="{CC85C69D-8A13-43BE-A494-02B3FAAAA088}"/>
    <cellStyle name="Comma 2 2 2 2 2 15" xfId="1496" xr:uid="{00000000-0005-0000-0000-0000EF050000}"/>
    <cellStyle name="Comma 2 2 2 2 2 15 2" xfId="1497" xr:uid="{00000000-0005-0000-0000-0000F0050000}"/>
    <cellStyle name="Comma 2 2 2 2 2 15 2 2" xfId="22493" xr:uid="{19FF60CD-2CE7-4A95-A7C6-74E15E651256}"/>
    <cellStyle name="Comma 2 2 2 2 2 15 3" xfId="1498" xr:uid="{00000000-0005-0000-0000-0000F1050000}"/>
    <cellStyle name="Comma 2 2 2 2 2 15 3 2" xfId="1499" xr:uid="{00000000-0005-0000-0000-0000F2050000}"/>
    <cellStyle name="Comma 2 2 2 2 2 15 3 2 2" xfId="22495" xr:uid="{81A5A4E6-4F7F-4B31-9702-6BABD6AB06E2}"/>
    <cellStyle name="Comma 2 2 2 2 2 15 3 3" xfId="1500" xr:uid="{00000000-0005-0000-0000-0000F3050000}"/>
    <cellStyle name="Comma 2 2 2 2 2 15 3 3 2" xfId="22496" xr:uid="{667E74AE-B56E-4BE1-8A3D-C5E332704A0D}"/>
    <cellStyle name="Comma 2 2 2 2 2 15 3 4" xfId="1501" xr:uid="{00000000-0005-0000-0000-0000F4050000}"/>
    <cellStyle name="Comma 2 2 2 2 2 15 3 4 2" xfId="22497" xr:uid="{B2E7349D-1F6C-4F2C-B1F5-4A6143B388A0}"/>
    <cellStyle name="Comma 2 2 2 2 2 15 3 5" xfId="22494" xr:uid="{8E382F77-1F05-409A-B1D2-3F31FB35A9CE}"/>
    <cellStyle name="Comma 2 2 2 2 2 15 4" xfId="1502" xr:uid="{00000000-0005-0000-0000-0000F5050000}"/>
    <cellStyle name="Comma 2 2 2 2 2 15 4 2" xfId="22498" xr:uid="{7418D40B-13F0-419A-808F-C62234E5AF0D}"/>
    <cellStyle name="Comma 2 2 2 2 2 15 5" xfId="1503" xr:uid="{00000000-0005-0000-0000-0000F6050000}"/>
    <cellStyle name="Comma 2 2 2 2 2 15 5 2" xfId="22499" xr:uid="{A6448F6D-ED76-49B3-BC15-14D88900C6EB}"/>
    <cellStyle name="Comma 2 2 2 2 2 15 6" xfId="1504" xr:uid="{00000000-0005-0000-0000-0000F7050000}"/>
    <cellStyle name="Comma 2 2 2 2 2 15 6 2" xfId="22500" xr:uid="{58091E01-541E-471D-BC21-AE206DBA940D}"/>
    <cellStyle name="Comma 2 2 2 2 2 15 7" xfId="22492" xr:uid="{ED59022B-A886-4482-8A28-B0C816F4584F}"/>
    <cellStyle name="Comma 2 2 2 2 2 16" xfId="1505" xr:uid="{00000000-0005-0000-0000-0000F8050000}"/>
    <cellStyle name="Comma 2 2 2 2 2 16 2" xfId="1506" xr:uid="{00000000-0005-0000-0000-0000F9050000}"/>
    <cellStyle name="Comma 2 2 2 2 2 16 2 2" xfId="22502" xr:uid="{FD3410DC-37FD-4947-BF54-4806981ECEF5}"/>
    <cellStyle name="Comma 2 2 2 2 2 16 3" xfId="1507" xr:uid="{00000000-0005-0000-0000-0000FA050000}"/>
    <cellStyle name="Comma 2 2 2 2 2 16 3 2" xfId="22503" xr:uid="{2A6846EE-1FEE-4930-AB57-7734EF87F639}"/>
    <cellStyle name="Comma 2 2 2 2 2 16 4" xfId="1508" xr:uid="{00000000-0005-0000-0000-0000FB050000}"/>
    <cellStyle name="Comma 2 2 2 2 2 16 4 2" xfId="22504" xr:uid="{9B288096-3236-4BFF-8928-E2439254913F}"/>
    <cellStyle name="Comma 2 2 2 2 2 16 5" xfId="22501" xr:uid="{69D4466C-88D1-4AF5-A468-6823888BA806}"/>
    <cellStyle name="Comma 2 2 2 2 2 17" xfId="1509" xr:uid="{00000000-0005-0000-0000-0000FC050000}"/>
    <cellStyle name="Comma 2 2 2 2 2 17 2" xfId="1510" xr:uid="{00000000-0005-0000-0000-0000FD050000}"/>
    <cellStyle name="Comma 2 2 2 2 2 17 2 2" xfId="22506" xr:uid="{8E7A4673-9460-482D-8EE2-81043C479CA6}"/>
    <cellStyle name="Comma 2 2 2 2 2 17 3" xfId="1511" xr:uid="{00000000-0005-0000-0000-0000FE050000}"/>
    <cellStyle name="Comma 2 2 2 2 2 17 3 2" xfId="22507" xr:uid="{13A0A00D-F590-4F73-8842-C574FCF17E5A}"/>
    <cellStyle name="Comma 2 2 2 2 2 17 4" xfId="1512" xr:uid="{00000000-0005-0000-0000-0000FF050000}"/>
    <cellStyle name="Comma 2 2 2 2 2 17 4 2" xfId="22508" xr:uid="{09442622-8724-4B31-91CC-9729A6D2EC23}"/>
    <cellStyle name="Comma 2 2 2 2 2 17 5" xfId="22505" xr:uid="{04E93C1D-7A4F-445B-B2E6-B9257ABFF213}"/>
    <cellStyle name="Comma 2 2 2 2 2 18" xfId="1513" xr:uid="{00000000-0005-0000-0000-000000060000}"/>
    <cellStyle name="Comma 2 2 2 2 2 18 2" xfId="22509" xr:uid="{F1644F18-4BC3-4D89-B26F-CDA7E5B10F7F}"/>
    <cellStyle name="Comma 2 2 2 2 2 19" xfId="1514" xr:uid="{00000000-0005-0000-0000-000001060000}"/>
    <cellStyle name="Comma 2 2 2 2 2 19 2" xfId="22510" xr:uid="{892E4D5A-9BE7-4CDA-817A-AEDF82FE80C2}"/>
    <cellStyle name="Comma 2 2 2 2 2 2" xfId="1515" xr:uid="{00000000-0005-0000-0000-000002060000}"/>
    <cellStyle name="Comma 2 2 2 2 2 2 2" xfId="1516" xr:uid="{00000000-0005-0000-0000-000003060000}"/>
    <cellStyle name="Comma 2 2 2 2 2 2 2 2" xfId="1517" xr:uid="{00000000-0005-0000-0000-000004060000}"/>
    <cellStyle name="Comma 2 2 2 2 2 2 2 2 2" xfId="22513" xr:uid="{17950BC9-51D6-4639-AB8F-F7A6744F2691}"/>
    <cellStyle name="Comma 2 2 2 2 2 2 2 3" xfId="1518" xr:uid="{00000000-0005-0000-0000-000005060000}"/>
    <cellStyle name="Comma 2 2 2 2 2 2 2 3 2" xfId="22514" xr:uid="{58CCFB18-A408-4552-9D7C-89691DB41847}"/>
    <cellStyle name="Comma 2 2 2 2 2 2 2 4" xfId="1519" xr:uid="{00000000-0005-0000-0000-000006060000}"/>
    <cellStyle name="Comma 2 2 2 2 2 2 2 4 2" xfId="22515" xr:uid="{647BA5BC-EB7E-4C16-9B89-1920B344E88B}"/>
    <cellStyle name="Comma 2 2 2 2 2 2 2 5" xfId="1520" xr:uid="{00000000-0005-0000-0000-000007060000}"/>
    <cellStyle name="Comma 2 2 2 2 2 2 2 5 2" xfId="1521" xr:uid="{00000000-0005-0000-0000-000008060000}"/>
    <cellStyle name="Comma 2 2 2 2 2 2 2 5 2 2" xfId="22517" xr:uid="{3B69FE30-F71C-4623-920B-0C8D47A9C440}"/>
    <cellStyle name="Comma 2 2 2 2 2 2 2 5 3" xfId="1522" xr:uid="{00000000-0005-0000-0000-000009060000}"/>
    <cellStyle name="Comma 2 2 2 2 2 2 2 5 3 2" xfId="22518" xr:uid="{00DB236E-5EF0-4466-B3B8-ECA696A5DC1D}"/>
    <cellStyle name="Comma 2 2 2 2 2 2 2 5 4" xfId="1523" xr:uid="{00000000-0005-0000-0000-00000A060000}"/>
    <cellStyle name="Comma 2 2 2 2 2 2 2 5 4 2" xfId="22519" xr:uid="{FF6155C8-5E85-4B2C-97BF-D4A7DE40EF11}"/>
    <cellStyle name="Comma 2 2 2 2 2 2 2 5 5" xfId="22516" xr:uid="{557634C7-AF3D-44C3-BF6A-1885B5EE887F}"/>
    <cellStyle name="Comma 2 2 2 2 2 2 2 6" xfId="22512" xr:uid="{2CC94363-6503-4BB4-A784-117388A55675}"/>
    <cellStyle name="Comma 2 2 2 2 2 2 3" xfId="1524" xr:uid="{00000000-0005-0000-0000-00000B060000}"/>
    <cellStyle name="Comma 2 2 2 2 2 2 3 2" xfId="1525" xr:uid="{00000000-0005-0000-0000-00000C060000}"/>
    <cellStyle name="Comma 2 2 2 2 2 2 3 2 2" xfId="1526" xr:uid="{00000000-0005-0000-0000-00000D060000}"/>
    <cellStyle name="Comma 2 2 2 2 2 2 3 2 2 2" xfId="22522" xr:uid="{2D739986-43A0-44EB-9B26-B2A4E796031E}"/>
    <cellStyle name="Comma 2 2 2 2 2 2 3 2 3" xfId="1527" xr:uid="{00000000-0005-0000-0000-00000E060000}"/>
    <cellStyle name="Comma 2 2 2 2 2 2 3 2 3 2" xfId="22523" xr:uid="{F0AE5E88-418D-46BC-A3AB-A879522021BC}"/>
    <cellStyle name="Comma 2 2 2 2 2 2 3 2 4" xfId="1528" xr:uid="{00000000-0005-0000-0000-00000F060000}"/>
    <cellStyle name="Comma 2 2 2 2 2 2 3 2 4 2" xfId="22524" xr:uid="{07DF79AB-53A1-4C9F-8C6B-6462F2FE9101}"/>
    <cellStyle name="Comma 2 2 2 2 2 2 3 2 5" xfId="22521" xr:uid="{F59BE1A0-7DDD-49F8-83F2-271D2CCBF546}"/>
    <cellStyle name="Comma 2 2 2 2 2 2 3 3" xfId="22520" xr:uid="{82857705-6276-4225-8755-CCFEB1C9F68C}"/>
    <cellStyle name="Comma 2 2 2 2 2 2 4" xfId="1529" xr:uid="{00000000-0005-0000-0000-000010060000}"/>
    <cellStyle name="Comma 2 2 2 2 2 2 4 2" xfId="1530" xr:uid="{00000000-0005-0000-0000-000011060000}"/>
    <cellStyle name="Comma 2 2 2 2 2 2 4 2 2" xfId="1531" xr:uid="{00000000-0005-0000-0000-000012060000}"/>
    <cellStyle name="Comma 2 2 2 2 2 2 4 2 2 2" xfId="22527" xr:uid="{3F49E00F-6EF8-40A0-B3D7-EEEC749B2F61}"/>
    <cellStyle name="Comma 2 2 2 2 2 2 4 2 3" xfId="1532" xr:uid="{00000000-0005-0000-0000-000013060000}"/>
    <cellStyle name="Comma 2 2 2 2 2 2 4 2 3 2" xfId="22528" xr:uid="{9A2AA324-E3FB-40D7-BB65-38C609C1F3C5}"/>
    <cellStyle name="Comma 2 2 2 2 2 2 4 2 4" xfId="1533" xr:uid="{00000000-0005-0000-0000-000014060000}"/>
    <cellStyle name="Comma 2 2 2 2 2 2 4 2 4 2" xfId="22529" xr:uid="{D206AF17-2526-41D2-9B84-920E0E01E367}"/>
    <cellStyle name="Comma 2 2 2 2 2 2 4 2 5" xfId="22526" xr:uid="{43807D48-001D-4062-92EE-4959A737B830}"/>
    <cellStyle name="Comma 2 2 2 2 2 2 4 3" xfId="22525" xr:uid="{DA101F0A-D07A-4F3C-8B51-0911792D5D3B}"/>
    <cellStyle name="Comma 2 2 2 2 2 2 5" xfId="1534" xr:uid="{00000000-0005-0000-0000-000015060000}"/>
    <cellStyle name="Comma 2 2 2 2 2 2 5 2" xfId="22530" xr:uid="{A8E18FCA-0D1F-433B-9D0F-920524346F91}"/>
    <cellStyle name="Comma 2 2 2 2 2 2 6" xfId="22511" xr:uid="{AE2D5677-1D34-4403-BEDB-B56BBDB9AE03}"/>
    <cellStyle name="Comma 2 2 2 2 2 20" xfId="1535" xr:uid="{00000000-0005-0000-0000-000016060000}"/>
    <cellStyle name="Comma 2 2 2 2 2 20 2" xfId="22531" xr:uid="{CDF9C6EF-3B63-4A5A-9DBD-4701453A470C}"/>
    <cellStyle name="Comma 2 2 2 2 2 21" xfId="22484" xr:uid="{F88E019B-AB24-4C02-9F6B-55E33DF74422}"/>
    <cellStyle name="Comma 2 2 2 2 2 3" xfId="1536" xr:uid="{00000000-0005-0000-0000-000017060000}"/>
    <cellStyle name="Comma 2 2 2 2 2 3 10" xfId="22532" xr:uid="{8FCF6A3A-5F55-4CCF-AFC7-97140FDB9419}"/>
    <cellStyle name="Comma 2 2 2 2 2 3 2" xfId="1537" xr:uid="{00000000-0005-0000-0000-000018060000}"/>
    <cellStyle name="Comma 2 2 2 2 2 3 2 2" xfId="1538" xr:uid="{00000000-0005-0000-0000-000019060000}"/>
    <cellStyle name="Comma 2 2 2 2 2 3 2 2 2" xfId="1564" xr:uid="{00000000-0005-0000-0000-00001A060000}"/>
    <cellStyle name="Comma 2 2 2 2 2 3 2 2 2 2" xfId="1565" xr:uid="{00000000-0005-0000-0000-00001B060000}"/>
    <cellStyle name="Comma 2 2 2 2 2 3 2 2 2 2 2" xfId="22536" xr:uid="{20FA21F1-8536-4AC8-8A70-89000470A270}"/>
    <cellStyle name="Comma 2 2 2 2 2 3 2 2 2 3" xfId="1566" xr:uid="{00000000-0005-0000-0000-00001C060000}"/>
    <cellStyle name="Comma 2 2 2 2 2 3 2 2 2 3 2" xfId="22537" xr:uid="{CDB083C9-B4D3-4AAA-96A7-FA8FC741111E}"/>
    <cellStyle name="Comma 2 2 2 2 2 3 2 2 2 4" xfId="1567" xr:uid="{00000000-0005-0000-0000-00001D060000}"/>
    <cellStyle name="Comma 2 2 2 2 2 3 2 2 2 4 2" xfId="22538" xr:uid="{E3699ECB-C536-469E-8D49-906E67E75189}"/>
    <cellStyle name="Comma 2 2 2 2 2 3 2 2 2 5" xfId="22535" xr:uid="{70E2466D-0F71-4E5D-93C0-3AF5D18E4E82}"/>
    <cellStyle name="Comma 2 2 2 2 2 3 2 2 3" xfId="1568" xr:uid="{00000000-0005-0000-0000-00001E060000}"/>
    <cellStyle name="Comma 2 2 2 2 2 3 2 2 3 2" xfId="22539" xr:uid="{5572358E-2968-4B18-B755-95DD46233670}"/>
    <cellStyle name="Comma 2 2 2 2 2 3 2 2 4" xfId="1569" xr:uid="{00000000-0005-0000-0000-00001F060000}"/>
    <cellStyle name="Comma 2 2 2 2 2 3 2 2 4 2" xfId="22540" xr:uid="{CDD2C708-448C-48E6-A5EB-D82492F61B6D}"/>
    <cellStyle name="Comma 2 2 2 2 2 3 2 2 5" xfId="1570" xr:uid="{00000000-0005-0000-0000-000020060000}"/>
    <cellStyle name="Comma 2 2 2 2 2 3 2 2 5 2" xfId="22541" xr:uid="{DCAE3213-7DCA-4F83-BFDC-11210FF7281F}"/>
    <cellStyle name="Comma 2 2 2 2 2 3 2 2 6" xfId="22534" xr:uid="{A24F29B3-0EA7-4FD3-B625-4B46822A2A68}"/>
    <cellStyle name="Comma 2 2 2 2 2 3 2 3" xfId="1571" xr:uid="{00000000-0005-0000-0000-000021060000}"/>
    <cellStyle name="Comma 2 2 2 2 2 3 2 3 2" xfId="1572" xr:uid="{00000000-0005-0000-0000-000022060000}"/>
    <cellStyle name="Comma 2 2 2 2 2 3 2 3 2 2" xfId="22543" xr:uid="{E12E59D9-464E-4C6E-9E16-CB9DECA9111F}"/>
    <cellStyle name="Comma 2 2 2 2 2 3 2 3 3" xfId="1573" xr:uid="{00000000-0005-0000-0000-000023060000}"/>
    <cellStyle name="Comma 2 2 2 2 2 3 2 3 3 2" xfId="22544" xr:uid="{34E1A2AE-564F-44F9-8D9F-DFCC284DE62C}"/>
    <cellStyle name="Comma 2 2 2 2 2 3 2 3 4" xfId="1574" xr:uid="{00000000-0005-0000-0000-000024060000}"/>
    <cellStyle name="Comma 2 2 2 2 2 3 2 3 4 2" xfId="22545" xr:uid="{6E4FC667-521E-4915-837A-2E46C8306DA7}"/>
    <cellStyle name="Comma 2 2 2 2 2 3 2 3 5" xfId="22542" xr:uid="{DAA308CC-525A-4362-B7E6-6705F04032BB}"/>
    <cellStyle name="Comma 2 2 2 2 2 3 2 4" xfId="1575" xr:uid="{00000000-0005-0000-0000-000025060000}"/>
    <cellStyle name="Comma 2 2 2 2 2 3 2 4 2" xfId="22546" xr:uid="{08951325-3B41-4744-B77C-E28F77ED3DF2}"/>
    <cellStyle name="Comma 2 2 2 2 2 3 2 5" xfId="1576" xr:uid="{00000000-0005-0000-0000-000026060000}"/>
    <cellStyle name="Comma 2 2 2 2 2 3 2 5 2" xfId="22547" xr:uid="{F972162E-FAD4-48D3-A23F-7EFEC017AA38}"/>
    <cellStyle name="Comma 2 2 2 2 2 3 2 6" xfId="1577" xr:uid="{00000000-0005-0000-0000-000027060000}"/>
    <cellStyle name="Comma 2 2 2 2 2 3 2 6 2" xfId="22548" xr:uid="{48AB3BC6-0351-4747-A89A-642F7A64E6B3}"/>
    <cellStyle name="Comma 2 2 2 2 2 3 2 7" xfId="22533" xr:uid="{6A7E3971-8C1C-4006-8D15-B01C790CCB9E}"/>
    <cellStyle name="Comma 2 2 2 2 2 3 3" xfId="1578" xr:uid="{00000000-0005-0000-0000-000028060000}"/>
    <cellStyle name="Comma 2 2 2 2 2 3 3 2" xfId="1579" xr:uid="{00000000-0005-0000-0000-000029060000}"/>
    <cellStyle name="Comma 2 2 2 2 2 3 3 2 2" xfId="1580" xr:uid="{00000000-0005-0000-0000-00002A060000}"/>
    <cellStyle name="Comma 2 2 2 2 2 3 3 2 2 2" xfId="1581" xr:uid="{00000000-0005-0000-0000-00002B060000}"/>
    <cellStyle name="Comma 2 2 2 2 2 3 3 2 2 2 2" xfId="22552" xr:uid="{7F4B9FCA-4C6C-4C13-9651-A8E3ADFEA241}"/>
    <cellStyle name="Comma 2 2 2 2 2 3 3 2 2 3" xfId="1582" xr:uid="{00000000-0005-0000-0000-00002C060000}"/>
    <cellStyle name="Comma 2 2 2 2 2 3 3 2 2 3 2" xfId="22553" xr:uid="{0A1676B4-3BC0-4F3C-BC2B-76701BAC3E44}"/>
    <cellStyle name="Comma 2 2 2 2 2 3 3 2 2 4" xfId="1583" xr:uid="{00000000-0005-0000-0000-00002D060000}"/>
    <cellStyle name="Comma 2 2 2 2 2 3 3 2 2 4 2" xfId="22554" xr:uid="{2C53ECC5-B4F4-4DA1-8562-299440DD40FD}"/>
    <cellStyle name="Comma 2 2 2 2 2 3 3 2 2 5" xfId="22551" xr:uid="{A6A7C85D-1EC4-48A2-96AA-ED8F1FB9281D}"/>
    <cellStyle name="Comma 2 2 2 2 2 3 3 2 3" xfId="1584" xr:uid="{00000000-0005-0000-0000-00002E060000}"/>
    <cellStyle name="Comma 2 2 2 2 2 3 3 2 3 2" xfId="22555" xr:uid="{F3652412-21B1-478F-A360-406C399DEDDA}"/>
    <cellStyle name="Comma 2 2 2 2 2 3 3 2 4" xfId="1585" xr:uid="{00000000-0005-0000-0000-00002F060000}"/>
    <cellStyle name="Comma 2 2 2 2 2 3 3 2 4 2" xfId="22556" xr:uid="{6D1A73F6-BEE4-4A46-8BF4-7377B20E3AA5}"/>
    <cellStyle name="Comma 2 2 2 2 2 3 3 2 5" xfId="1586" xr:uid="{00000000-0005-0000-0000-000030060000}"/>
    <cellStyle name="Comma 2 2 2 2 2 3 3 2 5 2" xfId="22557" xr:uid="{B40A2034-BB74-4BC9-98D1-C4282CAB73EB}"/>
    <cellStyle name="Comma 2 2 2 2 2 3 3 2 6" xfId="22550" xr:uid="{0D77F14E-402D-4B08-A40A-645FB59A364C}"/>
    <cellStyle name="Comma 2 2 2 2 2 3 3 3" xfId="1587" xr:uid="{00000000-0005-0000-0000-000031060000}"/>
    <cellStyle name="Comma 2 2 2 2 2 3 3 3 2" xfId="1588" xr:uid="{00000000-0005-0000-0000-000032060000}"/>
    <cellStyle name="Comma 2 2 2 2 2 3 3 3 2 2" xfId="22559" xr:uid="{81AD5590-A4B4-4F53-A57B-FF594BB7F8FC}"/>
    <cellStyle name="Comma 2 2 2 2 2 3 3 3 3" xfId="1589" xr:uid="{00000000-0005-0000-0000-000033060000}"/>
    <cellStyle name="Comma 2 2 2 2 2 3 3 3 3 2" xfId="22560" xr:uid="{97DAE76E-9EDC-4292-A699-7102FDAF12B7}"/>
    <cellStyle name="Comma 2 2 2 2 2 3 3 3 4" xfId="1590" xr:uid="{00000000-0005-0000-0000-000034060000}"/>
    <cellStyle name="Comma 2 2 2 2 2 3 3 3 4 2" xfId="22561" xr:uid="{245E2490-06CE-461B-81A5-5DA1488C6681}"/>
    <cellStyle name="Comma 2 2 2 2 2 3 3 3 5" xfId="22558" xr:uid="{3D28EE30-9AE6-4455-A4E1-260C96DA87F2}"/>
    <cellStyle name="Comma 2 2 2 2 2 3 3 4" xfId="1591" xr:uid="{00000000-0005-0000-0000-000035060000}"/>
    <cellStyle name="Comma 2 2 2 2 2 3 3 4 2" xfId="22562" xr:uid="{10FA8918-C64F-49BB-AC58-F9DC03020B6F}"/>
    <cellStyle name="Comma 2 2 2 2 2 3 3 5" xfId="1592" xr:uid="{00000000-0005-0000-0000-000036060000}"/>
    <cellStyle name="Comma 2 2 2 2 2 3 3 5 2" xfId="22563" xr:uid="{92A12185-9B3D-4386-885D-B032A7204DE9}"/>
    <cellStyle name="Comma 2 2 2 2 2 3 3 6" xfId="1593" xr:uid="{00000000-0005-0000-0000-000037060000}"/>
    <cellStyle name="Comma 2 2 2 2 2 3 3 6 2" xfId="22564" xr:uid="{CD4516BC-13C3-4928-A0DB-9BF651F0F088}"/>
    <cellStyle name="Comma 2 2 2 2 2 3 3 7" xfId="22549" xr:uid="{D1EC544C-5136-487F-8E97-043544E82393}"/>
    <cellStyle name="Comma 2 2 2 2 2 3 4" xfId="1594" xr:uid="{00000000-0005-0000-0000-000038060000}"/>
    <cellStyle name="Comma 2 2 2 2 2 3 4 2" xfId="22565" xr:uid="{890F884E-1A51-4AB6-9D4F-C5F12EACB4E3}"/>
    <cellStyle name="Comma 2 2 2 2 2 3 5" xfId="1595" xr:uid="{00000000-0005-0000-0000-000039060000}"/>
    <cellStyle name="Comma 2 2 2 2 2 3 5 2" xfId="1596" xr:uid="{00000000-0005-0000-0000-00003A060000}"/>
    <cellStyle name="Comma 2 2 2 2 2 3 5 2 2" xfId="1597" xr:uid="{00000000-0005-0000-0000-00003B060000}"/>
    <cellStyle name="Comma 2 2 2 2 2 3 5 2 2 2" xfId="22568" xr:uid="{780EFEC8-BDFF-47E4-8FE2-26494A26DE6F}"/>
    <cellStyle name="Comma 2 2 2 2 2 3 5 2 3" xfId="1598" xr:uid="{00000000-0005-0000-0000-00003C060000}"/>
    <cellStyle name="Comma 2 2 2 2 2 3 5 2 3 2" xfId="22569" xr:uid="{128F6438-8857-4497-8D6E-9AE82DB1E22E}"/>
    <cellStyle name="Comma 2 2 2 2 2 3 5 2 4" xfId="1599" xr:uid="{00000000-0005-0000-0000-00003D060000}"/>
    <cellStyle name="Comma 2 2 2 2 2 3 5 2 4 2" xfId="22570" xr:uid="{A1E88D02-F4E1-48DB-AC6C-843274C34AEF}"/>
    <cellStyle name="Comma 2 2 2 2 2 3 5 2 5" xfId="22567" xr:uid="{D9CFB32F-7B0A-4A80-91F8-A4CFB9BF6591}"/>
    <cellStyle name="Comma 2 2 2 2 2 3 5 3" xfId="1600" xr:uid="{00000000-0005-0000-0000-00003E060000}"/>
    <cellStyle name="Comma 2 2 2 2 2 3 5 3 2" xfId="22571" xr:uid="{74E4C302-A89B-4A0B-9DB9-6ED6E3BE8943}"/>
    <cellStyle name="Comma 2 2 2 2 2 3 5 4" xfId="1601" xr:uid="{00000000-0005-0000-0000-00003F060000}"/>
    <cellStyle name="Comma 2 2 2 2 2 3 5 4 2" xfId="22572" xr:uid="{93EEFDAF-98AB-485A-BD8C-BFDA1D14E135}"/>
    <cellStyle name="Comma 2 2 2 2 2 3 5 5" xfId="1602" xr:uid="{00000000-0005-0000-0000-000040060000}"/>
    <cellStyle name="Comma 2 2 2 2 2 3 5 5 2" xfId="22573" xr:uid="{D766E402-143C-4211-8CC0-CAD66CC97EBF}"/>
    <cellStyle name="Comma 2 2 2 2 2 3 5 6" xfId="22566" xr:uid="{5521D00F-5689-43C5-813C-AFCCF0B16214}"/>
    <cellStyle name="Comma 2 2 2 2 2 3 6" xfId="1603" xr:uid="{00000000-0005-0000-0000-000041060000}"/>
    <cellStyle name="Comma 2 2 2 2 2 3 6 2" xfId="1604" xr:uid="{00000000-0005-0000-0000-000042060000}"/>
    <cellStyle name="Comma 2 2 2 2 2 3 6 2 2" xfId="22575" xr:uid="{2BADB348-C0EE-4B04-BE46-020BED1A3A1B}"/>
    <cellStyle name="Comma 2 2 2 2 2 3 6 3" xfId="1605" xr:uid="{00000000-0005-0000-0000-000043060000}"/>
    <cellStyle name="Comma 2 2 2 2 2 3 6 3 2" xfId="22576" xr:uid="{6A2AF373-4C15-448A-9EB4-7797B5F59DBC}"/>
    <cellStyle name="Comma 2 2 2 2 2 3 6 4" xfId="1606" xr:uid="{00000000-0005-0000-0000-000044060000}"/>
    <cellStyle name="Comma 2 2 2 2 2 3 6 4 2" xfId="22577" xr:uid="{EB6C203D-70F1-4DFA-AA42-794495E0EC02}"/>
    <cellStyle name="Comma 2 2 2 2 2 3 6 5" xfId="22574" xr:uid="{609FEBF6-ACB1-4243-9F5D-3D47010D855B}"/>
    <cellStyle name="Comma 2 2 2 2 2 3 7" xfId="1607" xr:uid="{00000000-0005-0000-0000-000045060000}"/>
    <cellStyle name="Comma 2 2 2 2 2 3 7 2" xfId="22578" xr:uid="{9FA4076A-09EA-4DAC-8800-A36EE1F2404D}"/>
    <cellStyle name="Comma 2 2 2 2 2 3 8" xfId="1608" xr:uid="{00000000-0005-0000-0000-000046060000}"/>
    <cellStyle name="Comma 2 2 2 2 2 3 8 2" xfId="22579" xr:uid="{B5E43AB3-7CC6-4051-B512-6DE259AA2C4A}"/>
    <cellStyle name="Comma 2 2 2 2 2 3 9" xfId="1609" xr:uid="{00000000-0005-0000-0000-000047060000}"/>
    <cellStyle name="Comma 2 2 2 2 2 3 9 2" xfId="22580" xr:uid="{2C94C714-FA3A-4752-BB7E-DC034770CD0A}"/>
    <cellStyle name="Comma 2 2 2 2 2 4" xfId="1610" xr:uid="{00000000-0005-0000-0000-000048060000}"/>
    <cellStyle name="Comma 2 2 2 2 2 4 2" xfId="1611" xr:uid="{00000000-0005-0000-0000-000049060000}"/>
    <cellStyle name="Comma 2 2 2 2 2 4 2 2" xfId="22582" xr:uid="{055D81A2-3ADD-4621-B423-ED545B4F67C3}"/>
    <cellStyle name="Comma 2 2 2 2 2 4 3" xfId="1612" xr:uid="{00000000-0005-0000-0000-00004A060000}"/>
    <cellStyle name="Comma 2 2 2 2 2 4 3 2" xfId="1613" xr:uid="{00000000-0005-0000-0000-00004B060000}"/>
    <cellStyle name="Comma 2 2 2 2 2 4 3 2 2" xfId="1614" xr:uid="{00000000-0005-0000-0000-00004C060000}"/>
    <cellStyle name="Comma 2 2 2 2 2 4 3 2 2 2" xfId="22585" xr:uid="{ADEC171E-80E3-44A2-B29C-3488B907335A}"/>
    <cellStyle name="Comma 2 2 2 2 2 4 3 2 3" xfId="1615" xr:uid="{00000000-0005-0000-0000-00004D060000}"/>
    <cellStyle name="Comma 2 2 2 2 2 4 3 2 3 2" xfId="22586" xr:uid="{128438FB-28A9-42C0-BA19-354E84C44533}"/>
    <cellStyle name="Comma 2 2 2 2 2 4 3 2 4" xfId="1616" xr:uid="{00000000-0005-0000-0000-00004E060000}"/>
    <cellStyle name="Comma 2 2 2 2 2 4 3 2 4 2" xfId="22587" xr:uid="{914194D8-A0E4-46C0-B0AA-FA91B1BA06F1}"/>
    <cellStyle name="Comma 2 2 2 2 2 4 3 2 5" xfId="22584" xr:uid="{8A84F4CB-B6A6-4130-9F67-81A2E66061D5}"/>
    <cellStyle name="Comma 2 2 2 2 2 4 3 3" xfId="1617" xr:uid="{00000000-0005-0000-0000-00004F060000}"/>
    <cellStyle name="Comma 2 2 2 2 2 4 3 3 2" xfId="22588" xr:uid="{8C393842-CD17-4F3D-B14C-F743D193C10F}"/>
    <cellStyle name="Comma 2 2 2 2 2 4 3 4" xfId="1618" xr:uid="{00000000-0005-0000-0000-000050060000}"/>
    <cellStyle name="Comma 2 2 2 2 2 4 3 4 2" xfId="22589" xr:uid="{08A527D7-C6EC-4B3C-9669-4F753346E219}"/>
    <cellStyle name="Comma 2 2 2 2 2 4 3 5" xfId="1619" xr:uid="{00000000-0005-0000-0000-000051060000}"/>
    <cellStyle name="Comma 2 2 2 2 2 4 3 5 2" xfId="22590" xr:uid="{8C86CA1D-A1B3-42F7-BB4B-C9F8C0F6A15C}"/>
    <cellStyle name="Comma 2 2 2 2 2 4 3 6" xfId="22583" xr:uid="{8DBF6D44-6104-4727-BE2F-A49515263E8A}"/>
    <cellStyle name="Comma 2 2 2 2 2 4 4" xfId="1620" xr:uid="{00000000-0005-0000-0000-000052060000}"/>
    <cellStyle name="Comma 2 2 2 2 2 4 4 2" xfId="1621" xr:uid="{00000000-0005-0000-0000-000053060000}"/>
    <cellStyle name="Comma 2 2 2 2 2 4 4 2 2" xfId="22592" xr:uid="{6EACF82A-0B2B-4069-921A-E9297CD2F759}"/>
    <cellStyle name="Comma 2 2 2 2 2 4 4 3" xfId="1622" xr:uid="{00000000-0005-0000-0000-000054060000}"/>
    <cellStyle name="Comma 2 2 2 2 2 4 4 3 2" xfId="22593" xr:uid="{E388664D-DD4B-44A4-88A8-0823D6645918}"/>
    <cellStyle name="Comma 2 2 2 2 2 4 4 4" xfId="1623" xr:uid="{00000000-0005-0000-0000-000055060000}"/>
    <cellStyle name="Comma 2 2 2 2 2 4 4 4 2" xfId="22594" xr:uid="{A63DA819-A5E5-44A2-9F1D-66D70B1B6E71}"/>
    <cellStyle name="Comma 2 2 2 2 2 4 4 5" xfId="22591" xr:uid="{C53BF086-6495-410B-9F1E-7659C1C5C86D}"/>
    <cellStyle name="Comma 2 2 2 2 2 4 5" xfId="1624" xr:uid="{00000000-0005-0000-0000-000056060000}"/>
    <cellStyle name="Comma 2 2 2 2 2 4 5 2" xfId="22595" xr:uid="{A64DA62A-D33E-49F3-B3A0-119DD6AA6932}"/>
    <cellStyle name="Comma 2 2 2 2 2 4 6" xfId="1625" xr:uid="{00000000-0005-0000-0000-000057060000}"/>
    <cellStyle name="Comma 2 2 2 2 2 4 6 2" xfId="22596" xr:uid="{BC434A31-35EE-43C1-83B2-AA40479BE881}"/>
    <cellStyle name="Comma 2 2 2 2 2 4 7" xfId="1626" xr:uid="{00000000-0005-0000-0000-000058060000}"/>
    <cellStyle name="Comma 2 2 2 2 2 4 7 2" xfId="22597" xr:uid="{B20ADD3D-162A-4879-B0EB-5D7B63E3B99A}"/>
    <cellStyle name="Comma 2 2 2 2 2 4 8" xfId="22581" xr:uid="{D671AAAF-5E83-4B8C-9C2F-3BB254B89CFE}"/>
    <cellStyle name="Comma 2 2 2 2 2 5" xfId="1627" xr:uid="{00000000-0005-0000-0000-000059060000}"/>
    <cellStyle name="Comma 2 2 2 2 2 5 2" xfId="1628" xr:uid="{00000000-0005-0000-0000-00005A060000}"/>
    <cellStyle name="Comma 2 2 2 2 2 5 2 2" xfId="22599" xr:uid="{B392F4FD-B87E-4B67-BAB4-E8ECA6F3F94F}"/>
    <cellStyle name="Comma 2 2 2 2 2 5 3" xfId="1629" xr:uid="{00000000-0005-0000-0000-00005B060000}"/>
    <cellStyle name="Comma 2 2 2 2 2 5 3 2" xfId="1630" xr:uid="{00000000-0005-0000-0000-00005C060000}"/>
    <cellStyle name="Comma 2 2 2 2 2 5 3 2 2" xfId="1631" xr:uid="{00000000-0005-0000-0000-00005D060000}"/>
    <cellStyle name="Comma 2 2 2 2 2 5 3 2 2 2" xfId="22602" xr:uid="{2B483F99-7DF1-47DD-80EE-B37ECB84CACE}"/>
    <cellStyle name="Comma 2 2 2 2 2 5 3 2 3" xfId="1632" xr:uid="{00000000-0005-0000-0000-00005E060000}"/>
    <cellStyle name="Comma 2 2 2 2 2 5 3 2 3 2" xfId="22603" xr:uid="{D1312C7B-3C70-4243-8F9E-BAD46A772E5D}"/>
    <cellStyle name="Comma 2 2 2 2 2 5 3 2 4" xfId="1633" xr:uid="{00000000-0005-0000-0000-00005F060000}"/>
    <cellStyle name="Comma 2 2 2 2 2 5 3 2 4 2" xfId="22604" xr:uid="{CF79801A-575B-48D0-84E4-010120E21D20}"/>
    <cellStyle name="Comma 2 2 2 2 2 5 3 2 5" xfId="22601" xr:uid="{2247C632-5106-4283-9FE5-67F53ECE0DF9}"/>
    <cellStyle name="Comma 2 2 2 2 2 5 3 3" xfId="1634" xr:uid="{00000000-0005-0000-0000-000060060000}"/>
    <cellStyle name="Comma 2 2 2 2 2 5 3 3 2" xfId="22605" xr:uid="{97AE1B26-61D1-4A64-8343-77804221684F}"/>
    <cellStyle name="Comma 2 2 2 2 2 5 3 4" xfId="1635" xr:uid="{00000000-0005-0000-0000-000061060000}"/>
    <cellStyle name="Comma 2 2 2 2 2 5 3 4 2" xfId="22606" xr:uid="{F9E25EA6-925F-4A6F-9238-B16B989D7365}"/>
    <cellStyle name="Comma 2 2 2 2 2 5 3 5" xfId="1636" xr:uid="{00000000-0005-0000-0000-000062060000}"/>
    <cellStyle name="Comma 2 2 2 2 2 5 3 5 2" xfId="22607" xr:uid="{48BDE63D-8DB2-4C60-985F-CF8512FB4912}"/>
    <cellStyle name="Comma 2 2 2 2 2 5 3 6" xfId="22600" xr:uid="{EF041E9B-8A7D-4E18-983B-90BDA6C52750}"/>
    <cellStyle name="Comma 2 2 2 2 2 5 4" xfId="1637" xr:uid="{00000000-0005-0000-0000-000063060000}"/>
    <cellStyle name="Comma 2 2 2 2 2 5 4 2" xfId="1638" xr:uid="{00000000-0005-0000-0000-000064060000}"/>
    <cellStyle name="Comma 2 2 2 2 2 5 4 2 2" xfId="22609" xr:uid="{F83CF971-0288-4A61-BB61-B64696E5F7F9}"/>
    <cellStyle name="Comma 2 2 2 2 2 5 4 3" xfId="1639" xr:uid="{00000000-0005-0000-0000-000065060000}"/>
    <cellStyle name="Comma 2 2 2 2 2 5 4 3 2" xfId="22610" xr:uid="{E37EBD85-A162-4ABD-8283-07A32F593309}"/>
    <cellStyle name="Comma 2 2 2 2 2 5 4 4" xfId="1640" xr:uid="{00000000-0005-0000-0000-000066060000}"/>
    <cellStyle name="Comma 2 2 2 2 2 5 4 4 2" xfId="22611" xr:uid="{B6753C2E-B7DB-4674-95DB-550F84BF0B65}"/>
    <cellStyle name="Comma 2 2 2 2 2 5 4 5" xfId="22608" xr:uid="{FC1B6EBC-CCC9-4142-9A84-D167F06433FE}"/>
    <cellStyle name="Comma 2 2 2 2 2 5 5" xfId="1641" xr:uid="{00000000-0005-0000-0000-000067060000}"/>
    <cellStyle name="Comma 2 2 2 2 2 5 5 2" xfId="22612" xr:uid="{25A5D73C-7C8D-425B-8725-932CB657F9D4}"/>
    <cellStyle name="Comma 2 2 2 2 2 5 6" xfId="1642" xr:uid="{00000000-0005-0000-0000-000068060000}"/>
    <cellStyle name="Comma 2 2 2 2 2 5 6 2" xfId="22613" xr:uid="{0C1195C4-83CE-424F-B096-9099489549E8}"/>
    <cellStyle name="Comma 2 2 2 2 2 5 7" xfId="1643" xr:uid="{00000000-0005-0000-0000-000069060000}"/>
    <cellStyle name="Comma 2 2 2 2 2 5 7 2" xfId="22614" xr:uid="{994F8B84-28EC-410D-A73B-FEF2AFCFCF0C}"/>
    <cellStyle name="Comma 2 2 2 2 2 5 8" xfId="22598" xr:uid="{D0B4E4FF-0491-4A86-94AA-4973CF48618C}"/>
    <cellStyle name="Comma 2 2 2 2 2 6" xfId="1644" xr:uid="{00000000-0005-0000-0000-00006A060000}"/>
    <cellStyle name="Comma 2 2 2 2 2 6 2" xfId="22615" xr:uid="{E5CC304A-C40E-42B3-9D82-9B253C27F0C8}"/>
    <cellStyle name="Comma 2 2 2 2 2 7" xfId="1645" xr:uid="{00000000-0005-0000-0000-00006B060000}"/>
    <cellStyle name="Comma 2 2 2 2 2 7 2" xfId="22616" xr:uid="{08FA0C70-DD6F-4250-BCE5-6A2FE6181214}"/>
    <cellStyle name="Comma 2 2 2 2 2 8" xfId="1646" xr:uid="{00000000-0005-0000-0000-00006C060000}"/>
    <cellStyle name="Comma 2 2 2 2 2 8 2" xfId="22617" xr:uid="{4F4E851E-D39A-4DC7-A722-4782C30F3F54}"/>
    <cellStyle name="Comma 2 2 2 2 2 9" xfId="1647" xr:uid="{00000000-0005-0000-0000-00006D060000}"/>
    <cellStyle name="Comma 2 2 2 2 2 9 2" xfId="22618" xr:uid="{210A91E6-127C-4B2D-A13D-595B0FF199E6}"/>
    <cellStyle name="Comma 2 2 2 2 20" xfId="1648" xr:uid="{00000000-0005-0000-0000-00006E060000}"/>
    <cellStyle name="Comma 2 2 2 2 20 2" xfId="22619" xr:uid="{1F3E2FCD-FAB7-4B7B-9A6E-7249B2323717}"/>
    <cellStyle name="Comma 2 2 2 2 21" xfId="22439" xr:uid="{A46D655C-94B3-4BB5-8D00-0ED4BEFCF17D}"/>
    <cellStyle name="Comma 2 2 2 2 3" xfId="1649" xr:uid="{00000000-0005-0000-0000-00006F060000}"/>
    <cellStyle name="Comma 2 2 2 2 3 10" xfId="1650" xr:uid="{00000000-0005-0000-0000-000070060000}"/>
    <cellStyle name="Comma 2 2 2 2 3 10 2" xfId="22621" xr:uid="{EEDFEC87-7C8C-4174-873C-4A6ED6588D81}"/>
    <cellStyle name="Comma 2 2 2 2 3 11" xfId="1651" xr:uid="{00000000-0005-0000-0000-000071060000}"/>
    <cellStyle name="Comma 2 2 2 2 3 11 2" xfId="22622" xr:uid="{0A4AE915-7897-4DEC-91E4-7E0F05B9458E}"/>
    <cellStyle name="Comma 2 2 2 2 3 12" xfId="22620" xr:uid="{C23D34C0-097B-47F4-A986-25A1DAA16616}"/>
    <cellStyle name="Comma 2 2 2 2 3 2" xfId="1652" xr:uid="{00000000-0005-0000-0000-000072060000}"/>
    <cellStyle name="Comma 2 2 2 2 3 2 10" xfId="22623" xr:uid="{1A654EDA-DD81-484E-8D5C-0164EA6EFA19}"/>
    <cellStyle name="Comma 2 2 2 2 3 2 2" xfId="1653" xr:uid="{00000000-0005-0000-0000-000073060000}"/>
    <cellStyle name="Comma 2 2 2 2 3 2 2 2" xfId="1654" xr:uid="{00000000-0005-0000-0000-000074060000}"/>
    <cellStyle name="Comma 2 2 2 2 3 2 2 2 2" xfId="1655" xr:uid="{00000000-0005-0000-0000-000075060000}"/>
    <cellStyle name="Comma 2 2 2 2 3 2 2 2 2 2" xfId="1656" xr:uid="{00000000-0005-0000-0000-000076060000}"/>
    <cellStyle name="Comma 2 2 2 2 3 2 2 2 2 2 2" xfId="22627" xr:uid="{BD112828-BA5D-4532-A398-A554F0E95D39}"/>
    <cellStyle name="Comma 2 2 2 2 3 2 2 2 2 3" xfId="1657" xr:uid="{00000000-0005-0000-0000-000077060000}"/>
    <cellStyle name="Comma 2 2 2 2 3 2 2 2 2 3 2" xfId="22628" xr:uid="{189DB7EC-048F-4024-9965-AC69FEE46D14}"/>
    <cellStyle name="Comma 2 2 2 2 3 2 2 2 2 4" xfId="1658" xr:uid="{00000000-0005-0000-0000-000078060000}"/>
    <cellStyle name="Comma 2 2 2 2 3 2 2 2 2 4 2" xfId="22629" xr:uid="{6DDC0A30-E024-4765-87CA-078AFBC1473B}"/>
    <cellStyle name="Comma 2 2 2 2 3 2 2 2 2 5" xfId="22626" xr:uid="{8651725B-877A-4AFD-8960-519D4A04E067}"/>
    <cellStyle name="Comma 2 2 2 2 3 2 2 2 3" xfId="1659" xr:uid="{00000000-0005-0000-0000-000079060000}"/>
    <cellStyle name="Comma 2 2 2 2 3 2 2 2 3 2" xfId="22630" xr:uid="{E8107978-36D9-4E98-8E8A-BBFE8DE6AE12}"/>
    <cellStyle name="Comma 2 2 2 2 3 2 2 2 4" xfId="1660" xr:uid="{00000000-0005-0000-0000-00007A060000}"/>
    <cellStyle name="Comma 2 2 2 2 3 2 2 2 4 2" xfId="22631" xr:uid="{E9E3F9AE-2A6A-48D2-B776-A1C2FD0C6503}"/>
    <cellStyle name="Comma 2 2 2 2 3 2 2 2 5" xfId="1661" xr:uid="{00000000-0005-0000-0000-00007B060000}"/>
    <cellStyle name="Comma 2 2 2 2 3 2 2 2 5 2" xfId="22632" xr:uid="{E760D29A-E5B0-4939-BD76-636B7BE7F192}"/>
    <cellStyle name="Comma 2 2 2 2 3 2 2 2 6" xfId="22625" xr:uid="{72B209D3-965C-48A5-BB99-41929CFFCFAA}"/>
    <cellStyle name="Comma 2 2 2 2 3 2 2 3" xfId="1662" xr:uid="{00000000-0005-0000-0000-00007C060000}"/>
    <cellStyle name="Comma 2 2 2 2 3 2 2 3 2" xfId="1663" xr:uid="{00000000-0005-0000-0000-00007D060000}"/>
    <cellStyle name="Comma 2 2 2 2 3 2 2 3 2 2" xfId="22634" xr:uid="{E604B8CF-EEEB-468F-BB0D-78D6157A64B4}"/>
    <cellStyle name="Comma 2 2 2 2 3 2 2 3 3" xfId="1664" xr:uid="{00000000-0005-0000-0000-00007E060000}"/>
    <cellStyle name="Comma 2 2 2 2 3 2 2 3 3 2" xfId="22635" xr:uid="{156A8A6E-D569-424B-8C4D-A2BF27BF56D0}"/>
    <cellStyle name="Comma 2 2 2 2 3 2 2 3 4" xfId="1665" xr:uid="{00000000-0005-0000-0000-00007F060000}"/>
    <cellStyle name="Comma 2 2 2 2 3 2 2 3 4 2" xfId="22636" xr:uid="{7A95AFCB-9A1B-46E3-B412-6B927D54BE74}"/>
    <cellStyle name="Comma 2 2 2 2 3 2 2 3 5" xfId="22633" xr:uid="{4193F996-5194-4A82-8351-2B3A737C8C5F}"/>
    <cellStyle name="Comma 2 2 2 2 3 2 2 4" xfId="1666" xr:uid="{00000000-0005-0000-0000-000080060000}"/>
    <cellStyle name="Comma 2 2 2 2 3 2 2 4 2" xfId="1667" xr:uid="{00000000-0005-0000-0000-000081060000}"/>
    <cellStyle name="Comma 2 2 2 2 3 2 2 4 2 2" xfId="22638" xr:uid="{175106C1-4E18-476F-936B-083DA118A01E}"/>
    <cellStyle name="Comma 2 2 2 2 3 2 2 4 3" xfId="1668" xr:uid="{00000000-0005-0000-0000-000082060000}"/>
    <cellStyle name="Comma 2 2 2 2 3 2 2 4 3 2" xfId="22639" xr:uid="{AE4476CA-2CA8-4033-988B-9FEF54631060}"/>
    <cellStyle name="Comma 2 2 2 2 3 2 2 4 4" xfId="1669" xr:uid="{00000000-0005-0000-0000-000083060000}"/>
    <cellStyle name="Comma 2 2 2 2 3 2 2 4 4 2" xfId="22640" xr:uid="{A31A1168-3A68-4E10-964E-EB7D7875FCD6}"/>
    <cellStyle name="Comma 2 2 2 2 3 2 2 4 5" xfId="22637" xr:uid="{A1E1215D-40C8-48E6-A4D1-4C23412F422D}"/>
    <cellStyle name="Comma 2 2 2 2 3 2 2 5" xfId="1670" xr:uid="{00000000-0005-0000-0000-000084060000}"/>
    <cellStyle name="Comma 2 2 2 2 3 2 2 5 2" xfId="22641" xr:uid="{91552E3E-9BD6-439D-838F-89C001ABDCE2}"/>
    <cellStyle name="Comma 2 2 2 2 3 2 2 6" xfId="1671" xr:uid="{00000000-0005-0000-0000-000085060000}"/>
    <cellStyle name="Comma 2 2 2 2 3 2 2 6 2" xfId="22642" xr:uid="{7B4D74E7-05E6-4287-BF16-92B92BD01A5C}"/>
    <cellStyle name="Comma 2 2 2 2 3 2 2 7" xfId="1672" xr:uid="{00000000-0005-0000-0000-000086060000}"/>
    <cellStyle name="Comma 2 2 2 2 3 2 2 7 2" xfId="22643" xr:uid="{83B9F97C-470D-41E5-B52D-5BAF37CCECDD}"/>
    <cellStyle name="Comma 2 2 2 2 3 2 2 8" xfId="22624" xr:uid="{ECE64FCA-F22D-430B-A0B3-82A2E0052E10}"/>
    <cellStyle name="Comma 2 2 2 2 3 2 3" xfId="1673" xr:uid="{00000000-0005-0000-0000-000087060000}"/>
    <cellStyle name="Comma 2 2 2 2 3 2 3 2" xfId="1674" xr:uid="{00000000-0005-0000-0000-000088060000}"/>
    <cellStyle name="Comma 2 2 2 2 3 2 3 2 2" xfId="1675" xr:uid="{00000000-0005-0000-0000-000089060000}"/>
    <cellStyle name="Comma 2 2 2 2 3 2 3 2 2 2" xfId="1676" xr:uid="{00000000-0005-0000-0000-00008A060000}"/>
    <cellStyle name="Comma 2 2 2 2 3 2 3 2 2 2 2" xfId="22647" xr:uid="{88DEC711-B1E9-4846-B724-E6DDF631E090}"/>
    <cellStyle name="Comma 2 2 2 2 3 2 3 2 2 3" xfId="1677" xr:uid="{00000000-0005-0000-0000-00008B060000}"/>
    <cellStyle name="Comma 2 2 2 2 3 2 3 2 2 3 2" xfId="22648" xr:uid="{BA1C8E9E-36C9-48B6-9C16-5AE88641469F}"/>
    <cellStyle name="Comma 2 2 2 2 3 2 3 2 2 4" xfId="1678" xr:uid="{00000000-0005-0000-0000-00008C060000}"/>
    <cellStyle name="Comma 2 2 2 2 3 2 3 2 2 4 2" xfId="22649" xr:uid="{80A05766-8AFE-4D7A-95DF-7CD645423EAA}"/>
    <cellStyle name="Comma 2 2 2 2 3 2 3 2 2 5" xfId="22646" xr:uid="{913CFA64-1DFB-4B94-996D-040D6AC1DAC1}"/>
    <cellStyle name="Comma 2 2 2 2 3 2 3 2 3" xfId="1679" xr:uid="{00000000-0005-0000-0000-00008D060000}"/>
    <cellStyle name="Comma 2 2 2 2 3 2 3 2 3 2" xfId="22650" xr:uid="{1611570F-0FD0-4125-89D8-4CE586092F49}"/>
    <cellStyle name="Comma 2 2 2 2 3 2 3 2 4" xfId="1680" xr:uid="{00000000-0005-0000-0000-00008E060000}"/>
    <cellStyle name="Comma 2 2 2 2 3 2 3 2 4 2" xfId="22651" xr:uid="{8DDDE932-4C12-4928-B6C8-F4DE51C49E43}"/>
    <cellStyle name="Comma 2 2 2 2 3 2 3 2 5" xfId="1681" xr:uid="{00000000-0005-0000-0000-00008F060000}"/>
    <cellStyle name="Comma 2 2 2 2 3 2 3 2 5 2" xfId="22652" xr:uid="{12F485B8-12FD-4D19-8500-1C3705BA344D}"/>
    <cellStyle name="Comma 2 2 2 2 3 2 3 2 6" xfId="22645" xr:uid="{10A91864-B7C3-4DF6-AFC0-A319869FAA23}"/>
    <cellStyle name="Comma 2 2 2 2 3 2 3 3" xfId="1682" xr:uid="{00000000-0005-0000-0000-000090060000}"/>
    <cellStyle name="Comma 2 2 2 2 3 2 3 3 2" xfId="1683" xr:uid="{00000000-0005-0000-0000-000091060000}"/>
    <cellStyle name="Comma 2 2 2 2 3 2 3 3 2 2" xfId="22654" xr:uid="{01C5C074-FCFC-43DF-A75A-30EF0C271606}"/>
    <cellStyle name="Comma 2 2 2 2 3 2 3 3 3" xfId="1684" xr:uid="{00000000-0005-0000-0000-000092060000}"/>
    <cellStyle name="Comma 2 2 2 2 3 2 3 3 3 2" xfId="22655" xr:uid="{E110445C-CBA9-47A9-BA9D-2CB1F98A011B}"/>
    <cellStyle name="Comma 2 2 2 2 3 2 3 3 4" xfId="1685" xr:uid="{00000000-0005-0000-0000-000093060000}"/>
    <cellStyle name="Comma 2 2 2 2 3 2 3 3 4 2" xfId="22656" xr:uid="{A321F368-D452-46F5-BA88-25E6AD807C7B}"/>
    <cellStyle name="Comma 2 2 2 2 3 2 3 3 5" xfId="22653" xr:uid="{5E7C3C6A-0557-4526-9A1C-CD0B98AE5971}"/>
    <cellStyle name="Comma 2 2 2 2 3 2 3 4" xfId="1686" xr:uid="{00000000-0005-0000-0000-000094060000}"/>
    <cellStyle name="Comma 2 2 2 2 3 2 3 4 2" xfId="1687" xr:uid="{00000000-0005-0000-0000-000095060000}"/>
    <cellStyle name="Comma 2 2 2 2 3 2 3 4 2 2" xfId="22658" xr:uid="{1E80395B-AEE9-40C0-BEC4-B3F4FC7FD2FC}"/>
    <cellStyle name="Comma 2 2 2 2 3 2 3 4 3" xfId="1688" xr:uid="{00000000-0005-0000-0000-000096060000}"/>
    <cellStyle name="Comma 2 2 2 2 3 2 3 4 3 2" xfId="22659" xr:uid="{8B81E6EB-CDD2-4A16-802F-384CC5B5C822}"/>
    <cellStyle name="Comma 2 2 2 2 3 2 3 4 4" xfId="1689" xr:uid="{00000000-0005-0000-0000-000097060000}"/>
    <cellStyle name="Comma 2 2 2 2 3 2 3 4 4 2" xfId="22660" xr:uid="{0E7227C3-F4DC-46FC-B131-B639D56BB630}"/>
    <cellStyle name="Comma 2 2 2 2 3 2 3 4 5" xfId="22657" xr:uid="{44E75EEE-1F73-40FD-B181-BD03A9BF273E}"/>
    <cellStyle name="Comma 2 2 2 2 3 2 3 5" xfId="1690" xr:uid="{00000000-0005-0000-0000-000098060000}"/>
    <cellStyle name="Comma 2 2 2 2 3 2 3 5 2" xfId="22661" xr:uid="{4A7DAD7B-0A6A-447B-97DA-0496F68F0C7E}"/>
    <cellStyle name="Comma 2 2 2 2 3 2 3 6" xfId="1691" xr:uid="{00000000-0005-0000-0000-000099060000}"/>
    <cellStyle name="Comma 2 2 2 2 3 2 3 6 2" xfId="22662" xr:uid="{755938D5-0FC7-4645-8C7B-01816F518531}"/>
    <cellStyle name="Comma 2 2 2 2 3 2 3 7" xfId="1692" xr:uid="{00000000-0005-0000-0000-00009A060000}"/>
    <cellStyle name="Comma 2 2 2 2 3 2 3 7 2" xfId="22663" xr:uid="{A941C63C-6895-45B9-8275-9924F540F6E2}"/>
    <cellStyle name="Comma 2 2 2 2 3 2 3 8" xfId="22644" xr:uid="{07061909-125B-47F2-8EF0-E818C0CB96DC}"/>
    <cellStyle name="Comma 2 2 2 2 3 2 4" xfId="1693" xr:uid="{00000000-0005-0000-0000-00009B060000}"/>
    <cellStyle name="Comma 2 2 2 2 3 2 4 2" xfId="1694" xr:uid="{00000000-0005-0000-0000-00009C060000}"/>
    <cellStyle name="Comma 2 2 2 2 3 2 4 2 2" xfId="1695" xr:uid="{00000000-0005-0000-0000-00009D060000}"/>
    <cellStyle name="Comma 2 2 2 2 3 2 4 2 2 2" xfId="22666" xr:uid="{C4DF9CC2-CF34-481F-8393-A55BD41A1ACC}"/>
    <cellStyle name="Comma 2 2 2 2 3 2 4 2 3" xfId="1696" xr:uid="{00000000-0005-0000-0000-00009E060000}"/>
    <cellStyle name="Comma 2 2 2 2 3 2 4 2 3 2" xfId="22667" xr:uid="{4F9B14E1-B2B6-4C04-8A5E-BF7F9792CEB5}"/>
    <cellStyle name="Comma 2 2 2 2 3 2 4 2 4" xfId="1697" xr:uid="{00000000-0005-0000-0000-00009F060000}"/>
    <cellStyle name="Comma 2 2 2 2 3 2 4 2 4 2" xfId="22668" xr:uid="{8CA176B3-1011-40EA-921E-57DADDF81203}"/>
    <cellStyle name="Comma 2 2 2 2 3 2 4 2 5" xfId="22665" xr:uid="{1348B2FE-9CA5-4ABB-BCBE-39BF12C20CD4}"/>
    <cellStyle name="Comma 2 2 2 2 3 2 4 3" xfId="1698" xr:uid="{00000000-0005-0000-0000-0000A0060000}"/>
    <cellStyle name="Comma 2 2 2 2 3 2 4 3 2" xfId="1699" xr:uid="{00000000-0005-0000-0000-0000A1060000}"/>
    <cellStyle name="Comma 2 2 2 2 3 2 4 3 2 2" xfId="22670" xr:uid="{25223A97-569B-4BA6-ABCA-54ED620A454C}"/>
    <cellStyle name="Comma 2 2 2 2 3 2 4 3 3" xfId="1700" xr:uid="{00000000-0005-0000-0000-0000A2060000}"/>
    <cellStyle name="Comma 2 2 2 2 3 2 4 3 3 2" xfId="22671" xr:uid="{BFE4D08B-D972-4A82-B7E4-B50045728DBF}"/>
    <cellStyle name="Comma 2 2 2 2 3 2 4 3 4" xfId="1701" xr:uid="{00000000-0005-0000-0000-0000A3060000}"/>
    <cellStyle name="Comma 2 2 2 2 3 2 4 3 4 2" xfId="22672" xr:uid="{9379DC21-23C0-41C2-A81C-9823AD07EB17}"/>
    <cellStyle name="Comma 2 2 2 2 3 2 4 3 5" xfId="22669" xr:uid="{71138B64-F0E5-42D7-BFD1-99F48D42F620}"/>
    <cellStyle name="Comma 2 2 2 2 3 2 4 4" xfId="1702" xr:uid="{00000000-0005-0000-0000-0000A4060000}"/>
    <cellStyle name="Comma 2 2 2 2 3 2 4 4 2" xfId="22673" xr:uid="{D87A909F-D07C-4717-A778-DD3FDC5184F0}"/>
    <cellStyle name="Comma 2 2 2 2 3 2 4 5" xfId="1703" xr:uid="{00000000-0005-0000-0000-0000A5060000}"/>
    <cellStyle name="Comma 2 2 2 2 3 2 4 5 2" xfId="22674" xr:uid="{2BEC0FA0-A079-4ED4-ACCE-623E85973B34}"/>
    <cellStyle name="Comma 2 2 2 2 3 2 4 6" xfId="1704" xr:uid="{00000000-0005-0000-0000-0000A6060000}"/>
    <cellStyle name="Comma 2 2 2 2 3 2 4 6 2" xfId="22675" xr:uid="{CE600B3E-0660-4F63-880F-719840F34775}"/>
    <cellStyle name="Comma 2 2 2 2 3 2 4 7" xfId="22664" xr:uid="{856C6884-A2A0-4E4C-A9D9-0C25DCD3FDBA}"/>
    <cellStyle name="Comma 2 2 2 2 3 2 5" xfId="1705" xr:uid="{00000000-0005-0000-0000-0000A7060000}"/>
    <cellStyle name="Comma 2 2 2 2 3 2 5 2" xfId="22676" xr:uid="{3FBE4C3A-F8D6-46CF-98CB-5FB078A2447F}"/>
    <cellStyle name="Comma 2 2 2 2 3 2 6" xfId="1706" xr:uid="{00000000-0005-0000-0000-0000A8060000}"/>
    <cellStyle name="Comma 2 2 2 2 3 2 6 2" xfId="1707" xr:uid="{00000000-0005-0000-0000-0000A9060000}"/>
    <cellStyle name="Comma 2 2 2 2 3 2 6 2 2" xfId="22678" xr:uid="{290B3B0B-02DA-4355-B3BF-017B1621C8F5}"/>
    <cellStyle name="Comma 2 2 2 2 3 2 6 3" xfId="1708" xr:uid="{00000000-0005-0000-0000-0000AA060000}"/>
    <cellStyle name="Comma 2 2 2 2 3 2 6 3 2" xfId="22679" xr:uid="{0DCCFE11-2371-4C6B-9FCD-15A47B0E4FBE}"/>
    <cellStyle name="Comma 2 2 2 2 3 2 6 4" xfId="1709" xr:uid="{00000000-0005-0000-0000-0000AB060000}"/>
    <cellStyle name="Comma 2 2 2 2 3 2 6 4 2" xfId="22680" xr:uid="{9F92C5D8-EB5E-4051-9364-31D835C70A16}"/>
    <cellStyle name="Comma 2 2 2 2 3 2 6 5" xfId="22677" xr:uid="{AD35C7E2-63B8-4A1D-8BD4-D99337778810}"/>
    <cellStyle name="Comma 2 2 2 2 3 2 7" xfId="1710" xr:uid="{00000000-0005-0000-0000-0000AC060000}"/>
    <cellStyle name="Comma 2 2 2 2 3 2 7 2" xfId="22681" xr:uid="{800A84EB-A5A6-4684-8A1E-DF398261867F}"/>
    <cellStyle name="Comma 2 2 2 2 3 2 8" xfId="1711" xr:uid="{00000000-0005-0000-0000-0000AD060000}"/>
    <cellStyle name="Comma 2 2 2 2 3 2 8 2" xfId="22682" xr:uid="{249E813D-8B85-493D-8D73-E77DA32B9B3E}"/>
    <cellStyle name="Comma 2 2 2 2 3 2 9" xfId="1712" xr:uid="{00000000-0005-0000-0000-0000AE060000}"/>
    <cellStyle name="Comma 2 2 2 2 3 2 9 2" xfId="22683" xr:uid="{BB8BFD89-1FF2-4887-9503-8AA0A8B3E3BE}"/>
    <cellStyle name="Comma 2 2 2 2 3 3" xfId="1713" xr:uid="{00000000-0005-0000-0000-0000AF060000}"/>
    <cellStyle name="Comma 2 2 2 2 3 3 2" xfId="1714" xr:uid="{00000000-0005-0000-0000-0000B0060000}"/>
    <cellStyle name="Comma 2 2 2 2 3 3 2 2" xfId="1715" xr:uid="{00000000-0005-0000-0000-0000B1060000}"/>
    <cellStyle name="Comma 2 2 2 2 3 3 2 2 2" xfId="1716" xr:uid="{00000000-0005-0000-0000-0000B2060000}"/>
    <cellStyle name="Comma 2 2 2 2 3 3 2 2 2 2" xfId="22687" xr:uid="{67C270BF-3AE3-4BF6-9B84-C1CDC3037E1C}"/>
    <cellStyle name="Comma 2 2 2 2 3 3 2 2 3" xfId="1717" xr:uid="{00000000-0005-0000-0000-0000B3060000}"/>
    <cellStyle name="Comma 2 2 2 2 3 3 2 2 3 2" xfId="22688" xr:uid="{B1D74544-C3CD-4294-AAA6-D8A0466DD680}"/>
    <cellStyle name="Comma 2 2 2 2 3 3 2 2 4" xfId="1718" xr:uid="{00000000-0005-0000-0000-0000B4060000}"/>
    <cellStyle name="Comma 2 2 2 2 3 3 2 2 4 2" xfId="22689" xr:uid="{DA6EC36B-B8D6-491B-B5C6-7D8FD81CFCC2}"/>
    <cellStyle name="Comma 2 2 2 2 3 3 2 2 5" xfId="22686" xr:uid="{C08B7097-F694-4C06-A930-BCA7FE96547C}"/>
    <cellStyle name="Comma 2 2 2 2 3 3 2 3" xfId="1719" xr:uid="{00000000-0005-0000-0000-0000B5060000}"/>
    <cellStyle name="Comma 2 2 2 2 3 3 2 3 2" xfId="22690" xr:uid="{3E18837C-2967-47CF-8305-F88E171AFD01}"/>
    <cellStyle name="Comma 2 2 2 2 3 3 2 4" xfId="1720" xr:uid="{00000000-0005-0000-0000-0000B6060000}"/>
    <cellStyle name="Comma 2 2 2 2 3 3 2 4 2" xfId="22691" xr:uid="{A144C036-BE8E-44E7-899D-A694746A48C8}"/>
    <cellStyle name="Comma 2 2 2 2 3 3 2 5" xfId="1721" xr:uid="{00000000-0005-0000-0000-0000B7060000}"/>
    <cellStyle name="Comma 2 2 2 2 3 3 2 5 2" xfId="22692" xr:uid="{59A8B6A6-E004-454A-B0E5-34C841D0BF01}"/>
    <cellStyle name="Comma 2 2 2 2 3 3 2 6" xfId="22685" xr:uid="{611D3700-4FA0-4EC9-B695-FEAD772A89B5}"/>
    <cellStyle name="Comma 2 2 2 2 3 3 3" xfId="1722" xr:uid="{00000000-0005-0000-0000-0000B8060000}"/>
    <cellStyle name="Comma 2 2 2 2 3 3 3 2" xfId="22693" xr:uid="{650F4726-96D4-42C7-BFFA-4590F89A269B}"/>
    <cellStyle name="Comma 2 2 2 2 3 3 4" xfId="1723" xr:uid="{00000000-0005-0000-0000-0000B9060000}"/>
    <cellStyle name="Comma 2 2 2 2 3 3 4 2" xfId="1724" xr:uid="{00000000-0005-0000-0000-0000BA060000}"/>
    <cellStyle name="Comma 2 2 2 2 3 3 4 2 2" xfId="22695" xr:uid="{9EB3585F-AF42-47C8-B068-69C87FD9DD6F}"/>
    <cellStyle name="Comma 2 2 2 2 3 3 4 3" xfId="1725" xr:uid="{00000000-0005-0000-0000-0000BB060000}"/>
    <cellStyle name="Comma 2 2 2 2 3 3 4 3 2" xfId="22696" xr:uid="{9E85C42F-8AE3-4881-AF15-021C160A39AB}"/>
    <cellStyle name="Comma 2 2 2 2 3 3 4 4" xfId="1726" xr:uid="{00000000-0005-0000-0000-0000BC060000}"/>
    <cellStyle name="Comma 2 2 2 2 3 3 4 4 2" xfId="22697" xr:uid="{1AFD59DD-AD4A-4062-B1D8-60201430C9A3}"/>
    <cellStyle name="Comma 2 2 2 2 3 3 4 5" xfId="22694" xr:uid="{69AF7475-D713-45C6-8D4C-83F987F1B302}"/>
    <cellStyle name="Comma 2 2 2 2 3 3 5" xfId="1727" xr:uid="{00000000-0005-0000-0000-0000BD060000}"/>
    <cellStyle name="Comma 2 2 2 2 3 3 5 2" xfId="22698" xr:uid="{3F2A70D0-F494-4C6D-BF4E-131D99A75107}"/>
    <cellStyle name="Comma 2 2 2 2 3 3 6" xfId="1728" xr:uid="{00000000-0005-0000-0000-0000BE060000}"/>
    <cellStyle name="Comma 2 2 2 2 3 3 6 2" xfId="22699" xr:uid="{C2A7829C-586B-4D18-AD61-7A47090831E4}"/>
    <cellStyle name="Comma 2 2 2 2 3 3 7" xfId="1729" xr:uid="{00000000-0005-0000-0000-0000BF060000}"/>
    <cellStyle name="Comma 2 2 2 2 3 3 7 2" xfId="22700" xr:uid="{72051733-FE7D-44A0-B7F2-F08BB23BBFF4}"/>
    <cellStyle name="Comma 2 2 2 2 3 3 8" xfId="22684" xr:uid="{4252DF32-198F-4B96-9073-8D376E09A8E5}"/>
    <cellStyle name="Comma 2 2 2 2 3 4" xfId="1730" xr:uid="{00000000-0005-0000-0000-0000C0060000}"/>
    <cellStyle name="Comma 2 2 2 2 3 4 2" xfId="1731" xr:uid="{00000000-0005-0000-0000-0000C1060000}"/>
    <cellStyle name="Comma 2 2 2 2 3 4 2 2" xfId="1732" xr:uid="{00000000-0005-0000-0000-0000C2060000}"/>
    <cellStyle name="Comma 2 2 2 2 3 4 2 2 2" xfId="1733" xr:uid="{00000000-0005-0000-0000-0000C3060000}"/>
    <cellStyle name="Comma 2 2 2 2 3 4 2 2 2 2" xfId="22704" xr:uid="{2E4192DF-B094-4107-BD26-61410319DDF2}"/>
    <cellStyle name="Comma 2 2 2 2 3 4 2 2 3" xfId="1734" xr:uid="{00000000-0005-0000-0000-0000C4060000}"/>
    <cellStyle name="Comma 2 2 2 2 3 4 2 2 3 2" xfId="22705" xr:uid="{9AB84EAA-30FF-4DEC-A348-917AED1C7520}"/>
    <cellStyle name="Comma 2 2 2 2 3 4 2 2 4" xfId="1735" xr:uid="{00000000-0005-0000-0000-0000C5060000}"/>
    <cellStyle name="Comma 2 2 2 2 3 4 2 2 4 2" xfId="22706" xr:uid="{DA373557-3D40-4589-828E-A969DA624678}"/>
    <cellStyle name="Comma 2 2 2 2 3 4 2 2 5" xfId="22703" xr:uid="{3FBFCCA4-130A-4C9C-9028-C14B2A89F906}"/>
    <cellStyle name="Comma 2 2 2 2 3 4 2 3" xfId="1736" xr:uid="{00000000-0005-0000-0000-0000C6060000}"/>
    <cellStyle name="Comma 2 2 2 2 3 4 2 3 2" xfId="22707" xr:uid="{227F866D-B2D7-443A-91D8-A99481E55B7A}"/>
    <cellStyle name="Comma 2 2 2 2 3 4 2 4" xfId="1737" xr:uid="{00000000-0005-0000-0000-0000C7060000}"/>
    <cellStyle name="Comma 2 2 2 2 3 4 2 4 2" xfId="22708" xr:uid="{2BD2BB84-B0C8-4063-8701-14312A80C6EA}"/>
    <cellStyle name="Comma 2 2 2 2 3 4 2 5" xfId="1738" xr:uid="{00000000-0005-0000-0000-0000C8060000}"/>
    <cellStyle name="Comma 2 2 2 2 3 4 2 5 2" xfId="22709" xr:uid="{8444E338-64C7-4481-AF0F-28D63F20FF1E}"/>
    <cellStyle name="Comma 2 2 2 2 3 4 2 6" xfId="22702" xr:uid="{48988CD3-72A0-4ED6-89F9-3E1F878D567F}"/>
    <cellStyle name="Comma 2 2 2 2 3 4 3" xfId="1739" xr:uid="{00000000-0005-0000-0000-0000C9060000}"/>
    <cellStyle name="Comma 2 2 2 2 3 4 3 2" xfId="22710" xr:uid="{5C491BA3-104A-486A-8F48-D9E833480F08}"/>
    <cellStyle name="Comma 2 2 2 2 3 4 4" xfId="1740" xr:uid="{00000000-0005-0000-0000-0000CA060000}"/>
    <cellStyle name="Comma 2 2 2 2 3 4 4 2" xfId="1741" xr:uid="{00000000-0005-0000-0000-0000CB060000}"/>
    <cellStyle name="Comma 2 2 2 2 3 4 4 2 2" xfId="22712" xr:uid="{59ABD59E-AB37-4DAD-A12F-51C4CA724056}"/>
    <cellStyle name="Comma 2 2 2 2 3 4 4 3" xfId="1742" xr:uid="{00000000-0005-0000-0000-0000CC060000}"/>
    <cellStyle name="Comma 2 2 2 2 3 4 4 3 2" xfId="22713" xr:uid="{86C12ED0-1257-4496-8A55-D90451501E41}"/>
    <cellStyle name="Comma 2 2 2 2 3 4 4 4" xfId="1743" xr:uid="{00000000-0005-0000-0000-0000CD060000}"/>
    <cellStyle name="Comma 2 2 2 2 3 4 4 4 2" xfId="22714" xr:uid="{63D7EBF4-65EE-4CBA-9F80-6C85846CFA48}"/>
    <cellStyle name="Comma 2 2 2 2 3 4 4 5" xfId="22711" xr:uid="{C785AC9C-32EC-463C-ADDE-FAA674FAD916}"/>
    <cellStyle name="Comma 2 2 2 2 3 4 5" xfId="1744" xr:uid="{00000000-0005-0000-0000-0000CE060000}"/>
    <cellStyle name="Comma 2 2 2 2 3 4 5 2" xfId="22715" xr:uid="{081FAF9A-1DBA-4302-8EF1-6DF1A3975AE8}"/>
    <cellStyle name="Comma 2 2 2 2 3 4 6" xfId="1745" xr:uid="{00000000-0005-0000-0000-0000CF060000}"/>
    <cellStyle name="Comma 2 2 2 2 3 4 6 2" xfId="22716" xr:uid="{329F0951-9F1F-4634-9BF8-7A766E4ECC27}"/>
    <cellStyle name="Comma 2 2 2 2 3 4 7" xfId="1746" xr:uid="{00000000-0005-0000-0000-0000D0060000}"/>
    <cellStyle name="Comma 2 2 2 2 3 4 7 2" xfId="22717" xr:uid="{9D0E0042-88A5-4996-AA2F-D1C31C2405B4}"/>
    <cellStyle name="Comma 2 2 2 2 3 4 8" xfId="22701" xr:uid="{FB1DB8BB-DCFB-4A01-8C70-31A1B83D5457}"/>
    <cellStyle name="Comma 2 2 2 2 3 5" xfId="1747" xr:uid="{00000000-0005-0000-0000-0000D1060000}"/>
    <cellStyle name="Comma 2 2 2 2 3 5 2" xfId="22718" xr:uid="{253BF0D8-F2DD-4A2A-8C86-43B9349AF67C}"/>
    <cellStyle name="Comma 2 2 2 2 3 6" xfId="1748" xr:uid="{00000000-0005-0000-0000-0000D2060000}"/>
    <cellStyle name="Comma 2 2 2 2 3 6 2" xfId="1749" xr:uid="{00000000-0005-0000-0000-0000D3060000}"/>
    <cellStyle name="Comma 2 2 2 2 3 6 2 2" xfId="1750" xr:uid="{00000000-0005-0000-0000-0000D4060000}"/>
    <cellStyle name="Comma 2 2 2 2 3 6 2 2 2" xfId="22721" xr:uid="{660D11FF-2611-4942-BBEB-7BD016844B57}"/>
    <cellStyle name="Comma 2 2 2 2 3 6 2 3" xfId="1751" xr:uid="{00000000-0005-0000-0000-0000D5060000}"/>
    <cellStyle name="Comma 2 2 2 2 3 6 2 3 2" xfId="22722" xr:uid="{EB13DA97-1478-4BE3-949E-4333881721DD}"/>
    <cellStyle name="Comma 2 2 2 2 3 6 2 4" xfId="1752" xr:uid="{00000000-0005-0000-0000-0000D6060000}"/>
    <cellStyle name="Comma 2 2 2 2 3 6 2 4 2" xfId="22723" xr:uid="{52B520FB-27A1-49DF-9B24-9120F7A043ED}"/>
    <cellStyle name="Comma 2 2 2 2 3 6 2 5" xfId="22720" xr:uid="{6F38939C-2FEE-4E89-9CF8-D39F991ACA4C}"/>
    <cellStyle name="Comma 2 2 2 2 3 6 3" xfId="1753" xr:uid="{00000000-0005-0000-0000-0000D7060000}"/>
    <cellStyle name="Comma 2 2 2 2 3 6 3 2" xfId="22724" xr:uid="{6E4431C2-BACA-4469-AB46-EB41BBFF2EDF}"/>
    <cellStyle name="Comma 2 2 2 2 3 6 4" xfId="1754" xr:uid="{00000000-0005-0000-0000-0000D8060000}"/>
    <cellStyle name="Comma 2 2 2 2 3 6 4 2" xfId="22725" xr:uid="{0B71C417-CAF6-46E3-844E-5182002FB739}"/>
    <cellStyle name="Comma 2 2 2 2 3 6 5" xfId="1755" xr:uid="{00000000-0005-0000-0000-0000D9060000}"/>
    <cellStyle name="Comma 2 2 2 2 3 6 5 2" xfId="22726" xr:uid="{A4E0A7BF-9849-4686-A5D4-A5E4306CF3C0}"/>
    <cellStyle name="Comma 2 2 2 2 3 6 6" xfId="22719" xr:uid="{DBB18C03-62FB-45DD-A529-56A7DBEE4B82}"/>
    <cellStyle name="Comma 2 2 2 2 3 7" xfId="1756" xr:uid="{00000000-0005-0000-0000-0000DA060000}"/>
    <cellStyle name="Comma 2 2 2 2 3 7 2" xfId="1757" xr:uid="{00000000-0005-0000-0000-0000DB060000}"/>
    <cellStyle name="Comma 2 2 2 2 3 7 2 2" xfId="22728" xr:uid="{86EE26BB-F84D-4F71-9518-C0081AAF3679}"/>
    <cellStyle name="Comma 2 2 2 2 3 7 3" xfId="1758" xr:uid="{00000000-0005-0000-0000-0000DC060000}"/>
    <cellStyle name="Comma 2 2 2 2 3 7 3 2" xfId="22729" xr:uid="{78CF20C3-E689-4449-B2D4-9D63168C8046}"/>
    <cellStyle name="Comma 2 2 2 2 3 7 4" xfId="1759" xr:uid="{00000000-0005-0000-0000-0000DD060000}"/>
    <cellStyle name="Comma 2 2 2 2 3 7 4 2" xfId="22730" xr:uid="{798FCE8C-403A-413C-A739-EF9FBF87D9C3}"/>
    <cellStyle name="Comma 2 2 2 2 3 7 5" xfId="22727" xr:uid="{223884C3-3238-4924-AE23-6A4A202038B2}"/>
    <cellStyle name="Comma 2 2 2 2 3 8" xfId="1760" xr:uid="{00000000-0005-0000-0000-0000DE060000}"/>
    <cellStyle name="Comma 2 2 2 2 3 8 2" xfId="1761" xr:uid="{00000000-0005-0000-0000-0000DF060000}"/>
    <cellStyle name="Comma 2 2 2 2 3 8 2 2" xfId="22732" xr:uid="{2F004BEC-8E9B-4B56-8333-B450806DC1DC}"/>
    <cellStyle name="Comma 2 2 2 2 3 8 3" xfId="1762" xr:uid="{00000000-0005-0000-0000-0000E0060000}"/>
    <cellStyle name="Comma 2 2 2 2 3 8 3 2" xfId="22733" xr:uid="{41010795-896C-4B07-A6AE-1D6CD2E42519}"/>
    <cellStyle name="Comma 2 2 2 2 3 8 4" xfId="1763" xr:uid="{00000000-0005-0000-0000-0000E1060000}"/>
    <cellStyle name="Comma 2 2 2 2 3 8 4 2" xfId="22734" xr:uid="{0A50159E-2D94-4963-8B02-AF258B0104F9}"/>
    <cellStyle name="Comma 2 2 2 2 3 8 5" xfId="22731" xr:uid="{74CA342D-3329-4637-B31F-70C9AE4D5052}"/>
    <cellStyle name="Comma 2 2 2 2 3 9" xfId="1764" xr:uid="{00000000-0005-0000-0000-0000E2060000}"/>
    <cellStyle name="Comma 2 2 2 2 3 9 2" xfId="22735" xr:uid="{0E06C301-C8D3-4A20-B3A1-7CD0FA0FBE2E}"/>
    <cellStyle name="Comma 2 2 2 2 4" xfId="1765" xr:uid="{00000000-0005-0000-0000-0000E3060000}"/>
    <cellStyle name="Comma 2 2 2 2 4 2" xfId="1766" xr:uid="{00000000-0005-0000-0000-0000E4060000}"/>
    <cellStyle name="Comma 2 2 2 2 4 2 2" xfId="22737" xr:uid="{536BCCFE-5A13-4C36-9908-F1A30C58DFB1}"/>
    <cellStyle name="Comma 2 2 2 2 4 3" xfId="1767" xr:uid="{00000000-0005-0000-0000-0000E5060000}"/>
    <cellStyle name="Comma 2 2 2 2 4 3 2" xfId="1768" xr:uid="{00000000-0005-0000-0000-0000E6060000}"/>
    <cellStyle name="Comma 2 2 2 2 4 3 2 2" xfId="22739" xr:uid="{55E26EE1-BD30-44BD-B2BB-E96E4F23431E}"/>
    <cellStyle name="Comma 2 2 2 2 4 3 3" xfId="1769" xr:uid="{00000000-0005-0000-0000-0000E7060000}"/>
    <cellStyle name="Comma 2 2 2 2 4 3 3 2" xfId="22740" xr:uid="{2C5E6EC6-9DC5-489E-AC15-F56976FB4F8F}"/>
    <cellStyle name="Comma 2 2 2 2 4 3 4" xfId="1770" xr:uid="{00000000-0005-0000-0000-0000E8060000}"/>
    <cellStyle name="Comma 2 2 2 2 4 3 4 2" xfId="22741" xr:uid="{6A8E5125-FE04-42E0-91F2-7859748D3901}"/>
    <cellStyle name="Comma 2 2 2 2 4 3 5" xfId="22738" xr:uid="{BE0A6FD4-D8E0-4091-8BD8-C26FA96CD8C9}"/>
    <cellStyle name="Comma 2 2 2 2 4 4" xfId="22736" xr:uid="{B14CFFFC-9848-45AB-95C8-9E655F9F6648}"/>
    <cellStyle name="Comma 2 2 2 2 5" xfId="1771" xr:uid="{00000000-0005-0000-0000-0000E9060000}"/>
    <cellStyle name="Comma 2 2 2 2 5 10" xfId="1772" xr:uid="{00000000-0005-0000-0000-0000EA060000}"/>
    <cellStyle name="Comma 2 2 2 2 5 10 2" xfId="22743" xr:uid="{C4921987-BFC2-4CAF-A457-0EBBF60431B1}"/>
    <cellStyle name="Comma 2 2 2 2 5 11" xfId="1773" xr:uid="{00000000-0005-0000-0000-0000EB060000}"/>
    <cellStyle name="Comma 2 2 2 2 5 11 2" xfId="22744" xr:uid="{936A3361-5956-4609-B323-A952D02F296B}"/>
    <cellStyle name="Comma 2 2 2 2 5 12" xfId="22742" xr:uid="{E175F89E-CB4F-4B4E-98B1-3CAE26CC9016}"/>
    <cellStyle name="Comma 2 2 2 2 5 2" xfId="1774" xr:uid="{00000000-0005-0000-0000-0000EC060000}"/>
    <cellStyle name="Comma 2 2 2 2 5 2 2" xfId="1775" xr:uid="{00000000-0005-0000-0000-0000ED060000}"/>
    <cellStyle name="Comma 2 2 2 2 5 2 2 2" xfId="1776" xr:uid="{00000000-0005-0000-0000-0000EE060000}"/>
    <cellStyle name="Comma 2 2 2 2 5 2 2 2 2" xfId="1777" xr:uid="{00000000-0005-0000-0000-0000EF060000}"/>
    <cellStyle name="Comma 2 2 2 2 5 2 2 2 2 2" xfId="1778" xr:uid="{00000000-0005-0000-0000-0000F0060000}"/>
    <cellStyle name="Comma 2 2 2 2 5 2 2 2 2 2 2" xfId="22749" xr:uid="{59632C7B-F1D4-4C74-928C-883761BD8BF5}"/>
    <cellStyle name="Comma 2 2 2 2 5 2 2 2 2 3" xfId="1779" xr:uid="{00000000-0005-0000-0000-0000F1060000}"/>
    <cellStyle name="Comma 2 2 2 2 5 2 2 2 2 3 2" xfId="22750" xr:uid="{CDAEAAF3-283F-4DAE-8825-2F51111BA6A0}"/>
    <cellStyle name="Comma 2 2 2 2 5 2 2 2 2 4" xfId="1780" xr:uid="{00000000-0005-0000-0000-0000F2060000}"/>
    <cellStyle name="Comma 2 2 2 2 5 2 2 2 2 4 2" xfId="22751" xr:uid="{0483E041-7AED-4B33-92DB-43A60E2AD25F}"/>
    <cellStyle name="Comma 2 2 2 2 5 2 2 2 2 5" xfId="22748" xr:uid="{122F2210-C4D3-478E-A00D-63330ACF2A9D}"/>
    <cellStyle name="Comma 2 2 2 2 5 2 2 2 3" xfId="1781" xr:uid="{00000000-0005-0000-0000-0000F3060000}"/>
    <cellStyle name="Comma 2 2 2 2 5 2 2 2 3 2" xfId="22752" xr:uid="{71A25985-2ECF-4F8D-8C70-95AF57E5050F}"/>
    <cellStyle name="Comma 2 2 2 2 5 2 2 2 4" xfId="1782" xr:uid="{00000000-0005-0000-0000-0000F4060000}"/>
    <cellStyle name="Comma 2 2 2 2 5 2 2 2 4 2" xfId="22753" xr:uid="{99C2E207-EC77-4935-BB35-2F9460430E24}"/>
    <cellStyle name="Comma 2 2 2 2 5 2 2 2 5" xfId="1783" xr:uid="{00000000-0005-0000-0000-0000F5060000}"/>
    <cellStyle name="Comma 2 2 2 2 5 2 2 2 5 2" xfId="22754" xr:uid="{59D1EF00-4E1F-41A8-94FD-4A0A23F8811B}"/>
    <cellStyle name="Comma 2 2 2 2 5 2 2 2 6" xfId="22747" xr:uid="{27B011E6-F2A7-4B68-8D0F-6F3A9A2C4BF2}"/>
    <cellStyle name="Comma 2 2 2 2 5 2 2 3" xfId="1784" xr:uid="{00000000-0005-0000-0000-0000F6060000}"/>
    <cellStyle name="Comma 2 2 2 2 5 2 2 3 2" xfId="1785" xr:uid="{00000000-0005-0000-0000-0000F7060000}"/>
    <cellStyle name="Comma 2 2 2 2 5 2 2 3 2 2" xfId="22756" xr:uid="{252729E5-C589-49B6-9C9B-07AC63E8485D}"/>
    <cellStyle name="Comma 2 2 2 2 5 2 2 3 3" xfId="1786" xr:uid="{00000000-0005-0000-0000-0000F8060000}"/>
    <cellStyle name="Comma 2 2 2 2 5 2 2 3 3 2" xfId="22757" xr:uid="{37949D0A-9707-41E5-BFF9-FD1936E08BBD}"/>
    <cellStyle name="Comma 2 2 2 2 5 2 2 3 4" xfId="1787" xr:uid="{00000000-0005-0000-0000-0000F9060000}"/>
    <cellStyle name="Comma 2 2 2 2 5 2 2 3 4 2" xfId="22758" xr:uid="{B3709D4B-86AC-409C-AF9C-919FB83EB307}"/>
    <cellStyle name="Comma 2 2 2 2 5 2 2 3 5" xfId="22755" xr:uid="{EA8295AF-4449-4AEB-A033-1EB294262ECF}"/>
    <cellStyle name="Comma 2 2 2 2 5 2 2 4" xfId="1788" xr:uid="{00000000-0005-0000-0000-0000FA060000}"/>
    <cellStyle name="Comma 2 2 2 2 5 2 2 4 2" xfId="22759" xr:uid="{7B112361-B8BB-473F-B24D-E60A02C6B998}"/>
    <cellStyle name="Comma 2 2 2 2 5 2 2 5" xfId="1789" xr:uid="{00000000-0005-0000-0000-0000FB060000}"/>
    <cellStyle name="Comma 2 2 2 2 5 2 2 5 2" xfId="22760" xr:uid="{5749E3D7-3060-4F4C-9CCD-397B93CF5FEC}"/>
    <cellStyle name="Comma 2 2 2 2 5 2 2 6" xfId="1790" xr:uid="{00000000-0005-0000-0000-0000FC060000}"/>
    <cellStyle name="Comma 2 2 2 2 5 2 2 6 2" xfId="22761" xr:uid="{471115D6-81BF-4BF9-B532-1D06DD9DEE8C}"/>
    <cellStyle name="Comma 2 2 2 2 5 2 2 7" xfId="22746" xr:uid="{F8132C6F-37F1-4A82-B514-1225F4B79E88}"/>
    <cellStyle name="Comma 2 2 2 2 5 2 3" xfId="1791" xr:uid="{00000000-0005-0000-0000-0000FD060000}"/>
    <cellStyle name="Comma 2 2 2 2 5 2 3 2" xfId="1792" xr:uid="{00000000-0005-0000-0000-0000FE060000}"/>
    <cellStyle name="Comma 2 2 2 2 5 2 3 2 2" xfId="1793" xr:uid="{00000000-0005-0000-0000-0000FF060000}"/>
    <cellStyle name="Comma 2 2 2 2 5 2 3 2 2 2" xfId="1794" xr:uid="{00000000-0005-0000-0000-000000070000}"/>
    <cellStyle name="Comma 2 2 2 2 5 2 3 2 2 2 2" xfId="22765" xr:uid="{1B929D20-FF54-4C81-99E0-DC681F56D00D}"/>
    <cellStyle name="Comma 2 2 2 2 5 2 3 2 2 3" xfId="1795" xr:uid="{00000000-0005-0000-0000-000001070000}"/>
    <cellStyle name="Comma 2 2 2 2 5 2 3 2 2 3 2" xfId="22766" xr:uid="{174FC722-17B2-4840-9B93-E35AFFF59CFF}"/>
    <cellStyle name="Comma 2 2 2 2 5 2 3 2 2 4" xfId="1796" xr:uid="{00000000-0005-0000-0000-000002070000}"/>
    <cellStyle name="Comma 2 2 2 2 5 2 3 2 2 4 2" xfId="22767" xr:uid="{BE04BE3C-B843-4DEE-BA6E-FDA6C6DC3D71}"/>
    <cellStyle name="Comma 2 2 2 2 5 2 3 2 2 5" xfId="22764" xr:uid="{1ED49C35-2C62-4878-9325-307460143872}"/>
    <cellStyle name="Comma 2 2 2 2 5 2 3 2 3" xfId="1797" xr:uid="{00000000-0005-0000-0000-000003070000}"/>
    <cellStyle name="Comma 2 2 2 2 5 2 3 2 3 2" xfId="22768" xr:uid="{732FCDBA-FE46-4069-9846-7CFA1F735EFA}"/>
    <cellStyle name="Comma 2 2 2 2 5 2 3 2 4" xfId="1798" xr:uid="{00000000-0005-0000-0000-000004070000}"/>
    <cellStyle name="Comma 2 2 2 2 5 2 3 2 4 2" xfId="22769" xr:uid="{57BFC2E8-385A-4B43-81C0-FEF599A3A797}"/>
    <cellStyle name="Comma 2 2 2 2 5 2 3 2 5" xfId="1799" xr:uid="{00000000-0005-0000-0000-000005070000}"/>
    <cellStyle name="Comma 2 2 2 2 5 2 3 2 5 2" xfId="22770" xr:uid="{75296484-9A9B-4597-9AD8-0F58853C9C19}"/>
    <cellStyle name="Comma 2 2 2 2 5 2 3 2 6" xfId="22763" xr:uid="{95721743-ED0A-4A9C-923D-FF4E01B9F200}"/>
    <cellStyle name="Comma 2 2 2 2 5 2 3 3" xfId="1800" xr:uid="{00000000-0005-0000-0000-000006070000}"/>
    <cellStyle name="Comma 2 2 2 2 5 2 3 3 2" xfId="1801" xr:uid="{00000000-0005-0000-0000-000007070000}"/>
    <cellStyle name="Comma 2 2 2 2 5 2 3 3 2 2" xfId="22772" xr:uid="{975E911F-9C44-4277-8C23-0C4C7156D65C}"/>
    <cellStyle name="Comma 2 2 2 2 5 2 3 3 3" xfId="1802" xr:uid="{00000000-0005-0000-0000-000008070000}"/>
    <cellStyle name="Comma 2 2 2 2 5 2 3 3 3 2" xfId="22773" xr:uid="{2FA6692C-CF90-4859-9026-B70408EF8F9F}"/>
    <cellStyle name="Comma 2 2 2 2 5 2 3 3 4" xfId="1803" xr:uid="{00000000-0005-0000-0000-000009070000}"/>
    <cellStyle name="Comma 2 2 2 2 5 2 3 3 4 2" xfId="22774" xr:uid="{DE567BC0-6C09-4AC4-BA99-00CDCEB09A20}"/>
    <cellStyle name="Comma 2 2 2 2 5 2 3 3 5" xfId="22771" xr:uid="{A3302162-644F-421D-BD66-09DDC79B731B}"/>
    <cellStyle name="Comma 2 2 2 2 5 2 3 4" xfId="1804" xr:uid="{00000000-0005-0000-0000-00000A070000}"/>
    <cellStyle name="Comma 2 2 2 2 5 2 3 4 2" xfId="22775" xr:uid="{0106AFD9-93F6-49F5-82E9-0804834F0BDA}"/>
    <cellStyle name="Comma 2 2 2 2 5 2 3 5" xfId="1805" xr:uid="{00000000-0005-0000-0000-00000B070000}"/>
    <cellStyle name="Comma 2 2 2 2 5 2 3 5 2" xfId="22776" xr:uid="{9ABF3355-16F8-4D34-BA3D-2D98E9056C8E}"/>
    <cellStyle name="Comma 2 2 2 2 5 2 3 6" xfId="1806" xr:uid="{00000000-0005-0000-0000-00000C070000}"/>
    <cellStyle name="Comma 2 2 2 2 5 2 3 6 2" xfId="22777" xr:uid="{ECF4EC39-A9C3-4FB9-8AED-EF9613D31F83}"/>
    <cellStyle name="Comma 2 2 2 2 5 2 3 7" xfId="22762" xr:uid="{B0DA6746-4595-42C0-9BDA-C10BCE93198C}"/>
    <cellStyle name="Comma 2 2 2 2 5 2 4" xfId="1807" xr:uid="{00000000-0005-0000-0000-00000D070000}"/>
    <cellStyle name="Comma 2 2 2 2 5 2 4 2" xfId="1808" xr:uid="{00000000-0005-0000-0000-00000E070000}"/>
    <cellStyle name="Comma 2 2 2 2 5 2 4 2 2" xfId="1809" xr:uid="{00000000-0005-0000-0000-00000F070000}"/>
    <cellStyle name="Comma 2 2 2 2 5 2 4 2 2 2" xfId="22780" xr:uid="{CCCDEFFC-C2FC-4E2E-AA6F-8F81BE465014}"/>
    <cellStyle name="Comma 2 2 2 2 5 2 4 2 3" xfId="1810" xr:uid="{00000000-0005-0000-0000-000010070000}"/>
    <cellStyle name="Comma 2 2 2 2 5 2 4 2 3 2" xfId="22781" xr:uid="{85D1B542-287D-4C95-9907-88D747B49AB8}"/>
    <cellStyle name="Comma 2 2 2 2 5 2 4 2 4" xfId="1811" xr:uid="{00000000-0005-0000-0000-000011070000}"/>
    <cellStyle name="Comma 2 2 2 2 5 2 4 2 4 2" xfId="22782" xr:uid="{A14582EC-8B86-4846-8E07-E421C8B8FC17}"/>
    <cellStyle name="Comma 2 2 2 2 5 2 4 2 5" xfId="22779" xr:uid="{2049CB06-E04B-4EFE-A0E6-38CE9A4054A3}"/>
    <cellStyle name="Comma 2 2 2 2 5 2 4 3" xfId="1812" xr:uid="{00000000-0005-0000-0000-000012070000}"/>
    <cellStyle name="Comma 2 2 2 2 5 2 4 3 2" xfId="22783" xr:uid="{59BC526D-C6F8-438A-A68D-A32A7AA461B6}"/>
    <cellStyle name="Comma 2 2 2 2 5 2 4 4" xfId="1813" xr:uid="{00000000-0005-0000-0000-000013070000}"/>
    <cellStyle name="Comma 2 2 2 2 5 2 4 4 2" xfId="22784" xr:uid="{D7269C2E-0E7B-4D95-81E8-776E19ADA4EA}"/>
    <cellStyle name="Comma 2 2 2 2 5 2 4 5" xfId="1814" xr:uid="{00000000-0005-0000-0000-000014070000}"/>
    <cellStyle name="Comma 2 2 2 2 5 2 4 5 2" xfId="22785" xr:uid="{B7F328A9-423F-4DDC-86A6-9C992AA67B86}"/>
    <cellStyle name="Comma 2 2 2 2 5 2 4 6" xfId="22778" xr:uid="{BEA62C54-EB61-4BEB-885B-5C754FF987B8}"/>
    <cellStyle name="Comma 2 2 2 2 5 2 5" xfId="1815" xr:uid="{00000000-0005-0000-0000-000015070000}"/>
    <cellStyle name="Comma 2 2 2 2 5 2 5 2" xfId="1816" xr:uid="{00000000-0005-0000-0000-000016070000}"/>
    <cellStyle name="Comma 2 2 2 2 5 2 5 2 2" xfId="22787" xr:uid="{5166DED9-22CA-47E5-BFF0-99A9820C19D4}"/>
    <cellStyle name="Comma 2 2 2 2 5 2 5 3" xfId="1817" xr:uid="{00000000-0005-0000-0000-000017070000}"/>
    <cellStyle name="Comma 2 2 2 2 5 2 5 3 2" xfId="22788" xr:uid="{5A1D6A08-24F1-440C-8981-82F0239BDEEB}"/>
    <cellStyle name="Comma 2 2 2 2 5 2 5 4" xfId="1818" xr:uid="{00000000-0005-0000-0000-000018070000}"/>
    <cellStyle name="Comma 2 2 2 2 5 2 5 4 2" xfId="22789" xr:uid="{C40B2DB5-E9C5-41F2-95D1-5AB9D353B1EC}"/>
    <cellStyle name="Comma 2 2 2 2 5 2 5 5" xfId="22786" xr:uid="{EBEDFDD1-A117-482B-8880-F3C33AEDC15F}"/>
    <cellStyle name="Comma 2 2 2 2 5 2 6" xfId="1819" xr:uid="{00000000-0005-0000-0000-000019070000}"/>
    <cellStyle name="Comma 2 2 2 2 5 2 6 2" xfId="22790" xr:uid="{780AFA1C-801C-4EFE-B639-4E6984A50110}"/>
    <cellStyle name="Comma 2 2 2 2 5 2 7" xfId="1820" xr:uid="{00000000-0005-0000-0000-00001A070000}"/>
    <cellStyle name="Comma 2 2 2 2 5 2 7 2" xfId="22791" xr:uid="{248470B1-A146-47E2-8D19-1DD5C8013F17}"/>
    <cellStyle name="Comma 2 2 2 2 5 2 8" xfId="1821" xr:uid="{00000000-0005-0000-0000-00001B070000}"/>
    <cellStyle name="Comma 2 2 2 2 5 2 8 2" xfId="22792" xr:uid="{B3548AC6-DF79-41B8-A29B-EE7C7F971215}"/>
    <cellStyle name="Comma 2 2 2 2 5 2 9" xfId="22745" xr:uid="{0DCBFBDC-E4B2-4ABE-BAC8-5EA752A73ADD}"/>
    <cellStyle name="Comma 2 2 2 2 5 3" xfId="1822" xr:uid="{00000000-0005-0000-0000-00001C070000}"/>
    <cellStyle name="Comma 2 2 2 2 5 3 2" xfId="1823" xr:uid="{00000000-0005-0000-0000-00001D070000}"/>
    <cellStyle name="Comma 2 2 2 2 5 3 2 2" xfId="1824" xr:uid="{00000000-0005-0000-0000-00001E070000}"/>
    <cellStyle name="Comma 2 2 2 2 5 3 2 2 2" xfId="1825" xr:uid="{00000000-0005-0000-0000-00001F070000}"/>
    <cellStyle name="Comma 2 2 2 2 5 3 2 2 2 2" xfId="22796" xr:uid="{69746FE8-C052-456B-A250-DF41F512209B}"/>
    <cellStyle name="Comma 2 2 2 2 5 3 2 2 3" xfId="1826" xr:uid="{00000000-0005-0000-0000-000020070000}"/>
    <cellStyle name="Comma 2 2 2 2 5 3 2 2 3 2" xfId="22797" xr:uid="{53F2E497-80EA-4DE6-94C1-D548742EC0E0}"/>
    <cellStyle name="Comma 2 2 2 2 5 3 2 2 4" xfId="1827" xr:uid="{00000000-0005-0000-0000-000021070000}"/>
    <cellStyle name="Comma 2 2 2 2 5 3 2 2 4 2" xfId="22798" xr:uid="{7241ECB8-9710-4AA2-8968-52C08D8DD4F9}"/>
    <cellStyle name="Comma 2 2 2 2 5 3 2 2 5" xfId="22795" xr:uid="{4354D485-DB46-42A3-A806-A5893AF847BC}"/>
    <cellStyle name="Comma 2 2 2 2 5 3 2 3" xfId="1828" xr:uid="{00000000-0005-0000-0000-000022070000}"/>
    <cellStyle name="Comma 2 2 2 2 5 3 2 3 2" xfId="22799" xr:uid="{C2A87E62-0543-46BB-A445-21022EF15FF6}"/>
    <cellStyle name="Comma 2 2 2 2 5 3 2 4" xfId="1829" xr:uid="{00000000-0005-0000-0000-000023070000}"/>
    <cellStyle name="Comma 2 2 2 2 5 3 2 4 2" xfId="22800" xr:uid="{04E73147-D5E7-4C82-A132-C3D8C898580D}"/>
    <cellStyle name="Comma 2 2 2 2 5 3 2 5" xfId="1830" xr:uid="{00000000-0005-0000-0000-000024070000}"/>
    <cellStyle name="Comma 2 2 2 2 5 3 2 5 2" xfId="22801" xr:uid="{262AD770-E440-4BFB-B8E5-A90115363A95}"/>
    <cellStyle name="Comma 2 2 2 2 5 3 2 6" xfId="22794" xr:uid="{A86BFB2F-877C-454F-8D8F-144CF194E6B7}"/>
    <cellStyle name="Comma 2 2 2 2 5 3 3" xfId="1831" xr:uid="{00000000-0005-0000-0000-000025070000}"/>
    <cellStyle name="Comma 2 2 2 2 5 3 3 2" xfId="1832" xr:uid="{00000000-0005-0000-0000-000026070000}"/>
    <cellStyle name="Comma 2 2 2 2 5 3 3 2 2" xfId="22803" xr:uid="{9E5AF5AB-C06A-4543-AE00-293B384924F5}"/>
    <cellStyle name="Comma 2 2 2 2 5 3 3 3" xfId="1833" xr:uid="{00000000-0005-0000-0000-000027070000}"/>
    <cellStyle name="Comma 2 2 2 2 5 3 3 3 2" xfId="22804" xr:uid="{56B8294F-BCBA-4F3C-8BE8-D41C97E14064}"/>
    <cellStyle name="Comma 2 2 2 2 5 3 3 4" xfId="1834" xr:uid="{00000000-0005-0000-0000-000028070000}"/>
    <cellStyle name="Comma 2 2 2 2 5 3 3 4 2" xfId="22805" xr:uid="{67D7E843-F2F0-4D59-BFDB-5C71BA9DA59C}"/>
    <cellStyle name="Comma 2 2 2 2 5 3 3 5" xfId="22802" xr:uid="{BA3C530B-0951-42DC-B9BA-C6D962877EDB}"/>
    <cellStyle name="Comma 2 2 2 2 5 3 4" xfId="1835" xr:uid="{00000000-0005-0000-0000-000029070000}"/>
    <cellStyle name="Comma 2 2 2 2 5 3 4 2" xfId="22806" xr:uid="{A427BA4E-88B5-4882-9AC9-9E6D605B5CE9}"/>
    <cellStyle name="Comma 2 2 2 2 5 3 5" xfId="1836" xr:uid="{00000000-0005-0000-0000-00002A070000}"/>
    <cellStyle name="Comma 2 2 2 2 5 3 5 2" xfId="22807" xr:uid="{231F22A7-2866-4707-8A11-DAE63DF45AD2}"/>
    <cellStyle name="Comma 2 2 2 2 5 3 6" xfId="1837" xr:uid="{00000000-0005-0000-0000-00002B070000}"/>
    <cellStyle name="Comma 2 2 2 2 5 3 6 2" xfId="22808" xr:uid="{024CD475-1C1E-4D29-8A27-D0AEEBA72F76}"/>
    <cellStyle name="Comma 2 2 2 2 5 3 7" xfId="22793" xr:uid="{4F9822F0-5EB4-441B-906F-01C4072A85E6}"/>
    <cellStyle name="Comma 2 2 2 2 5 4" xfId="1838" xr:uid="{00000000-0005-0000-0000-00002C070000}"/>
    <cellStyle name="Comma 2 2 2 2 5 4 2" xfId="1839" xr:uid="{00000000-0005-0000-0000-00002D070000}"/>
    <cellStyle name="Comma 2 2 2 2 5 4 2 2" xfId="1840" xr:uid="{00000000-0005-0000-0000-00002E070000}"/>
    <cellStyle name="Comma 2 2 2 2 5 4 2 2 2" xfId="1841" xr:uid="{00000000-0005-0000-0000-00002F070000}"/>
    <cellStyle name="Comma 2 2 2 2 5 4 2 2 2 2" xfId="22812" xr:uid="{2116D991-0DC6-45F5-B808-A788787C1BB4}"/>
    <cellStyle name="Comma 2 2 2 2 5 4 2 2 3" xfId="1842" xr:uid="{00000000-0005-0000-0000-000030070000}"/>
    <cellStyle name="Comma 2 2 2 2 5 4 2 2 3 2" xfId="22813" xr:uid="{65464A41-07CB-4B18-B0F3-D22B58F8FDE3}"/>
    <cellStyle name="Comma 2 2 2 2 5 4 2 2 4" xfId="1843" xr:uid="{00000000-0005-0000-0000-000031070000}"/>
    <cellStyle name="Comma 2 2 2 2 5 4 2 2 4 2" xfId="22814" xr:uid="{A16F50E1-3D4E-4087-A532-288C24D14250}"/>
    <cellStyle name="Comma 2 2 2 2 5 4 2 2 5" xfId="22811" xr:uid="{A2646433-4D52-4FA4-820B-9ECE532BE0A4}"/>
    <cellStyle name="Comma 2 2 2 2 5 4 2 3" xfId="1844" xr:uid="{00000000-0005-0000-0000-000032070000}"/>
    <cellStyle name="Comma 2 2 2 2 5 4 2 3 2" xfId="22815" xr:uid="{DC358B17-8EB6-49A3-9889-8052BCA0C023}"/>
    <cellStyle name="Comma 2 2 2 2 5 4 2 4" xfId="1845" xr:uid="{00000000-0005-0000-0000-000033070000}"/>
    <cellStyle name="Comma 2 2 2 2 5 4 2 4 2" xfId="22816" xr:uid="{F1463D44-286E-42EE-9A78-05789526A3A0}"/>
    <cellStyle name="Comma 2 2 2 2 5 4 2 5" xfId="1846" xr:uid="{00000000-0005-0000-0000-000034070000}"/>
    <cellStyle name="Comma 2 2 2 2 5 4 2 5 2" xfId="22817" xr:uid="{51916E94-2BC9-4A44-B251-1C1B1020860A}"/>
    <cellStyle name="Comma 2 2 2 2 5 4 2 6" xfId="22810" xr:uid="{355D6678-9696-4ABD-B60B-9EAB9112A7A1}"/>
    <cellStyle name="Comma 2 2 2 2 5 4 3" xfId="1847" xr:uid="{00000000-0005-0000-0000-000035070000}"/>
    <cellStyle name="Comma 2 2 2 2 5 4 3 2" xfId="1848" xr:uid="{00000000-0005-0000-0000-000036070000}"/>
    <cellStyle name="Comma 2 2 2 2 5 4 3 2 2" xfId="22819" xr:uid="{E9080369-5288-43BA-8E62-6B7ADF4CDBB8}"/>
    <cellStyle name="Comma 2 2 2 2 5 4 3 3" xfId="1849" xr:uid="{00000000-0005-0000-0000-000037070000}"/>
    <cellStyle name="Comma 2 2 2 2 5 4 3 3 2" xfId="22820" xr:uid="{1364EAF1-12B4-41D1-9CB1-4B4FAD6A744D}"/>
    <cellStyle name="Comma 2 2 2 2 5 4 3 4" xfId="1850" xr:uid="{00000000-0005-0000-0000-000038070000}"/>
    <cellStyle name="Comma 2 2 2 2 5 4 3 4 2" xfId="22821" xr:uid="{3DF51EAC-7861-4B74-9C09-90811B1A00E6}"/>
    <cellStyle name="Comma 2 2 2 2 5 4 3 5" xfId="22818" xr:uid="{52DDC52C-D503-4F53-8360-2D9FAC134D9A}"/>
    <cellStyle name="Comma 2 2 2 2 5 4 4" xfId="1851" xr:uid="{00000000-0005-0000-0000-000039070000}"/>
    <cellStyle name="Comma 2 2 2 2 5 4 4 2" xfId="22822" xr:uid="{2F1C81C3-7E37-4809-AB18-CC6B6489D137}"/>
    <cellStyle name="Comma 2 2 2 2 5 4 5" xfId="1852" xr:uid="{00000000-0005-0000-0000-00003A070000}"/>
    <cellStyle name="Comma 2 2 2 2 5 4 5 2" xfId="22823" xr:uid="{74100012-0B36-44EA-8A85-E1C9F5648572}"/>
    <cellStyle name="Comma 2 2 2 2 5 4 6" xfId="1853" xr:uid="{00000000-0005-0000-0000-00003B070000}"/>
    <cellStyle name="Comma 2 2 2 2 5 4 6 2" xfId="22824" xr:uid="{06871B28-687C-45C1-B94C-CD378C414127}"/>
    <cellStyle name="Comma 2 2 2 2 5 4 7" xfId="22809" xr:uid="{81E1675B-5D1D-414A-9E73-61B651C229D0}"/>
    <cellStyle name="Comma 2 2 2 2 5 5" xfId="1854" xr:uid="{00000000-0005-0000-0000-00003C070000}"/>
    <cellStyle name="Comma 2 2 2 2 5 5 2" xfId="22825" xr:uid="{A59A32D0-31C9-4843-B3BA-B41460E7C075}"/>
    <cellStyle name="Comma 2 2 2 2 5 6" xfId="1855" xr:uid="{00000000-0005-0000-0000-00003D070000}"/>
    <cellStyle name="Comma 2 2 2 2 5 6 2" xfId="1856" xr:uid="{00000000-0005-0000-0000-00003E070000}"/>
    <cellStyle name="Comma 2 2 2 2 5 6 2 2" xfId="1857" xr:uid="{00000000-0005-0000-0000-00003F070000}"/>
    <cellStyle name="Comma 2 2 2 2 5 6 2 2 2" xfId="22828" xr:uid="{D9CE8242-A8A4-4347-AD6C-F74C24CDEBE2}"/>
    <cellStyle name="Comma 2 2 2 2 5 6 2 3" xfId="1858" xr:uid="{00000000-0005-0000-0000-000040070000}"/>
    <cellStyle name="Comma 2 2 2 2 5 6 2 3 2" xfId="22829" xr:uid="{3D32FAC4-BA98-46F0-86CE-4F30893DCEF3}"/>
    <cellStyle name="Comma 2 2 2 2 5 6 2 4" xfId="1859" xr:uid="{00000000-0005-0000-0000-000041070000}"/>
    <cellStyle name="Comma 2 2 2 2 5 6 2 4 2" xfId="22830" xr:uid="{2E32331D-967E-4BEA-8F27-B6117B1ABAA4}"/>
    <cellStyle name="Comma 2 2 2 2 5 6 2 5" xfId="22827" xr:uid="{AED3087A-445A-4F9B-BACB-CBE72117CDC3}"/>
    <cellStyle name="Comma 2 2 2 2 5 6 3" xfId="1860" xr:uid="{00000000-0005-0000-0000-000042070000}"/>
    <cellStyle name="Comma 2 2 2 2 5 6 3 2" xfId="22831" xr:uid="{FB087D13-70D4-477F-8F7C-4CBE4BE2D2CA}"/>
    <cellStyle name="Comma 2 2 2 2 5 6 4" xfId="1861" xr:uid="{00000000-0005-0000-0000-000043070000}"/>
    <cellStyle name="Comma 2 2 2 2 5 6 4 2" xfId="22832" xr:uid="{3612C236-D045-46F1-8835-F83AF65A74A4}"/>
    <cellStyle name="Comma 2 2 2 2 5 6 5" xfId="1862" xr:uid="{00000000-0005-0000-0000-000044070000}"/>
    <cellStyle name="Comma 2 2 2 2 5 6 5 2" xfId="22833" xr:uid="{7E6C400A-0E90-419D-A817-160B0D2C8AF8}"/>
    <cellStyle name="Comma 2 2 2 2 5 6 6" xfId="22826" xr:uid="{958D6C8C-4C58-41E1-937C-4469A6763621}"/>
    <cellStyle name="Comma 2 2 2 2 5 7" xfId="1863" xr:uid="{00000000-0005-0000-0000-000045070000}"/>
    <cellStyle name="Comma 2 2 2 2 5 7 2" xfId="1864" xr:uid="{00000000-0005-0000-0000-000046070000}"/>
    <cellStyle name="Comma 2 2 2 2 5 7 2 2" xfId="22835" xr:uid="{FC8CF7E4-DD19-429F-A0AA-F350AA153735}"/>
    <cellStyle name="Comma 2 2 2 2 5 7 3" xfId="1865" xr:uid="{00000000-0005-0000-0000-000047070000}"/>
    <cellStyle name="Comma 2 2 2 2 5 7 3 2" xfId="22836" xr:uid="{34874DCD-694D-4217-BE46-BD1974FC577E}"/>
    <cellStyle name="Comma 2 2 2 2 5 7 4" xfId="1866" xr:uid="{00000000-0005-0000-0000-000048070000}"/>
    <cellStyle name="Comma 2 2 2 2 5 7 4 2" xfId="22837" xr:uid="{C703D9B7-1FD8-41D6-931D-4114D7E9D13A}"/>
    <cellStyle name="Comma 2 2 2 2 5 7 5" xfId="22834" xr:uid="{939BBBF2-833A-4E3E-98A5-BA53265900DF}"/>
    <cellStyle name="Comma 2 2 2 2 5 8" xfId="1867" xr:uid="{00000000-0005-0000-0000-000049070000}"/>
    <cellStyle name="Comma 2 2 2 2 5 8 2" xfId="1868" xr:uid="{00000000-0005-0000-0000-00004A070000}"/>
    <cellStyle name="Comma 2 2 2 2 5 8 2 2" xfId="22839" xr:uid="{1AC1F4F3-DD46-4AFA-B7B4-ADA1589926F4}"/>
    <cellStyle name="Comma 2 2 2 2 5 8 3" xfId="1869" xr:uid="{00000000-0005-0000-0000-00004B070000}"/>
    <cellStyle name="Comma 2 2 2 2 5 8 3 2" xfId="22840" xr:uid="{8A76850C-75F0-4395-A7C7-5B98DE4591F8}"/>
    <cellStyle name="Comma 2 2 2 2 5 8 4" xfId="1870" xr:uid="{00000000-0005-0000-0000-00004C070000}"/>
    <cellStyle name="Comma 2 2 2 2 5 8 4 2" xfId="22841" xr:uid="{DCD36759-F307-4E84-B57B-0E2B878A9E84}"/>
    <cellStyle name="Comma 2 2 2 2 5 8 5" xfId="22838" xr:uid="{C67AD6E5-7DD3-4A77-BEED-A08F5C32C4E2}"/>
    <cellStyle name="Comma 2 2 2 2 5 9" xfId="1871" xr:uid="{00000000-0005-0000-0000-00004D070000}"/>
    <cellStyle name="Comma 2 2 2 2 5 9 2" xfId="22842" xr:uid="{2A0DDD98-83FF-4576-8A13-238B2D85B31B}"/>
    <cellStyle name="Comma 2 2 2 2 6" xfId="1872" xr:uid="{00000000-0005-0000-0000-00004E070000}"/>
    <cellStyle name="Comma 2 2 2 2 6 10" xfId="1873" xr:uid="{00000000-0005-0000-0000-00004F070000}"/>
    <cellStyle name="Comma 2 2 2 2 6 10 2" xfId="22844" xr:uid="{6391E863-62C4-4B87-A73B-736B47C17F66}"/>
    <cellStyle name="Comma 2 2 2 2 6 11" xfId="22843" xr:uid="{5DDC24AA-2C05-4E9D-BE3B-D78D58FD150F}"/>
    <cellStyle name="Comma 2 2 2 2 6 2" xfId="1874" xr:uid="{00000000-0005-0000-0000-000050070000}"/>
    <cellStyle name="Comma 2 2 2 2 6 2 2" xfId="1875" xr:uid="{00000000-0005-0000-0000-000051070000}"/>
    <cellStyle name="Comma 2 2 2 2 6 2 2 2" xfId="1876" xr:uid="{00000000-0005-0000-0000-000052070000}"/>
    <cellStyle name="Comma 2 2 2 2 6 2 2 2 2" xfId="1877" xr:uid="{00000000-0005-0000-0000-000053070000}"/>
    <cellStyle name="Comma 2 2 2 2 6 2 2 2 2 2" xfId="22848" xr:uid="{05C15F2A-8895-4CFA-ACB3-503EE4368B78}"/>
    <cellStyle name="Comma 2 2 2 2 6 2 2 2 3" xfId="1878" xr:uid="{00000000-0005-0000-0000-000054070000}"/>
    <cellStyle name="Comma 2 2 2 2 6 2 2 2 3 2" xfId="22849" xr:uid="{2031FEEF-BB2C-4EE5-8756-48B48F3E6621}"/>
    <cellStyle name="Comma 2 2 2 2 6 2 2 2 4" xfId="1879" xr:uid="{00000000-0005-0000-0000-000055070000}"/>
    <cellStyle name="Comma 2 2 2 2 6 2 2 2 4 2" xfId="22850" xr:uid="{B5A32189-FF75-4A1C-91A5-93029BB5554E}"/>
    <cellStyle name="Comma 2 2 2 2 6 2 2 2 5" xfId="22847" xr:uid="{BD969398-41A3-4930-B7F2-6D90745FA609}"/>
    <cellStyle name="Comma 2 2 2 2 6 2 2 3" xfId="1880" xr:uid="{00000000-0005-0000-0000-000056070000}"/>
    <cellStyle name="Comma 2 2 2 2 6 2 2 3 2" xfId="22851" xr:uid="{BB8F247C-3F18-4D94-9461-8BCE2714E0A4}"/>
    <cellStyle name="Comma 2 2 2 2 6 2 2 4" xfId="1881" xr:uid="{00000000-0005-0000-0000-000057070000}"/>
    <cellStyle name="Comma 2 2 2 2 6 2 2 4 2" xfId="22852" xr:uid="{88347A17-F09E-477C-A765-D3C0E7761A77}"/>
    <cellStyle name="Comma 2 2 2 2 6 2 2 5" xfId="1882" xr:uid="{00000000-0005-0000-0000-000058070000}"/>
    <cellStyle name="Comma 2 2 2 2 6 2 2 5 2" xfId="22853" xr:uid="{2062C0FA-C275-4608-BF30-5FEB7D45D9AF}"/>
    <cellStyle name="Comma 2 2 2 2 6 2 2 6" xfId="22846" xr:uid="{AB144BBB-D1CD-44F6-8E76-E455CB8A4930}"/>
    <cellStyle name="Comma 2 2 2 2 6 2 3" xfId="1883" xr:uid="{00000000-0005-0000-0000-000059070000}"/>
    <cellStyle name="Comma 2 2 2 2 6 2 3 2" xfId="1884" xr:uid="{00000000-0005-0000-0000-00005A070000}"/>
    <cellStyle name="Comma 2 2 2 2 6 2 3 2 2" xfId="22855" xr:uid="{0A61661A-C43A-4B09-AB56-7C0A614CA735}"/>
    <cellStyle name="Comma 2 2 2 2 6 2 3 3" xfId="1885" xr:uid="{00000000-0005-0000-0000-00005B070000}"/>
    <cellStyle name="Comma 2 2 2 2 6 2 3 3 2" xfId="22856" xr:uid="{AFA5E8E2-9C97-4ED8-9F46-0E184014BB23}"/>
    <cellStyle name="Comma 2 2 2 2 6 2 3 4" xfId="1886" xr:uid="{00000000-0005-0000-0000-00005C070000}"/>
    <cellStyle name="Comma 2 2 2 2 6 2 3 4 2" xfId="22857" xr:uid="{0C0CECF0-2445-45B8-AC44-B7ABD1FDA230}"/>
    <cellStyle name="Comma 2 2 2 2 6 2 3 5" xfId="22854" xr:uid="{2407B934-DBEA-4EBC-855D-D4DEFE7717F2}"/>
    <cellStyle name="Comma 2 2 2 2 6 2 4" xfId="1887" xr:uid="{00000000-0005-0000-0000-00005D070000}"/>
    <cellStyle name="Comma 2 2 2 2 6 2 4 2" xfId="22858" xr:uid="{156B33BC-40BE-4DA6-92A9-594FC042E69C}"/>
    <cellStyle name="Comma 2 2 2 2 6 2 5" xfId="1888" xr:uid="{00000000-0005-0000-0000-00005E070000}"/>
    <cellStyle name="Comma 2 2 2 2 6 2 5 2" xfId="22859" xr:uid="{6D8E0E3B-E6EC-4AF9-A7B1-EBCCC1A67525}"/>
    <cellStyle name="Comma 2 2 2 2 6 2 6" xfId="1889" xr:uid="{00000000-0005-0000-0000-00005F070000}"/>
    <cellStyle name="Comma 2 2 2 2 6 2 6 2" xfId="22860" xr:uid="{841297A1-7B6F-42C8-920A-D6F87078B4B9}"/>
    <cellStyle name="Comma 2 2 2 2 6 2 7" xfId="22845" xr:uid="{0B1BD3AF-F1A8-4479-B0D5-2EB7A2B3BA01}"/>
    <cellStyle name="Comma 2 2 2 2 6 3" xfId="1890" xr:uid="{00000000-0005-0000-0000-000060070000}"/>
    <cellStyle name="Comma 2 2 2 2 6 3 2" xfId="1891" xr:uid="{00000000-0005-0000-0000-000061070000}"/>
    <cellStyle name="Comma 2 2 2 2 6 3 2 2" xfId="1892" xr:uid="{00000000-0005-0000-0000-000062070000}"/>
    <cellStyle name="Comma 2 2 2 2 6 3 2 2 2" xfId="1893" xr:uid="{00000000-0005-0000-0000-000063070000}"/>
    <cellStyle name="Comma 2 2 2 2 6 3 2 2 2 2" xfId="22864" xr:uid="{823233ED-C629-4A8B-8B81-EEB71B77E441}"/>
    <cellStyle name="Comma 2 2 2 2 6 3 2 2 3" xfId="1894" xr:uid="{00000000-0005-0000-0000-000064070000}"/>
    <cellStyle name="Comma 2 2 2 2 6 3 2 2 3 2" xfId="22865" xr:uid="{B12530CC-ED17-4CAA-99B9-CA2C1497FA0A}"/>
    <cellStyle name="Comma 2 2 2 2 6 3 2 2 4" xfId="1895" xr:uid="{00000000-0005-0000-0000-000065070000}"/>
    <cellStyle name="Comma 2 2 2 2 6 3 2 2 4 2" xfId="22866" xr:uid="{E3125C48-3538-44B1-9089-4F8E1492CE8A}"/>
    <cellStyle name="Comma 2 2 2 2 6 3 2 2 5" xfId="22863" xr:uid="{26D1EB9D-737A-451F-A34B-65260B168B90}"/>
    <cellStyle name="Comma 2 2 2 2 6 3 2 3" xfId="1896" xr:uid="{00000000-0005-0000-0000-000066070000}"/>
    <cellStyle name="Comma 2 2 2 2 6 3 2 3 2" xfId="22867" xr:uid="{44C9A087-8852-4FDE-95F8-BCDAFE120D65}"/>
    <cellStyle name="Comma 2 2 2 2 6 3 2 4" xfId="1897" xr:uid="{00000000-0005-0000-0000-000067070000}"/>
    <cellStyle name="Comma 2 2 2 2 6 3 2 4 2" xfId="22868" xr:uid="{5552A2F9-46F3-498D-97D9-43BF1BA6E2FE}"/>
    <cellStyle name="Comma 2 2 2 2 6 3 2 5" xfId="1898" xr:uid="{00000000-0005-0000-0000-000068070000}"/>
    <cellStyle name="Comma 2 2 2 2 6 3 2 5 2" xfId="22869" xr:uid="{D4C60CA2-2116-41AB-B036-42FBCF9467F9}"/>
    <cellStyle name="Comma 2 2 2 2 6 3 2 6" xfId="22862" xr:uid="{2101DADD-8205-48EE-9B71-3181E3BC104E}"/>
    <cellStyle name="Comma 2 2 2 2 6 3 3" xfId="1899" xr:uid="{00000000-0005-0000-0000-000069070000}"/>
    <cellStyle name="Comma 2 2 2 2 6 3 3 2" xfId="1900" xr:uid="{00000000-0005-0000-0000-00006A070000}"/>
    <cellStyle name="Comma 2 2 2 2 6 3 3 2 2" xfId="22871" xr:uid="{E2989F87-2E92-4C90-92CD-50D31CA42303}"/>
    <cellStyle name="Comma 2 2 2 2 6 3 3 3" xfId="1901" xr:uid="{00000000-0005-0000-0000-00006B070000}"/>
    <cellStyle name="Comma 2 2 2 2 6 3 3 3 2" xfId="22872" xr:uid="{86FFA612-E95E-4327-BBCC-864EF16055E5}"/>
    <cellStyle name="Comma 2 2 2 2 6 3 3 4" xfId="1902" xr:uid="{00000000-0005-0000-0000-00006C070000}"/>
    <cellStyle name="Comma 2 2 2 2 6 3 3 4 2" xfId="22873" xr:uid="{F996A91E-E9A1-4BD1-A4F3-B8E71785EC33}"/>
    <cellStyle name="Comma 2 2 2 2 6 3 3 5" xfId="22870" xr:uid="{1F69A0E2-1A7F-4162-AA84-E73BE35C96C6}"/>
    <cellStyle name="Comma 2 2 2 2 6 3 4" xfId="1903" xr:uid="{00000000-0005-0000-0000-00006D070000}"/>
    <cellStyle name="Comma 2 2 2 2 6 3 4 2" xfId="22874" xr:uid="{84616226-262F-4636-B30C-158079DA470A}"/>
    <cellStyle name="Comma 2 2 2 2 6 3 5" xfId="1904" xr:uid="{00000000-0005-0000-0000-00006E070000}"/>
    <cellStyle name="Comma 2 2 2 2 6 3 5 2" xfId="22875" xr:uid="{114ED97D-CC1D-40C2-BEF5-64232BAB7AEF}"/>
    <cellStyle name="Comma 2 2 2 2 6 3 6" xfId="1905" xr:uid="{00000000-0005-0000-0000-00006F070000}"/>
    <cellStyle name="Comma 2 2 2 2 6 3 6 2" xfId="22876" xr:uid="{82B91539-BFAA-45AF-84F2-F3976C5631DB}"/>
    <cellStyle name="Comma 2 2 2 2 6 3 7" xfId="22861" xr:uid="{1A9F88AE-993E-4E64-84DE-EA350FB42CA4}"/>
    <cellStyle name="Comma 2 2 2 2 6 4" xfId="1906" xr:uid="{00000000-0005-0000-0000-000070070000}"/>
    <cellStyle name="Comma 2 2 2 2 6 4 2" xfId="22877" xr:uid="{926720D4-34A2-4514-8ED5-5DD1A439C6CD}"/>
    <cellStyle name="Comma 2 2 2 2 6 5" xfId="1907" xr:uid="{00000000-0005-0000-0000-000071070000}"/>
    <cellStyle name="Comma 2 2 2 2 6 5 2" xfId="1908" xr:uid="{00000000-0005-0000-0000-000072070000}"/>
    <cellStyle name="Comma 2 2 2 2 6 5 2 2" xfId="1909" xr:uid="{00000000-0005-0000-0000-000073070000}"/>
    <cellStyle name="Comma 2 2 2 2 6 5 2 2 2" xfId="22880" xr:uid="{15E862CD-0BE1-4161-9DBE-D8DE5195B9FE}"/>
    <cellStyle name="Comma 2 2 2 2 6 5 2 3" xfId="1910" xr:uid="{00000000-0005-0000-0000-000074070000}"/>
    <cellStyle name="Comma 2 2 2 2 6 5 2 3 2" xfId="22881" xr:uid="{A2CE017D-2956-4CE5-AE4F-1446B830B135}"/>
    <cellStyle name="Comma 2 2 2 2 6 5 2 4" xfId="1911" xr:uid="{00000000-0005-0000-0000-000075070000}"/>
    <cellStyle name="Comma 2 2 2 2 6 5 2 4 2" xfId="22882" xr:uid="{92DD43BB-61F2-4459-9117-566BA873AE46}"/>
    <cellStyle name="Comma 2 2 2 2 6 5 2 5" xfId="22879" xr:uid="{E87D0C74-6876-4683-92EE-A51A83D6DEFF}"/>
    <cellStyle name="Comma 2 2 2 2 6 5 3" xfId="1912" xr:uid="{00000000-0005-0000-0000-000076070000}"/>
    <cellStyle name="Comma 2 2 2 2 6 5 3 2" xfId="22883" xr:uid="{3653043C-7EE0-40DE-B883-FEC13EF777D1}"/>
    <cellStyle name="Comma 2 2 2 2 6 5 4" xfId="1913" xr:uid="{00000000-0005-0000-0000-000077070000}"/>
    <cellStyle name="Comma 2 2 2 2 6 5 4 2" xfId="22884" xr:uid="{BEF37B2E-D57B-45E9-AC42-81558EC46AE9}"/>
    <cellStyle name="Comma 2 2 2 2 6 5 5" xfId="1914" xr:uid="{00000000-0005-0000-0000-000078070000}"/>
    <cellStyle name="Comma 2 2 2 2 6 5 5 2" xfId="22885" xr:uid="{32A6FFEA-2C0B-4ED2-A8D9-57EDF2BE014F}"/>
    <cellStyle name="Comma 2 2 2 2 6 5 6" xfId="22878" xr:uid="{E4E3AC89-1F8D-47BB-93D1-0A17B1AC67E7}"/>
    <cellStyle name="Comma 2 2 2 2 6 6" xfId="1915" xr:uid="{00000000-0005-0000-0000-000079070000}"/>
    <cellStyle name="Comma 2 2 2 2 6 6 2" xfId="1916" xr:uid="{00000000-0005-0000-0000-00007A070000}"/>
    <cellStyle name="Comma 2 2 2 2 6 6 2 2" xfId="22887" xr:uid="{C16480DC-9D0F-4693-8878-BAB9D3C89452}"/>
    <cellStyle name="Comma 2 2 2 2 6 6 3" xfId="1917" xr:uid="{00000000-0005-0000-0000-00007B070000}"/>
    <cellStyle name="Comma 2 2 2 2 6 6 3 2" xfId="22888" xr:uid="{32343F15-CDA7-452B-A5C3-66C140FC608D}"/>
    <cellStyle name="Comma 2 2 2 2 6 6 4" xfId="1918" xr:uid="{00000000-0005-0000-0000-00007C070000}"/>
    <cellStyle name="Comma 2 2 2 2 6 6 4 2" xfId="22889" xr:uid="{D4238C49-1F0E-4654-B03F-20090F31A83E}"/>
    <cellStyle name="Comma 2 2 2 2 6 6 5" xfId="22886" xr:uid="{CF67DE1E-DC93-4FA9-9162-9133DFFFC290}"/>
    <cellStyle name="Comma 2 2 2 2 6 7" xfId="1919" xr:uid="{00000000-0005-0000-0000-00007D070000}"/>
    <cellStyle name="Comma 2 2 2 2 6 7 2" xfId="1920" xr:uid="{00000000-0005-0000-0000-00007E070000}"/>
    <cellStyle name="Comma 2 2 2 2 6 7 2 2" xfId="22891" xr:uid="{F7E58016-F48C-49A4-933D-3EEE196407A1}"/>
    <cellStyle name="Comma 2 2 2 2 6 7 3" xfId="1921" xr:uid="{00000000-0005-0000-0000-00007F070000}"/>
    <cellStyle name="Comma 2 2 2 2 6 7 3 2" xfId="22892" xr:uid="{A84C8D48-EEB5-4B88-9918-3CF354915258}"/>
    <cellStyle name="Comma 2 2 2 2 6 7 4" xfId="1922" xr:uid="{00000000-0005-0000-0000-000080070000}"/>
    <cellStyle name="Comma 2 2 2 2 6 7 4 2" xfId="22893" xr:uid="{473C63AF-4E9D-4F6D-A7DD-9235444501CC}"/>
    <cellStyle name="Comma 2 2 2 2 6 7 5" xfId="22890" xr:uid="{FAC7241A-3F38-4838-BCF3-96E57617476A}"/>
    <cellStyle name="Comma 2 2 2 2 6 8" xfId="1923" xr:uid="{00000000-0005-0000-0000-000081070000}"/>
    <cellStyle name="Comma 2 2 2 2 6 8 2" xfId="22894" xr:uid="{81FA4D1B-38C8-463C-A9C5-815C54D29E61}"/>
    <cellStyle name="Comma 2 2 2 2 6 9" xfId="1924" xr:uid="{00000000-0005-0000-0000-000082070000}"/>
    <cellStyle name="Comma 2 2 2 2 6 9 2" xfId="22895" xr:uid="{ECC27D1B-1B92-4174-8840-7C14DD281E87}"/>
    <cellStyle name="Comma 2 2 2 2 7" xfId="1925" xr:uid="{00000000-0005-0000-0000-000083070000}"/>
    <cellStyle name="Comma 2 2 2 2 7 10" xfId="1926" xr:uid="{00000000-0005-0000-0000-000084070000}"/>
    <cellStyle name="Comma 2 2 2 2 7 10 2" xfId="22897" xr:uid="{2CED1C65-15FE-4E0B-AFF5-031887EA9390}"/>
    <cellStyle name="Comma 2 2 2 2 7 11" xfId="22896" xr:uid="{F7E70273-02E8-4528-804F-83B395CA753E}"/>
    <cellStyle name="Comma 2 2 2 2 7 2" xfId="1927" xr:uid="{00000000-0005-0000-0000-000085070000}"/>
    <cellStyle name="Comma 2 2 2 2 7 2 2" xfId="1928" xr:uid="{00000000-0005-0000-0000-000086070000}"/>
    <cellStyle name="Comma 2 2 2 2 7 2 2 2" xfId="1929" xr:uid="{00000000-0005-0000-0000-000087070000}"/>
    <cellStyle name="Comma 2 2 2 2 7 2 2 2 2" xfId="1930" xr:uid="{00000000-0005-0000-0000-000088070000}"/>
    <cellStyle name="Comma 2 2 2 2 7 2 2 2 2 2" xfId="22901" xr:uid="{83824F14-FAD8-4C45-8230-1AF97145647A}"/>
    <cellStyle name="Comma 2 2 2 2 7 2 2 2 3" xfId="1931" xr:uid="{00000000-0005-0000-0000-000089070000}"/>
    <cellStyle name="Comma 2 2 2 2 7 2 2 2 3 2" xfId="22902" xr:uid="{967FE4EA-12B5-4D8F-B92A-675B4ABF90C0}"/>
    <cellStyle name="Comma 2 2 2 2 7 2 2 2 4" xfId="1932" xr:uid="{00000000-0005-0000-0000-00008A070000}"/>
    <cellStyle name="Comma 2 2 2 2 7 2 2 2 4 2" xfId="22903" xr:uid="{8D2D94D8-2991-4142-8A9F-CD704227B6B1}"/>
    <cellStyle name="Comma 2 2 2 2 7 2 2 2 5" xfId="22900" xr:uid="{BCCE8809-572E-4B26-8D54-04A7E61C3AE4}"/>
    <cellStyle name="Comma 2 2 2 2 7 2 2 3" xfId="1933" xr:uid="{00000000-0005-0000-0000-00008B070000}"/>
    <cellStyle name="Comma 2 2 2 2 7 2 2 3 2" xfId="22904" xr:uid="{4A99037A-65E1-412E-BDD1-E8104D6BCD9F}"/>
    <cellStyle name="Comma 2 2 2 2 7 2 2 4" xfId="1934" xr:uid="{00000000-0005-0000-0000-00008C070000}"/>
    <cellStyle name="Comma 2 2 2 2 7 2 2 4 2" xfId="22905" xr:uid="{72328D79-86F8-4115-A0F4-F9AD453AD489}"/>
    <cellStyle name="Comma 2 2 2 2 7 2 2 5" xfId="1935" xr:uid="{00000000-0005-0000-0000-00008D070000}"/>
    <cellStyle name="Comma 2 2 2 2 7 2 2 5 2" xfId="22906" xr:uid="{D69FBFF8-E2D8-468F-833D-E2F4768D8E0E}"/>
    <cellStyle name="Comma 2 2 2 2 7 2 2 6" xfId="22899" xr:uid="{3CA6BCAA-A42D-4CF5-A2DB-44A158A2A95A}"/>
    <cellStyle name="Comma 2 2 2 2 7 2 3" xfId="1936" xr:uid="{00000000-0005-0000-0000-00008E070000}"/>
    <cellStyle name="Comma 2 2 2 2 7 2 3 2" xfId="1937" xr:uid="{00000000-0005-0000-0000-00008F070000}"/>
    <cellStyle name="Comma 2 2 2 2 7 2 3 2 2" xfId="22908" xr:uid="{E0D3BB17-62CB-4845-8121-8520DE0355A7}"/>
    <cellStyle name="Comma 2 2 2 2 7 2 3 3" xfId="1938" xr:uid="{00000000-0005-0000-0000-000090070000}"/>
    <cellStyle name="Comma 2 2 2 2 7 2 3 3 2" xfId="22909" xr:uid="{E2A2A003-9161-4A07-9943-DFBF7996F7B3}"/>
    <cellStyle name="Comma 2 2 2 2 7 2 3 4" xfId="1939" xr:uid="{00000000-0005-0000-0000-000091070000}"/>
    <cellStyle name="Comma 2 2 2 2 7 2 3 4 2" xfId="22910" xr:uid="{6F09CB70-0602-4925-9EE5-B35586D3A2E6}"/>
    <cellStyle name="Comma 2 2 2 2 7 2 3 5" xfId="22907" xr:uid="{34E3D316-85D8-4816-9979-A80D35BD43F0}"/>
    <cellStyle name="Comma 2 2 2 2 7 2 4" xfId="1940" xr:uid="{00000000-0005-0000-0000-000092070000}"/>
    <cellStyle name="Comma 2 2 2 2 7 2 4 2" xfId="22911" xr:uid="{73AA0E66-9126-4DE7-8ECA-CFC6F26C0473}"/>
    <cellStyle name="Comma 2 2 2 2 7 2 5" xfId="1941" xr:uid="{00000000-0005-0000-0000-000093070000}"/>
    <cellStyle name="Comma 2 2 2 2 7 2 5 2" xfId="22912" xr:uid="{93FF87B8-18C7-4D42-AC8D-E7B284545E20}"/>
    <cellStyle name="Comma 2 2 2 2 7 2 6" xfId="1942" xr:uid="{00000000-0005-0000-0000-000094070000}"/>
    <cellStyle name="Comma 2 2 2 2 7 2 6 2" xfId="22913" xr:uid="{2DDFCB9F-CAE4-45F2-B5EA-2606CA240153}"/>
    <cellStyle name="Comma 2 2 2 2 7 2 7" xfId="22898" xr:uid="{615E78BE-BE07-4B90-BC14-A2B81EB902EC}"/>
    <cellStyle name="Comma 2 2 2 2 7 3" xfId="1943" xr:uid="{00000000-0005-0000-0000-000095070000}"/>
    <cellStyle name="Comma 2 2 2 2 7 3 2" xfId="1944" xr:uid="{00000000-0005-0000-0000-000096070000}"/>
    <cellStyle name="Comma 2 2 2 2 7 3 2 2" xfId="1945" xr:uid="{00000000-0005-0000-0000-000097070000}"/>
    <cellStyle name="Comma 2 2 2 2 7 3 2 2 2" xfId="1946" xr:uid="{00000000-0005-0000-0000-000098070000}"/>
    <cellStyle name="Comma 2 2 2 2 7 3 2 2 2 2" xfId="22917" xr:uid="{45348B48-1F77-43FD-B588-EEF6C2ED7E55}"/>
    <cellStyle name="Comma 2 2 2 2 7 3 2 2 3" xfId="1947" xr:uid="{00000000-0005-0000-0000-000099070000}"/>
    <cellStyle name="Comma 2 2 2 2 7 3 2 2 3 2" xfId="22918" xr:uid="{FBF3CF68-19F5-45F6-837E-26EF64B41C66}"/>
    <cellStyle name="Comma 2 2 2 2 7 3 2 2 4" xfId="1948" xr:uid="{00000000-0005-0000-0000-00009A070000}"/>
    <cellStyle name="Comma 2 2 2 2 7 3 2 2 4 2" xfId="22919" xr:uid="{150A497E-0B07-40FF-9D2B-D2FE79F0C1C7}"/>
    <cellStyle name="Comma 2 2 2 2 7 3 2 2 5" xfId="22916" xr:uid="{1855214C-D119-45F1-840B-AC2B418FDB61}"/>
    <cellStyle name="Comma 2 2 2 2 7 3 2 3" xfId="1949" xr:uid="{00000000-0005-0000-0000-00009B070000}"/>
    <cellStyle name="Comma 2 2 2 2 7 3 2 3 2" xfId="22920" xr:uid="{74464F35-F7BA-4226-9212-EC1C800E57CC}"/>
    <cellStyle name="Comma 2 2 2 2 7 3 2 4" xfId="1950" xr:uid="{00000000-0005-0000-0000-00009C070000}"/>
    <cellStyle name="Comma 2 2 2 2 7 3 2 4 2" xfId="22921" xr:uid="{8D0AA533-E9BC-4A51-9E80-8B69C8B2D5AE}"/>
    <cellStyle name="Comma 2 2 2 2 7 3 2 5" xfId="1951" xr:uid="{00000000-0005-0000-0000-00009D070000}"/>
    <cellStyle name="Comma 2 2 2 2 7 3 2 5 2" xfId="22922" xr:uid="{D6CFF874-9F50-4390-8486-B3004F599BF3}"/>
    <cellStyle name="Comma 2 2 2 2 7 3 2 6" xfId="22915" xr:uid="{BAAAA109-29A7-4871-84C3-F6265E67FCC4}"/>
    <cellStyle name="Comma 2 2 2 2 7 3 3" xfId="1952" xr:uid="{00000000-0005-0000-0000-00009E070000}"/>
    <cellStyle name="Comma 2 2 2 2 7 3 3 2" xfId="1953" xr:uid="{00000000-0005-0000-0000-00009F070000}"/>
    <cellStyle name="Comma 2 2 2 2 7 3 3 2 2" xfId="22924" xr:uid="{67B94CE8-7B47-454D-9026-E59DFF52DC36}"/>
    <cellStyle name="Comma 2 2 2 2 7 3 3 3" xfId="1954" xr:uid="{00000000-0005-0000-0000-0000A0070000}"/>
    <cellStyle name="Comma 2 2 2 2 7 3 3 3 2" xfId="22925" xr:uid="{F4B3D125-CEE3-4B8E-B7AE-91F42D8CBAB7}"/>
    <cellStyle name="Comma 2 2 2 2 7 3 3 4" xfId="1955" xr:uid="{00000000-0005-0000-0000-0000A1070000}"/>
    <cellStyle name="Comma 2 2 2 2 7 3 3 4 2" xfId="22926" xr:uid="{F6D8503F-B1ED-4D1D-8B49-46D58FED48C5}"/>
    <cellStyle name="Comma 2 2 2 2 7 3 3 5" xfId="22923" xr:uid="{B72711C6-0179-4C28-8DF8-82A9211CAA68}"/>
    <cellStyle name="Comma 2 2 2 2 7 3 4" xfId="1956" xr:uid="{00000000-0005-0000-0000-0000A2070000}"/>
    <cellStyle name="Comma 2 2 2 2 7 3 4 2" xfId="22927" xr:uid="{DDBADDDD-3A44-43B6-85FC-C5DE879F3F84}"/>
    <cellStyle name="Comma 2 2 2 2 7 3 5" xfId="1957" xr:uid="{00000000-0005-0000-0000-0000A3070000}"/>
    <cellStyle name="Comma 2 2 2 2 7 3 5 2" xfId="22928" xr:uid="{401CA4E7-7514-4E6D-ACA7-0ED11B8F6C46}"/>
    <cellStyle name="Comma 2 2 2 2 7 3 6" xfId="1958" xr:uid="{00000000-0005-0000-0000-0000A4070000}"/>
    <cellStyle name="Comma 2 2 2 2 7 3 6 2" xfId="22929" xr:uid="{02B5EBC7-23E8-4C34-B197-9D8FA4642DB0}"/>
    <cellStyle name="Comma 2 2 2 2 7 3 7" xfId="22914" xr:uid="{7B9C2276-56F3-4C3C-9B8C-4CE53838CF2B}"/>
    <cellStyle name="Comma 2 2 2 2 7 4" xfId="1959" xr:uid="{00000000-0005-0000-0000-0000A5070000}"/>
    <cellStyle name="Comma 2 2 2 2 7 4 2" xfId="22930" xr:uid="{E1A119C7-1E2D-4AE0-9E36-9F17B1EFC059}"/>
    <cellStyle name="Comma 2 2 2 2 7 5" xfId="1960" xr:uid="{00000000-0005-0000-0000-0000A6070000}"/>
    <cellStyle name="Comma 2 2 2 2 7 5 2" xfId="1961" xr:uid="{00000000-0005-0000-0000-0000A7070000}"/>
    <cellStyle name="Comma 2 2 2 2 7 5 2 2" xfId="1962" xr:uid="{00000000-0005-0000-0000-0000A8070000}"/>
    <cellStyle name="Comma 2 2 2 2 7 5 2 2 2" xfId="22933" xr:uid="{A2D2AF8E-D5AC-4978-9CAF-5A8305E146B3}"/>
    <cellStyle name="Comma 2 2 2 2 7 5 2 3" xfId="1963" xr:uid="{00000000-0005-0000-0000-0000A9070000}"/>
    <cellStyle name="Comma 2 2 2 2 7 5 2 3 2" xfId="22934" xr:uid="{BFD510B2-2203-4EBC-ADD4-C7568AFDFFF8}"/>
    <cellStyle name="Comma 2 2 2 2 7 5 2 4" xfId="1964" xr:uid="{00000000-0005-0000-0000-0000AA070000}"/>
    <cellStyle name="Comma 2 2 2 2 7 5 2 4 2" xfId="22935" xr:uid="{CD3E2809-E653-482F-B237-E8724E15E26E}"/>
    <cellStyle name="Comma 2 2 2 2 7 5 2 5" xfId="22932" xr:uid="{9E743019-9880-4F4A-A67D-5FB71F1654C9}"/>
    <cellStyle name="Comma 2 2 2 2 7 5 3" xfId="1965" xr:uid="{00000000-0005-0000-0000-0000AB070000}"/>
    <cellStyle name="Comma 2 2 2 2 7 5 3 2" xfId="22936" xr:uid="{75010710-22E5-4740-ACB2-F34A607751E9}"/>
    <cellStyle name="Comma 2 2 2 2 7 5 4" xfId="1966" xr:uid="{00000000-0005-0000-0000-0000AC070000}"/>
    <cellStyle name="Comma 2 2 2 2 7 5 4 2" xfId="22937" xr:uid="{DDC303C3-B308-4297-BC34-EA354E0ABC68}"/>
    <cellStyle name="Comma 2 2 2 2 7 5 5" xfId="1967" xr:uid="{00000000-0005-0000-0000-0000AD070000}"/>
    <cellStyle name="Comma 2 2 2 2 7 5 5 2" xfId="22938" xr:uid="{88DA9C69-7C8C-4581-B401-C23D08BEEA20}"/>
    <cellStyle name="Comma 2 2 2 2 7 5 6" xfId="22931" xr:uid="{96F6B044-DAC4-46DC-AF59-75A238365482}"/>
    <cellStyle name="Comma 2 2 2 2 7 6" xfId="1968" xr:uid="{00000000-0005-0000-0000-0000AE070000}"/>
    <cellStyle name="Comma 2 2 2 2 7 6 2" xfId="1969" xr:uid="{00000000-0005-0000-0000-0000AF070000}"/>
    <cellStyle name="Comma 2 2 2 2 7 6 2 2" xfId="22940" xr:uid="{A3E3A201-F9D5-44B0-A21C-5CC729A1829A}"/>
    <cellStyle name="Comma 2 2 2 2 7 6 3" xfId="1970" xr:uid="{00000000-0005-0000-0000-0000B0070000}"/>
    <cellStyle name="Comma 2 2 2 2 7 6 3 2" xfId="22941" xr:uid="{99D402AD-4827-41DD-8FF7-8A6A01F44769}"/>
    <cellStyle name="Comma 2 2 2 2 7 6 4" xfId="1971" xr:uid="{00000000-0005-0000-0000-0000B1070000}"/>
    <cellStyle name="Comma 2 2 2 2 7 6 4 2" xfId="22942" xr:uid="{E533776D-F090-46C8-BAD1-37E6EF876C79}"/>
    <cellStyle name="Comma 2 2 2 2 7 6 5" xfId="22939" xr:uid="{B3526059-E9C3-4C39-A9D0-A7457B8C049A}"/>
    <cellStyle name="Comma 2 2 2 2 7 7" xfId="1972" xr:uid="{00000000-0005-0000-0000-0000B2070000}"/>
    <cellStyle name="Comma 2 2 2 2 7 7 2" xfId="1973" xr:uid="{00000000-0005-0000-0000-0000B3070000}"/>
    <cellStyle name="Comma 2 2 2 2 7 7 2 2" xfId="22944" xr:uid="{94DB55DA-3BF7-4010-AE91-50247DE088E9}"/>
    <cellStyle name="Comma 2 2 2 2 7 7 3" xfId="1974" xr:uid="{00000000-0005-0000-0000-0000B4070000}"/>
    <cellStyle name="Comma 2 2 2 2 7 7 3 2" xfId="22945" xr:uid="{B9DC9D2E-58DD-4AF5-A792-A29EF0BE2280}"/>
    <cellStyle name="Comma 2 2 2 2 7 7 4" xfId="1975" xr:uid="{00000000-0005-0000-0000-0000B5070000}"/>
    <cellStyle name="Comma 2 2 2 2 7 7 4 2" xfId="22946" xr:uid="{72582078-E167-43E4-84C9-3F200211EE31}"/>
    <cellStyle name="Comma 2 2 2 2 7 7 5" xfId="22943" xr:uid="{D0D36AB0-FED0-4062-8C01-5663640111AE}"/>
    <cellStyle name="Comma 2 2 2 2 7 8" xfId="1976" xr:uid="{00000000-0005-0000-0000-0000B6070000}"/>
    <cellStyle name="Comma 2 2 2 2 7 8 2" xfId="22947" xr:uid="{C37CCB6C-60AA-4167-91EA-FA991E3D020F}"/>
    <cellStyle name="Comma 2 2 2 2 7 9" xfId="1977" xr:uid="{00000000-0005-0000-0000-0000B7070000}"/>
    <cellStyle name="Comma 2 2 2 2 7 9 2" xfId="22948" xr:uid="{95F3E8FE-64B2-4932-A34C-62CF95B0D72C}"/>
    <cellStyle name="Comma 2 2 2 2 8" xfId="1978" xr:uid="{00000000-0005-0000-0000-0000B8070000}"/>
    <cellStyle name="Comma 2 2 2 2 8 2" xfId="1979" xr:uid="{00000000-0005-0000-0000-0000B9070000}"/>
    <cellStyle name="Comma 2 2 2 2 8 2 2" xfId="22950" xr:uid="{FCB3811E-EAD6-49AB-BAC8-FD6A6CDBC759}"/>
    <cellStyle name="Comma 2 2 2 2 8 3" xfId="1980" xr:uid="{00000000-0005-0000-0000-0000BA070000}"/>
    <cellStyle name="Comma 2 2 2 2 8 3 2" xfId="1981" xr:uid="{00000000-0005-0000-0000-0000BB070000}"/>
    <cellStyle name="Comma 2 2 2 2 8 3 2 2" xfId="1982" xr:uid="{00000000-0005-0000-0000-0000BC070000}"/>
    <cellStyle name="Comma 2 2 2 2 8 3 2 2 2" xfId="22953" xr:uid="{2745F9EC-4DB2-4761-A26C-96108A20D0CE}"/>
    <cellStyle name="Comma 2 2 2 2 8 3 2 3" xfId="1983" xr:uid="{00000000-0005-0000-0000-0000BD070000}"/>
    <cellStyle name="Comma 2 2 2 2 8 3 2 3 2" xfId="22954" xr:uid="{E16A88CF-CA6F-4093-BDE7-F09CA69FF45D}"/>
    <cellStyle name="Comma 2 2 2 2 8 3 2 4" xfId="1984" xr:uid="{00000000-0005-0000-0000-0000BE070000}"/>
    <cellStyle name="Comma 2 2 2 2 8 3 2 4 2" xfId="22955" xr:uid="{3ACE2772-9F80-4C47-A787-D9BFE065ABDE}"/>
    <cellStyle name="Comma 2 2 2 2 8 3 2 5" xfId="22952" xr:uid="{7C274667-F69C-4799-90A1-8094D8A8E7A7}"/>
    <cellStyle name="Comma 2 2 2 2 8 3 3" xfId="1985" xr:uid="{00000000-0005-0000-0000-0000BF070000}"/>
    <cellStyle name="Comma 2 2 2 2 8 3 3 2" xfId="22956" xr:uid="{19325ABE-E5EC-409C-B021-3FBEBB1B2166}"/>
    <cellStyle name="Comma 2 2 2 2 8 3 4" xfId="1986" xr:uid="{00000000-0005-0000-0000-0000C0070000}"/>
    <cellStyle name="Comma 2 2 2 2 8 3 4 2" xfId="22957" xr:uid="{F36DACFC-091D-4DBF-AAB6-CDA52DC63EB7}"/>
    <cellStyle name="Comma 2 2 2 2 8 3 5" xfId="1987" xr:uid="{00000000-0005-0000-0000-0000C1070000}"/>
    <cellStyle name="Comma 2 2 2 2 8 3 5 2" xfId="22958" xr:uid="{55C24B86-0BD1-4555-B2BB-C5294AE73567}"/>
    <cellStyle name="Comma 2 2 2 2 8 3 6" xfId="22951" xr:uid="{4C69053C-EA88-48B3-A6E9-223513312016}"/>
    <cellStyle name="Comma 2 2 2 2 8 4" xfId="1988" xr:uid="{00000000-0005-0000-0000-0000C2070000}"/>
    <cellStyle name="Comma 2 2 2 2 8 4 2" xfId="1989" xr:uid="{00000000-0005-0000-0000-0000C3070000}"/>
    <cellStyle name="Comma 2 2 2 2 8 4 2 2" xfId="22960" xr:uid="{8E3A987A-6128-42FE-B9AD-3490DEB4CE72}"/>
    <cellStyle name="Comma 2 2 2 2 8 4 3" xfId="1990" xr:uid="{00000000-0005-0000-0000-0000C4070000}"/>
    <cellStyle name="Comma 2 2 2 2 8 4 3 2" xfId="22961" xr:uid="{F1212566-BA01-408D-9BEA-18F7486F341F}"/>
    <cellStyle name="Comma 2 2 2 2 8 4 4" xfId="1991" xr:uid="{00000000-0005-0000-0000-0000C5070000}"/>
    <cellStyle name="Comma 2 2 2 2 8 4 4 2" xfId="22962" xr:uid="{BC6DD078-4C42-402E-B991-0FCBF84F3A9F}"/>
    <cellStyle name="Comma 2 2 2 2 8 4 5" xfId="22959" xr:uid="{55131146-A8AB-4AC4-BF0A-F7F7D1EA2202}"/>
    <cellStyle name="Comma 2 2 2 2 8 5" xfId="1992" xr:uid="{00000000-0005-0000-0000-0000C6070000}"/>
    <cellStyle name="Comma 2 2 2 2 8 5 2" xfId="1993" xr:uid="{00000000-0005-0000-0000-0000C7070000}"/>
    <cellStyle name="Comma 2 2 2 2 8 5 2 2" xfId="22964" xr:uid="{7A2F999B-20D3-431B-9A99-F5F1D4FB5875}"/>
    <cellStyle name="Comma 2 2 2 2 8 5 3" xfId="1994" xr:uid="{00000000-0005-0000-0000-0000C8070000}"/>
    <cellStyle name="Comma 2 2 2 2 8 5 3 2" xfId="22965" xr:uid="{F20C48B6-EAA7-4CF2-A48D-10B66B85EF11}"/>
    <cellStyle name="Comma 2 2 2 2 8 5 4" xfId="1995" xr:uid="{00000000-0005-0000-0000-0000C9070000}"/>
    <cellStyle name="Comma 2 2 2 2 8 5 4 2" xfId="22966" xr:uid="{7BF1A1D0-92A6-4EF5-9579-9A5AC692C472}"/>
    <cellStyle name="Comma 2 2 2 2 8 5 5" xfId="22963" xr:uid="{B5149478-F3DD-45F3-AED8-4FBE1D0265E4}"/>
    <cellStyle name="Comma 2 2 2 2 8 6" xfId="1996" xr:uid="{00000000-0005-0000-0000-0000CA070000}"/>
    <cellStyle name="Comma 2 2 2 2 8 6 2" xfId="22967" xr:uid="{2BB4EC92-B2D6-4310-8B0B-A8033FE4A538}"/>
    <cellStyle name="Comma 2 2 2 2 8 7" xfId="1997" xr:uid="{00000000-0005-0000-0000-0000CB070000}"/>
    <cellStyle name="Comma 2 2 2 2 8 7 2" xfId="22968" xr:uid="{3208C50A-B335-4FA1-922B-B1F9F0D3EDF0}"/>
    <cellStyle name="Comma 2 2 2 2 8 8" xfId="1998" xr:uid="{00000000-0005-0000-0000-0000CC070000}"/>
    <cellStyle name="Comma 2 2 2 2 8 8 2" xfId="22969" xr:uid="{43928AB6-869B-4ADE-BA64-C1A9375D1855}"/>
    <cellStyle name="Comma 2 2 2 2 8 9" xfId="22949" xr:uid="{E84D94D7-E4FF-49EE-8730-059CA33872F2}"/>
    <cellStyle name="Comma 2 2 2 2 9" xfId="1999" xr:uid="{00000000-0005-0000-0000-0000CD070000}"/>
    <cellStyle name="Comma 2 2 2 2 9 2" xfId="2000" xr:uid="{00000000-0005-0000-0000-0000CE070000}"/>
    <cellStyle name="Comma 2 2 2 2 9 2 2" xfId="22971" xr:uid="{B9427FF8-A49A-459E-92E8-5189CC011986}"/>
    <cellStyle name="Comma 2 2 2 2 9 3" xfId="2001" xr:uid="{00000000-0005-0000-0000-0000CF070000}"/>
    <cellStyle name="Comma 2 2 2 2 9 3 2" xfId="2002" xr:uid="{00000000-0005-0000-0000-0000D0070000}"/>
    <cellStyle name="Comma 2 2 2 2 9 3 2 2" xfId="2003" xr:uid="{00000000-0005-0000-0000-0000D1070000}"/>
    <cellStyle name="Comma 2 2 2 2 9 3 2 2 2" xfId="22974" xr:uid="{F32693CD-C5C9-4C7A-A061-283DF99FCBAC}"/>
    <cellStyle name="Comma 2 2 2 2 9 3 2 3" xfId="2004" xr:uid="{00000000-0005-0000-0000-0000D2070000}"/>
    <cellStyle name="Comma 2 2 2 2 9 3 2 3 2" xfId="22975" xr:uid="{D9861B92-7BC3-49FE-9A64-80E943AC2280}"/>
    <cellStyle name="Comma 2 2 2 2 9 3 2 4" xfId="2005" xr:uid="{00000000-0005-0000-0000-0000D3070000}"/>
    <cellStyle name="Comma 2 2 2 2 9 3 2 4 2" xfId="22976" xr:uid="{97AC21C0-D954-4D4E-AD29-69BFCEB27D65}"/>
    <cellStyle name="Comma 2 2 2 2 9 3 2 5" xfId="22973" xr:uid="{E519481D-AD6B-4516-A15B-E8B444E31043}"/>
    <cellStyle name="Comma 2 2 2 2 9 3 3" xfId="2006" xr:uid="{00000000-0005-0000-0000-0000D4070000}"/>
    <cellStyle name="Comma 2 2 2 2 9 3 3 2" xfId="22977" xr:uid="{DAD295D4-7F5E-4C89-892A-E589498D6F2B}"/>
    <cellStyle name="Comma 2 2 2 2 9 3 4" xfId="2007" xr:uid="{00000000-0005-0000-0000-0000D5070000}"/>
    <cellStyle name="Comma 2 2 2 2 9 3 4 2" xfId="22978" xr:uid="{EFC71089-9045-4BCC-8925-53F45BCDFFAB}"/>
    <cellStyle name="Comma 2 2 2 2 9 3 5" xfId="2008" xr:uid="{00000000-0005-0000-0000-0000D6070000}"/>
    <cellStyle name="Comma 2 2 2 2 9 3 5 2" xfId="22979" xr:uid="{6117DD6B-6FD3-4DCB-B80E-F31EECE3A61F}"/>
    <cellStyle name="Comma 2 2 2 2 9 3 6" xfId="22972" xr:uid="{04B6EFFD-D59C-4811-B19A-464E4DAF202F}"/>
    <cellStyle name="Comma 2 2 2 2 9 4" xfId="2009" xr:uid="{00000000-0005-0000-0000-0000D7070000}"/>
    <cellStyle name="Comma 2 2 2 2 9 4 2" xfId="2010" xr:uid="{00000000-0005-0000-0000-0000D8070000}"/>
    <cellStyle name="Comma 2 2 2 2 9 4 2 2" xfId="22981" xr:uid="{373A5F58-0BD9-4630-ADCB-CFB659A88769}"/>
    <cellStyle name="Comma 2 2 2 2 9 4 3" xfId="2011" xr:uid="{00000000-0005-0000-0000-0000D9070000}"/>
    <cellStyle name="Comma 2 2 2 2 9 4 3 2" xfId="22982" xr:uid="{08844BDA-043B-405A-A871-21F97A4E2D23}"/>
    <cellStyle name="Comma 2 2 2 2 9 4 4" xfId="2012" xr:uid="{00000000-0005-0000-0000-0000DA070000}"/>
    <cellStyle name="Comma 2 2 2 2 9 4 4 2" xfId="22983" xr:uid="{DB5150F5-63BA-4DEC-8C3D-CB5AC84EEEFB}"/>
    <cellStyle name="Comma 2 2 2 2 9 4 5" xfId="22980" xr:uid="{28794B19-ED49-47DB-A8F0-CCD90F9CCEA5}"/>
    <cellStyle name="Comma 2 2 2 2 9 5" xfId="2013" xr:uid="{00000000-0005-0000-0000-0000DB070000}"/>
    <cellStyle name="Comma 2 2 2 2 9 5 2" xfId="2014" xr:uid="{00000000-0005-0000-0000-0000DC070000}"/>
    <cellStyle name="Comma 2 2 2 2 9 5 2 2" xfId="22985" xr:uid="{3BEAC988-C42F-4876-885B-C069BBE5D150}"/>
    <cellStyle name="Comma 2 2 2 2 9 5 3" xfId="2015" xr:uid="{00000000-0005-0000-0000-0000DD070000}"/>
    <cellStyle name="Comma 2 2 2 2 9 5 3 2" xfId="22986" xr:uid="{A938E251-86BD-434B-92CF-F2A4FC3FB77C}"/>
    <cellStyle name="Comma 2 2 2 2 9 5 4" xfId="2016" xr:uid="{00000000-0005-0000-0000-0000DE070000}"/>
    <cellStyle name="Comma 2 2 2 2 9 5 4 2" xfId="22987" xr:uid="{8A38AC9B-80FE-4428-9667-FBFDE81B2F8A}"/>
    <cellStyle name="Comma 2 2 2 2 9 5 5" xfId="22984" xr:uid="{55DE4B11-75E4-4F2E-B359-45E92830B953}"/>
    <cellStyle name="Comma 2 2 2 2 9 6" xfId="2017" xr:uid="{00000000-0005-0000-0000-0000DF070000}"/>
    <cellStyle name="Comma 2 2 2 2 9 6 2" xfId="22988" xr:uid="{FE21CDA5-A5B8-4296-A51B-0B04B64B88BC}"/>
    <cellStyle name="Comma 2 2 2 2 9 7" xfId="2018" xr:uid="{00000000-0005-0000-0000-0000E0070000}"/>
    <cellStyle name="Comma 2 2 2 2 9 7 2" xfId="22989" xr:uid="{D0AB25F9-9FCF-41D5-8119-B56C909ADF83}"/>
    <cellStyle name="Comma 2 2 2 2 9 8" xfId="2019" xr:uid="{00000000-0005-0000-0000-0000E1070000}"/>
    <cellStyle name="Comma 2 2 2 2 9 8 2" xfId="22990" xr:uid="{B327454E-4292-4ABD-852A-A343979F0E7C}"/>
    <cellStyle name="Comma 2 2 2 2 9 9" xfId="22970" xr:uid="{E366341B-3CA8-40D0-951E-A03B79223D19}"/>
    <cellStyle name="Comma 2 2 2 20" xfId="2020" xr:uid="{00000000-0005-0000-0000-0000E2070000}"/>
    <cellStyle name="Comma 2 2 2 20 2" xfId="2021" xr:uid="{00000000-0005-0000-0000-0000E3070000}"/>
    <cellStyle name="Comma 2 2 2 20 2 2" xfId="22992" xr:uid="{9E585F8B-61D5-49AC-8176-785C6FFAF873}"/>
    <cellStyle name="Comma 2 2 2 20 3" xfId="2022" xr:uid="{00000000-0005-0000-0000-0000E4070000}"/>
    <cellStyle name="Comma 2 2 2 20 3 2" xfId="22993" xr:uid="{815E38FC-E7F9-43D8-BDC3-05A05BC93C42}"/>
    <cellStyle name="Comma 2 2 2 20 4" xfId="2023" xr:uid="{00000000-0005-0000-0000-0000E5070000}"/>
    <cellStyle name="Comma 2 2 2 20 4 2" xfId="22994" xr:uid="{0EB18242-42BD-44D8-A78E-5697F9C24F13}"/>
    <cellStyle name="Comma 2 2 2 20 5" xfId="22991" xr:uid="{00556306-D3E8-489D-BA80-3F4BC5829928}"/>
    <cellStyle name="Comma 2 2 2 21" xfId="2024" xr:uid="{00000000-0005-0000-0000-0000E6070000}"/>
    <cellStyle name="Comma 2 2 2 21 2" xfId="22995" xr:uid="{AB18E23A-B712-4807-8D82-B1BE13EF3317}"/>
    <cellStyle name="Comma 2 2 2 22" xfId="2025" xr:uid="{00000000-0005-0000-0000-0000E7070000}"/>
    <cellStyle name="Comma 2 2 2 22 2" xfId="22996" xr:uid="{77A4EF71-B05D-49DB-A205-F69996341223}"/>
    <cellStyle name="Comma 2 2 2 23" xfId="2026" xr:uid="{00000000-0005-0000-0000-0000E8070000}"/>
    <cellStyle name="Comma 2 2 2 23 2" xfId="22997" xr:uid="{F2D1A7D8-0184-46DC-B29A-424975CF556D}"/>
    <cellStyle name="Comma 2 2 2 24" xfId="22398" xr:uid="{AC6D9217-54A8-416C-A29F-963F3264539D}"/>
    <cellStyle name="Comma 2 2 2 3" xfId="2027" xr:uid="{00000000-0005-0000-0000-0000E9070000}"/>
    <cellStyle name="Comma 2 2 2 3 10" xfId="2028" xr:uid="{00000000-0005-0000-0000-0000EA070000}"/>
    <cellStyle name="Comma 2 2 2 3 10 2" xfId="22999" xr:uid="{A90CD4C2-7217-485B-9EE8-9132C7F9CA3D}"/>
    <cellStyle name="Comma 2 2 2 3 11" xfId="22998" xr:uid="{BC053988-5432-4B40-8773-74BA70B0281B}"/>
    <cellStyle name="Comma 2 2 2 3 2" xfId="2029" xr:uid="{00000000-0005-0000-0000-0000EB070000}"/>
    <cellStyle name="Comma 2 2 2 3 2 10" xfId="23000" xr:uid="{F0A67929-DAD6-4D69-B0BE-830B74C32978}"/>
    <cellStyle name="Comma 2 2 2 3 2 2" xfId="2030" xr:uid="{00000000-0005-0000-0000-0000EC070000}"/>
    <cellStyle name="Comma 2 2 2 3 2 2 2" xfId="2031" xr:uid="{00000000-0005-0000-0000-0000ED070000}"/>
    <cellStyle name="Comma 2 2 2 3 2 2 2 2" xfId="2032" xr:uid="{00000000-0005-0000-0000-0000EE070000}"/>
    <cellStyle name="Comma 2 2 2 3 2 2 2 2 2" xfId="2033" xr:uid="{00000000-0005-0000-0000-0000EF070000}"/>
    <cellStyle name="Comma 2 2 2 3 2 2 2 2 2 2" xfId="23004" xr:uid="{B0235A86-5244-45A7-92A4-48B73248D76E}"/>
    <cellStyle name="Comma 2 2 2 3 2 2 2 2 3" xfId="2034" xr:uid="{00000000-0005-0000-0000-0000F0070000}"/>
    <cellStyle name="Comma 2 2 2 3 2 2 2 2 3 2" xfId="23005" xr:uid="{BC78343D-025B-4ADA-A735-C56E097DF92C}"/>
    <cellStyle name="Comma 2 2 2 3 2 2 2 2 4" xfId="2035" xr:uid="{00000000-0005-0000-0000-0000F1070000}"/>
    <cellStyle name="Comma 2 2 2 3 2 2 2 2 4 2" xfId="23006" xr:uid="{540EF462-D868-4938-B368-3150AE18EE36}"/>
    <cellStyle name="Comma 2 2 2 3 2 2 2 2 5" xfId="23003" xr:uid="{ABFD8615-F80F-4148-8408-D02485CC4044}"/>
    <cellStyle name="Comma 2 2 2 3 2 2 2 3" xfId="2036" xr:uid="{00000000-0005-0000-0000-0000F2070000}"/>
    <cellStyle name="Comma 2 2 2 3 2 2 2 3 2" xfId="23007" xr:uid="{7CC4FCDA-8E2C-49D9-AAFA-86B62DA69EC5}"/>
    <cellStyle name="Comma 2 2 2 3 2 2 2 4" xfId="2037" xr:uid="{00000000-0005-0000-0000-0000F3070000}"/>
    <cellStyle name="Comma 2 2 2 3 2 2 2 4 2" xfId="23008" xr:uid="{5C03F5AD-9228-4DED-B1D5-0B10A8C8A38D}"/>
    <cellStyle name="Comma 2 2 2 3 2 2 2 5" xfId="2038" xr:uid="{00000000-0005-0000-0000-0000F4070000}"/>
    <cellStyle name="Comma 2 2 2 3 2 2 2 5 2" xfId="23009" xr:uid="{89938AC1-45E2-4F45-99C1-3E5EA820667B}"/>
    <cellStyle name="Comma 2 2 2 3 2 2 2 6" xfId="23002" xr:uid="{B4E06961-7318-4608-B6F4-D9C57E9BFCF9}"/>
    <cellStyle name="Comma 2 2 2 3 2 2 3" xfId="2039" xr:uid="{00000000-0005-0000-0000-0000F5070000}"/>
    <cellStyle name="Comma 2 2 2 3 2 2 3 2" xfId="23010" xr:uid="{EFE276C9-8E32-4935-8936-C264D607DA7E}"/>
    <cellStyle name="Comma 2 2 2 3 2 2 4" xfId="2040" xr:uid="{00000000-0005-0000-0000-0000F6070000}"/>
    <cellStyle name="Comma 2 2 2 3 2 2 4 2" xfId="2041" xr:uid="{00000000-0005-0000-0000-0000F7070000}"/>
    <cellStyle name="Comma 2 2 2 3 2 2 4 2 2" xfId="23012" xr:uid="{50B15AC0-8CA8-46BE-A3E7-19D87DF0E6E7}"/>
    <cellStyle name="Comma 2 2 2 3 2 2 4 3" xfId="2042" xr:uid="{00000000-0005-0000-0000-0000F8070000}"/>
    <cellStyle name="Comma 2 2 2 3 2 2 4 3 2" xfId="23013" xr:uid="{863E8BCA-54FC-4E53-A560-A2667C95C367}"/>
    <cellStyle name="Comma 2 2 2 3 2 2 4 4" xfId="2043" xr:uid="{00000000-0005-0000-0000-0000F9070000}"/>
    <cellStyle name="Comma 2 2 2 3 2 2 4 4 2" xfId="23014" xr:uid="{CAE8BF9E-769B-4500-A785-C9F3CC5D91F9}"/>
    <cellStyle name="Comma 2 2 2 3 2 2 4 5" xfId="23011" xr:uid="{1E903839-7A38-4131-AB69-E692B25CCDE8}"/>
    <cellStyle name="Comma 2 2 2 3 2 2 5" xfId="2044" xr:uid="{00000000-0005-0000-0000-0000FA070000}"/>
    <cellStyle name="Comma 2 2 2 3 2 2 5 2" xfId="23015" xr:uid="{A8D85FB2-E141-4064-8749-3552A43D560E}"/>
    <cellStyle name="Comma 2 2 2 3 2 2 6" xfId="2045" xr:uid="{00000000-0005-0000-0000-0000FB070000}"/>
    <cellStyle name="Comma 2 2 2 3 2 2 6 2" xfId="23016" xr:uid="{572D59AF-ECB8-409C-B801-DED0EEA44358}"/>
    <cellStyle name="Comma 2 2 2 3 2 2 7" xfId="2046" xr:uid="{00000000-0005-0000-0000-0000FC070000}"/>
    <cellStyle name="Comma 2 2 2 3 2 2 7 2" xfId="23017" xr:uid="{04C38274-6738-4909-B43A-146CB319C03B}"/>
    <cellStyle name="Comma 2 2 2 3 2 2 8" xfId="23001" xr:uid="{904C52D6-ADA7-4542-9724-39C4778412BA}"/>
    <cellStyle name="Comma 2 2 2 3 2 3" xfId="2047" xr:uid="{00000000-0005-0000-0000-0000FD070000}"/>
    <cellStyle name="Comma 2 2 2 3 2 3 2" xfId="2048" xr:uid="{00000000-0005-0000-0000-0000FE070000}"/>
    <cellStyle name="Comma 2 2 2 3 2 3 2 2" xfId="2049" xr:uid="{00000000-0005-0000-0000-0000FF070000}"/>
    <cellStyle name="Comma 2 2 2 3 2 3 2 2 2" xfId="2050" xr:uid="{00000000-0005-0000-0000-000000080000}"/>
    <cellStyle name="Comma 2 2 2 3 2 3 2 2 2 2" xfId="23021" xr:uid="{9427A918-D4E7-4E42-8C3D-3A4520E2BE38}"/>
    <cellStyle name="Comma 2 2 2 3 2 3 2 2 3" xfId="2051" xr:uid="{00000000-0005-0000-0000-000001080000}"/>
    <cellStyle name="Comma 2 2 2 3 2 3 2 2 3 2" xfId="23022" xr:uid="{7ED6FD1D-1BD7-4DB0-85A7-BCE0E5A03A1E}"/>
    <cellStyle name="Comma 2 2 2 3 2 3 2 2 4" xfId="2052" xr:uid="{00000000-0005-0000-0000-000002080000}"/>
    <cellStyle name="Comma 2 2 2 3 2 3 2 2 4 2" xfId="23023" xr:uid="{FC764ED4-B231-4C3F-99E7-2BCFFFDB052E}"/>
    <cellStyle name="Comma 2 2 2 3 2 3 2 2 5" xfId="23020" xr:uid="{E322DC39-6BC5-4759-8179-59629C3BF10A}"/>
    <cellStyle name="Comma 2 2 2 3 2 3 2 3" xfId="2053" xr:uid="{00000000-0005-0000-0000-000003080000}"/>
    <cellStyle name="Comma 2 2 2 3 2 3 2 3 2" xfId="23024" xr:uid="{748C6187-837C-4E23-B325-25F2B83CE953}"/>
    <cellStyle name="Comma 2 2 2 3 2 3 2 4" xfId="2054" xr:uid="{00000000-0005-0000-0000-000004080000}"/>
    <cellStyle name="Comma 2 2 2 3 2 3 2 4 2" xfId="23025" xr:uid="{CE68E6AB-DDD7-4447-8C2F-C0C9D92972AE}"/>
    <cellStyle name="Comma 2 2 2 3 2 3 2 5" xfId="2055" xr:uid="{00000000-0005-0000-0000-000005080000}"/>
    <cellStyle name="Comma 2 2 2 3 2 3 2 5 2" xfId="23026" xr:uid="{38602521-3FD4-4BB2-9A47-B38E452FA163}"/>
    <cellStyle name="Comma 2 2 2 3 2 3 2 6" xfId="23019" xr:uid="{17EEA07F-51A3-4F82-8870-71FE57C2DB0F}"/>
    <cellStyle name="Comma 2 2 2 3 2 3 3" xfId="2056" xr:uid="{00000000-0005-0000-0000-000006080000}"/>
    <cellStyle name="Comma 2 2 2 3 2 3 3 2" xfId="23027" xr:uid="{47884918-9119-4862-B18D-FAE0B98B68B0}"/>
    <cellStyle name="Comma 2 2 2 3 2 3 4" xfId="2057" xr:uid="{00000000-0005-0000-0000-000007080000}"/>
    <cellStyle name="Comma 2 2 2 3 2 3 4 2" xfId="2058" xr:uid="{00000000-0005-0000-0000-000008080000}"/>
    <cellStyle name="Comma 2 2 2 3 2 3 4 2 2" xfId="23029" xr:uid="{AE63973D-2290-4FBF-BE39-636BFD7F2E51}"/>
    <cellStyle name="Comma 2 2 2 3 2 3 4 3" xfId="2059" xr:uid="{00000000-0005-0000-0000-000009080000}"/>
    <cellStyle name="Comma 2 2 2 3 2 3 4 3 2" xfId="23030" xr:uid="{0C7EC928-D834-4CF8-9145-1DF333203527}"/>
    <cellStyle name="Comma 2 2 2 3 2 3 4 4" xfId="2060" xr:uid="{00000000-0005-0000-0000-00000A080000}"/>
    <cellStyle name="Comma 2 2 2 3 2 3 4 4 2" xfId="23031" xr:uid="{DA260638-9EE3-4807-AA70-CB1C96A462FD}"/>
    <cellStyle name="Comma 2 2 2 3 2 3 4 5" xfId="23028" xr:uid="{D89B1627-F97B-453C-ADF4-E927432EB15B}"/>
    <cellStyle name="Comma 2 2 2 3 2 3 5" xfId="2061" xr:uid="{00000000-0005-0000-0000-00000B080000}"/>
    <cellStyle name="Comma 2 2 2 3 2 3 5 2" xfId="23032" xr:uid="{A9613C00-42B4-4C48-983B-6C66DF1B93DC}"/>
    <cellStyle name="Comma 2 2 2 3 2 3 6" xfId="2062" xr:uid="{00000000-0005-0000-0000-00000C080000}"/>
    <cellStyle name="Comma 2 2 2 3 2 3 6 2" xfId="23033" xr:uid="{8D8E201A-F350-44A1-A5C4-D913DEDE0186}"/>
    <cellStyle name="Comma 2 2 2 3 2 3 7" xfId="2063" xr:uid="{00000000-0005-0000-0000-00000D080000}"/>
    <cellStyle name="Comma 2 2 2 3 2 3 7 2" xfId="23034" xr:uid="{A0379D8B-758A-4C23-B3D4-823C4B220BC5}"/>
    <cellStyle name="Comma 2 2 2 3 2 3 8" xfId="23018" xr:uid="{5D9F5D0C-8837-40B0-888E-A288B40153FA}"/>
    <cellStyle name="Comma 2 2 2 3 2 4" xfId="2064" xr:uid="{00000000-0005-0000-0000-00000E080000}"/>
    <cellStyle name="Comma 2 2 2 3 2 4 2" xfId="2065" xr:uid="{00000000-0005-0000-0000-00000F080000}"/>
    <cellStyle name="Comma 2 2 2 3 2 4 2 2" xfId="23036" xr:uid="{F9CCA216-9DB5-4EBB-AD38-F7F07DF8E09F}"/>
    <cellStyle name="Comma 2 2 2 3 2 4 3" xfId="2066" xr:uid="{00000000-0005-0000-0000-000010080000}"/>
    <cellStyle name="Comma 2 2 2 3 2 4 3 2" xfId="2067" xr:uid="{00000000-0005-0000-0000-000011080000}"/>
    <cellStyle name="Comma 2 2 2 3 2 4 3 2 2" xfId="23038" xr:uid="{DE663DC1-8867-4A9E-BC8C-D665C9B9954C}"/>
    <cellStyle name="Comma 2 2 2 3 2 4 3 3" xfId="2068" xr:uid="{00000000-0005-0000-0000-000012080000}"/>
    <cellStyle name="Comma 2 2 2 3 2 4 3 3 2" xfId="23039" xr:uid="{4700B304-E7B7-465C-95BF-D5E29CD0C84D}"/>
    <cellStyle name="Comma 2 2 2 3 2 4 3 4" xfId="2069" xr:uid="{00000000-0005-0000-0000-000013080000}"/>
    <cellStyle name="Comma 2 2 2 3 2 4 3 4 2" xfId="23040" xr:uid="{C3EE2153-F8E4-4ECF-8CBB-9E9C6C31C8AC}"/>
    <cellStyle name="Comma 2 2 2 3 2 4 3 5" xfId="23037" xr:uid="{ED31E54C-6757-4F5A-A87A-610B5084C3E1}"/>
    <cellStyle name="Comma 2 2 2 3 2 4 4" xfId="2070" xr:uid="{00000000-0005-0000-0000-000014080000}"/>
    <cellStyle name="Comma 2 2 2 3 2 4 4 2" xfId="23041" xr:uid="{A9105CCA-5588-4047-BA77-265BA5747EC4}"/>
    <cellStyle name="Comma 2 2 2 3 2 4 5" xfId="2071" xr:uid="{00000000-0005-0000-0000-000015080000}"/>
    <cellStyle name="Comma 2 2 2 3 2 4 5 2" xfId="23042" xr:uid="{60DA1AD1-A6A2-4F59-9F47-3DAD54FFD8F6}"/>
    <cellStyle name="Comma 2 2 2 3 2 4 6" xfId="2072" xr:uid="{00000000-0005-0000-0000-000016080000}"/>
    <cellStyle name="Comma 2 2 2 3 2 4 6 2" xfId="23043" xr:uid="{8302B0DF-30EA-4A58-80C3-6E82DC0DC4D6}"/>
    <cellStyle name="Comma 2 2 2 3 2 4 7" xfId="23035" xr:uid="{F8AC425A-E694-4EEF-BD9A-E3C0A026128A}"/>
    <cellStyle name="Comma 2 2 2 3 2 5" xfId="2073" xr:uid="{00000000-0005-0000-0000-000017080000}"/>
    <cellStyle name="Comma 2 2 2 3 2 5 2" xfId="2074" xr:uid="{00000000-0005-0000-0000-000018080000}"/>
    <cellStyle name="Comma 2 2 2 3 2 5 2 2" xfId="23045" xr:uid="{2648ABEF-FC1A-4813-879F-5AC580CD0C01}"/>
    <cellStyle name="Comma 2 2 2 3 2 5 3" xfId="2075" xr:uid="{00000000-0005-0000-0000-000019080000}"/>
    <cellStyle name="Comma 2 2 2 3 2 5 3 2" xfId="23046" xr:uid="{4AAA849F-8362-4C9F-B955-A88CB3E8E010}"/>
    <cellStyle name="Comma 2 2 2 3 2 5 4" xfId="2076" xr:uid="{00000000-0005-0000-0000-00001A080000}"/>
    <cellStyle name="Comma 2 2 2 3 2 5 4 2" xfId="23047" xr:uid="{B5CD487F-56E7-4839-B2D5-37C6DF9F1FFD}"/>
    <cellStyle name="Comma 2 2 2 3 2 5 5" xfId="23044" xr:uid="{786E7971-EAEB-4731-8812-460808104019}"/>
    <cellStyle name="Comma 2 2 2 3 2 6" xfId="2077" xr:uid="{00000000-0005-0000-0000-00001B080000}"/>
    <cellStyle name="Comma 2 2 2 3 2 6 2" xfId="2078" xr:uid="{00000000-0005-0000-0000-00001C080000}"/>
    <cellStyle name="Comma 2 2 2 3 2 6 2 2" xfId="23049" xr:uid="{C9DDA04B-3C8D-4628-AD49-2F3C77A8B34A}"/>
    <cellStyle name="Comma 2 2 2 3 2 6 3" xfId="2079" xr:uid="{00000000-0005-0000-0000-00001D080000}"/>
    <cellStyle name="Comma 2 2 2 3 2 6 3 2" xfId="23050" xr:uid="{054EC1F1-B036-44FD-AEE6-7CB30CD2C9AC}"/>
    <cellStyle name="Comma 2 2 2 3 2 6 4" xfId="2080" xr:uid="{00000000-0005-0000-0000-00001E080000}"/>
    <cellStyle name="Comma 2 2 2 3 2 6 4 2" xfId="23051" xr:uid="{DB19C021-BE1E-4346-875B-B17E7F13E3E1}"/>
    <cellStyle name="Comma 2 2 2 3 2 6 5" xfId="23048" xr:uid="{D9D64757-2213-4B63-9EB0-EEC178C370C2}"/>
    <cellStyle name="Comma 2 2 2 3 2 7" xfId="2081" xr:uid="{00000000-0005-0000-0000-00001F080000}"/>
    <cellStyle name="Comma 2 2 2 3 2 7 2" xfId="23052" xr:uid="{FF26A697-F944-4119-B6C9-5307C13AE292}"/>
    <cellStyle name="Comma 2 2 2 3 2 8" xfId="2082" xr:uid="{00000000-0005-0000-0000-000020080000}"/>
    <cellStyle name="Comma 2 2 2 3 2 8 2" xfId="23053" xr:uid="{5C0BF936-64A9-4BE2-9EE0-C5EF1AAC7891}"/>
    <cellStyle name="Comma 2 2 2 3 2 9" xfId="2083" xr:uid="{00000000-0005-0000-0000-000021080000}"/>
    <cellStyle name="Comma 2 2 2 3 2 9 2" xfId="23054" xr:uid="{C9FE529D-11D0-4E68-BBA8-2A0CB599E9F0}"/>
    <cellStyle name="Comma 2 2 2 3 3" xfId="2084" xr:uid="{00000000-0005-0000-0000-000022080000}"/>
    <cellStyle name="Comma 2 2 2 3 3 2" xfId="2085" xr:uid="{00000000-0005-0000-0000-000023080000}"/>
    <cellStyle name="Comma 2 2 2 3 3 2 2" xfId="2086" xr:uid="{00000000-0005-0000-0000-000024080000}"/>
    <cellStyle name="Comma 2 2 2 3 3 2 2 2" xfId="2087" xr:uid="{00000000-0005-0000-0000-000025080000}"/>
    <cellStyle name="Comma 2 2 2 3 3 2 2 2 2" xfId="23058" xr:uid="{7CFF1869-8974-48EE-B2D2-9771B724629B}"/>
    <cellStyle name="Comma 2 2 2 3 3 2 2 3" xfId="2088" xr:uid="{00000000-0005-0000-0000-000026080000}"/>
    <cellStyle name="Comma 2 2 2 3 3 2 2 3 2" xfId="23059" xr:uid="{D1659DF0-932B-4CE4-A905-D43A76911514}"/>
    <cellStyle name="Comma 2 2 2 3 3 2 2 4" xfId="2089" xr:uid="{00000000-0005-0000-0000-000027080000}"/>
    <cellStyle name="Comma 2 2 2 3 3 2 2 4 2" xfId="23060" xr:uid="{9176B10A-747E-49BA-86E9-5619F802961E}"/>
    <cellStyle name="Comma 2 2 2 3 3 2 2 5" xfId="23057" xr:uid="{B38A39C7-B5F9-45DA-A6A5-D9A2FC7E3151}"/>
    <cellStyle name="Comma 2 2 2 3 3 2 3" xfId="2090" xr:uid="{00000000-0005-0000-0000-000028080000}"/>
    <cellStyle name="Comma 2 2 2 3 3 2 3 2" xfId="23061" xr:uid="{F3FAE61B-CB27-494C-8099-1EA1C8299BE0}"/>
    <cellStyle name="Comma 2 2 2 3 3 2 4" xfId="2091" xr:uid="{00000000-0005-0000-0000-000029080000}"/>
    <cellStyle name="Comma 2 2 2 3 3 2 4 2" xfId="23062" xr:uid="{F696952A-9EAE-46BE-9524-4B8BFDF42CA3}"/>
    <cellStyle name="Comma 2 2 2 3 3 2 5" xfId="2092" xr:uid="{00000000-0005-0000-0000-00002A080000}"/>
    <cellStyle name="Comma 2 2 2 3 3 2 5 2" xfId="23063" xr:uid="{C21BB65B-F510-4782-8C0F-946C7D44DA81}"/>
    <cellStyle name="Comma 2 2 2 3 3 2 6" xfId="23056" xr:uid="{977DC609-3487-4802-8538-9A36BDCA55AD}"/>
    <cellStyle name="Comma 2 2 2 3 3 3" xfId="2093" xr:uid="{00000000-0005-0000-0000-00002B080000}"/>
    <cellStyle name="Comma 2 2 2 3 3 3 2" xfId="2094" xr:uid="{00000000-0005-0000-0000-00002C080000}"/>
    <cellStyle name="Comma 2 2 2 3 3 3 2 2" xfId="23065" xr:uid="{928C07DA-8E72-4E3E-8BAD-838503E10262}"/>
    <cellStyle name="Comma 2 2 2 3 3 3 3" xfId="2095" xr:uid="{00000000-0005-0000-0000-00002D080000}"/>
    <cellStyle name="Comma 2 2 2 3 3 3 3 2" xfId="23066" xr:uid="{0F033F5A-1818-4B5D-9062-A0E815AF293C}"/>
    <cellStyle name="Comma 2 2 2 3 3 3 4" xfId="2096" xr:uid="{00000000-0005-0000-0000-00002E080000}"/>
    <cellStyle name="Comma 2 2 2 3 3 3 4 2" xfId="23067" xr:uid="{3BB1BB88-C2D8-45F1-AEEA-8B375C60FD2B}"/>
    <cellStyle name="Comma 2 2 2 3 3 3 5" xfId="23064" xr:uid="{6011F38E-88C8-4FB6-9935-71EC6748E90B}"/>
    <cellStyle name="Comma 2 2 2 3 3 4" xfId="2097" xr:uid="{00000000-0005-0000-0000-00002F080000}"/>
    <cellStyle name="Comma 2 2 2 3 3 4 2" xfId="2098" xr:uid="{00000000-0005-0000-0000-000030080000}"/>
    <cellStyle name="Comma 2 2 2 3 3 4 2 2" xfId="23069" xr:uid="{F4DD3AA8-2630-4DE5-A85E-C2B3675BBB40}"/>
    <cellStyle name="Comma 2 2 2 3 3 4 3" xfId="2099" xr:uid="{00000000-0005-0000-0000-000031080000}"/>
    <cellStyle name="Comma 2 2 2 3 3 4 3 2" xfId="23070" xr:uid="{3E3C34CE-26EF-4436-89B5-C8E6CA56273B}"/>
    <cellStyle name="Comma 2 2 2 3 3 4 4" xfId="2100" xr:uid="{00000000-0005-0000-0000-000032080000}"/>
    <cellStyle name="Comma 2 2 2 3 3 4 4 2" xfId="23071" xr:uid="{69DA46CC-8376-4E32-831E-CB847618ABC7}"/>
    <cellStyle name="Comma 2 2 2 3 3 4 5" xfId="23068" xr:uid="{1F6E9892-446F-49A4-AE09-AFC25EDED788}"/>
    <cellStyle name="Comma 2 2 2 3 3 5" xfId="2101" xr:uid="{00000000-0005-0000-0000-000033080000}"/>
    <cellStyle name="Comma 2 2 2 3 3 5 2" xfId="23072" xr:uid="{02021FA1-9581-446F-950F-406450BB1DD0}"/>
    <cellStyle name="Comma 2 2 2 3 3 6" xfId="2102" xr:uid="{00000000-0005-0000-0000-000034080000}"/>
    <cellStyle name="Comma 2 2 2 3 3 6 2" xfId="23073" xr:uid="{FCF5C407-FEC9-42B0-875C-6EDB5981DE03}"/>
    <cellStyle name="Comma 2 2 2 3 3 7" xfId="2103" xr:uid="{00000000-0005-0000-0000-000035080000}"/>
    <cellStyle name="Comma 2 2 2 3 3 7 2" xfId="23074" xr:uid="{44AF2162-9DAF-4954-A0DA-06D50CE599EB}"/>
    <cellStyle name="Comma 2 2 2 3 3 8" xfId="23055" xr:uid="{8A1C1450-BB59-400F-BBE7-C5B02217766C}"/>
    <cellStyle name="Comma 2 2 2 3 4" xfId="2104" xr:uid="{00000000-0005-0000-0000-000036080000}"/>
    <cellStyle name="Comma 2 2 2 3 4 2" xfId="2105" xr:uid="{00000000-0005-0000-0000-000037080000}"/>
    <cellStyle name="Comma 2 2 2 3 4 2 2" xfId="2106" xr:uid="{00000000-0005-0000-0000-000038080000}"/>
    <cellStyle name="Comma 2 2 2 3 4 2 2 2" xfId="2107" xr:uid="{00000000-0005-0000-0000-000039080000}"/>
    <cellStyle name="Comma 2 2 2 3 4 2 2 2 2" xfId="23078" xr:uid="{85F11D5B-32C8-43B3-A5FA-F03872C3231B}"/>
    <cellStyle name="Comma 2 2 2 3 4 2 2 3" xfId="2108" xr:uid="{00000000-0005-0000-0000-00003A080000}"/>
    <cellStyle name="Comma 2 2 2 3 4 2 2 3 2" xfId="23079" xr:uid="{9C136DF8-53E7-42CE-B8C2-5D8F914BF34E}"/>
    <cellStyle name="Comma 2 2 2 3 4 2 2 4" xfId="2109" xr:uid="{00000000-0005-0000-0000-00003B080000}"/>
    <cellStyle name="Comma 2 2 2 3 4 2 2 4 2" xfId="23080" xr:uid="{617591EF-CF0E-4CFC-80B2-F5940DDB37F4}"/>
    <cellStyle name="Comma 2 2 2 3 4 2 2 5" xfId="23077" xr:uid="{CBA14A19-E7DB-4034-9E46-198E454A4C4F}"/>
    <cellStyle name="Comma 2 2 2 3 4 2 3" xfId="2110" xr:uid="{00000000-0005-0000-0000-00003C080000}"/>
    <cellStyle name="Comma 2 2 2 3 4 2 3 2" xfId="23081" xr:uid="{EA26EE91-4876-4928-92A8-166839567DAE}"/>
    <cellStyle name="Comma 2 2 2 3 4 2 4" xfId="2111" xr:uid="{00000000-0005-0000-0000-00003D080000}"/>
    <cellStyle name="Comma 2 2 2 3 4 2 4 2" xfId="23082" xr:uid="{0A194275-9755-4C44-923F-DF059DF96DE1}"/>
    <cellStyle name="Comma 2 2 2 3 4 2 5" xfId="2112" xr:uid="{00000000-0005-0000-0000-00003E080000}"/>
    <cellStyle name="Comma 2 2 2 3 4 2 5 2" xfId="23083" xr:uid="{14729A64-E7CF-46B2-BF6B-F2937C27895C}"/>
    <cellStyle name="Comma 2 2 2 3 4 2 6" xfId="23076" xr:uid="{9ABE3BF3-925A-4C5C-9556-6AC76DFF0469}"/>
    <cellStyle name="Comma 2 2 2 3 4 3" xfId="2113" xr:uid="{00000000-0005-0000-0000-00003F080000}"/>
    <cellStyle name="Comma 2 2 2 3 4 3 2" xfId="2114" xr:uid="{00000000-0005-0000-0000-000040080000}"/>
    <cellStyle name="Comma 2 2 2 3 4 3 2 2" xfId="23085" xr:uid="{E3E12C9D-C5AE-46EF-A396-561810FCAE26}"/>
    <cellStyle name="Comma 2 2 2 3 4 3 3" xfId="2115" xr:uid="{00000000-0005-0000-0000-000041080000}"/>
    <cellStyle name="Comma 2 2 2 3 4 3 3 2" xfId="23086" xr:uid="{B6DF101E-40E0-4C41-A7E8-F3628009ADC8}"/>
    <cellStyle name="Comma 2 2 2 3 4 3 4" xfId="2116" xr:uid="{00000000-0005-0000-0000-000042080000}"/>
    <cellStyle name="Comma 2 2 2 3 4 3 4 2" xfId="23087" xr:uid="{36F866E0-C278-40CB-956C-621401BE2813}"/>
    <cellStyle name="Comma 2 2 2 3 4 3 5" xfId="23084" xr:uid="{2A6F431D-8308-41FF-83E8-F5EB2D50A9BC}"/>
    <cellStyle name="Comma 2 2 2 3 4 4" xfId="2117" xr:uid="{00000000-0005-0000-0000-000043080000}"/>
    <cellStyle name="Comma 2 2 2 3 4 4 2" xfId="2118" xr:uid="{00000000-0005-0000-0000-000044080000}"/>
    <cellStyle name="Comma 2 2 2 3 4 4 2 2" xfId="23089" xr:uid="{ED09D669-8A41-4130-AA03-E2BEF48764C1}"/>
    <cellStyle name="Comma 2 2 2 3 4 4 3" xfId="2119" xr:uid="{00000000-0005-0000-0000-000045080000}"/>
    <cellStyle name="Comma 2 2 2 3 4 4 3 2" xfId="23090" xr:uid="{52882F42-67C3-41EA-9416-8CB1BC2F74DB}"/>
    <cellStyle name="Comma 2 2 2 3 4 4 4" xfId="2120" xr:uid="{00000000-0005-0000-0000-000046080000}"/>
    <cellStyle name="Comma 2 2 2 3 4 4 4 2" xfId="23091" xr:uid="{E42B49F4-EAE8-4956-B5B1-BE84F2951B40}"/>
    <cellStyle name="Comma 2 2 2 3 4 4 5" xfId="23088" xr:uid="{B8ACECD6-F145-4CED-808C-69E32F4ABA3E}"/>
    <cellStyle name="Comma 2 2 2 3 4 5" xfId="2121" xr:uid="{00000000-0005-0000-0000-000047080000}"/>
    <cellStyle name="Comma 2 2 2 3 4 5 2" xfId="23092" xr:uid="{29734290-E363-450F-9AC3-8306F31D6CA6}"/>
    <cellStyle name="Comma 2 2 2 3 4 6" xfId="2122" xr:uid="{00000000-0005-0000-0000-000048080000}"/>
    <cellStyle name="Comma 2 2 2 3 4 6 2" xfId="23093" xr:uid="{6E037A69-D4C2-495B-AD40-CAB41410B927}"/>
    <cellStyle name="Comma 2 2 2 3 4 7" xfId="2123" xr:uid="{00000000-0005-0000-0000-000049080000}"/>
    <cellStyle name="Comma 2 2 2 3 4 7 2" xfId="23094" xr:uid="{424F3F2A-A885-4FC4-9E4B-785C86515D14}"/>
    <cellStyle name="Comma 2 2 2 3 4 8" xfId="23075" xr:uid="{49CA29D1-9C0D-4610-9CE4-3C8992320F91}"/>
    <cellStyle name="Comma 2 2 2 3 5" xfId="2124" xr:uid="{00000000-0005-0000-0000-00004A080000}"/>
    <cellStyle name="Comma 2 2 2 3 5 2" xfId="2125" xr:uid="{00000000-0005-0000-0000-00004B080000}"/>
    <cellStyle name="Comma 2 2 2 3 5 2 2" xfId="23096" xr:uid="{2496ADEC-F6ED-49B0-9D3C-C642575F22FA}"/>
    <cellStyle name="Comma 2 2 2 3 5 3" xfId="23095" xr:uid="{3F5F2931-45B5-46DC-AB0C-2FCF8C484316}"/>
    <cellStyle name="Comma 2 2 2 3 6" xfId="2126" xr:uid="{00000000-0005-0000-0000-00004C080000}"/>
    <cellStyle name="Comma 2 2 2 3 6 2" xfId="2127" xr:uid="{00000000-0005-0000-0000-00004D080000}"/>
    <cellStyle name="Comma 2 2 2 3 6 2 2" xfId="2128" xr:uid="{00000000-0005-0000-0000-00004E080000}"/>
    <cellStyle name="Comma 2 2 2 3 6 2 2 2" xfId="23099" xr:uid="{6886083F-AA51-4733-9CFA-9E71789DD99C}"/>
    <cellStyle name="Comma 2 2 2 3 6 2 3" xfId="2129" xr:uid="{00000000-0005-0000-0000-00004F080000}"/>
    <cellStyle name="Comma 2 2 2 3 6 2 3 2" xfId="23100" xr:uid="{B1DF1C0F-BE2B-4679-95DF-DD481EEC1F7C}"/>
    <cellStyle name="Comma 2 2 2 3 6 2 4" xfId="2130" xr:uid="{00000000-0005-0000-0000-000050080000}"/>
    <cellStyle name="Comma 2 2 2 3 6 2 4 2" xfId="23101" xr:uid="{6C8F20CC-8EB8-4296-B749-C6F34F0AE50E}"/>
    <cellStyle name="Comma 2 2 2 3 6 2 5" xfId="23098" xr:uid="{30238373-85F8-41A6-91EF-453F56F256F6}"/>
    <cellStyle name="Comma 2 2 2 3 6 3" xfId="2131" xr:uid="{00000000-0005-0000-0000-000051080000}"/>
    <cellStyle name="Comma 2 2 2 3 6 3 2" xfId="23102" xr:uid="{185C95B5-8324-47B2-91B2-C2247ED1A6C7}"/>
    <cellStyle name="Comma 2 2 2 3 6 4" xfId="2132" xr:uid="{00000000-0005-0000-0000-000052080000}"/>
    <cellStyle name="Comma 2 2 2 3 6 4 2" xfId="23103" xr:uid="{71D55F9E-0B55-4D04-B5C2-D726C0C0612B}"/>
    <cellStyle name="Comma 2 2 2 3 6 5" xfId="2133" xr:uid="{00000000-0005-0000-0000-000053080000}"/>
    <cellStyle name="Comma 2 2 2 3 6 5 2" xfId="23104" xr:uid="{269D8B24-E150-4F94-B2FA-5681E400ACA8}"/>
    <cellStyle name="Comma 2 2 2 3 6 6" xfId="23097" xr:uid="{366D4381-4FB9-4889-BB1C-34391FA50E3F}"/>
    <cellStyle name="Comma 2 2 2 3 7" xfId="2134" xr:uid="{00000000-0005-0000-0000-000054080000}"/>
    <cellStyle name="Comma 2 2 2 3 7 2" xfId="2135" xr:uid="{00000000-0005-0000-0000-000055080000}"/>
    <cellStyle name="Comma 2 2 2 3 7 2 2" xfId="23106" xr:uid="{03BFB0A8-1D79-41CB-9218-BA511B84540D}"/>
    <cellStyle name="Comma 2 2 2 3 7 3" xfId="2136" xr:uid="{00000000-0005-0000-0000-000056080000}"/>
    <cellStyle name="Comma 2 2 2 3 7 3 2" xfId="23107" xr:uid="{A0F2C593-859E-4809-9D12-6A6A7DB9837D}"/>
    <cellStyle name="Comma 2 2 2 3 7 4" xfId="2137" xr:uid="{00000000-0005-0000-0000-000057080000}"/>
    <cellStyle name="Comma 2 2 2 3 7 4 2" xfId="23108" xr:uid="{8E2AF829-76A8-4E46-93B6-BC43335799DC}"/>
    <cellStyle name="Comma 2 2 2 3 7 5" xfId="23105" xr:uid="{7220837C-B556-44BB-A42B-8F1065F46E21}"/>
    <cellStyle name="Comma 2 2 2 3 8" xfId="2138" xr:uid="{00000000-0005-0000-0000-000058080000}"/>
    <cellStyle name="Comma 2 2 2 3 8 2" xfId="23109" xr:uid="{5EEE28F4-67E3-4533-83C1-D4DD33E24328}"/>
    <cellStyle name="Comma 2 2 2 3 9" xfId="2139" xr:uid="{00000000-0005-0000-0000-000059080000}"/>
    <cellStyle name="Comma 2 2 2 3 9 2" xfId="23110" xr:uid="{F49F1695-C3B1-4EE3-8DD2-945206FF6193}"/>
    <cellStyle name="Comma 2 2 2 4" xfId="2140" xr:uid="{00000000-0005-0000-0000-00005A080000}"/>
    <cellStyle name="Comma 2 2 2 4 10" xfId="2141" xr:uid="{00000000-0005-0000-0000-00005B080000}"/>
    <cellStyle name="Comma 2 2 2 4 10 2" xfId="23112" xr:uid="{FD1542AE-2644-4E7A-ADD2-3C32E445D50F}"/>
    <cellStyle name="Comma 2 2 2 4 11" xfId="23111" xr:uid="{7F8E0AF4-1B1A-4B1B-992E-4941A4DDFA9E}"/>
    <cellStyle name="Comma 2 2 2 4 2" xfId="2142" xr:uid="{00000000-0005-0000-0000-00005C080000}"/>
    <cellStyle name="Comma 2 2 2 4 2 2" xfId="2143" xr:uid="{00000000-0005-0000-0000-00005D080000}"/>
    <cellStyle name="Comma 2 2 2 4 2 2 2" xfId="2144" xr:uid="{00000000-0005-0000-0000-00005E080000}"/>
    <cellStyle name="Comma 2 2 2 4 2 2 2 2" xfId="2145" xr:uid="{00000000-0005-0000-0000-00005F080000}"/>
    <cellStyle name="Comma 2 2 2 4 2 2 2 2 2" xfId="2146" xr:uid="{00000000-0005-0000-0000-000060080000}"/>
    <cellStyle name="Comma 2 2 2 4 2 2 2 2 2 2" xfId="23117" xr:uid="{F12CF388-FA0B-4795-9D23-47457169EEFB}"/>
    <cellStyle name="Comma 2 2 2 4 2 2 2 2 3" xfId="2147" xr:uid="{00000000-0005-0000-0000-000061080000}"/>
    <cellStyle name="Comma 2 2 2 4 2 2 2 2 3 2" xfId="23118" xr:uid="{F51A9E6C-FFC8-41BA-9C36-3639E5F4B6E6}"/>
    <cellStyle name="Comma 2 2 2 4 2 2 2 2 4" xfId="2148" xr:uid="{00000000-0005-0000-0000-000062080000}"/>
    <cellStyle name="Comma 2 2 2 4 2 2 2 2 4 2" xfId="23119" xr:uid="{4237E9CA-E2B7-4A12-9B16-E999DC0EA892}"/>
    <cellStyle name="Comma 2 2 2 4 2 2 2 2 5" xfId="23116" xr:uid="{5331F39C-E047-40F6-A5F2-C30840289D48}"/>
    <cellStyle name="Comma 2 2 2 4 2 2 2 3" xfId="2149" xr:uid="{00000000-0005-0000-0000-000063080000}"/>
    <cellStyle name="Comma 2 2 2 4 2 2 2 3 2" xfId="23120" xr:uid="{2273A154-F1EC-4C69-8699-EE4DB16438B9}"/>
    <cellStyle name="Comma 2 2 2 4 2 2 2 4" xfId="2150" xr:uid="{00000000-0005-0000-0000-000064080000}"/>
    <cellStyle name="Comma 2 2 2 4 2 2 2 4 2" xfId="23121" xr:uid="{B3E0E7B8-993A-4286-98BF-9622B7F13702}"/>
    <cellStyle name="Comma 2 2 2 4 2 2 2 5" xfId="2151" xr:uid="{00000000-0005-0000-0000-000065080000}"/>
    <cellStyle name="Comma 2 2 2 4 2 2 2 5 2" xfId="23122" xr:uid="{783E594A-9804-46A5-ACA9-8EA3AEC75992}"/>
    <cellStyle name="Comma 2 2 2 4 2 2 2 6" xfId="23115" xr:uid="{52B53257-8D11-4DDA-A803-9815D26E50E7}"/>
    <cellStyle name="Comma 2 2 2 4 2 2 3" xfId="2152" xr:uid="{00000000-0005-0000-0000-000066080000}"/>
    <cellStyle name="Comma 2 2 2 4 2 2 3 2" xfId="2153" xr:uid="{00000000-0005-0000-0000-000067080000}"/>
    <cellStyle name="Comma 2 2 2 4 2 2 3 2 2" xfId="23124" xr:uid="{52CC5DF3-16D8-4C1A-A5E5-D5A20A421786}"/>
    <cellStyle name="Comma 2 2 2 4 2 2 3 3" xfId="2154" xr:uid="{00000000-0005-0000-0000-000068080000}"/>
    <cellStyle name="Comma 2 2 2 4 2 2 3 3 2" xfId="23125" xr:uid="{59EAD8DC-3A4A-41BC-955E-670DDC3A9CF7}"/>
    <cellStyle name="Comma 2 2 2 4 2 2 3 4" xfId="2155" xr:uid="{00000000-0005-0000-0000-000069080000}"/>
    <cellStyle name="Comma 2 2 2 4 2 2 3 4 2" xfId="23126" xr:uid="{8B2AF348-FBDF-420C-8F88-945E16C0C99A}"/>
    <cellStyle name="Comma 2 2 2 4 2 2 3 5" xfId="23123" xr:uid="{4D681F1E-57F5-4F24-85E4-BDA2C2739AA0}"/>
    <cellStyle name="Comma 2 2 2 4 2 2 4" xfId="2156" xr:uid="{00000000-0005-0000-0000-00006A080000}"/>
    <cellStyle name="Comma 2 2 2 4 2 2 4 2" xfId="23127" xr:uid="{196EC458-CF88-4DC1-A3FC-E38C14B1D60B}"/>
    <cellStyle name="Comma 2 2 2 4 2 2 5" xfId="2157" xr:uid="{00000000-0005-0000-0000-00006B080000}"/>
    <cellStyle name="Comma 2 2 2 4 2 2 5 2" xfId="23128" xr:uid="{33C5F2DC-7988-4F41-8182-219A9605723A}"/>
    <cellStyle name="Comma 2 2 2 4 2 2 6" xfId="2158" xr:uid="{00000000-0005-0000-0000-00006C080000}"/>
    <cellStyle name="Comma 2 2 2 4 2 2 6 2" xfId="23129" xr:uid="{0EC6F87B-6579-45EF-8E44-31E5EF0C62D7}"/>
    <cellStyle name="Comma 2 2 2 4 2 2 7" xfId="23114" xr:uid="{2BE81A30-BFA8-4FF8-9A74-7CCD5EF16D54}"/>
    <cellStyle name="Comma 2 2 2 4 2 3" xfId="2159" xr:uid="{00000000-0005-0000-0000-00006D080000}"/>
    <cellStyle name="Comma 2 2 2 4 2 3 2" xfId="2160" xr:uid="{00000000-0005-0000-0000-00006E080000}"/>
    <cellStyle name="Comma 2 2 2 4 2 3 2 2" xfId="2161" xr:uid="{00000000-0005-0000-0000-00006F080000}"/>
    <cellStyle name="Comma 2 2 2 4 2 3 2 2 2" xfId="2162" xr:uid="{00000000-0005-0000-0000-000070080000}"/>
    <cellStyle name="Comma 2 2 2 4 2 3 2 2 2 2" xfId="23133" xr:uid="{BE1D9A54-A969-4F9A-8F2F-6A757FDAA7BD}"/>
    <cellStyle name="Comma 2 2 2 4 2 3 2 2 3" xfId="2163" xr:uid="{00000000-0005-0000-0000-000071080000}"/>
    <cellStyle name="Comma 2 2 2 4 2 3 2 2 3 2" xfId="23134" xr:uid="{73B126EA-1DFA-44DB-B37C-5843621552E6}"/>
    <cellStyle name="Comma 2 2 2 4 2 3 2 2 4" xfId="2164" xr:uid="{00000000-0005-0000-0000-000072080000}"/>
    <cellStyle name="Comma 2 2 2 4 2 3 2 2 4 2" xfId="23135" xr:uid="{D4A8EAB0-984E-4715-959D-D086A08E2619}"/>
    <cellStyle name="Comma 2 2 2 4 2 3 2 2 5" xfId="23132" xr:uid="{3A306DCD-982C-48AF-9D36-DE843A83C6EF}"/>
    <cellStyle name="Comma 2 2 2 4 2 3 2 3" xfId="2165" xr:uid="{00000000-0005-0000-0000-000073080000}"/>
    <cellStyle name="Comma 2 2 2 4 2 3 2 3 2" xfId="23136" xr:uid="{61D5E031-D0B6-4AFA-BF7B-75E27C4DC744}"/>
    <cellStyle name="Comma 2 2 2 4 2 3 2 4" xfId="2166" xr:uid="{00000000-0005-0000-0000-000074080000}"/>
    <cellStyle name="Comma 2 2 2 4 2 3 2 4 2" xfId="23137" xr:uid="{91CE9C0B-703D-4815-B3C7-92924E55F7EB}"/>
    <cellStyle name="Comma 2 2 2 4 2 3 2 5" xfId="2167" xr:uid="{00000000-0005-0000-0000-000075080000}"/>
    <cellStyle name="Comma 2 2 2 4 2 3 2 5 2" xfId="23138" xr:uid="{0AD43092-9258-4981-9D62-4E43D3F1EBFA}"/>
    <cellStyle name="Comma 2 2 2 4 2 3 2 6" xfId="23131" xr:uid="{5C0F20E3-4F65-4347-961B-E0F6F73494D6}"/>
    <cellStyle name="Comma 2 2 2 4 2 3 3" xfId="2168" xr:uid="{00000000-0005-0000-0000-000076080000}"/>
    <cellStyle name="Comma 2 2 2 4 2 3 3 2" xfId="2169" xr:uid="{00000000-0005-0000-0000-000077080000}"/>
    <cellStyle name="Comma 2 2 2 4 2 3 3 2 2" xfId="23140" xr:uid="{D17CA4D0-5381-4572-AE81-F3EB6D09A38F}"/>
    <cellStyle name="Comma 2 2 2 4 2 3 3 3" xfId="2170" xr:uid="{00000000-0005-0000-0000-000078080000}"/>
    <cellStyle name="Comma 2 2 2 4 2 3 3 3 2" xfId="23141" xr:uid="{392AA9CB-0BFF-457B-ADE0-FB3DB2206B96}"/>
    <cellStyle name="Comma 2 2 2 4 2 3 3 4" xfId="2171" xr:uid="{00000000-0005-0000-0000-000079080000}"/>
    <cellStyle name="Comma 2 2 2 4 2 3 3 4 2" xfId="23142" xr:uid="{214DA11F-5463-4302-95F6-620E6F1BE00B}"/>
    <cellStyle name="Comma 2 2 2 4 2 3 3 5" xfId="23139" xr:uid="{88CBF8AA-C31E-4551-B40E-E7110D858ED9}"/>
    <cellStyle name="Comma 2 2 2 4 2 3 4" xfId="2172" xr:uid="{00000000-0005-0000-0000-00007A080000}"/>
    <cellStyle name="Comma 2 2 2 4 2 3 4 2" xfId="23143" xr:uid="{D1F9A535-D2CE-4D69-A4F1-7A692539F7E5}"/>
    <cellStyle name="Comma 2 2 2 4 2 3 5" xfId="2173" xr:uid="{00000000-0005-0000-0000-00007B080000}"/>
    <cellStyle name="Comma 2 2 2 4 2 3 5 2" xfId="23144" xr:uid="{731DB572-FF2D-4CB0-BECD-185340349D73}"/>
    <cellStyle name="Comma 2 2 2 4 2 3 6" xfId="2174" xr:uid="{00000000-0005-0000-0000-00007C080000}"/>
    <cellStyle name="Comma 2 2 2 4 2 3 6 2" xfId="23145" xr:uid="{361F0216-04D1-4CE5-ABB1-808298756CF5}"/>
    <cellStyle name="Comma 2 2 2 4 2 3 7" xfId="23130" xr:uid="{EFB4095F-72E7-4ADC-A80C-21F6C5B138FA}"/>
    <cellStyle name="Comma 2 2 2 4 2 4" xfId="2175" xr:uid="{00000000-0005-0000-0000-00007D080000}"/>
    <cellStyle name="Comma 2 2 2 4 2 4 2" xfId="2176" xr:uid="{00000000-0005-0000-0000-00007E080000}"/>
    <cellStyle name="Comma 2 2 2 4 2 4 2 2" xfId="2177" xr:uid="{00000000-0005-0000-0000-00007F080000}"/>
    <cellStyle name="Comma 2 2 2 4 2 4 2 2 2" xfId="23148" xr:uid="{B9C68B66-DA05-455F-A7C4-DBAE0FA01499}"/>
    <cellStyle name="Comma 2 2 2 4 2 4 2 3" xfId="2178" xr:uid="{00000000-0005-0000-0000-000080080000}"/>
    <cellStyle name="Comma 2 2 2 4 2 4 2 3 2" xfId="23149" xr:uid="{87D1CA99-84DC-4E59-8C25-8377A6378C55}"/>
    <cellStyle name="Comma 2 2 2 4 2 4 2 4" xfId="2179" xr:uid="{00000000-0005-0000-0000-000081080000}"/>
    <cellStyle name="Comma 2 2 2 4 2 4 2 4 2" xfId="23150" xr:uid="{2F86EAD5-B243-4B83-8CAD-239628FD0FE6}"/>
    <cellStyle name="Comma 2 2 2 4 2 4 2 5" xfId="23147" xr:uid="{4B15BB6F-3806-4DA6-B679-31B320DDD273}"/>
    <cellStyle name="Comma 2 2 2 4 2 4 3" xfId="2180" xr:uid="{00000000-0005-0000-0000-000082080000}"/>
    <cellStyle name="Comma 2 2 2 4 2 4 3 2" xfId="23151" xr:uid="{A15E82D1-8427-4E38-930E-FECCE0E807D7}"/>
    <cellStyle name="Comma 2 2 2 4 2 4 4" xfId="2181" xr:uid="{00000000-0005-0000-0000-000083080000}"/>
    <cellStyle name="Comma 2 2 2 4 2 4 4 2" xfId="23152" xr:uid="{E0B6CFD2-62E6-437D-9474-9C50ABDBFDA6}"/>
    <cellStyle name="Comma 2 2 2 4 2 4 5" xfId="2182" xr:uid="{00000000-0005-0000-0000-000084080000}"/>
    <cellStyle name="Comma 2 2 2 4 2 4 5 2" xfId="23153" xr:uid="{CDCE854C-1B95-483D-9542-FCF3BD3C23E3}"/>
    <cellStyle name="Comma 2 2 2 4 2 4 6" xfId="23146" xr:uid="{D3D6C9A9-56CC-4051-9D05-3759B2CAE610}"/>
    <cellStyle name="Comma 2 2 2 4 2 5" xfId="2183" xr:uid="{00000000-0005-0000-0000-000085080000}"/>
    <cellStyle name="Comma 2 2 2 4 2 5 2" xfId="2184" xr:uid="{00000000-0005-0000-0000-000086080000}"/>
    <cellStyle name="Comma 2 2 2 4 2 5 2 2" xfId="23155" xr:uid="{8DC31BD0-F59B-446C-876F-55B60271983A}"/>
    <cellStyle name="Comma 2 2 2 4 2 5 3" xfId="2185" xr:uid="{00000000-0005-0000-0000-000087080000}"/>
    <cellStyle name="Comma 2 2 2 4 2 5 3 2" xfId="23156" xr:uid="{CACCC9AA-A905-4646-BF91-2090BFE125B2}"/>
    <cellStyle name="Comma 2 2 2 4 2 5 4" xfId="2186" xr:uid="{00000000-0005-0000-0000-000088080000}"/>
    <cellStyle name="Comma 2 2 2 4 2 5 4 2" xfId="23157" xr:uid="{07DCBE70-5E46-4FAB-8BCC-36ABAB5F6A6B}"/>
    <cellStyle name="Comma 2 2 2 4 2 5 5" xfId="23154" xr:uid="{DC643B1B-6277-41A5-B460-4E99E971D26E}"/>
    <cellStyle name="Comma 2 2 2 4 2 6" xfId="2187" xr:uid="{00000000-0005-0000-0000-000089080000}"/>
    <cellStyle name="Comma 2 2 2 4 2 6 2" xfId="23158" xr:uid="{52C539CC-D280-4F23-88BF-9567DE7F9031}"/>
    <cellStyle name="Comma 2 2 2 4 2 7" xfId="2188" xr:uid="{00000000-0005-0000-0000-00008A080000}"/>
    <cellStyle name="Comma 2 2 2 4 2 7 2" xfId="23159" xr:uid="{571E53B2-C714-45C3-815A-C255C902B77C}"/>
    <cellStyle name="Comma 2 2 2 4 2 8" xfId="2189" xr:uid="{00000000-0005-0000-0000-00008B080000}"/>
    <cellStyle name="Comma 2 2 2 4 2 8 2" xfId="23160" xr:uid="{0727E1A8-05B3-403C-B998-55C25E01F40A}"/>
    <cellStyle name="Comma 2 2 2 4 2 9" xfId="23113" xr:uid="{35B37BEB-6B82-4E7A-B16B-FC7B302299A5}"/>
    <cellStyle name="Comma 2 2 2 4 3" xfId="2190" xr:uid="{00000000-0005-0000-0000-00008C080000}"/>
    <cellStyle name="Comma 2 2 2 4 3 2" xfId="2191" xr:uid="{00000000-0005-0000-0000-00008D080000}"/>
    <cellStyle name="Comma 2 2 2 4 3 2 2" xfId="2192" xr:uid="{00000000-0005-0000-0000-00008E080000}"/>
    <cellStyle name="Comma 2 2 2 4 3 2 2 2" xfId="2193" xr:uid="{00000000-0005-0000-0000-00008F080000}"/>
    <cellStyle name="Comma 2 2 2 4 3 2 2 2 2" xfId="23164" xr:uid="{835E4D17-369C-411A-BC76-C85631704B77}"/>
    <cellStyle name="Comma 2 2 2 4 3 2 2 3" xfId="2194" xr:uid="{00000000-0005-0000-0000-000090080000}"/>
    <cellStyle name="Comma 2 2 2 4 3 2 2 3 2" xfId="23165" xr:uid="{44659A0C-36E2-4D4F-AB02-C830C4673BAC}"/>
    <cellStyle name="Comma 2 2 2 4 3 2 2 4" xfId="2195" xr:uid="{00000000-0005-0000-0000-000091080000}"/>
    <cellStyle name="Comma 2 2 2 4 3 2 2 4 2" xfId="23166" xr:uid="{F6E8D24F-7346-4EF3-991B-D3EC8F10C8BD}"/>
    <cellStyle name="Comma 2 2 2 4 3 2 2 5" xfId="23163" xr:uid="{4DE4B5D2-C14F-4097-A41A-EEF98792B284}"/>
    <cellStyle name="Comma 2 2 2 4 3 2 3" xfId="2196" xr:uid="{00000000-0005-0000-0000-000092080000}"/>
    <cellStyle name="Comma 2 2 2 4 3 2 3 2" xfId="23167" xr:uid="{2A6F8104-2419-4C0F-B049-B9E52B06B20F}"/>
    <cellStyle name="Comma 2 2 2 4 3 2 4" xfId="2197" xr:uid="{00000000-0005-0000-0000-000093080000}"/>
    <cellStyle name="Comma 2 2 2 4 3 2 4 2" xfId="23168" xr:uid="{50F8C71C-ED13-451D-A754-596DDC5F4FDB}"/>
    <cellStyle name="Comma 2 2 2 4 3 2 5" xfId="2198" xr:uid="{00000000-0005-0000-0000-000094080000}"/>
    <cellStyle name="Comma 2 2 2 4 3 2 5 2" xfId="23169" xr:uid="{195D4FA5-69AE-402D-8B7E-E728765B4BCA}"/>
    <cellStyle name="Comma 2 2 2 4 3 2 6" xfId="23162" xr:uid="{EB5BF67E-ECAD-45E3-91E2-4D79160CF1F2}"/>
    <cellStyle name="Comma 2 2 2 4 3 3" xfId="2199" xr:uid="{00000000-0005-0000-0000-000095080000}"/>
    <cellStyle name="Comma 2 2 2 4 3 3 2" xfId="2200" xr:uid="{00000000-0005-0000-0000-000096080000}"/>
    <cellStyle name="Comma 2 2 2 4 3 3 2 2" xfId="23171" xr:uid="{A54C2C8E-21FF-4505-AED9-8D3B75C0C106}"/>
    <cellStyle name="Comma 2 2 2 4 3 3 3" xfId="2201" xr:uid="{00000000-0005-0000-0000-000097080000}"/>
    <cellStyle name="Comma 2 2 2 4 3 3 3 2" xfId="23172" xr:uid="{349094D2-64A8-4A2D-B79F-79E0BFE15A6F}"/>
    <cellStyle name="Comma 2 2 2 4 3 3 4" xfId="2202" xr:uid="{00000000-0005-0000-0000-000098080000}"/>
    <cellStyle name="Comma 2 2 2 4 3 3 4 2" xfId="23173" xr:uid="{16B7F82E-8611-465B-ABD5-09DEF7DCDBBE}"/>
    <cellStyle name="Comma 2 2 2 4 3 3 5" xfId="23170" xr:uid="{6BFE3696-686D-48FA-A429-5D8BEB1A5EC4}"/>
    <cellStyle name="Comma 2 2 2 4 3 4" xfId="2203" xr:uid="{00000000-0005-0000-0000-000099080000}"/>
    <cellStyle name="Comma 2 2 2 4 3 4 2" xfId="23174" xr:uid="{D1B797C9-80F9-49F2-9BD4-97EFD5F20C34}"/>
    <cellStyle name="Comma 2 2 2 4 3 5" xfId="2204" xr:uid="{00000000-0005-0000-0000-00009A080000}"/>
    <cellStyle name="Comma 2 2 2 4 3 5 2" xfId="23175" xr:uid="{107906E0-8328-46BD-B387-F65CB680C88F}"/>
    <cellStyle name="Comma 2 2 2 4 3 6" xfId="2205" xr:uid="{00000000-0005-0000-0000-00009B080000}"/>
    <cellStyle name="Comma 2 2 2 4 3 6 2" xfId="23176" xr:uid="{C4909216-ED02-4BAB-8902-5A65B5EC732A}"/>
    <cellStyle name="Comma 2 2 2 4 3 7" xfId="23161" xr:uid="{A346A9E3-BB1B-4EB0-8B2E-BB4DE29B5F97}"/>
    <cellStyle name="Comma 2 2 2 4 4" xfId="2206" xr:uid="{00000000-0005-0000-0000-00009C080000}"/>
    <cellStyle name="Comma 2 2 2 4 4 2" xfId="2207" xr:uid="{00000000-0005-0000-0000-00009D080000}"/>
    <cellStyle name="Comma 2 2 2 4 4 2 2" xfId="2208" xr:uid="{00000000-0005-0000-0000-00009E080000}"/>
    <cellStyle name="Comma 2 2 2 4 4 2 2 2" xfId="2209" xr:uid="{00000000-0005-0000-0000-00009F080000}"/>
    <cellStyle name="Comma 2 2 2 4 4 2 2 2 2" xfId="23180" xr:uid="{A6DD4F0A-982C-46F7-A36C-29B3042F4EC7}"/>
    <cellStyle name="Comma 2 2 2 4 4 2 2 3" xfId="2210" xr:uid="{00000000-0005-0000-0000-0000A0080000}"/>
    <cellStyle name="Comma 2 2 2 4 4 2 2 3 2" xfId="23181" xr:uid="{DBF36554-C44A-4A9B-B024-D0708350CB69}"/>
    <cellStyle name="Comma 2 2 2 4 4 2 2 4" xfId="2211" xr:uid="{00000000-0005-0000-0000-0000A1080000}"/>
    <cellStyle name="Comma 2 2 2 4 4 2 2 4 2" xfId="23182" xr:uid="{25A6A6A8-2161-4328-AC52-0348A061AFA9}"/>
    <cellStyle name="Comma 2 2 2 4 4 2 2 5" xfId="23179" xr:uid="{EA738383-5BC4-442A-B2F1-FB54B1FC4AE1}"/>
    <cellStyle name="Comma 2 2 2 4 4 2 3" xfId="2212" xr:uid="{00000000-0005-0000-0000-0000A2080000}"/>
    <cellStyle name="Comma 2 2 2 4 4 2 3 2" xfId="23183" xr:uid="{6AF64512-9FF9-4097-915B-C5D804A2960F}"/>
    <cellStyle name="Comma 2 2 2 4 4 2 4" xfId="2213" xr:uid="{00000000-0005-0000-0000-0000A3080000}"/>
    <cellStyle name="Comma 2 2 2 4 4 2 4 2" xfId="23184" xr:uid="{F2E79993-8616-4603-9C6D-069389C3043C}"/>
    <cellStyle name="Comma 2 2 2 4 4 2 5" xfId="2214" xr:uid="{00000000-0005-0000-0000-0000A4080000}"/>
    <cellStyle name="Comma 2 2 2 4 4 2 5 2" xfId="23185" xr:uid="{EA489F91-01F3-4CDC-A700-5826DB9A23AC}"/>
    <cellStyle name="Comma 2 2 2 4 4 2 6" xfId="23178" xr:uid="{C77336A4-0F66-42F0-88EA-3870587642AE}"/>
    <cellStyle name="Comma 2 2 2 4 4 3" xfId="2215" xr:uid="{00000000-0005-0000-0000-0000A5080000}"/>
    <cellStyle name="Comma 2 2 2 4 4 3 2" xfId="2216" xr:uid="{00000000-0005-0000-0000-0000A6080000}"/>
    <cellStyle name="Comma 2 2 2 4 4 3 2 2" xfId="23187" xr:uid="{54B2C83E-2D37-4AC2-B85E-8669F234C4F4}"/>
    <cellStyle name="Comma 2 2 2 4 4 3 3" xfId="2217" xr:uid="{00000000-0005-0000-0000-0000A7080000}"/>
    <cellStyle name="Comma 2 2 2 4 4 3 3 2" xfId="23188" xr:uid="{9C31E4A7-EAD8-49A0-A086-47FB33570232}"/>
    <cellStyle name="Comma 2 2 2 4 4 3 4" xfId="2218" xr:uid="{00000000-0005-0000-0000-0000A8080000}"/>
    <cellStyle name="Comma 2 2 2 4 4 3 4 2" xfId="23189" xr:uid="{51D9BFB9-19A0-4BEC-91A3-7ECDAB78F8BF}"/>
    <cellStyle name="Comma 2 2 2 4 4 3 5" xfId="23186" xr:uid="{DC4A14AF-E2F2-4DE6-89D8-0AC7798A458A}"/>
    <cellStyle name="Comma 2 2 2 4 4 4" xfId="2219" xr:uid="{00000000-0005-0000-0000-0000A9080000}"/>
    <cellStyle name="Comma 2 2 2 4 4 4 2" xfId="23190" xr:uid="{E2B1E8F5-1D33-489C-97AF-49D1DB9FB3CA}"/>
    <cellStyle name="Comma 2 2 2 4 4 5" xfId="2220" xr:uid="{00000000-0005-0000-0000-0000AA080000}"/>
    <cellStyle name="Comma 2 2 2 4 4 5 2" xfId="23191" xr:uid="{62155906-6CB2-4F9C-B32F-CB53E52CB66B}"/>
    <cellStyle name="Comma 2 2 2 4 4 6" xfId="2221" xr:uid="{00000000-0005-0000-0000-0000AB080000}"/>
    <cellStyle name="Comma 2 2 2 4 4 6 2" xfId="23192" xr:uid="{3D2A25C5-D099-4A7B-AF36-D1C28D2F52F4}"/>
    <cellStyle name="Comma 2 2 2 4 4 7" xfId="23177" xr:uid="{C1527C74-05D0-4BA2-B4B3-106D0C449CC7}"/>
    <cellStyle name="Comma 2 2 2 4 5" xfId="2222" xr:uid="{00000000-0005-0000-0000-0000AC080000}"/>
    <cellStyle name="Comma 2 2 2 4 5 2" xfId="23193" xr:uid="{B55BA7C5-2605-4DA9-8A7C-FF2FCF79BBE3}"/>
    <cellStyle name="Comma 2 2 2 4 6" xfId="2223" xr:uid="{00000000-0005-0000-0000-0000AD080000}"/>
    <cellStyle name="Comma 2 2 2 4 6 2" xfId="2224" xr:uid="{00000000-0005-0000-0000-0000AE080000}"/>
    <cellStyle name="Comma 2 2 2 4 6 2 2" xfId="2225" xr:uid="{00000000-0005-0000-0000-0000AF080000}"/>
    <cellStyle name="Comma 2 2 2 4 6 2 2 2" xfId="23196" xr:uid="{7FEE6714-9D68-46B5-B948-BE6883C33B32}"/>
    <cellStyle name="Comma 2 2 2 4 6 2 3" xfId="2226" xr:uid="{00000000-0005-0000-0000-0000B0080000}"/>
    <cellStyle name="Comma 2 2 2 4 6 2 3 2" xfId="23197" xr:uid="{5EB96E62-985A-473E-BB53-C423F4DC21ED}"/>
    <cellStyle name="Comma 2 2 2 4 6 2 4" xfId="2227" xr:uid="{00000000-0005-0000-0000-0000B1080000}"/>
    <cellStyle name="Comma 2 2 2 4 6 2 4 2" xfId="23198" xr:uid="{11ACDD09-A275-4055-BA85-17CF0E0DF1C9}"/>
    <cellStyle name="Comma 2 2 2 4 6 2 5" xfId="23195" xr:uid="{981CFB25-91E2-46B8-8985-8F59118DDDC8}"/>
    <cellStyle name="Comma 2 2 2 4 6 3" xfId="2228" xr:uid="{00000000-0005-0000-0000-0000B2080000}"/>
    <cellStyle name="Comma 2 2 2 4 6 3 2" xfId="23199" xr:uid="{AA513A82-6A23-4963-9E68-E4039EC5FFB5}"/>
    <cellStyle name="Comma 2 2 2 4 6 4" xfId="2229" xr:uid="{00000000-0005-0000-0000-0000B3080000}"/>
    <cellStyle name="Comma 2 2 2 4 6 4 2" xfId="23200" xr:uid="{C8DB3027-FE26-43B3-92A5-8C9B7CBFED2F}"/>
    <cellStyle name="Comma 2 2 2 4 6 5" xfId="2230" xr:uid="{00000000-0005-0000-0000-0000B4080000}"/>
    <cellStyle name="Comma 2 2 2 4 6 5 2" xfId="23201" xr:uid="{D375B5E3-26E5-4A6E-8988-AD795933AF56}"/>
    <cellStyle name="Comma 2 2 2 4 6 6" xfId="23194" xr:uid="{FB927D4D-4FB1-46AC-92BF-8FE99DEBFD8E}"/>
    <cellStyle name="Comma 2 2 2 4 7" xfId="2231" xr:uid="{00000000-0005-0000-0000-0000B5080000}"/>
    <cellStyle name="Comma 2 2 2 4 7 2" xfId="2232" xr:uid="{00000000-0005-0000-0000-0000B6080000}"/>
    <cellStyle name="Comma 2 2 2 4 7 2 2" xfId="23203" xr:uid="{40E6DE8B-C4A5-4A6A-AA0F-8A8AB1281F74}"/>
    <cellStyle name="Comma 2 2 2 4 7 3" xfId="2233" xr:uid="{00000000-0005-0000-0000-0000B7080000}"/>
    <cellStyle name="Comma 2 2 2 4 7 3 2" xfId="23204" xr:uid="{18535FD8-2149-48A6-8E81-C353BF5BF8DC}"/>
    <cellStyle name="Comma 2 2 2 4 7 4" xfId="2234" xr:uid="{00000000-0005-0000-0000-0000B8080000}"/>
    <cellStyle name="Comma 2 2 2 4 7 4 2" xfId="23205" xr:uid="{4151567C-FF3D-44F2-BC23-D455A7672AC0}"/>
    <cellStyle name="Comma 2 2 2 4 7 5" xfId="23202" xr:uid="{B07BB0E6-99B6-41DA-8A56-7847F6318D69}"/>
    <cellStyle name="Comma 2 2 2 4 8" xfId="2235" xr:uid="{00000000-0005-0000-0000-0000B9080000}"/>
    <cellStyle name="Comma 2 2 2 4 8 2" xfId="23206" xr:uid="{08ED0B24-273F-4542-BEC5-B3B1CA136EEF}"/>
    <cellStyle name="Comma 2 2 2 4 9" xfId="2236" xr:uid="{00000000-0005-0000-0000-0000BA080000}"/>
    <cellStyle name="Comma 2 2 2 4 9 2" xfId="23207" xr:uid="{4715471A-FE38-4331-A449-466649370F62}"/>
    <cellStyle name="Comma 2 2 2 5" xfId="2237" xr:uid="{00000000-0005-0000-0000-0000BB080000}"/>
    <cellStyle name="Comma 2 2 2 5 2" xfId="2238" xr:uid="{00000000-0005-0000-0000-0000BC080000}"/>
    <cellStyle name="Comma 2 2 2 5 2 2" xfId="23209" xr:uid="{E9E8A98B-BFD3-4C8B-9394-202CBFB9AA09}"/>
    <cellStyle name="Comma 2 2 2 5 3" xfId="23208" xr:uid="{F073FD88-48C6-433C-A2C6-B5245F03FEA0}"/>
    <cellStyle name="Comma 2 2 2 6" xfId="2239" xr:uid="{00000000-0005-0000-0000-0000BD080000}"/>
    <cellStyle name="Comma 2 2 2 6 10" xfId="2240" xr:uid="{00000000-0005-0000-0000-0000BE080000}"/>
    <cellStyle name="Comma 2 2 2 6 10 2" xfId="23211" xr:uid="{B517F66B-8448-488C-9680-471FFBE89061}"/>
    <cellStyle name="Comma 2 2 2 6 11" xfId="23210" xr:uid="{B06CC758-19C9-4E91-A996-883B0DA07C9E}"/>
    <cellStyle name="Comma 2 2 2 6 2" xfId="2241" xr:uid="{00000000-0005-0000-0000-0000BF080000}"/>
    <cellStyle name="Comma 2 2 2 6 2 2" xfId="2242" xr:uid="{00000000-0005-0000-0000-0000C0080000}"/>
    <cellStyle name="Comma 2 2 2 6 2 2 2" xfId="2243" xr:uid="{00000000-0005-0000-0000-0000C1080000}"/>
    <cellStyle name="Comma 2 2 2 6 2 2 2 2" xfId="2244" xr:uid="{00000000-0005-0000-0000-0000C2080000}"/>
    <cellStyle name="Comma 2 2 2 6 2 2 2 2 2" xfId="2245" xr:uid="{00000000-0005-0000-0000-0000C3080000}"/>
    <cellStyle name="Comma 2 2 2 6 2 2 2 2 2 2" xfId="23216" xr:uid="{33FA37D1-B51C-450B-87EE-450B7F981BE6}"/>
    <cellStyle name="Comma 2 2 2 6 2 2 2 2 3" xfId="2246" xr:uid="{00000000-0005-0000-0000-0000C4080000}"/>
    <cellStyle name="Comma 2 2 2 6 2 2 2 2 3 2" xfId="23217" xr:uid="{BD1DD79E-63BD-4591-B111-26F0EC86579A}"/>
    <cellStyle name="Comma 2 2 2 6 2 2 2 2 4" xfId="2247" xr:uid="{00000000-0005-0000-0000-0000C5080000}"/>
    <cellStyle name="Comma 2 2 2 6 2 2 2 2 4 2" xfId="23218" xr:uid="{A1E760EC-7924-4B72-9485-5CA2289E9757}"/>
    <cellStyle name="Comma 2 2 2 6 2 2 2 2 5" xfId="23215" xr:uid="{D580013A-0578-48DB-AF24-51853E02B08B}"/>
    <cellStyle name="Comma 2 2 2 6 2 2 2 3" xfId="2248" xr:uid="{00000000-0005-0000-0000-0000C6080000}"/>
    <cellStyle name="Comma 2 2 2 6 2 2 2 3 2" xfId="23219" xr:uid="{615776A4-0826-49F7-931C-565399A712E2}"/>
    <cellStyle name="Comma 2 2 2 6 2 2 2 4" xfId="2249" xr:uid="{00000000-0005-0000-0000-0000C7080000}"/>
    <cellStyle name="Comma 2 2 2 6 2 2 2 4 2" xfId="23220" xr:uid="{013619D3-973C-43B4-AFC8-A77E86BF1043}"/>
    <cellStyle name="Comma 2 2 2 6 2 2 2 5" xfId="2250" xr:uid="{00000000-0005-0000-0000-0000C8080000}"/>
    <cellStyle name="Comma 2 2 2 6 2 2 2 5 2" xfId="23221" xr:uid="{45C806AA-4D4A-4BA8-AA27-F643AE4208AB}"/>
    <cellStyle name="Comma 2 2 2 6 2 2 2 6" xfId="23214" xr:uid="{C241C39D-1AEA-4738-8C8A-FF9D4A274EDE}"/>
    <cellStyle name="Comma 2 2 2 6 2 2 3" xfId="2251" xr:uid="{00000000-0005-0000-0000-0000C9080000}"/>
    <cellStyle name="Comma 2 2 2 6 2 2 3 2" xfId="2252" xr:uid="{00000000-0005-0000-0000-0000CA080000}"/>
    <cellStyle name="Comma 2 2 2 6 2 2 3 2 2" xfId="23223" xr:uid="{047A532D-5D39-40F8-BE25-B7F3DFCFD4D3}"/>
    <cellStyle name="Comma 2 2 2 6 2 2 3 3" xfId="2253" xr:uid="{00000000-0005-0000-0000-0000CB080000}"/>
    <cellStyle name="Comma 2 2 2 6 2 2 3 3 2" xfId="23224" xr:uid="{0D8CDFB2-5F53-49AC-8608-882AAB3E43B0}"/>
    <cellStyle name="Comma 2 2 2 6 2 2 3 4" xfId="2254" xr:uid="{00000000-0005-0000-0000-0000CC080000}"/>
    <cellStyle name="Comma 2 2 2 6 2 2 3 4 2" xfId="23225" xr:uid="{8A04E0DF-0761-4182-8529-E30583990919}"/>
    <cellStyle name="Comma 2 2 2 6 2 2 3 5" xfId="23222" xr:uid="{A4C9FD34-75AC-455B-8387-050BF33FB3FE}"/>
    <cellStyle name="Comma 2 2 2 6 2 2 4" xfId="2255" xr:uid="{00000000-0005-0000-0000-0000CD080000}"/>
    <cellStyle name="Comma 2 2 2 6 2 2 4 2" xfId="23226" xr:uid="{E5B15C73-4EC2-49E1-A859-78894E9CEECF}"/>
    <cellStyle name="Comma 2 2 2 6 2 2 5" xfId="2256" xr:uid="{00000000-0005-0000-0000-0000CE080000}"/>
    <cellStyle name="Comma 2 2 2 6 2 2 5 2" xfId="23227" xr:uid="{AEAA92D8-ABFF-4E93-BAB3-4835B13F1FA0}"/>
    <cellStyle name="Comma 2 2 2 6 2 2 6" xfId="2257" xr:uid="{00000000-0005-0000-0000-0000CF080000}"/>
    <cellStyle name="Comma 2 2 2 6 2 2 6 2" xfId="23228" xr:uid="{ACDD34A1-6096-46C1-915D-D0DB5D3C4BEC}"/>
    <cellStyle name="Comma 2 2 2 6 2 2 7" xfId="23213" xr:uid="{848AFB0D-1413-4428-8CBC-399D99B712DD}"/>
    <cellStyle name="Comma 2 2 2 6 2 3" xfId="2258" xr:uid="{00000000-0005-0000-0000-0000D0080000}"/>
    <cellStyle name="Comma 2 2 2 6 2 3 2" xfId="2259" xr:uid="{00000000-0005-0000-0000-0000D1080000}"/>
    <cellStyle name="Comma 2 2 2 6 2 3 2 2" xfId="2260" xr:uid="{00000000-0005-0000-0000-0000D2080000}"/>
    <cellStyle name="Comma 2 2 2 6 2 3 2 2 2" xfId="2261" xr:uid="{00000000-0005-0000-0000-0000D3080000}"/>
    <cellStyle name="Comma 2 2 2 6 2 3 2 2 2 2" xfId="23232" xr:uid="{3CFFECDE-6B2B-436D-8878-40BDF0A96E69}"/>
    <cellStyle name="Comma 2 2 2 6 2 3 2 2 3" xfId="2262" xr:uid="{00000000-0005-0000-0000-0000D4080000}"/>
    <cellStyle name="Comma 2 2 2 6 2 3 2 2 3 2" xfId="23233" xr:uid="{3E5EE392-E95B-44CA-9034-BE3FDA2A77AD}"/>
    <cellStyle name="Comma 2 2 2 6 2 3 2 2 4" xfId="2263" xr:uid="{00000000-0005-0000-0000-0000D5080000}"/>
    <cellStyle name="Comma 2 2 2 6 2 3 2 2 4 2" xfId="23234" xr:uid="{13C74012-5848-42CD-9284-501EE300CCC0}"/>
    <cellStyle name="Comma 2 2 2 6 2 3 2 2 5" xfId="23231" xr:uid="{E2BCE61A-C19E-4DCD-BB6D-567A0D42FE10}"/>
    <cellStyle name="Comma 2 2 2 6 2 3 2 3" xfId="2264" xr:uid="{00000000-0005-0000-0000-0000D6080000}"/>
    <cellStyle name="Comma 2 2 2 6 2 3 2 3 2" xfId="23235" xr:uid="{FC63828C-AEF2-489D-8150-CBC33DC1921D}"/>
    <cellStyle name="Comma 2 2 2 6 2 3 2 4" xfId="2265" xr:uid="{00000000-0005-0000-0000-0000D7080000}"/>
    <cellStyle name="Comma 2 2 2 6 2 3 2 4 2" xfId="23236" xr:uid="{59994CE2-4F82-42B5-B04E-9906A46D1DCB}"/>
    <cellStyle name="Comma 2 2 2 6 2 3 2 5" xfId="2266" xr:uid="{00000000-0005-0000-0000-0000D8080000}"/>
    <cellStyle name="Comma 2 2 2 6 2 3 2 5 2" xfId="23237" xr:uid="{7C02038B-E471-4104-9D6D-18398ACD9D11}"/>
    <cellStyle name="Comma 2 2 2 6 2 3 2 6" xfId="23230" xr:uid="{FAC46937-5D74-4EB6-9BCE-80E965426C93}"/>
    <cellStyle name="Comma 2 2 2 6 2 3 3" xfId="2267" xr:uid="{00000000-0005-0000-0000-0000D9080000}"/>
    <cellStyle name="Comma 2 2 2 6 2 3 3 2" xfId="2268" xr:uid="{00000000-0005-0000-0000-0000DA080000}"/>
    <cellStyle name="Comma 2 2 2 6 2 3 3 2 2" xfId="23239" xr:uid="{418CC187-2541-4E3E-9647-CDA889E43628}"/>
    <cellStyle name="Comma 2 2 2 6 2 3 3 3" xfId="2269" xr:uid="{00000000-0005-0000-0000-0000DB080000}"/>
    <cellStyle name="Comma 2 2 2 6 2 3 3 3 2" xfId="23240" xr:uid="{1A543F41-B3AF-4DFB-B07E-4F49778F9AE7}"/>
    <cellStyle name="Comma 2 2 2 6 2 3 3 4" xfId="2270" xr:uid="{00000000-0005-0000-0000-0000DC080000}"/>
    <cellStyle name="Comma 2 2 2 6 2 3 3 4 2" xfId="23241" xr:uid="{6079837E-173D-4C31-A75D-452AE265D5F7}"/>
    <cellStyle name="Comma 2 2 2 6 2 3 3 5" xfId="23238" xr:uid="{920F917B-F7E0-405E-8007-27E035CBCB9C}"/>
    <cellStyle name="Comma 2 2 2 6 2 3 4" xfId="2271" xr:uid="{00000000-0005-0000-0000-0000DD080000}"/>
    <cellStyle name="Comma 2 2 2 6 2 3 4 2" xfId="23242" xr:uid="{D2A3AA98-6E24-4A8C-8F8F-CA141838F21C}"/>
    <cellStyle name="Comma 2 2 2 6 2 3 5" xfId="2272" xr:uid="{00000000-0005-0000-0000-0000DE080000}"/>
    <cellStyle name="Comma 2 2 2 6 2 3 5 2" xfId="23243" xr:uid="{77F15FC1-839E-4AA7-8C43-7BFB971942DF}"/>
    <cellStyle name="Comma 2 2 2 6 2 3 6" xfId="2273" xr:uid="{00000000-0005-0000-0000-0000DF080000}"/>
    <cellStyle name="Comma 2 2 2 6 2 3 6 2" xfId="23244" xr:uid="{1DD8F3B3-13DB-404E-A152-51F475014DC4}"/>
    <cellStyle name="Comma 2 2 2 6 2 3 7" xfId="23229" xr:uid="{9041FC1F-C7E7-4B46-8E2D-C4DB037BCC4F}"/>
    <cellStyle name="Comma 2 2 2 6 2 4" xfId="2274" xr:uid="{00000000-0005-0000-0000-0000E0080000}"/>
    <cellStyle name="Comma 2 2 2 6 2 4 2" xfId="2275" xr:uid="{00000000-0005-0000-0000-0000E1080000}"/>
    <cellStyle name="Comma 2 2 2 6 2 4 2 2" xfId="2276" xr:uid="{00000000-0005-0000-0000-0000E2080000}"/>
    <cellStyle name="Comma 2 2 2 6 2 4 2 2 2" xfId="23247" xr:uid="{73585B24-4949-45F4-BF4C-3625F709FDBC}"/>
    <cellStyle name="Comma 2 2 2 6 2 4 2 3" xfId="2277" xr:uid="{00000000-0005-0000-0000-0000E3080000}"/>
    <cellStyle name="Comma 2 2 2 6 2 4 2 3 2" xfId="23248" xr:uid="{D9195122-7A7F-4083-A5CE-6C6CCB2F829D}"/>
    <cellStyle name="Comma 2 2 2 6 2 4 2 4" xfId="2278" xr:uid="{00000000-0005-0000-0000-0000E4080000}"/>
    <cellStyle name="Comma 2 2 2 6 2 4 2 4 2" xfId="23249" xr:uid="{9405FF40-CF72-481B-AE39-544E9254809C}"/>
    <cellStyle name="Comma 2 2 2 6 2 4 2 5" xfId="23246" xr:uid="{F94309B8-4E2D-4E5C-A50C-3D9A4B577EAD}"/>
    <cellStyle name="Comma 2 2 2 6 2 4 3" xfId="2279" xr:uid="{00000000-0005-0000-0000-0000E5080000}"/>
    <cellStyle name="Comma 2 2 2 6 2 4 3 2" xfId="23250" xr:uid="{89B6610B-BF23-4109-8D77-1DC4D025A4F0}"/>
    <cellStyle name="Comma 2 2 2 6 2 4 4" xfId="2280" xr:uid="{00000000-0005-0000-0000-0000E6080000}"/>
    <cellStyle name="Comma 2 2 2 6 2 4 4 2" xfId="23251" xr:uid="{605B98C8-3787-49AC-9CE0-BC2C84B44770}"/>
    <cellStyle name="Comma 2 2 2 6 2 4 5" xfId="2281" xr:uid="{00000000-0005-0000-0000-0000E7080000}"/>
    <cellStyle name="Comma 2 2 2 6 2 4 5 2" xfId="23252" xr:uid="{F2DC5621-DE84-42F4-B84E-1AA9D73A1781}"/>
    <cellStyle name="Comma 2 2 2 6 2 4 6" xfId="23245" xr:uid="{45980322-7A8D-48C8-8367-7089EE575C4B}"/>
    <cellStyle name="Comma 2 2 2 6 2 5" xfId="2282" xr:uid="{00000000-0005-0000-0000-0000E8080000}"/>
    <cellStyle name="Comma 2 2 2 6 2 5 2" xfId="2283" xr:uid="{00000000-0005-0000-0000-0000E9080000}"/>
    <cellStyle name="Comma 2 2 2 6 2 5 2 2" xfId="23254" xr:uid="{C36F458E-919D-404E-BBC4-BC26C634C8E3}"/>
    <cellStyle name="Comma 2 2 2 6 2 5 3" xfId="2284" xr:uid="{00000000-0005-0000-0000-0000EA080000}"/>
    <cellStyle name="Comma 2 2 2 6 2 5 3 2" xfId="23255" xr:uid="{1E836028-7F29-4CA1-8094-F7688D9DD36B}"/>
    <cellStyle name="Comma 2 2 2 6 2 5 4" xfId="2285" xr:uid="{00000000-0005-0000-0000-0000EB080000}"/>
    <cellStyle name="Comma 2 2 2 6 2 5 4 2" xfId="23256" xr:uid="{76602D41-EA1F-4A23-AC5F-AE3FB9157A45}"/>
    <cellStyle name="Comma 2 2 2 6 2 5 5" xfId="23253" xr:uid="{6F79950C-BDF7-4EAB-A39A-26EB7A944DB8}"/>
    <cellStyle name="Comma 2 2 2 6 2 6" xfId="2286" xr:uid="{00000000-0005-0000-0000-0000EC080000}"/>
    <cellStyle name="Comma 2 2 2 6 2 6 2" xfId="23257" xr:uid="{5F4E7A14-58B8-43B7-B2A8-4FB6BE9FF53B}"/>
    <cellStyle name="Comma 2 2 2 6 2 7" xfId="2287" xr:uid="{00000000-0005-0000-0000-0000ED080000}"/>
    <cellStyle name="Comma 2 2 2 6 2 7 2" xfId="23258" xr:uid="{4923023B-3667-4FEC-8EDE-07B6C2413649}"/>
    <cellStyle name="Comma 2 2 2 6 2 8" xfId="2288" xr:uid="{00000000-0005-0000-0000-0000EE080000}"/>
    <cellStyle name="Comma 2 2 2 6 2 8 2" xfId="23259" xr:uid="{29191F11-D808-48D2-B92B-71BF70DA437C}"/>
    <cellStyle name="Comma 2 2 2 6 2 9" xfId="23212" xr:uid="{7A2964BE-58D8-4A6C-A39E-535C02ADCD3C}"/>
    <cellStyle name="Comma 2 2 2 6 3" xfId="2289" xr:uid="{00000000-0005-0000-0000-0000EF080000}"/>
    <cellStyle name="Comma 2 2 2 6 3 2" xfId="2290" xr:uid="{00000000-0005-0000-0000-0000F0080000}"/>
    <cellStyle name="Comma 2 2 2 6 3 2 2" xfId="2291" xr:uid="{00000000-0005-0000-0000-0000F1080000}"/>
    <cellStyle name="Comma 2 2 2 6 3 2 2 2" xfId="2292" xr:uid="{00000000-0005-0000-0000-0000F2080000}"/>
    <cellStyle name="Comma 2 2 2 6 3 2 2 2 2" xfId="23263" xr:uid="{D1D454AF-3AFD-4088-BC6E-3C89883FDDBE}"/>
    <cellStyle name="Comma 2 2 2 6 3 2 2 3" xfId="2293" xr:uid="{00000000-0005-0000-0000-0000F3080000}"/>
    <cellStyle name="Comma 2 2 2 6 3 2 2 3 2" xfId="23264" xr:uid="{BD26A4F2-522E-4E88-A317-9478C665FBCA}"/>
    <cellStyle name="Comma 2 2 2 6 3 2 2 4" xfId="2294" xr:uid="{00000000-0005-0000-0000-0000F4080000}"/>
    <cellStyle name="Comma 2 2 2 6 3 2 2 4 2" xfId="23265" xr:uid="{72847D5B-F08E-4F40-B1AD-5D3BFE4FC762}"/>
    <cellStyle name="Comma 2 2 2 6 3 2 2 5" xfId="23262" xr:uid="{74F78A67-EA5C-4AD6-A66F-1F6C8654AF8F}"/>
    <cellStyle name="Comma 2 2 2 6 3 2 3" xfId="2295" xr:uid="{00000000-0005-0000-0000-0000F5080000}"/>
    <cellStyle name="Comma 2 2 2 6 3 2 3 2" xfId="23266" xr:uid="{B298E588-5730-4ADE-92B8-45583D6EE9F2}"/>
    <cellStyle name="Comma 2 2 2 6 3 2 4" xfId="2296" xr:uid="{00000000-0005-0000-0000-0000F6080000}"/>
    <cellStyle name="Comma 2 2 2 6 3 2 4 2" xfId="23267" xr:uid="{17C34403-BC47-4F65-95DA-786EDDA7F05A}"/>
    <cellStyle name="Comma 2 2 2 6 3 2 5" xfId="2297" xr:uid="{00000000-0005-0000-0000-0000F7080000}"/>
    <cellStyle name="Comma 2 2 2 6 3 2 5 2" xfId="23268" xr:uid="{A1121028-371D-448C-9161-4D1AD717659A}"/>
    <cellStyle name="Comma 2 2 2 6 3 2 6" xfId="23261" xr:uid="{5EBB963A-ED8A-4EC0-BC1F-EB089E8EFFC5}"/>
    <cellStyle name="Comma 2 2 2 6 3 3" xfId="2298" xr:uid="{00000000-0005-0000-0000-0000F8080000}"/>
    <cellStyle name="Comma 2 2 2 6 3 3 2" xfId="2299" xr:uid="{00000000-0005-0000-0000-0000F9080000}"/>
    <cellStyle name="Comma 2 2 2 6 3 3 2 2" xfId="23270" xr:uid="{C73AAFCB-1FD7-4C0D-AD4D-511D52F3F955}"/>
    <cellStyle name="Comma 2 2 2 6 3 3 3" xfId="2300" xr:uid="{00000000-0005-0000-0000-0000FA080000}"/>
    <cellStyle name="Comma 2 2 2 6 3 3 3 2" xfId="23271" xr:uid="{0325C059-556D-4277-8A56-65F8B0C56E87}"/>
    <cellStyle name="Comma 2 2 2 6 3 3 4" xfId="2301" xr:uid="{00000000-0005-0000-0000-0000FB080000}"/>
    <cellStyle name="Comma 2 2 2 6 3 3 4 2" xfId="23272" xr:uid="{7A6D45BB-ADDD-40A1-BC76-383BC85D7670}"/>
    <cellStyle name="Comma 2 2 2 6 3 3 5" xfId="23269" xr:uid="{9BE364CA-3D4E-4C27-B644-7774A92AFEEF}"/>
    <cellStyle name="Comma 2 2 2 6 3 4" xfId="2302" xr:uid="{00000000-0005-0000-0000-0000FC080000}"/>
    <cellStyle name="Comma 2 2 2 6 3 4 2" xfId="23273" xr:uid="{9DE0176E-BC84-4076-9558-F2CB936702FB}"/>
    <cellStyle name="Comma 2 2 2 6 3 5" xfId="2303" xr:uid="{00000000-0005-0000-0000-0000FD080000}"/>
    <cellStyle name="Comma 2 2 2 6 3 5 2" xfId="23274" xr:uid="{E8CF0175-C86B-48C2-9062-D2A8F27D1235}"/>
    <cellStyle name="Comma 2 2 2 6 3 6" xfId="2304" xr:uid="{00000000-0005-0000-0000-0000FE080000}"/>
    <cellStyle name="Comma 2 2 2 6 3 6 2" xfId="23275" xr:uid="{CDB80CF4-A436-4A2C-9F84-B2189C4082FB}"/>
    <cellStyle name="Comma 2 2 2 6 3 7" xfId="23260" xr:uid="{1D85DAF9-0E8B-4AF3-9BCA-9B88D3D15301}"/>
    <cellStyle name="Comma 2 2 2 6 4" xfId="2305" xr:uid="{00000000-0005-0000-0000-0000FF080000}"/>
    <cellStyle name="Comma 2 2 2 6 4 2" xfId="2306" xr:uid="{00000000-0005-0000-0000-000000090000}"/>
    <cellStyle name="Comma 2 2 2 6 4 2 2" xfId="2307" xr:uid="{00000000-0005-0000-0000-000001090000}"/>
    <cellStyle name="Comma 2 2 2 6 4 2 2 2" xfId="2308" xr:uid="{00000000-0005-0000-0000-000002090000}"/>
    <cellStyle name="Comma 2 2 2 6 4 2 2 2 2" xfId="23279" xr:uid="{BAF8E766-F507-494A-BFDA-D38C60FE6688}"/>
    <cellStyle name="Comma 2 2 2 6 4 2 2 3" xfId="2309" xr:uid="{00000000-0005-0000-0000-000003090000}"/>
    <cellStyle name="Comma 2 2 2 6 4 2 2 3 2" xfId="23280" xr:uid="{2615D396-95FE-4C4B-B9E3-227144413118}"/>
    <cellStyle name="Comma 2 2 2 6 4 2 2 4" xfId="2310" xr:uid="{00000000-0005-0000-0000-000004090000}"/>
    <cellStyle name="Comma 2 2 2 6 4 2 2 4 2" xfId="23281" xr:uid="{04717F9C-183F-40BB-A093-04D763A305ED}"/>
    <cellStyle name="Comma 2 2 2 6 4 2 2 5" xfId="23278" xr:uid="{2F8415E1-C950-4D75-ACC8-FB47F306533E}"/>
    <cellStyle name="Comma 2 2 2 6 4 2 3" xfId="2311" xr:uid="{00000000-0005-0000-0000-000005090000}"/>
    <cellStyle name="Comma 2 2 2 6 4 2 3 2" xfId="23282" xr:uid="{6B737F89-E33B-4530-B91C-C24C5E150C20}"/>
    <cellStyle name="Comma 2 2 2 6 4 2 4" xfId="2312" xr:uid="{00000000-0005-0000-0000-000006090000}"/>
    <cellStyle name="Comma 2 2 2 6 4 2 4 2" xfId="23283" xr:uid="{92B62644-CF70-4637-9857-965182927D76}"/>
    <cellStyle name="Comma 2 2 2 6 4 2 5" xfId="2313" xr:uid="{00000000-0005-0000-0000-000007090000}"/>
    <cellStyle name="Comma 2 2 2 6 4 2 5 2" xfId="23284" xr:uid="{07498DCA-94C0-4690-8EF1-F94689F90789}"/>
    <cellStyle name="Comma 2 2 2 6 4 2 6" xfId="23277" xr:uid="{A9C4B90F-83C0-48CD-A9C3-C45A6FA6B379}"/>
    <cellStyle name="Comma 2 2 2 6 4 3" xfId="2314" xr:uid="{00000000-0005-0000-0000-000008090000}"/>
    <cellStyle name="Comma 2 2 2 6 4 3 2" xfId="2315" xr:uid="{00000000-0005-0000-0000-000009090000}"/>
    <cellStyle name="Comma 2 2 2 6 4 3 2 2" xfId="23286" xr:uid="{EFC57166-7EA7-4CA9-A34E-2153ABFF9CC3}"/>
    <cellStyle name="Comma 2 2 2 6 4 3 3" xfId="2316" xr:uid="{00000000-0005-0000-0000-00000A090000}"/>
    <cellStyle name="Comma 2 2 2 6 4 3 3 2" xfId="23287" xr:uid="{EC339B75-FCD7-46CC-AA62-7BB8B5F1EBAC}"/>
    <cellStyle name="Comma 2 2 2 6 4 3 4" xfId="2317" xr:uid="{00000000-0005-0000-0000-00000B090000}"/>
    <cellStyle name="Comma 2 2 2 6 4 3 4 2" xfId="23288" xr:uid="{1FF937FE-D727-4562-9677-C4EB062E6C64}"/>
    <cellStyle name="Comma 2 2 2 6 4 3 5" xfId="23285" xr:uid="{24341288-A914-40C3-B7B5-5FD5D268C7FB}"/>
    <cellStyle name="Comma 2 2 2 6 4 4" xfId="2318" xr:uid="{00000000-0005-0000-0000-00000C090000}"/>
    <cellStyle name="Comma 2 2 2 6 4 4 2" xfId="23289" xr:uid="{6833DB66-C7BD-4AF5-B4CB-1B4BE9B0A269}"/>
    <cellStyle name="Comma 2 2 2 6 4 5" xfId="2319" xr:uid="{00000000-0005-0000-0000-00000D090000}"/>
    <cellStyle name="Comma 2 2 2 6 4 5 2" xfId="23290" xr:uid="{5DE0F29B-FA9A-4510-8A65-9081939BBA11}"/>
    <cellStyle name="Comma 2 2 2 6 4 6" xfId="2320" xr:uid="{00000000-0005-0000-0000-00000E090000}"/>
    <cellStyle name="Comma 2 2 2 6 4 6 2" xfId="23291" xr:uid="{2831AA0B-C1FE-4CD6-A8A7-23FD1617BB03}"/>
    <cellStyle name="Comma 2 2 2 6 4 7" xfId="23276" xr:uid="{FFFBD3B4-2B24-4899-ACC2-228D688C949C}"/>
    <cellStyle name="Comma 2 2 2 6 5" xfId="2321" xr:uid="{00000000-0005-0000-0000-00000F090000}"/>
    <cellStyle name="Comma 2 2 2 6 5 2" xfId="23292" xr:uid="{544E6D0E-6F2E-46FB-94B3-7E6A2D23D3FE}"/>
    <cellStyle name="Comma 2 2 2 6 6" xfId="2322" xr:uid="{00000000-0005-0000-0000-000010090000}"/>
    <cellStyle name="Comma 2 2 2 6 6 2" xfId="2323" xr:uid="{00000000-0005-0000-0000-000011090000}"/>
    <cellStyle name="Comma 2 2 2 6 6 2 2" xfId="2324" xr:uid="{00000000-0005-0000-0000-000012090000}"/>
    <cellStyle name="Comma 2 2 2 6 6 2 2 2" xfId="23295" xr:uid="{2D5208AF-5E24-4277-A8FA-CBAFC222261A}"/>
    <cellStyle name="Comma 2 2 2 6 6 2 3" xfId="2325" xr:uid="{00000000-0005-0000-0000-000013090000}"/>
    <cellStyle name="Comma 2 2 2 6 6 2 3 2" xfId="23296" xr:uid="{FEEC1C14-BC02-43A1-A2EA-178FD943077A}"/>
    <cellStyle name="Comma 2 2 2 6 6 2 4" xfId="2326" xr:uid="{00000000-0005-0000-0000-000014090000}"/>
    <cellStyle name="Comma 2 2 2 6 6 2 4 2" xfId="23297" xr:uid="{9BD10DAB-8534-4870-B3F5-9B7AF0FE7D9D}"/>
    <cellStyle name="Comma 2 2 2 6 6 2 5" xfId="23294" xr:uid="{48DB5B9A-3448-4BCB-A2BA-7636CEE72250}"/>
    <cellStyle name="Comma 2 2 2 6 6 3" xfId="2327" xr:uid="{00000000-0005-0000-0000-000015090000}"/>
    <cellStyle name="Comma 2 2 2 6 6 3 2" xfId="23298" xr:uid="{6461592C-6984-43D7-AAF7-92BE645639E3}"/>
    <cellStyle name="Comma 2 2 2 6 6 4" xfId="2328" xr:uid="{00000000-0005-0000-0000-000016090000}"/>
    <cellStyle name="Comma 2 2 2 6 6 4 2" xfId="23299" xr:uid="{4D532DE3-706D-43F6-BFA4-F5A74EAEF5EA}"/>
    <cellStyle name="Comma 2 2 2 6 6 5" xfId="2329" xr:uid="{00000000-0005-0000-0000-000017090000}"/>
    <cellStyle name="Comma 2 2 2 6 6 5 2" xfId="23300" xr:uid="{707B62B9-9684-4442-ACC5-957F818C7548}"/>
    <cellStyle name="Comma 2 2 2 6 6 6" xfId="23293" xr:uid="{FD545FEE-7ABD-4FFE-A520-3A7D98804FD0}"/>
    <cellStyle name="Comma 2 2 2 6 7" xfId="2330" xr:uid="{00000000-0005-0000-0000-000018090000}"/>
    <cellStyle name="Comma 2 2 2 6 7 2" xfId="2331" xr:uid="{00000000-0005-0000-0000-000019090000}"/>
    <cellStyle name="Comma 2 2 2 6 7 2 2" xfId="23302" xr:uid="{75E50D9B-58DD-455A-ADFE-FF00B13157FE}"/>
    <cellStyle name="Comma 2 2 2 6 7 3" xfId="2332" xr:uid="{00000000-0005-0000-0000-00001A090000}"/>
    <cellStyle name="Comma 2 2 2 6 7 3 2" xfId="23303" xr:uid="{02E2C8BC-72C6-48E1-B262-A6181113F239}"/>
    <cellStyle name="Comma 2 2 2 6 7 4" xfId="2333" xr:uid="{00000000-0005-0000-0000-00001B090000}"/>
    <cellStyle name="Comma 2 2 2 6 7 4 2" xfId="23304" xr:uid="{D15F9E8A-CF38-4DF5-9550-6161A7B0DAA2}"/>
    <cellStyle name="Comma 2 2 2 6 7 5" xfId="23301" xr:uid="{231CB88B-17CB-4EF9-A772-0DC18080B278}"/>
    <cellStyle name="Comma 2 2 2 6 8" xfId="2334" xr:uid="{00000000-0005-0000-0000-00001C090000}"/>
    <cellStyle name="Comma 2 2 2 6 8 2" xfId="23305" xr:uid="{26B86C16-65DA-4AD9-B610-738AD2A12A06}"/>
    <cellStyle name="Comma 2 2 2 6 9" xfId="2335" xr:uid="{00000000-0005-0000-0000-00001D090000}"/>
    <cellStyle name="Comma 2 2 2 6 9 2" xfId="23306" xr:uid="{920385C5-76CA-48FB-9E9A-00E8F9615C0D}"/>
    <cellStyle name="Comma 2 2 2 7" xfId="2336" xr:uid="{00000000-0005-0000-0000-00001E090000}"/>
    <cellStyle name="Comma 2 2 2 7 10" xfId="23307" xr:uid="{9E325D10-D0CB-4797-89FE-D0AFAEFFF030}"/>
    <cellStyle name="Comma 2 2 2 7 2" xfId="2337" xr:uid="{00000000-0005-0000-0000-00001F090000}"/>
    <cellStyle name="Comma 2 2 2 7 2 2" xfId="2338" xr:uid="{00000000-0005-0000-0000-000020090000}"/>
    <cellStyle name="Comma 2 2 2 7 2 2 2" xfId="2339" xr:uid="{00000000-0005-0000-0000-000021090000}"/>
    <cellStyle name="Comma 2 2 2 7 2 2 2 2" xfId="2340" xr:uid="{00000000-0005-0000-0000-000022090000}"/>
    <cellStyle name="Comma 2 2 2 7 2 2 2 2 2" xfId="23311" xr:uid="{E2497DCC-E5E8-48FB-A7E3-27AAA559F5A8}"/>
    <cellStyle name="Comma 2 2 2 7 2 2 2 3" xfId="2341" xr:uid="{00000000-0005-0000-0000-000023090000}"/>
    <cellStyle name="Comma 2 2 2 7 2 2 2 3 2" xfId="23312" xr:uid="{49F8B019-D788-4BDC-931D-EA96B70DF237}"/>
    <cellStyle name="Comma 2 2 2 7 2 2 2 4" xfId="2342" xr:uid="{00000000-0005-0000-0000-000024090000}"/>
    <cellStyle name="Comma 2 2 2 7 2 2 2 4 2" xfId="23313" xr:uid="{20680D85-94CC-44A5-B412-A61302491546}"/>
    <cellStyle name="Comma 2 2 2 7 2 2 2 5" xfId="23310" xr:uid="{B860E00E-50A5-4740-9B1F-EEB6A73A8BA8}"/>
    <cellStyle name="Comma 2 2 2 7 2 2 3" xfId="2343" xr:uid="{00000000-0005-0000-0000-000025090000}"/>
    <cellStyle name="Comma 2 2 2 7 2 2 3 2" xfId="23314" xr:uid="{BAB202F1-0FF1-4E5F-BB70-2B398E7E5D59}"/>
    <cellStyle name="Comma 2 2 2 7 2 2 4" xfId="2344" xr:uid="{00000000-0005-0000-0000-000026090000}"/>
    <cellStyle name="Comma 2 2 2 7 2 2 4 2" xfId="23315" xr:uid="{50BD8B72-E6CA-498C-9869-CA32C7E65B02}"/>
    <cellStyle name="Comma 2 2 2 7 2 2 5" xfId="2345" xr:uid="{00000000-0005-0000-0000-000027090000}"/>
    <cellStyle name="Comma 2 2 2 7 2 2 5 2" xfId="23316" xr:uid="{42E1C7BC-DBF9-49AC-ACE8-E9D03B0E512C}"/>
    <cellStyle name="Comma 2 2 2 7 2 2 6" xfId="23309" xr:uid="{7966FC5D-8572-4A49-93F1-C099E2A557B6}"/>
    <cellStyle name="Comma 2 2 2 7 2 3" xfId="2346" xr:uid="{00000000-0005-0000-0000-000028090000}"/>
    <cellStyle name="Comma 2 2 2 7 2 3 2" xfId="2347" xr:uid="{00000000-0005-0000-0000-000029090000}"/>
    <cellStyle name="Comma 2 2 2 7 2 3 2 2" xfId="23318" xr:uid="{580113DF-EE57-458E-994E-F215F3A04444}"/>
    <cellStyle name="Comma 2 2 2 7 2 3 3" xfId="2348" xr:uid="{00000000-0005-0000-0000-00002A090000}"/>
    <cellStyle name="Comma 2 2 2 7 2 3 3 2" xfId="23319" xr:uid="{58545FB6-B362-41C6-9229-9822903B9D02}"/>
    <cellStyle name="Comma 2 2 2 7 2 3 4" xfId="2349" xr:uid="{00000000-0005-0000-0000-00002B090000}"/>
    <cellStyle name="Comma 2 2 2 7 2 3 4 2" xfId="23320" xr:uid="{09FD92D4-E6E7-438C-8435-E4D85F8467B2}"/>
    <cellStyle name="Comma 2 2 2 7 2 3 5" xfId="23317" xr:uid="{938695F6-707B-44E2-819A-F1B3D87F8425}"/>
    <cellStyle name="Comma 2 2 2 7 2 4" xfId="2350" xr:uid="{00000000-0005-0000-0000-00002C090000}"/>
    <cellStyle name="Comma 2 2 2 7 2 4 2" xfId="23321" xr:uid="{3EE887BF-7190-4D6B-BCE2-4CA0948BB3FC}"/>
    <cellStyle name="Comma 2 2 2 7 2 5" xfId="2351" xr:uid="{00000000-0005-0000-0000-00002D090000}"/>
    <cellStyle name="Comma 2 2 2 7 2 5 2" xfId="23322" xr:uid="{EE609777-77EA-4596-B523-61830C45E599}"/>
    <cellStyle name="Comma 2 2 2 7 2 6" xfId="2352" xr:uid="{00000000-0005-0000-0000-00002E090000}"/>
    <cellStyle name="Comma 2 2 2 7 2 6 2" xfId="23323" xr:uid="{01539ACB-8B85-4065-9530-63EE20EE9CA4}"/>
    <cellStyle name="Comma 2 2 2 7 2 7" xfId="23308" xr:uid="{C8364058-3C69-4DAB-A63F-5EC16C7B4390}"/>
    <cellStyle name="Comma 2 2 2 7 3" xfId="2353" xr:uid="{00000000-0005-0000-0000-00002F090000}"/>
    <cellStyle name="Comma 2 2 2 7 3 2" xfId="2354" xr:uid="{00000000-0005-0000-0000-000030090000}"/>
    <cellStyle name="Comma 2 2 2 7 3 2 2" xfId="2355" xr:uid="{00000000-0005-0000-0000-000031090000}"/>
    <cellStyle name="Comma 2 2 2 7 3 2 2 2" xfId="2356" xr:uid="{00000000-0005-0000-0000-000032090000}"/>
    <cellStyle name="Comma 2 2 2 7 3 2 2 2 2" xfId="23327" xr:uid="{5033D672-518F-4EDE-9019-986B48E46151}"/>
    <cellStyle name="Comma 2 2 2 7 3 2 2 3" xfId="2357" xr:uid="{00000000-0005-0000-0000-000033090000}"/>
    <cellStyle name="Comma 2 2 2 7 3 2 2 3 2" xfId="23328" xr:uid="{4AD486DE-0CDE-4680-B87A-0FC07700AC2C}"/>
    <cellStyle name="Comma 2 2 2 7 3 2 2 4" xfId="2358" xr:uid="{00000000-0005-0000-0000-000034090000}"/>
    <cellStyle name="Comma 2 2 2 7 3 2 2 4 2" xfId="23329" xr:uid="{A5B84C6E-5D84-443A-BC7F-B723306E1241}"/>
    <cellStyle name="Comma 2 2 2 7 3 2 2 5" xfId="23326" xr:uid="{879E659F-1F28-42B4-A8CB-86B4A546861F}"/>
    <cellStyle name="Comma 2 2 2 7 3 2 3" xfId="2359" xr:uid="{00000000-0005-0000-0000-000035090000}"/>
    <cellStyle name="Comma 2 2 2 7 3 2 3 2" xfId="23330" xr:uid="{19C47D39-F023-4F1B-8372-3896611AABFD}"/>
    <cellStyle name="Comma 2 2 2 7 3 2 4" xfId="2360" xr:uid="{00000000-0005-0000-0000-000036090000}"/>
    <cellStyle name="Comma 2 2 2 7 3 2 4 2" xfId="23331" xr:uid="{0CD8E0D9-BEC4-4CD1-B9C9-739D15833B43}"/>
    <cellStyle name="Comma 2 2 2 7 3 2 5" xfId="2361" xr:uid="{00000000-0005-0000-0000-000037090000}"/>
    <cellStyle name="Comma 2 2 2 7 3 2 5 2" xfId="23332" xr:uid="{6364334B-3B5B-49BD-974B-BD13A43F736B}"/>
    <cellStyle name="Comma 2 2 2 7 3 2 6" xfId="23325" xr:uid="{75FE0953-9F33-4F57-8BDE-2A665986BB89}"/>
    <cellStyle name="Comma 2 2 2 7 3 3" xfId="2362" xr:uid="{00000000-0005-0000-0000-000038090000}"/>
    <cellStyle name="Comma 2 2 2 7 3 3 2" xfId="2363" xr:uid="{00000000-0005-0000-0000-000039090000}"/>
    <cellStyle name="Comma 2 2 2 7 3 3 2 2" xfId="23334" xr:uid="{C635146D-E322-40F3-86C9-71B352916B65}"/>
    <cellStyle name="Comma 2 2 2 7 3 3 3" xfId="2364" xr:uid="{00000000-0005-0000-0000-00003A090000}"/>
    <cellStyle name="Comma 2 2 2 7 3 3 3 2" xfId="23335" xr:uid="{28D15683-1065-4E4D-AD24-05258C19C524}"/>
    <cellStyle name="Comma 2 2 2 7 3 3 4" xfId="2365" xr:uid="{00000000-0005-0000-0000-00003B090000}"/>
    <cellStyle name="Comma 2 2 2 7 3 3 4 2" xfId="23336" xr:uid="{5A2C6608-7950-4392-BA61-A6F779CA026F}"/>
    <cellStyle name="Comma 2 2 2 7 3 3 5" xfId="23333" xr:uid="{29766717-F9F7-46D1-A1C1-95D9561D3C4F}"/>
    <cellStyle name="Comma 2 2 2 7 3 4" xfId="2366" xr:uid="{00000000-0005-0000-0000-00003C090000}"/>
    <cellStyle name="Comma 2 2 2 7 3 4 2" xfId="23337" xr:uid="{90F7EF26-C45E-4B80-827C-E516BB68D72E}"/>
    <cellStyle name="Comma 2 2 2 7 3 5" xfId="2367" xr:uid="{00000000-0005-0000-0000-00003D090000}"/>
    <cellStyle name="Comma 2 2 2 7 3 5 2" xfId="23338" xr:uid="{67AC8266-8E7F-47B7-B9AE-B98D235F2E98}"/>
    <cellStyle name="Comma 2 2 2 7 3 6" xfId="2368" xr:uid="{00000000-0005-0000-0000-00003E090000}"/>
    <cellStyle name="Comma 2 2 2 7 3 6 2" xfId="23339" xr:uid="{2A835E08-EEFA-4E1A-A405-89BAAF0620B2}"/>
    <cellStyle name="Comma 2 2 2 7 3 7" xfId="23324" xr:uid="{24709E94-51F7-4603-87F0-EC324BF7F9F7}"/>
    <cellStyle name="Comma 2 2 2 7 4" xfId="2369" xr:uid="{00000000-0005-0000-0000-00003F090000}"/>
    <cellStyle name="Comma 2 2 2 7 4 2" xfId="23340" xr:uid="{0694BB56-35C2-4901-8184-C1097CD9AA79}"/>
    <cellStyle name="Comma 2 2 2 7 5" xfId="2370" xr:uid="{00000000-0005-0000-0000-000040090000}"/>
    <cellStyle name="Comma 2 2 2 7 5 2" xfId="2371" xr:uid="{00000000-0005-0000-0000-000041090000}"/>
    <cellStyle name="Comma 2 2 2 7 5 2 2" xfId="2372" xr:uid="{00000000-0005-0000-0000-000042090000}"/>
    <cellStyle name="Comma 2 2 2 7 5 2 2 2" xfId="23343" xr:uid="{2DE8B3F8-2D69-47D6-AF0C-E447A2012EBF}"/>
    <cellStyle name="Comma 2 2 2 7 5 2 3" xfId="2373" xr:uid="{00000000-0005-0000-0000-000043090000}"/>
    <cellStyle name="Comma 2 2 2 7 5 2 3 2" xfId="23344" xr:uid="{FE07737E-BF54-4FFE-BF6F-BF03FB6D39E7}"/>
    <cellStyle name="Comma 2 2 2 7 5 2 4" xfId="2374" xr:uid="{00000000-0005-0000-0000-000044090000}"/>
    <cellStyle name="Comma 2 2 2 7 5 2 4 2" xfId="23345" xr:uid="{215AF581-0FDF-4573-B82D-3D2315281151}"/>
    <cellStyle name="Comma 2 2 2 7 5 2 5" xfId="23342" xr:uid="{2785CE72-C564-4501-B159-940B603A5735}"/>
    <cellStyle name="Comma 2 2 2 7 5 3" xfId="2375" xr:uid="{00000000-0005-0000-0000-000045090000}"/>
    <cellStyle name="Comma 2 2 2 7 5 3 2" xfId="23346" xr:uid="{093DBA16-9F4A-4C79-B921-9FBD1963EAEC}"/>
    <cellStyle name="Comma 2 2 2 7 5 4" xfId="2376" xr:uid="{00000000-0005-0000-0000-000046090000}"/>
    <cellStyle name="Comma 2 2 2 7 5 4 2" xfId="23347" xr:uid="{D01EAAC8-BF49-46C9-AEA6-C744F88E7A61}"/>
    <cellStyle name="Comma 2 2 2 7 5 5" xfId="2377" xr:uid="{00000000-0005-0000-0000-000047090000}"/>
    <cellStyle name="Comma 2 2 2 7 5 5 2" xfId="23348" xr:uid="{4B1BCB30-DDA8-4E44-BCD8-AAB75C3FB263}"/>
    <cellStyle name="Comma 2 2 2 7 5 6" xfId="23341" xr:uid="{066C09B6-3D79-4204-817D-BDC4E09479AB}"/>
    <cellStyle name="Comma 2 2 2 7 6" xfId="2378" xr:uid="{00000000-0005-0000-0000-000048090000}"/>
    <cellStyle name="Comma 2 2 2 7 6 2" xfId="2379" xr:uid="{00000000-0005-0000-0000-000049090000}"/>
    <cellStyle name="Comma 2 2 2 7 6 2 2" xfId="23350" xr:uid="{C9C4E606-7FAA-4640-A0B8-EFB06229A07F}"/>
    <cellStyle name="Comma 2 2 2 7 6 3" xfId="2380" xr:uid="{00000000-0005-0000-0000-00004A090000}"/>
    <cellStyle name="Comma 2 2 2 7 6 3 2" xfId="23351" xr:uid="{6FDBE299-BD1C-4270-8BEE-8629A133DBDC}"/>
    <cellStyle name="Comma 2 2 2 7 6 4" xfId="2381" xr:uid="{00000000-0005-0000-0000-00004B090000}"/>
    <cellStyle name="Comma 2 2 2 7 6 4 2" xfId="23352" xr:uid="{47691977-BAC8-4205-A3C6-4D3EB1206C2E}"/>
    <cellStyle name="Comma 2 2 2 7 6 5" xfId="23349" xr:uid="{1E864FF3-98DF-4A9C-8FDE-98C04AF01B2F}"/>
    <cellStyle name="Comma 2 2 2 7 7" xfId="2382" xr:uid="{00000000-0005-0000-0000-00004C090000}"/>
    <cellStyle name="Comma 2 2 2 7 7 2" xfId="23353" xr:uid="{5DB0DCB7-90CB-45E2-9A6E-4AD2C01169F2}"/>
    <cellStyle name="Comma 2 2 2 7 8" xfId="2383" xr:uid="{00000000-0005-0000-0000-00004D090000}"/>
    <cellStyle name="Comma 2 2 2 7 8 2" xfId="23354" xr:uid="{E2F29036-2696-460C-A77F-64B5DAB0AC14}"/>
    <cellStyle name="Comma 2 2 2 7 9" xfId="2384" xr:uid="{00000000-0005-0000-0000-00004E090000}"/>
    <cellStyle name="Comma 2 2 2 7 9 2" xfId="23355" xr:uid="{3664A329-3EBC-4AE1-81D1-E089B872388B}"/>
    <cellStyle name="Comma 2 2 2 8" xfId="2385" xr:uid="{00000000-0005-0000-0000-00004F090000}"/>
    <cellStyle name="Comma 2 2 2 8 10" xfId="23356" xr:uid="{171DC1E4-309A-44B2-97D3-0AE181203596}"/>
    <cellStyle name="Comma 2 2 2 8 2" xfId="2386" xr:uid="{00000000-0005-0000-0000-000050090000}"/>
    <cellStyle name="Comma 2 2 2 8 2 2" xfId="2387" xr:uid="{00000000-0005-0000-0000-000051090000}"/>
    <cellStyle name="Comma 2 2 2 8 2 2 2" xfId="2388" xr:uid="{00000000-0005-0000-0000-000052090000}"/>
    <cellStyle name="Comma 2 2 2 8 2 2 2 2" xfId="2389" xr:uid="{00000000-0005-0000-0000-000053090000}"/>
    <cellStyle name="Comma 2 2 2 8 2 2 2 2 2" xfId="23360" xr:uid="{18FC1E3A-B942-494A-BB69-6D8295AE55A0}"/>
    <cellStyle name="Comma 2 2 2 8 2 2 2 3" xfId="2390" xr:uid="{00000000-0005-0000-0000-000054090000}"/>
    <cellStyle name="Comma 2 2 2 8 2 2 2 3 2" xfId="23361" xr:uid="{4C0456E1-1833-4216-A040-6D103A0521AE}"/>
    <cellStyle name="Comma 2 2 2 8 2 2 2 4" xfId="2391" xr:uid="{00000000-0005-0000-0000-000055090000}"/>
    <cellStyle name="Comma 2 2 2 8 2 2 2 4 2" xfId="23362" xr:uid="{52B7257F-F20F-40DA-A64F-E77B6D429103}"/>
    <cellStyle name="Comma 2 2 2 8 2 2 2 5" xfId="23359" xr:uid="{87C54417-E631-4C7C-8618-619CCC6B164D}"/>
    <cellStyle name="Comma 2 2 2 8 2 2 3" xfId="2392" xr:uid="{00000000-0005-0000-0000-000056090000}"/>
    <cellStyle name="Comma 2 2 2 8 2 2 3 2" xfId="23363" xr:uid="{D6CD998C-22F1-41A9-985C-B25914A9C245}"/>
    <cellStyle name="Comma 2 2 2 8 2 2 4" xfId="2393" xr:uid="{00000000-0005-0000-0000-000057090000}"/>
    <cellStyle name="Comma 2 2 2 8 2 2 4 2" xfId="23364" xr:uid="{49949FC3-FF56-4568-BE81-E5EC6BB216B0}"/>
    <cellStyle name="Comma 2 2 2 8 2 2 5" xfId="2394" xr:uid="{00000000-0005-0000-0000-000058090000}"/>
    <cellStyle name="Comma 2 2 2 8 2 2 5 2" xfId="23365" xr:uid="{871C1F33-DB05-4FD6-87FD-D94AFBFFCAB0}"/>
    <cellStyle name="Comma 2 2 2 8 2 2 6" xfId="23358" xr:uid="{1F4C961B-645C-4C08-B9D8-8ED4A4E9D954}"/>
    <cellStyle name="Comma 2 2 2 8 2 3" xfId="2395" xr:uid="{00000000-0005-0000-0000-000059090000}"/>
    <cellStyle name="Comma 2 2 2 8 2 3 2" xfId="2396" xr:uid="{00000000-0005-0000-0000-00005A090000}"/>
    <cellStyle name="Comma 2 2 2 8 2 3 2 2" xfId="23367" xr:uid="{DFFA049D-3085-4E0D-871C-A93A75D45175}"/>
    <cellStyle name="Comma 2 2 2 8 2 3 3" xfId="2397" xr:uid="{00000000-0005-0000-0000-00005B090000}"/>
    <cellStyle name="Comma 2 2 2 8 2 3 3 2" xfId="23368" xr:uid="{386ECF39-437F-4EA2-BC43-303628AAAEDB}"/>
    <cellStyle name="Comma 2 2 2 8 2 3 4" xfId="2398" xr:uid="{00000000-0005-0000-0000-00005C090000}"/>
    <cellStyle name="Comma 2 2 2 8 2 3 4 2" xfId="23369" xr:uid="{3392E481-702C-4486-BCB5-B7459AD9BBF3}"/>
    <cellStyle name="Comma 2 2 2 8 2 3 5" xfId="23366" xr:uid="{E660E9B8-0B00-4C86-9729-9FF650B9FE9C}"/>
    <cellStyle name="Comma 2 2 2 8 2 4" xfId="2399" xr:uid="{00000000-0005-0000-0000-00005D090000}"/>
    <cellStyle name="Comma 2 2 2 8 2 4 2" xfId="23370" xr:uid="{5FE1F8D2-2B16-4BD9-8A60-6CF8AA9B485D}"/>
    <cellStyle name="Comma 2 2 2 8 2 5" xfId="2400" xr:uid="{00000000-0005-0000-0000-00005E090000}"/>
    <cellStyle name="Comma 2 2 2 8 2 5 2" xfId="23371" xr:uid="{69439856-7163-45E3-9048-EF11523137B3}"/>
    <cellStyle name="Comma 2 2 2 8 2 6" xfId="2401" xr:uid="{00000000-0005-0000-0000-00005F090000}"/>
    <cellStyle name="Comma 2 2 2 8 2 6 2" xfId="23372" xr:uid="{4F004FAD-1120-42AE-818A-4DB636DBF4B9}"/>
    <cellStyle name="Comma 2 2 2 8 2 7" xfId="23357" xr:uid="{7A7AFADC-840B-4197-A696-70B4E863B5FC}"/>
    <cellStyle name="Comma 2 2 2 8 3" xfId="2402" xr:uid="{00000000-0005-0000-0000-000060090000}"/>
    <cellStyle name="Comma 2 2 2 8 3 2" xfId="2403" xr:uid="{00000000-0005-0000-0000-000061090000}"/>
    <cellStyle name="Comma 2 2 2 8 3 2 2" xfId="2404" xr:uid="{00000000-0005-0000-0000-000062090000}"/>
    <cellStyle name="Comma 2 2 2 8 3 2 2 2" xfId="2405" xr:uid="{00000000-0005-0000-0000-000063090000}"/>
    <cellStyle name="Comma 2 2 2 8 3 2 2 2 2" xfId="23376" xr:uid="{95662076-C95E-4AD1-B2D2-5868029542CF}"/>
    <cellStyle name="Comma 2 2 2 8 3 2 2 3" xfId="2406" xr:uid="{00000000-0005-0000-0000-000064090000}"/>
    <cellStyle name="Comma 2 2 2 8 3 2 2 3 2" xfId="23377" xr:uid="{7EC251A6-428D-43B8-AC82-532EF571D8A2}"/>
    <cellStyle name="Comma 2 2 2 8 3 2 2 4" xfId="2407" xr:uid="{00000000-0005-0000-0000-000065090000}"/>
    <cellStyle name="Comma 2 2 2 8 3 2 2 4 2" xfId="23378" xr:uid="{BD660F53-9EB5-4C1B-9DA1-44D497785C1D}"/>
    <cellStyle name="Comma 2 2 2 8 3 2 2 5" xfId="23375" xr:uid="{3B574082-5C11-4793-8181-DC256441DF40}"/>
    <cellStyle name="Comma 2 2 2 8 3 2 3" xfId="2408" xr:uid="{00000000-0005-0000-0000-000066090000}"/>
    <cellStyle name="Comma 2 2 2 8 3 2 3 2" xfId="23379" xr:uid="{06E0FA7F-68D8-4B39-8C96-13D5BB5ADBB3}"/>
    <cellStyle name="Comma 2 2 2 8 3 2 4" xfId="2409" xr:uid="{00000000-0005-0000-0000-000067090000}"/>
    <cellStyle name="Comma 2 2 2 8 3 2 4 2" xfId="23380" xr:uid="{613BFD11-EB36-4FCA-A7A1-CBB5F0956DE7}"/>
    <cellStyle name="Comma 2 2 2 8 3 2 5" xfId="2410" xr:uid="{00000000-0005-0000-0000-000068090000}"/>
    <cellStyle name="Comma 2 2 2 8 3 2 5 2" xfId="23381" xr:uid="{24AAB8D5-F9BD-4F00-8233-EA80AE61E4DF}"/>
    <cellStyle name="Comma 2 2 2 8 3 2 6" xfId="23374" xr:uid="{0324BA03-C729-4631-8AC7-4B72C877CF8C}"/>
    <cellStyle name="Comma 2 2 2 8 3 3" xfId="2411" xr:uid="{00000000-0005-0000-0000-000069090000}"/>
    <cellStyle name="Comma 2 2 2 8 3 3 2" xfId="2412" xr:uid="{00000000-0005-0000-0000-00006A090000}"/>
    <cellStyle name="Comma 2 2 2 8 3 3 2 2" xfId="23383" xr:uid="{FC356B89-3D48-4154-9918-6F64B331B48D}"/>
    <cellStyle name="Comma 2 2 2 8 3 3 3" xfId="2413" xr:uid="{00000000-0005-0000-0000-00006B090000}"/>
    <cellStyle name="Comma 2 2 2 8 3 3 3 2" xfId="23384" xr:uid="{3B5AC840-7C52-4AA3-8A87-E57075956717}"/>
    <cellStyle name="Comma 2 2 2 8 3 3 4" xfId="2414" xr:uid="{00000000-0005-0000-0000-00006C090000}"/>
    <cellStyle name="Comma 2 2 2 8 3 3 4 2" xfId="23385" xr:uid="{14C816FC-C213-4298-9EF6-45A08D4C51A2}"/>
    <cellStyle name="Comma 2 2 2 8 3 3 5" xfId="23382" xr:uid="{2E83D106-1AAC-4A50-9FEA-69C215003828}"/>
    <cellStyle name="Comma 2 2 2 8 3 4" xfId="2415" xr:uid="{00000000-0005-0000-0000-00006D090000}"/>
    <cellStyle name="Comma 2 2 2 8 3 4 2" xfId="23386" xr:uid="{7CED0B76-57A4-4FCF-A3CA-9B63648C01ED}"/>
    <cellStyle name="Comma 2 2 2 8 3 5" xfId="2416" xr:uid="{00000000-0005-0000-0000-00006E090000}"/>
    <cellStyle name="Comma 2 2 2 8 3 5 2" xfId="23387" xr:uid="{87F217F8-D913-403D-8FD0-207460A30E3D}"/>
    <cellStyle name="Comma 2 2 2 8 3 6" xfId="2417" xr:uid="{00000000-0005-0000-0000-00006F090000}"/>
    <cellStyle name="Comma 2 2 2 8 3 6 2" xfId="23388" xr:uid="{45467D40-F6D2-4816-A2E1-03A39E72C2B6}"/>
    <cellStyle name="Comma 2 2 2 8 3 7" xfId="23373" xr:uid="{BD56793A-C97C-495A-A3AC-02B26DAF6165}"/>
    <cellStyle name="Comma 2 2 2 8 4" xfId="2418" xr:uid="{00000000-0005-0000-0000-000070090000}"/>
    <cellStyle name="Comma 2 2 2 8 4 2" xfId="23389" xr:uid="{BD06F9AD-FCEF-457A-92DB-035E0D5D9331}"/>
    <cellStyle name="Comma 2 2 2 8 5" xfId="2419" xr:uid="{00000000-0005-0000-0000-000071090000}"/>
    <cellStyle name="Comma 2 2 2 8 5 2" xfId="2420" xr:uid="{00000000-0005-0000-0000-000072090000}"/>
    <cellStyle name="Comma 2 2 2 8 5 2 2" xfId="2421" xr:uid="{00000000-0005-0000-0000-000073090000}"/>
    <cellStyle name="Comma 2 2 2 8 5 2 2 2" xfId="23392" xr:uid="{D5CDFE7B-A0E7-46D6-9DB5-47041DB45BF1}"/>
    <cellStyle name="Comma 2 2 2 8 5 2 3" xfId="2422" xr:uid="{00000000-0005-0000-0000-000074090000}"/>
    <cellStyle name="Comma 2 2 2 8 5 2 3 2" xfId="23393" xr:uid="{44195FDD-FF28-4EA2-92F7-C57CE2ABE299}"/>
    <cellStyle name="Comma 2 2 2 8 5 2 4" xfId="2423" xr:uid="{00000000-0005-0000-0000-000075090000}"/>
    <cellStyle name="Comma 2 2 2 8 5 2 4 2" xfId="23394" xr:uid="{55F0C4CB-DA8F-4EB5-8DA5-0B3593F6215B}"/>
    <cellStyle name="Comma 2 2 2 8 5 2 5" xfId="23391" xr:uid="{DBEDE551-3406-4EFA-8CAF-74C0330E0F46}"/>
    <cellStyle name="Comma 2 2 2 8 5 3" xfId="2424" xr:uid="{00000000-0005-0000-0000-000076090000}"/>
    <cellStyle name="Comma 2 2 2 8 5 3 2" xfId="23395" xr:uid="{BBC42724-0AD3-49F3-AAC1-D1BFFDFE8E28}"/>
    <cellStyle name="Comma 2 2 2 8 5 4" xfId="2425" xr:uid="{00000000-0005-0000-0000-000077090000}"/>
    <cellStyle name="Comma 2 2 2 8 5 4 2" xfId="23396" xr:uid="{B6FA8A54-02FE-43F6-8D4E-0AB114CCC526}"/>
    <cellStyle name="Comma 2 2 2 8 5 5" xfId="2426" xr:uid="{00000000-0005-0000-0000-000078090000}"/>
    <cellStyle name="Comma 2 2 2 8 5 5 2" xfId="23397" xr:uid="{45B56418-AF1F-42AD-A272-204045346C63}"/>
    <cellStyle name="Comma 2 2 2 8 5 6" xfId="23390" xr:uid="{CE268EAC-17FC-4C01-8667-6D638DEF3850}"/>
    <cellStyle name="Comma 2 2 2 8 6" xfId="2427" xr:uid="{00000000-0005-0000-0000-000079090000}"/>
    <cellStyle name="Comma 2 2 2 8 6 2" xfId="2428" xr:uid="{00000000-0005-0000-0000-00007A090000}"/>
    <cellStyle name="Comma 2 2 2 8 6 2 2" xfId="23399" xr:uid="{F5D9706C-4D20-4DAA-B4ED-6172806EFDFF}"/>
    <cellStyle name="Comma 2 2 2 8 6 3" xfId="2429" xr:uid="{00000000-0005-0000-0000-00007B090000}"/>
    <cellStyle name="Comma 2 2 2 8 6 3 2" xfId="23400" xr:uid="{E325A894-3097-4935-963A-6C2461FBCF5C}"/>
    <cellStyle name="Comma 2 2 2 8 6 4" xfId="2430" xr:uid="{00000000-0005-0000-0000-00007C090000}"/>
    <cellStyle name="Comma 2 2 2 8 6 4 2" xfId="23401" xr:uid="{50659562-34B7-4E6D-9AA0-25E42FEF43FD}"/>
    <cellStyle name="Comma 2 2 2 8 6 5" xfId="23398" xr:uid="{25B9850D-CD7D-4ECF-8E14-2C1814659738}"/>
    <cellStyle name="Comma 2 2 2 8 7" xfId="2431" xr:uid="{00000000-0005-0000-0000-00007D090000}"/>
    <cellStyle name="Comma 2 2 2 8 7 2" xfId="23402" xr:uid="{EEDE47C8-5466-4E3B-AFC9-37FCCB0D02C0}"/>
    <cellStyle name="Comma 2 2 2 8 8" xfId="2432" xr:uid="{00000000-0005-0000-0000-00007E090000}"/>
    <cellStyle name="Comma 2 2 2 8 8 2" xfId="23403" xr:uid="{12F7E678-B379-4C08-A132-2E7B29C22729}"/>
    <cellStyle name="Comma 2 2 2 8 9" xfId="2433" xr:uid="{00000000-0005-0000-0000-00007F090000}"/>
    <cellStyle name="Comma 2 2 2 8 9 2" xfId="23404" xr:uid="{547452FB-CBA6-47D1-900A-A045A2490C8D}"/>
    <cellStyle name="Comma 2 2 2 9" xfId="2434" xr:uid="{00000000-0005-0000-0000-000080090000}"/>
    <cellStyle name="Comma 2 2 2 9 2" xfId="2435" xr:uid="{00000000-0005-0000-0000-000081090000}"/>
    <cellStyle name="Comma 2 2 2 9 2 2" xfId="23406" xr:uid="{DA4A9932-3D26-4931-8AD1-88420A124CF8}"/>
    <cellStyle name="Comma 2 2 2 9 3" xfId="2436" xr:uid="{00000000-0005-0000-0000-000082090000}"/>
    <cellStyle name="Comma 2 2 2 9 3 2" xfId="2437" xr:uid="{00000000-0005-0000-0000-000083090000}"/>
    <cellStyle name="Comma 2 2 2 9 3 2 2" xfId="2438" xr:uid="{00000000-0005-0000-0000-000084090000}"/>
    <cellStyle name="Comma 2 2 2 9 3 2 2 2" xfId="23409" xr:uid="{3A08BC2F-305B-4BE7-B157-400EDA141DB1}"/>
    <cellStyle name="Comma 2 2 2 9 3 2 3" xfId="2439" xr:uid="{00000000-0005-0000-0000-000085090000}"/>
    <cellStyle name="Comma 2 2 2 9 3 2 3 2" xfId="23410" xr:uid="{585DB206-EA14-443B-ADA0-CAFDA7DD6A91}"/>
    <cellStyle name="Comma 2 2 2 9 3 2 4" xfId="2440" xr:uid="{00000000-0005-0000-0000-000086090000}"/>
    <cellStyle name="Comma 2 2 2 9 3 2 4 2" xfId="23411" xr:uid="{F20AA749-716A-4618-B870-73EAC18778D3}"/>
    <cellStyle name="Comma 2 2 2 9 3 2 5" xfId="23408" xr:uid="{AD278281-D5F4-438F-B65C-83D53EEF9423}"/>
    <cellStyle name="Comma 2 2 2 9 3 3" xfId="2441" xr:uid="{00000000-0005-0000-0000-000087090000}"/>
    <cellStyle name="Comma 2 2 2 9 3 3 2" xfId="23412" xr:uid="{42D0BE35-A653-45DB-BAF1-61867501E7E0}"/>
    <cellStyle name="Comma 2 2 2 9 3 4" xfId="2442" xr:uid="{00000000-0005-0000-0000-000088090000}"/>
    <cellStyle name="Comma 2 2 2 9 3 4 2" xfId="23413" xr:uid="{085CC2B7-7E61-425D-91F1-B11B1233546D}"/>
    <cellStyle name="Comma 2 2 2 9 3 5" xfId="2443" xr:uid="{00000000-0005-0000-0000-000089090000}"/>
    <cellStyle name="Comma 2 2 2 9 3 5 2" xfId="23414" xr:uid="{EEB936CB-97E0-43B8-B8E3-C513FED3A9B2}"/>
    <cellStyle name="Comma 2 2 2 9 3 6" xfId="23407" xr:uid="{3467BD74-4D87-4AA2-9B5E-CD80E2100768}"/>
    <cellStyle name="Comma 2 2 2 9 4" xfId="2444" xr:uid="{00000000-0005-0000-0000-00008A090000}"/>
    <cellStyle name="Comma 2 2 2 9 4 2" xfId="2445" xr:uid="{00000000-0005-0000-0000-00008B090000}"/>
    <cellStyle name="Comma 2 2 2 9 4 2 2" xfId="23416" xr:uid="{0D977BAB-47F0-4E09-B522-7AC05A9278C5}"/>
    <cellStyle name="Comma 2 2 2 9 4 3" xfId="2446" xr:uid="{00000000-0005-0000-0000-00008C090000}"/>
    <cellStyle name="Comma 2 2 2 9 4 3 2" xfId="23417" xr:uid="{6AECE002-07FE-4BB3-B13E-DAB61AF7F25D}"/>
    <cellStyle name="Comma 2 2 2 9 4 4" xfId="2447" xr:uid="{00000000-0005-0000-0000-00008D090000}"/>
    <cellStyle name="Comma 2 2 2 9 4 4 2" xfId="23418" xr:uid="{C603E71F-1DDC-4221-B7CB-B88D0600FC13}"/>
    <cellStyle name="Comma 2 2 2 9 4 5" xfId="23415" xr:uid="{E1FE9C7B-3473-47C0-83DB-517EC9D18D80}"/>
    <cellStyle name="Comma 2 2 2 9 5" xfId="2448" xr:uid="{00000000-0005-0000-0000-00008E090000}"/>
    <cellStyle name="Comma 2 2 2 9 5 2" xfId="23419" xr:uid="{251467DB-769D-4EAF-9224-CB4AD6C11907}"/>
    <cellStyle name="Comma 2 2 2 9 6" xfId="2449" xr:uid="{00000000-0005-0000-0000-00008F090000}"/>
    <cellStyle name="Comma 2 2 2 9 6 2" xfId="23420" xr:uid="{407AC891-887A-4653-A7BA-A363C8C8D16F}"/>
    <cellStyle name="Comma 2 2 2 9 7" xfId="2450" xr:uid="{00000000-0005-0000-0000-000090090000}"/>
    <cellStyle name="Comma 2 2 2 9 7 2" xfId="23421" xr:uid="{14B81F75-F159-47B2-A25C-3BDE8866246F}"/>
    <cellStyle name="Comma 2 2 2 9 8" xfId="23405" xr:uid="{B597EED1-8076-400F-88B3-C6BA10FAE613}"/>
    <cellStyle name="Comma 2 2 20" xfId="2451" xr:uid="{00000000-0005-0000-0000-000091090000}"/>
    <cellStyle name="Comma 2 2 20 2" xfId="2452" xr:uid="{00000000-0005-0000-0000-000092090000}"/>
    <cellStyle name="Comma 2 2 20 2 2" xfId="23423" xr:uid="{37404CC8-D698-4568-BA51-A5AE245EEF50}"/>
    <cellStyle name="Comma 2 2 20 3" xfId="2453" xr:uid="{00000000-0005-0000-0000-000093090000}"/>
    <cellStyle name="Comma 2 2 20 3 2" xfId="23424" xr:uid="{6C2FA0BC-8BE4-4F82-A723-5617E2A193B6}"/>
    <cellStyle name="Comma 2 2 20 4" xfId="2454" xr:uid="{00000000-0005-0000-0000-000094090000}"/>
    <cellStyle name="Comma 2 2 20 4 2" xfId="23425" xr:uid="{83376DE1-901D-4016-B487-B40663937154}"/>
    <cellStyle name="Comma 2 2 20 5" xfId="23422" xr:uid="{8121F4A6-D604-4A08-BFB6-EA081BD55BFA}"/>
    <cellStyle name="Comma 2 2 21" xfId="2455" xr:uid="{00000000-0005-0000-0000-000095090000}"/>
    <cellStyle name="Comma 2 2 21 2" xfId="23426" xr:uid="{DAF7F272-0C14-49AC-8574-98D3CFB291B9}"/>
    <cellStyle name="Comma 2 2 22" xfId="2456" xr:uid="{00000000-0005-0000-0000-000096090000}"/>
    <cellStyle name="Comma 2 2 22 2" xfId="23427" xr:uid="{A8A4A05C-4852-4661-B6DB-F8E206611D0E}"/>
    <cellStyle name="Comma 2 2 23" xfId="2457" xr:uid="{00000000-0005-0000-0000-000097090000}"/>
    <cellStyle name="Comma 2 2 23 2" xfId="23428" xr:uid="{348774BB-6F2D-4DCE-BE95-D1B70D00F16E}"/>
    <cellStyle name="Comma 2 2 24" xfId="22315" xr:uid="{DA885CEE-B9E3-4F57-B8A5-F6833F1A93A7}"/>
    <cellStyle name="Comma 2 2 3" xfId="2458" xr:uid="{00000000-0005-0000-0000-000098090000}"/>
    <cellStyle name="Comma 2 2 3 10" xfId="2459" xr:uid="{00000000-0005-0000-0000-000099090000}"/>
    <cellStyle name="Comma 2 2 3 10 2" xfId="2460" xr:uid="{00000000-0005-0000-0000-00009A090000}"/>
    <cellStyle name="Comma 2 2 3 10 2 2" xfId="2461" xr:uid="{00000000-0005-0000-0000-00009B090000}"/>
    <cellStyle name="Comma 2 2 3 10 2 2 2" xfId="23432" xr:uid="{7808F11E-4D24-40C4-8240-9B5A018D5A31}"/>
    <cellStyle name="Comma 2 2 3 10 2 3" xfId="2462" xr:uid="{00000000-0005-0000-0000-00009C090000}"/>
    <cellStyle name="Comma 2 2 3 10 2 3 2" xfId="23433" xr:uid="{A85E1013-882C-4CA5-A08B-3C09E2138A2B}"/>
    <cellStyle name="Comma 2 2 3 10 2 4" xfId="2463" xr:uid="{00000000-0005-0000-0000-00009D090000}"/>
    <cellStyle name="Comma 2 2 3 10 2 4 2" xfId="23434" xr:uid="{30EB0ECE-FDBB-48BF-97B3-D02F41A0012B}"/>
    <cellStyle name="Comma 2 2 3 10 2 5" xfId="23431" xr:uid="{5075A9EE-130F-4ECD-8DFE-F76942155B1F}"/>
    <cellStyle name="Comma 2 2 3 10 3" xfId="23430" xr:uid="{EAD422C5-038D-441E-B547-FF0918E21D70}"/>
    <cellStyle name="Comma 2 2 3 11" xfId="2464" xr:uid="{00000000-0005-0000-0000-00009E090000}"/>
    <cellStyle name="Comma 2 2 3 11 2" xfId="2465" xr:uid="{00000000-0005-0000-0000-00009F090000}"/>
    <cellStyle name="Comma 2 2 3 11 2 2" xfId="2466" xr:uid="{00000000-0005-0000-0000-0000A0090000}"/>
    <cellStyle name="Comma 2 2 3 11 2 2 2" xfId="23437" xr:uid="{210EEBC9-7C96-48F0-95C5-59A40D2B1B71}"/>
    <cellStyle name="Comma 2 2 3 11 2 3" xfId="2467" xr:uid="{00000000-0005-0000-0000-0000A1090000}"/>
    <cellStyle name="Comma 2 2 3 11 2 3 2" xfId="23438" xr:uid="{C4A7122F-6064-48D6-A02B-A595707453F1}"/>
    <cellStyle name="Comma 2 2 3 11 2 4" xfId="2468" xr:uid="{00000000-0005-0000-0000-0000A2090000}"/>
    <cellStyle name="Comma 2 2 3 11 2 4 2" xfId="23439" xr:uid="{02FB21A5-1F2B-49C6-8F8E-5D9D61D003B7}"/>
    <cellStyle name="Comma 2 2 3 11 2 5" xfId="23436" xr:uid="{6C2F9BD7-2406-40C8-BA09-7872642FEAAE}"/>
    <cellStyle name="Comma 2 2 3 11 3" xfId="23435" xr:uid="{1F7E6C32-555A-4313-8246-4FE56623581D}"/>
    <cellStyle name="Comma 2 2 3 12" xfId="2469" xr:uid="{00000000-0005-0000-0000-0000A3090000}"/>
    <cellStyle name="Comma 2 2 3 12 2" xfId="2470" xr:uid="{00000000-0005-0000-0000-0000A4090000}"/>
    <cellStyle name="Comma 2 2 3 12 2 2" xfId="2471" xr:uid="{00000000-0005-0000-0000-0000A5090000}"/>
    <cellStyle name="Comma 2 2 3 12 2 2 2" xfId="23442" xr:uid="{C4A295B9-BB2B-4102-BA2D-895307D82D7E}"/>
    <cellStyle name="Comma 2 2 3 12 2 3" xfId="2472" xr:uid="{00000000-0005-0000-0000-0000A6090000}"/>
    <cellStyle name="Comma 2 2 3 12 2 3 2" xfId="23443" xr:uid="{19FA4931-CCD2-43DF-9649-48D88F0AC8B3}"/>
    <cellStyle name="Comma 2 2 3 12 2 4" xfId="2473" xr:uid="{00000000-0005-0000-0000-0000A7090000}"/>
    <cellStyle name="Comma 2 2 3 12 2 4 2" xfId="23444" xr:uid="{451F935D-8AA7-4FE8-9BD0-8AAFE506A3D0}"/>
    <cellStyle name="Comma 2 2 3 12 2 5" xfId="23441" xr:uid="{021E22DF-748F-487F-A374-BABC96E08D4F}"/>
    <cellStyle name="Comma 2 2 3 12 3" xfId="23440" xr:uid="{EDAB310B-32DB-4D79-8E9F-BA270E54CDD1}"/>
    <cellStyle name="Comma 2 2 3 13" xfId="2474" xr:uid="{00000000-0005-0000-0000-0000A8090000}"/>
    <cellStyle name="Comma 2 2 3 13 2" xfId="2475" xr:uid="{00000000-0005-0000-0000-0000A9090000}"/>
    <cellStyle name="Comma 2 2 3 13 2 2" xfId="2476" xr:uid="{00000000-0005-0000-0000-0000AA090000}"/>
    <cellStyle name="Comma 2 2 3 13 2 2 2" xfId="23447" xr:uid="{40C92E88-2320-4C36-A859-912E7A07888F}"/>
    <cellStyle name="Comma 2 2 3 13 2 3" xfId="2477" xr:uid="{00000000-0005-0000-0000-0000AB090000}"/>
    <cellStyle name="Comma 2 2 3 13 2 3 2" xfId="23448" xr:uid="{2AD1542D-81DC-4418-9719-BA16461CCBB0}"/>
    <cellStyle name="Comma 2 2 3 13 2 4" xfId="2478" xr:uid="{00000000-0005-0000-0000-0000AC090000}"/>
    <cellStyle name="Comma 2 2 3 13 2 4 2" xfId="23449" xr:uid="{AA6C8417-BB56-4511-A9EE-C91C64CB57B5}"/>
    <cellStyle name="Comma 2 2 3 13 2 5" xfId="23446" xr:uid="{513CF0AA-56FC-4ECE-89FE-0F5B7D67F3F0}"/>
    <cellStyle name="Comma 2 2 3 13 3" xfId="23445" xr:uid="{170913B7-C1D1-4986-8083-5CCA55C6372B}"/>
    <cellStyle name="Comma 2 2 3 14" xfId="2479" xr:uid="{00000000-0005-0000-0000-0000AD090000}"/>
    <cellStyle name="Comma 2 2 3 14 2" xfId="2480" xr:uid="{00000000-0005-0000-0000-0000AE090000}"/>
    <cellStyle name="Comma 2 2 3 14 2 2" xfId="2481" xr:uid="{00000000-0005-0000-0000-0000AF090000}"/>
    <cellStyle name="Comma 2 2 3 14 2 2 2" xfId="23452" xr:uid="{B0D06B82-2A1A-49C3-AFBE-410DED910FEA}"/>
    <cellStyle name="Comma 2 2 3 14 2 3" xfId="2482" xr:uid="{00000000-0005-0000-0000-0000B0090000}"/>
    <cellStyle name="Comma 2 2 3 14 2 3 2" xfId="23453" xr:uid="{719AE367-1CA3-4BF0-8258-198B3573251C}"/>
    <cellStyle name="Comma 2 2 3 14 2 4" xfId="2483" xr:uid="{00000000-0005-0000-0000-0000B1090000}"/>
    <cellStyle name="Comma 2 2 3 14 2 4 2" xfId="23454" xr:uid="{B3C688AE-A366-4D45-B063-C7793BF10F6C}"/>
    <cellStyle name="Comma 2 2 3 14 2 5" xfId="23451" xr:uid="{C60350DB-6D28-4DAB-A31A-54BA527946EB}"/>
    <cellStyle name="Comma 2 2 3 14 3" xfId="23450" xr:uid="{17CE7CD1-0F03-47B2-85D2-ED583A7FA780}"/>
    <cellStyle name="Comma 2 2 3 15" xfId="2484" xr:uid="{00000000-0005-0000-0000-0000B2090000}"/>
    <cellStyle name="Comma 2 2 3 15 2" xfId="2485" xr:uid="{00000000-0005-0000-0000-0000B3090000}"/>
    <cellStyle name="Comma 2 2 3 15 2 2" xfId="2486" xr:uid="{00000000-0005-0000-0000-0000B4090000}"/>
    <cellStyle name="Comma 2 2 3 15 2 2 2" xfId="23457" xr:uid="{75D948CE-AE2D-40A4-9EB7-904E996C5D39}"/>
    <cellStyle name="Comma 2 2 3 15 2 3" xfId="2487" xr:uid="{00000000-0005-0000-0000-0000B5090000}"/>
    <cellStyle name="Comma 2 2 3 15 2 3 2" xfId="23458" xr:uid="{03C0F589-9FFF-4C1A-A1FE-7E11D2E7CD22}"/>
    <cellStyle name="Comma 2 2 3 15 2 4" xfId="2488" xr:uid="{00000000-0005-0000-0000-0000B6090000}"/>
    <cellStyle name="Comma 2 2 3 15 2 4 2" xfId="23459" xr:uid="{66BCB460-06B4-4798-B645-B7AB33188BEE}"/>
    <cellStyle name="Comma 2 2 3 15 2 5" xfId="23456" xr:uid="{16DC56CA-000B-4500-B75E-3A0B2517D3EB}"/>
    <cellStyle name="Comma 2 2 3 15 3" xfId="2489" xr:uid="{00000000-0005-0000-0000-0000B7090000}"/>
    <cellStyle name="Comma 2 2 3 15 3 2" xfId="23460" xr:uid="{F1CB8A59-9458-4D71-838E-0968F199D627}"/>
    <cellStyle name="Comma 2 2 3 15 4" xfId="2490" xr:uid="{00000000-0005-0000-0000-0000B8090000}"/>
    <cellStyle name="Comma 2 2 3 15 4 2" xfId="23461" xr:uid="{922C23DF-077E-462B-B533-9F925517D109}"/>
    <cellStyle name="Comma 2 2 3 15 5" xfId="2491" xr:uid="{00000000-0005-0000-0000-0000B9090000}"/>
    <cellStyle name="Comma 2 2 3 15 5 2" xfId="23462" xr:uid="{CFE7F6B9-03A5-49A1-A128-20F6C0F878C6}"/>
    <cellStyle name="Comma 2 2 3 15 6" xfId="23455" xr:uid="{EB9ABBCD-4D6A-4492-844A-7C8CEC65E676}"/>
    <cellStyle name="Comma 2 2 3 16" xfId="2492" xr:uid="{00000000-0005-0000-0000-0000BA090000}"/>
    <cellStyle name="Comma 2 2 3 16 2" xfId="2493" xr:uid="{00000000-0005-0000-0000-0000BB090000}"/>
    <cellStyle name="Comma 2 2 3 16 2 2" xfId="23464" xr:uid="{AD76A804-E429-4A69-8B45-763BAD2DC27C}"/>
    <cellStyle name="Comma 2 2 3 16 3" xfId="2494" xr:uid="{00000000-0005-0000-0000-0000BC090000}"/>
    <cellStyle name="Comma 2 2 3 16 3 2" xfId="23465" xr:uid="{441951A1-456B-4080-B7AA-F7414B4F1ACB}"/>
    <cellStyle name="Comma 2 2 3 16 4" xfId="2495" xr:uid="{00000000-0005-0000-0000-0000BD090000}"/>
    <cellStyle name="Comma 2 2 3 16 4 2" xfId="23466" xr:uid="{C494A15F-893A-45BD-BDF9-D65C803C5068}"/>
    <cellStyle name="Comma 2 2 3 16 5" xfId="23463" xr:uid="{E1D33D02-04AA-4A8C-A224-1DD8BA063E9F}"/>
    <cellStyle name="Comma 2 2 3 17" xfId="2496" xr:uid="{00000000-0005-0000-0000-0000BE090000}"/>
    <cellStyle name="Comma 2 2 3 17 2" xfId="2497" xr:uid="{00000000-0005-0000-0000-0000BF090000}"/>
    <cellStyle name="Comma 2 2 3 17 2 2" xfId="23468" xr:uid="{7478E668-47F5-471F-8ACA-CF9E8DF2AFA2}"/>
    <cellStyle name="Comma 2 2 3 17 3" xfId="2498" xr:uid="{00000000-0005-0000-0000-0000C0090000}"/>
    <cellStyle name="Comma 2 2 3 17 3 2" xfId="23469" xr:uid="{C9DB0942-7C4C-41FE-AD71-A0B8644D6A4E}"/>
    <cellStyle name="Comma 2 2 3 17 4" xfId="2499" xr:uid="{00000000-0005-0000-0000-0000C1090000}"/>
    <cellStyle name="Comma 2 2 3 17 4 2" xfId="23470" xr:uid="{41A8A06E-57E0-41DA-89D3-38950C119875}"/>
    <cellStyle name="Comma 2 2 3 17 5" xfId="23467" xr:uid="{8A2773FC-2F79-4FCA-B427-28FD0FF504F8}"/>
    <cellStyle name="Comma 2 2 3 18" xfId="2500" xr:uid="{00000000-0005-0000-0000-0000C2090000}"/>
    <cellStyle name="Comma 2 2 3 18 2" xfId="23471" xr:uid="{C3D19CDA-BBD4-4E6A-905B-5D04FA57E338}"/>
    <cellStyle name="Comma 2 2 3 19" xfId="2501" xr:uid="{00000000-0005-0000-0000-0000C3090000}"/>
    <cellStyle name="Comma 2 2 3 19 2" xfId="23472" xr:uid="{D0163724-6616-48E0-9EBB-D4AF833324D0}"/>
    <cellStyle name="Comma 2 2 3 2" xfId="2502" xr:uid="{00000000-0005-0000-0000-0000C4090000}"/>
    <cellStyle name="Comma 2 2 3 2 10" xfId="2503" xr:uid="{00000000-0005-0000-0000-0000C5090000}"/>
    <cellStyle name="Comma 2 2 3 2 10 2" xfId="23474" xr:uid="{FB27DC01-12DC-4FA6-AC53-0479CC3A4FF4}"/>
    <cellStyle name="Comma 2 2 3 2 11" xfId="23473" xr:uid="{1F60C882-66D3-4DA8-83D6-F1233DBE45DF}"/>
    <cellStyle name="Comma 2 2 3 2 2" xfId="2504" xr:uid="{00000000-0005-0000-0000-0000C6090000}"/>
    <cellStyle name="Comma 2 2 3 2 2 2" xfId="2505" xr:uid="{00000000-0005-0000-0000-0000C7090000}"/>
    <cellStyle name="Comma 2 2 3 2 2 2 2" xfId="2506" xr:uid="{00000000-0005-0000-0000-0000C8090000}"/>
    <cellStyle name="Comma 2 2 3 2 2 2 2 2" xfId="2507" xr:uid="{00000000-0005-0000-0000-0000C9090000}"/>
    <cellStyle name="Comma 2 2 3 2 2 2 2 2 2" xfId="2508" xr:uid="{00000000-0005-0000-0000-0000CA090000}"/>
    <cellStyle name="Comma 2 2 3 2 2 2 2 2 2 2" xfId="23479" xr:uid="{FBD131B0-E6BF-4206-895D-51BB123EFE40}"/>
    <cellStyle name="Comma 2 2 3 2 2 2 2 2 3" xfId="2509" xr:uid="{00000000-0005-0000-0000-0000CB090000}"/>
    <cellStyle name="Comma 2 2 3 2 2 2 2 2 3 2" xfId="23480" xr:uid="{7F8D835A-DCCB-4EF8-8DEE-046A894AB481}"/>
    <cellStyle name="Comma 2 2 3 2 2 2 2 2 4" xfId="2510" xr:uid="{00000000-0005-0000-0000-0000CC090000}"/>
    <cellStyle name="Comma 2 2 3 2 2 2 2 2 4 2" xfId="23481" xr:uid="{16640FF3-B029-446E-AFC3-678CA373A416}"/>
    <cellStyle name="Comma 2 2 3 2 2 2 2 2 5" xfId="23478" xr:uid="{6161A64D-FAAA-46E6-A595-F113EE9D053F}"/>
    <cellStyle name="Comma 2 2 3 2 2 2 2 3" xfId="2511" xr:uid="{00000000-0005-0000-0000-0000CD090000}"/>
    <cellStyle name="Comma 2 2 3 2 2 2 2 3 2" xfId="23482" xr:uid="{1B85D4D7-35B6-4CA6-AF52-DC6C0F9EF948}"/>
    <cellStyle name="Comma 2 2 3 2 2 2 2 4" xfId="2512" xr:uid="{00000000-0005-0000-0000-0000CE090000}"/>
    <cellStyle name="Comma 2 2 3 2 2 2 2 4 2" xfId="23483" xr:uid="{449272D4-E01D-4EBF-8228-2C35C0A540AE}"/>
    <cellStyle name="Comma 2 2 3 2 2 2 2 5" xfId="2513" xr:uid="{00000000-0005-0000-0000-0000CF090000}"/>
    <cellStyle name="Comma 2 2 3 2 2 2 2 5 2" xfId="23484" xr:uid="{EC62EE4A-95B5-4B4C-B664-027652DF4D41}"/>
    <cellStyle name="Comma 2 2 3 2 2 2 2 6" xfId="23477" xr:uid="{9E946A12-F476-4C66-A1EE-362DA014E3AD}"/>
    <cellStyle name="Comma 2 2 3 2 2 2 3" xfId="2514" xr:uid="{00000000-0005-0000-0000-0000D0090000}"/>
    <cellStyle name="Comma 2 2 3 2 2 2 3 2" xfId="2515" xr:uid="{00000000-0005-0000-0000-0000D1090000}"/>
    <cellStyle name="Comma 2 2 3 2 2 2 3 2 2" xfId="23486" xr:uid="{BCB29008-5A08-4138-82B6-6C426644FD74}"/>
    <cellStyle name="Comma 2 2 3 2 2 2 3 3" xfId="2516" xr:uid="{00000000-0005-0000-0000-0000D2090000}"/>
    <cellStyle name="Comma 2 2 3 2 2 2 3 3 2" xfId="23487" xr:uid="{DD71C634-FB82-4CAE-A81A-604492F6E434}"/>
    <cellStyle name="Comma 2 2 3 2 2 2 3 4" xfId="2517" xr:uid="{00000000-0005-0000-0000-0000D3090000}"/>
    <cellStyle name="Comma 2 2 3 2 2 2 3 4 2" xfId="23488" xr:uid="{C0A224C3-66DF-4F80-B0C8-5207CA571460}"/>
    <cellStyle name="Comma 2 2 3 2 2 2 3 5" xfId="23485" xr:uid="{67E47A9C-FC31-4B51-BF7E-8AA4BC585D54}"/>
    <cellStyle name="Comma 2 2 3 2 2 2 4" xfId="2518" xr:uid="{00000000-0005-0000-0000-0000D4090000}"/>
    <cellStyle name="Comma 2 2 3 2 2 2 4 2" xfId="23489" xr:uid="{341008EA-CA40-45FC-80D4-3A2329B00B65}"/>
    <cellStyle name="Comma 2 2 3 2 2 2 5" xfId="2519" xr:uid="{00000000-0005-0000-0000-0000D5090000}"/>
    <cellStyle name="Comma 2 2 3 2 2 2 5 2" xfId="23490" xr:uid="{FD80A819-4644-421B-9058-0D2ADA775E37}"/>
    <cellStyle name="Comma 2 2 3 2 2 2 6" xfId="2520" xr:uid="{00000000-0005-0000-0000-0000D6090000}"/>
    <cellStyle name="Comma 2 2 3 2 2 2 6 2" xfId="23491" xr:uid="{D14FBB67-1BA2-4009-A338-EED91CB88A0B}"/>
    <cellStyle name="Comma 2 2 3 2 2 2 7" xfId="23476" xr:uid="{228FF613-87A5-4134-803B-C05E71597B1F}"/>
    <cellStyle name="Comma 2 2 3 2 2 3" xfId="2521" xr:uid="{00000000-0005-0000-0000-0000D7090000}"/>
    <cellStyle name="Comma 2 2 3 2 2 3 2" xfId="2522" xr:uid="{00000000-0005-0000-0000-0000D8090000}"/>
    <cellStyle name="Comma 2 2 3 2 2 3 2 2" xfId="2523" xr:uid="{00000000-0005-0000-0000-0000D9090000}"/>
    <cellStyle name="Comma 2 2 3 2 2 3 2 2 2" xfId="2524" xr:uid="{00000000-0005-0000-0000-0000DA090000}"/>
    <cellStyle name="Comma 2 2 3 2 2 3 2 2 2 2" xfId="23495" xr:uid="{14A3E093-1D02-4F7F-9564-538182B92635}"/>
    <cellStyle name="Comma 2 2 3 2 2 3 2 2 3" xfId="2525" xr:uid="{00000000-0005-0000-0000-0000DB090000}"/>
    <cellStyle name="Comma 2 2 3 2 2 3 2 2 3 2" xfId="23496" xr:uid="{E96ACC94-7DA9-4D26-B700-972117B35B17}"/>
    <cellStyle name="Comma 2 2 3 2 2 3 2 2 4" xfId="2526" xr:uid="{00000000-0005-0000-0000-0000DC090000}"/>
    <cellStyle name="Comma 2 2 3 2 2 3 2 2 4 2" xfId="23497" xr:uid="{068BB7CC-1169-44E1-BB5B-8768876129F5}"/>
    <cellStyle name="Comma 2 2 3 2 2 3 2 2 5" xfId="23494" xr:uid="{F3A072A8-0B3E-48F3-B950-DBEFA0CA2C71}"/>
    <cellStyle name="Comma 2 2 3 2 2 3 2 3" xfId="2527" xr:uid="{00000000-0005-0000-0000-0000DD090000}"/>
    <cellStyle name="Comma 2 2 3 2 2 3 2 3 2" xfId="23498" xr:uid="{752C0EB4-A7B6-4644-9257-92D072AE98AA}"/>
    <cellStyle name="Comma 2 2 3 2 2 3 2 4" xfId="2528" xr:uid="{00000000-0005-0000-0000-0000DE090000}"/>
    <cellStyle name="Comma 2 2 3 2 2 3 2 4 2" xfId="23499" xr:uid="{33391D69-17BC-4DCC-91FE-77F0677DCDA5}"/>
    <cellStyle name="Comma 2 2 3 2 2 3 2 5" xfId="2529" xr:uid="{00000000-0005-0000-0000-0000DF090000}"/>
    <cellStyle name="Comma 2 2 3 2 2 3 2 5 2" xfId="23500" xr:uid="{3BD7F56C-F9F0-42EE-A796-74FB13681738}"/>
    <cellStyle name="Comma 2 2 3 2 2 3 2 6" xfId="23493" xr:uid="{9ACA0FBC-6C9C-42C0-8513-263C85EA8C7D}"/>
    <cellStyle name="Comma 2 2 3 2 2 3 3" xfId="2530" xr:uid="{00000000-0005-0000-0000-0000E0090000}"/>
    <cellStyle name="Comma 2 2 3 2 2 3 3 2" xfId="2531" xr:uid="{00000000-0005-0000-0000-0000E1090000}"/>
    <cellStyle name="Comma 2 2 3 2 2 3 3 2 2" xfId="23502" xr:uid="{D604E96C-4718-44EA-AFB4-B149516EB44A}"/>
    <cellStyle name="Comma 2 2 3 2 2 3 3 3" xfId="2532" xr:uid="{00000000-0005-0000-0000-0000E2090000}"/>
    <cellStyle name="Comma 2 2 3 2 2 3 3 3 2" xfId="23503" xr:uid="{C91DE54E-4919-40F7-83EE-A25D0363AA15}"/>
    <cellStyle name="Comma 2 2 3 2 2 3 3 4" xfId="2533" xr:uid="{00000000-0005-0000-0000-0000E3090000}"/>
    <cellStyle name="Comma 2 2 3 2 2 3 3 4 2" xfId="23504" xr:uid="{73389058-1101-44E8-9489-7B6AB5CBE9DD}"/>
    <cellStyle name="Comma 2 2 3 2 2 3 3 5" xfId="23501" xr:uid="{8E530DDC-F871-4A76-B5F5-7A702846934E}"/>
    <cellStyle name="Comma 2 2 3 2 2 3 4" xfId="2534" xr:uid="{00000000-0005-0000-0000-0000E4090000}"/>
    <cellStyle name="Comma 2 2 3 2 2 3 4 2" xfId="23505" xr:uid="{F0FA7DE8-38D4-4A2F-8C48-F3E387771E90}"/>
    <cellStyle name="Comma 2 2 3 2 2 3 5" xfId="2535" xr:uid="{00000000-0005-0000-0000-0000E5090000}"/>
    <cellStyle name="Comma 2 2 3 2 2 3 5 2" xfId="23506" xr:uid="{EA51CEBE-5A69-4BDD-BA4F-99545523CB1A}"/>
    <cellStyle name="Comma 2 2 3 2 2 3 6" xfId="2536" xr:uid="{00000000-0005-0000-0000-0000E6090000}"/>
    <cellStyle name="Comma 2 2 3 2 2 3 6 2" xfId="23507" xr:uid="{FDF2B3C1-AAD5-4A48-AD5D-87D808AEBC8F}"/>
    <cellStyle name="Comma 2 2 3 2 2 3 7" xfId="23492" xr:uid="{8FF2E9EA-E572-48C6-9445-C9A42DCC2F87}"/>
    <cellStyle name="Comma 2 2 3 2 2 4" xfId="2537" xr:uid="{00000000-0005-0000-0000-0000E7090000}"/>
    <cellStyle name="Comma 2 2 3 2 2 4 2" xfId="2538" xr:uid="{00000000-0005-0000-0000-0000E8090000}"/>
    <cellStyle name="Comma 2 2 3 2 2 4 2 2" xfId="2539" xr:uid="{00000000-0005-0000-0000-0000E9090000}"/>
    <cellStyle name="Comma 2 2 3 2 2 4 2 2 2" xfId="23510" xr:uid="{E5D075F4-7A5D-421C-A216-D320BCB197EA}"/>
    <cellStyle name="Comma 2 2 3 2 2 4 2 3" xfId="2540" xr:uid="{00000000-0005-0000-0000-0000EA090000}"/>
    <cellStyle name="Comma 2 2 3 2 2 4 2 3 2" xfId="23511" xr:uid="{873186EF-5322-4F33-B8CF-5894259A925A}"/>
    <cellStyle name="Comma 2 2 3 2 2 4 2 4" xfId="2541" xr:uid="{00000000-0005-0000-0000-0000EB090000}"/>
    <cellStyle name="Comma 2 2 3 2 2 4 2 4 2" xfId="23512" xr:uid="{91C1326B-FF17-4214-B064-CF53A5B8BF5F}"/>
    <cellStyle name="Comma 2 2 3 2 2 4 2 5" xfId="23509" xr:uid="{8355E03E-039B-43B9-85BA-54FAF8ED8377}"/>
    <cellStyle name="Comma 2 2 3 2 2 4 3" xfId="2542" xr:uid="{00000000-0005-0000-0000-0000EC090000}"/>
    <cellStyle name="Comma 2 2 3 2 2 4 3 2" xfId="23513" xr:uid="{EE180A69-B352-4293-8E7C-56A0413EE800}"/>
    <cellStyle name="Comma 2 2 3 2 2 4 4" xfId="2543" xr:uid="{00000000-0005-0000-0000-0000ED090000}"/>
    <cellStyle name="Comma 2 2 3 2 2 4 4 2" xfId="23514" xr:uid="{8B7E7ED0-8761-4A2A-BA32-186301ED09CB}"/>
    <cellStyle name="Comma 2 2 3 2 2 4 5" xfId="2544" xr:uid="{00000000-0005-0000-0000-0000EE090000}"/>
    <cellStyle name="Comma 2 2 3 2 2 4 5 2" xfId="23515" xr:uid="{353E599D-D39A-4116-AB12-F7FB0066E6A2}"/>
    <cellStyle name="Comma 2 2 3 2 2 4 6" xfId="23508" xr:uid="{AA3BAF79-3B26-4C8B-90D4-4747FBEEC5CB}"/>
    <cellStyle name="Comma 2 2 3 2 2 5" xfId="2545" xr:uid="{00000000-0005-0000-0000-0000EF090000}"/>
    <cellStyle name="Comma 2 2 3 2 2 5 2" xfId="2546" xr:uid="{00000000-0005-0000-0000-0000F0090000}"/>
    <cellStyle name="Comma 2 2 3 2 2 5 2 2" xfId="23517" xr:uid="{DCB13811-0127-4EE1-B7AE-DF55BE38BB8A}"/>
    <cellStyle name="Comma 2 2 3 2 2 5 3" xfId="2547" xr:uid="{00000000-0005-0000-0000-0000F1090000}"/>
    <cellStyle name="Comma 2 2 3 2 2 5 3 2" xfId="23518" xr:uid="{522D238F-FBCD-4097-A826-71C6CD7C59F5}"/>
    <cellStyle name="Comma 2 2 3 2 2 5 4" xfId="2548" xr:uid="{00000000-0005-0000-0000-0000F2090000}"/>
    <cellStyle name="Comma 2 2 3 2 2 5 4 2" xfId="23519" xr:uid="{49B7661A-13DC-4206-A118-DC31D64C2109}"/>
    <cellStyle name="Comma 2 2 3 2 2 5 5" xfId="23516" xr:uid="{1A1EDD3C-428E-480C-B1F8-A3F6B11493DE}"/>
    <cellStyle name="Comma 2 2 3 2 2 6" xfId="2549" xr:uid="{00000000-0005-0000-0000-0000F3090000}"/>
    <cellStyle name="Comma 2 2 3 2 2 6 2" xfId="23520" xr:uid="{429D542D-B3C3-481D-B772-BA1C3D29A874}"/>
    <cellStyle name="Comma 2 2 3 2 2 7" xfId="2550" xr:uid="{00000000-0005-0000-0000-0000F4090000}"/>
    <cellStyle name="Comma 2 2 3 2 2 7 2" xfId="23521" xr:uid="{78991D6E-21BE-4835-B008-382128108599}"/>
    <cellStyle name="Comma 2 2 3 2 2 8" xfId="2551" xr:uid="{00000000-0005-0000-0000-0000F5090000}"/>
    <cellStyle name="Comma 2 2 3 2 2 8 2" xfId="23522" xr:uid="{74BEBF09-E511-405F-9E48-E114775B504B}"/>
    <cellStyle name="Comma 2 2 3 2 2 9" xfId="23475" xr:uid="{DE1BDBDF-422C-49AF-8DB2-F04A360C55BB}"/>
    <cellStyle name="Comma 2 2 3 2 3" xfId="2552" xr:uid="{00000000-0005-0000-0000-0000F6090000}"/>
    <cellStyle name="Comma 2 2 3 2 3 2" xfId="2553" xr:uid="{00000000-0005-0000-0000-0000F7090000}"/>
    <cellStyle name="Comma 2 2 3 2 3 2 2" xfId="2554" xr:uid="{00000000-0005-0000-0000-0000F8090000}"/>
    <cellStyle name="Comma 2 2 3 2 3 2 2 2" xfId="2555" xr:uid="{00000000-0005-0000-0000-0000F9090000}"/>
    <cellStyle name="Comma 2 2 3 2 3 2 2 2 2" xfId="23526" xr:uid="{7DED10D1-741E-4D09-9AE4-5339A3C53DB2}"/>
    <cellStyle name="Comma 2 2 3 2 3 2 2 3" xfId="2556" xr:uid="{00000000-0005-0000-0000-0000FA090000}"/>
    <cellStyle name="Comma 2 2 3 2 3 2 2 3 2" xfId="23527" xr:uid="{60A3DAD5-7A12-44FD-9C43-17CEA9D7780B}"/>
    <cellStyle name="Comma 2 2 3 2 3 2 2 4" xfId="2557" xr:uid="{00000000-0005-0000-0000-0000FB090000}"/>
    <cellStyle name="Comma 2 2 3 2 3 2 2 4 2" xfId="23528" xr:uid="{472A4BA1-F4E1-44AB-95C3-58A83D8F855A}"/>
    <cellStyle name="Comma 2 2 3 2 3 2 2 5" xfId="23525" xr:uid="{DCD48B7F-7963-4DF4-A6DD-E44C57901521}"/>
    <cellStyle name="Comma 2 2 3 2 3 2 3" xfId="2558" xr:uid="{00000000-0005-0000-0000-0000FC090000}"/>
    <cellStyle name="Comma 2 2 3 2 3 2 3 2" xfId="23529" xr:uid="{570DE5B7-78E0-4F72-81CA-5F73AAE5429A}"/>
    <cellStyle name="Comma 2 2 3 2 3 2 4" xfId="2559" xr:uid="{00000000-0005-0000-0000-0000FD090000}"/>
    <cellStyle name="Comma 2 2 3 2 3 2 4 2" xfId="23530" xr:uid="{2F391889-DF8A-4611-86D3-81C6A98A2FA6}"/>
    <cellStyle name="Comma 2 2 3 2 3 2 5" xfId="2560" xr:uid="{00000000-0005-0000-0000-0000FE090000}"/>
    <cellStyle name="Comma 2 2 3 2 3 2 5 2" xfId="23531" xr:uid="{C4E42306-FA60-446B-9DD2-A45945C23CB4}"/>
    <cellStyle name="Comma 2 2 3 2 3 2 6" xfId="23524" xr:uid="{F08145E0-8A46-46EB-879A-55C1E15F3784}"/>
    <cellStyle name="Comma 2 2 3 2 3 3" xfId="2561" xr:uid="{00000000-0005-0000-0000-0000FF090000}"/>
    <cellStyle name="Comma 2 2 3 2 3 3 2" xfId="2562" xr:uid="{00000000-0005-0000-0000-0000000A0000}"/>
    <cellStyle name="Comma 2 2 3 2 3 3 2 2" xfId="23533" xr:uid="{D26003E8-AD6A-41A4-9B68-66F880573731}"/>
    <cellStyle name="Comma 2 2 3 2 3 3 3" xfId="2563" xr:uid="{00000000-0005-0000-0000-0000010A0000}"/>
    <cellStyle name="Comma 2 2 3 2 3 3 3 2" xfId="23534" xr:uid="{98F9338F-164A-46DA-ABEE-F3A96BE2B719}"/>
    <cellStyle name="Comma 2 2 3 2 3 3 4" xfId="2564" xr:uid="{00000000-0005-0000-0000-0000020A0000}"/>
    <cellStyle name="Comma 2 2 3 2 3 3 4 2" xfId="23535" xr:uid="{0FDE2C52-B22F-46E1-A562-9412C8EDBF50}"/>
    <cellStyle name="Comma 2 2 3 2 3 3 5" xfId="23532" xr:uid="{4D7CDABB-978C-4893-8C96-6DDB6FC53996}"/>
    <cellStyle name="Comma 2 2 3 2 3 4" xfId="2565" xr:uid="{00000000-0005-0000-0000-0000030A0000}"/>
    <cellStyle name="Comma 2 2 3 2 3 4 2" xfId="2566" xr:uid="{00000000-0005-0000-0000-0000040A0000}"/>
    <cellStyle name="Comma 2 2 3 2 3 4 2 2" xfId="23537" xr:uid="{DC89134D-C2CD-4274-88D3-A1E7DA2B634C}"/>
    <cellStyle name="Comma 2 2 3 2 3 4 3" xfId="2567" xr:uid="{00000000-0005-0000-0000-0000050A0000}"/>
    <cellStyle name="Comma 2 2 3 2 3 4 3 2" xfId="23538" xr:uid="{D287A993-9F8D-4153-B070-15F9CCFE1B96}"/>
    <cellStyle name="Comma 2 2 3 2 3 4 4" xfId="2568" xr:uid="{00000000-0005-0000-0000-0000060A0000}"/>
    <cellStyle name="Comma 2 2 3 2 3 4 4 2" xfId="23539" xr:uid="{DA976CE7-CA16-4D79-A99E-3092ED9CAEE6}"/>
    <cellStyle name="Comma 2 2 3 2 3 4 5" xfId="23536" xr:uid="{CE0333F4-F4B4-4AD9-9D9E-2A16EA8FE6E2}"/>
    <cellStyle name="Comma 2 2 3 2 3 5" xfId="2569" xr:uid="{00000000-0005-0000-0000-0000070A0000}"/>
    <cellStyle name="Comma 2 2 3 2 3 5 2" xfId="23540" xr:uid="{2228666F-E162-44A8-822A-9BB459CDC68B}"/>
    <cellStyle name="Comma 2 2 3 2 3 6" xfId="2570" xr:uid="{00000000-0005-0000-0000-0000080A0000}"/>
    <cellStyle name="Comma 2 2 3 2 3 6 2" xfId="23541" xr:uid="{C3BDC77C-2A27-40F4-AA37-3D2290C8413B}"/>
    <cellStyle name="Comma 2 2 3 2 3 7" xfId="2571" xr:uid="{00000000-0005-0000-0000-0000090A0000}"/>
    <cellStyle name="Comma 2 2 3 2 3 7 2" xfId="23542" xr:uid="{2AC12C76-D116-4C92-A37D-9A96A5860C16}"/>
    <cellStyle name="Comma 2 2 3 2 3 8" xfId="23523" xr:uid="{53A3992A-FEB8-4E34-A61E-405048F4FFBE}"/>
    <cellStyle name="Comma 2 2 3 2 4" xfId="2572" xr:uid="{00000000-0005-0000-0000-00000A0A0000}"/>
    <cellStyle name="Comma 2 2 3 2 4 2" xfId="2573" xr:uid="{00000000-0005-0000-0000-00000B0A0000}"/>
    <cellStyle name="Comma 2 2 3 2 4 2 2" xfId="2574" xr:uid="{00000000-0005-0000-0000-00000C0A0000}"/>
    <cellStyle name="Comma 2 2 3 2 4 2 2 2" xfId="2575" xr:uid="{00000000-0005-0000-0000-00000D0A0000}"/>
    <cellStyle name="Comma 2 2 3 2 4 2 2 2 2" xfId="23546" xr:uid="{4407E796-32E3-4F78-B183-6579A9474EF3}"/>
    <cellStyle name="Comma 2 2 3 2 4 2 2 3" xfId="2576" xr:uid="{00000000-0005-0000-0000-00000E0A0000}"/>
    <cellStyle name="Comma 2 2 3 2 4 2 2 3 2" xfId="23547" xr:uid="{A86DF191-7F19-4FC3-97BA-7E52DA974F74}"/>
    <cellStyle name="Comma 2 2 3 2 4 2 2 4" xfId="2577" xr:uid="{00000000-0005-0000-0000-00000F0A0000}"/>
    <cellStyle name="Comma 2 2 3 2 4 2 2 4 2" xfId="23548" xr:uid="{7E2E9721-42F8-4534-B4B5-F6389A0A8137}"/>
    <cellStyle name="Comma 2 2 3 2 4 2 2 5" xfId="23545" xr:uid="{8C2E0EFD-C901-4DDE-B0A1-76AD2EA2D458}"/>
    <cellStyle name="Comma 2 2 3 2 4 2 3" xfId="2578" xr:uid="{00000000-0005-0000-0000-0000100A0000}"/>
    <cellStyle name="Comma 2 2 3 2 4 2 3 2" xfId="23549" xr:uid="{995099CF-810B-47E0-B740-BD75ABECE4C7}"/>
    <cellStyle name="Comma 2 2 3 2 4 2 4" xfId="2579" xr:uid="{00000000-0005-0000-0000-0000110A0000}"/>
    <cellStyle name="Comma 2 2 3 2 4 2 4 2" xfId="23550" xr:uid="{EF8E3901-9C21-4BF8-AAF9-291275E34534}"/>
    <cellStyle name="Comma 2 2 3 2 4 2 5" xfId="2580" xr:uid="{00000000-0005-0000-0000-0000120A0000}"/>
    <cellStyle name="Comma 2 2 3 2 4 2 5 2" xfId="23551" xr:uid="{D48115DF-448F-4003-8963-6A211FB8FEC4}"/>
    <cellStyle name="Comma 2 2 3 2 4 2 6" xfId="23544" xr:uid="{5E083C25-F3F7-420A-9D88-D5C6D35F17CC}"/>
    <cellStyle name="Comma 2 2 3 2 4 3" xfId="2581" xr:uid="{00000000-0005-0000-0000-0000130A0000}"/>
    <cellStyle name="Comma 2 2 3 2 4 3 2" xfId="2582" xr:uid="{00000000-0005-0000-0000-0000140A0000}"/>
    <cellStyle name="Comma 2 2 3 2 4 3 2 2" xfId="23553" xr:uid="{46AEBB0E-9752-43A6-B79E-10B997B4D1A0}"/>
    <cellStyle name="Comma 2 2 3 2 4 3 3" xfId="2583" xr:uid="{00000000-0005-0000-0000-0000150A0000}"/>
    <cellStyle name="Comma 2 2 3 2 4 3 3 2" xfId="23554" xr:uid="{63031585-CDBD-4572-92F9-E1A2E7B904C0}"/>
    <cellStyle name="Comma 2 2 3 2 4 3 4" xfId="2584" xr:uid="{00000000-0005-0000-0000-0000160A0000}"/>
    <cellStyle name="Comma 2 2 3 2 4 3 4 2" xfId="23555" xr:uid="{8C4F261D-C786-49A3-9831-3FFC19861E2E}"/>
    <cellStyle name="Comma 2 2 3 2 4 3 5" xfId="23552" xr:uid="{48DA7898-2F4B-4E34-9086-ADA9A03BEFD1}"/>
    <cellStyle name="Comma 2 2 3 2 4 4" xfId="2585" xr:uid="{00000000-0005-0000-0000-0000170A0000}"/>
    <cellStyle name="Comma 2 2 3 2 4 4 2" xfId="2586" xr:uid="{00000000-0005-0000-0000-0000180A0000}"/>
    <cellStyle name="Comma 2 2 3 2 4 4 2 2" xfId="23557" xr:uid="{816322B6-DA1E-459E-898C-1315918BF7CA}"/>
    <cellStyle name="Comma 2 2 3 2 4 4 3" xfId="2587" xr:uid="{00000000-0005-0000-0000-0000190A0000}"/>
    <cellStyle name="Comma 2 2 3 2 4 4 3 2" xfId="23558" xr:uid="{39DE73F9-75E4-407F-A7FD-945A5B3D5C71}"/>
    <cellStyle name="Comma 2 2 3 2 4 4 4" xfId="2588" xr:uid="{00000000-0005-0000-0000-00001A0A0000}"/>
    <cellStyle name="Comma 2 2 3 2 4 4 4 2" xfId="23559" xr:uid="{69B8F6EC-76FF-4B92-80CE-98FCF9D1CA3C}"/>
    <cellStyle name="Comma 2 2 3 2 4 4 5" xfId="23556" xr:uid="{A1498E79-AC4A-48A7-8370-FC9A34D49CDE}"/>
    <cellStyle name="Comma 2 2 3 2 4 5" xfId="2589" xr:uid="{00000000-0005-0000-0000-00001B0A0000}"/>
    <cellStyle name="Comma 2 2 3 2 4 5 2" xfId="23560" xr:uid="{E6254C03-2D04-4908-895D-01185BCEA36B}"/>
    <cellStyle name="Comma 2 2 3 2 4 6" xfId="2590" xr:uid="{00000000-0005-0000-0000-00001C0A0000}"/>
    <cellStyle name="Comma 2 2 3 2 4 6 2" xfId="23561" xr:uid="{0CCCE5C3-1150-495C-B4B5-EF7A073A8DAD}"/>
    <cellStyle name="Comma 2 2 3 2 4 7" xfId="2591" xr:uid="{00000000-0005-0000-0000-00001D0A0000}"/>
    <cellStyle name="Comma 2 2 3 2 4 7 2" xfId="23562" xr:uid="{D2467BA3-FB89-403B-A5D2-BADADB5E63A5}"/>
    <cellStyle name="Comma 2 2 3 2 4 8" xfId="23543" xr:uid="{66C939D9-0A63-4B49-8023-5AC410E85F0C}"/>
    <cellStyle name="Comma 2 2 3 2 5" xfId="2592" xr:uid="{00000000-0005-0000-0000-00001E0A0000}"/>
    <cellStyle name="Comma 2 2 3 2 5 2" xfId="23563" xr:uid="{FF71081B-0A27-4C94-93EC-53AEB76A46F9}"/>
    <cellStyle name="Comma 2 2 3 2 6" xfId="2593" xr:uid="{00000000-0005-0000-0000-00001F0A0000}"/>
    <cellStyle name="Comma 2 2 3 2 6 2" xfId="2594" xr:uid="{00000000-0005-0000-0000-0000200A0000}"/>
    <cellStyle name="Comma 2 2 3 2 6 2 2" xfId="2595" xr:uid="{00000000-0005-0000-0000-0000210A0000}"/>
    <cellStyle name="Comma 2 2 3 2 6 2 2 2" xfId="23566" xr:uid="{6AE7813F-4015-4B79-9E4E-B5DB51573A63}"/>
    <cellStyle name="Comma 2 2 3 2 6 2 3" xfId="2596" xr:uid="{00000000-0005-0000-0000-0000220A0000}"/>
    <cellStyle name="Comma 2 2 3 2 6 2 3 2" xfId="23567" xr:uid="{C0CA5EC0-F8AC-444D-8056-506CDF9258D7}"/>
    <cellStyle name="Comma 2 2 3 2 6 2 4" xfId="2597" xr:uid="{00000000-0005-0000-0000-0000230A0000}"/>
    <cellStyle name="Comma 2 2 3 2 6 2 4 2" xfId="23568" xr:uid="{4AEF13D7-79BF-43CE-BCEC-F8B426EDAF81}"/>
    <cellStyle name="Comma 2 2 3 2 6 2 5" xfId="23565" xr:uid="{9F504654-4FC1-4244-84BB-4814FA53E458}"/>
    <cellStyle name="Comma 2 2 3 2 6 3" xfId="2598" xr:uid="{00000000-0005-0000-0000-0000240A0000}"/>
    <cellStyle name="Comma 2 2 3 2 6 3 2" xfId="23569" xr:uid="{0048AA62-62C2-4C6B-8F65-56DA8669E536}"/>
    <cellStyle name="Comma 2 2 3 2 6 4" xfId="2599" xr:uid="{00000000-0005-0000-0000-0000250A0000}"/>
    <cellStyle name="Comma 2 2 3 2 6 4 2" xfId="23570" xr:uid="{8FAB0AD8-5A67-4061-BBC8-CF587218B7E9}"/>
    <cellStyle name="Comma 2 2 3 2 6 5" xfId="2600" xr:uid="{00000000-0005-0000-0000-0000260A0000}"/>
    <cellStyle name="Comma 2 2 3 2 6 5 2" xfId="23571" xr:uid="{E34E1C18-1A09-465B-92D3-9BC85F2064D9}"/>
    <cellStyle name="Comma 2 2 3 2 6 6" xfId="23564" xr:uid="{FFE12A0D-9F94-4CB1-A5E9-63632C51A299}"/>
    <cellStyle name="Comma 2 2 3 2 7" xfId="2601" xr:uid="{00000000-0005-0000-0000-0000270A0000}"/>
    <cellStyle name="Comma 2 2 3 2 7 2" xfId="2602" xr:uid="{00000000-0005-0000-0000-0000280A0000}"/>
    <cellStyle name="Comma 2 2 3 2 7 2 2" xfId="23573" xr:uid="{29C32B80-755E-4EE9-8BF7-A9558C6A9381}"/>
    <cellStyle name="Comma 2 2 3 2 7 3" xfId="2603" xr:uid="{00000000-0005-0000-0000-0000290A0000}"/>
    <cellStyle name="Comma 2 2 3 2 7 3 2" xfId="23574" xr:uid="{3CD05217-3663-4763-8768-6A75FBB92C8A}"/>
    <cellStyle name="Comma 2 2 3 2 7 4" xfId="2604" xr:uid="{00000000-0005-0000-0000-00002A0A0000}"/>
    <cellStyle name="Comma 2 2 3 2 7 4 2" xfId="23575" xr:uid="{C714152A-6193-4521-A2BA-F2CA94B3CDB5}"/>
    <cellStyle name="Comma 2 2 3 2 7 5" xfId="23572" xr:uid="{241A5A4F-F500-4C2C-A5F8-7B7B0B397AFC}"/>
    <cellStyle name="Comma 2 2 3 2 8" xfId="2605" xr:uid="{00000000-0005-0000-0000-00002B0A0000}"/>
    <cellStyle name="Comma 2 2 3 2 8 2" xfId="23576" xr:uid="{70767472-34A3-406F-AB9E-4CAAFF8E67D1}"/>
    <cellStyle name="Comma 2 2 3 2 9" xfId="2606" xr:uid="{00000000-0005-0000-0000-00002C0A0000}"/>
    <cellStyle name="Comma 2 2 3 2 9 2" xfId="23577" xr:uid="{32EEE617-180D-4569-A7A0-971A7984493B}"/>
    <cellStyle name="Comma 2 2 3 20" xfId="2607" xr:uid="{00000000-0005-0000-0000-00002D0A0000}"/>
    <cellStyle name="Comma 2 2 3 20 2" xfId="23578" xr:uid="{391B21F9-D5E4-4FF9-AB04-458801989886}"/>
    <cellStyle name="Comma 2 2 3 21" xfId="23429" xr:uid="{B9041D9A-AEE7-406C-A314-85D007F937AD}"/>
    <cellStyle name="Comma 2 2 3 3" xfId="2608" xr:uid="{00000000-0005-0000-0000-00002E0A0000}"/>
    <cellStyle name="Comma 2 2 3 3 10" xfId="2609" xr:uid="{00000000-0005-0000-0000-00002F0A0000}"/>
    <cellStyle name="Comma 2 2 3 3 10 2" xfId="23580" xr:uid="{2FD8DC4E-08FA-464F-8439-D4774450CDB4}"/>
    <cellStyle name="Comma 2 2 3 3 11" xfId="23579" xr:uid="{9E1DB9FE-117E-4863-964B-ADCE32393D7B}"/>
    <cellStyle name="Comma 2 2 3 3 2" xfId="2610" xr:uid="{00000000-0005-0000-0000-0000300A0000}"/>
    <cellStyle name="Comma 2 2 3 3 2 2" xfId="2611" xr:uid="{00000000-0005-0000-0000-0000310A0000}"/>
    <cellStyle name="Comma 2 2 3 3 2 2 2" xfId="2612" xr:uid="{00000000-0005-0000-0000-0000320A0000}"/>
    <cellStyle name="Comma 2 2 3 3 2 2 2 2" xfId="2613" xr:uid="{00000000-0005-0000-0000-0000330A0000}"/>
    <cellStyle name="Comma 2 2 3 3 2 2 2 2 2" xfId="2614" xr:uid="{00000000-0005-0000-0000-0000340A0000}"/>
    <cellStyle name="Comma 2 2 3 3 2 2 2 2 2 2" xfId="23585" xr:uid="{9554FD0C-D348-4BCE-8F78-094A898D0FE6}"/>
    <cellStyle name="Comma 2 2 3 3 2 2 2 2 3" xfId="2615" xr:uid="{00000000-0005-0000-0000-0000350A0000}"/>
    <cellStyle name="Comma 2 2 3 3 2 2 2 2 3 2" xfId="23586" xr:uid="{0F173016-E78C-4962-BA65-334893F32EBE}"/>
    <cellStyle name="Comma 2 2 3 3 2 2 2 2 4" xfId="2616" xr:uid="{00000000-0005-0000-0000-0000360A0000}"/>
    <cellStyle name="Comma 2 2 3 3 2 2 2 2 4 2" xfId="23587" xr:uid="{FE20DFFA-9233-404C-822E-D1FF8CBA4211}"/>
    <cellStyle name="Comma 2 2 3 3 2 2 2 2 5" xfId="23584" xr:uid="{638CB220-34EF-4F9A-9DDB-B72AD1ADB4E8}"/>
    <cellStyle name="Comma 2 2 3 3 2 2 2 3" xfId="2617" xr:uid="{00000000-0005-0000-0000-0000370A0000}"/>
    <cellStyle name="Comma 2 2 3 3 2 2 2 3 2" xfId="23588" xr:uid="{814A1314-2BF4-49B9-94CF-368C433D2989}"/>
    <cellStyle name="Comma 2 2 3 3 2 2 2 4" xfId="2618" xr:uid="{00000000-0005-0000-0000-0000380A0000}"/>
    <cellStyle name="Comma 2 2 3 3 2 2 2 4 2" xfId="23589" xr:uid="{2F0A88C7-FF5E-4AFF-9C30-3CAC04991D75}"/>
    <cellStyle name="Comma 2 2 3 3 2 2 2 5" xfId="2619" xr:uid="{00000000-0005-0000-0000-0000390A0000}"/>
    <cellStyle name="Comma 2 2 3 3 2 2 2 5 2" xfId="23590" xr:uid="{4C124E5D-2049-4E60-8A91-404657F4A425}"/>
    <cellStyle name="Comma 2 2 3 3 2 2 2 6" xfId="23583" xr:uid="{8862C2D3-A4EA-4DDF-85B7-EE72EAD6C8BA}"/>
    <cellStyle name="Comma 2 2 3 3 2 2 3" xfId="2620" xr:uid="{00000000-0005-0000-0000-00003A0A0000}"/>
    <cellStyle name="Comma 2 2 3 3 2 2 3 2" xfId="2621" xr:uid="{00000000-0005-0000-0000-00003B0A0000}"/>
    <cellStyle name="Comma 2 2 3 3 2 2 3 2 2" xfId="23592" xr:uid="{989012CA-8192-4107-811B-4B06C2CE4454}"/>
    <cellStyle name="Comma 2 2 3 3 2 2 3 3" xfId="2622" xr:uid="{00000000-0005-0000-0000-00003C0A0000}"/>
    <cellStyle name="Comma 2 2 3 3 2 2 3 3 2" xfId="23593" xr:uid="{26128AF3-85F4-48AE-854E-611948E73B71}"/>
    <cellStyle name="Comma 2 2 3 3 2 2 3 4" xfId="2623" xr:uid="{00000000-0005-0000-0000-00003D0A0000}"/>
    <cellStyle name="Comma 2 2 3 3 2 2 3 4 2" xfId="23594" xr:uid="{A5ECC8B4-44C4-49EE-8DEC-2095A5355583}"/>
    <cellStyle name="Comma 2 2 3 3 2 2 3 5" xfId="23591" xr:uid="{484BB100-A9CA-4B26-B274-4CD2F2464BCF}"/>
    <cellStyle name="Comma 2 2 3 3 2 2 4" xfId="2624" xr:uid="{00000000-0005-0000-0000-00003E0A0000}"/>
    <cellStyle name="Comma 2 2 3 3 2 2 4 2" xfId="23595" xr:uid="{3FEDD9A6-DD96-41FC-B53A-7918EFEE9FC5}"/>
    <cellStyle name="Comma 2 2 3 3 2 2 5" xfId="2625" xr:uid="{00000000-0005-0000-0000-00003F0A0000}"/>
    <cellStyle name="Comma 2 2 3 3 2 2 5 2" xfId="23596" xr:uid="{40352C28-FF6A-4CB9-943C-36EA08A23CAD}"/>
    <cellStyle name="Comma 2 2 3 3 2 2 6" xfId="2626" xr:uid="{00000000-0005-0000-0000-0000400A0000}"/>
    <cellStyle name="Comma 2 2 3 3 2 2 6 2" xfId="23597" xr:uid="{2112E83E-5653-4724-9850-E109C59FE913}"/>
    <cellStyle name="Comma 2 2 3 3 2 2 7" xfId="23582" xr:uid="{FECA472F-5AB9-45D8-80F8-2C25CFBCC39B}"/>
    <cellStyle name="Comma 2 2 3 3 2 3" xfId="2627" xr:uid="{00000000-0005-0000-0000-0000410A0000}"/>
    <cellStyle name="Comma 2 2 3 3 2 3 2" xfId="2628" xr:uid="{00000000-0005-0000-0000-0000420A0000}"/>
    <cellStyle name="Comma 2 2 3 3 2 3 2 2" xfId="2629" xr:uid="{00000000-0005-0000-0000-0000430A0000}"/>
    <cellStyle name="Comma 2 2 3 3 2 3 2 2 2" xfId="2630" xr:uid="{00000000-0005-0000-0000-0000440A0000}"/>
    <cellStyle name="Comma 2 2 3 3 2 3 2 2 2 2" xfId="23601" xr:uid="{420EFAE4-31B8-42B4-AA12-C685B3AC9276}"/>
    <cellStyle name="Comma 2 2 3 3 2 3 2 2 3" xfId="2631" xr:uid="{00000000-0005-0000-0000-0000450A0000}"/>
    <cellStyle name="Comma 2 2 3 3 2 3 2 2 3 2" xfId="23602" xr:uid="{F9F775B9-A7E5-4CD9-82FF-35C14572882F}"/>
    <cellStyle name="Comma 2 2 3 3 2 3 2 2 4" xfId="2632" xr:uid="{00000000-0005-0000-0000-0000460A0000}"/>
    <cellStyle name="Comma 2 2 3 3 2 3 2 2 4 2" xfId="23603" xr:uid="{12563074-B955-49CE-8EDC-3C3012A7017F}"/>
    <cellStyle name="Comma 2 2 3 3 2 3 2 2 5" xfId="23600" xr:uid="{E820E915-8BB1-4702-9934-07C875367887}"/>
    <cellStyle name="Comma 2 2 3 3 2 3 2 3" xfId="2633" xr:uid="{00000000-0005-0000-0000-0000470A0000}"/>
    <cellStyle name="Comma 2 2 3 3 2 3 2 3 2" xfId="23604" xr:uid="{DE303063-CC64-46F5-BE1F-867EEEF5C501}"/>
    <cellStyle name="Comma 2 2 3 3 2 3 2 4" xfId="2634" xr:uid="{00000000-0005-0000-0000-0000480A0000}"/>
    <cellStyle name="Comma 2 2 3 3 2 3 2 4 2" xfId="23605" xr:uid="{0095E04F-E979-493A-B061-6E32DC8227B7}"/>
    <cellStyle name="Comma 2 2 3 3 2 3 2 5" xfId="2635" xr:uid="{00000000-0005-0000-0000-0000490A0000}"/>
    <cellStyle name="Comma 2 2 3 3 2 3 2 5 2" xfId="23606" xr:uid="{A221824D-32FD-4B45-BD24-BAC9F94E4292}"/>
    <cellStyle name="Comma 2 2 3 3 2 3 2 6" xfId="23599" xr:uid="{576AF6F8-FCC1-4F83-A26D-15753428BEF6}"/>
    <cellStyle name="Comma 2 2 3 3 2 3 3" xfId="2636" xr:uid="{00000000-0005-0000-0000-00004A0A0000}"/>
    <cellStyle name="Comma 2 2 3 3 2 3 3 2" xfId="2637" xr:uid="{00000000-0005-0000-0000-00004B0A0000}"/>
    <cellStyle name="Comma 2 2 3 3 2 3 3 2 2" xfId="23608" xr:uid="{5CA2DCB0-C5DF-4564-9C36-7F6BAD6F49BE}"/>
    <cellStyle name="Comma 2 2 3 3 2 3 3 3" xfId="2638" xr:uid="{00000000-0005-0000-0000-00004C0A0000}"/>
    <cellStyle name="Comma 2 2 3 3 2 3 3 3 2" xfId="23609" xr:uid="{9EFAC99E-2F9F-417A-9804-56F59B3A5B60}"/>
    <cellStyle name="Comma 2 2 3 3 2 3 3 4" xfId="2639" xr:uid="{00000000-0005-0000-0000-00004D0A0000}"/>
    <cellStyle name="Comma 2 2 3 3 2 3 3 4 2" xfId="23610" xr:uid="{C20BE557-048C-457C-8972-5909F02492C8}"/>
    <cellStyle name="Comma 2 2 3 3 2 3 3 5" xfId="23607" xr:uid="{D0B3AD83-35E1-4A99-98E2-5895683FD6AD}"/>
    <cellStyle name="Comma 2 2 3 3 2 3 4" xfId="2640" xr:uid="{00000000-0005-0000-0000-00004E0A0000}"/>
    <cellStyle name="Comma 2 2 3 3 2 3 4 2" xfId="23611" xr:uid="{DEABD0E4-B514-4A7F-8F04-6A83B4AC1193}"/>
    <cellStyle name="Comma 2 2 3 3 2 3 5" xfId="2641" xr:uid="{00000000-0005-0000-0000-00004F0A0000}"/>
    <cellStyle name="Comma 2 2 3 3 2 3 5 2" xfId="23612" xr:uid="{FACCEABC-1E76-4D06-BF3A-CF72CBB613FA}"/>
    <cellStyle name="Comma 2 2 3 3 2 3 6" xfId="2642" xr:uid="{00000000-0005-0000-0000-0000500A0000}"/>
    <cellStyle name="Comma 2 2 3 3 2 3 6 2" xfId="23613" xr:uid="{8C4AF4A0-BC27-49BA-A8EC-948FDC35F16D}"/>
    <cellStyle name="Comma 2 2 3 3 2 3 7" xfId="23598" xr:uid="{C5CC1971-2D25-4803-B3F8-E51A60BA46DD}"/>
    <cellStyle name="Comma 2 2 3 3 2 4" xfId="2643" xr:uid="{00000000-0005-0000-0000-0000510A0000}"/>
    <cellStyle name="Comma 2 2 3 3 2 4 2" xfId="2644" xr:uid="{00000000-0005-0000-0000-0000520A0000}"/>
    <cellStyle name="Comma 2 2 3 3 2 4 2 2" xfId="2645" xr:uid="{00000000-0005-0000-0000-0000530A0000}"/>
    <cellStyle name="Comma 2 2 3 3 2 4 2 2 2" xfId="23616" xr:uid="{CC6EDC66-1C79-46F7-B64A-1E1FF90D5939}"/>
    <cellStyle name="Comma 2 2 3 3 2 4 2 3" xfId="2646" xr:uid="{00000000-0005-0000-0000-0000540A0000}"/>
    <cellStyle name="Comma 2 2 3 3 2 4 2 3 2" xfId="23617" xr:uid="{17D53144-7F49-49EA-9AC3-6FAF791DC612}"/>
    <cellStyle name="Comma 2 2 3 3 2 4 2 4" xfId="2647" xr:uid="{00000000-0005-0000-0000-0000550A0000}"/>
    <cellStyle name="Comma 2 2 3 3 2 4 2 4 2" xfId="23618" xr:uid="{50D558C9-7D20-47B5-95E8-F3E6DDC886E5}"/>
    <cellStyle name="Comma 2 2 3 3 2 4 2 5" xfId="23615" xr:uid="{0E60955A-B80E-4E5D-A5B9-414D778E9700}"/>
    <cellStyle name="Comma 2 2 3 3 2 4 3" xfId="2648" xr:uid="{00000000-0005-0000-0000-0000560A0000}"/>
    <cellStyle name="Comma 2 2 3 3 2 4 3 2" xfId="23619" xr:uid="{375D348B-D8EA-4248-BF15-534FFC4AC7EF}"/>
    <cellStyle name="Comma 2 2 3 3 2 4 4" xfId="2649" xr:uid="{00000000-0005-0000-0000-0000570A0000}"/>
    <cellStyle name="Comma 2 2 3 3 2 4 4 2" xfId="23620" xr:uid="{E2E81A92-C6C6-4EEA-9497-2939F073628C}"/>
    <cellStyle name="Comma 2 2 3 3 2 4 5" xfId="2650" xr:uid="{00000000-0005-0000-0000-0000580A0000}"/>
    <cellStyle name="Comma 2 2 3 3 2 4 5 2" xfId="23621" xr:uid="{1C00B8E9-7D34-412C-9356-8595935B17D1}"/>
    <cellStyle name="Comma 2 2 3 3 2 4 6" xfId="23614" xr:uid="{6646D52F-806F-410C-82B6-B62ED3597525}"/>
    <cellStyle name="Comma 2 2 3 3 2 5" xfId="2651" xr:uid="{00000000-0005-0000-0000-0000590A0000}"/>
    <cellStyle name="Comma 2 2 3 3 2 5 2" xfId="2652" xr:uid="{00000000-0005-0000-0000-00005A0A0000}"/>
    <cellStyle name="Comma 2 2 3 3 2 5 2 2" xfId="23623" xr:uid="{66A68B5C-B0E4-4854-B0A6-C646CFD94CB5}"/>
    <cellStyle name="Comma 2 2 3 3 2 5 3" xfId="2653" xr:uid="{00000000-0005-0000-0000-00005B0A0000}"/>
    <cellStyle name="Comma 2 2 3 3 2 5 3 2" xfId="23624" xr:uid="{44C30096-9590-4025-839A-D32A3F29413B}"/>
    <cellStyle name="Comma 2 2 3 3 2 5 4" xfId="2654" xr:uid="{00000000-0005-0000-0000-00005C0A0000}"/>
    <cellStyle name="Comma 2 2 3 3 2 5 4 2" xfId="23625" xr:uid="{46551B0C-944B-4D36-8F13-EE0DB5612EC3}"/>
    <cellStyle name="Comma 2 2 3 3 2 5 5" xfId="23622" xr:uid="{451A02EC-7291-4ADA-9C36-B93D1876DBCC}"/>
    <cellStyle name="Comma 2 2 3 3 2 6" xfId="2655" xr:uid="{00000000-0005-0000-0000-00005D0A0000}"/>
    <cellStyle name="Comma 2 2 3 3 2 6 2" xfId="23626" xr:uid="{2FEB0B2B-6EF0-4323-827C-A25A4B0B8F61}"/>
    <cellStyle name="Comma 2 2 3 3 2 7" xfId="2656" xr:uid="{00000000-0005-0000-0000-00005E0A0000}"/>
    <cellStyle name="Comma 2 2 3 3 2 7 2" xfId="23627" xr:uid="{96924203-CA10-4AED-A518-783CFC484260}"/>
    <cellStyle name="Comma 2 2 3 3 2 8" xfId="2657" xr:uid="{00000000-0005-0000-0000-00005F0A0000}"/>
    <cellStyle name="Comma 2 2 3 3 2 8 2" xfId="23628" xr:uid="{912A382F-8ABF-461A-BCDC-8F5E7030F7F8}"/>
    <cellStyle name="Comma 2 2 3 3 2 9" xfId="23581" xr:uid="{79F7EA93-BC35-4B36-9236-ACA50C380D09}"/>
    <cellStyle name="Comma 2 2 3 3 3" xfId="2658" xr:uid="{00000000-0005-0000-0000-0000600A0000}"/>
    <cellStyle name="Comma 2 2 3 3 3 2" xfId="2659" xr:uid="{00000000-0005-0000-0000-0000610A0000}"/>
    <cellStyle name="Comma 2 2 3 3 3 2 2" xfId="2660" xr:uid="{00000000-0005-0000-0000-0000620A0000}"/>
    <cellStyle name="Comma 2 2 3 3 3 2 2 2" xfId="2661" xr:uid="{00000000-0005-0000-0000-0000630A0000}"/>
    <cellStyle name="Comma 2 2 3 3 3 2 2 2 2" xfId="23632" xr:uid="{FC7DEFF1-6EBD-46DE-A7E6-BE2A5806597C}"/>
    <cellStyle name="Comma 2 2 3 3 3 2 2 3" xfId="2662" xr:uid="{00000000-0005-0000-0000-0000640A0000}"/>
    <cellStyle name="Comma 2 2 3 3 3 2 2 3 2" xfId="23633" xr:uid="{B862B6CA-DE67-4C29-892A-8550BD6C9E57}"/>
    <cellStyle name="Comma 2 2 3 3 3 2 2 4" xfId="2663" xr:uid="{00000000-0005-0000-0000-0000650A0000}"/>
    <cellStyle name="Comma 2 2 3 3 3 2 2 4 2" xfId="23634" xr:uid="{C2F67B62-FB09-4DBA-B0EC-391500A561C0}"/>
    <cellStyle name="Comma 2 2 3 3 3 2 2 5" xfId="23631" xr:uid="{1CA441B4-2D89-46AE-9307-1CEF4B903B4B}"/>
    <cellStyle name="Comma 2 2 3 3 3 2 3" xfId="2664" xr:uid="{00000000-0005-0000-0000-0000660A0000}"/>
    <cellStyle name="Comma 2 2 3 3 3 2 3 2" xfId="23635" xr:uid="{B97655CD-BA18-4F90-B7B8-B63FF9164166}"/>
    <cellStyle name="Comma 2 2 3 3 3 2 4" xfId="2665" xr:uid="{00000000-0005-0000-0000-0000670A0000}"/>
    <cellStyle name="Comma 2 2 3 3 3 2 4 2" xfId="23636" xr:uid="{FE9DC9EC-5A55-44BF-B4B1-E4000A4D5841}"/>
    <cellStyle name="Comma 2 2 3 3 3 2 5" xfId="2666" xr:uid="{00000000-0005-0000-0000-0000680A0000}"/>
    <cellStyle name="Comma 2 2 3 3 3 2 5 2" xfId="23637" xr:uid="{88D16939-F1F4-4EB2-853A-AF09386C4C8E}"/>
    <cellStyle name="Comma 2 2 3 3 3 2 6" xfId="23630" xr:uid="{9AF52479-CCA2-44F1-9EC0-2CCB96C6B7BA}"/>
    <cellStyle name="Comma 2 2 3 3 3 3" xfId="2667" xr:uid="{00000000-0005-0000-0000-0000690A0000}"/>
    <cellStyle name="Comma 2 2 3 3 3 3 2" xfId="2668" xr:uid="{00000000-0005-0000-0000-00006A0A0000}"/>
    <cellStyle name="Comma 2 2 3 3 3 3 2 2" xfId="23639" xr:uid="{613EC31F-ADD7-4624-A4B6-785175DEA3D0}"/>
    <cellStyle name="Comma 2 2 3 3 3 3 3" xfId="2669" xr:uid="{00000000-0005-0000-0000-00006B0A0000}"/>
    <cellStyle name="Comma 2 2 3 3 3 3 3 2" xfId="23640" xr:uid="{2716D725-9E27-4258-AA59-4D3D977D0821}"/>
    <cellStyle name="Comma 2 2 3 3 3 3 4" xfId="2670" xr:uid="{00000000-0005-0000-0000-00006C0A0000}"/>
    <cellStyle name="Comma 2 2 3 3 3 3 4 2" xfId="23641" xr:uid="{9B51F62D-F704-4047-9815-4E35E8EB7F75}"/>
    <cellStyle name="Comma 2 2 3 3 3 3 5" xfId="23638" xr:uid="{3F016C96-29E7-4546-9112-816EB25C665A}"/>
    <cellStyle name="Comma 2 2 3 3 3 4" xfId="2671" xr:uid="{00000000-0005-0000-0000-00006D0A0000}"/>
    <cellStyle name="Comma 2 2 3 3 3 4 2" xfId="23642" xr:uid="{1C38F1CD-C9C3-408D-9C94-75865BC3D61F}"/>
    <cellStyle name="Comma 2 2 3 3 3 5" xfId="2672" xr:uid="{00000000-0005-0000-0000-00006E0A0000}"/>
    <cellStyle name="Comma 2 2 3 3 3 5 2" xfId="23643" xr:uid="{323D4D7C-B494-4ACC-85AD-B189039066C0}"/>
    <cellStyle name="Comma 2 2 3 3 3 6" xfId="2673" xr:uid="{00000000-0005-0000-0000-00006F0A0000}"/>
    <cellStyle name="Comma 2 2 3 3 3 6 2" xfId="23644" xr:uid="{874B21FB-7AAF-41C0-BA0F-3CBDE258D3A7}"/>
    <cellStyle name="Comma 2 2 3 3 3 7" xfId="23629" xr:uid="{138BD5A8-E0C5-421D-8225-2E35999DF140}"/>
    <cellStyle name="Comma 2 2 3 3 4" xfId="2674" xr:uid="{00000000-0005-0000-0000-0000700A0000}"/>
    <cellStyle name="Comma 2 2 3 3 4 2" xfId="2675" xr:uid="{00000000-0005-0000-0000-0000710A0000}"/>
    <cellStyle name="Comma 2 2 3 3 4 2 2" xfId="2676" xr:uid="{00000000-0005-0000-0000-0000720A0000}"/>
    <cellStyle name="Comma 2 2 3 3 4 2 2 2" xfId="2677" xr:uid="{00000000-0005-0000-0000-0000730A0000}"/>
    <cellStyle name="Comma 2 2 3 3 4 2 2 2 2" xfId="23648" xr:uid="{90C40532-1591-455C-A03E-D6B203400F4E}"/>
    <cellStyle name="Comma 2 2 3 3 4 2 2 3" xfId="2678" xr:uid="{00000000-0005-0000-0000-0000740A0000}"/>
    <cellStyle name="Comma 2 2 3 3 4 2 2 3 2" xfId="23649" xr:uid="{1CE786FD-321B-491B-8263-C19A76B07909}"/>
    <cellStyle name="Comma 2 2 3 3 4 2 2 4" xfId="2679" xr:uid="{00000000-0005-0000-0000-0000750A0000}"/>
    <cellStyle name="Comma 2 2 3 3 4 2 2 4 2" xfId="23650" xr:uid="{C8508E7B-5EC7-44B8-93E5-38B73F8A43EA}"/>
    <cellStyle name="Comma 2 2 3 3 4 2 2 5" xfId="23647" xr:uid="{1ED60676-506C-42B2-93E2-50FE16543591}"/>
    <cellStyle name="Comma 2 2 3 3 4 2 3" xfId="2680" xr:uid="{00000000-0005-0000-0000-0000760A0000}"/>
    <cellStyle name="Comma 2 2 3 3 4 2 3 2" xfId="23651" xr:uid="{51354B72-43B2-46EB-9A2D-C0FBFBBFEE05}"/>
    <cellStyle name="Comma 2 2 3 3 4 2 4" xfId="2681" xr:uid="{00000000-0005-0000-0000-0000770A0000}"/>
    <cellStyle name="Comma 2 2 3 3 4 2 4 2" xfId="23652" xr:uid="{9F90B109-173F-4592-A936-43EEFB4CF273}"/>
    <cellStyle name="Comma 2 2 3 3 4 2 5" xfId="2682" xr:uid="{00000000-0005-0000-0000-0000780A0000}"/>
    <cellStyle name="Comma 2 2 3 3 4 2 5 2" xfId="23653" xr:uid="{733B3198-1B37-454A-980A-030A21C740F1}"/>
    <cellStyle name="Comma 2 2 3 3 4 2 6" xfId="23646" xr:uid="{92E8DB44-AD19-453F-87A5-914E69C94CC0}"/>
    <cellStyle name="Comma 2 2 3 3 4 3" xfId="2683" xr:uid="{00000000-0005-0000-0000-0000790A0000}"/>
    <cellStyle name="Comma 2 2 3 3 4 3 2" xfId="2684" xr:uid="{00000000-0005-0000-0000-00007A0A0000}"/>
    <cellStyle name="Comma 2 2 3 3 4 3 2 2" xfId="23655" xr:uid="{EFFC98EA-33A4-46EC-A413-A996D5BB4232}"/>
    <cellStyle name="Comma 2 2 3 3 4 3 3" xfId="2685" xr:uid="{00000000-0005-0000-0000-00007B0A0000}"/>
    <cellStyle name="Comma 2 2 3 3 4 3 3 2" xfId="23656" xr:uid="{9F62E423-2995-4019-B38C-9DB91BD69289}"/>
    <cellStyle name="Comma 2 2 3 3 4 3 4" xfId="2686" xr:uid="{00000000-0005-0000-0000-00007C0A0000}"/>
    <cellStyle name="Comma 2 2 3 3 4 3 4 2" xfId="23657" xr:uid="{03412C01-4467-43D9-B1D1-01DFC6D17702}"/>
    <cellStyle name="Comma 2 2 3 3 4 3 5" xfId="23654" xr:uid="{045F57DF-3F02-421B-8615-23342932995B}"/>
    <cellStyle name="Comma 2 2 3 3 4 4" xfId="2687" xr:uid="{00000000-0005-0000-0000-00007D0A0000}"/>
    <cellStyle name="Comma 2 2 3 3 4 4 2" xfId="23658" xr:uid="{0F2B6519-DE9B-4E8E-94F3-6BE45097219C}"/>
    <cellStyle name="Comma 2 2 3 3 4 5" xfId="2688" xr:uid="{00000000-0005-0000-0000-00007E0A0000}"/>
    <cellStyle name="Comma 2 2 3 3 4 5 2" xfId="23659" xr:uid="{A77ECDBB-F7BC-44F8-9DE7-596045EF5AEF}"/>
    <cellStyle name="Comma 2 2 3 3 4 6" xfId="2689" xr:uid="{00000000-0005-0000-0000-00007F0A0000}"/>
    <cellStyle name="Comma 2 2 3 3 4 6 2" xfId="23660" xr:uid="{21F4BFB8-DFA7-4975-85EE-25238DE4AC93}"/>
    <cellStyle name="Comma 2 2 3 3 4 7" xfId="23645" xr:uid="{816880B4-155A-4D8B-841E-A276137A88D6}"/>
    <cellStyle name="Comma 2 2 3 3 5" xfId="2690" xr:uid="{00000000-0005-0000-0000-0000800A0000}"/>
    <cellStyle name="Comma 2 2 3 3 5 2" xfId="23661" xr:uid="{B910D990-5E1E-4760-98EB-1FD976BCC592}"/>
    <cellStyle name="Comma 2 2 3 3 6" xfId="2691" xr:uid="{00000000-0005-0000-0000-0000810A0000}"/>
    <cellStyle name="Comma 2 2 3 3 6 2" xfId="2692" xr:uid="{00000000-0005-0000-0000-0000820A0000}"/>
    <cellStyle name="Comma 2 2 3 3 6 2 2" xfId="2693" xr:uid="{00000000-0005-0000-0000-0000830A0000}"/>
    <cellStyle name="Comma 2 2 3 3 6 2 2 2" xfId="23664" xr:uid="{5AEE1681-ABDC-476A-A431-BE29C334245E}"/>
    <cellStyle name="Comma 2 2 3 3 6 2 3" xfId="2694" xr:uid="{00000000-0005-0000-0000-0000840A0000}"/>
    <cellStyle name="Comma 2 2 3 3 6 2 3 2" xfId="23665" xr:uid="{BA56E39F-8656-4EF9-A264-7EDB2085C1C0}"/>
    <cellStyle name="Comma 2 2 3 3 6 2 4" xfId="2695" xr:uid="{00000000-0005-0000-0000-0000850A0000}"/>
    <cellStyle name="Comma 2 2 3 3 6 2 4 2" xfId="23666" xr:uid="{CF298BAA-2C88-49F6-AF49-27B6225B48AF}"/>
    <cellStyle name="Comma 2 2 3 3 6 2 5" xfId="23663" xr:uid="{3B79BDBB-F912-406C-BB94-CE578857DFD1}"/>
    <cellStyle name="Comma 2 2 3 3 6 3" xfId="2696" xr:uid="{00000000-0005-0000-0000-0000860A0000}"/>
    <cellStyle name="Comma 2 2 3 3 6 3 2" xfId="23667" xr:uid="{42A76B41-DAF5-4254-9FC5-8762C0E561BD}"/>
    <cellStyle name="Comma 2 2 3 3 6 4" xfId="2697" xr:uid="{00000000-0005-0000-0000-0000870A0000}"/>
    <cellStyle name="Comma 2 2 3 3 6 4 2" xfId="23668" xr:uid="{85C8E980-F5F4-40D4-90C4-A8EEDB03B2FC}"/>
    <cellStyle name="Comma 2 2 3 3 6 5" xfId="2698" xr:uid="{00000000-0005-0000-0000-0000880A0000}"/>
    <cellStyle name="Comma 2 2 3 3 6 5 2" xfId="23669" xr:uid="{12A7571C-21F7-4B98-8C20-58511AA40686}"/>
    <cellStyle name="Comma 2 2 3 3 6 6" xfId="23662" xr:uid="{49403A83-712D-4BEE-AFEB-449852952789}"/>
    <cellStyle name="Comma 2 2 3 3 7" xfId="2699" xr:uid="{00000000-0005-0000-0000-0000890A0000}"/>
    <cellStyle name="Comma 2 2 3 3 7 2" xfId="2700" xr:uid="{00000000-0005-0000-0000-00008A0A0000}"/>
    <cellStyle name="Comma 2 2 3 3 7 2 2" xfId="23671" xr:uid="{7E765256-1511-47B9-8C8F-412BEF037E53}"/>
    <cellStyle name="Comma 2 2 3 3 7 3" xfId="2701" xr:uid="{00000000-0005-0000-0000-00008B0A0000}"/>
    <cellStyle name="Comma 2 2 3 3 7 3 2" xfId="23672" xr:uid="{BF83D446-931E-4547-8378-429F68488139}"/>
    <cellStyle name="Comma 2 2 3 3 7 4" xfId="2702" xr:uid="{00000000-0005-0000-0000-00008C0A0000}"/>
    <cellStyle name="Comma 2 2 3 3 7 4 2" xfId="23673" xr:uid="{51363074-1528-4A35-BCCA-24AB7A688B70}"/>
    <cellStyle name="Comma 2 2 3 3 7 5" xfId="23670" xr:uid="{AEB635ED-DB22-416D-9A55-489B17934DEA}"/>
    <cellStyle name="Comma 2 2 3 3 8" xfId="2703" xr:uid="{00000000-0005-0000-0000-00008D0A0000}"/>
    <cellStyle name="Comma 2 2 3 3 8 2" xfId="23674" xr:uid="{236253BD-5626-4A4B-B733-E5B989D54011}"/>
    <cellStyle name="Comma 2 2 3 3 9" xfId="2704" xr:uid="{00000000-0005-0000-0000-00008E0A0000}"/>
    <cellStyle name="Comma 2 2 3 3 9 2" xfId="23675" xr:uid="{FB871191-D4CC-44EB-8BDA-217AF2B16AE2}"/>
    <cellStyle name="Comma 2 2 3 4" xfId="2705" xr:uid="{00000000-0005-0000-0000-00008F0A0000}"/>
    <cellStyle name="Comma 2 2 3 4 2" xfId="2706" xr:uid="{00000000-0005-0000-0000-0000900A0000}"/>
    <cellStyle name="Comma 2 2 3 4 2 2" xfId="2707" xr:uid="{00000000-0005-0000-0000-0000910A0000}"/>
    <cellStyle name="Comma 2 2 3 4 2 2 2" xfId="23678" xr:uid="{F003EE9C-D19B-4517-9CB8-2C36179E563F}"/>
    <cellStyle name="Comma 2 2 3 4 2 3" xfId="2708" xr:uid="{00000000-0005-0000-0000-0000920A0000}"/>
    <cellStyle name="Comma 2 2 3 4 2 3 2" xfId="23679" xr:uid="{0DFEA8E1-B8A1-4C82-B126-A16AD6A6D3EC}"/>
    <cellStyle name="Comma 2 2 3 4 2 4" xfId="2709" xr:uid="{00000000-0005-0000-0000-0000930A0000}"/>
    <cellStyle name="Comma 2 2 3 4 2 4 2" xfId="23680" xr:uid="{E3ECABF0-EAE3-4638-B4AB-32D67E048190}"/>
    <cellStyle name="Comma 2 2 3 4 2 5" xfId="23677" xr:uid="{EB2D299B-E26C-42E3-A2CD-8A95FB0FF001}"/>
    <cellStyle name="Comma 2 2 3 4 3" xfId="23676" xr:uid="{DFC0BCB4-FC1E-48A4-9308-64499A78236C}"/>
    <cellStyle name="Comma 2 2 3 5" xfId="2710" xr:uid="{00000000-0005-0000-0000-0000940A0000}"/>
    <cellStyle name="Comma 2 2 3 5 10" xfId="2711" xr:uid="{00000000-0005-0000-0000-0000950A0000}"/>
    <cellStyle name="Comma 2 2 3 5 10 2" xfId="23682" xr:uid="{FD55B895-134A-45F4-ABD0-713C24D59DF4}"/>
    <cellStyle name="Comma 2 2 3 5 11" xfId="23681" xr:uid="{BC2DC3E4-8C11-437F-AECA-917474C29789}"/>
    <cellStyle name="Comma 2 2 3 5 2" xfId="2712" xr:uid="{00000000-0005-0000-0000-0000960A0000}"/>
    <cellStyle name="Comma 2 2 3 5 2 2" xfId="2713" xr:uid="{00000000-0005-0000-0000-0000970A0000}"/>
    <cellStyle name="Comma 2 2 3 5 2 2 2" xfId="2714" xr:uid="{00000000-0005-0000-0000-0000980A0000}"/>
    <cellStyle name="Comma 2 2 3 5 2 2 2 2" xfId="2715" xr:uid="{00000000-0005-0000-0000-0000990A0000}"/>
    <cellStyle name="Comma 2 2 3 5 2 2 2 2 2" xfId="2716" xr:uid="{00000000-0005-0000-0000-00009A0A0000}"/>
    <cellStyle name="Comma 2 2 3 5 2 2 2 2 2 2" xfId="23687" xr:uid="{6F094400-4700-4138-BAB2-6666FD142046}"/>
    <cellStyle name="Comma 2 2 3 5 2 2 2 2 3" xfId="2717" xr:uid="{00000000-0005-0000-0000-00009B0A0000}"/>
    <cellStyle name="Comma 2 2 3 5 2 2 2 2 3 2" xfId="23688" xr:uid="{78FE1FB1-BB87-4135-AF1E-57203D5759DC}"/>
    <cellStyle name="Comma 2 2 3 5 2 2 2 2 4" xfId="2718" xr:uid="{00000000-0005-0000-0000-00009C0A0000}"/>
    <cellStyle name="Comma 2 2 3 5 2 2 2 2 4 2" xfId="23689" xr:uid="{F23B965D-D61E-4986-B59A-B89D0567B88D}"/>
    <cellStyle name="Comma 2 2 3 5 2 2 2 2 5" xfId="23686" xr:uid="{0FE15BF0-EACB-4518-BC1B-D12405155F5F}"/>
    <cellStyle name="Comma 2 2 3 5 2 2 2 3" xfId="2719" xr:uid="{00000000-0005-0000-0000-00009D0A0000}"/>
    <cellStyle name="Comma 2 2 3 5 2 2 2 3 2" xfId="23690" xr:uid="{0DEAF728-E3AA-4B91-8924-A09E4298D4CD}"/>
    <cellStyle name="Comma 2 2 3 5 2 2 2 4" xfId="2720" xr:uid="{00000000-0005-0000-0000-00009E0A0000}"/>
    <cellStyle name="Comma 2 2 3 5 2 2 2 4 2" xfId="23691" xr:uid="{5802683F-1006-49DB-8A7A-8E8D97A0DB6D}"/>
    <cellStyle name="Comma 2 2 3 5 2 2 2 5" xfId="2721" xr:uid="{00000000-0005-0000-0000-00009F0A0000}"/>
    <cellStyle name="Comma 2 2 3 5 2 2 2 5 2" xfId="23692" xr:uid="{E836CDEC-CBDB-4151-95CE-A78139F54BC0}"/>
    <cellStyle name="Comma 2 2 3 5 2 2 2 6" xfId="23685" xr:uid="{59BB00F6-F173-499A-9920-B81B103C5E78}"/>
    <cellStyle name="Comma 2 2 3 5 2 2 3" xfId="2722" xr:uid="{00000000-0005-0000-0000-0000A00A0000}"/>
    <cellStyle name="Comma 2 2 3 5 2 2 3 2" xfId="2723" xr:uid="{00000000-0005-0000-0000-0000A10A0000}"/>
    <cellStyle name="Comma 2 2 3 5 2 2 3 2 2" xfId="23694" xr:uid="{95CAC188-B576-4C4A-9A5D-4E7D293C86EA}"/>
    <cellStyle name="Comma 2 2 3 5 2 2 3 3" xfId="2724" xr:uid="{00000000-0005-0000-0000-0000A20A0000}"/>
    <cellStyle name="Comma 2 2 3 5 2 2 3 3 2" xfId="23695" xr:uid="{7AD96D69-44DB-4538-935A-15849804EA15}"/>
    <cellStyle name="Comma 2 2 3 5 2 2 3 4" xfId="2725" xr:uid="{00000000-0005-0000-0000-0000A30A0000}"/>
    <cellStyle name="Comma 2 2 3 5 2 2 3 4 2" xfId="23696" xr:uid="{98D7DC00-A311-44D9-8D8E-AE1E49FF6C79}"/>
    <cellStyle name="Comma 2 2 3 5 2 2 3 5" xfId="23693" xr:uid="{D447848B-53D8-4FD6-8898-7570BC00E791}"/>
    <cellStyle name="Comma 2 2 3 5 2 2 4" xfId="2726" xr:uid="{00000000-0005-0000-0000-0000A40A0000}"/>
    <cellStyle name="Comma 2 2 3 5 2 2 4 2" xfId="23697" xr:uid="{33C8A133-DA81-4F16-9E8D-45421A9BEF77}"/>
    <cellStyle name="Comma 2 2 3 5 2 2 5" xfId="2727" xr:uid="{00000000-0005-0000-0000-0000A50A0000}"/>
    <cellStyle name="Comma 2 2 3 5 2 2 5 2" xfId="23698" xr:uid="{5550CF81-3FED-48DE-91C1-19D7CA68231A}"/>
    <cellStyle name="Comma 2 2 3 5 2 2 6" xfId="2728" xr:uid="{00000000-0005-0000-0000-0000A60A0000}"/>
    <cellStyle name="Comma 2 2 3 5 2 2 6 2" xfId="23699" xr:uid="{1CB6993C-3748-4ADC-8BCF-E2863466A314}"/>
    <cellStyle name="Comma 2 2 3 5 2 2 7" xfId="23684" xr:uid="{81D6BB14-C6AF-448E-A945-E128C88AA897}"/>
    <cellStyle name="Comma 2 2 3 5 2 3" xfId="2729" xr:uid="{00000000-0005-0000-0000-0000A70A0000}"/>
    <cellStyle name="Comma 2 2 3 5 2 3 2" xfId="2730" xr:uid="{00000000-0005-0000-0000-0000A80A0000}"/>
    <cellStyle name="Comma 2 2 3 5 2 3 2 2" xfId="2731" xr:uid="{00000000-0005-0000-0000-0000A90A0000}"/>
    <cellStyle name="Comma 2 2 3 5 2 3 2 2 2" xfId="2732" xr:uid="{00000000-0005-0000-0000-0000AA0A0000}"/>
    <cellStyle name="Comma 2 2 3 5 2 3 2 2 2 2" xfId="23703" xr:uid="{E464E67E-7262-4980-BBFF-047187FD03D3}"/>
    <cellStyle name="Comma 2 2 3 5 2 3 2 2 3" xfId="2733" xr:uid="{00000000-0005-0000-0000-0000AB0A0000}"/>
    <cellStyle name="Comma 2 2 3 5 2 3 2 2 3 2" xfId="23704" xr:uid="{16C9AE29-B805-4A06-B270-D4B19BCC14E1}"/>
    <cellStyle name="Comma 2 2 3 5 2 3 2 2 4" xfId="2734" xr:uid="{00000000-0005-0000-0000-0000AC0A0000}"/>
    <cellStyle name="Comma 2 2 3 5 2 3 2 2 4 2" xfId="23705" xr:uid="{879CAD66-C5E0-4E22-92A3-83DB4EDCEF7F}"/>
    <cellStyle name="Comma 2 2 3 5 2 3 2 2 5" xfId="23702" xr:uid="{9DE3A782-D9D5-4A04-A8D0-9E0C9F704F32}"/>
    <cellStyle name="Comma 2 2 3 5 2 3 2 3" xfId="2735" xr:uid="{00000000-0005-0000-0000-0000AD0A0000}"/>
    <cellStyle name="Comma 2 2 3 5 2 3 2 3 2" xfId="23706" xr:uid="{B3D92CB9-77E6-452D-82BB-277E2DDEA29E}"/>
    <cellStyle name="Comma 2 2 3 5 2 3 2 4" xfId="2736" xr:uid="{00000000-0005-0000-0000-0000AE0A0000}"/>
    <cellStyle name="Comma 2 2 3 5 2 3 2 4 2" xfId="23707" xr:uid="{5C4DAF9C-A678-4A1C-B095-F066CEBDA6DA}"/>
    <cellStyle name="Comma 2 2 3 5 2 3 2 5" xfId="2737" xr:uid="{00000000-0005-0000-0000-0000AF0A0000}"/>
    <cellStyle name="Comma 2 2 3 5 2 3 2 5 2" xfId="23708" xr:uid="{D24B76BA-9ACB-47EF-9BEE-A3C230099EB0}"/>
    <cellStyle name="Comma 2 2 3 5 2 3 2 6" xfId="23701" xr:uid="{746351C4-85FC-4A36-853F-CD457484BA53}"/>
    <cellStyle name="Comma 2 2 3 5 2 3 3" xfId="2738" xr:uid="{00000000-0005-0000-0000-0000B00A0000}"/>
    <cellStyle name="Comma 2 2 3 5 2 3 3 2" xfId="2739" xr:uid="{00000000-0005-0000-0000-0000B10A0000}"/>
    <cellStyle name="Comma 2 2 3 5 2 3 3 2 2" xfId="23710" xr:uid="{8D5E3287-DBA3-42FF-B91F-0634AEAE2FF4}"/>
    <cellStyle name="Comma 2 2 3 5 2 3 3 3" xfId="2740" xr:uid="{00000000-0005-0000-0000-0000B20A0000}"/>
    <cellStyle name="Comma 2 2 3 5 2 3 3 3 2" xfId="23711" xr:uid="{1EA9AB98-6509-4083-A65F-6B4B23F83767}"/>
    <cellStyle name="Comma 2 2 3 5 2 3 3 4" xfId="2741" xr:uid="{00000000-0005-0000-0000-0000B30A0000}"/>
    <cellStyle name="Comma 2 2 3 5 2 3 3 4 2" xfId="23712" xr:uid="{9C49E4FD-3DA8-417D-A558-B8D226C77B04}"/>
    <cellStyle name="Comma 2 2 3 5 2 3 3 5" xfId="23709" xr:uid="{CF2D3C9B-5FC4-4783-948E-1B4B3411A01E}"/>
    <cellStyle name="Comma 2 2 3 5 2 3 4" xfId="2742" xr:uid="{00000000-0005-0000-0000-0000B40A0000}"/>
    <cellStyle name="Comma 2 2 3 5 2 3 4 2" xfId="23713" xr:uid="{1595FB96-179F-49BE-94F1-78C952260422}"/>
    <cellStyle name="Comma 2 2 3 5 2 3 5" xfId="2743" xr:uid="{00000000-0005-0000-0000-0000B50A0000}"/>
    <cellStyle name="Comma 2 2 3 5 2 3 5 2" xfId="23714" xr:uid="{3715354C-92CA-4535-A6DB-6CC3ED1C1784}"/>
    <cellStyle name="Comma 2 2 3 5 2 3 6" xfId="2744" xr:uid="{00000000-0005-0000-0000-0000B60A0000}"/>
    <cellStyle name="Comma 2 2 3 5 2 3 6 2" xfId="23715" xr:uid="{E7A4DAE1-3DCD-4137-AF83-240EB5BB8584}"/>
    <cellStyle name="Comma 2 2 3 5 2 3 7" xfId="23700" xr:uid="{36276B75-4DF6-4A8D-AFAB-ECBACE810509}"/>
    <cellStyle name="Comma 2 2 3 5 2 4" xfId="2745" xr:uid="{00000000-0005-0000-0000-0000B70A0000}"/>
    <cellStyle name="Comma 2 2 3 5 2 4 2" xfId="2746" xr:uid="{00000000-0005-0000-0000-0000B80A0000}"/>
    <cellStyle name="Comma 2 2 3 5 2 4 2 2" xfId="2747" xr:uid="{00000000-0005-0000-0000-0000B90A0000}"/>
    <cellStyle name="Comma 2 2 3 5 2 4 2 2 2" xfId="23718" xr:uid="{3BEEB65E-7128-4044-B64C-2DE96E0207B7}"/>
    <cellStyle name="Comma 2 2 3 5 2 4 2 3" xfId="2748" xr:uid="{00000000-0005-0000-0000-0000BA0A0000}"/>
    <cellStyle name="Comma 2 2 3 5 2 4 2 3 2" xfId="23719" xr:uid="{5B049861-3D4D-4C9F-A560-D5FBA743A1F9}"/>
    <cellStyle name="Comma 2 2 3 5 2 4 2 4" xfId="2749" xr:uid="{00000000-0005-0000-0000-0000BB0A0000}"/>
    <cellStyle name="Comma 2 2 3 5 2 4 2 4 2" xfId="23720" xr:uid="{0485936C-C15E-4B59-BBF5-C467C79621C1}"/>
    <cellStyle name="Comma 2 2 3 5 2 4 2 5" xfId="23717" xr:uid="{2E669663-F7E1-4FEE-86AF-6E88FDF0885D}"/>
    <cellStyle name="Comma 2 2 3 5 2 4 3" xfId="2750" xr:uid="{00000000-0005-0000-0000-0000BC0A0000}"/>
    <cellStyle name="Comma 2 2 3 5 2 4 3 2" xfId="23721" xr:uid="{C500B6B9-087B-4A65-A7FD-0E4002CB32D3}"/>
    <cellStyle name="Comma 2 2 3 5 2 4 4" xfId="2751" xr:uid="{00000000-0005-0000-0000-0000BD0A0000}"/>
    <cellStyle name="Comma 2 2 3 5 2 4 4 2" xfId="23722" xr:uid="{042C721F-9B0E-48FC-AF2C-15C8415EFBC2}"/>
    <cellStyle name="Comma 2 2 3 5 2 4 5" xfId="2752" xr:uid="{00000000-0005-0000-0000-0000BE0A0000}"/>
    <cellStyle name="Comma 2 2 3 5 2 4 5 2" xfId="23723" xr:uid="{D800B382-8656-4BA3-BCE7-F883444E40C4}"/>
    <cellStyle name="Comma 2 2 3 5 2 4 6" xfId="23716" xr:uid="{5E0ACDE6-1DD4-42A5-8C4B-C854AA4CD1F0}"/>
    <cellStyle name="Comma 2 2 3 5 2 5" xfId="2753" xr:uid="{00000000-0005-0000-0000-0000BF0A0000}"/>
    <cellStyle name="Comma 2 2 3 5 2 5 2" xfId="2754" xr:uid="{00000000-0005-0000-0000-0000C00A0000}"/>
    <cellStyle name="Comma 2 2 3 5 2 5 2 2" xfId="23725" xr:uid="{5226EB44-F442-48F7-9568-769A64030ADE}"/>
    <cellStyle name="Comma 2 2 3 5 2 5 3" xfId="2755" xr:uid="{00000000-0005-0000-0000-0000C10A0000}"/>
    <cellStyle name="Comma 2 2 3 5 2 5 3 2" xfId="23726" xr:uid="{46522231-1DB9-4DAA-AD67-82C3B6036951}"/>
    <cellStyle name="Comma 2 2 3 5 2 5 4" xfId="2756" xr:uid="{00000000-0005-0000-0000-0000C20A0000}"/>
    <cellStyle name="Comma 2 2 3 5 2 5 4 2" xfId="23727" xr:uid="{2295520F-5465-4621-BE5B-F26BE92990BA}"/>
    <cellStyle name="Comma 2 2 3 5 2 5 5" xfId="23724" xr:uid="{D2591605-1C03-48C6-8753-6E10FBE163E8}"/>
    <cellStyle name="Comma 2 2 3 5 2 6" xfId="2757" xr:uid="{00000000-0005-0000-0000-0000C30A0000}"/>
    <cellStyle name="Comma 2 2 3 5 2 6 2" xfId="23728" xr:uid="{D6DF5FB4-2483-4B64-98E3-6CF0DD019F71}"/>
    <cellStyle name="Comma 2 2 3 5 2 7" xfId="2758" xr:uid="{00000000-0005-0000-0000-0000C40A0000}"/>
    <cellStyle name="Comma 2 2 3 5 2 7 2" xfId="23729" xr:uid="{B914DB08-645D-4CCA-8A15-B9DAAEE69AB8}"/>
    <cellStyle name="Comma 2 2 3 5 2 8" xfId="2759" xr:uid="{00000000-0005-0000-0000-0000C50A0000}"/>
    <cellStyle name="Comma 2 2 3 5 2 8 2" xfId="23730" xr:uid="{93B4AD7D-21DB-4F1A-87BB-D35A693BBDE1}"/>
    <cellStyle name="Comma 2 2 3 5 2 9" xfId="23683" xr:uid="{1E71A1D6-60C5-4350-BD4A-9CD0E926C34E}"/>
    <cellStyle name="Comma 2 2 3 5 3" xfId="2760" xr:uid="{00000000-0005-0000-0000-0000C60A0000}"/>
    <cellStyle name="Comma 2 2 3 5 3 2" xfId="2761" xr:uid="{00000000-0005-0000-0000-0000C70A0000}"/>
    <cellStyle name="Comma 2 2 3 5 3 2 2" xfId="2762" xr:uid="{00000000-0005-0000-0000-0000C80A0000}"/>
    <cellStyle name="Comma 2 2 3 5 3 2 2 2" xfId="2763" xr:uid="{00000000-0005-0000-0000-0000C90A0000}"/>
    <cellStyle name="Comma 2 2 3 5 3 2 2 2 2" xfId="23734" xr:uid="{3261DFCB-2197-4BF6-90C0-5070B516CD03}"/>
    <cellStyle name="Comma 2 2 3 5 3 2 2 3" xfId="2764" xr:uid="{00000000-0005-0000-0000-0000CA0A0000}"/>
    <cellStyle name="Comma 2 2 3 5 3 2 2 3 2" xfId="23735" xr:uid="{3D2086E5-87C2-41D0-86B5-CA01F7D70375}"/>
    <cellStyle name="Comma 2 2 3 5 3 2 2 4" xfId="2765" xr:uid="{00000000-0005-0000-0000-0000CB0A0000}"/>
    <cellStyle name="Comma 2 2 3 5 3 2 2 4 2" xfId="23736" xr:uid="{A2F00F8C-5377-44C8-9D04-221BF0261350}"/>
    <cellStyle name="Comma 2 2 3 5 3 2 2 5" xfId="23733" xr:uid="{18BF4DC4-2EC4-43C2-B2CF-EE791F036911}"/>
    <cellStyle name="Comma 2 2 3 5 3 2 3" xfId="2766" xr:uid="{00000000-0005-0000-0000-0000CC0A0000}"/>
    <cellStyle name="Comma 2 2 3 5 3 2 3 2" xfId="23737" xr:uid="{67EC4D08-12EF-41DB-AB65-A4D08D795898}"/>
    <cellStyle name="Comma 2 2 3 5 3 2 4" xfId="2767" xr:uid="{00000000-0005-0000-0000-0000CD0A0000}"/>
    <cellStyle name="Comma 2 2 3 5 3 2 4 2" xfId="23738" xr:uid="{D84C4CC8-AB4E-424D-A02E-C0991FBBE670}"/>
    <cellStyle name="Comma 2 2 3 5 3 2 5" xfId="2768" xr:uid="{00000000-0005-0000-0000-0000CE0A0000}"/>
    <cellStyle name="Comma 2 2 3 5 3 2 5 2" xfId="23739" xr:uid="{4B6D0071-EA58-45CF-85B1-0D0BDD84593C}"/>
    <cellStyle name="Comma 2 2 3 5 3 2 6" xfId="23732" xr:uid="{EC30398A-F9DC-4FF7-8F2A-1632466F425D}"/>
    <cellStyle name="Comma 2 2 3 5 3 3" xfId="2769" xr:uid="{00000000-0005-0000-0000-0000CF0A0000}"/>
    <cellStyle name="Comma 2 2 3 5 3 3 2" xfId="2770" xr:uid="{00000000-0005-0000-0000-0000D00A0000}"/>
    <cellStyle name="Comma 2 2 3 5 3 3 2 2" xfId="23741" xr:uid="{802705D4-3174-4CAE-AA26-8550F8EA6540}"/>
    <cellStyle name="Comma 2 2 3 5 3 3 3" xfId="2771" xr:uid="{00000000-0005-0000-0000-0000D10A0000}"/>
    <cellStyle name="Comma 2 2 3 5 3 3 3 2" xfId="23742" xr:uid="{F8F676C1-D9FB-46E2-AEE3-667894EA8B1F}"/>
    <cellStyle name="Comma 2 2 3 5 3 3 4" xfId="2772" xr:uid="{00000000-0005-0000-0000-0000D20A0000}"/>
    <cellStyle name="Comma 2 2 3 5 3 3 4 2" xfId="23743" xr:uid="{C0839ACF-2256-4C59-BB9E-B42B611C6A0B}"/>
    <cellStyle name="Comma 2 2 3 5 3 3 5" xfId="23740" xr:uid="{99E1ADA3-16C9-4D15-8BF0-7275825DB0CD}"/>
    <cellStyle name="Comma 2 2 3 5 3 4" xfId="2773" xr:uid="{00000000-0005-0000-0000-0000D30A0000}"/>
    <cellStyle name="Comma 2 2 3 5 3 4 2" xfId="23744" xr:uid="{781509F6-F68E-4DEF-A1AA-37F6E6456F8A}"/>
    <cellStyle name="Comma 2 2 3 5 3 5" xfId="2774" xr:uid="{00000000-0005-0000-0000-0000D40A0000}"/>
    <cellStyle name="Comma 2 2 3 5 3 5 2" xfId="23745" xr:uid="{C9D74BD5-5A4B-4CE4-8D60-E1F444E19E5F}"/>
    <cellStyle name="Comma 2 2 3 5 3 6" xfId="2775" xr:uid="{00000000-0005-0000-0000-0000D50A0000}"/>
    <cellStyle name="Comma 2 2 3 5 3 6 2" xfId="23746" xr:uid="{402B99E8-EFC0-4C89-9F77-F57E6223CA45}"/>
    <cellStyle name="Comma 2 2 3 5 3 7" xfId="23731" xr:uid="{519D5669-6748-443C-BAEA-DAE5530F3871}"/>
    <cellStyle name="Comma 2 2 3 5 4" xfId="2776" xr:uid="{00000000-0005-0000-0000-0000D60A0000}"/>
    <cellStyle name="Comma 2 2 3 5 4 2" xfId="2777" xr:uid="{00000000-0005-0000-0000-0000D70A0000}"/>
    <cellStyle name="Comma 2 2 3 5 4 2 2" xfId="2778" xr:uid="{00000000-0005-0000-0000-0000D80A0000}"/>
    <cellStyle name="Comma 2 2 3 5 4 2 2 2" xfId="2779" xr:uid="{00000000-0005-0000-0000-0000D90A0000}"/>
    <cellStyle name="Comma 2 2 3 5 4 2 2 2 2" xfId="23750" xr:uid="{F59108B1-CA79-464C-8FB7-1004BE275B7A}"/>
    <cellStyle name="Comma 2 2 3 5 4 2 2 3" xfId="2780" xr:uid="{00000000-0005-0000-0000-0000DA0A0000}"/>
    <cellStyle name="Comma 2 2 3 5 4 2 2 3 2" xfId="23751" xr:uid="{19AFAA6B-4AC1-4C88-9A2B-1DAB670D2D3B}"/>
    <cellStyle name="Comma 2 2 3 5 4 2 2 4" xfId="2781" xr:uid="{00000000-0005-0000-0000-0000DB0A0000}"/>
    <cellStyle name="Comma 2 2 3 5 4 2 2 4 2" xfId="23752" xr:uid="{4F011AA2-D1D9-426A-ADAB-AAC52DB95CC1}"/>
    <cellStyle name="Comma 2 2 3 5 4 2 2 5" xfId="23749" xr:uid="{8ED59F32-DE1F-46CB-B4BB-0292D781F3FC}"/>
    <cellStyle name="Comma 2 2 3 5 4 2 3" xfId="2782" xr:uid="{00000000-0005-0000-0000-0000DC0A0000}"/>
    <cellStyle name="Comma 2 2 3 5 4 2 3 2" xfId="23753" xr:uid="{FA4E051C-FB23-407B-BFA2-0D74D2662439}"/>
    <cellStyle name="Comma 2 2 3 5 4 2 4" xfId="2783" xr:uid="{00000000-0005-0000-0000-0000DD0A0000}"/>
    <cellStyle name="Comma 2 2 3 5 4 2 4 2" xfId="23754" xr:uid="{8AAC4D5B-EB53-4DCD-878D-58D82E5B756E}"/>
    <cellStyle name="Comma 2 2 3 5 4 2 5" xfId="2784" xr:uid="{00000000-0005-0000-0000-0000DE0A0000}"/>
    <cellStyle name="Comma 2 2 3 5 4 2 5 2" xfId="23755" xr:uid="{BB6CE40C-4116-4120-A358-6A74DB0901EB}"/>
    <cellStyle name="Comma 2 2 3 5 4 2 6" xfId="23748" xr:uid="{E196F1A8-4475-43DF-A80C-4F028B385FB6}"/>
    <cellStyle name="Comma 2 2 3 5 4 3" xfId="2785" xr:uid="{00000000-0005-0000-0000-0000DF0A0000}"/>
    <cellStyle name="Comma 2 2 3 5 4 3 2" xfId="2786" xr:uid="{00000000-0005-0000-0000-0000E00A0000}"/>
    <cellStyle name="Comma 2 2 3 5 4 3 2 2" xfId="23757" xr:uid="{152BD7CE-75B9-4702-A01D-AB7C4CC34A1C}"/>
    <cellStyle name="Comma 2 2 3 5 4 3 3" xfId="2787" xr:uid="{00000000-0005-0000-0000-0000E10A0000}"/>
    <cellStyle name="Comma 2 2 3 5 4 3 3 2" xfId="23758" xr:uid="{39B6ADFF-AA67-4EA3-9C01-3B90D98745D4}"/>
    <cellStyle name="Comma 2 2 3 5 4 3 4" xfId="2788" xr:uid="{00000000-0005-0000-0000-0000E20A0000}"/>
    <cellStyle name="Comma 2 2 3 5 4 3 4 2" xfId="23759" xr:uid="{9FDC6A1A-A659-43D0-8D54-7C810DF90C36}"/>
    <cellStyle name="Comma 2 2 3 5 4 3 5" xfId="23756" xr:uid="{4E4FD310-2183-4951-ADE3-D623BCE17BD9}"/>
    <cellStyle name="Comma 2 2 3 5 4 4" xfId="2789" xr:uid="{00000000-0005-0000-0000-0000E30A0000}"/>
    <cellStyle name="Comma 2 2 3 5 4 4 2" xfId="23760" xr:uid="{91979D9C-FDBB-470A-9F32-EFF1050F87D4}"/>
    <cellStyle name="Comma 2 2 3 5 4 5" xfId="2790" xr:uid="{00000000-0005-0000-0000-0000E40A0000}"/>
    <cellStyle name="Comma 2 2 3 5 4 5 2" xfId="23761" xr:uid="{DD7E0859-2BE1-4253-B475-12D725B3FA2E}"/>
    <cellStyle name="Comma 2 2 3 5 4 6" xfId="2791" xr:uid="{00000000-0005-0000-0000-0000E50A0000}"/>
    <cellStyle name="Comma 2 2 3 5 4 6 2" xfId="23762" xr:uid="{A864C37D-D7FA-48B0-80B8-89C511B3F3E9}"/>
    <cellStyle name="Comma 2 2 3 5 4 7" xfId="23747" xr:uid="{EB220945-0A72-4921-8730-9377FEE0B67F}"/>
    <cellStyle name="Comma 2 2 3 5 5" xfId="2792" xr:uid="{00000000-0005-0000-0000-0000E60A0000}"/>
    <cellStyle name="Comma 2 2 3 5 5 2" xfId="23763" xr:uid="{204C0650-4DE5-4EEE-B85C-E3F810B0B7C5}"/>
    <cellStyle name="Comma 2 2 3 5 6" xfId="2793" xr:uid="{00000000-0005-0000-0000-0000E70A0000}"/>
    <cellStyle name="Comma 2 2 3 5 6 2" xfId="2794" xr:uid="{00000000-0005-0000-0000-0000E80A0000}"/>
    <cellStyle name="Comma 2 2 3 5 6 2 2" xfId="2795" xr:uid="{00000000-0005-0000-0000-0000E90A0000}"/>
    <cellStyle name="Comma 2 2 3 5 6 2 2 2" xfId="23766" xr:uid="{0DFBDDA1-CD9A-488D-8DA6-73C762422EBA}"/>
    <cellStyle name="Comma 2 2 3 5 6 2 3" xfId="2796" xr:uid="{00000000-0005-0000-0000-0000EA0A0000}"/>
    <cellStyle name="Comma 2 2 3 5 6 2 3 2" xfId="23767" xr:uid="{1801B214-A09B-4842-9BE4-29CF404FEDAE}"/>
    <cellStyle name="Comma 2 2 3 5 6 2 4" xfId="2797" xr:uid="{00000000-0005-0000-0000-0000EB0A0000}"/>
    <cellStyle name="Comma 2 2 3 5 6 2 4 2" xfId="23768" xr:uid="{FF39C359-6B0F-45A9-B690-1FA2DC53218E}"/>
    <cellStyle name="Comma 2 2 3 5 6 2 5" xfId="23765" xr:uid="{E9BF40C2-913B-4832-9128-09584C4711F3}"/>
    <cellStyle name="Comma 2 2 3 5 6 3" xfId="2798" xr:uid="{00000000-0005-0000-0000-0000EC0A0000}"/>
    <cellStyle name="Comma 2 2 3 5 6 3 2" xfId="23769" xr:uid="{B066E18A-3B1E-494B-802F-4B8472AA3A49}"/>
    <cellStyle name="Comma 2 2 3 5 6 4" xfId="2799" xr:uid="{00000000-0005-0000-0000-0000ED0A0000}"/>
    <cellStyle name="Comma 2 2 3 5 6 4 2" xfId="23770" xr:uid="{FFEBA13B-0AD0-4715-947F-07531DD49BF6}"/>
    <cellStyle name="Comma 2 2 3 5 6 5" xfId="2800" xr:uid="{00000000-0005-0000-0000-0000EE0A0000}"/>
    <cellStyle name="Comma 2 2 3 5 6 5 2" xfId="23771" xr:uid="{46D6960E-3474-4AEC-B24A-9AE65F3B10A1}"/>
    <cellStyle name="Comma 2 2 3 5 6 6" xfId="23764" xr:uid="{D7C200BE-B7B5-4B02-9671-ACEEFDAF1AB2}"/>
    <cellStyle name="Comma 2 2 3 5 7" xfId="2801" xr:uid="{00000000-0005-0000-0000-0000EF0A0000}"/>
    <cellStyle name="Comma 2 2 3 5 7 2" xfId="2802" xr:uid="{00000000-0005-0000-0000-0000F00A0000}"/>
    <cellStyle name="Comma 2 2 3 5 7 2 2" xfId="23773" xr:uid="{F1A6B23B-BEA7-4B04-8780-A21520296872}"/>
    <cellStyle name="Comma 2 2 3 5 7 3" xfId="2803" xr:uid="{00000000-0005-0000-0000-0000F10A0000}"/>
    <cellStyle name="Comma 2 2 3 5 7 3 2" xfId="23774" xr:uid="{0C3B66F6-401F-41DE-B28B-5C1E64D8F108}"/>
    <cellStyle name="Comma 2 2 3 5 7 4" xfId="2804" xr:uid="{00000000-0005-0000-0000-0000F20A0000}"/>
    <cellStyle name="Comma 2 2 3 5 7 4 2" xfId="23775" xr:uid="{150414CE-AC10-4F36-B74E-D1666B076315}"/>
    <cellStyle name="Comma 2 2 3 5 7 5" xfId="23772" xr:uid="{E69444C7-C175-4349-975F-445E440CCFA4}"/>
    <cellStyle name="Comma 2 2 3 5 8" xfId="2805" xr:uid="{00000000-0005-0000-0000-0000F30A0000}"/>
    <cellStyle name="Comma 2 2 3 5 8 2" xfId="23776" xr:uid="{FF4250F9-8BCB-4743-A41D-66FD9DA6F958}"/>
    <cellStyle name="Comma 2 2 3 5 9" xfId="2806" xr:uid="{00000000-0005-0000-0000-0000F40A0000}"/>
    <cellStyle name="Comma 2 2 3 5 9 2" xfId="23777" xr:uid="{9E4BE668-3FD0-4931-861C-F0799F2FAEC4}"/>
    <cellStyle name="Comma 2 2 3 6" xfId="2807" xr:uid="{00000000-0005-0000-0000-0000F50A0000}"/>
    <cellStyle name="Comma 2 2 3 6 10" xfId="23778" xr:uid="{FC187D32-E0CC-49AF-B223-6A5C474D2C84}"/>
    <cellStyle name="Comma 2 2 3 6 2" xfId="2808" xr:uid="{00000000-0005-0000-0000-0000F60A0000}"/>
    <cellStyle name="Comma 2 2 3 6 2 2" xfId="2809" xr:uid="{00000000-0005-0000-0000-0000F70A0000}"/>
    <cellStyle name="Comma 2 2 3 6 2 2 2" xfId="2810" xr:uid="{00000000-0005-0000-0000-0000F80A0000}"/>
    <cellStyle name="Comma 2 2 3 6 2 2 2 2" xfId="2811" xr:uid="{00000000-0005-0000-0000-0000F90A0000}"/>
    <cellStyle name="Comma 2 2 3 6 2 2 2 2 2" xfId="23782" xr:uid="{FB9231D7-B1E2-4586-90C4-A219090F455C}"/>
    <cellStyle name="Comma 2 2 3 6 2 2 2 3" xfId="2812" xr:uid="{00000000-0005-0000-0000-0000FA0A0000}"/>
    <cellStyle name="Comma 2 2 3 6 2 2 2 3 2" xfId="23783" xr:uid="{C3B699A8-2A70-4F0E-BDF8-77DB8961CAB6}"/>
    <cellStyle name="Comma 2 2 3 6 2 2 2 4" xfId="2813" xr:uid="{00000000-0005-0000-0000-0000FB0A0000}"/>
    <cellStyle name="Comma 2 2 3 6 2 2 2 4 2" xfId="23784" xr:uid="{DDD3529C-E5FE-4D22-9FCC-0653BDE57301}"/>
    <cellStyle name="Comma 2 2 3 6 2 2 2 5" xfId="23781" xr:uid="{229584B8-9E35-44C6-B31E-95F8A91015F3}"/>
    <cellStyle name="Comma 2 2 3 6 2 2 3" xfId="2814" xr:uid="{00000000-0005-0000-0000-0000FC0A0000}"/>
    <cellStyle name="Comma 2 2 3 6 2 2 3 2" xfId="23785" xr:uid="{41668D68-B9F5-400A-9378-907F522B6B9A}"/>
    <cellStyle name="Comma 2 2 3 6 2 2 4" xfId="2815" xr:uid="{00000000-0005-0000-0000-0000FD0A0000}"/>
    <cellStyle name="Comma 2 2 3 6 2 2 4 2" xfId="23786" xr:uid="{A990E259-813E-4023-BFAB-6679851892F7}"/>
    <cellStyle name="Comma 2 2 3 6 2 2 5" xfId="2816" xr:uid="{00000000-0005-0000-0000-0000FE0A0000}"/>
    <cellStyle name="Comma 2 2 3 6 2 2 5 2" xfId="23787" xr:uid="{D8303072-74A6-465C-8291-92124DA67987}"/>
    <cellStyle name="Comma 2 2 3 6 2 2 6" xfId="23780" xr:uid="{40798BF5-74C8-4E37-BB27-9F348732D09A}"/>
    <cellStyle name="Comma 2 2 3 6 2 3" xfId="2817" xr:uid="{00000000-0005-0000-0000-0000FF0A0000}"/>
    <cellStyle name="Comma 2 2 3 6 2 3 2" xfId="2818" xr:uid="{00000000-0005-0000-0000-0000000B0000}"/>
    <cellStyle name="Comma 2 2 3 6 2 3 2 2" xfId="23789" xr:uid="{C41D69E6-4FF6-4903-8A09-F7C632B10162}"/>
    <cellStyle name="Comma 2 2 3 6 2 3 3" xfId="2819" xr:uid="{00000000-0005-0000-0000-0000010B0000}"/>
    <cellStyle name="Comma 2 2 3 6 2 3 3 2" xfId="23790" xr:uid="{D173C9DB-CB4E-4DA7-A0A8-900294FC91EB}"/>
    <cellStyle name="Comma 2 2 3 6 2 3 4" xfId="2820" xr:uid="{00000000-0005-0000-0000-0000020B0000}"/>
    <cellStyle name="Comma 2 2 3 6 2 3 4 2" xfId="23791" xr:uid="{CED71F4C-90D8-46A4-BA4F-7F6691CB78C1}"/>
    <cellStyle name="Comma 2 2 3 6 2 3 5" xfId="23788" xr:uid="{34E76EDD-1040-4F65-9000-FE739DEB307D}"/>
    <cellStyle name="Comma 2 2 3 6 2 4" xfId="2821" xr:uid="{00000000-0005-0000-0000-0000030B0000}"/>
    <cellStyle name="Comma 2 2 3 6 2 4 2" xfId="23792" xr:uid="{96B8E538-6367-424F-817E-15D84821A82F}"/>
    <cellStyle name="Comma 2 2 3 6 2 5" xfId="2822" xr:uid="{00000000-0005-0000-0000-0000040B0000}"/>
    <cellStyle name="Comma 2 2 3 6 2 5 2" xfId="23793" xr:uid="{E221CEA8-53B4-423F-A0C8-D230447EEE41}"/>
    <cellStyle name="Comma 2 2 3 6 2 6" xfId="2823" xr:uid="{00000000-0005-0000-0000-0000050B0000}"/>
    <cellStyle name="Comma 2 2 3 6 2 6 2" xfId="23794" xr:uid="{EC261AE2-D87B-4C4A-85C8-E188E7DD0193}"/>
    <cellStyle name="Comma 2 2 3 6 2 7" xfId="23779" xr:uid="{308C8173-B5D9-4509-9F5F-07FE690793AF}"/>
    <cellStyle name="Comma 2 2 3 6 3" xfId="2824" xr:uid="{00000000-0005-0000-0000-0000060B0000}"/>
    <cellStyle name="Comma 2 2 3 6 3 2" xfId="2825" xr:uid="{00000000-0005-0000-0000-0000070B0000}"/>
    <cellStyle name="Comma 2 2 3 6 3 2 2" xfId="2826" xr:uid="{00000000-0005-0000-0000-0000080B0000}"/>
    <cellStyle name="Comma 2 2 3 6 3 2 2 2" xfId="2827" xr:uid="{00000000-0005-0000-0000-0000090B0000}"/>
    <cellStyle name="Comma 2 2 3 6 3 2 2 2 2" xfId="23798" xr:uid="{0F419391-5A50-4AA7-89D4-CF0833605895}"/>
    <cellStyle name="Comma 2 2 3 6 3 2 2 3" xfId="2828" xr:uid="{00000000-0005-0000-0000-00000A0B0000}"/>
    <cellStyle name="Comma 2 2 3 6 3 2 2 3 2" xfId="23799" xr:uid="{8951392E-B197-4005-B688-B2950244E73A}"/>
    <cellStyle name="Comma 2 2 3 6 3 2 2 4" xfId="2829" xr:uid="{00000000-0005-0000-0000-00000B0B0000}"/>
    <cellStyle name="Comma 2 2 3 6 3 2 2 4 2" xfId="23800" xr:uid="{36E0CB94-02CF-4701-A3F5-1976A96F716E}"/>
    <cellStyle name="Comma 2 2 3 6 3 2 2 5" xfId="23797" xr:uid="{D530184F-2C18-4B41-BF9D-9D55B56562BB}"/>
    <cellStyle name="Comma 2 2 3 6 3 2 3" xfId="2830" xr:uid="{00000000-0005-0000-0000-00000C0B0000}"/>
    <cellStyle name="Comma 2 2 3 6 3 2 3 2" xfId="23801" xr:uid="{4DD2B664-7418-4B4D-A037-7039AA486254}"/>
    <cellStyle name="Comma 2 2 3 6 3 2 4" xfId="2831" xr:uid="{00000000-0005-0000-0000-00000D0B0000}"/>
    <cellStyle name="Comma 2 2 3 6 3 2 4 2" xfId="23802" xr:uid="{57BB2F0A-77D7-4225-A42A-AECD8F7A2889}"/>
    <cellStyle name="Comma 2 2 3 6 3 2 5" xfId="2832" xr:uid="{00000000-0005-0000-0000-00000E0B0000}"/>
    <cellStyle name="Comma 2 2 3 6 3 2 5 2" xfId="23803" xr:uid="{2FB65696-7710-4627-896C-0BC2CCC48490}"/>
    <cellStyle name="Comma 2 2 3 6 3 2 6" xfId="23796" xr:uid="{B8299462-2452-4393-A811-D8E21CA491B5}"/>
    <cellStyle name="Comma 2 2 3 6 3 3" xfId="2833" xr:uid="{00000000-0005-0000-0000-00000F0B0000}"/>
    <cellStyle name="Comma 2 2 3 6 3 3 2" xfId="2834" xr:uid="{00000000-0005-0000-0000-0000100B0000}"/>
    <cellStyle name="Comma 2 2 3 6 3 3 2 2" xfId="23805" xr:uid="{0A31101F-464D-42FE-87FC-C42D533F5A20}"/>
    <cellStyle name="Comma 2 2 3 6 3 3 3" xfId="2835" xr:uid="{00000000-0005-0000-0000-0000110B0000}"/>
    <cellStyle name="Comma 2 2 3 6 3 3 3 2" xfId="23806" xr:uid="{39A0EA8B-88D0-471D-B8C0-2F13AA9A05C3}"/>
    <cellStyle name="Comma 2 2 3 6 3 3 4" xfId="2836" xr:uid="{00000000-0005-0000-0000-0000120B0000}"/>
    <cellStyle name="Comma 2 2 3 6 3 3 4 2" xfId="23807" xr:uid="{44B08E03-CFD6-4EC1-850C-7345382C29B6}"/>
    <cellStyle name="Comma 2 2 3 6 3 3 5" xfId="23804" xr:uid="{9A156C3D-DFB6-41B2-B7F2-D22116C37ED3}"/>
    <cellStyle name="Comma 2 2 3 6 3 4" xfId="2837" xr:uid="{00000000-0005-0000-0000-0000130B0000}"/>
    <cellStyle name="Comma 2 2 3 6 3 4 2" xfId="23808" xr:uid="{A3751D36-7973-4468-A4DF-D8BC9A786ADA}"/>
    <cellStyle name="Comma 2 2 3 6 3 5" xfId="2838" xr:uid="{00000000-0005-0000-0000-0000140B0000}"/>
    <cellStyle name="Comma 2 2 3 6 3 5 2" xfId="23809" xr:uid="{B0EE85A2-8BAC-4226-80B3-08BB382F1C45}"/>
    <cellStyle name="Comma 2 2 3 6 3 6" xfId="2839" xr:uid="{00000000-0005-0000-0000-0000150B0000}"/>
    <cellStyle name="Comma 2 2 3 6 3 6 2" xfId="23810" xr:uid="{9A420166-9F78-44E5-A427-3B34E89CEDD9}"/>
    <cellStyle name="Comma 2 2 3 6 3 7" xfId="23795" xr:uid="{31A89865-858D-4459-85E3-77DCA31122C5}"/>
    <cellStyle name="Comma 2 2 3 6 4" xfId="2840" xr:uid="{00000000-0005-0000-0000-0000160B0000}"/>
    <cellStyle name="Comma 2 2 3 6 4 2" xfId="23811" xr:uid="{086D9BB2-7D98-4878-8A40-67E74592A4CD}"/>
    <cellStyle name="Comma 2 2 3 6 5" xfId="2841" xr:uid="{00000000-0005-0000-0000-0000170B0000}"/>
    <cellStyle name="Comma 2 2 3 6 5 2" xfId="2842" xr:uid="{00000000-0005-0000-0000-0000180B0000}"/>
    <cellStyle name="Comma 2 2 3 6 5 2 2" xfId="2843" xr:uid="{00000000-0005-0000-0000-0000190B0000}"/>
    <cellStyle name="Comma 2 2 3 6 5 2 2 2" xfId="23814" xr:uid="{2FE6DBF5-CAB9-4B06-BB18-FF620603D189}"/>
    <cellStyle name="Comma 2 2 3 6 5 2 3" xfId="2844" xr:uid="{00000000-0005-0000-0000-00001A0B0000}"/>
    <cellStyle name="Comma 2 2 3 6 5 2 3 2" xfId="23815" xr:uid="{3BE115DF-F700-41FC-A68E-DEE87609FE1D}"/>
    <cellStyle name="Comma 2 2 3 6 5 2 4" xfId="2845" xr:uid="{00000000-0005-0000-0000-00001B0B0000}"/>
    <cellStyle name="Comma 2 2 3 6 5 2 4 2" xfId="23816" xr:uid="{6B193678-F253-43DF-B398-38CFE718A4B3}"/>
    <cellStyle name="Comma 2 2 3 6 5 2 5" xfId="23813" xr:uid="{94EA35FC-7A52-4AC2-B448-3745A2A06657}"/>
    <cellStyle name="Comma 2 2 3 6 5 3" xfId="2846" xr:uid="{00000000-0005-0000-0000-00001C0B0000}"/>
    <cellStyle name="Comma 2 2 3 6 5 3 2" xfId="23817" xr:uid="{A2B8D4C3-D24C-4FFF-82C9-7B553AB35D9D}"/>
    <cellStyle name="Comma 2 2 3 6 5 4" xfId="2847" xr:uid="{00000000-0005-0000-0000-00001D0B0000}"/>
    <cellStyle name="Comma 2 2 3 6 5 4 2" xfId="23818" xr:uid="{D61E2401-9004-43B4-993A-16C4A29AE6F3}"/>
    <cellStyle name="Comma 2 2 3 6 5 5" xfId="2848" xr:uid="{00000000-0005-0000-0000-00001E0B0000}"/>
    <cellStyle name="Comma 2 2 3 6 5 5 2" xfId="23819" xr:uid="{969BE027-4C3E-4F4B-9A15-178B7BBD0D98}"/>
    <cellStyle name="Comma 2 2 3 6 5 6" xfId="23812" xr:uid="{4F4419A8-E8B6-4A36-8FB5-AC7172EF7F2D}"/>
    <cellStyle name="Comma 2 2 3 6 6" xfId="2849" xr:uid="{00000000-0005-0000-0000-00001F0B0000}"/>
    <cellStyle name="Comma 2 2 3 6 6 2" xfId="2850" xr:uid="{00000000-0005-0000-0000-0000200B0000}"/>
    <cellStyle name="Comma 2 2 3 6 6 2 2" xfId="23821" xr:uid="{AA6EC905-233F-40A0-B1BE-A0B28C8B3B6C}"/>
    <cellStyle name="Comma 2 2 3 6 6 3" xfId="2851" xr:uid="{00000000-0005-0000-0000-0000210B0000}"/>
    <cellStyle name="Comma 2 2 3 6 6 3 2" xfId="23822" xr:uid="{C8C26D92-8603-422A-9642-C65BD2ED41BF}"/>
    <cellStyle name="Comma 2 2 3 6 6 4" xfId="2852" xr:uid="{00000000-0005-0000-0000-0000220B0000}"/>
    <cellStyle name="Comma 2 2 3 6 6 4 2" xfId="23823" xr:uid="{109BE06E-BE4B-420E-8B60-2887797E8750}"/>
    <cellStyle name="Comma 2 2 3 6 6 5" xfId="23820" xr:uid="{C8AD7BAA-0401-4E84-BBEF-145F625B44CD}"/>
    <cellStyle name="Comma 2 2 3 6 7" xfId="2853" xr:uid="{00000000-0005-0000-0000-0000230B0000}"/>
    <cellStyle name="Comma 2 2 3 6 7 2" xfId="23824" xr:uid="{6DA0FFEC-260A-4311-B6EE-959770D5EF4E}"/>
    <cellStyle name="Comma 2 2 3 6 8" xfId="2854" xr:uid="{00000000-0005-0000-0000-0000240B0000}"/>
    <cellStyle name="Comma 2 2 3 6 8 2" xfId="23825" xr:uid="{99D07AE7-EE6A-4704-B364-F632AAF050F3}"/>
    <cellStyle name="Comma 2 2 3 6 9" xfId="2855" xr:uid="{00000000-0005-0000-0000-0000250B0000}"/>
    <cellStyle name="Comma 2 2 3 6 9 2" xfId="23826" xr:uid="{259205AA-74C2-41C4-97AC-2AB917BF4C4D}"/>
    <cellStyle name="Comma 2 2 3 7" xfId="2856" xr:uid="{00000000-0005-0000-0000-0000260B0000}"/>
    <cellStyle name="Comma 2 2 3 7 10" xfId="23827" xr:uid="{14CB96CC-C2A7-4B48-B2BB-3BB00F6D48AD}"/>
    <cellStyle name="Comma 2 2 3 7 2" xfId="2857" xr:uid="{00000000-0005-0000-0000-0000270B0000}"/>
    <cellStyle name="Comma 2 2 3 7 2 2" xfId="2858" xr:uid="{00000000-0005-0000-0000-0000280B0000}"/>
    <cellStyle name="Comma 2 2 3 7 2 2 2" xfId="2859" xr:uid="{00000000-0005-0000-0000-0000290B0000}"/>
    <cellStyle name="Comma 2 2 3 7 2 2 2 2" xfId="2860" xr:uid="{00000000-0005-0000-0000-00002A0B0000}"/>
    <cellStyle name="Comma 2 2 3 7 2 2 2 2 2" xfId="23831" xr:uid="{55B2D0AF-BF4D-4A93-9617-D3070ABDE9F4}"/>
    <cellStyle name="Comma 2 2 3 7 2 2 2 3" xfId="2861" xr:uid="{00000000-0005-0000-0000-00002B0B0000}"/>
    <cellStyle name="Comma 2 2 3 7 2 2 2 3 2" xfId="23832" xr:uid="{5BFD3B03-BBEC-47E3-85D7-F5E41C191170}"/>
    <cellStyle name="Comma 2 2 3 7 2 2 2 4" xfId="2862" xr:uid="{00000000-0005-0000-0000-00002C0B0000}"/>
    <cellStyle name="Comma 2 2 3 7 2 2 2 4 2" xfId="23833" xr:uid="{11FCC8F6-1860-4CF3-A944-D4AC3FA61E97}"/>
    <cellStyle name="Comma 2 2 3 7 2 2 2 5" xfId="23830" xr:uid="{84464DF6-D4FC-45FA-84B6-7E7DF8FAD719}"/>
    <cellStyle name="Comma 2 2 3 7 2 2 3" xfId="2863" xr:uid="{00000000-0005-0000-0000-00002D0B0000}"/>
    <cellStyle name="Comma 2 2 3 7 2 2 3 2" xfId="23834" xr:uid="{EFD7113F-62C2-4255-8A03-462F2787DD85}"/>
    <cellStyle name="Comma 2 2 3 7 2 2 4" xfId="2864" xr:uid="{00000000-0005-0000-0000-00002E0B0000}"/>
    <cellStyle name="Comma 2 2 3 7 2 2 4 2" xfId="23835" xr:uid="{694249FE-6A82-476D-BA00-980A1353BC13}"/>
    <cellStyle name="Comma 2 2 3 7 2 2 5" xfId="2865" xr:uid="{00000000-0005-0000-0000-00002F0B0000}"/>
    <cellStyle name="Comma 2 2 3 7 2 2 5 2" xfId="23836" xr:uid="{52750D9C-7A4F-4E87-9117-042F1F99D2C0}"/>
    <cellStyle name="Comma 2 2 3 7 2 2 6" xfId="23829" xr:uid="{48A48D1A-961F-4555-A16E-AC4B09747D89}"/>
    <cellStyle name="Comma 2 2 3 7 2 3" xfId="2866" xr:uid="{00000000-0005-0000-0000-0000300B0000}"/>
    <cellStyle name="Comma 2 2 3 7 2 3 2" xfId="2867" xr:uid="{00000000-0005-0000-0000-0000310B0000}"/>
    <cellStyle name="Comma 2 2 3 7 2 3 2 2" xfId="23838" xr:uid="{10FBC5E5-20A2-49F2-BEDE-081BBA9D350D}"/>
    <cellStyle name="Comma 2 2 3 7 2 3 3" xfId="2868" xr:uid="{00000000-0005-0000-0000-0000320B0000}"/>
    <cellStyle name="Comma 2 2 3 7 2 3 3 2" xfId="23839" xr:uid="{0BB1CCF7-F4F9-4840-B0F0-0C5DBB7F80B7}"/>
    <cellStyle name="Comma 2 2 3 7 2 3 4" xfId="2869" xr:uid="{00000000-0005-0000-0000-0000330B0000}"/>
    <cellStyle name="Comma 2 2 3 7 2 3 4 2" xfId="23840" xr:uid="{49F20373-E151-4E5C-8D09-7C0E84AA169A}"/>
    <cellStyle name="Comma 2 2 3 7 2 3 5" xfId="23837" xr:uid="{25D040A9-9E26-43FF-9EAC-97B384D5F961}"/>
    <cellStyle name="Comma 2 2 3 7 2 4" xfId="2870" xr:uid="{00000000-0005-0000-0000-0000340B0000}"/>
    <cellStyle name="Comma 2 2 3 7 2 4 2" xfId="23841" xr:uid="{31BFAA76-1312-45C5-BB1F-2508328A5F97}"/>
    <cellStyle name="Comma 2 2 3 7 2 5" xfId="2871" xr:uid="{00000000-0005-0000-0000-0000350B0000}"/>
    <cellStyle name="Comma 2 2 3 7 2 5 2" xfId="23842" xr:uid="{BEA352C0-14D3-4E9B-A3B1-669039D2E83B}"/>
    <cellStyle name="Comma 2 2 3 7 2 6" xfId="2872" xr:uid="{00000000-0005-0000-0000-0000360B0000}"/>
    <cellStyle name="Comma 2 2 3 7 2 6 2" xfId="23843" xr:uid="{3CDE7DFC-FDAD-4B7A-8D71-119555727D08}"/>
    <cellStyle name="Comma 2 2 3 7 2 7" xfId="23828" xr:uid="{939261A5-8C86-4AD0-8EB8-D9150F33717F}"/>
    <cellStyle name="Comma 2 2 3 7 3" xfId="2873" xr:uid="{00000000-0005-0000-0000-0000370B0000}"/>
    <cellStyle name="Comma 2 2 3 7 3 2" xfId="2874" xr:uid="{00000000-0005-0000-0000-0000380B0000}"/>
    <cellStyle name="Comma 2 2 3 7 3 2 2" xfId="2875" xr:uid="{00000000-0005-0000-0000-0000390B0000}"/>
    <cellStyle name="Comma 2 2 3 7 3 2 2 2" xfId="2876" xr:uid="{00000000-0005-0000-0000-00003A0B0000}"/>
    <cellStyle name="Comma 2 2 3 7 3 2 2 2 2" xfId="23847" xr:uid="{EE5DD7E3-0F52-4088-B0AE-5016F56FAAF9}"/>
    <cellStyle name="Comma 2 2 3 7 3 2 2 3" xfId="2877" xr:uid="{00000000-0005-0000-0000-00003B0B0000}"/>
    <cellStyle name="Comma 2 2 3 7 3 2 2 3 2" xfId="23848" xr:uid="{CAC375DD-3B00-4ED9-A25A-EBF4B1559A7B}"/>
    <cellStyle name="Comma 2 2 3 7 3 2 2 4" xfId="2878" xr:uid="{00000000-0005-0000-0000-00003C0B0000}"/>
    <cellStyle name="Comma 2 2 3 7 3 2 2 4 2" xfId="23849" xr:uid="{19B43357-DD63-49BD-8168-6E30078C4A41}"/>
    <cellStyle name="Comma 2 2 3 7 3 2 2 5" xfId="23846" xr:uid="{D257658F-206C-499E-BBE1-371CDC3456B3}"/>
    <cellStyle name="Comma 2 2 3 7 3 2 3" xfId="2879" xr:uid="{00000000-0005-0000-0000-00003D0B0000}"/>
    <cellStyle name="Comma 2 2 3 7 3 2 3 2" xfId="23850" xr:uid="{7C553554-E17A-4B61-8F91-2AF8D40916F8}"/>
    <cellStyle name="Comma 2 2 3 7 3 2 4" xfId="2880" xr:uid="{00000000-0005-0000-0000-00003E0B0000}"/>
    <cellStyle name="Comma 2 2 3 7 3 2 4 2" xfId="23851" xr:uid="{A4A891DE-3BD6-4780-8B96-00CC3A87C4E4}"/>
    <cellStyle name="Comma 2 2 3 7 3 2 5" xfId="2881" xr:uid="{00000000-0005-0000-0000-00003F0B0000}"/>
    <cellStyle name="Comma 2 2 3 7 3 2 5 2" xfId="23852" xr:uid="{769C5A42-9C58-4ABD-90CD-2427B737F6B7}"/>
    <cellStyle name="Comma 2 2 3 7 3 2 6" xfId="23845" xr:uid="{7CC3444F-6232-4E48-ABFE-5FDE68A9568E}"/>
    <cellStyle name="Comma 2 2 3 7 3 3" xfId="2882" xr:uid="{00000000-0005-0000-0000-0000400B0000}"/>
    <cellStyle name="Comma 2 2 3 7 3 3 2" xfId="2883" xr:uid="{00000000-0005-0000-0000-0000410B0000}"/>
    <cellStyle name="Comma 2 2 3 7 3 3 2 2" xfId="23854" xr:uid="{3F769E4D-555F-4B8B-AC87-03B27C6C437F}"/>
    <cellStyle name="Comma 2 2 3 7 3 3 3" xfId="2884" xr:uid="{00000000-0005-0000-0000-0000420B0000}"/>
    <cellStyle name="Comma 2 2 3 7 3 3 3 2" xfId="23855" xr:uid="{7048DA0F-A562-4141-90B7-8F7C909B371E}"/>
    <cellStyle name="Comma 2 2 3 7 3 3 4" xfId="2885" xr:uid="{00000000-0005-0000-0000-0000430B0000}"/>
    <cellStyle name="Comma 2 2 3 7 3 3 4 2" xfId="23856" xr:uid="{D5361C69-8DD5-4203-BD92-569C5D4BB535}"/>
    <cellStyle name="Comma 2 2 3 7 3 3 5" xfId="23853" xr:uid="{E17994C2-7C39-4FB3-A281-9C31DB0F35BD}"/>
    <cellStyle name="Comma 2 2 3 7 3 4" xfId="2886" xr:uid="{00000000-0005-0000-0000-0000440B0000}"/>
    <cellStyle name="Comma 2 2 3 7 3 4 2" xfId="23857" xr:uid="{6957D188-FAE2-4A73-A035-EA1403FCF9CB}"/>
    <cellStyle name="Comma 2 2 3 7 3 5" xfId="2887" xr:uid="{00000000-0005-0000-0000-0000450B0000}"/>
    <cellStyle name="Comma 2 2 3 7 3 5 2" xfId="23858" xr:uid="{4EE175EB-1D6B-47F7-8BE2-C209841ADA91}"/>
    <cellStyle name="Comma 2 2 3 7 3 6" xfId="2888" xr:uid="{00000000-0005-0000-0000-0000460B0000}"/>
    <cellStyle name="Comma 2 2 3 7 3 6 2" xfId="23859" xr:uid="{3FDE9C76-08D4-4508-A087-F52F4EDCA1D5}"/>
    <cellStyle name="Comma 2 2 3 7 3 7" xfId="23844" xr:uid="{6E1FF7BF-EEF0-469A-864F-7A3EE77291E0}"/>
    <cellStyle name="Comma 2 2 3 7 4" xfId="2889" xr:uid="{00000000-0005-0000-0000-0000470B0000}"/>
    <cellStyle name="Comma 2 2 3 7 4 2" xfId="23860" xr:uid="{B6FA1394-6B33-499B-9E00-E715FD694393}"/>
    <cellStyle name="Comma 2 2 3 7 5" xfId="2890" xr:uid="{00000000-0005-0000-0000-0000480B0000}"/>
    <cellStyle name="Comma 2 2 3 7 5 2" xfId="2891" xr:uid="{00000000-0005-0000-0000-0000490B0000}"/>
    <cellStyle name="Comma 2 2 3 7 5 2 2" xfId="2892" xr:uid="{00000000-0005-0000-0000-00004A0B0000}"/>
    <cellStyle name="Comma 2 2 3 7 5 2 2 2" xfId="23863" xr:uid="{11ADE870-5FF0-415F-A994-8AEAAEE7574F}"/>
    <cellStyle name="Comma 2 2 3 7 5 2 3" xfId="2893" xr:uid="{00000000-0005-0000-0000-00004B0B0000}"/>
    <cellStyle name="Comma 2 2 3 7 5 2 3 2" xfId="23864" xr:uid="{B8DB5D79-30E6-4245-B4A9-E60409855388}"/>
    <cellStyle name="Comma 2 2 3 7 5 2 4" xfId="2894" xr:uid="{00000000-0005-0000-0000-00004C0B0000}"/>
    <cellStyle name="Comma 2 2 3 7 5 2 4 2" xfId="23865" xr:uid="{3CF90F62-D415-4E5A-A0BB-751C590C4DE2}"/>
    <cellStyle name="Comma 2 2 3 7 5 2 5" xfId="23862" xr:uid="{F7F498E9-19D1-495F-B6DC-8868708A3738}"/>
    <cellStyle name="Comma 2 2 3 7 5 3" xfId="2895" xr:uid="{00000000-0005-0000-0000-00004D0B0000}"/>
    <cellStyle name="Comma 2 2 3 7 5 3 2" xfId="23866" xr:uid="{27112FBE-612C-415E-8289-8F8B8177E63D}"/>
    <cellStyle name="Comma 2 2 3 7 5 4" xfId="2896" xr:uid="{00000000-0005-0000-0000-00004E0B0000}"/>
    <cellStyle name="Comma 2 2 3 7 5 4 2" xfId="23867" xr:uid="{BE85AF3E-1A33-46AF-9DEA-3B10333F024C}"/>
    <cellStyle name="Comma 2 2 3 7 5 5" xfId="2897" xr:uid="{00000000-0005-0000-0000-00004F0B0000}"/>
    <cellStyle name="Comma 2 2 3 7 5 5 2" xfId="23868" xr:uid="{B2F8D668-61BF-440D-A9E8-5725186F5019}"/>
    <cellStyle name="Comma 2 2 3 7 5 6" xfId="23861" xr:uid="{BFA53111-5A24-420C-A655-B5D9ACC2D514}"/>
    <cellStyle name="Comma 2 2 3 7 6" xfId="2898" xr:uid="{00000000-0005-0000-0000-0000500B0000}"/>
    <cellStyle name="Comma 2 2 3 7 6 2" xfId="2899" xr:uid="{00000000-0005-0000-0000-0000510B0000}"/>
    <cellStyle name="Comma 2 2 3 7 6 2 2" xfId="23870" xr:uid="{ACE40377-5046-4F7C-B947-53D0A572B82D}"/>
    <cellStyle name="Comma 2 2 3 7 6 3" xfId="2900" xr:uid="{00000000-0005-0000-0000-0000520B0000}"/>
    <cellStyle name="Comma 2 2 3 7 6 3 2" xfId="23871" xr:uid="{A3A60252-6E02-4A81-9E28-B2F647FCC028}"/>
    <cellStyle name="Comma 2 2 3 7 6 4" xfId="2901" xr:uid="{00000000-0005-0000-0000-0000530B0000}"/>
    <cellStyle name="Comma 2 2 3 7 6 4 2" xfId="23872" xr:uid="{0CBB1D0D-8E3A-4DE8-BB41-EFC89FA130E0}"/>
    <cellStyle name="Comma 2 2 3 7 6 5" xfId="23869" xr:uid="{8932239D-9E97-4325-BE53-6B4A80A36679}"/>
    <cellStyle name="Comma 2 2 3 7 7" xfId="2902" xr:uid="{00000000-0005-0000-0000-0000540B0000}"/>
    <cellStyle name="Comma 2 2 3 7 7 2" xfId="23873" xr:uid="{8D174FEE-7501-4DF4-9604-9D46D77EAB21}"/>
    <cellStyle name="Comma 2 2 3 7 8" xfId="2903" xr:uid="{00000000-0005-0000-0000-0000550B0000}"/>
    <cellStyle name="Comma 2 2 3 7 8 2" xfId="23874" xr:uid="{2890BABF-748C-428E-BBC0-74A004979D4A}"/>
    <cellStyle name="Comma 2 2 3 7 9" xfId="2904" xr:uid="{00000000-0005-0000-0000-0000560B0000}"/>
    <cellStyle name="Comma 2 2 3 7 9 2" xfId="23875" xr:uid="{D7106F41-E185-4417-A3C7-807268EDE873}"/>
    <cellStyle name="Comma 2 2 3 8" xfId="2905" xr:uid="{00000000-0005-0000-0000-0000570B0000}"/>
    <cellStyle name="Comma 2 2 3 8 2" xfId="2906" xr:uid="{00000000-0005-0000-0000-0000580B0000}"/>
    <cellStyle name="Comma 2 2 3 8 2 2" xfId="23877" xr:uid="{7A165083-8D5F-4FAC-8A98-3275BFCA48C1}"/>
    <cellStyle name="Comma 2 2 3 8 3" xfId="2907" xr:uid="{00000000-0005-0000-0000-0000590B0000}"/>
    <cellStyle name="Comma 2 2 3 8 3 2" xfId="2908" xr:uid="{00000000-0005-0000-0000-00005A0B0000}"/>
    <cellStyle name="Comma 2 2 3 8 3 2 2" xfId="2909" xr:uid="{00000000-0005-0000-0000-00005B0B0000}"/>
    <cellStyle name="Comma 2 2 3 8 3 2 2 2" xfId="23880" xr:uid="{756280D0-2347-4AAE-B698-2D88AA579664}"/>
    <cellStyle name="Comma 2 2 3 8 3 2 3" xfId="2910" xr:uid="{00000000-0005-0000-0000-00005C0B0000}"/>
    <cellStyle name="Comma 2 2 3 8 3 2 3 2" xfId="23881" xr:uid="{42A03D09-978E-4839-8F3F-215071D983B3}"/>
    <cellStyle name="Comma 2 2 3 8 3 2 4" xfId="2911" xr:uid="{00000000-0005-0000-0000-00005D0B0000}"/>
    <cellStyle name="Comma 2 2 3 8 3 2 4 2" xfId="23882" xr:uid="{C47DAF2F-4D60-4075-BAFE-8AB3C782BBF6}"/>
    <cellStyle name="Comma 2 2 3 8 3 2 5" xfId="23879" xr:uid="{50C4C89A-5846-4F54-912C-4EFEAA0972C2}"/>
    <cellStyle name="Comma 2 2 3 8 3 3" xfId="2912" xr:uid="{00000000-0005-0000-0000-00005E0B0000}"/>
    <cellStyle name="Comma 2 2 3 8 3 3 2" xfId="23883" xr:uid="{805D8743-90E2-43ED-8A4F-0C4A93DEEA9E}"/>
    <cellStyle name="Comma 2 2 3 8 3 4" xfId="2913" xr:uid="{00000000-0005-0000-0000-00005F0B0000}"/>
    <cellStyle name="Comma 2 2 3 8 3 4 2" xfId="23884" xr:uid="{C431438B-739C-4907-9202-70BF1F7AB5BA}"/>
    <cellStyle name="Comma 2 2 3 8 3 5" xfId="2914" xr:uid="{00000000-0005-0000-0000-0000600B0000}"/>
    <cellStyle name="Comma 2 2 3 8 3 5 2" xfId="23885" xr:uid="{1ACD2C1A-C386-467B-AF9B-057FB8D65A06}"/>
    <cellStyle name="Comma 2 2 3 8 3 6" xfId="23878" xr:uid="{C30F0365-0791-47C2-A0AD-58956B0AF5A9}"/>
    <cellStyle name="Comma 2 2 3 8 4" xfId="2915" xr:uid="{00000000-0005-0000-0000-0000610B0000}"/>
    <cellStyle name="Comma 2 2 3 8 4 2" xfId="2916" xr:uid="{00000000-0005-0000-0000-0000620B0000}"/>
    <cellStyle name="Comma 2 2 3 8 4 2 2" xfId="23887" xr:uid="{906F6053-9713-4A5A-838A-CB4D949952F6}"/>
    <cellStyle name="Comma 2 2 3 8 4 3" xfId="2917" xr:uid="{00000000-0005-0000-0000-0000630B0000}"/>
    <cellStyle name="Comma 2 2 3 8 4 3 2" xfId="23888" xr:uid="{F8638C62-B6D8-4904-A86B-42B36A772DD0}"/>
    <cellStyle name="Comma 2 2 3 8 4 4" xfId="2918" xr:uid="{00000000-0005-0000-0000-0000640B0000}"/>
    <cellStyle name="Comma 2 2 3 8 4 4 2" xfId="23889" xr:uid="{59F93F97-41F5-4D55-9511-1E5825B2559E}"/>
    <cellStyle name="Comma 2 2 3 8 4 5" xfId="23886" xr:uid="{156C3688-ACE4-4A5B-9850-D97C2050BD14}"/>
    <cellStyle name="Comma 2 2 3 8 5" xfId="2919" xr:uid="{00000000-0005-0000-0000-0000650B0000}"/>
    <cellStyle name="Comma 2 2 3 8 5 2" xfId="23890" xr:uid="{AE8969B4-6832-457D-A42A-5BA7F8C93F4F}"/>
    <cellStyle name="Comma 2 2 3 8 6" xfId="2920" xr:uid="{00000000-0005-0000-0000-0000660B0000}"/>
    <cellStyle name="Comma 2 2 3 8 6 2" xfId="23891" xr:uid="{C1F63371-F038-4525-A8DF-A23838D5D7D6}"/>
    <cellStyle name="Comma 2 2 3 8 7" xfId="2921" xr:uid="{00000000-0005-0000-0000-0000670B0000}"/>
    <cellStyle name="Comma 2 2 3 8 7 2" xfId="23892" xr:uid="{47240FCA-6AE5-4F06-99CF-545AC072C36B}"/>
    <cellStyle name="Comma 2 2 3 8 8" xfId="23876" xr:uid="{BA7B525F-D894-4758-8F57-C5EF18E772B0}"/>
    <cellStyle name="Comma 2 2 3 9" xfId="2922" xr:uid="{00000000-0005-0000-0000-0000680B0000}"/>
    <cellStyle name="Comma 2 2 3 9 2" xfId="2923" xr:uid="{00000000-0005-0000-0000-0000690B0000}"/>
    <cellStyle name="Comma 2 2 3 9 2 2" xfId="23894" xr:uid="{2FDB7C87-E95E-4B32-974E-668DAFAF13A7}"/>
    <cellStyle name="Comma 2 2 3 9 3" xfId="2924" xr:uid="{00000000-0005-0000-0000-00006A0B0000}"/>
    <cellStyle name="Comma 2 2 3 9 3 2" xfId="2925" xr:uid="{00000000-0005-0000-0000-00006B0B0000}"/>
    <cellStyle name="Comma 2 2 3 9 3 2 2" xfId="2926" xr:uid="{00000000-0005-0000-0000-00006C0B0000}"/>
    <cellStyle name="Comma 2 2 3 9 3 2 2 2" xfId="23897" xr:uid="{FB57BDF8-5F5C-41F4-9404-EE5C4581C78D}"/>
    <cellStyle name="Comma 2 2 3 9 3 2 3" xfId="2927" xr:uid="{00000000-0005-0000-0000-00006D0B0000}"/>
    <cellStyle name="Comma 2 2 3 9 3 2 3 2" xfId="23898" xr:uid="{6A8A2D48-9B05-4EEE-91A6-BF73E5CCE6DA}"/>
    <cellStyle name="Comma 2 2 3 9 3 2 4" xfId="2928" xr:uid="{00000000-0005-0000-0000-00006E0B0000}"/>
    <cellStyle name="Comma 2 2 3 9 3 2 4 2" xfId="23899" xr:uid="{0C0E834F-92C7-4D87-B7BD-E80787869912}"/>
    <cellStyle name="Comma 2 2 3 9 3 2 5" xfId="23896" xr:uid="{F35BE95F-897E-4F91-A724-C1B359DF27BB}"/>
    <cellStyle name="Comma 2 2 3 9 3 3" xfId="2929" xr:uid="{00000000-0005-0000-0000-00006F0B0000}"/>
    <cellStyle name="Comma 2 2 3 9 3 3 2" xfId="23900" xr:uid="{C78F5CE2-C1E3-4ED4-A21E-0B671A635F66}"/>
    <cellStyle name="Comma 2 2 3 9 3 4" xfId="2930" xr:uid="{00000000-0005-0000-0000-0000700B0000}"/>
    <cellStyle name="Comma 2 2 3 9 3 4 2" xfId="23901" xr:uid="{885A0849-CE02-4650-833D-2D51A3D6B10A}"/>
    <cellStyle name="Comma 2 2 3 9 3 5" xfId="2931" xr:uid="{00000000-0005-0000-0000-0000710B0000}"/>
    <cellStyle name="Comma 2 2 3 9 3 5 2" xfId="23902" xr:uid="{260B88D7-9BFA-4AB5-9592-1B01CBC87CDB}"/>
    <cellStyle name="Comma 2 2 3 9 3 6" xfId="23895" xr:uid="{B8720AA3-538D-4963-9F08-B4F03D453E70}"/>
    <cellStyle name="Comma 2 2 3 9 4" xfId="2932" xr:uid="{00000000-0005-0000-0000-0000720B0000}"/>
    <cellStyle name="Comma 2 2 3 9 4 2" xfId="2933" xr:uid="{00000000-0005-0000-0000-0000730B0000}"/>
    <cellStyle name="Comma 2 2 3 9 4 2 2" xfId="23904" xr:uid="{9FCB39D6-45D8-4EF0-AED1-4333551A75A9}"/>
    <cellStyle name="Comma 2 2 3 9 4 3" xfId="2934" xr:uid="{00000000-0005-0000-0000-0000740B0000}"/>
    <cellStyle name="Comma 2 2 3 9 4 3 2" xfId="23905" xr:uid="{8DE65669-F077-4BF6-886D-DAC410EA8936}"/>
    <cellStyle name="Comma 2 2 3 9 4 4" xfId="2935" xr:uid="{00000000-0005-0000-0000-0000750B0000}"/>
    <cellStyle name="Comma 2 2 3 9 4 4 2" xfId="23906" xr:uid="{EF5C464D-2D8A-44E9-9393-800386CF805A}"/>
    <cellStyle name="Comma 2 2 3 9 4 5" xfId="23903" xr:uid="{22F2AC67-C46A-4D07-A10A-86A45B4611FB}"/>
    <cellStyle name="Comma 2 2 3 9 5" xfId="2936" xr:uid="{00000000-0005-0000-0000-0000760B0000}"/>
    <cellStyle name="Comma 2 2 3 9 5 2" xfId="23907" xr:uid="{C854FFA2-05E6-48CC-896E-10C01D8B978B}"/>
    <cellStyle name="Comma 2 2 3 9 6" xfId="2937" xr:uid="{00000000-0005-0000-0000-0000770B0000}"/>
    <cellStyle name="Comma 2 2 3 9 6 2" xfId="23908" xr:uid="{8E11BEEE-9C88-4D5F-9C9A-7C0551184269}"/>
    <cellStyle name="Comma 2 2 3 9 7" xfId="2938" xr:uid="{00000000-0005-0000-0000-0000780B0000}"/>
    <cellStyle name="Comma 2 2 3 9 7 2" xfId="23909" xr:uid="{215352E8-229A-4990-9A1A-1F2F73A45165}"/>
    <cellStyle name="Comma 2 2 3 9 8" xfId="23893" xr:uid="{8272F322-5F74-4E9E-8214-8901D4F838E7}"/>
    <cellStyle name="Comma 2 2 4" xfId="2939" xr:uid="{00000000-0005-0000-0000-0000790B0000}"/>
    <cellStyle name="Comma 2 2 4 10" xfId="2940" xr:uid="{00000000-0005-0000-0000-00007A0B0000}"/>
    <cellStyle name="Comma 2 2 4 10 2" xfId="23911" xr:uid="{9E0BC43D-EC05-4FF6-B59D-7EA41B8971D2}"/>
    <cellStyle name="Comma 2 2 4 11" xfId="23910" xr:uid="{3B3A2A22-61C0-4722-80BD-2DD4CA00F5F2}"/>
    <cellStyle name="Comma 2 2 4 2" xfId="2941" xr:uid="{00000000-0005-0000-0000-00007B0B0000}"/>
    <cellStyle name="Comma 2 2 4 2 10" xfId="23912" xr:uid="{BE1D1E86-8357-4BF6-8E92-7DDA0CE08445}"/>
    <cellStyle name="Comma 2 2 4 2 2" xfId="2942" xr:uid="{00000000-0005-0000-0000-00007C0B0000}"/>
    <cellStyle name="Comma 2 2 4 2 2 2" xfId="2943" xr:uid="{00000000-0005-0000-0000-00007D0B0000}"/>
    <cellStyle name="Comma 2 2 4 2 2 2 2" xfId="2944" xr:uid="{00000000-0005-0000-0000-00007E0B0000}"/>
    <cellStyle name="Comma 2 2 4 2 2 2 2 2" xfId="2945" xr:uid="{00000000-0005-0000-0000-00007F0B0000}"/>
    <cellStyle name="Comma 2 2 4 2 2 2 2 2 2" xfId="23916" xr:uid="{5BEA3010-32C6-4CAB-B317-3B2871E4A91F}"/>
    <cellStyle name="Comma 2 2 4 2 2 2 2 3" xfId="2946" xr:uid="{00000000-0005-0000-0000-0000800B0000}"/>
    <cellStyle name="Comma 2 2 4 2 2 2 2 3 2" xfId="23917" xr:uid="{58BD1F72-5E6E-4268-B276-B32324BCA20C}"/>
    <cellStyle name="Comma 2 2 4 2 2 2 2 4" xfId="2947" xr:uid="{00000000-0005-0000-0000-0000810B0000}"/>
    <cellStyle name="Comma 2 2 4 2 2 2 2 4 2" xfId="23918" xr:uid="{CC73FF32-5537-4B37-B9B5-7B933CC846B2}"/>
    <cellStyle name="Comma 2 2 4 2 2 2 2 5" xfId="23915" xr:uid="{2DCFAA11-F63B-45A1-84AE-53466FA6D31E}"/>
    <cellStyle name="Comma 2 2 4 2 2 2 3" xfId="2948" xr:uid="{00000000-0005-0000-0000-0000820B0000}"/>
    <cellStyle name="Comma 2 2 4 2 2 2 3 2" xfId="23919" xr:uid="{2294A7BE-F507-4470-ADD1-3563EA05FB28}"/>
    <cellStyle name="Comma 2 2 4 2 2 2 4" xfId="2949" xr:uid="{00000000-0005-0000-0000-0000830B0000}"/>
    <cellStyle name="Comma 2 2 4 2 2 2 4 2" xfId="23920" xr:uid="{5F1C1680-D85B-462C-B115-64D110522518}"/>
    <cellStyle name="Comma 2 2 4 2 2 2 5" xfId="2950" xr:uid="{00000000-0005-0000-0000-0000840B0000}"/>
    <cellStyle name="Comma 2 2 4 2 2 2 5 2" xfId="23921" xr:uid="{E4101739-783A-440D-8C6F-8F9DB9DCE231}"/>
    <cellStyle name="Comma 2 2 4 2 2 2 6" xfId="23914" xr:uid="{CD731D21-A09E-433E-8BEA-860B5C2BB349}"/>
    <cellStyle name="Comma 2 2 4 2 2 3" xfId="2951" xr:uid="{00000000-0005-0000-0000-0000850B0000}"/>
    <cellStyle name="Comma 2 2 4 2 2 3 2" xfId="2952" xr:uid="{00000000-0005-0000-0000-0000860B0000}"/>
    <cellStyle name="Comma 2 2 4 2 2 3 2 2" xfId="23923" xr:uid="{F09F7930-86C6-4219-97EB-47D355EED57D}"/>
    <cellStyle name="Comma 2 2 4 2 2 3 3" xfId="2953" xr:uid="{00000000-0005-0000-0000-0000870B0000}"/>
    <cellStyle name="Comma 2 2 4 2 2 3 3 2" xfId="23924" xr:uid="{A8D767A4-7ABF-414A-99EA-89F39388C7F1}"/>
    <cellStyle name="Comma 2 2 4 2 2 3 4" xfId="2954" xr:uid="{00000000-0005-0000-0000-0000880B0000}"/>
    <cellStyle name="Comma 2 2 4 2 2 3 4 2" xfId="23925" xr:uid="{4DE5238B-AE27-4AE8-9F1F-9E56D3EB6D3F}"/>
    <cellStyle name="Comma 2 2 4 2 2 3 5" xfId="23922" xr:uid="{0B1083C2-5FF2-440D-990C-92B0DEC2C1EC}"/>
    <cellStyle name="Comma 2 2 4 2 2 4" xfId="2955" xr:uid="{00000000-0005-0000-0000-0000890B0000}"/>
    <cellStyle name="Comma 2 2 4 2 2 4 2" xfId="2956" xr:uid="{00000000-0005-0000-0000-00008A0B0000}"/>
    <cellStyle name="Comma 2 2 4 2 2 4 2 2" xfId="23927" xr:uid="{6DF7B0A2-8FDA-4E52-B811-9C7C866E2DBC}"/>
    <cellStyle name="Comma 2 2 4 2 2 4 3" xfId="2957" xr:uid="{00000000-0005-0000-0000-00008B0B0000}"/>
    <cellStyle name="Comma 2 2 4 2 2 4 3 2" xfId="23928" xr:uid="{21908379-4933-4276-826E-62DB2D78451B}"/>
    <cellStyle name="Comma 2 2 4 2 2 4 4" xfId="2958" xr:uid="{00000000-0005-0000-0000-00008C0B0000}"/>
    <cellStyle name="Comma 2 2 4 2 2 4 4 2" xfId="23929" xr:uid="{50AF8F46-49CF-40E5-A037-701C1034904F}"/>
    <cellStyle name="Comma 2 2 4 2 2 4 5" xfId="23926" xr:uid="{00439A24-F76D-416D-B3BE-A03787D0E95B}"/>
    <cellStyle name="Comma 2 2 4 2 2 5" xfId="2959" xr:uid="{00000000-0005-0000-0000-00008D0B0000}"/>
    <cellStyle name="Comma 2 2 4 2 2 5 2" xfId="23930" xr:uid="{95E7F2E3-5D74-4F0A-8FB8-8ABA1550DAE5}"/>
    <cellStyle name="Comma 2 2 4 2 2 6" xfId="2960" xr:uid="{00000000-0005-0000-0000-00008E0B0000}"/>
    <cellStyle name="Comma 2 2 4 2 2 6 2" xfId="23931" xr:uid="{B4108FFE-86D6-46ED-A8FB-E3DFC132CF4C}"/>
    <cellStyle name="Comma 2 2 4 2 2 7" xfId="2961" xr:uid="{00000000-0005-0000-0000-00008F0B0000}"/>
    <cellStyle name="Comma 2 2 4 2 2 7 2" xfId="23932" xr:uid="{86D3732A-239F-483F-9D05-9B239238C617}"/>
    <cellStyle name="Comma 2 2 4 2 2 8" xfId="23913" xr:uid="{6D82A36D-7A5A-42D8-9436-5888CEBE93BB}"/>
    <cellStyle name="Comma 2 2 4 2 3" xfId="2962" xr:uid="{00000000-0005-0000-0000-0000900B0000}"/>
    <cellStyle name="Comma 2 2 4 2 3 2" xfId="2963" xr:uid="{00000000-0005-0000-0000-0000910B0000}"/>
    <cellStyle name="Comma 2 2 4 2 3 2 2" xfId="2964" xr:uid="{00000000-0005-0000-0000-0000920B0000}"/>
    <cellStyle name="Comma 2 2 4 2 3 2 2 2" xfId="2965" xr:uid="{00000000-0005-0000-0000-0000930B0000}"/>
    <cellStyle name="Comma 2 2 4 2 3 2 2 2 2" xfId="23936" xr:uid="{B1C98993-C949-46ED-981A-CD43DCD0E266}"/>
    <cellStyle name="Comma 2 2 4 2 3 2 2 3" xfId="2966" xr:uid="{00000000-0005-0000-0000-0000940B0000}"/>
    <cellStyle name="Comma 2 2 4 2 3 2 2 3 2" xfId="23937" xr:uid="{068C0A79-CB43-4B6C-987E-31729D8D8F9C}"/>
    <cellStyle name="Comma 2 2 4 2 3 2 2 4" xfId="2967" xr:uid="{00000000-0005-0000-0000-0000950B0000}"/>
    <cellStyle name="Comma 2 2 4 2 3 2 2 4 2" xfId="23938" xr:uid="{6A5E71F8-CEDE-4BAB-8816-778456A3C9AB}"/>
    <cellStyle name="Comma 2 2 4 2 3 2 2 5" xfId="23935" xr:uid="{62739C79-1E3A-4D38-938D-A1F78632EE8D}"/>
    <cellStyle name="Comma 2 2 4 2 3 2 3" xfId="2968" xr:uid="{00000000-0005-0000-0000-0000960B0000}"/>
    <cellStyle name="Comma 2 2 4 2 3 2 3 2" xfId="23939" xr:uid="{1281EA6D-288C-4E94-B805-90044880377D}"/>
    <cellStyle name="Comma 2 2 4 2 3 2 4" xfId="2969" xr:uid="{00000000-0005-0000-0000-0000970B0000}"/>
    <cellStyle name="Comma 2 2 4 2 3 2 4 2" xfId="23940" xr:uid="{D8F33E7E-B8E2-4DB8-86C5-757386B2E6EB}"/>
    <cellStyle name="Comma 2 2 4 2 3 2 5" xfId="2970" xr:uid="{00000000-0005-0000-0000-0000980B0000}"/>
    <cellStyle name="Comma 2 2 4 2 3 2 5 2" xfId="23941" xr:uid="{FA062A8F-32E9-4B64-B5D1-7853B2E712C6}"/>
    <cellStyle name="Comma 2 2 4 2 3 2 6" xfId="23934" xr:uid="{8E709627-DF5C-4722-8E14-C1AACA5D1EDA}"/>
    <cellStyle name="Comma 2 2 4 2 3 3" xfId="2971" xr:uid="{00000000-0005-0000-0000-0000990B0000}"/>
    <cellStyle name="Comma 2 2 4 2 3 3 2" xfId="2972" xr:uid="{00000000-0005-0000-0000-00009A0B0000}"/>
    <cellStyle name="Comma 2 2 4 2 3 3 2 2" xfId="23943" xr:uid="{E9D6AB17-B98E-4391-88AF-D5E1DB0CD8D8}"/>
    <cellStyle name="Comma 2 2 4 2 3 3 3" xfId="2973" xr:uid="{00000000-0005-0000-0000-00009B0B0000}"/>
    <cellStyle name="Comma 2 2 4 2 3 3 3 2" xfId="23944" xr:uid="{C05386C7-EAA3-4262-BEA6-84D5FD399975}"/>
    <cellStyle name="Comma 2 2 4 2 3 3 4" xfId="2974" xr:uid="{00000000-0005-0000-0000-00009C0B0000}"/>
    <cellStyle name="Comma 2 2 4 2 3 3 4 2" xfId="23945" xr:uid="{89D0846A-1AAA-4180-9423-9270B43A4805}"/>
    <cellStyle name="Comma 2 2 4 2 3 3 5" xfId="23942" xr:uid="{E0D04FE8-95B0-430D-A4CF-9A4B82B83126}"/>
    <cellStyle name="Comma 2 2 4 2 3 4" xfId="2975" xr:uid="{00000000-0005-0000-0000-00009D0B0000}"/>
    <cellStyle name="Comma 2 2 4 2 3 4 2" xfId="2976" xr:uid="{00000000-0005-0000-0000-00009E0B0000}"/>
    <cellStyle name="Comma 2 2 4 2 3 4 2 2" xfId="23947" xr:uid="{12548E1A-24A2-466B-ADBE-FEA6F1C61FF2}"/>
    <cellStyle name="Comma 2 2 4 2 3 4 3" xfId="2977" xr:uid="{00000000-0005-0000-0000-00009F0B0000}"/>
    <cellStyle name="Comma 2 2 4 2 3 4 3 2" xfId="23948" xr:uid="{AA531A66-3D5A-4FEA-AE6D-4230A6F3465C}"/>
    <cellStyle name="Comma 2 2 4 2 3 4 4" xfId="2978" xr:uid="{00000000-0005-0000-0000-0000A00B0000}"/>
    <cellStyle name="Comma 2 2 4 2 3 4 4 2" xfId="23949" xr:uid="{26FB5756-D374-427D-8C81-B140E616B7F5}"/>
    <cellStyle name="Comma 2 2 4 2 3 4 5" xfId="23946" xr:uid="{8F616393-ACE5-46BC-95D9-EF5A075ACF77}"/>
    <cellStyle name="Comma 2 2 4 2 3 5" xfId="2979" xr:uid="{00000000-0005-0000-0000-0000A10B0000}"/>
    <cellStyle name="Comma 2 2 4 2 3 5 2" xfId="23950" xr:uid="{15431443-2AA1-4301-91E1-CE03D7E5505E}"/>
    <cellStyle name="Comma 2 2 4 2 3 6" xfId="2980" xr:uid="{00000000-0005-0000-0000-0000A20B0000}"/>
    <cellStyle name="Comma 2 2 4 2 3 6 2" xfId="23951" xr:uid="{06396EC9-7908-40B1-8F6A-5651D5888B98}"/>
    <cellStyle name="Comma 2 2 4 2 3 7" xfId="2981" xr:uid="{00000000-0005-0000-0000-0000A30B0000}"/>
    <cellStyle name="Comma 2 2 4 2 3 7 2" xfId="23952" xr:uid="{89CF839D-FCF4-482D-AD9C-4AB2F3ECC7C4}"/>
    <cellStyle name="Comma 2 2 4 2 3 8" xfId="23933" xr:uid="{9C61E7EB-D79E-49BD-AE01-A55DA5B91467}"/>
    <cellStyle name="Comma 2 2 4 2 4" xfId="2982" xr:uid="{00000000-0005-0000-0000-0000A40B0000}"/>
    <cellStyle name="Comma 2 2 4 2 4 2" xfId="2983" xr:uid="{00000000-0005-0000-0000-0000A50B0000}"/>
    <cellStyle name="Comma 2 2 4 2 4 2 2" xfId="2984" xr:uid="{00000000-0005-0000-0000-0000A60B0000}"/>
    <cellStyle name="Comma 2 2 4 2 4 2 2 2" xfId="23955" xr:uid="{2610A56C-F60D-40BD-B0CA-24A7269C1AC9}"/>
    <cellStyle name="Comma 2 2 4 2 4 2 3" xfId="2985" xr:uid="{00000000-0005-0000-0000-0000A70B0000}"/>
    <cellStyle name="Comma 2 2 4 2 4 2 3 2" xfId="23956" xr:uid="{6317A583-3886-475E-ABFA-11C9AB5424AE}"/>
    <cellStyle name="Comma 2 2 4 2 4 2 4" xfId="2986" xr:uid="{00000000-0005-0000-0000-0000A80B0000}"/>
    <cellStyle name="Comma 2 2 4 2 4 2 4 2" xfId="23957" xr:uid="{12C38F73-B485-4BA7-A779-494DA2D487D6}"/>
    <cellStyle name="Comma 2 2 4 2 4 2 5" xfId="23954" xr:uid="{3C832BA2-4102-4D08-8B42-C15A44BBB541}"/>
    <cellStyle name="Comma 2 2 4 2 4 3" xfId="23953" xr:uid="{921D9E58-568B-4361-8A2B-E702B54A9D17}"/>
    <cellStyle name="Comma 2 2 4 2 5" xfId="2987" xr:uid="{00000000-0005-0000-0000-0000A90B0000}"/>
    <cellStyle name="Comma 2 2 4 2 5 2" xfId="2988" xr:uid="{00000000-0005-0000-0000-0000AA0B0000}"/>
    <cellStyle name="Comma 2 2 4 2 5 2 2" xfId="2989" xr:uid="{00000000-0005-0000-0000-0000AB0B0000}"/>
    <cellStyle name="Comma 2 2 4 2 5 2 2 2" xfId="23960" xr:uid="{1859E844-BB23-4C73-A4EB-424BD0CB9617}"/>
    <cellStyle name="Comma 2 2 4 2 5 2 3" xfId="2990" xr:uid="{00000000-0005-0000-0000-0000AC0B0000}"/>
    <cellStyle name="Comma 2 2 4 2 5 2 3 2" xfId="23961" xr:uid="{417F30D6-A352-40DE-BAB7-7BDB912B1479}"/>
    <cellStyle name="Comma 2 2 4 2 5 2 4" xfId="2991" xr:uid="{00000000-0005-0000-0000-0000AD0B0000}"/>
    <cellStyle name="Comma 2 2 4 2 5 2 4 2" xfId="23962" xr:uid="{28F54073-39A3-424B-BA43-C5461F5FE18E}"/>
    <cellStyle name="Comma 2 2 4 2 5 2 5" xfId="23959" xr:uid="{84AE3163-16A9-46DD-A22E-85A6B664AEDF}"/>
    <cellStyle name="Comma 2 2 4 2 5 3" xfId="2992" xr:uid="{00000000-0005-0000-0000-0000AE0B0000}"/>
    <cellStyle name="Comma 2 2 4 2 5 3 2" xfId="23963" xr:uid="{0DD5C45E-DC36-4667-99AE-025A7AB4A0CD}"/>
    <cellStyle name="Comma 2 2 4 2 5 4" xfId="2993" xr:uid="{00000000-0005-0000-0000-0000AF0B0000}"/>
    <cellStyle name="Comma 2 2 4 2 5 4 2" xfId="23964" xr:uid="{F514A4AE-E309-4CEA-84C3-B869C06C8094}"/>
    <cellStyle name="Comma 2 2 4 2 5 5" xfId="2994" xr:uid="{00000000-0005-0000-0000-0000B00B0000}"/>
    <cellStyle name="Comma 2 2 4 2 5 5 2" xfId="23965" xr:uid="{F03A812E-91D9-43CF-A004-1EFF7EE9E1E9}"/>
    <cellStyle name="Comma 2 2 4 2 5 6" xfId="23958" xr:uid="{31B473F3-4970-408C-A7E5-DCCDD79DD215}"/>
    <cellStyle name="Comma 2 2 4 2 6" xfId="2995" xr:uid="{00000000-0005-0000-0000-0000B10B0000}"/>
    <cellStyle name="Comma 2 2 4 2 6 2" xfId="2996" xr:uid="{00000000-0005-0000-0000-0000B20B0000}"/>
    <cellStyle name="Comma 2 2 4 2 6 2 2" xfId="23967" xr:uid="{10E7C88B-D89F-430B-9E59-CB9825DACE3F}"/>
    <cellStyle name="Comma 2 2 4 2 6 3" xfId="2997" xr:uid="{00000000-0005-0000-0000-0000B30B0000}"/>
    <cellStyle name="Comma 2 2 4 2 6 3 2" xfId="23968" xr:uid="{87E436F0-0F2A-425B-9705-3F55BE5C263C}"/>
    <cellStyle name="Comma 2 2 4 2 6 4" xfId="2998" xr:uid="{00000000-0005-0000-0000-0000B40B0000}"/>
    <cellStyle name="Comma 2 2 4 2 6 4 2" xfId="23969" xr:uid="{60B72907-B7DE-4779-A5D0-01C838DAB582}"/>
    <cellStyle name="Comma 2 2 4 2 6 5" xfId="23966" xr:uid="{16809EAE-05F7-4DE3-8B4E-E3F162208605}"/>
    <cellStyle name="Comma 2 2 4 2 7" xfId="2999" xr:uid="{00000000-0005-0000-0000-0000B50B0000}"/>
    <cellStyle name="Comma 2 2 4 2 7 2" xfId="23970" xr:uid="{89FA16CD-EFEB-4B19-A2D1-1EEBECEFABA4}"/>
    <cellStyle name="Comma 2 2 4 2 8" xfId="3000" xr:uid="{00000000-0005-0000-0000-0000B60B0000}"/>
    <cellStyle name="Comma 2 2 4 2 8 2" xfId="23971" xr:uid="{B05941A7-25C5-4364-B43B-2FE7F0A3979B}"/>
    <cellStyle name="Comma 2 2 4 2 9" xfId="3001" xr:uid="{00000000-0005-0000-0000-0000B70B0000}"/>
    <cellStyle name="Comma 2 2 4 2 9 2" xfId="23972" xr:uid="{893F256F-994D-4979-9C7B-64EBDE55EC90}"/>
    <cellStyle name="Comma 2 2 4 3" xfId="3002" xr:uid="{00000000-0005-0000-0000-0000B80B0000}"/>
    <cellStyle name="Comma 2 2 4 3 2" xfId="3003" xr:uid="{00000000-0005-0000-0000-0000B90B0000}"/>
    <cellStyle name="Comma 2 2 4 3 2 2" xfId="3004" xr:uid="{00000000-0005-0000-0000-0000BA0B0000}"/>
    <cellStyle name="Comma 2 2 4 3 2 2 2" xfId="3005" xr:uid="{00000000-0005-0000-0000-0000BB0B0000}"/>
    <cellStyle name="Comma 2 2 4 3 2 2 2 2" xfId="23976" xr:uid="{FB8117DC-0738-498A-ACD0-C79F279560FC}"/>
    <cellStyle name="Comma 2 2 4 3 2 2 3" xfId="3006" xr:uid="{00000000-0005-0000-0000-0000BC0B0000}"/>
    <cellStyle name="Comma 2 2 4 3 2 2 3 2" xfId="23977" xr:uid="{0E1F65A6-0D9D-4F50-B4D2-734499630C6A}"/>
    <cellStyle name="Comma 2 2 4 3 2 2 4" xfId="3007" xr:uid="{00000000-0005-0000-0000-0000BD0B0000}"/>
    <cellStyle name="Comma 2 2 4 3 2 2 4 2" xfId="23978" xr:uid="{DD383BB8-F4B9-4229-9962-884F9D9F3049}"/>
    <cellStyle name="Comma 2 2 4 3 2 2 5" xfId="23975" xr:uid="{C1BC3680-6D1C-4038-97C1-7582A585DAD9}"/>
    <cellStyle name="Comma 2 2 4 3 2 3" xfId="3008" xr:uid="{00000000-0005-0000-0000-0000BE0B0000}"/>
    <cellStyle name="Comma 2 2 4 3 2 3 2" xfId="23979" xr:uid="{5CA7E562-77A8-4A16-AD01-B604F5C4ABD1}"/>
    <cellStyle name="Comma 2 2 4 3 2 4" xfId="3009" xr:uid="{00000000-0005-0000-0000-0000BF0B0000}"/>
    <cellStyle name="Comma 2 2 4 3 2 4 2" xfId="23980" xr:uid="{D2AEBD3D-D405-419C-A241-DACBCA4F4DD9}"/>
    <cellStyle name="Comma 2 2 4 3 2 5" xfId="3010" xr:uid="{00000000-0005-0000-0000-0000C00B0000}"/>
    <cellStyle name="Comma 2 2 4 3 2 5 2" xfId="23981" xr:uid="{0CFE5FB6-F428-47AE-9FA3-4C002FB79B19}"/>
    <cellStyle name="Comma 2 2 4 3 2 6" xfId="23974" xr:uid="{F9833A19-E7DA-4425-896C-598CAB1436CA}"/>
    <cellStyle name="Comma 2 2 4 3 3" xfId="3011" xr:uid="{00000000-0005-0000-0000-0000C10B0000}"/>
    <cellStyle name="Comma 2 2 4 3 3 2" xfId="3012" xr:uid="{00000000-0005-0000-0000-0000C20B0000}"/>
    <cellStyle name="Comma 2 2 4 3 3 2 2" xfId="23983" xr:uid="{8319E703-713A-42F0-AF6A-F02FB2ACA041}"/>
    <cellStyle name="Comma 2 2 4 3 3 3" xfId="3013" xr:uid="{00000000-0005-0000-0000-0000C30B0000}"/>
    <cellStyle name="Comma 2 2 4 3 3 3 2" xfId="23984" xr:uid="{0B4351B9-7A76-4ABF-8ADC-39B0B7B30B29}"/>
    <cellStyle name="Comma 2 2 4 3 3 4" xfId="3014" xr:uid="{00000000-0005-0000-0000-0000C40B0000}"/>
    <cellStyle name="Comma 2 2 4 3 3 4 2" xfId="23985" xr:uid="{FFCB991B-EADB-411A-BEF1-27FA847F46F9}"/>
    <cellStyle name="Comma 2 2 4 3 3 5" xfId="23982" xr:uid="{5F0E8D3C-A5F3-41FC-BF38-B46991AD8017}"/>
    <cellStyle name="Comma 2 2 4 3 4" xfId="3015" xr:uid="{00000000-0005-0000-0000-0000C50B0000}"/>
    <cellStyle name="Comma 2 2 4 3 4 2" xfId="23986" xr:uid="{46296BB1-A04C-4D7B-82B3-A6C1C6322A6A}"/>
    <cellStyle name="Comma 2 2 4 3 5" xfId="3016" xr:uid="{00000000-0005-0000-0000-0000C60B0000}"/>
    <cellStyle name="Comma 2 2 4 3 5 2" xfId="23987" xr:uid="{070EE8F5-1D17-4FB7-8415-1AB944D05686}"/>
    <cellStyle name="Comma 2 2 4 3 6" xfId="3017" xr:uid="{00000000-0005-0000-0000-0000C70B0000}"/>
    <cellStyle name="Comma 2 2 4 3 6 2" xfId="23988" xr:uid="{57D4420F-219C-470E-8B8A-97DADFF44F1F}"/>
    <cellStyle name="Comma 2 2 4 3 7" xfId="23973" xr:uid="{41D33542-664D-4333-B95C-648EBAE857BD}"/>
    <cellStyle name="Comma 2 2 4 4" xfId="3018" xr:uid="{00000000-0005-0000-0000-0000C80B0000}"/>
    <cellStyle name="Comma 2 2 4 4 2" xfId="3019" xr:uid="{00000000-0005-0000-0000-0000C90B0000}"/>
    <cellStyle name="Comma 2 2 4 4 2 2" xfId="3020" xr:uid="{00000000-0005-0000-0000-0000CA0B0000}"/>
    <cellStyle name="Comma 2 2 4 4 2 2 2" xfId="3021" xr:uid="{00000000-0005-0000-0000-0000CB0B0000}"/>
    <cellStyle name="Comma 2 2 4 4 2 2 2 2" xfId="23992" xr:uid="{76E0CC26-7094-414D-9843-A88647FF06BB}"/>
    <cellStyle name="Comma 2 2 4 4 2 2 3" xfId="3022" xr:uid="{00000000-0005-0000-0000-0000CC0B0000}"/>
    <cellStyle name="Comma 2 2 4 4 2 2 3 2" xfId="23993" xr:uid="{289AF55A-A0A7-4D76-81E1-6A0798847289}"/>
    <cellStyle name="Comma 2 2 4 4 2 2 4" xfId="3023" xr:uid="{00000000-0005-0000-0000-0000CD0B0000}"/>
    <cellStyle name="Comma 2 2 4 4 2 2 4 2" xfId="23994" xr:uid="{75E23802-2113-4E31-A96F-0E8BE7B52131}"/>
    <cellStyle name="Comma 2 2 4 4 2 2 5" xfId="23991" xr:uid="{5114F395-D314-4F65-A00E-1B25CF3D8F63}"/>
    <cellStyle name="Comma 2 2 4 4 2 3" xfId="3024" xr:uid="{00000000-0005-0000-0000-0000CE0B0000}"/>
    <cellStyle name="Comma 2 2 4 4 2 3 2" xfId="23995" xr:uid="{E59205BE-22B2-4132-8692-A008307FB157}"/>
    <cellStyle name="Comma 2 2 4 4 2 4" xfId="3025" xr:uid="{00000000-0005-0000-0000-0000CF0B0000}"/>
    <cellStyle name="Comma 2 2 4 4 2 4 2" xfId="23996" xr:uid="{17173D37-0BBA-4BAE-B719-1B33E957CA9F}"/>
    <cellStyle name="Comma 2 2 4 4 2 5" xfId="3026" xr:uid="{00000000-0005-0000-0000-0000D00B0000}"/>
    <cellStyle name="Comma 2 2 4 4 2 5 2" xfId="23997" xr:uid="{50D722BE-D256-4FF3-814B-62D2FD5067FF}"/>
    <cellStyle name="Comma 2 2 4 4 2 6" xfId="23990" xr:uid="{32B41E34-574E-4DAA-A891-3034D8036F69}"/>
    <cellStyle name="Comma 2 2 4 4 3" xfId="3027" xr:uid="{00000000-0005-0000-0000-0000D10B0000}"/>
    <cellStyle name="Comma 2 2 4 4 3 2" xfId="3028" xr:uid="{00000000-0005-0000-0000-0000D20B0000}"/>
    <cellStyle name="Comma 2 2 4 4 3 2 2" xfId="23999" xr:uid="{FBC3EC07-8305-4F54-AFDA-45F610846BEE}"/>
    <cellStyle name="Comma 2 2 4 4 3 3" xfId="3029" xr:uid="{00000000-0005-0000-0000-0000D30B0000}"/>
    <cellStyle name="Comma 2 2 4 4 3 3 2" xfId="24000" xr:uid="{0A9C208F-4C6C-4DD5-9B74-4A01BC99B5C9}"/>
    <cellStyle name="Comma 2 2 4 4 3 4" xfId="3030" xr:uid="{00000000-0005-0000-0000-0000D40B0000}"/>
    <cellStyle name="Comma 2 2 4 4 3 4 2" xfId="24001" xr:uid="{298DA9AF-AC8A-47A0-A5CD-E545E57F5465}"/>
    <cellStyle name="Comma 2 2 4 4 3 5" xfId="23998" xr:uid="{858AA27D-DB15-4E59-B9F3-A6977E29FF12}"/>
    <cellStyle name="Comma 2 2 4 4 4" xfId="3031" xr:uid="{00000000-0005-0000-0000-0000D50B0000}"/>
    <cellStyle name="Comma 2 2 4 4 4 2" xfId="24002" xr:uid="{13C8047D-5057-4DC6-A557-267CBC522CD6}"/>
    <cellStyle name="Comma 2 2 4 4 5" xfId="3032" xr:uid="{00000000-0005-0000-0000-0000D60B0000}"/>
    <cellStyle name="Comma 2 2 4 4 5 2" xfId="24003" xr:uid="{5FB794B1-0A12-40FD-B9EF-ABD1DAB110C5}"/>
    <cellStyle name="Comma 2 2 4 4 6" xfId="3033" xr:uid="{00000000-0005-0000-0000-0000D70B0000}"/>
    <cellStyle name="Comma 2 2 4 4 6 2" xfId="24004" xr:uid="{D198377A-B9B1-49EB-A029-CFF40A2A7FD6}"/>
    <cellStyle name="Comma 2 2 4 4 7" xfId="23989" xr:uid="{44780265-A4A2-4A97-AA9D-EA9D43F16D5D}"/>
    <cellStyle name="Comma 2 2 4 5" xfId="3034" xr:uid="{00000000-0005-0000-0000-0000D80B0000}"/>
    <cellStyle name="Comma 2 2 4 5 2" xfId="24005" xr:uid="{5B7CDCE0-3632-4817-BE77-247FC26DA628}"/>
    <cellStyle name="Comma 2 2 4 6" xfId="3035" xr:uid="{00000000-0005-0000-0000-0000D90B0000}"/>
    <cellStyle name="Comma 2 2 4 6 2" xfId="3036" xr:uid="{00000000-0005-0000-0000-0000DA0B0000}"/>
    <cellStyle name="Comma 2 2 4 6 2 2" xfId="3037" xr:uid="{00000000-0005-0000-0000-0000DB0B0000}"/>
    <cellStyle name="Comma 2 2 4 6 2 2 2" xfId="24008" xr:uid="{3FAFFA79-D8DB-446D-A6F1-D5A1D3B7D16F}"/>
    <cellStyle name="Comma 2 2 4 6 2 3" xfId="3038" xr:uid="{00000000-0005-0000-0000-0000DC0B0000}"/>
    <cellStyle name="Comma 2 2 4 6 2 3 2" xfId="24009" xr:uid="{A850AAF4-C26D-408F-A859-52B4726C7806}"/>
    <cellStyle name="Comma 2 2 4 6 2 4" xfId="3039" xr:uid="{00000000-0005-0000-0000-0000DD0B0000}"/>
    <cellStyle name="Comma 2 2 4 6 2 4 2" xfId="24010" xr:uid="{DADB6AB8-51DD-4F90-9278-932D953154EE}"/>
    <cellStyle name="Comma 2 2 4 6 2 5" xfId="24007" xr:uid="{616D2CE4-0DFD-4CD4-84C6-257BBAA3D382}"/>
    <cellStyle name="Comma 2 2 4 6 3" xfId="3040" xr:uid="{00000000-0005-0000-0000-0000DE0B0000}"/>
    <cellStyle name="Comma 2 2 4 6 3 2" xfId="24011" xr:uid="{A19F3BA8-3CE4-41C1-B183-E49678210160}"/>
    <cellStyle name="Comma 2 2 4 6 4" xfId="3041" xr:uid="{00000000-0005-0000-0000-0000DF0B0000}"/>
    <cellStyle name="Comma 2 2 4 6 4 2" xfId="24012" xr:uid="{B0C6BFC7-B89E-4CFB-9418-00A2BBAC56BB}"/>
    <cellStyle name="Comma 2 2 4 6 5" xfId="3042" xr:uid="{00000000-0005-0000-0000-0000E00B0000}"/>
    <cellStyle name="Comma 2 2 4 6 5 2" xfId="24013" xr:uid="{AE0AE43C-967F-44F4-9F0C-76261D5CB96D}"/>
    <cellStyle name="Comma 2 2 4 6 6" xfId="24006" xr:uid="{B7CCAA21-9DFA-4F85-8224-4E10A0454CDD}"/>
    <cellStyle name="Comma 2 2 4 7" xfId="3043" xr:uid="{00000000-0005-0000-0000-0000E10B0000}"/>
    <cellStyle name="Comma 2 2 4 7 2" xfId="3044" xr:uid="{00000000-0005-0000-0000-0000E20B0000}"/>
    <cellStyle name="Comma 2 2 4 7 2 2" xfId="24015" xr:uid="{6C22022A-E710-406A-A3F5-9D93FD80A3DD}"/>
    <cellStyle name="Comma 2 2 4 7 3" xfId="3045" xr:uid="{00000000-0005-0000-0000-0000E30B0000}"/>
    <cellStyle name="Comma 2 2 4 7 3 2" xfId="24016" xr:uid="{3284C491-917B-409E-9233-42DF1AB6F667}"/>
    <cellStyle name="Comma 2 2 4 7 4" xfId="3046" xr:uid="{00000000-0005-0000-0000-0000E40B0000}"/>
    <cellStyle name="Comma 2 2 4 7 4 2" xfId="24017" xr:uid="{F8C29BFF-2028-46ED-BA0B-EEB4DB27A651}"/>
    <cellStyle name="Comma 2 2 4 7 5" xfId="24014" xr:uid="{C1A53D01-C113-4BA8-B42D-92ACE3E7E528}"/>
    <cellStyle name="Comma 2 2 4 8" xfId="3047" xr:uid="{00000000-0005-0000-0000-0000E50B0000}"/>
    <cellStyle name="Comma 2 2 4 8 2" xfId="24018" xr:uid="{F409CE5F-2362-44F8-972D-40D6B52A5771}"/>
    <cellStyle name="Comma 2 2 4 9" xfId="3048" xr:uid="{00000000-0005-0000-0000-0000E60B0000}"/>
    <cellStyle name="Comma 2 2 4 9 2" xfId="24019" xr:uid="{CE4C873C-6F10-4B64-8BC8-C8AE0C31385C}"/>
    <cellStyle name="Comma 2 2 5" xfId="3049" xr:uid="{00000000-0005-0000-0000-0000E70B0000}"/>
    <cellStyle name="Comma 2 2 5 10" xfId="3050" xr:uid="{00000000-0005-0000-0000-0000E80B0000}"/>
    <cellStyle name="Comma 2 2 5 10 2" xfId="24021" xr:uid="{DCF91A02-DF2E-4F32-90BA-EF22D321AA77}"/>
    <cellStyle name="Comma 2 2 5 11" xfId="3051" xr:uid="{00000000-0005-0000-0000-0000E90B0000}"/>
    <cellStyle name="Comma 2 2 5 11 2" xfId="24022" xr:uid="{E4FC2122-7FAC-48AA-B00D-90265E91EE65}"/>
    <cellStyle name="Comma 2 2 5 12" xfId="24020" xr:uid="{2BF208B3-BB7F-48F3-8B31-E8613BF5E20C}"/>
    <cellStyle name="Comma 2 2 5 2" xfId="3052" xr:uid="{00000000-0005-0000-0000-0000EA0B0000}"/>
    <cellStyle name="Comma 2 2 5 2 2" xfId="3053" xr:uid="{00000000-0005-0000-0000-0000EB0B0000}"/>
    <cellStyle name="Comma 2 2 5 2 2 2" xfId="3054" xr:uid="{00000000-0005-0000-0000-0000EC0B0000}"/>
    <cellStyle name="Comma 2 2 5 2 2 2 2" xfId="3055" xr:uid="{00000000-0005-0000-0000-0000ED0B0000}"/>
    <cellStyle name="Comma 2 2 5 2 2 2 2 2" xfId="3056" xr:uid="{00000000-0005-0000-0000-0000EE0B0000}"/>
    <cellStyle name="Comma 2 2 5 2 2 2 2 2 2" xfId="24027" xr:uid="{02996FC7-80FC-4E21-959B-21D26F29C935}"/>
    <cellStyle name="Comma 2 2 5 2 2 2 2 3" xfId="3057" xr:uid="{00000000-0005-0000-0000-0000EF0B0000}"/>
    <cellStyle name="Comma 2 2 5 2 2 2 2 3 2" xfId="24028" xr:uid="{C822011F-74FB-4176-B69D-063360F6B286}"/>
    <cellStyle name="Comma 2 2 5 2 2 2 2 4" xfId="3058" xr:uid="{00000000-0005-0000-0000-0000F00B0000}"/>
    <cellStyle name="Comma 2 2 5 2 2 2 2 4 2" xfId="24029" xr:uid="{81A5F421-A597-4A1B-9E29-0C47005A78BA}"/>
    <cellStyle name="Comma 2 2 5 2 2 2 2 5" xfId="24026" xr:uid="{172C2FD1-8E42-45E9-B346-64174EE9D8B5}"/>
    <cellStyle name="Comma 2 2 5 2 2 2 3" xfId="3059" xr:uid="{00000000-0005-0000-0000-0000F10B0000}"/>
    <cellStyle name="Comma 2 2 5 2 2 2 3 2" xfId="24030" xr:uid="{952ACDF9-9EEA-4778-ADB0-C326DA34DB1B}"/>
    <cellStyle name="Comma 2 2 5 2 2 2 4" xfId="3060" xr:uid="{00000000-0005-0000-0000-0000F20B0000}"/>
    <cellStyle name="Comma 2 2 5 2 2 2 4 2" xfId="24031" xr:uid="{638B66C4-69A5-4B88-9764-EFB89A0445E3}"/>
    <cellStyle name="Comma 2 2 5 2 2 2 5" xfId="3061" xr:uid="{00000000-0005-0000-0000-0000F30B0000}"/>
    <cellStyle name="Comma 2 2 5 2 2 2 5 2" xfId="24032" xr:uid="{09350DA2-D468-4769-A058-4F74E36FAE6F}"/>
    <cellStyle name="Comma 2 2 5 2 2 2 6" xfId="24025" xr:uid="{662162A9-64A1-4028-8CE1-77B9C2BE4DA1}"/>
    <cellStyle name="Comma 2 2 5 2 2 3" xfId="3062" xr:uid="{00000000-0005-0000-0000-0000F40B0000}"/>
    <cellStyle name="Comma 2 2 5 2 2 3 2" xfId="3063" xr:uid="{00000000-0005-0000-0000-0000F50B0000}"/>
    <cellStyle name="Comma 2 2 5 2 2 3 2 2" xfId="24034" xr:uid="{8CD75619-901A-4F74-8444-794FA182923D}"/>
    <cellStyle name="Comma 2 2 5 2 2 3 3" xfId="3064" xr:uid="{00000000-0005-0000-0000-0000F60B0000}"/>
    <cellStyle name="Comma 2 2 5 2 2 3 3 2" xfId="24035" xr:uid="{57B0771D-53ED-451F-83C0-2FA1823954CA}"/>
    <cellStyle name="Comma 2 2 5 2 2 3 4" xfId="3065" xr:uid="{00000000-0005-0000-0000-0000F70B0000}"/>
    <cellStyle name="Comma 2 2 5 2 2 3 4 2" xfId="24036" xr:uid="{DBAAF4A7-9ED5-4A18-B73F-B44FC6032C12}"/>
    <cellStyle name="Comma 2 2 5 2 2 3 5" xfId="24033" xr:uid="{4BF8BEB7-1495-4A7E-93E2-1D6BACA292D5}"/>
    <cellStyle name="Comma 2 2 5 2 2 4" xfId="3066" xr:uid="{00000000-0005-0000-0000-0000F80B0000}"/>
    <cellStyle name="Comma 2 2 5 2 2 4 2" xfId="24037" xr:uid="{0C655091-6F8F-455A-AFD2-F05A472426B3}"/>
    <cellStyle name="Comma 2 2 5 2 2 5" xfId="3067" xr:uid="{00000000-0005-0000-0000-0000F90B0000}"/>
    <cellStyle name="Comma 2 2 5 2 2 5 2" xfId="24038" xr:uid="{829E2EA7-855A-43AD-8A13-EFBD829BCAEE}"/>
    <cellStyle name="Comma 2 2 5 2 2 6" xfId="3068" xr:uid="{00000000-0005-0000-0000-0000FA0B0000}"/>
    <cellStyle name="Comma 2 2 5 2 2 6 2" xfId="24039" xr:uid="{CBC2B047-E183-493F-85F2-F182821FFD4E}"/>
    <cellStyle name="Comma 2 2 5 2 2 7" xfId="24024" xr:uid="{631D1C6B-F0E1-4723-8954-E5971C4A0C26}"/>
    <cellStyle name="Comma 2 2 5 2 3" xfId="3069" xr:uid="{00000000-0005-0000-0000-0000FB0B0000}"/>
    <cellStyle name="Comma 2 2 5 2 3 2" xfId="3070" xr:uid="{00000000-0005-0000-0000-0000FC0B0000}"/>
    <cellStyle name="Comma 2 2 5 2 3 2 2" xfId="3071" xr:uid="{00000000-0005-0000-0000-0000FD0B0000}"/>
    <cellStyle name="Comma 2 2 5 2 3 2 2 2" xfId="3072" xr:uid="{00000000-0005-0000-0000-0000FE0B0000}"/>
    <cellStyle name="Comma 2 2 5 2 3 2 2 2 2" xfId="24043" xr:uid="{05836D3F-F881-4D64-B866-E22FB1F210C5}"/>
    <cellStyle name="Comma 2 2 5 2 3 2 2 3" xfId="3073" xr:uid="{00000000-0005-0000-0000-0000FF0B0000}"/>
    <cellStyle name="Comma 2 2 5 2 3 2 2 3 2" xfId="24044" xr:uid="{5C617FAA-4A2A-4F86-B787-DF3F05C4438F}"/>
    <cellStyle name="Comma 2 2 5 2 3 2 2 4" xfId="3074" xr:uid="{00000000-0005-0000-0000-0000000C0000}"/>
    <cellStyle name="Comma 2 2 5 2 3 2 2 4 2" xfId="24045" xr:uid="{B788748B-7D2C-4617-B04D-BF56AAA869E6}"/>
    <cellStyle name="Comma 2 2 5 2 3 2 2 5" xfId="24042" xr:uid="{B4904AE6-0AF3-430D-AD4D-0EFAEF1C0D49}"/>
    <cellStyle name="Comma 2 2 5 2 3 2 3" xfId="3075" xr:uid="{00000000-0005-0000-0000-0000010C0000}"/>
    <cellStyle name="Comma 2 2 5 2 3 2 3 2" xfId="24046" xr:uid="{AA195503-A342-40C5-9882-882BD32B40E0}"/>
    <cellStyle name="Comma 2 2 5 2 3 2 4" xfId="3076" xr:uid="{00000000-0005-0000-0000-0000020C0000}"/>
    <cellStyle name="Comma 2 2 5 2 3 2 4 2" xfId="24047" xr:uid="{D0B7D8AF-90AC-43C9-9A69-CECB67691034}"/>
    <cellStyle name="Comma 2 2 5 2 3 2 5" xfId="3077" xr:uid="{00000000-0005-0000-0000-0000030C0000}"/>
    <cellStyle name="Comma 2 2 5 2 3 2 5 2" xfId="24048" xr:uid="{5B75E627-E3FC-499E-A25E-E0F540836D14}"/>
    <cellStyle name="Comma 2 2 5 2 3 2 6" xfId="24041" xr:uid="{7E2D4703-6AA5-4AA9-B58A-A1BE2BD4E004}"/>
    <cellStyle name="Comma 2 2 5 2 3 3" xfId="3078" xr:uid="{00000000-0005-0000-0000-0000040C0000}"/>
    <cellStyle name="Comma 2 2 5 2 3 3 2" xfId="3079" xr:uid="{00000000-0005-0000-0000-0000050C0000}"/>
    <cellStyle name="Comma 2 2 5 2 3 3 2 2" xfId="24050" xr:uid="{400CAF1F-9C32-41ED-ABC5-27DDF933414A}"/>
    <cellStyle name="Comma 2 2 5 2 3 3 3" xfId="3080" xr:uid="{00000000-0005-0000-0000-0000060C0000}"/>
    <cellStyle name="Comma 2 2 5 2 3 3 3 2" xfId="24051" xr:uid="{F7F801D1-EC5F-41E6-B242-0B6AF515E5F6}"/>
    <cellStyle name="Comma 2 2 5 2 3 3 4" xfId="3081" xr:uid="{00000000-0005-0000-0000-0000070C0000}"/>
    <cellStyle name="Comma 2 2 5 2 3 3 4 2" xfId="24052" xr:uid="{36C5FF43-6244-4965-884D-F034467F4527}"/>
    <cellStyle name="Comma 2 2 5 2 3 3 5" xfId="24049" xr:uid="{5C2C2A53-A851-40AC-A673-51ABE1BF49D7}"/>
    <cellStyle name="Comma 2 2 5 2 3 4" xfId="3082" xr:uid="{00000000-0005-0000-0000-0000080C0000}"/>
    <cellStyle name="Comma 2 2 5 2 3 4 2" xfId="24053" xr:uid="{88E46F35-0552-43B8-ADFE-ED0E0D88E09B}"/>
    <cellStyle name="Comma 2 2 5 2 3 5" xfId="3083" xr:uid="{00000000-0005-0000-0000-0000090C0000}"/>
    <cellStyle name="Comma 2 2 5 2 3 5 2" xfId="24054" xr:uid="{BF91275C-83A8-40F3-ABA8-F82B72E27872}"/>
    <cellStyle name="Comma 2 2 5 2 3 6" xfId="3084" xr:uid="{00000000-0005-0000-0000-00000A0C0000}"/>
    <cellStyle name="Comma 2 2 5 2 3 6 2" xfId="24055" xr:uid="{9C5FA312-513E-4F38-B7B3-C3733B604E6B}"/>
    <cellStyle name="Comma 2 2 5 2 3 7" xfId="24040" xr:uid="{185616A9-F2B6-43F9-BB92-A16DE77FFF92}"/>
    <cellStyle name="Comma 2 2 5 2 4" xfId="3085" xr:uid="{00000000-0005-0000-0000-00000B0C0000}"/>
    <cellStyle name="Comma 2 2 5 2 4 2" xfId="3086" xr:uid="{00000000-0005-0000-0000-00000C0C0000}"/>
    <cellStyle name="Comma 2 2 5 2 4 2 2" xfId="3087" xr:uid="{00000000-0005-0000-0000-00000D0C0000}"/>
    <cellStyle name="Comma 2 2 5 2 4 2 2 2" xfId="24058" xr:uid="{D9B11322-220B-4A45-8394-E89B5B61A8BB}"/>
    <cellStyle name="Comma 2 2 5 2 4 2 3" xfId="3088" xr:uid="{00000000-0005-0000-0000-00000E0C0000}"/>
    <cellStyle name="Comma 2 2 5 2 4 2 3 2" xfId="24059" xr:uid="{D7185E45-7AE0-4E44-BA3E-EC7E766B53A9}"/>
    <cellStyle name="Comma 2 2 5 2 4 2 4" xfId="3089" xr:uid="{00000000-0005-0000-0000-00000F0C0000}"/>
    <cellStyle name="Comma 2 2 5 2 4 2 4 2" xfId="24060" xr:uid="{6783B36E-6B06-4533-AC65-9119405AF6BA}"/>
    <cellStyle name="Comma 2 2 5 2 4 2 5" xfId="24057" xr:uid="{3486184F-FB51-4764-80E9-6E7D47B99695}"/>
    <cellStyle name="Comma 2 2 5 2 4 3" xfId="3090" xr:uid="{00000000-0005-0000-0000-0000100C0000}"/>
    <cellStyle name="Comma 2 2 5 2 4 3 2" xfId="24061" xr:uid="{B9CDDFD5-7621-4200-9B68-9555408B8DC9}"/>
    <cellStyle name="Comma 2 2 5 2 4 4" xfId="3091" xr:uid="{00000000-0005-0000-0000-0000110C0000}"/>
    <cellStyle name="Comma 2 2 5 2 4 4 2" xfId="24062" xr:uid="{5C3D4DCD-BD91-42C0-9FEE-60781722EC16}"/>
    <cellStyle name="Comma 2 2 5 2 4 5" xfId="3092" xr:uid="{00000000-0005-0000-0000-0000120C0000}"/>
    <cellStyle name="Comma 2 2 5 2 4 5 2" xfId="24063" xr:uid="{5DD8D829-7649-4F37-B4BE-20E3C4D1D62A}"/>
    <cellStyle name="Comma 2 2 5 2 4 6" xfId="24056" xr:uid="{1CD77DC8-E0D7-4394-979B-49966FEF51BC}"/>
    <cellStyle name="Comma 2 2 5 2 5" xfId="3093" xr:uid="{00000000-0005-0000-0000-0000130C0000}"/>
    <cellStyle name="Comma 2 2 5 2 5 2" xfId="3094" xr:uid="{00000000-0005-0000-0000-0000140C0000}"/>
    <cellStyle name="Comma 2 2 5 2 5 2 2" xfId="24065" xr:uid="{38296148-9AD0-42D8-8CB9-9595E8279A79}"/>
    <cellStyle name="Comma 2 2 5 2 5 3" xfId="3095" xr:uid="{00000000-0005-0000-0000-0000150C0000}"/>
    <cellStyle name="Comma 2 2 5 2 5 3 2" xfId="24066" xr:uid="{E9733B4C-886C-4943-B18A-A0B4F3EBE1FF}"/>
    <cellStyle name="Comma 2 2 5 2 5 4" xfId="3096" xr:uid="{00000000-0005-0000-0000-0000160C0000}"/>
    <cellStyle name="Comma 2 2 5 2 5 4 2" xfId="24067" xr:uid="{8E1C0716-565C-4E11-A597-84D3C7EFC4AF}"/>
    <cellStyle name="Comma 2 2 5 2 5 5" xfId="24064" xr:uid="{BDE9FD66-EF76-4A10-A54C-D935963F1BA2}"/>
    <cellStyle name="Comma 2 2 5 2 6" xfId="3097" xr:uid="{00000000-0005-0000-0000-0000170C0000}"/>
    <cellStyle name="Comma 2 2 5 2 6 2" xfId="24068" xr:uid="{F751F6F0-D586-4581-B7BD-A8F641467E2F}"/>
    <cellStyle name="Comma 2 2 5 2 7" xfId="3098" xr:uid="{00000000-0005-0000-0000-0000180C0000}"/>
    <cellStyle name="Comma 2 2 5 2 7 2" xfId="24069" xr:uid="{4BD2753F-60DA-46B2-8EBE-4600CAE80073}"/>
    <cellStyle name="Comma 2 2 5 2 8" xfId="3099" xr:uid="{00000000-0005-0000-0000-0000190C0000}"/>
    <cellStyle name="Comma 2 2 5 2 8 2" xfId="24070" xr:uid="{ABC3C467-AED1-41C0-AE0E-FB2988F747C9}"/>
    <cellStyle name="Comma 2 2 5 2 9" xfId="24023" xr:uid="{DE4F742B-1681-4DB6-BA60-6E502AB5014B}"/>
    <cellStyle name="Comma 2 2 5 3" xfId="3100" xr:uid="{00000000-0005-0000-0000-00001A0C0000}"/>
    <cellStyle name="Comma 2 2 5 3 2" xfId="3101" xr:uid="{00000000-0005-0000-0000-00001B0C0000}"/>
    <cellStyle name="Comma 2 2 5 3 2 2" xfId="3102" xr:uid="{00000000-0005-0000-0000-00001C0C0000}"/>
    <cellStyle name="Comma 2 2 5 3 2 2 2" xfId="3103" xr:uid="{00000000-0005-0000-0000-00001D0C0000}"/>
    <cellStyle name="Comma 2 2 5 3 2 2 2 2" xfId="24074" xr:uid="{84953187-9E31-4C21-8C97-351F8602F22A}"/>
    <cellStyle name="Comma 2 2 5 3 2 2 3" xfId="3104" xr:uid="{00000000-0005-0000-0000-00001E0C0000}"/>
    <cellStyle name="Comma 2 2 5 3 2 2 3 2" xfId="24075" xr:uid="{1483016D-FC0C-40D6-BD5E-8BB19C739489}"/>
    <cellStyle name="Comma 2 2 5 3 2 2 4" xfId="3105" xr:uid="{00000000-0005-0000-0000-00001F0C0000}"/>
    <cellStyle name="Comma 2 2 5 3 2 2 4 2" xfId="24076" xr:uid="{A0A4BBF6-4DD1-486B-9ADD-29ABF97CC175}"/>
    <cellStyle name="Comma 2 2 5 3 2 2 5" xfId="24073" xr:uid="{057AC59D-8F95-4653-8FB3-FE1636C6F1A5}"/>
    <cellStyle name="Comma 2 2 5 3 2 3" xfId="3106" xr:uid="{00000000-0005-0000-0000-0000200C0000}"/>
    <cellStyle name="Comma 2 2 5 3 2 3 2" xfId="24077" xr:uid="{59D17BE2-278D-4FCA-86A0-11B15A86DF25}"/>
    <cellStyle name="Comma 2 2 5 3 2 4" xfId="3107" xr:uid="{00000000-0005-0000-0000-0000210C0000}"/>
    <cellStyle name="Comma 2 2 5 3 2 4 2" xfId="24078" xr:uid="{7C035AF8-B49C-476E-8FCF-AF0D5E900B19}"/>
    <cellStyle name="Comma 2 2 5 3 2 5" xfId="3108" xr:uid="{00000000-0005-0000-0000-0000220C0000}"/>
    <cellStyle name="Comma 2 2 5 3 2 5 2" xfId="24079" xr:uid="{C21A8ED3-7213-4B30-B16C-9BD96B1226BE}"/>
    <cellStyle name="Comma 2 2 5 3 2 6" xfId="24072" xr:uid="{5FBD13C9-3AE6-4F27-B43B-32FE426F2A23}"/>
    <cellStyle name="Comma 2 2 5 3 3" xfId="3109" xr:uid="{00000000-0005-0000-0000-0000230C0000}"/>
    <cellStyle name="Comma 2 2 5 3 3 2" xfId="3110" xr:uid="{00000000-0005-0000-0000-0000240C0000}"/>
    <cellStyle name="Comma 2 2 5 3 3 2 2" xfId="24081" xr:uid="{DB219797-FD4F-49B1-8551-5DD56380B26A}"/>
    <cellStyle name="Comma 2 2 5 3 3 3" xfId="3111" xr:uid="{00000000-0005-0000-0000-0000250C0000}"/>
    <cellStyle name="Comma 2 2 5 3 3 3 2" xfId="24082" xr:uid="{C9DBE3EF-2291-4155-854E-9E2B6563C56A}"/>
    <cellStyle name="Comma 2 2 5 3 3 4" xfId="3112" xr:uid="{00000000-0005-0000-0000-0000260C0000}"/>
    <cellStyle name="Comma 2 2 5 3 3 4 2" xfId="24083" xr:uid="{FDBE16B9-CB23-4F13-9DBA-FF9A82014C57}"/>
    <cellStyle name="Comma 2 2 5 3 3 5" xfId="24080" xr:uid="{31029765-E237-4A1D-A08A-0FD58DAE00C4}"/>
    <cellStyle name="Comma 2 2 5 3 4" xfId="3113" xr:uid="{00000000-0005-0000-0000-0000270C0000}"/>
    <cellStyle name="Comma 2 2 5 3 4 2" xfId="24084" xr:uid="{498D5C70-1676-443D-ADA5-C81371B97BAE}"/>
    <cellStyle name="Comma 2 2 5 3 5" xfId="3114" xr:uid="{00000000-0005-0000-0000-0000280C0000}"/>
    <cellStyle name="Comma 2 2 5 3 5 2" xfId="24085" xr:uid="{AC31E4C4-090E-4868-95FE-1C86A23E2FA6}"/>
    <cellStyle name="Comma 2 2 5 3 6" xfId="3115" xr:uid="{00000000-0005-0000-0000-0000290C0000}"/>
    <cellStyle name="Comma 2 2 5 3 6 2" xfId="24086" xr:uid="{C18866AF-88AE-4264-8630-D0A213B7AC7A}"/>
    <cellStyle name="Comma 2 2 5 3 7" xfId="24071" xr:uid="{B0C40E19-C87A-42D8-BF23-7F65D9DECA78}"/>
    <cellStyle name="Comma 2 2 5 4" xfId="3116" xr:uid="{00000000-0005-0000-0000-00002A0C0000}"/>
    <cellStyle name="Comma 2 2 5 4 2" xfId="3117" xr:uid="{00000000-0005-0000-0000-00002B0C0000}"/>
    <cellStyle name="Comma 2 2 5 4 2 2" xfId="3118" xr:uid="{00000000-0005-0000-0000-00002C0C0000}"/>
    <cellStyle name="Comma 2 2 5 4 2 2 2" xfId="3119" xr:uid="{00000000-0005-0000-0000-00002D0C0000}"/>
    <cellStyle name="Comma 2 2 5 4 2 2 2 2" xfId="24090" xr:uid="{F97C20E2-7662-4D73-B371-5F96EE379AE7}"/>
    <cellStyle name="Comma 2 2 5 4 2 2 3" xfId="3120" xr:uid="{00000000-0005-0000-0000-00002E0C0000}"/>
    <cellStyle name="Comma 2 2 5 4 2 2 3 2" xfId="24091" xr:uid="{2105B19E-D959-4096-8EB0-AE7A40E0D8FF}"/>
    <cellStyle name="Comma 2 2 5 4 2 2 4" xfId="3121" xr:uid="{00000000-0005-0000-0000-00002F0C0000}"/>
    <cellStyle name="Comma 2 2 5 4 2 2 4 2" xfId="24092" xr:uid="{3106199A-4741-43CD-AD81-8AB0DEFB587D}"/>
    <cellStyle name="Comma 2 2 5 4 2 2 5" xfId="24089" xr:uid="{B83FDB37-CBC9-4FE1-89AA-B41AEEEB6A99}"/>
    <cellStyle name="Comma 2 2 5 4 2 3" xfId="3122" xr:uid="{00000000-0005-0000-0000-0000300C0000}"/>
    <cellStyle name="Comma 2 2 5 4 2 3 2" xfId="24093" xr:uid="{BB4C6F65-5788-4BF6-9B67-ACFEB7814053}"/>
    <cellStyle name="Comma 2 2 5 4 2 4" xfId="3123" xr:uid="{00000000-0005-0000-0000-0000310C0000}"/>
    <cellStyle name="Comma 2 2 5 4 2 4 2" xfId="24094" xr:uid="{9388E77B-0A49-4CCD-9F91-5C5B9C10BAC9}"/>
    <cellStyle name="Comma 2 2 5 4 2 5" xfId="3124" xr:uid="{00000000-0005-0000-0000-0000320C0000}"/>
    <cellStyle name="Comma 2 2 5 4 2 5 2" xfId="24095" xr:uid="{775D1056-55C8-48A9-8893-7554062959AE}"/>
    <cellStyle name="Comma 2 2 5 4 2 6" xfId="24088" xr:uid="{C4B73168-2F72-49F3-85EE-E6A6FE5E56B4}"/>
    <cellStyle name="Comma 2 2 5 4 3" xfId="3125" xr:uid="{00000000-0005-0000-0000-0000330C0000}"/>
    <cellStyle name="Comma 2 2 5 4 3 2" xfId="3126" xr:uid="{00000000-0005-0000-0000-0000340C0000}"/>
    <cellStyle name="Comma 2 2 5 4 3 2 2" xfId="24097" xr:uid="{E0B89D43-4D8A-4670-B29C-F80EFA32B2C3}"/>
    <cellStyle name="Comma 2 2 5 4 3 3" xfId="3127" xr:uid="{00000000-0005-0000-0000-0000350C0000}"/>
    <cellStyle name="Comma 2 2 5 4 3 3 2" xfId="24098" xr:uid="{95B09521-CE54-4C59-AEEC-E39DEB8BC545}"/>
    <cellStyle name="Comma 2 2 5 4 3 4" xfId="3128" xr:uid="{00000000-0005-0000-0000-0000360C0000}"/>
    <cellStyle name="Comma 2 2 5 4 3 4 2" xfId="24099" xr:uid="{F5B4A361-9018-4FBD-8929-16ED29024A31}"/>
    <cellStyle name="Comma 2 2 5 4 3 5" xfId="24096" xr:uid="{7970708E-E29D-4E48-9183-9CA8163601E7}"/>
    <cellStyle name="Comma 2 2 5 4 4" xfId="3129" xr:uid="{00000000-0005-0000-0000-0000370C0000}"/>
    <cellStyle name="Comma 2 2 5 4 4 2" xfId="24100" xr:uid="{3303761E-1D79-4C23-8BEF-48055C48515D}"/>
    <cellStyle name="Comma 2 2 5 4 5" xfId="3130" xr:uid="{00000000-0005-0000-0000-0000380C0000}"/>
    <cellStyle name="Comma 2 2 5 4 5 2" xfId="24101" xr:uid="{78ACDBCF-2662-4B47-8744-581210930C77}"/>
    <cellStyle name="Comma 2 2 5 4 6" xfId="3131" xr:uid="{00000000-0005-0000-0000-0000390C0000}"/>
    <cellStyle name="Comma 2 2 5 4 6 2" xfId="24102" xr:uid="{21CB2B1D-6A0B-447D-BF81-9267ADC7ED97}"/>
    <cellStyle name="Comma 2 2 5 4 7" xfId="24087" xr:uid="{63A5FD81-0B52-4CE0-88A7-9E5B13EDDB83}"/>
    <cellStyle name="Comma 2 2 5 5" xfId="3132" xr:uid="{00000000-0005-0000-0000-00003A0C0000}"/>
    <cellStyle name="Comma 2 2 5 5 2" xfId="24103" xr:uid="{586D3EFE-553D-4A85-A695-084F45A57FAB}"/>
    <cellStyle name="Comma 2 2 5 6" xfId="3133" xr:uid="{00000000-0005-0000-0000-00003B0C0000}"/>
    <cellStyle name="Comma 2 2 5 6 2" xfId="3134" xr:uid="{00000000-0005-0000-0000-00003C0C0000}"/>
    <cellStyle name="Comma 2 2 5 6 2 2" xfId="3135" xr:uid="{00000000-0005-0000-0000-00003D0C0000}"/>
    <cellStyle name="Comma 2 2 5 6 2 2 2" xfId="24106" xr:uid="{79F0C587-D89C-462C-BAD6-E435C0951BF4}"/>
    <cellStyle name="Comma 2 2 5 6 2 3" xfId="3136" xr:uid="{00000000-0005-0000-0000-00003E0C0000}"/>
    <cellStyle name="Comma 2 2 5 6 2 3 2" xfId="24107" xr:uid="{B8B2D98B-688F-44A3-B529-0414BA89A284}"/>
    <cellStyle name="Comma 2 2 5 6 2 4" xfId="3137" xr:uid="{00000000-0005-0000-0000-00003F0C0000}"/>
    <cellStyle name="Comma 2 2 5 6 2 4 2" xfId="24108" xr:uid="{23B26841-5E22-4F3C-AA3D-D4CA78D16584}"/>
    <cellStyle name="Comma 2 2 5 6 2 5" xfId="24105" xr:uid="{0F74D107-BEEE-4E5F-BC77-3AD8105BE38B}"/>
    <cellStyle name="Comma 2 2 5 6 3" xfId="3138" xr:uid="{00000000-0005-0000-0000-0000400C0000}"/>
    <cellStyle name="Comma 2 2 5 6 3 2" xfId="24109" xr:uid="{CCD0DEC9-9741-4023-A4EE-71554504E78A}"/>
    <cellStyle name="Comma 2 2 5 6 4" xfId="3139" xr:uid="{00000000-0005-0000-0000-0000410C0000}"/>
    <cellStyle name="Comma 2 2 5 6 4 2" xfId="24110" xr:uid="{D514EE3D-F317-4194-A13B-BCF5CA9EF9FB}"/>
    <cellStyle name="Comma 2 2 5 6 5" xfId="3140" xr:uid="{00000000-0005-0000-0000-0000420C0000}"/>
    <cellStyle name="Comma 2 2 5 6 5 2" xfId="24111" xr:uid="{24F1BE1F-A1EF-47BC-BD73-7363E9A9DE6F}"/>
    <cellStyle name="Comma 2 2 5 6 6" xfId="24104" xr:uid="{7087BAEA-D283-45BE-912E-B1F74D3CCD76}"/>
    <cellStyle name="Comma 2 2 5 7" xfId="3141" xr:uid="{00000000-0005-0000-0000-0000430C0000}"/>
    <cellStyle name="Comma 2 2 5 7 2" xfId="3142" xr:uid="{00000000-0005-0000-0000-0000440C0000}"/>
    <cellStyle name="Comma 2 2 5 7 2 2" xfId="24113" xr:uid="{F4C55AEF-5566-4C25-80D0-673CF9F518A6}"/>
    <cellStyle name="Comma 2 2 5 7 3" xfId="3143" xr:uid="{00000000-0005-0000-0000-0000450C0000}"/>
    <cellStyle name="Comma 2 2 5 7 3 2" xfId="24114" xr:uid="{89D308C2-C18F-47DA-8A53-0BC56F72EF33}"/>
    <cellStyle name="Comma 2 2 5 7 4" xfId="3144" xr:uid="{00000000-0005-0000-0000-0000460C0000}"/>
    <cellStyle name="Comma 2 2 5 7 4 2" xfId="24115" xr:uid="{B2D23DEC-76E9-4F52-8AC9-CEA897056BA4}"/>
    <cellStyle name="Comma 2 2 5 7 5" xfId="24112" xr:uid="{91B141F2-3EC0-43F1-8FCC-CDC3405D5831}"/>
    <cellStyle name="Comma 2 2 5 8" xfId="3145" xr:uid="{00000000-0005-0000-0000-0000470C0000}"/>
    <cellStyle name="Comma 2 2 5 8 2" xfId="3146" xr:uid="{00000000-0005-0000-0000-0000480C0000}"/>
    <cellStyle name="Comma 2 2 5 8 2 2" xfId="24117" xr:uid="{DFD5829F-ED50-4E0A-B661-9DAAAA3A7324}"/>
    <cellStyle name="Comma 2 2 5 8 3" xfId="3147" xr:uid="{00000000-0005-0000-0000-0000490C0000}"/>
    <cellStyle name="Comma 2 2 5 8 3 2" xfId="24118" xr:uid="{3A91EC81-9AA5-46B2-9349-378BB1A3097C}"/>
    <cellStyle name="Comma 2 2 5 8 4" xfId="3148" xr:uid="{00000000-0005-0000-0000-00004A0C0000}"/>
    <cellStyle name="Comma 2 2 5 8 4 2" xfId="24119" xr:uid="{CE27812C-65BB-4380-9E1D-4F2BCF125411}"/>
    <cellStyle name="Comma 2 2 5 8 5" xfId="24116" xr:uid="{D05BFA73-42CB-4D90-84A7-A745A0A758AE}"/>
    <cellStyle name="Comma 2 2 5 9" xfId="3149" xr:uid="{00000000-0005-0000-0000-00004B0C0000}"/>
    <cellStyle name="Comma 2 2 5 9 2" xfId="24120" xr:uid="{115A0DA6-56A7-4900-A87E-2260811DA49C}"/>
    <cellStyle name="Comma 2 2 6" xfId="3150" xr:uid="{00000000-0005-0000-0000-00004C0C0000}"/>
    <cellStyle name="Comma 2 2 6 2" xfId="3151" xr:uid="{00000000-0005-0000-0000-00004D0C0000}"/>
    <cellStyle name="Comma 2 2 6 2 2" xfId="24122" xr:uid="{CE12F823-7B64-43C0-AB7D-6539D8F9B5A9}"/>
    <cellStyle name="Comma 2 2 6 3" xfId="3152" xr:uid="{00000000-0005-0000-0000-00004E0C0000}"/>
    <cellStyle name="Comma 2 2 6 3 2" xfId="3153" xr:uid="{00000000-0005-0000-0000-00004F0C0000}"/>
    <cellStyle name="Comma 2 2 6 3 2 2" xfId="24124" xr:uid="{0472FEAA-3F60-4CEC-8B74-C8B11734DE97}"/>
    <cellStyle name="Comma 2 2 6 3 3" xfId="3154" xr:uid="{00000000-0005-0000-0000-0000500C0000}"/>
    <cellStyle name="Comma 2 2 6 3 3 2" xfId="24125" xr:uid="{6A6AF76F-34C7-4D6D-9405-B240114EB2E8}"/>
    <cellStyle name="Comma 2 2 6 3 4" xfId="3155" xr:uid="{00000000-0005-0000-0000-0000510C0000}"/>
    <cellStyle name="Comma 2 2 6 3 4 2" xfId="24126" xr:uid="{F4A8CFFC-29F6-48FC-A731-55B0FF82CC93}"/>
    <cellStyle name="Comma 2 2 6 3 5" xfId="24123" xr:uid="{A86A9917-1B42-4982-B0C7-ADC8DEB1F7E3}"/>
    <cellStyle name="Comma 2 2 6 4" xfId="24121" xr:uid="{CE51843A-A6CD-465A-8F34-AA92086A3269}"/>
    <cellStyle name="Comma 2 2 7" xfId="3156" xr:uid="{00000000-0005-0000-0000-0000520C0000}"/>
    <cellStyle name="Comma 2 2 7 10" xfId="3157" xr:uid="{00000000-0005-0000-0000-0000530C0000}"/>
    <cellStyle name="Comma 2 2 7 10 2" xfId="24128" xr:uid="{D4AFAF42-5344-4CBB-9B07-4870E05E4352}"/>
    <cellStyle name="Comma 2 2 7 11" xfId="3158" xr:uid="{00000000-0005-0000-0000-0000540C0000}"/>
    <cellStyle name="Comma 2 2 7 11 2" xfId="24129" xr:uid="{DBC053C1-0B52-4B0F-A275-67D3D93950EC}"/>
    <cellStyle name="Comma 2 2 7 12" xfId="24127" xr:uid="{DF26A90D-7E6A-4887-82BF-27E9B6639A4D}"/>
    <cellStyle name="Comma 2 2 7 2" xfId="3159" xr:uid="{00000000-0005-0000-0000-0000550C0000}"/>
    <cellStyle name="Comma 2 2 7 2 2" xfId="3160" xr:uid="{00000000-0005-0000-0000-0000560C0000}"/>
    <cellStyle name="Comma 2 2 7 2 2 2" xfId="3161" xr:uid="{00000000-0005-0000-0000-0000570C0000}"/>
    <cellStyle name="Comma 2 2 7 2 2 2 2" xfId="3162" xr:uid="{00000000-0005-0000-0000-0000580C0000}"/>
    <cellStyle name="Comma 2 2 7 2 2 2 2 2" xfId="3163" xr:uid="{00000000-0005-0000-0000-0000590C0000}"/>
    <cellStyle name="Comma 2 2 7 2 2 2 2 2 2" xfId="24134" xr:uid="{59C4B4EB-EA79-4FE9-8E01-9AE72270AC66}"/>
    <cellStyle name="Comma 2 2 7 2 2 2 2 3" xfId="3164" xr:uid="{00000000-0005-0000-0000-00005A0C0000}"/>
    <cellStyle name="Comma 2 2 7 2 2 2 2 3 2" xfId="24135" xr:uid="{5A118A9A-AF76-48EB-9CEA-9417B833661D}"/>
    <cellStyle name="Comma 2 2 7 2 2 2 2 4" xfId="3165" xr:uid="{00000000-0005-0000-0000-00005B0C0000}"/>
    <cellStyle name="Comma 2 2 7 2 2 2 2 4 2" xfId="24136" xr:uid="{939FA353-69C7-4E49-BD74-7100BE6BAF29}"/>
    <cellStyle name="Comma 2 2 7 2 2 2 2 5" xfId="24133" xr:uid="{4BC040E6-3842-4A00-B9E1-D0BAC8B5D9B8}"/>
    <cellStyle name="Comma 2 2 7 2 2 2 3" xfId="3166" xr:uid="{00000000-0005-0000-0000-00005C0C0000}"/>
    <cellStyle name="Comma 2 2 7 2 2 2 3 2" xfId="24137" xr:uid="{1DB49B68-55C8-4DCA-905F-FE8F1FF8C472}"/>
    <cellStyle name="Comma 2 2 7 2 2 2 4" xfId="3167" xr:uid="{00000000-0005-0000-0000-00005D0C0000}"/>
    <cellStyle name="Comma 2 2 7 2 2 2 4 2" xfId="24138" xr:uid="{2128298C-BD48-447C-9566-E70E12C074F4}"/>
    <cellStyle name="Comma 2 2 7 2 2 2 5" xfId="3168" xr:uid="{00000000-0005-0000-0000-00005E0C0000}"/>
    <cellStyle name="Comma 2 2 7 2 2 2 5 2" xfId="24139" xr:uid="{BA84E002-2F56-4026-9BB3-6C1BD7BD67A0}"/>
    <cellStyle name="Comma 2 2 7 2 2 2 6" xfId="24132" xr:uid="{F10B5492-1E83-4DCE-AED6-9A932B74D9A3}"/>
    <cellStyle name="Comma 2 2 7 2 2 3" xfId="3169" xr:uid="{00000000-0005-0000-0000-00005F0C0000}"/>
    <cellStyle name="Comma 2 2 7 2 2 3 2" xfId="3170" xr:uid="{00000000-0005-0000-0000-0000600C0000}"/>
    <cellStyle name="Comma 2 2 7 2 2 3 2 2" xfId="24141" xr:uid="{42A9CFE9-E5C7-4247-8634-84EF25E43391}"/>
    <cellStyle name="Comma 2 2 7 2 2 3 3" xfId="3171" xr:uid="{00000000-0005-0000-0000-0000610C0000}"/>
    <cellStyle name="Comma 2 2 7 2 2 3 3 2" xfId="24142" xr:uid="{423A4DC9-D969-4224-B638-5315CEB0F369}"/>
    <cellStyle name="Comma 2 2 7 2 2 3 4" xfId="3172" xr:uid="{00000000-0005-0000-0000-0000620C0000}"/>
    <cellStyle name="Comma 2 2 7 2 2 3 4 2" xfId="24143" xr:uid="{4E084234-8FBE-4880-ABBE-EE2A84193923}"/>
    <cellStyle name="Comma 2 2 7 2 2 3 5" xfId="24140" xr:uid="{5C30A1D0-46B1-457F-8F55-618191D2A42F}"/>
    <cellStyle name="Comma 2 2 7 2 2 4" xfId="3173" xr:uid="{00000000-0005-0000-0000-0000630C0000}"/>
    <cellStyle name="Comma 2 2 7 2 2 4 2" xfId="24144" xr:uid="{B464C3D8-CBF4-4F2C-B70C-7EF991EC4D85}"/>
    <cellStyle name="Comma 2 2 7 2 2 5" xfId="3174" xr:uid="{00000000-0005-0000-0000-0000640C0000}"/>
    <cellStyle name="Comma 2 2 7 2 2 5 2" xfId="24145" xr:uid="{23FDBE1F-0C76-4C3F-976C-AAE0CD510490}"/>
    <cellStyle name="Comma 2 2 7 2 2 6" xfId="3175" xr:uid="{00000000-0005-0000-0000-0000650C0000}"/>
    <cellStyle name="Comma 2 2 7 2 2 6 2" xfId="24146" xr:uid="{68F967D9-ACFC-4444-B555-28DEE526656B}"/>
    <cellStyle name="Comma 2 2 7 2 2 7" xfId="24131" xr:uid="{1B24016E-CC5C-4F20-BEBF-D7531E74B62B}"/>
    <cellStyle name="Comma 2 2 7 2 3" xfId="3176" xr:uid="{00000000-0005-0000-0000-0000660C0000}"/>
    <cellStyle name="Comma 2 2 7 2 3 2" xfId="3177" xr:uid="{00000000-0005-0000-0000-0000670C0000}"/>
    <cellStyle name="Comma 2 2 7 2 3 2 2" xfId="3178" xr:uid="{00000000-0005-0000-0000-0000680C0000}"/>
    <cellStyle name="Comma 2 2 7 2 3 2 2 2" xfId="3179" xr:uid="{00000000-0005-0000-0000-0000690C0000}"/>
    <cellStyle name="Comma 2 2 7 2 3 2 2 2 2" xfId="24150" xr:uid="{434416A5-E8A8-424B-8DD0-10C270311A25}"/>
    <cellStyle name="Comma 2 2 7 2 3 2 2 3" xfId="3180" xr:uid="{00000000-0005-0000-0000-00006A0C0000}"/>
    <cellStyle name="Comma 2 2 7 2 3 2 2 3 2" xfId="24151" xr:uid="{2F8F4C2D-E3F6-4DC8-85AA-5FED128E29B1}"/>
    <cellStyle name="Comma 2 2 7 2 3 2 2 4" xfId="3181" xr:uid="{00000000-0005-0000-0000-00006B0C0000}"/>
    <cellStyle name="Comma 2 2 7 2 3 2 2 4 2" xfId="24152" xr:uid="{0729CDEF-C9E2-4645-BC08-ABD72BF2068B}"/>
    <cellStyle name="Comma 2 2 7 2 3 2 2 5" xfId="24149" xr:uid="{86E3A8CD-5476-45CE-BB82-6AC756803CBD}"/>
    <cellStyle name="Comma 2 2 7 2 3 2 3" xfId="3182" xr:uid="{00000000-0005-0000-0000-00006C0C0000}"/>
    <cellStyle name="Comma 2 2 7 2 3 2 3 2" xfId="24153" xr:uid="{288F7BDD-3BC9-4631-8060-B616F373A893}"/>
    <cellStyle name="Comma 2 2 7 2 3 2 4" xfId="3183" xr:uid="{00000000-0005-0000-0000-00006D0C0000}"/>
    <cellStyle name="Comma 2 2 7 2 3 2 4 2" xfId="24154" xr:uid="{EA6EBE69-17FD-468B-8E11-034E7B2FA8AD}"/>
    <cellStyle name="Comma 2 2 7 2 3 2 5" xfId="3184" xr:uid="{00000000-0005-0000-0000-00006E0C0000}"/>
    <cellStyle name="Comma 2 2 7 2 3 2 5 2" xfId="24155" xr:uid="{88ED09FD-B718-4263-AD90-E930E83021E7}"/>
    <cellStyle name="Comma 2 2 7 2 3 2 6" xfId="24148" xr:uid="{37DDEA01-EAAC-405F-9E12-8F5566F76072}"/>
    <cellStyle name="Comma 2 2 7 2 3 3" xfId="3185" xr:uid="{00000000-0005-0000-0000-00006F0C0000}"/>
    <cellStyle name="Comma 2 2 7 2 3 3 2" xfId="3186" xr:uid="{00000000-0005-0000-0000-0000700C0000}"/>
    <cellStyle name="Comma 2 2 7 2 3 3 2 2" xfId="24157" xr:uid="{E73692FF-007D-4165-8390-D6F17F0BDD48}"/>
    <cellStyle name="Comma 2 2 7 2 3 3 3" xfId="3187" xr:uid="{00000000-0005-0000-0000-0000710C0000}"/>
    <cellStyle name="Comma 2 2 7 2 3 3 3 2" xfId="24158" xr:uid="{C013F0E2-44EA-4DD7-A18D-B844FF80FE73}"/>
    <cellStyle name="Comma 2 2 7 2 3 3 4" xfId="3188" xr:uid="{00000000-0005-0000-0000-0000720C0000}"/>
    <cellStyle name="Comma 2 2 7 2 3 3 4 2" xfId="24159" xr:uid="{8808F4B5-ABB1-4E32-BE9E-281E1CCFBF32}"/>
    <cellStyle name="Comma 2 2 7 2 3 3 5" xfId="24156" xr:uid="{14F11C55-4CC3-4C5A-BB76-1F74516D5AA5}"/>
    <cellStyle name="Comma 2 2 7 2 3 4" xfId="3189" xr:uid="{00000000-0005-0000-0000-0000730C0000}"/>
    <cellStyle name="Comma 2 2 7 2 3 4 2" xfId="24160" xr:uid="{6B5C0142-98F1-40D6-A37A-683850D5180D}"/>
    <cellStyle name="Comma 2 2 7 2 3 5" xfId="3190" xr:uid="{00000000-0005-0000-0000-0000740C0000}"/>
    <cellStyle name="Comma 2 2 7 2 3 5 2" xfId="24161" xr:uid="{57943C66-0CDC-4274-A206-3FA25BF2A48C}"/>
    <cellStyle name="Comma 2 2 7 2 3 6" xfId="3191" xr:uid="{00000000-0005-0000-0000-0000750C0000}"/>
    <cellStyle name="Comma 2 2 7 2 3 6 2" xfId="24162" xr:uid="{F48EF35F-BE48-469C-8716-0B123548C889}"/>
    <cellStyle name="Comma 2 2 7 2 3 7" xfId="24147" xr:uid="{F51239F9-22E0-4422-B3A4-19E6E23FDD45}"/>
    <cellStyle name="Comma 2 2 7 2 4" xfId="3192" xr:uid="{00000000-0005-0000-0000-0000760C0000}"/>
    <cellStyle name="Comma 2 2 7 2 4 2" xfId="3193" xr:uid="{00000000-0005-0000-0000-0000770C0000}"/>
    <cellStyle name="Comma 2 2 7 2 4 2 2" xfId="3194" xr:uid="{00000000-0005-0000-0000-0000780C0000}"/>
    <cellStyle name="Comma 2 2 7 2 4 2 2 2" xfId="24165" xr:uid="{AE8258CA-CCD5-4C07-8D4A-76CC490AC723}"/>
    <cellStyle name="Comma 2 2 7 2 4 2 3" xfId="3195" xr:uid="{00000000-0005-0000-0000-0000790C0000}"/>
    <cellStyle name="Comma 2 2 7 2 4 2 3 2" xfId="24166" xr:uid="{D47C3176-EF2F-42FE-8E14-EF9DFFAE81F4}"/>
    <cellStyle name="Comma 2 2 7 2 4 2 4" xfId="3196" xr:uid="{00000000-0005-0000-0000-00007A0C0000}"/>
    <cellStyle name="Comma 2 2 7 2 4 2 4 2" xfId="24167" xr:uid="{3354E3F9-5E4C-4B2D-8081-8E3942FC529C}"/>
    <cellStyle name="Comma 2 2 7 2 4 2 5" xfId="24164" xr:uid="{CB5E1453-1DC4-4E1C-BD01-6F16DDCA4A0A}"/>
    <cellStyle name="Comma 2 2 7 2 4 3" xfId="3197" xr:uid="{00000000-0005-0000-0000-00007B0C0000}"/>
    <cellStyle name="Comma 2 2 7 2 4 3 2" xfId="24168" xr:uid="{E2707065-0E0F-42A0-9BAF-64CC83562902}"/>
    <cellStyle name="Comma 2 2 7 2 4 4" xfId="3198" xr:uid="{00000000-0005-0000-0000-00007C0C0000}"/>
    <cellStyle name="Comma 2 2 7 2 4 4 2" xfId="24169" xr:uid="{6AC83ADC-81DB-40B6-8997-774D643F3A46}"/>
    <cellStyle name="Comma 2 2 7 2 4 5" xfId="3199" xr:uid="{00000000-0005-0000-0000-00007D0C0000}"/>
    <cellStyle name="Comma 2 2 7 2 4 5 2" xfId="24170" xr:uid="{756F3E01-AF5B-4351-8C57-62A119242EB5}"/>
    <cellStyle name="Comma 2 2 7 2 4 6" xfId="24163" xr:uid="{EC670405-4EA1-42E8-A7FD-62B812737480}"/>
    <cellStyle name="Comma 2 2 7 2 5" xfId="3200" xr:uid="{00000000-0005-0000-0000-00007E0C0000}"/>
    <cellStyle name="Comma 2 2 7 2 5 2" xfId="3201" xr:uid="{00000000-0005-0000-0000-00007F0C0000}"/>
    <cellStyle name="Comma 2 2 7 2 5 2 2" xfId="24172" xr:uid="{310DE466-2DB5-412A-B85D-9B03D5F63096}"/>
    <cellStyle name="Comma 2 2 7 2 5 3" xfId="3202" xr:uid="{00000000-0005-0000-0000-0000800C0000}"/>
    <cellStyle name="Comma 2 2 7 2 5 3 2" xfId="24173" xr:uid="{8F939C0A-07A5-4879-A376-579578DDB63C}"/>
    <cellStyle name="Comma 2 2 7 2 5 4" xfId="3203" xr:uid="{00000000-0005-0000-0000-0000810C0000}"/>
    <cellStyle name="Comma 2 2 7 2 5 4 2" xfId="24174" xr:uid="{3A713441-AF33-4EF8-BBD6-E410047FF64C}"/>
    <cellStyle name="Comma 2 2 7 2 5 5" xfId="24171" xr:uid="{E2BCB5FC-E733-4300-9784-7C9EAE222AB6}"/>
    <cellStyle name="Comma 2 2 7 2 6" xfId="3204" xr:uid="{00000000-0005-0000-0000-0000820C0000}"/>
    <cellStyle name="Comma 2 2 7 2 6 2" xfId="24175" xr:uid="{FFFF6774-B28A-404F-9B0C-BCB463966578}"/>
    <cellStyle name="Comma 2 2 7 2 7" xfId="3205" xr:uid="{00000000-0005-0000-0000-0000830C0000}"/>
    <cellStyle name="Comma 2 2 7 2 7 2" xfId="24176" xr:uid="{A10C0DAB-F87F-4487-92CA-360F92D0CB1D}"/>
    <cellStyle name="Comma 2 2 7 2 8" xfId="3206" xr:uid="{00000000-0005-0000-0000-0000840C0000}"/>
    <cellStyle name="Comma 2 2 7 2 8 2" xfId="24177" xr:uid="{7304032A-D663-4EF6-9BCB-8E05B9B8CCDF}"/>
    <cellStyle name="Comma 2 2 7 2 9" xfId="24130" xr:uid="{03AFCCA5-64EA-487E-B53C-89AD37BE91E5}"/>
    <cellStyle name="Comma 2 2 7 3" xfId="3207" xr:uid="{00000000-0005-0000-0000-0000850C0000}"/>
    <cellStyle name="Comma 2 2 7 3 2" xfId="3208" xr:uid="{00000000-0005-0000-0000-0000860C0000}"/>
    <cellStyle name="Comma 2 2 7 3 2 2" xfId="3209" xr:uid="{00000000-0005-0000-0000-0000870C0000}"/>
    <cellStyle name="Comma 2 2 7 3 2 2 2" xfId="3210" xr:uid="{00000000-0005-0000-0000-0000880C0000}"/>
    <cellStyle name="Comma 2 2 7 3 2 2 2 2" xfId="24181" xr:uid="{B8B490E6-7C28-40A7-8921-12AE0A534617}"/>
    <cellStyle name="Comma 2 2 7 3 2 2 3" xfId="3211" xr:uid="{00000000-0005-0000-0000-0000890C0000}"/>
    <cellStyle name="Comma 2 2 7 3 2 2 3 2" xfId="24182" xr:uid="{3C7BE825-104E-4C95-ACF4-71AAA6689C9C}"/>
    <cellStyle name="Comma 2 2 7 3 2 2 4" xfId="3212" xr:uid="{00000000-0005-0000-0000-00008A0C0000}"/>
    <cellStyle name="Comma 2 2 7 3 2 2 4 2" xfId="24183" xr:uid="{8083E0C0-E2E2-4EF0-A242-F2DE7751BF2F}"/>
    <cellStyle name="Comma 2 2 7 3 2 2 5" xfId="24180" xr:uid="{732EACC9-C453-4A6F-90A4-356855A936D0}"/>
    <cellStyle name="Comma 2 2 7 3 2 3" xfId="3213" xr:uid="{00000000-0005-0000-0000-00008B0C0000}"/>
    <cellStyle name="Comma 2 2 7 3 2 3 2" xfId="24184" xr:uid="{7A6C2C9D-FD2F-4276-9212-8C76402F1CE6}"/>
    <cellStyle name="Comma 2 2 7 3 2 4" xfId="3214" xr:uid="{00000000-0005-0000-0000-00008C0C0000}"/>
    <cellStyle name="Comma 2 2 7 3 2 4 2" xfId="24185" xr:uid="{38DAB570-D05E-4B82-A585-E3D450DCD1E0}"/>
    <cellStyle name="Comma 2 2 7 3 2 5" xfId="3215" xr:uid="{00000000-0005-0000-0000-00008D0C0000}"/>
    <cellStyle name="Comma 2 2 7 3 2 5 2" xfId="24186" xr:uid="{273A1EB9-CCB1-45FC-9432-1ABAD20389F0}"/>
    <cellStyle name="Comma 2 2 7 3 2 6" xfId="24179" xr:uid="{4D4FF978-A38A-4A6C-9732-7AD3C876B4ED}"/>
    <cellStyle name="Comma 2 2 7 3 3" xfId="3216" xr:uid="{00000000-0005-0000-0000-00008E0C0000}"/>
    <cellStyle name="Comma 2 2 7 3 3 2" xfId="3217" xr:uid="{00000000-0005-0000-0000-00008F0C0000}"/>
    <cellStyle name="Comma 2 2 7 3 3 2 2" xfId="24188" xr:uid="{3017BB6D-A553-440E-A760-9683A99DDF2B}"/>
    <cellStyle name="Comma 2 2 7 3 3 3" xfId="3218" xr:uid="{00000000-0005-0000-0000-0000900C0000}"/>
    <cellStyle name="Comma 2 2 7 3 3 3 2" xfId="24189" xr:uid="{F752ADB2-EF56-4669-90DB-EF48A74C6A1A}"/>
    <cellStyle name="Comma 2 2 7 3 3 4" xfId="3219" xr:uid="{00000000-0005-0000-0000-0000910C0000}"/>
    <cellStyle name="Comma 2 2 7 3 3 4 2" xfId="24190" xr:uid="{6F6D5268-69DC-4292-9893-5811C77379C2}"/>
    <cellStyle name="Comma 2 2 7 3 3 5" xfId="24187" xr:uid="{A644977B-767D-4B61-9DAF-5DBB6BE92BAC}"/>
    <cellStyle name="Comma 2 2 7 3 4" xfId="3220" xr:uid="{00000000-0005-0000-0000-0000920C0000}"/>
    <cellStyle name="Comma 2 2 7 3 4 2" xfId="24191" xr:uid="{5717E1C3-1148-4FA4-B2AF-E9B31EA07D60}"/>
    <cellStyle name="Comma 2 2 7 3 5" xfId="3221" xr:uid="{00000000-0005-0000-0000-0000930C0000}"/>
    <cellStyle name="Comma 2 2 7 3 5 2" xfId="24192" xr:uid="{EC37BF38-996C-4C63-844B-754A1DBEF9F9}"/>
    <cellStyle name="Comma 2 2 7 3 6" xfId="3222" xr:uid="{00000000-0005-0000-0000-0000940C0000}"/>
    <cellStyle name="Comma 2 2 7 3 6 2" xfId="24193" xr:uid="{ECD7F5A6-537F-4CAA-951B-42FF232C5C04}"/>
    <cellStyle name="Comma 2 2 7 3 7" xfId="24178" xr:uid="{F70010E7-1038-4435-B30A-0245272780C6}"/>
    <cellStyle name="Comma 2 2 7 4" xfId="3223" xr:uid="{00000000-0005-0000-0000-0000950C0000}"/>
    <cellStyle name="Comma 2 2 7 4 2" xfId="3224" xr:uid="{00000000-0005-0000-0000-0000960C0000}"/>
    <cellStyle name="Comma 2 2 7 4 2 2" xfId="3225" xr:uid="{00000000-0005-0000-0000-0000970C0000}"/>
    <cellStyle name="Comma 2 2 7 4 2 2 2" xfId="3226" xr:uid="{00000000-0005-0000-0000-0000980C0000}"/>
    <cellStyle name="Comma 2 2 7 4 2 2 2 2" xfId="24197" xr:uid="{DBEED3EB-C67B-40CB-BBBE-8C79F5737CDD}"/>
    <cellStyle name="Comma 2 2 7 4 2 2 3" xfId="3227" xr:uid="{00000000-0005-0000-0000-0000990C0000}"/>
    <cellStyle name="Comma 2 2 7 4 2 2 3 2" xfId="24198" xr:uid="{7913E30F-6F0C-45E3-8F33-CDD9BDFA51BE}"/>
    <cellStyle name="Comma 2 2 7 4 2 2 4" xfId="3228" xr:uid="{00000000-0005-0000-0000-00009A0C0000}"/>
    <cellStyle name="Comma 2 2 7 4 2 2 4 2" xfId="24199" xr:uid="{D3E4864F-C6E0-4E42-BBC4-1D89F6001141}"/>
    <cellStyle name="Comma 2 2 7 4 2 2 5" xfId="24196" xr:uid="{4F4770AB-8DB6-45AC-AB2C-0BEBB9B4098A}"/>
    <cellStyle name="Comma 2 2 7 4 2 3" xfId="3229" xr:uid="{00000000-0005-0000-0000-00009B0C0000}"/>
    <cellStyle name="Comma 2 2 7 4 2 3 2" xfId="24200" xr:uid="{DDE50109-CC8D-49D1-A435-B3F2F73721FE}"/>
    <cellStyle name="Comma 2 2 7 4 2 4" xfId="3230" xr:uid="{00000000-0005-0000-0000-00009C0C0000}"/>
    <cellStyle name="Comma 2 2 7 4 2 4 2" xfId="24201" xr:uid="{AC14016E-A483-42B1-92DC-0F64CE83BFD5}"/>
    <cellStyle name="Comma 2 2 7 4 2 5" xfId="3231" xr:uid="{00000000-0005-0000-0000-00009D0C0000}"/>
    <cellStyle name="Comma 2 2 7 4 2 5 2" xfId="24202" xr:uid="{912E9A94-E564-4ABF-8B30-CF4686E8C169}"/>
    <cellStyle name="Comma 2 2 7 4 2 6" xfId="24195" xr:uid="{65B2CB8D-6F51-4C34-A1AE-8F0E8AD55085}"/>
    <cellStyle name="Comma 2 2 7 4 3" xfId="3232" xr:uid="{00000000-0005-0000-0000-00009E0C0000}"/>
    <cellStyle name="Comma 2 2 7 4 3 2" xfId="3233" xr:uid="{00000000-0005-0000-0000-00009F0C0000}"/>
    <cellStyle name="Comma 2 2 7 4 3 2 2" xfId="24204" xr:uid="{2973692B-A17E-493B-9C83-7C1527F5349D}"/>
    <cellStyle name="Comma 2 2 7 4 3 3" xfId="3234" xr:uid="{00000000-0005-0000-0000-0000A00C0000}"/>
    <cellStyle name="Comma 2 2 7 4 3 3 2" xfId="24205" xr:uid="{FF5C076E-B314-42BF-B0D3-430448E7FF08}"/>
    <cellStyle name="Comma 2 2 7 4 3 4" xfId="3235" xr:uid="{00000000-0005-0000-0000-0000A10C0000}"/>
    <cellStyle name="Comma 2 2 7 4 3 4 2" xfId="24206" xr:uid="{389A7CF1-F815-46DA-9E7B-447FB70ECA84}"/>
    <cellStyle name="Comma 2 2 7 4 3 5" xfId="24203" xr:uid="{9BD6B623-F6B5-41BB-B547-13D7A8B7E111}"/>
    <cellStyle name="Comma 2 2 7 4 4" xfId="3236" xr:uid="{00000000-0005-0000-0000-0000A20C0000}"/>
    <cellStyle name="Comma 2 2 7 4 4 2" xfId="24207" xr:uid="{AEF7FD41-F65C-4C48-8C1E-CA88AB7AFC5D}"/>
    <cellStyle name="Comma 2 2 7 4 5" xfId="3237" xr:uid="{00000000-0005-0000-0000-0000A30C0000}"/>
    <cellStyle name="Comma 2 2 7 4 5 2" xfId="24208" xr:uid="{D2C8CA29-F11A-4708-AF94-902ACEC0CE9A}"/>
    <cellStyle name="Comma 2 2 7 4 6" xfId="3238" xr:uid="{00000000-0005-0000-0000-0000A40C0000}"/>
    <cellStyle name="Comma 2 2 7 4 6 2" xfId="24209" xr:uid="{35E3CAED-4277-4277-B615-974BBE4CFEA3}"/>
    <cellStyle name="Comma 2 2 7 4 7" xfId="24194" xr:uid="{B4CF200A-CBEF-4FCB-B045-15669A5FF6E4}"/>
    <cellStyle name="Comma 2 2 7 5" xfId="3239" xr:uid="{00000000-0005-0000-0000-0000A50C0000}"/>
    <cellStyle name="Comma 2 2 7 5 2" xfId="24210" xr:uid="{697CE8C2-149B-4736-ADC6-ACFC2021C81D}"/>
    <cellStyle name="Comma 2 2 7 6" xfId="3240" xr:uid="{00000000-0005-0000-0000-0000A60C0000}"/>
    <cellStyle name="Comma 2 2 7 6 2" xfId="3241" xr:uid="{00000000-0005-0000-0000-0000A70C0000}"/>
    <cellStyle name="Comma 2 2 7 6 2 2" xfId="3242" xr:uid="{00000000-0005-0000-0000-0000A80C0000}"/>
    <cellStyle name="Comma 2 2 7 6 2 2 2" xfId="24213" xr:uid="{5F1890A9-FA14-4BA4-8F10-97BDB3123BC4}"/>
    <cellStyle name="Comma 2 2 7 6 2 3" xfId="3243" xr:uid="{00000000-0005-0000-0000-0000A90C0000}"/>
    <cellStyle name="Comma 2 2 7 6 2 3 2" xfId="24214" xr:uid="{88A98389-BF2D-427D-8B1A-8C4858A02C38}"/>
    <cellStyle name="Comma 2 2 7 6 2 4" xfId="3244" xr:uid="{00000000-0005-0000-0000-0000AA0C0000}"/>
    <cellStyle name="Comma 2 2 7 6 2 4 2" xfId="24215" xr:uid="{B0C960DC-9D6B-4A87-8425-EB268C3F1553}"/>
    <cellStyle name="Comma 2 2 7 6 2 5" xfId="24212" xr:uid="{F48D17B4-47DE-49D6-8324-0FB5359BA712}"/>
    <cellStyle name="Comma 2 2 7 6 3" xfId="3245" xr:uid="{00000000-0005-0000-0000-0000AB0C0000}"/>
    <cellStyle name="Comma 2 2 7 6 3 2" xfId="24216" xr:uid="{DC99B31E-55C8-4914-8C39-CA3CBBE19B5E}"/>
    <cellStyle name="Comma 2 2 7 6 4" xfId="3246" xr:uid="{00000000-0005-0000-0000-0000AC0C0000}"/>
    <cellStyle name="Comma 2 2 7 6 4 2" xfId="24217" xr:uid="{1CCCB88B-A1B2-4720-8E9F-E926941F68DA}"/>
    <cellStyle name="Comma 2 2 7 6 5" xfId="3247" xr:uid="{00000000-0005-0000-0000-0000AD0C0000}"/>
    <cellStyle name="Comma 2 2 7 6 5 2" xfId="24218" xr:uid="{C447793B-33F7-41A6-8703-A38973D12A5E}"/>
    <cellStyle name="Comma 2 2 7 6 6" xfId="24211" xr:uid="{50206CF1-4C9D-4DD9-B344-7BC534C37576}"/>
    <cellStyle name="Comma 2 2 7 7" xfId="3248" xr:uid="{00000000-0005-0000-0000-0000AE0C0000}"/>
    <cellStyle name="Comma 2 2 7 7 2" xfId="3249" xr:uid="{00000000-0005-0000-0000-0000AF0C0000}"/>
    <cellStyle name="Comma 2 2 7 7 2 2" xfId="24220" xr:uid="{15A67AEF-6EBA-4541-8112-AB729E838F73}"/>
    <cellStyle name="Comma 2 2 7 7 3" xfId="3250" xr:uid="{00000000-0005-0000-0000-0000B00C0000}"/>
    <cellStyle name="Comma 2 2 7 7 3 2" xfId="24221" xr:uid="{2790E5EA-F6F6-47BB-8A0C-6627238F8D0D}"/>
    <cellStyle name="Comma 2 2 7 7 4" xfId="3251" xr:uid="{00000000-0005-0000-0000-0000B10C0000}"/>
    <cellStyle name="Comma 2 2 7 7 4 2" xfId="24222" xr:uid="{BD80173A-6C5B-48CF-8FC6-247F236C6641}"/>
    <cellStyle name="Comma 2 2 7 7 5" xfId="24219" xr:uid="{CF3159CB-B786-43E8-B890-4D59AC7C683E}"/>
    <cellStyle name="Comma 2 2 7 8" xfId="3252" xr:uid="{00000000-0005-0000-0000-0000B20C0000}"/>
    <cellStyle name="Comma 2 2 7 8 2" xfId="3253" xr:uid="{00000000-0005-0000-0000-0000B30C0000}"/>
    <cellStyle name="Comma 2 2 7 8 2 2" xfId="24224" xr:uid="{CA7FC203-966A-400E-94BB-F32349863055}"/>
    <cellStyle name="Comma 2 2 7 8 3" xfId="3254" xr:uid="{00000000-0005-0000-0000-0000B40C0000}"/>
    <cellStyle name="Comma 2 2 7 8 3 2" xfId="24225" xr:uid="{1E0AEC6B-B2C5-4B31-B6D9-55115A156084}"/>
    <cellStyle name="Comma 2 2 7 8 4" xfId="3255" xr:uid="{00000000-0005-0000-0000-0000B50C0000}"/>
    <cellStyle name="Comma 2 2 7 8 4 2" xfId="24226" xr:uid="{CB1F4DED-C86E-4C6A-A469-6F98D431576A}"/>
    <cellStyle name="Comma 2 2 7 8 5" xfId="24223" xr:uid="{16FE8CF5-0945-4174-A6DD-7330E729ECCE}"/>
    <cellStyle name="Comma 2 2 7 9" xfId="3256" xr:uid="{00000000-0005-0000-0000-0000B60C0000}"/>
    <cellStyle name="Comma 2 2 7 9 2" xfId="24227" xr:uid="{D4EB9FA0-8BF5-4039-A443-AB038B3F701A}"/>
    <cellStyle name="Comma 2 2 8" xfId="3257" xr:uid="{00000000-0005-0000-0000-0000B70C0000}"/>
    <cellStyle name="Comma 2 2 8 10" xfId="3258" xr:uid="{00000000-0005-0000-0000-0000B80C0000}"/>
    <cellStyle name="Comma 2 2 8 10 2" xfId="24229" xr:uid="{D1B6CF19-3A38-4A34-A8C7-B508D084CCB3}"/>
    <cellStyle name="Comma 2 2 8 11" xfId="24228" xr:uid="{DBB2B5A2-6075-4217-813D-F6A086B9CCC0}"/>
    <cellStyle name="Comma 2 2 8 2" xfId="3259" xr:uid="{00000000-0005-0000-0000-0000B90C0000}"/>
    <cellStyle name="Comma 2 2 8 2 2" xfId="3260" xr:uid="{00000000-0005-0000-0000-0000BA0C0000}"/>
    <cellStyle name="Comma 2 2 8 2 2 2" xfId="3261" xr:uid="{00000000-0005-0000-0000-0000BB0C0000}"/>
    <cellStyle name="Comma 2 2 8 2 2 2 2" xfId="3262" xr:uid="{00000000-0005-0000-0000-0000BC0C0000}"/>
    <cellStyle name="Comma 2 2 8 2 2 2 2 2" xfId="24233" xr:uid="{91E31767-1BA3-4CC9-8AD9-C3BEBC07448F}"/>
    <cellStyle name="Comma 2 2 8 2 2 2 3" xfId="3263" xr:uid="{00000000-0005-0000-0000-0000BD0C0000}"/>
    <cellStyle name="Comma 2 2 8 2 2 2 3 2" xfId="24234" xr:uid="{6CE562F0-337F-4B13-91E0-B1A4896A06EE}"/>
    <cellStyle name="Comma 2 2 8 2 2 2 4" xfId="3264" xr:uid="{00000000-0005-0000-0000-0000BE0C0000}"/>
    <cellStyle name="Comma 2 2 8 2 2 2 4 2" xfId="24235" xr:uid="{C9237221-37C4-45B9-9661-39C475711EF1}"/>
    <cellStyle name="Comma 2 2 8 2 2 2 5" xfId="24232" xr:uid="{C793D318-DB0B-4373-BFFC-36F7710E4887}"/>
    <cellStyle name="Comma 2 2 8 2 2 3" xfId="3265" xr:uid="{00000000-0005-0000-0000-0000BF0C0000}"/>
    <cellStyle name="Comma 2 2 8 2 2 3 2" xfId="24236" xr:uid="{60C3DCA9-9F18-486A-86A1-D55A563BD4E2}"/>
    <cellStyle name="Comma 2 2 8 2 2 4" xfId="3266" xr:uid="{00000000-0005-0000-0000-0000C00C0000}"/>
    <cellStyle name="Comma 2 2 8 2 2 4 2" xfId="24237" xr:uid="{7C3FA622-32F1-4783-B401-1F099BB22421}"/>
    <cellStyle name="Comma 2 2 8 2 2 5" xfId="3267" xr:uid="{00000000-0005-0000-0000-0000C10C0000}"/>
    <cellStyle name="Comma 2 2 8 2 2 5 2" xfId="24238" xr:uid="{3B50F8E0-42D6-4514-9727-BE1C43CCA419}"/>
    <cellStyle name="Comma 2 2 8 2 2 6" xfId="24231" xr:uid="{78363092-BF3F-4D64-9106-0932CE535937}"/>
    <cellStyle name="Comma 2 2 8 2 3" xfId="3268" xr:uid="{00000000-0005-0000-0000-0000C20C0000}"/>
    <cellStyle name="Comma 2 2 8 2 3 2" xfId="3269" xr:uid="{00000000-0005-0000-0000-0000C30C0000}"/>
    <cellStyle name="Comma 2 2 8 2 3 2 2" xfId="24240" xr:uid="{86EEAE84-B466-433D-B1D1-8390BAB7C747}"/>
    <cellStyle name="Comma 2 2 8 2 3 3" xfId="3270" xr:uid="{00000000-0005-0000-0000-0000C40C0000}"/>
    <cellStyle name="Comma 2 2 8 2 3 3 2" xfId="24241" xr:uid="{573DC1B8-7383-43BD-9828-DFE8B7542C45}"/>
    <cellStyle name="Comma 2 2 8 2 3 4" xfId="3271" xr:uid="{00000000-0005-0000-0000-0000C50C0000}"/>
    <cellStyle name="Comma 2 2 8 2 3 4 2" xfId="24242" xr:uid="{543BD4AD-7F72-4541-A471-A7760E494A04}"/>
    <cellStyle name="Comma 2 2 8 2 3 5" xfId="24239" xr:uid="{4E64FEA8-C671-461C-9593-F08EB25E865B}"/>
    <cellStyle name="Comma 2 2 8 2 4" xfId="3272" xr:uid="{00000000-0005-0000-0000-0000C60C0000}"/>
    <cellStyle name="Comma 2 2 8 2 4 2" xfId="24243" xr:uid="{1B1E45D1-7A1D-4881-A34B-1A215A679CD6}"/>
    <cellStyle name="Comma 2 2 8 2 5" xfId="3273" xr:uid="{00000000-0005-0000-0000-0000C70C0000}"/>
    <cellStyle name="Comma 2 2 8 2 5 2" xfId="24244" xr:uid="{E2241576-A843-4712-B2F4-90C4B26CE4B2}"/>
    <cellStyle name="Comma 2 2 8 2 6" xfId="3274" xr:uid="{00000000-0005-0000-0000-0000C80C0000}"/>
    <cellStyle name="Comma 2 2 8 2 6 2" xfId="24245" xr:uid="{93078493-1E6D-47F3-B5CD-9422CDAA25CE}"/>
    <cellStyle name="Comma 2 2 8 2 7" xfId="24230" xr:uid="{EC25C1DA-7F02-45EF-BB97-4245F9D497B9}"/>
    <cellStyle name="Comma 2 2 8 3" xfId="3275" xr:uid="{00000000-0005-0000-0000-0000C90C0000}"/>
    <cellStyle name="Comma 2 2 8 3 2" xfId="3276" xr:uid="{00000000-0005-0000-0000-0000CA0C0000}"/>
    <cellStyle name="Comma 2 2 8 3 2 2" xfId="3277" xr:uid="{00000000-0005-0000-0000-0000CB0C0000}"/>
    <cellStyle name="Comma 2 2 8 3 2 2 2" xfId="3278" xr:uid="{00000000-0005-0000-0000-0000CC0C0000}"/>
    <cellStyle name="Comma 2 2 8 3 2 2 2 2" xfId="24249" xr:uid="{324DB43A-C0F0-4B05-BE77-9F8BA7B8F805}"/>
    <cellStyle name="Comma 2 2 8 3 2 2 3" xfId="3279" xr:uid="{00000000-0005-0000-0000-0000CD0C0000}"/>
    <cellStyle name="Comma 2 2 8 3 2 2 3 2" xfId="24250" xr:uid="{35F84F61-033C-4697-8DAC-509DBFC6906F}"/>
    <cellStyle name="Comma 2 2 8 3 2 2 4" xfId="3280" xr:uid="{00000000-0005-0000-0000-0000CE0C0000}"/>
    <cellStyle name="Comma 2 2 8 3 2 2 4 2" xfId="24251" xr:uid="{5B596102-2EA5-4FB1-A15B-5E79D9951033}"/>
    <cellStyle name="Comma 2 2 8 3 2 2 5" xfId="24248" xr:uid="{90ECFF70-86BC-4F0F-B77A-B60ECF7A8023}"/>
    <cellStyle name="Comma 2 2 8 3 2 3" xfId="3281" xr:uid="{00000000-0005-0000-0000-0000CF0C0000}"/>
    <cellStyle name="Comma 2 2 8 3 2 3 2" xfId="24252" xr:uid="{14837751-4688-459F-BDA5-BE417D7BC80E}"/>
    <cellStyle name="Comma 2 2 8 3 2 4" xfId="3282" xr:uid="{00000000-0005-0000-0000-0000D00C0000}"/>
    <cellStyle name="Comma 2 2 8 3 2 4 2" xfId="24253" xr:uid="{CF622770-22E2-4AA3-B65A-E62FF6DB5054}"/>
    <cellStyle name="Comma 2 2 8 3 2 5" xfId="3283" xr:uid="{00000000-0005-0000-0000-0000D10C0000}"/>
    <cellStyle name="Comma 2 2 8 3 2 5 2" xfId="24254" xr:uid="{8F12B66C-3FAD-4772-AFF1-8CA5B28508E5}"/>
    <cellStyle name="Comma 2 2 8 3 2 6" xfId="24247" xr:uid="{B7BDD57F-1C7D-4DA2-AB99-F8C2763BAF2F}"/>
    <cellStyle name="Comma 2 2 8 3 3" xfId="3284" xr:uid="{00000000-0005-0000-0000-0000D20C0000}"/>
    <cellStyle name="Comma 2 2 8 3 3 2" xfId="3285" xr:uid="{00000000-0005-0000-0000-0000D30C0000}"/>
    <cellStyle name="Comma 2 2 8 3 3 2 2" xfId="24256" xr:uid="{0B7A6BBE-EEC6-4EAF-AC03-EE0EC2E3C52E}"/>
    <cellStyle name="Comma 2 2 8 3 3 3" xfId="3286" xr:uid="{00000000-0005-0000-0000-0000D40C0000}"/>
    <cellStyle name="Comma 2 2 8 3 3 3 2" xfId="24257" xr:uid="{51A21365-FF82-476A-B742-893AE59F1193}"/>
    <cellStyle name="Comma 2 2 8 3 3 4" xfId="3287" xr:uid="{00000000-0005-0000-0000-0000D50C0000}"/>
    <cellStyle name="Comma 2 2 8 3 3 4 2" xfId="24258" xr:uid="{12E12602-56B7-402F-859E-DFD85730480D}"/>
    <cellStyle name="Comma 2 2 8 3 3 5" xfId="24255" xr:uid="{8B958DAB-2C5E-4AA6-A8BA-CA0431C67F61}"/>
    <cellStyle name="Comma 2 2 8 3 4" xfId="3288" xr:uid="{00000000-0005-0000-0000-0000D60C0000}"/>
    <cellStyle name="Comma 2 2 8 3 4 2" xfId="24259" xr:uid="{141EC3BB-895F-4513-BA31-7590F2F6A8F9}"/>
    <cellStyle name="Comma 2 2 8 3 5" xfId="3289" xr:uid="{00000000-0005-0000-0000-0000D70C0000}"/>
    <cellStyle name="Comma 2 2 8 3 5 2" xfId="24260" xr:uid="{90B2E056-3A02-48B1-B81C-3E40EC5FF5D1}"/>
    <cellStyle name="Comma 2 2 8 3 6" xfId="3290" xr:uid="{00000000-0005-0000-0000-0000D80C0000}"/>
    <cellStyle name="Comma 2 2 8 3 6 2" xfId="24261" xr:uid="{82745E41-C922-4B9C-A5F5-0E6491A320F7}"/>
    <cellStyle name="Comma 2 2 8 3 7" xfId="24246" xr:uid="{640FBD57-8EA4-47BC-85E1-6C582511BE30}"/>
    <cellStyle name="Comma 2 2 8 4" xfId="3291" xr:uid="{00000000-0005-0000-0000-0000D90C0000}"/>
    <cellStyle name="Comma 2 2 8 4 2" xfId="24262" xr:uid="{B28EC2A3-A6D5-4167-84BF-AF90B511AFE7}"/>
    <cellStyle name="Comma 2 2 8 5" xfId="3292" xr:uid="{00000000-0005-0000-0000-0000DA0C0000}"/>
    <cellStyle name="Comma 2 2 8 5 2" xfId="3293" xr:uid="{00000000-0005-0000-0000-0000DB0C0000}"/>
    <cellStyle name="Comma 2 2 8 5 2 2" xfId="3294" xr:uid="{00000000-0005-0000-0000-0000DC0C0000}"/>
    <cellStyle name="Comma 2 2 8 5 2 2 2" xfId="24265" xr:uid="{20913503-A105-45D0-B14F-02DE6AE21748}"/>
    <cellStyle name="Comma 2 2 8 5 2 3" xfId="3295" xr:uid="{00000000-0005-0000-0000-0000DD0C0000}"/>
    <cellStyle name="Comma 2 2 8 5 2 3 2" xfId="24266" xr:uid="{EF353373-343E-4EA1-9E2B-95C2351A9325}"/>
    <cellStyle name="Comma 2 2 8 5 2 4" xfId="3296" xr:uid="{00000000-0005-0000-0000-0000DE0C0000}"/>
    <cellStyle name="Comma 2 2 8 5 2 4 2" xfId="24267" xr:uid="{AF3657C0-6347-483E-AEF5-060B2A40A672}"/>
    <cellStyle name="Comma 2 2 8 5 2 5" xfId="24264" xr:uid="{F282C67C-1994-4002-A49E-323F097D5D06}"/>
    <cellStyle name="Comma 2 2 8 5 3" xfId="3297" xr:uid="{00000000-0005-0000-0000-0000DF0C0000}"/>
    <cellStyle name="Comma 2 2 8 5 3 2" xfId="24268" xr:uid="{89DC5E94-37C6-4873-9440-E3BC6108029C}"/>
    <cellStyle name="Comma 2 2 8 5 4" xfId="3298" xr:uid="{00000000-0005-0000-0000-0000E00C0000}"/>
    <cellStyle name="Comma 2 2 8 5 4 2" xfId="24269" xr:uid="{39FF9E13-44AC-4433-A60F-C44217A6D1B6}"/>
    <cellStyle name="Comma 2 2 8 5 5" xfId="3299" xr:uid="{00000000-0005-0000-0000-0000E10C0000}"/>
    <cellStyle name="Comma 2 2 8 5 5 2" xfId="24270" xr:uid="{6179D74B-7465-44E1-B222-67091F1BF5B5}"/>
    <cellStyle name="Comma 2 2 8 5 6" xfId="24263" xr:uid="{9189BA59-842A-4D79-A8B7-AEEDFCC82F0B}"/>
    <cellStyle name="Comma 2 2 8 6" xfId="3300" xr:uid="{00000000-0005-0000-0000-0000E20C0000}"/>
    <cellStyle name="Comma 2 2 8 6 2" xfId="3301" xr:uid="{00000000-0005-0000-0000-0000E30C0000}"/>
    <cellStyle name="Comma 2 2 8 6 2 2" xfId="24272" xr:uid="{0F40DF78-5A74-455D-800D-C8DCBF2FE554}"/>
    <cellStyle name="Comma 2 2 8 6 3" xfId="3302" xr:uid="{00000000-0005-0000-0000-0000E40C0000}"/>
    <cellStyle name="Comma 2 2 8 6 3 2" xfId="24273" xr:uid="{9F653C74-FE81-4D6B-933F-B8A415449D39}"/>
    <cellStyle name="Comma 2 2 8 6 4" xfId="3303" xr:uid="{00000000-0005-0000-0000-0000E50C0000}"/>
    <cellStyle name="Comma 2 2 8 6 4 2" xfId="24274" xr:uid="{F1669EFA-E742-466E-974D-D115B19964C1}"/>
    <cellStyle name="Comma 2 2 8 6 5" xfId="24271" xr:uid="{83110174-37A9-46A8-8B67-C346EB4D6BD1}"/>
    <cellStyle name="Comma 2 2 8 7" xfId="3304" xr:uid="{00000000-0005-0000-0000-0000E60C0000}"/>
    <cellStyle name="Comma 2 2 8 7 2" xfId="3305" xr:uid="{00000000-0005-0000-0000-0000E70C0000}"/>
    <cellStyle name="Comma 2 2 8 7 2 2" xfId="24276" xr:uid="{FB857E70-A3D1-40BA-B3B9-83FBB10CFA1A}"/>
    <cellStyle name="Comma 2 2 8 7 3" xfId="3306" xr:uid="{00000000-0005-0000-0000-0000E80C0000}"/>
    <cellStyle name="Comma 2 2 8 7 3 2" xfId="24277" xr:uid="{6F50B295-9808-43E0-919E-1E6202F6463D}"/>
    <cellStyle name="Comma 2 2 8 7 4" xfId="3307" xr:uid="{00000000-0005-0000-0000-0000E90C0000}"/>
    <cellStyle name="Comma 2 2 8 7 4 2" xfId="24278" xr:uid="{74B9BCD7-0A42-41B0-AC43-4E182E1EBA7E}"/>
    <cellStyle name="Comma 2 2 8 7 5" xfId="24275" xr:uid="{E7658ED3-123F-4F3A-B960-B667E10AE8CA}"/>
    <cellStyle name="Comma 2 2 8 8" xfId="3308" xr:uid="{00000000-0005-0000-0000-0000EA0C0000}"/>
    <cellStyle name="Comma 2 2 8 8 2" xfId="24279" xr:uid="{D7B7B6B2-D274-4A17-9972-36856473CDCC}"/>
    <cellStyle name="Comma 2 2 8 9" xfId="3309" xr:uid="{00000000-0005-0000-0000-0000EB0C0000}"/>
    <cellStyle name="Comma 2 2 8 9 2" xfId="24280" xr:uid="{C4EEC505-1516-4B1C-8012-1BF6A02ED027}"/>
    <cellStyle name="Comma 2 2 9" xfId="3310" xr:uid="{00000000-0005-0000-0000-0000EC0C0000}"/>
    <cellStyle name="Comma 2 2 9 10" xfId="3311" xr:uid="{00000000-0005-0000-0000-0000ED0C0000}"/>
    <cellStyle name="Comma 2 2 9 10 2" xfId="24282" xr:uid="{0A462154-C8FD-4FFD-892E-0E8A20271501}"/>
    <cellStyle name="Comma 2 2 9 11" xfId="24281" xr:uid="{0749B2D2-7640-4363-B9EB-B47B510D0DFE}"/>
    <cellStyle name="Comma 2 2 9 2" xfId="3312" xr:uid="{00000000-0005-0000-0000-0000EE0C0000}"/>
    <cellStyle name="Comma 2 2 9 2 2" xfId="3313" xr:uid="{00000000-0005-0000-0000-0000EF0C0000}"/>
    <cellStyle name="Comma 2 2 9 2 2 2" xfId="3314" xr:uid="{00000000-0005-0000-0000-0000F00C0000}"/>
    <cellStyle name="Comma 2 2 9 2 2 2 2" xfId="3315" xr:uid="{00000000-0005-0000-0000-0000F10C0000}"/>
    <cellStyle name="Comma 2 2 9 2 2 2 2 2" xfId="24286" xr:uid="{1B60F202-715D-420C-8EA2-BDD3FB0A3E91}"/>
    <cellStyle name="Comma 2 2 9 2 2 2 3" xfId="3316" xr:uid="{00000000-0005-0000-0000-0000F20C0000}"/>
    <cellStyle name="Comma 2 2 9 2 2 2 3 2" xfId="24287" xr:uid="{F012D024-9266-4350-B199-4EEE88CC5887}"/>
    <cellStyle name="Comma 2 2 9 2 2 2 4" xfId="3317" xr:uid="{00000000-0005-0000-0000-0000F30C0000}"/>
    <cellStyle name="Comma 2 2 9 2 2 2 4 2" xfId="24288" xr:uid="{B58C1F37-2A31-440D-90EB-88A4DD63D225}"/>
    <cellStyle name="Comma 2 2 9 2 2 2 5" xfId="24285" xr:uid="{C17E5383-F84E-4CB9-88E9-1529B1F0A37F}"/>
    <cellStyle name="Comma 2 2 9 2 2 3" xfId="3318" xr:uid="{00000000-0005-0000-0000-0000F40C0000}"/>
    <cellStyle name="Comma 2 2 9 2 2 3 2" xfId="24289" xr:uid="{F4025380-BB8D-4996-9D9B-DB8A3675DCC4}"/>
    <cellStyle name="Comma 2 2 9 2 2 4" xfId="3319" xr:uid="{00000000-0005-0000-0000-0000F50C0000}"/>
    <cellStyle name="Comma 2 2 9 2 2 4 2" xfId="24290" xr:uid="{C570CB2B-8CEC-415E-9013-AE74AFB0331A}"/>
    <cellStyle name="Comma 2 2 9 2 2 5" xfId="3320" xr:uid="{00000000-0005-0000-0000-0000F60C0000}"/>
    <cellStyle name="Comma 2 2 9 2 2 5 2" xfId="24291" xr:uid="{55555CA8-809C-4AAD-BA16-EF4F51DD0D3A}"/>
    <cellStyle name="Comma 2 2 9 2 2 6" xfId="24284" xr:uid="{554155A3-B767-43FA-8DD0-006E9AFDE8E3}"/>
    <cellStyle name="Comma 2 2 9 2 3" xfId="3321" xr:uid="{00000000-0005-0000-0000-0000F70C0000}"/>
    <cellStyle name="Comma 2 2 9 2 3 2" xfId="3322" xr:uid="{00000000-0005-0000-0000-0000F80C0000}"/>
    <cellStyle name="Comma 2 2 9 2 3 2 2" xfId="24293" xr:uid="{725D85E3-2584-4EFD-B760-D73EFE65A4DE}"/>
    <cellStyle name="Comma 2 2 9 2 3 3" xfId="3323" xr:uid="{00000000-0005-0000-0000-0000F90C0000}"/>
    <cellStyle name="Comma 2 2 9 2 3 3 2" xfId="24294" xr:uid="{314E6E84-E297-43D5-9E9F-1A500952109E}"/>
    <cellStyle name="Comma 2 2 9 2 3 4" xfId="3324" xr:uid="{00000000-0005-0000-0000-0000FA0C0000}"/>
    <cellStyle name="Comma 2 2 9 2 3 4 2" xfId="24295" xr:uid="{4DE16430-C0AF-4A96-A309-A16B1B7313C9}"/>
    <cellStyle name="Comma 2 2 9 2 3 5" xfId="24292" xr:uid="{CD34D0FE-502F-46CD-8055-D3E6375F8AA4}"/>
    <cellStyle name="Comma 2 2 9 2 4" xfId="3325" xr:uid="{00000000-0005-0000-0000-0000FB0C0000}"/>
    <cellStyle name="Comma 2 2 9 2 4 2" xfId="24296" xr:uid="{A6AF0F47-2B71-4969-9560-9E25407C4532}"/>
    <cellStyle name="Comma 2 2 9 2 5" xfId="3326" xr:uid="{00000000-0005-0000-0000-0000FC0C0000}"/>
    <cellStyle name="Comma 2 2 9 2 5 2" xfId="24297" xr:uid="{A5A0CA23-B76C-4ACC-81B6-F512C4307B36}"/>
    <cellStyle name="Comma 2 2 9 2 6" xfId="3327" xr:uid="{00000000-0005-0000-0000-0000FD0C0000}"/>
    <cellStyle name="Comma 2 2 9 2 6 2" xfId="24298" xr:uid="{B80BC97E-2850-4FC7-8403-275439E0293E}"/>
    <cellStyle name="Comma 2 2 9 2 7" xfId="24283" xr:uid="{2615CEA5-BB99-47CD-A0B1-3716214D83F8}"/>
    <cellStyle name="Comma 2 2 9 3" xfId="3328" xr:uid="{00000000-0005-0000-0000-0000FE0C0000}"/>
    <cellStyle name="Comma 2 2 9 3 2" xfId="3329" xr:uid="{00000000-0005-0000-0000-0000FF0C0000}"/>
    <cellStyle name="Comma 2 2 9 3 2 2" xfId="3330" xr:uid="{00000000-0005-0000-0000-0000000D0000}"/>
    <cellStyle name="Comma 2 2 9 3 2 2 2" xfId="3331" xr:uid="{00000000-0005-0000-0000-0000010D0000}"/>
    <cellStyle name="Comma 2 2 9 3 2 2 2 2" xfId="24302" xr:uid="{8128D3A5-9281-4D37-8289-2B5757203A91}"/>
    <cellStyle name="Comma 2 2 9 3 2 2 3" xfId="3332" xr:uid="{00000000-0005-0000-0000-0000020D0000}"/>
    <cellStyle name="Comma 2 2 9 3 2 2 3 2" xfId="24303" xr:uid="{630E170E-D4EA-4989-B649-9C3315B91D77}"/>
    <cellStyle name="Comma 2 2 9 3 2 2 4" xfId="3333" xr:uid="{00000000-0005-0000-0000-0000030D0000}"/>
    <cellStyle name="Comma 2 2 9 3 2 2 4 2" xfId="24304" xr:uid="{A85B01AE-B03B-4C8B-8560-3A7593D65681}"/>
    <cellStyle name="Comma 2 2 9 3 2 2 5" xfId="24301" xr:uid="{79BB7CF2-189C-421E-A060-0ECC268573C8}"/>
    <cellStyle name="Comma 2 2 9 3 2 3" xfId="3334" xr:uid="{00000000-0005-0000-0000-0000040D0000}"/>
    <cellStyle name="Comma 2 2 9 3 2 3 2" xfId="24305" xr:uid="{EEF15E3F-9D15-4AFB-8382-8878AA0C8909}"/>
    <cellStyle name="Comma 2 2 9 3 2 4" xfId="3335" xr:uid="{00000000-0005-0000-0000-0000050D0000}"/>
    <cellStyle name="Comma 2 2 9 3 2 4 2" xfId="24306" xr:uid="{EC224029-3EAF-45C3-82A6-B3EB223DE5AD}"/>
    <cellStyle name="Comma 2 2 9 3 2 5" xfId="3336" xr:uid="{00000000-0005-0000-0000-0000060D0000}"/>
    <cellStyle name="Comma 2 2 9 3 2 5 2" xfId="24307" xr:uid="{A2429E6C-6026-4248-B280-57292A609CB5}"/>
    <cellStyle name="Comma 2 2 9 3 2 6" xfId="24300" xr:uid="{922D13E6-CAFD-482C-9205-5846C5D9DB43}"/>
    <cellStyle name="Comma 2 2 9 3 3" xfId="3337" xr:uid="{00000000-0005-0000-0000-0000070D0000}"/>
    <cellStyle name="Comma 2 2 9 3 3 2" xfId="3338" xr:uid="{00000000-0005-0000-0000-0000080D0000}"/>
    <cellStyle name="Comma 2 2 9 3 3 2 2" xfId="24309" xr:uid="{939BFA43-7FF6-4DF0-9E28-5C9434F6C3FD}"/>
    <cellStyle name="Comma 2 2 9 3 3 3" xfId="3339" xr:uid="{00000000-0005-0000-0000-0000090D0000}"/>
    <cellStyle name="Comma 2 2 9 3 3 3 2" xfId="24310" xr:uid="{19CCA1E0-C9BA-4F5C-9834-20DA04A87B9F}"/>
    <cellStyle name="Comma 2 2 9 3 3 4" xfId="3340" xr:uid="{00000000-0005-0000-0000-00000A0D0000}"/>
    <cellStyle name="Comma 2 2 9 3 3 4 2" xfId="24311" xr:uid="{139DEB04-D71E-4037-ADE2-94646B4473C7}"/>
    <cellStyle name="Comma 2 2 9 3 3 5" xfId="24308" xr:uid="{D5732CC8-5EBD-445B-AECD-CE7A266A29E5}"/>
    <cellStyle name="Comma 2 2 9 3 4" xfId="3341" xr:uid="{00000000-0005-0000-0000-00000B0D0000}"/>
    <cellStyle name="Comma 2 2 9 3 4 2" xfId="24312" xr:uid="{73A81FD1-10B5-4D5E-9268-7D351D567E4F}"/>
    <cellStyle name="Comma 2 2 9 3 5" xfId="3342" xr:uid="{00000000-0005-0000-0000-00000C0D0000}"/>
    <cellStyle name="Comma 2 2 9 3 5 2" xfId="24313" xr:uid="{E26A5F59-482A-4483-B902-EE34976AAACF}"/>
    <cellStyle name="Comma 2 2 9 3 6" xfId="3343" xr:uid="{00000000-0005-0000-0000-00000D0D0000}"/>
    <cellStyle name="Comma 2 2 9 3 6 2" xfId="24314" xr:uid="{05567329-0669-4A87-9AE8-F426005F5CD5}"/>
    <cellStyle name="Comma 2 2 9 3 7" xfId="24299" xr:uid="{31E583D9-2F9D-481F-B6F6-8EE9B8834AC9}"/>
    <cellStyle name="Comma 2 2 9 4" xfId="3344" xr:uid="{00000000-0005-0000-0000-00000E0D0000}"/>
    <cellStyle name="Comma 2 2 9 4 2" xfId="24315" xr:uid="{A291E679-0C33-470A-951E-BAF6D8C896AD}"/>
    <cellStyle name="Comma 2 2 9 5" xfId="3345" xr:uid="{00000000-0005-0000-0000-00000F0D0000}"/>
    <cellStyle name="Comma 2 2 9 5 2" xfId="3346" xr:uid="{00000000-0005-0000-0000-0000100D0000}"/>
    <cellStyle name="Comma 2 2 9 5 2 2" xfId="3347" xr:uid="{00000000-0005-0000-0000-0000110D0000}"/>
    <cellStyle name="Comma 2 2 9 5 2 2 2" xfId="24318" xr:uid="{B353E3DB-F876-4851-8337-C78349D22F33}"/>
    <cellStyle name="Comma 2 2 9 5 2 3" xfId="3348" xr:uid="{00000000-0005-0000-0000-0000120D0000}"/>
    <cellStyle name="Comma 2 2 9 5 2 3 2" xfId="24319" xr:uid="{4CE9128C-AD74-4905-AA65-0E3E3EA4D0C9}"/>
    <cellStyle name="Comma 2 2 9 5 2 4" xfId="3349" xr:uid="{00000000-0005-0000-0000-0000130D0000}"/>
    <cellStyle name="Comma 2 2 9 5 2 4 2" xfId="24320" xr:uid="{D5197A1A-79F8-4992-B40C-CA2B4DB4EF3F}"/>
    <cellStyle name="Comma 2 2 9 5 2 5" xfId="24317" xr:uid="{62C259FA-DF4F-4452-9866-5C845556FD91}"/>
    <cellStyle name="Comma 2 2 9 5 3" xfId="3350" xr:uid="{00000000-0005-0000-0000-0000140D0000}"/>
    <cellStyle name="Comma 2 2 9 5 3 2" xfId="24321" xr:uid="{614096CF-DE35-49DB-9081-39AAE7795898}"/>
    <cellStyle name="Comma 2 2 9 5 4" xfId="3351" xr:uid="{00000000-0005-0000-0000-0000150D0000}"/>
    <cellStyle name="Comma 2 2 9 5 4 2" xfId="24322" xr:uid="{8738B3E7-0391-402D-8CE6-1175B03F3F4F}"/>
    <cellStyle name="Comma 2 2 9 5 5" xfId="3352" xr:uid="{00000000-0005-0000-0000-0000160D0000}"/>
    <cellStyle name="Comma 2 2 9 5 5 2" xfId="24323" xr:uid="{3E3C84B2-93ED-41BE-BCF0-0B44D4320968}"/>
    <cellStyle name="Comma 2 2 9 5 6" xfId="24316" xr:uid="{26368F79-7EAC-4481-BAEC-7A0D71E50986}"/>
    <cellStyle name="Comma 2 2 9 6" xfId="3353" xr:uid="{00000000-0005-0000-0000-0000170D0000}"/>
    <cellStyle name="Comma 2 2 9 6 2" xfId="3354" xr:uid="{00000000-0005-0000-0000-0000180D0000}"/>
    <cellStyle name="Comma 2 2 9 6 2 2" xfId="24325" xr:uid="{D6761FD2-4163-44EC-8670-426E2BC1FA0D}"/>
    <cellStyle name="Comma 2 2 9 6 3" xfId="3355" xr:uid="{00000000-0005-0000-0000-0000190D0000}"/>
    <cellStyle name="Comma 2 2 9 6 3 2" xfId="24326" xr:uid="{9143C236-05E3-46C0-8B10-6C2C1D1B7DE5}"/>
    <cellStyle name="Comma 2 2 9 6 4" xfId="3356" xr:uid="{00000000-0005-0000-0000-00001A0D0000}"/>
    <cellStyle name="Comma 2 2 9 6 4 2" xfId="24327" xr:uid="{9DE7940D-265E-4FC5-9E0E-5D279F8658F5}"/>
    <cellStyle name="Comma 2 2 9 6 5" xfId="24324" xr:uid="{3711F21C-7437-4DEA-88EC-DD4C49E0969F}"/>
    <cellStyle name="Comma 2 2 9 7" xfId="3357" xr:uid="{00000000-0005-0000-0000-00001B0D0000}"/>
    <cellStyle name="Comma 2 2 9 7 2" xfId="3358" xr:uid="{00000000-0005-0000-0000-00001C0D0000}"/>
    <cellStyle name="Comma 2 2 9 7 2 2" xfId="24329" xr:uid="{02BEB10A-12FB-4759-9CD0-CFE2AD088B48}"/>
    <cellStyle name="Comma 2 2 9 7 3" xfId="3359" xr:uid="{00000000-0005-0000-0000-00001D0D0000}"/>
    <cellStyle name="Comma 2 2 9 7 3 2" xfId="24330" xr:uid="{3FC85554-4ACD-4EEC-B48B-E703C5BE7394}"/>
    <cellStyle name="Comma 2 2 9 7 4" xfId="3360" xr:uid="{00000000-0005-0000-0000-00001E0D0000}"/>
    <cellStyle name="Comma 2 2 9 7 4 2" xfId="24331" xr:uid="{B2C56A30-8EFB-42CD-A998-31DADF6FC84D}"/>
    <cellStyle name="Comma 2 2 9 7 5" xfId="24328" xr:uid="{7CD949F7-BF27-49FA-BD96-40F60885647D}"/>
    <cellStyle name="Comma 2 2 9 8" xfId="3361" xr:uid="{00000000-0005-0000-0000-00001F0D0000}"/>
    <cellStyle name="Comma 2 2 9 8 2" xfId="24332" xr:uid="{3AB0E259-F270-47F6-B244-8DE1821981DC}"/>
    <cellStyle name="Comma 2 2 9 9" xfId="3362" xr:uid="{00000000-0005-0000-0000-0000200D0000}"/>
    <cellStyle name="Comma 2 2 9 9 2" xfId="24333" xr:uid="{5A92FBF3-12C1-4E87-8C80-3B60A34D26C3}"/>
    <cellStyle name="Comma 2 20" xfId="3363" xr:uid="{00000000-0005-0000-0000-0000210D0000}"/>
    <cellStyle name="Comma 2 20 2" xfId="3364" xr:uid="{00000000-0005-0000-0000-0000220D0000}"/>
    <cellStyle name="Comma 2 20 2 2" xfId="24335" xr:uid="{07B446C9-1788-4B4B-9BBE-0CD13E8CE170}"/>
    <cellStyle name="Comma 2 20 3" xfId="3365" xr:uid="{00000000-0005-0000-0000-0000230D0000}"/>
    <cellStyle name="Comma 2 20 3 2" xfId="3366" xr:uid="{00000000-0005-0000-0000-0000240D0000}"/>
    <cellStyle name="Comma 2 20 3 2 2" xfId="24337" xr:uid="{51407ABC-5BE4-41FC-95D1-744829D64A64}"/>
    <cellStyle name="Comma 2 20 3 3" xfId="3367" xr:uid="{00000000-0005-0000-0000-0000250D0000}"/>
    <cellStyle name="Comma 2 20 3 3 2" xfId="24338" xr:uid="{916A08EB-0C95-489C-A4B7-9D4FF541130E}"/>
    <cellStyle name="Comma 2 20 3 4" xfId="3368" xr:uid="{00000000-0005-0000-0000-0000260D0000}"/>
    <cellStyle name="Comma 2 20 3 4 2" xfId="24339" xr:uid="{0CBF1559-7D90-46EE-B4D4-C1CCBA410C32}"/>
    <cellStyle name="Comma 2 20 3 5" xfId="24336" xr:uid="{91D3B9B0-F7DF-4E84-A52D-D5C7433FF6C8}"/>
    <cellStyle name="Comma 2 20 4" xfId="24334" xr:uid="{1CAACCCB-9BF1-42BB-A782-952BD3C4FB36}"/>
    <cellStyle name="Comma 2 21" xfId="3369" xr:uid="{00000000-0005-0000-0000-0000270D0000}"/>
    <cellStyle name="Comma 2 21 2" xfId="3370" xr:uid="{00000000-0005-0000-0000-0000280D0000}"/>
    <cellStyle name="Comma 2 21 2 2" xfId="24341" xr:uid="{7152B678-73F7-4A7B-9E61-6462E6DC2BB0}"/>
    <cellStyle name="Comma 2 21 3" xfId="3371" xr:uid="{00000000-0005-0000-0000-0000290D0000}"/>
    <cellStyle name="Comma 2 21 3 2" xfId="3372" xr:uid="{00000000-0005-0000-0000-00002A0D0000}"/>
    <cellStyle name="Comma 2 21 3 2 2" xfId="24343" xr:uid="{C8B8474A-1096-43CA-9F9E-30F57F57E7D6}"/>
    <cellStyle name="Comma 2 21 3 3" xfId="3373" xr:uid="{00000000-0005-0000-0000-00002B0D0000}"/>
    <cellStyle name="Comma 2 21 3 3 2" xfId="24344" xr:uid="{4C935A73-AF7F-495F-A26E-B9C0FBC04F6B}"/>
    <cellStyle name="Comma 2 21 3 4" xfId="3374" xr:uid="{00000000-0005-0000-0000-00002C0D0000}"/>
    <cellStyle name="Comma 2 21 3 4 2" xfId="24345" xr:uid="{2DA56387-2918-4829-8F35-30313274F4CF}"/>
    <cellStyle name="Comma 2 21 3 5" xfId="24342" xr:uid="{D2AAD440-D8D2-4578-9114-88C1AC2641A4}"/>
    <cellStyle name="Comma 2 21 4" xfId="24340" xr:uid="{41001FB4-BA7B-45FE-9E5F-D010E3954E69}"/>
    <cellStyle name="Comma 2 22" xfId="3375" xr:uid="{00000000-0005-0000-0000-00002D0D0000}"/>
    <cellStyle name="Comma 2 22 2" xfId="3376" xr:uid="{00000000-0005-0000-0000-00002E0D0000}"/>
    <cellStyle name="Comma 2 22 2 2" xfId="24347" xr:uid="{A08CDEE8-3A35-4363-959B-6656098EBFC6}"/>
    <cellStyle name="Comma 2 22 3" xfId="3377" xr:uid="{00000000-0005-0000-0000-00002F0D0000}"/>
    <cellStyle name="Comma 2 22 3 2" xfId="3378" xr:uid="{00000000-0005-0000-0000-0000300D0000}"/>
    <cellStyle name="Comma 2 22 3 2 2" xfId="24349" xr:uid="{A8884820-9B96-46E6-A315-3407EB6FE2B4}"/>
    <cellStyle name="Comma 2 22 3 3" xfId="3379" xr:uid="{00000000-0005-0000-0000-0000310D0000}"/>
    <cellStyle name="Comma 2 22 3 3 2" xfId="24350" xr:uid="{D0C2EB8A-5633-4707-82BA-DEB876A982A4}"/>
    <cellStyle name="Comma 2 22 3 4" xfId="3380" xr:uid="{00000000-0005-0000-0000-0000320D0000}"/>
    <cellStyle name="Comma 2 22 3 4 2" xfId="24351" xr:uid="{1E2B3270-1905-49B8-9D4C-DB86075011E4}"/>
    <cellStyle name="Comma 2 22 3 5" xfId="24348" xr:uid="{7B5140DC-2C86-4A80-B775-F8C6F230F9C6}"/>
    <cellStyle name="Comma 2 22 4" xfId="24346" xr:uid="{5BD43D93-43FA-4DE6-A333-76CB1BD19F28}"/>
    <cellStyle name="Comma 2 23" xfId="3381" xr:uid="{00000000-0005-0000-0000-0000330D0000}"/>
    <cellStyle name="Comma 2 23 2" xfId="3382" xr:uid="{00000000-0005-0000-0000-0000340D0000}"/>
    <cellStyle name="Comma 2 23 2 2" xfId="24353" xr:uid="{EC59EBF9-CDE3-445E-B102-BCA3516F0A99}"/>
    <cellStyle name="Comma 2 23 3" xfId="3383" xr:uid="{00000000-0005-0000-0000-0000350D0000}"/>
    <cellStyle name="Comma 2 23 3 2" xfId="3384" xr:uid="{00000000-0005-0000-0000-0000360D0000}"/>
    <cellStyle name="Comma 2 23 3 2 2" xfId="24355" xr:uid="{AE4AA7EB-55E4-4FDA-8B6E-839AA112594F}"/>
    <cellStyle name="Comma 2 23 3 3" xfId="3385" xr:uid="{00000000-0005-0000-0000-0000370D0000}"/>
    <cellStyle name="Comma 2 23 3 3 2" xfId="24356" xr:uid="{825E5D28-C254-4E0D-B023-7F596575F80C}"/>
    <cellStyle name="Comma 2 23 3 4" xfId="3386" xr:uid="{00000000-0005-0000-0000-0000380D0000}"/>
    <cellStyle name="Comma 2 23 3 4 2" xfId="24357" xr:uid="{90830805-2132-4A7A-80B7-128B5DC23919}"/>
    <cellStyle name="Comma 2 23 3 5" xfId="24354" xr:uid="{307CB680-956C-45D9-8078-671B3E2D1253}"/>
    <cellStyle name="Comma 2 23 4" xfId="3387" xr:uid="{00000000-0005-0000-0000-0000390D0000}"/>
    <cellStyle name="Comma 2 23 4 2" xfId="24358" xr:uid="{7547BCAF-28B4-4878-866D-A2D69D82009A}"/>
    <cellStyle name="Comma 2 23 5" xfId="3388" xr:uid="{00000000-0005-0000-0000-00003A0D0000}"/>
    <cellStyle name="Comma 2 23 5 2" xfId="24359" xr:uid="{02374FB9-535A-4317-949A-4ADE1C80FED7}"/>
    <cellStyle name="Comma 2 23 6" xfId="3389" xr:uid="{00000000-0005-0000-0000-00003B0D0000}"/>
    <cellStyle name="Comma 2 23 6 2" xfId="24360" xr:uid="{93DA0694-B52B-45C2-9E66-5C39635707DD}"/>
    <cellStyle name="Comma 2 23 7" xfId="24352" xr:uid="{559C6940-D69D-4EF3-B9F6-EDA9F99306A0}"/>
    <cellStyle name="Comma 2 24" xfId="3390" xr:uid="{00000000-0005-0000-0000-00003C0D0000}"/>
    <cellStyle name="Comma 2 24 2" xfId="24361" xr:uid="{A4CB2FDD-E33D-44C1-B5EC-63F8AC03CEAE}"/>
    <cellStyle name="Comma 2 25" xfId="3391" xr:uid="{00000000-0005-0000-0000-00003D0D0000}"/>
    <cellStyle name="Comma 2 25 2" xfId="24362" xr:uid="{C75C75E8-A534-4E59-97D0-6DA8118860E6}"/>
    <cellStyle name="Comma 2 26" xfId="3392" xr:uid="{00000000-0005-0000-0000-00003E0D0000}"/>
    <cellStyle name="Comma 2 26 2" xfId="24363" xr:uid="{350B6C1E-F367-4A07-A2CC-6DDBAF50634A}"/>
    <cellStyle name="Comma 2 27" xfId="3393" xr:uid="{00000000-0005-0000-0000-00003F0D0000}"/>
    <cellStyle name="Comma 2 27 2" xfId="24364" xr:uid="{C4ACB000-DDCF-4BAE-AD9E-92303152094A}"/>
    <cellStyle name="Comma 2 28" xfId="3394" xr:uid="{00000000-0005-0000-0000-0000400D0000}"/>
    <cellStyle name="Comma 2 28 2" xfId="24365" xr:uid="{4E3E7B3C-C283-43A6-BF6B-CF0D10F2C4FC}"/>
    <cellStyle name="Comma 2 29" xfId="3395" xr:uid="{00000000-0005-0000-0000-0000410D0000}"/>
    <cellStyle name="Comma 2 29 2" xfId="24366" xr:uid="{DD8A4129-724A-44EB-8C55-5B1669ECAD67}"/>
    <cellStyle name="Comma 2 3" xfId="3396" xr:uid="{00000000-0005-0000-0000-0000420D0000}"/>
    <cellStyle name="Comma 2 3 10" xfId="3397" xr:uid="{00000000-0005-0000-0000-0000430D0000}"/>
    <cellStyle name="Comma 2 3 10 2" xfId="3398" xr:uid="{00000000-0005-0000-0000-0000440D0000}"/>
    <cellStyle name="Comma 2 3 10 2 2" xfId="3399" xr:uid="{00000000-0005-0000-0000-0000450D0000}"/>
    <cellStyle name="Comma 2 3 10 2 2 2" xfId="3400" xr:uid="{00000000-0005-0000-0000-0000460D0000}"/>
    <cellStyle name="Comma 2 3 10 2 2 2 2" xfId="24371" xr:uid="{1F23CA0B-D634-4CD4-A26D-533551C93529}"/>
    <cellStyle name="Comma 2 3 10 2 2 3" xfId="3401" xr:uid="{00000000-0005-0000-0000-0000470D0000}"/>
    <cellStyle name="Comma 2 3 10 2 2 3 2" xfId="24372" xr:uid="{5D6DCE30-8E18-408F-BD0A-5527DD7C26BD}"/>
    <cellStyle name="Comma 2 3 10 2 2 4" xfId="3402" xr:uid="{00000000-0005-0000-0000-0000480D0000}"/>
    <cellStyle name="Comma 2 3 10 2 2 4 2" xfId="24373" xr:uid="{2B5C3E9B-F3A5-4835-AEF5-AB26E2DD6F8D}"/>
    <cellStyle name="Comma 2 3 10 2 2 5" xfId="24370" xr:uid="{6BA88BE9-9D63-4E69-AAE7-B112A45CD962}"/>
    <cellStyle name="Comma 2 3 10 2 3" xfId="3403" xr:uid="{00000000-0005-0000-0000-0000490D0000}"/>
    <cellStyle name="Comma 2 3 10 2 3 2" xfId="24374" xr:uid="{A5CF42C9-DA9D-4C71-AE2B-2C39720F1414}"/>
    <cellStyle name="Comma 2 3 10 2 4" xfId="3404" xr:uid="{00000000-0005-0000-0000-00004A0D0000}"/>
    <cellStyle name="Comma 2 3 10 2 4 2" xfId="24375" xr:uid="{552868AF-42F6-4408-893E-40602A9C00DE}"/>
    <cellStyle name="Comma 2 3 10 2 5" xfId="3405" xr:uid="{00000000-0005-0000-0000-00004B0D0000}"/>
    <cellStyle name="Comma 2 3 10 2 5 2" xfId="24376" xr:uid="{64ABBFC6-498D-4AFB-99B7-BE19974E455C}"/>
    <cellStyle name="Comma 2 3 10 2 6" xfId="24369" xr:uid="{CFBC24E1-1D76-4A13-B832-E4CCCCA1FB74}"/>
    <cellStyle name="Comma 2 3 10 3" xfId="3406" xr:uid="{00000000-0005-0000-0000-00004C0D0000}"/>
    <cellStyle name="Comma 2 3 10 3 2" xfId="3407" xr:uid="{00000000-0005-0000-0000-00004D0D0000}"/>
    <cellStyle name="Comma 2 3 10 3 2 2" xfId="24378" xr:uid="{B8E2CD7C-6C9A-4736-87B3-C0BF45DCC3DC}"/>
    <cellStyle name="Comma 2 3 10 3 3" xfId="3408" xr:uid="{00000000-0005-0000-0000-00004E0D0000}"/>
    <cellStyle name="Comma 2 3 10 3 3 2" xfId="24379" xr:uid="{97CC2C98-92FA-4C81-9D1B-C979D3ADFC3C}"/>
    <cellStyle name="Comma 2 3 10 3 4" xfId="3409" xr:uid="{00000000-0005-0000-0000-00004F0D0000}"/>
    <cellStyle name="Comma 2 3 10 3 4 2" xfId="24380" xr:uid="{7FA70597-4895-4CD7-B1AA-E993BF8B45E7}"/>
    <cellStyle name="Comma 2 3 10 3 5" xfId="24377" xr:uid="{6BEB52E5-5455-4FA9-B8A9-A797C0AF1CB0}"/>
    <cellStyle name="Comma 2 3 10 4" xfId="3410" xr:uid="{00000000-0005-0000-0000-0000500D0000}"/>
    <cellStyle name="Comma 2 3 10 4 2" xfId="24381" xr:uid="{0A4CDF60-4D41-4005-A349-401DDCBC3331}"/>
    <cellStyle name="Comma 2 3 10 5" xfId="3411" xr:uid="{00000000-0005-0000-0000-0000510D0000}"/>
    <cellStyle name="Comma 2 3 10 5 2" xfId="24382" xr:uid="{AE7BCBCA-5F74-4ADA-A7AF-2594D467300E}"/>
    <cellStyle name="Comma 2 3 10 6" xfId="3412" xr:uid="{00000000-0005-0000-0000-0000520D0000}"/>
    <cellStyle name="Comma 2 3 10 6 2" xfId="24383" xr:uid="{C7E1B502-BBAA-4191-B589-F7ACCC8D531C}"/>
    <cellStyle name="Comma 2 3 10 7" xfId="24368" xr:uid="{64FA0C56-6BB2-4208-B61A-BC045E9EB16D}"/>
    <cellStyle name="Comma 2 3 11" xfId="3413" xr:uid="{00000000-0005-0000-0000-0000530D0000}"/>
    <cellStyle name="Comma 2 3 11 2" xfId="24384" xr:uid="{68D20A33-52E3-4675-874C-D674A1E0CFEB}"/>
    <cellStyle name="Comma 2 3 12" xfId="3414" xr:uid="{00000000-0005-0000-0000-0000540D0000}"/>
    <cellStyle name="Comma 2 3 12 2" xfId="3415" xr:uid="{00000000-0005-0000-0000-0000550D0000}"/>
    <cellStyle name="Comma 2 3 12 2 2" xfId="3416" xr:uid="{00000000-0005-0000-0000-0000560D0000}"/>
    <cellStyle name="Comma 2 3 12 2 2 2" xfId="24387" xr:uid="{6C7069A3-CB18-438B-B3C3-40A7C6F697BE}"/>
    <cellStyle name="Comma 2 3 12 2 3" xfId="3417" xr:uid="{00000000-0005-0000-0000-0000570D0000}"/>
    <cellStyle name="Comma 2 3 12 2 3 2" xfId="24388" xr:uid="{B2600D95-D419-499C-BE54-1325770D00E9}"/>
    <cellStyle name="Comma 2 3 12 2 4" xfId="3418" xr:uid="{00000000-0005-0000-0000-0000580D0000}"/>
    <cellStyle name="Comma 2 3 12 2 4 2" xfId="24389" xr:uid="{E7B44851-625B-4EB5-A51B-B46747526F9C}"/>
    <cellStyle name="Comma 2 3 12 2 5" xfId="24386" xr:uid="{6B5F0473-7147-4BA4-8617-313C5C3B87F2}"/>
    <cellStyle name="Comma 2 3 12 3" xfId="3419" xr:uid="{00000000-0005-0000-0000-0000590D0000}"/>
    <cellStyle name="Comma 2 3 12 3 2" xfId="24390" xr:uid="{C503AB14-4B57-4542-8C72-0EDC0B44A134}"/>
    <cellStyle name="Comma 2 3 12 4" xfId="3420" xr:uid="{00000000-0005-0000-0000-00005A0D0000}"/>
    <cellStyle name="Comma 2 3 12 4 2" xfId="24391" xr:uid="{03947039-8652-49AD-85C4-86F756B73E53}"/>
    <cellStyle name="Comma 2 3 12 5" xfId="3421" xr:uid="{00000000-0005-0000-0000-00005B0D0000}"/>
    <cellStyle name="Comma 2 3 12 5 2" xfId="24392" xr:uid="{02F2C15B-C56C-43E0-875D-14F7BADAF7D8}"/>
    <cellStyle name="Comma 2 3 12 6" xfId="24385" xr:uid="{7BEC1ADE-419E-49B3-9D93-8141ABFEE752}"/>
    <cellStyle name="Comma 2 3 13" xfId="3422" xr:uid="{00000000-0005-0000-0000-00005C0D0000}"/>
    <cellStyle name="Comma 2 3 13 2" xfId="3423" xr:uid="{00000000-0005-0000-0000-00005D0D0000}"/>
    <cellStyle name="Comma 2 3 13 2 2" xfId="24394" xr:uid="{26EB76E4-24BA-4016-BF57-93919B8FD21B}"/>
    <cellStyle name="Comma 2 3 13 3" xfId="3424" xr:uid="{00000000-0005-0000-0000-00005E0D0000}"/>
    <cellStyle name="Comma 2 3 13 3 2" xfId="24395" xr:uid="{E257611B-B1A7-44F5-A180-AFC512E412E4}"/>
    <cellStyle name="Comma 2 3 13 4" xfId="3425" xr:uid="{00000000-0005-0000-0000-00005F0D0000}"/>
    <cellStyle name="Comma 2 3 13 4 2" xfId="24396" xr:uid="{ACC1E3F0-3030-4A3F-B8FD-CFA156DC5DF2}"/>
    <cellStyle name="Comma 2 3 13 5" xfId="24393" xr:uid="{7221C629-6599-4A32-8384-366474F3FF01}"/>
    <cellStyle name="Comma 2 3 14" xfId="3426" xr:uid="{00000000-0005-0000-0000-0000600D0000}"/>
    <cellStyle name="Comma 2 3 14 2" xfId="24397" xr:uid="{E17F161C-9FEB-4883-86F8-6A9428697888}"/>
    <cellStyle name="Comma 2 3 15" xfId="3427" xr:uid="{00000000-0005-0000-0000-0000610D0000}"/>
    <cellStyle name="Comma 2 3 15 2" xfId="24398" xr:uid="{1876C2F8-EF10-4431-97FC-E19875748160}"/>
    <cellStyle name="Comma 2 3 16" xfId="3428" xr:uid="{00000000-0005-0000-0000-0000620D0000}"/>
    <cellStyle name="Comma 2 3 16 2" xfId="24399" xr:uid="{A99431E4-76E3-46FD-963B-C4C22600A0BF}"/>
    <cellStyle name="Comma 2 3 17" xfId="24367" xr:uid="{BD0F5826-08D7-4D2D-B7CC-7AEB79EDE859}"/>
    <cellStyle name="Comma 2 3 18" xfId="42272" xr:uid="{34458DED-93DC-4E3D-B654-395D627B9234}"/>
    <cellStyle name="Comma 2 3 2" xfId="3429" xr:uid="{00000000-0005-0000-0000-0000630D0000}"/>
    <cellStyle name="Comma 2 3 2 10" xfId="3430" xr:uid="{00000000-0005-0000-0000-0000640D0000}"/>
    <cellStyle name="Comma 2 3 2 10 2" xfId="3431" xr:uid="{00000000-0005-0000-0000-0000650D0000}"/>
    <cellStyle name="Comma 2 3 2 10 2 2" xfId="3432" xr:uid="{00000000-0005-0000-0000-0000660D0000}"/>
    <cellStyle name="Comma 2 3 2 10 2 2 2" xfId="24403" xr:uid="{E07AF0C4-0C27-4C10-9FC9-1EA7209F9BE6}"/>
    <cellStyle name="Comma 2 3 2 10 2 3" xfId="3433" xr:uid="{00000000-0005-0000-0000-0000670D0000}"/>
    <cellStyle name="Comma 2 3 2 10 2 3 2" xfId="24404" xr:uid="{30DF4038-50BD-486A-AF15-B8F51C4EDC17}"/>
    <cellStyle name="Comma 2 3 2 10 2 4" xfId="3434" xr:uid="{00000000-0005-0000-0000-0000680D0000}"/>
    <cellStyle name="Comma 2 3 2 10 2 4 2" xfId="24405" xr:uid="{B5F51DEC-3524-49D3-97FC-F8754B311C1A}"/>
    <cellStyle name="Comma 2 3 2 10 2 5" xfId="24402" xr:uid="{81E0E371-1CFF-4137-BE76-EA3A807DE85E}"/>
    <cellStyle name="Comma 2 3 2 10 3" xfId="3435" xr:uid="{00000000-0005-0000-0000-0000690D0000}"/>
    <cellStyle name="Comma 2 3 2 10 3 2" xfId="24406" xr:uid="{275B5D75-1DBD-421C-8A9C-377C6DC12047}"/>
    <cellStyle name="Comma 2 3 2 10 4" xfId="3436" xr:uid="{00000000-0005-0000-0000-00006A0D0000}"/>
    <cellStyle name="Comma 2 3 2 10 4 2" xfId="24407" xr:uid="{D604CDD9-6D1C-48A4-9419-CDAC0B28C7D5}"/>
    <cellStyle name="Comma 2 3 2 10 5" xfId="3437" xr:uid="{00000000-0005-0000-0000-00006B0D0000}"/>
    <cellStyle name="Comma 2 3 2 10 5 2" xfId="24408" xr:uid="{4B55589F-9E5F-4253-A76B-11989550BDB5}"/>
    <cellStyle name="Comma 2 3 2 10 6" xfId="24401" xr:uid="{3D18298F-7A4E-4F58-B8E9-7422E7CB2327}"/>
    <cellStyle name="Comma 2 3 2 11" xfId="3438" xr:uid="{00000000-0005-0000-0000-00006C0D0000}"/>
    <cellStyle name="Comma 2 3 2 11 2" xfId="3439" xr:uid="{00000000-0005-0000-0000-00006D0D0000}"/>
    <cellStyle name="Comma 2 3 2 11 2 2" xfId="24410" xr:uid="{166724D1-567E-4D16-9ADD-5B97B144028E}"/>
    <cellStyle name="Comma 2 3 2 11 3" xfId="3440" xr:uid="{00000000-0005-0000-0000-00006E0D0000}"/>
    <cellStyle name="Comma 2 3 2 11 3 2" xfId="24411" xr:uid="{2B79BC41-4C6A-43AC-86E0-4C7A7FFFF95B}"/>
    <cellStyle name="Comma 2 3 2 11 4" xfId="3441" xr:uid="{00000000-0005-0000-0000-00006F0D0000}"/>
    <cellStyle name="Comma 2 3 2 11 4 2" xfId="24412" xr:uid="{C0500304-B1D4-4B68-8E89-35893E2D668B}"/>
    <cellStyle name="Comma 2 3 2 11 5" xfId="24409" xr:uid="{072DFE3E-78B3-4866-A6CA-64D188D83FBD}"/>
    <cellStyle name="Comma 2 3 2 12" xfId="3442" xr:uid="{00000000-0005-0000-0000-0000700D0000}"/>
    <cellStyle name="Comma 2 3 2 12 2" xfId="24413" xr:uid="{6C558AAB-0127-4C9C-A335-D6411AF7E864}"/>
    <cellStyle name="Comma 2 3 2 13" xfId="3443" xr:uid="{00000000-0005-0000-0000-0000710D0000}"/>
    <cellStyle name="Comma 2 3 2 13 2" xfId="24414" xr:uid="{CB2483FE-02F6-43C2-8148-A18EC2EAEAEB}"/>
    <cellStyle name="Comma 2 3 2 14" xfId="3444" xr:uid="{00000000-0005-0000-0000-0000720D0000}"/>
    <cellStyle name="Comma 2 3 2 14 2" xfId="24415" xr:uid="{4107E586-F75C-41AD-9788-44243C841355}"/>
    <cellStyle name="Comma 2 3 2 15" xfId="24400" xr:uid="{B92A6906-8C1E-4BB2-8A1C-C23DB1DD183E}"/>
    <cellStyle name="Comma 2 3 2 2" xfId="3445" xr:uid="{00000000-0005-0000-0000-0000730D0000}"/>
    <cellStyle name="Comma 2 3 2 2 10" xfId="3446" xr:uid="{00000000-0005-0000-0000-0000740D0000}"/>
    <cellStyle name="Comma 2 3 2 2 10 2" xfId="24417" xr:uid="{C924E0B0-C147-4FC5-A97F-2F496EC6B246}"/>
    <cellStyle name="Comma 2 3 2 2 11" xfId="24416" xr:uid="{D7465F51-59C7-4FFC-8C8D-DC64D8ADDD9A}"/>
    <cellStyle name="Comma 2 3 2 2 2" xfId="3447" xr:uid="{00000000-0005-0000-0000-0000750D0000}"/>
    <cellStyle name="Comma 2 3 2 2 2 2" xfId="3448" xr:uid="{00000000-0005-0000-0000-0000760D0000}"/>
    <cellStyle name="Comma 2 3 2 2 2 2 2" xfId="3449" xr:uid="{00000000-0005-0000-0000-0000770D0000}"/>
    <cellStyle name="Comma 2 3 2 2 2 2 2 2" xfId="3450" xr:uid="{00000000-0005-0000-0000-0000780D0000}"/>
    <cellStyle name="Comma 2 3 2 2 2 2 2 2 2" xfId="3451" xr:uid="{00000000-0005-0000-0000-0000790D0000}"/>
    <cellStyle name="Comma 2 3 2 2 2 2 2 2 2 2" xfId="24422" xr:uid="{E352128C-657F-4A6A-B511-79C2E7035084}"/>
    <cellStyle name="Comma 2 3 2 2 2 2 2 2 3" xfId="3452" xr:uid="{00000000-0005-0000-0000-00007A0D0000}"/>
    <cellStyle name="Comma 2 3 2 2 2 2 2 2 3 2" xfId="24423" xr:uid="{BDCC3E91-0229-4F26-A7F6-84B576157496}"/>
    <cellStyle name="Comma 2 3 2 2 2 2 2 2 4" xfId="3453" xr:uid="{00000000-0005-0000-0000-00007B0D0000}"/>
    <cellStyle name="Comma 2 3 2 2 2 2 2 2 4 2" xfId="24424" xr:uid="{E192EAC1-C66D-4D7E-9FE3-4C26149C9E46}"/>
    <cellStyle name="Comma 2 3 2 2 2 2 2 2 5" xfId="24421" xr:uid="{8B8B6D5E-34BB-4358-B2EC-715503400154}"/>
    <cellStyle name="Comma 2 3 2 2 2 2 2 3" xfId="3454" xr:uid="{00000000-0005-0000-0000-00007C0D0000}"/>
    <cellStyle name="Comma 2 3 2 2 2 2 2 3 2" xfId="24425" xr:uid="{4E14232B-6FD0-4469-A429-DBD601609AB3}"/>
    <cellStyle name="Comma 2 3 2 2 2 2 2 4" xfId="3455" xr:uid="{00000000-0005-0000-0000-00007D0D0000}"/>
    <cellStyle name="Comma 2 3 2 2 2 2 2 4 2" xfId="24426" xr:uid="{359C3DA6-ADFC-459E-92FF-DEA5FB8F636E}"/>
    <cellStyle name="Comma 2 3 2 2 2 2 2 5" xfId="3456" xr:uid="{00000000-0005-0000-0000-00007E0D0000}"/>
    <cellStyle name="Comma 2 3 2 2 2 2 2 5 2" xfId="24427" xr:uid="{735C5AB1-E91D-4B3F-9811-301B8E7B3E83}"/>
    <cellStyle name="Comma 2 3 2 2 2 2 2 6" xfId="24420" xr:uid="{7F6F814C-0DB6-4454-A60E-916C330B15AC}"/>
    <cellStyle name="Comma 2 3 2 2 2 2 3" xfId="3457" xr:uid="{00000000-0005-0000-0000-00007F0D0000}"/>
    <cellStyle name="Comma 2 3 2 2 2 2 3 2" xfId="3458" xr:uid="{00000000-0005-0000-0000-0000800D0000}"/>
    <cellStyle name="Comma 2 3 2 2 2 2 3 2 2" xfId="24429" xr:uid="{DC6C6F71-EC51-4F09-87A2-8A7A04249534}"/>
    <cellStyle name="Comma 2 3 2 2 2 2 3 3" xfId="3459" xr:uid="{00000000-0005-0000-0000-0000810D0000}"/>
    <cellStyle name="Comma 2 3 2 2 2 2 3 3 2" xfId="24430" xr:uid="{BC9E5597-B82C-4A0E-9127-8D50A48D2F79}"/>
    <cellStyle name="Comma 2 3 2 2 2 2 3 4" xfId="3460" xr:uid="{00000000-0005-0000-0000-0000820D0000}"/>
    <cellStyle name="Comma 2 3 2 2 2 2 3 4 2" xfId="24431" xr:uid="{A1E40FEE-F5FC-438A-902D-72C1D4C224C6}"/>
    <cellStyle name="Comma 2 3 2 2 2 2 3 5" xfId="24428" xr:uid="{537789D6-2654-422B-8793-7422C1CBBB5E}"/>
    <cellStyle name="Comma 2 3 2 2 2 2 4" xfId="3461" xr:uid="{00000000-0005-0000-0000-0000830D0000}"/>
    <cellStyle name="Comma 2 3 2 2 2 2 4 2" xfId="24432" xr:uid="{F79AC426-D906-4761-9C31-C9FD57C8EFD1}"/>
    <cellStyle name="Comma 2 3 2 2 2 2 5" xfId="3462" xr:uid="{00000000-0005-0000-0000-0000840D0000}"/>
    <cellStyle name="Comma 2 3 2 2 2 2 5 2" xfId="24433" xr:uid="{665FAA61-20D7-4AA6-BF23-A1F9CC172813}"/>
    <cellStyle name="Comma 2 3 2 2 2 2 6" xfId="3463" xr:uid="{00000000-0005-0000-0000-0000850D0000}"/>
    <cellStyle name="Comma 2 3 2 2 2 2 6 2" xfId="24434" xr:uid="{7230C466-E173-43DF-AF4F-876E04C0AE2A}"/>
    <cellStyle name="Comma 2 3 2 2 2 2 7" xfId="24419" xr:uid="{2E361BC8-A821-4527-B67E-16553DE9844A}"/>
    <cellStyle name="Comma 2 3 2 2 2 3" xfId="3464" xr:uid="{00000000-0005-0000-0000-0000860D0000}"/>
    <cellStyle name="Comma 2 3 2 2 2 3 2" xfId="3465" xr:uid="{00000000-0005-0000-0000-0000870D0000}"/>
    <cellStyle name="Comma 2 3 2 2 2 3 2 2" xfId="3466" xr:uid="{00000000-0005-0000-0000-0000880D0000}"/>
    <cellStyle name="Comma 2 3 2 2 2 3 2 2 2" xfId="3467" xr:uid="{00000000-0005-0000-0000-0000890D0000}"/>
    <cellStyle name="Comma 2 3 2 2 2 3 2 2 2 2" xfId="24438" xr:uid="{52A04286-8758-44CF-AFB0-45B44F63D0A0}"/>
    <cellStyle name="Comma 2 3 2 2 2 3 2 2 3" xfId="3468" xr:uid="{00000000-0005-0000-0000-00008A0D0000}"/>
    <cellStyle name="Comma 2 3 2 2 2 3 2 2 3 2" xfId="24439" xr:uid="{DCE07F59-56D0-4CCA-8B10-B405A8FD5BF3}"/>
    <cellStyle name="Comma 2 3 2 2 2 3 2 2 4" xfId="3469" xr:uid="{00000000-0005-0000-0000-00008B0D0000}"/>
    <cellStyle name="Comma 2 3 2 2 2 3 2 2 4 2" xfId="24440" xr:uid="{1453DF18-02FE-411B-981E-0C298852CF63}"/>
    <cellStyle name="Comma 2 3 2 2 2 3 2 2 5" xfId="24437" xr:uid="{CE777FC2-AD07-40C2-BABF-901FD6D26B98}"/>
    <cellStyle name="Comma 2 3 2 2 2 3 2 3" xfId="3470" xr:uid="{00000000-0005-0000-0000-00008C0D0000}"/>
    <cellStyle name="Comma 2 3 2 2 2 3 2 3 2" xfId="24441" xr:uid="{9A9F928A-C858-4AB1-AA14-A662CFC1252F}"/>
    <cellStyle name="Comma 2 3 2 2 2 3 2 4" xfId="3471" xr:uid="{00000000-0005-0000-0000-00008D0D0000}"/>
    <cellStyle name="Comma 2 3 2 2 2 3 2 4 2" xfId="24442" xr:uid="{7486F522-1F9F-4D81-89FF-D55670BB83EF}"/>
    <cellStyle name="Comma 2 3 2 2 2 3 2 5" xfId="3472" xr:uid="{00000000-0005-0000-0000-00008E0D0000}"/>
    <cellStyle name="Comma 2 3 2 2 2 3 2 5 2" xfId="24443" xr:uid="{0BCC695B-E16F-400C-AB56-2A61AA97A990}"/>
    <cellStyle name="Comma 2 3 2 2 2 3 2 6" xfId="24436" xr:uid="{1DDAD3C8-38BD-49C9-BCE0-312B702E659B}"/>
    <cellStyle name="Comma 2 3 2 2 2 3 3" xfId="3473" xr:uid="{00000000-0005-0000-0000-00008F0D0000}"/>
    <cellStyle name="Comma 2 3 2 2 2 3 3 2" xfId="3474" xr:uid="{00000000-0005-0000-0000-0000900D0000}"/>
    <cellStyle name="Comma 2 3 2 2 2 3 3 2 2" xfId="24445" xr:uid="{A4C5167F-3266-4154-B804-1E77134F1E22}"/>
    <cellStyle name="Comma 2 3 2 2 2 3 3 3" xfId="3475" xr:uid="{00000000-0005-0000-0000-0000910D0000}"/>
    <cellStyle name="Comma 2 3 2 2 2 3 3 3 2" xfId="24446" xr:uid="{06824CA5-D419-4313-913E-4BF00ECE6AB8}"/>
    <cellStyle name="Comma 2 3 2 2 2 3 3 4" xfId="3476" xr:uid="{00000000-0005-0000-0000-0000920D0000}"/>
    <cellStyle name="Comma 2 3 2 2 2 3 3 4 2" xfId="24447" xr:uid="{A5AEB063-2851-4DBD-8DF4-D301A2CD9156}"/>
    <cellStyle name="Comma 2 3 2 2 2 3 3 5" xfId="24444" xr:uid="{F3B35C3E-D40B-4718-8F00-82E8E1E1B3D5}"/>
    <cellStyle name="Comma 2 3 2 2 2 3 4" xfId="3477" xr:uid="{00000000-0005-0000-0000-0000930D0000}"/>
    <cellStyle name="Comma 2 3 2 2 2 3 4 2" xfId="24448" xr:uid="{F62C2E49-CA26-4336-A624-BF7526E7E390}"/>
    <cellStyle name="Comma 2 3 2 2 2 3 5" xfId="3478" xr:uid="{00000000-0005-0000-0000-0000940D0000}"/>
    <cellStyle name="Comma 2 3 2 2 2 3 5 2" xfId="24449" xr:uid="{50702BA2-F5B0-4300-8769-EF8DB7F29EA8}"/>
    <cellStyle name="Comma 2 3 2 2 2 3 6" xfId="3479" xr:uid="{00000000-0005-0000-0000-0000950D0000}"/>
    <cellStyle name="Comma 2 3 2 2 2 3 6 2" xfId="24450" xr:uid="{2F61A926-AD1F-4661-9F35-FAB58FE4216B}"/>
    <cellStyle name="Comma 2 3 2 2 2 3 7" xfId="24435" xr:uid="{8E33361D-D3D2-4B4E-8F43-3C8CB7114CB5}"/>
    <cellStyle name="Comma 2 3 2 2 2 4" xfId="3480" xr:uid="{00000000-0005-0000-0000-0000960D0000}"/>
    <cellStyle name="Comma 2 3 2 2 2 4 2" xfId="3481" xr:uid="{00000000-0005-0000-0000-0000970D0000}"/>
    <cellStyle name="Comma 2 3 2 2 2 4 2 2" xfId="3482" xr:uid="{00000000-0005-0000-0000-0000980D0000}"/>
    <cellStyle name="Comma 2 3 2 2 2 4 2 2 2" xfId="24453" xr:uid="{F2C72344-F840-4725-B8D1-0DFE09A910A4}"/>
    <cellStyle name="Comma 2 3 2 2 2 4 2 3" xfId="3483" xr:uid="{00000000-0005-0000-0000-0000990D0000}"/>
    <cellStyle name="Comma 2 3 2 2 2 4 2 3 2" xfId="24454" xr:uid="{1D955D8A-8F63-4C3B-A67C-507927F140FF}"/>
    <cellStyle name="Comma 2 3 2 2 2 4 2 4" xfId="3484" xr:uid="{00000000-0005-0000-0000-00009A0D0000}"/>
    <cellStyle name="Comma 2 3 2 2 2 4 2 4 2" xfId="24455" xr:uid="{D0DD9312-5211-4A8B-9851-07539005223A}"/>
    <cellStyle name="Comma 2 3 2 2 2 4 2 5" xfId="24452" xr:uid="{32A152E9-0B3A-4A0F-9219-FE3F5B646922}"/>
    <cellStyle name="Comma 2 3 2 2 2 4 3" xfId="3485" xr:uid="{00000000-0005-0000-0000-00009B0D0000}"/>
    <cellStyle name="Comma 2 3 2 2 2 4 3 2" xfId="24456" xr:uid="{9046C41C-41DD-48FD-82FD-9915B87A2DC7}"/>
    <cellStyle name="Comma 2 3 2 2 2 4 4" xfId="3486" xr:uid="{00000000-0005-0000-0000-00009C0D0000}"/>
    <cellStyle name="Comma 2 3 2 2 2 4 4 2" xfId="24457" xr:uid="{AD184686-FEB0-4015-8C59-8D35B8C0D16A}"/>
    <cellStyle name="Comma 2 3 2 2 2 4 5" xfId="3487" xr:uid="{00000000-0005-0000-0000-00009D0D0000}"/>
    <cellStyle name="Comma 2 3 2 2 2 4 5 2" xfId="24458" xr:uid="{ADFAA169-9693-4294-A7BD-8A2F1E251FB3}"/>
    <cellStyle name="Comma 2 3 2 2 2 4 6" xfId="24451" xr:uid="{C9C68797-34BF-440B-AD05-D8E42321379B}"/>
    <cellStyle name="Comma 2 3 2 2 2 5" xfId="3488" xr:uid="{00000000-0005-0000-0000-00009E0D0000}"/>
    <cellStyle name="Comma 2 3 2 2 2 5 2" xfId="3489" xr:uid="{00000000-0005-0000-0000-00009F0D0000}"/>
    <cellStyle name="Comma 2 3 2 2 2 5 2 2" xfId="24460" xr:uid="{CD5CB1A4-8328-4E4D-9BFB-1D4FB7EB1695}"/>
    <cellStyle name="Comma 2 3 2 2 2 5 3" xfId="3490" xr:uid="{00000000-0005-0000-0000-0000A00D0000}"/>
    <cellStyle name="Comma 2 3 2 2 2 5 3 2" xfId="24461" xr:uid="{D179772C-DCAC-45BD-8EDC-65D4D46A3777}"/>
    <cellStyle name="Comma 2 3 2 2 2 5 4" xfId="3491" xr:uid="{00000000-0005-0000-0000-0000A10D0000}"/>
    <cellStyle name="Comma 2 3 2 2 2 5 4 2" xfId="24462" xr:uid="{D4BEE5A0-AA9F-4C62-8D6D-226179364194}"/>
    <cellStyle name="Comma 2 3 2 2 2 5 5" xfId="24459" xr:uid="{89477BB2-D67C-440E-A7F1-E8DC602043A1}"/>
    <cellStyle name="Comma 2 3 2 2 2 6" xfId="3492" xr:uid="{00000000-0005-0000-0000-0000A20D0000}"/>
    <cellStyle name="Comma 2 3 2 2 2 6 2" xfId="24463" xr:uid="{9E21E967-498A-4E73-9F89-E53D0FBD995C}"/>
    <cellStyle name="Comma 2 3 2 2 2 7" xfId="3493" xr:uid="{00000000-0005-0000-0000-0000A30D0000}"/>
    <cellStyle name="Comma 2 3 2 2 2 7 2" xfId="24464" xr:uid="{463D618C-4384-4079-B20E-3D397CA0E783}"/>
    <cellStyle name="Comma 2 3 2 2 2 8" xfId="3494" xr:uid="{00000000-0005-0000-0000-0000A40D0000}"/>
    <cellStyle name="Comma 2 3 2 2 2 8 2" xfId="24465" xr:uid="{383C359D-AF81-4D0D-94F8-CC88B6795952}"/>
    <cellStyle name="Comma 2 3 2 2 2 9" xfId="24418" xr:uid="{981A44F3-A401-4209-8C47-27F5998F9BC3}"/>
    <cellStyle name="Comma 2 3 2 2 3" xfId="3495" xr:uid="{00000000-0005-0000-0000-0000A50D0000}"/>
    <cellStyle name="Comma 2 3 2 2 3 2" xfId="3496" xr:uid="{00000000-0005-0000-0000-0000A60D0000}"/>
    <cellStyle name="Comma 2 3 2 2 3 2 2" xfId="3497" xr:uid="{00000000-0005-0000-0000-0000A70D0000}"/>
    <cellStyle name="Comma 2 3 2 2 3 2 2 2" xfId="3498" xr:uid="{00000000-0005-0000-0000-0000A80D0000}"/>
    <cellStyle name="Comma 2 3 2 2 3 2 2 2 2" xfId="24469" xr:uid="{82BB9FF6-78F8-4487-87F4-3932704B5525}"/>
    <cellStyle name="Comma 2 3 2 2 3 2 2 3" xfId="3499" xr:uid="{00000000-0005-0000-0000-0000A90D0000}"/>
    <cellStyle name="Comma 2 3 2 2 3 2 2 3 2" xfId="24470" xr:uid="{5466B92D-3741-485B-A49B-70E89CAF653D}"/>
    <cellStyle name="Comma 2 3 2 2 3 2 2 4" xfId="3500" xr:uid="{00000000-0005-0000-0000-0000AA0D0000}"/>
    <cellStyle name="Comma 2 3 2 2 3 2 2 4 2" xfId="24471" xr:uid="{6030018B-0279-4613-B38D-A13E433D2CE9}"/>
    <cellStyle name="Comma 2 3 2 2 3 2 2 5" xfId="24468" xr:uid="{7F8C8828-B674-4CB1-833A-B0AD6DC21165}"/>
    <cellStyle name="Comma 2 3 2 2 3 2 3" xfId="3501" xr:uid="{00000000-0005-0000-0000-0000AB0D0000}"/>
    <cellStyle name="Comma 2 3 2 2 3 2 3 2" xfId="24472" xr:uid="{A62EB957-7ECA-4C76-8688-01E1F6A38154}"/>
    <cellStyle name="Comma 2 3 2 2 3 2 4" xfId="3502" xr:uid="{00000000-0005-0000-0000-0000AC0D0000}"/>
    <cellStyle name="Comma 2 3 2 2 3 2 4 2" xfId="24473" xr:uid="{67223332-A540-45C4-A2BC-0BCB38119825}"/>
    <cellStyle name="Comma 2 3 2 2 3 2 5" xfId="3503" xr:uid="{00000000-0005-0000-0000-0000AD0D0000}"/>
    <cellStyle name="Comma 2 3 2 2 3 2 5 2" xfId="24474" xr:uid="{252C059A-1041-4FBF-B449-8864C393A96B}"/>
    <cellStyle name="Comma 2 3 2 2 3 2 6" xfId="24467" xr:uid="{B9D60566-62A8-4FE3-A01B-3497FEB7265F}"/>
    <cellStyle name="Comma 2 3 2 2 3 3" xfId="3504" xr:uid="{00000000-0005-0000-0000-0000AE0D0000}"/>
    <cellStyle name="Comma 2 3 2 2 3 3 2" xfId="3505" xr:uid="{00000000-0005-0000-0000-0000AF0D0000}"/>
    <cellStyle name="Comma 2 3 2 2 3 3 2 2" xfId="24476" xr:uid="{B1FEE01C-0AE2-45AE-A608-E0E17E48E0A1}"/>
    <cellStyle name="Comma 2 3 2 2 3 3 3" xfId="3506" xr:uid="{00000000-0005-0000-0000-0000B00D0000}"/>
    <cellStyle name="Comma 2 3 2 2 3 3 3 2" xfId="24477" xr:uid="{65816D0E-318C-4A25-8CAD-8F97E2CDFC60}"/>
    <cellStyle name="Comma 2 3 2 2 3 3 4" xfId="3507" xr:uid="{00000000-0005-0000-0000-0000B10D0000}"/>
    <cellStyle name="Comma 2 3 2 2 3 3 4 2" xfId="24478" xr:uid="{5A1F878F-F536-4D21-B877-D95E4B5595DD}"/>
    <cellStyle name="Comma 2 3 2 2 3 3 5" xfId="24475" xr:uid="{8C7DCC53-0310-44E5-8B06-9E6BF354B01B}"/>
    <cellStyle name="Comma 2 3 2 2 3 4" xfId="3508" xr:uid="{00000000-0005-0000-0000-0000B20D0000}"/>
    <cellStyle name="Comma 2 3 2 2 3 4 2" xfId="24479" xr:uid="{7B93562D-CE63-4239-8E2E-6EBB8AF1B644}"/>
    <cellStyle name="Comma 2 3 2 2 3 5" xfId="3509" xr:uid="{00000000-0005-0000-0000-0000B30D0000}"/>
    <cellStyle name="Comma 2 3 2 2 3 5 2" xfId="24480" xr:uid="{564AD76A-92C1-48A8-A4E4-FDE543580EC5}"/>
    <cellStyle name="Comma 2 3 2 2 3 6" xfId="3510" xr:uid="{00000000-0005-0000-0000-0000B40D0000}"/>
    <cellStyle name="Comma 2 3 2 2 3 6 2" xfId="24481" xr:uid="{A5BFBCD8-6F03-4DE8-A4F7-8CA918D05FE8}"/>
    <cellStyle name="Comma 2 3 2 2 3 7" xfId="24466" xr:uid="{F1DE5D05-AD9B-444C-AAD0-D68CAECB26BA}"/>
    <cellStyle name="Comma 2 3 2 2 4" xfId="3511" xr:uid="{00000000-0005-0000-0000-0000B50D0000}"/>
    <cellStyle name="Comma 2 3 2 2 4 2" xfId="3512" xr:uid="{00000000-0005-0000-0000-0000B60D0000}"/>
    <cellStyle name="Comma 2 3 2 2 4 2 2" xfId="3513" xr:uid="{00000000-0005-0000-0000-0000B70D0000}"/>
    <cellStyle name="Comma 2 3 2 2 4 2 2 2" xfId="3514" xr:uid="{00000000-0005-0000-0000-0000B80D0000}"/>
    <cellStyle name="Comma 2 3 2 2 4 2 2 2 2" xfId="24485" xr:uid="{47AC5069-67CB-414D-99F1-15BC89627046}"/>
    <cellStyle name="Comma 2 3 2 2 4 2 2 3" xfId="3515" xr:uid="{00000000-0005-0000-0000-0000B90D0000}"/>
    <cellStyle name="Comma 2 3 2 2 4 2 2 3 2" xfId="24486" xr:uid="{637E8831-C18F-43A5-97DF-586B5DABECDD}"/>
    <cellStyle name="Comma 2 3 2 2 4 2 2 4" xfId="3516" xr:uid="{00000000-0005-0000-0000-0000BA0D0000}"/>
    <cellStyle name="Comma 2 3 2 2 4 2 2 4 2" xfId="24487" xr:uid="{0EDF1BA1-85FB-4EBB-AC66-68BEF0D5B363}"/>
    <cellStyle name="Comma 2 3 2 2 4 2 2 5" xfId="24484" xr:uid="{6F2AB462-D68F-43FD-8684-1632E40B6861}"/>
    <cellStyle name="Comma 2 3 2 2 4 2 3" xfId="3517" xr:uid="{00000000-0005-0000-0000-0000BB0D0000}"/>
    <cellStyle name="Comma 2 3 2 2 4 2 3 2" xfId="24488" xr:uid="{200BFB10-E4C5-4023-A9AF-02E314EDCCD8}"/>
    <cellStyle name="Comma 2 3 2 2 4 2 4" xfId="3518" xr:uid="{00000000-0005-0000-0000-0000BC0D0000}"/>
    <cellStyle name="Comma 2 3 2 2 4 2 4 2" xfId="24489" xr:uid="{44065CA5-2626-4B6A-AF0D-BADBD821517B}"/>
    <cellStyle name="Comma 2 3 2 2 4 2 5" xfId="3519" xr:uid="{00000000-0005-0000-0000-0000BD0D0000}"/>
    <cellStyle name="Comma 2 3 2 2 4 2 5 2" xfId="24490" xr:uid="{0F1F67EF-0D4A-4912-9790-28BC5718D9FF}"/>
    <cellStyle name="Comma 2 3 2 2 4 2 6" xfId="24483" xr:uid="{B5FBDEE3-5065-4AF1-A97E-1E5C96E76C6D}"/>
    <cellStyle name="Comma 2 3 2 2 4 3" xfId="3520" xr:uid="{00000000-0005-0000-0000-0000BE0D0000}"/>
    <cellStyle name="Comma 2 3 2 2 4 3 2" xfId="3521" xr:uid="{00000000-0005-0000-0000-0000BF0D0000}"/>
    <cellStyle name="Comma 2 3 2 2 4 3 2 2" xfId="24492" xr:uid="{87F928D0-B6B0-4A79-9CFA-9C23CE56B958}"/>
    <cellStyle name="Comma 2 3 2 2 4 3 3" xfId="3522" xr:uid="{00000000-0005-0000-0000-0000C00D0000}"/>
    <cellStyle name="Comma 2 3 2 2 4 3 3 2" xfId="24493" xr:uid="{CA82919B-7719-448D-B092-A1EB589ECE29}"/>
    <cellStyle name="Comma 2 3 2 2 4 3 4" xfId="3523" xr:uid="{00000000-0005-0000-0000-0000C10D0000}"/>
    <cellStyle name="Comma 2 3 2 2 4 3 4 2" xfId="24494" xr:uid="{94A3A7B5-D313-496F-B050-5C53CECCCF97}"/>
    <cellStyle name="Comma 2 3 2 2 4 3 5" xfId="24491" xr:uid="{CC8F7E27-4F3B-441F-82B5-F60F59CDCAC1}"/>
    <cellStyle name="Comma 2 3 2 2 4 4" xfId="3524" xr:uid="{00000000-0005-0000-0000-0000C20D0000}"/>
    <cellStyle name="Comma 2 3 2 2 4 4 2" xfId="24495" xr:uid="{6DC6FCCA-0D57-45A1-A6C6-A64D8747C029}"/>
    <cellStyle name="Comma 2 3 2 2 4 5" xfId="3525" xr:uid="{00000000-0005-0000-0000-0000C30D0000}"/>
    <cellStyle name="Comma 2 3 2 2 4 5 2" xfId="24496" xr:uid="{EEC80B14-59BD-49FC-9697-6C80F31CF80D}"/>
    <cellStyle name="Comma 2 3 2 2 4 6" xfId="3526" xr:uid="{00000000-0005-0000-0000-0000C40D0000}"/>
    <cellStyle name="Comma 2 3 2 2 4 6 2" xfId="24497" xr:uid="{1B2251B7-5E9A-41DB-8744-743B97DE6255}"/>
    <cellStyle name="Comma 2 3 2 2 4 7" xfId="24482" xr:uid="{BB387EFA-7B26-4F16-9561-28A22769DD06}"/>
    <cellStyle name="Comma 2 3 2 2 5" xfId="3527" xr:uid="{00000000-0005-0000-0000-0000C50D0000}"/>
    <cellStyle name="Comma 2 3 2 2 5 2" xfId="24498" xr:uid="{76E2342B-BB14-40D7-A5A1-C3E4D9D9BB47}"/>
    <cellStyle name="Comma 2 3 2 2 6" xfId="3528" xr:uid="{00000000-0005-0000-0000-0000C60D0000}"/>
    <cellStyle name="Comma 2 3 2 2 6 2" xfId="3529" xr:uid="{00000000-0005-0000-0000-0000C70D0000}"/>
    <cellStyle name="Comma 2 3 2 2 6 2 2" xfId="3530" xr:uid="{00000000-0005-0000-0000-0000C80D0000}"/>
    <cellStyle name="Comma 2 3 2 2 6 2 2 2" xfId="24501" xr:uid="{531B63B4-6439-449C-8F74-53252CACCE77}"/>
    <cellStyle name="Comma 2 3 2 2 6 2 3" xfId="3531" xr:uid="{00000000-0005-0000-0000-0000C90D0000}"/>
    <cellStyle name="Comma 2 3 2 2 6 2 3 2" xfId="24502" xr:uid="{8DFCB318-48D4-41B6-992A-1BF843183555}"/>
    <cellStyle name="Comma 2 3 2 2 6 2 4" xfId="3532" xr:uid="{00000000-0005-0000-0000-0000CA0D0000}"/>
    <cellStyle name="Comma 2 3 2 2 6 2 4 2" xfId="24503" xr:uid="{CACD2AF7-9272-40A5-97B3-8D781350FB7E}"/>
    <cellStyle name="Comma 2 3 2 2 6 2 5" xfId="24500" xr:uid="{F124DB10-A1E6-46BB-A869-DE9180B9760A}"/>
    <cellStyle name="Comma 2 3 2 2 6 3" xfId="3533" xr:uid="{00000000-0005-0000-0000-0000CB0D0000}"/>
    <cellStyle name="Comma 2 3 2 2 6 3 2" xfId="24504" xr:uid="{BD870569-95A8-4E32-8FBA-AA958652CBCE}"/>
    <cellStyle name="Comma 2 3 2 2 6 4" xfId="3534" xr:uid="{00000000-0005-0000-0000-0000CC0D0000}"/>
    <cellStyle name="Comma 2 3 2 2 6 4 2" xfId="24505" xr:uid="{F23FC3CF-EB83-42C5-B93A-39789BFEB47D}"/>
    <cellStyle name="Comma 2 3 2 2 6 5" xfId="3535" xr:uid="{00000000-0005-0000-0000-0000CD0D0000}"/>
    <cellStyle name="Comma 2 3 2 2 6 5 2" xfId="24506" xr:uid="{C2DEF6DF-1D29-477E-BA5A-8299386A7013}"/>
    <cellStyle name="Comma 2 3 2 2 6 6" xfId="24499" xr:uid="{8F4CF49E-45A8-4552-A01A-99CDF1020407}"/>
    <cellStyle name="Comma 2 3 2 2 7" xfId="3536" xr:uid="{00000000-0005-0000-0000-0000CE0D0000}"/>
    <cellStyle name="Comma 2 3 2 2 7 2" xfId="3537" xr:uid="{00000000-0005-0000-0000-0000CF0D0000}"/>
    <cellStyle name="Comma 2 3 2 2 7 2 2" xfId="24508" xr:uid="{12654DF1-C40A-4580-93E7-A66499B78E49}"/>
    <cellStyle name="Comma 2 3 2 2 7 3" xfId="3538" xr:uid="{00000000-0005-0000-0000-0000D00D0000}"/>
    <cellStyle name="Comma 2 3 2 2 7 3 2" xfId="24509" xr:uid="{03B100B6-E5FE-43A1-9012-A977CCE57910}"/>
    <cellStyle name="Comma 2 3 2 2 7 4" xfId="3539" xr:uid="{00000000-0005-0000-0000-0000D10D0000}"/>
    <cellStyle name="Comma 2 3 2 2 7 4 2" xfId="24510" xr:uid="{A8F743B9-2402-4A32-9739-2B775054196D}"/>
    <cellStyle name="Comma 2 3 2 2 7 5" xfId="24507" xr:uid="{7DC62B31-7089-4BA2-B322-377668A74680}"/>
    <cellStyle name="Comma 2 3 2 2 8" xfId="3540" xr:uid="{00000000-0005-0000-0000-0000D20D0000}"/>
    <cellStyle name="Comma 2 3 2 2 8 2" xfId="24511" xr:uid="{3246C706-0B6D-4B63-AD74-977904643664}"/>
    <cellStyle name="Comma 2 3 2 2 9" xfId="3541" xr:uid="{00000000-0005-0000-0000-0000D30D0000}"/>
    <cellStyle name="Comma 2 3 2 2 9 2" xfId="24512" xr:uid="{0FDFBE7C-2719-479F-9688-5498F64692B1}"/>
    <cellStyle name="Comma 2 3 2 3" xfId="3542" xr:uid="{00000000-0005-0000-0000-0000D40D0000}"/>
    <cellStyle name="Comma 2 3 2 3 10" xfId="24513" xr:uid="{4EACE58E-0420-4DB1-89BE-085DAE656B9B}"/>
    <cellStyle name="Comma 2 3 2 3 2" xfId="3543" xr:uid="{00000000-0005-0000-0000-0000D50D0000}"/>
    <cellStyle name="Comma 2 3 2 3 2 2" xfId="3544" xr:uid="{00000000-0005-0000-0000-0000D60D0000}"/>
    <cellStyle name="Comma 2 3 2 3 2 2 2" xfId="3545" xr:uid="{00000000-0005-0000-0000-0000D70D0000}"/>
    <cellStyle name="Comma 2 3 2 3 2 2 2 2" xfId="3546" xr:uid="{00000000-0005-0000-0000-0000D80D0000}"/>
    <cellStyle name="Comma 2 3 2 3 2 2 2 2 2" xfId="3547" xr:uid="{00000000-0005-0000-0000-0000D90D0000}"/>
    <cellStyle name="Comma 2 3 2 3 2 2 2 2 2 2" xfId="24518" xr:uid="{A1F70121-3B57-4F6C-A001-7948722388FC}"/>
    <cellStyle name="Comma 2 3 2 3 2 2 2 2 3" xfId="3548" xr:uid="{00000000-0005-0000-0000-0000DA0D0000}"/>
    <cellStyle name="Comma 2 3 2 3 2 2 2 2 3 2" xfId="24519" xr:uid="{344DC695-95BF-4E02-BE55-0467CEE16147}"/>
    <cellStyle name="Comma 2 3 2 3 2 2 2 2 4" xfId="3549" xr:uid="{00000000-0005-0000-0000-0000DB0D0000}"/>
    <cellStyle name="Comma 2 3 2 3 2 2 2 2 4 2" xfId="24520" xr:uid="{E8045458-D8F1-46D0-A4A9-D63114F1F69E}"/>
    <cellStyle name="Comma 2 3 2 3 2 2 2 2 5" xfId="24517" xr:uid="{3D85B520-001E-4497-98FB-4445923479A1}"/>
    <cellStyle name="Comma 2 3 2 3 2 2 2 3" xfId="3550" xr:uid="{00000000-0005-0000-0000-0000DC0D0000}"/>
    <cellStyle name="Comma 2 3 2 3 2 2 2 3 2" xfId="24521" xr:uid="{9E8D869C-D4DB-4B46-BE69-8CCF41C1401F}"/>
    <cellStyle name="Comma 2 3 2 3 2 2 2 4" xfId="3551" xr:uid="{00000000-0005-0000-0000-0000DD0D0000}"/>
    <cellStyle name="Comma 2 3 2 3 2 2 2 4 2" xfId="24522" xr:uid="{3DEA90BE-7D54-4D0E-A2D8-EAA759E1D540}"/>
    <cellStyle name="Comma 2 3 2 3 2 2 2 5" xfId="3552" xr:uid="{00000000-0005-0000-0000-0000DE0D0000}"/>
    <cellStyle name="Comma 2 3 2 3 2 2 2 5 2" xfId="24523" xr:uid="{BC0B0488-3484-4E80-84F8-7CC7011A5468}"/>
    <cellStyle name="Comma 2 3 2 3 2 2 2 6" xfId="24516" xr:uid="{8F252545-A8E6-4298-98B4-1E656E91F4F7}"/>
    <cellStyle name="Comma 2 3 2 3 2 2 3" xfId="3553" xr:uid="{00000000-0005-0000-0000-0000DF0D0000}"/>
    <cellStyle name="Comma 2 3 2 3 2 2 3 2" xfId="3554" xr:uid="{00000000-0005-0000-0000-0000E00D0000}"/>
    <cellStyle name="Comma 2 3 2 3 2 2 3 2 2" xfId="24525" xr:uid="{C4BF5409-E542-4C2F-B9AE-FE927825B64F}"/>
    <cellStyle name="Comma 2 3 2 3 2 2 3 3" xfId="3555" xr:uid="{00000000-0005-0000-0000-0000E10D0000}"/>
    <cellStyle name="Comma 2 3 2 3 2 2 3 3 2" xfId="24526" xr:uid="{89B9C4CC-4CCC-4916-A398-201A21F1B58C}"/>
    <cellStyle name="Comma 2 3 2 3 2 2 3 4" xfId="3556" xr:uid="{00000000-0005-0000-0000-0000E20D0000}"/>
    <cellStyle name="Comma 2 3 2 3 2 2 3 4 2" xfId="24527" xr:uid="{DAF5596A-84D5-480B-9F08-506651AB3F89}"/>
    <cellStyle name="Comma 2 3 2 3 2 2 3 5" xfId="24524" xr:uid="{60DA8CF9-A328-4FB9-A4F5-7049CD78986F}"/>
    <cellStyle name="Comma 2 3 2 3 2 2 4" xfId="3557" xr:uid="{00000000-0005-0000-0000-0000E30D0000}"/>
    <cellStyle name="Comma 2 3 2 3 2 2 4 2" xfId="24528" xr:uid="{3539ADE4-3171-4649-9B54-2DC50DE3B3E6}"/>
    <cellStyle name="Comma 2 3 2 3 2 2 5" xfId="3558" xr:uid="{00000000-0005-0000-0000-0000E40D0000}"/>
    <cellStyle name="Comma 2 3 2 3 2 2 5 2" xfId="24529" xr:uid="{8EE17796-A547-4FB3-9A10-E1726A1958F6}"/>
    <cellStyle name="Comma 2 3 2 3 2 2 6" xfId="3559" xr:uid="{00000000-0005-0000-0000-0000E50D0000}"/>
    <cellStyle name="Comma 2 3 2 3 2 2 6 2" xfId="24530" xr:uid="{B547BFCB-66DB-4D8A-99E5-0C0C44423A0D}"/>
    <cellStyle name="Comma 2 3 2 3 2 2 7" xfId="24515" xr:uid="{287865EB-30C4-4826-80E4-A956CFEDC078}"/>
    <cellStyle name="Comma 2 3 2 3 2 3" xfId="3560" xr:uid="{00000000-0005-0000-0000-0000E60D0000}"/>
    <cellStyle name="Comma 2 3 2 3 2 3 2" xfId="3561" xr:uid="{00000000-0005-0000-0000-0000E70D0000}"/>
    <cellStyle name="Comma 2 3 2 3 2 3 2 2" xfId="3562" xr:uid="{00000000-0005-0000-0000-0000E80D0000}"/>
    <cellStyle name="Comma 2 3 2 3 2 3 2 2 2" xfId="3563" xr:uid="{00000000-0005-0000-0000-0000E90D0000}"/>
    <cellStyle name="Comma 2 3 2 3 2 3 2 2 2 2" xfId="24534" xr:uid="{B7958BE7-4A6C-4E01-ADF5-04A3AA0F4B5F}"/>
    <cellStyle name="Comma 2 3 2 3 2 3 2 2 3" xfId="3564" xr:uid="{00000000-0005-0000-0000-0000EA0D0000}"/>
    <cellStyle name="Comma 2 3 2 3 2 3 2 2 3 2" xfId="24535" xr:uid="{7D0168B0-5E46-403A-84A6-5F900851172F}"/>
    <cellStyle name="Comma 2 3 2 3 2 3 2 2 4" xfId="3565" xr:uid="{00000000-0005-0000-0000-0000EB0D0000}"/>
    <cellStyle name="Comma 2 3 2 3 2 3 2 2 4 2" xfId="24536" xr:uid="{468D5A52-4013-45D5-BCB1-D350E8CC53D8}"/>
    <cellStyle name="Comma 2 3 2 3 2 3 2 2 5" xfId="24533" xr:uid="{7B7958BA-0E64-418C-91DC-D1B0C2445829}"/>
    <cellStyle name="Comma 2 3 2 3 2 3 2 3" xfId="3566" xr:uid="{00000000-0005-0000-0000-0000EC0D0000}"/>
    <cellStyle name="Comma 2 3 2 3 2 3 2 3 2" xfId="24537" xr:uid="{53F3C2B0-32FA-4C0C-8BBB-A821C18C8608}"/>
    <cellStyle name="Comma 2 3 2 3 2 3 2 4" xfId="3567" xr:uid="{00000000-0005-0000-0000-0000ED0D0000}"/>
    <cellStyle name="Comma 2 3 2 3 2 3 2 4 2" xfId="24538" xr:uid="{AB89DD88-D903-4146-98C4-F081455B142A}"/>
    <cellStyle name="Comma 2 3 2 3 2 3 2 5" xfId="3568" xr:uid="{00000000-0005-0000-0000-0000EE0D0000}"/>
    <cellStyle name="Comma 2 3 2 3 2 3 2 5 2" xfId="24539" xr:uid="{23608019-0128-4C64-A156-66CDD9AB2E1E}"/>
    <cellStyle name="Comma 2 3 2 3 2 3 2 6" xfId="24532" xr:uid="{97454618-6790-4CBA-9A2A-521EAF5A157F}"/>
    <cellStyle name="Comma 2 3 2 3 2 3 3" xfId="3569" xr:uid="{00000000-0005-0000-0000-0000EF0D0000}"/>
    <cellStyle name="Comma 2 3 2 3 2 3 3 2" xfId="3570" xr:uid="{00000000-0005-0000-0000-0000F00D0000}"/>
    <cellStyle name="Comma 2 3 2 3 2 3 3 2 2" xfId="24541" xr:uid="{686E1EB7-59EE-4940-B3F0-5F5B4B158F0F}"/>
    <cellStyle name="Comma 2 3 2 3 2 3 3 3" xfId="3571" xr:uid="{00000000-0005-0000-0000-0000F10D0000}"/>
    <cellStyle name="Comma 2 3 2 3 2 3 3 3 2" xfId="24542" xr:uid="{E176B14A-7189-4E74-821C-FE4462C35179}"/>
    <cellStyle name="Comma 2 3 2 3 2 3 3 4" xfId="3572" xr:uid="{00000000-0005-0000-0000-0000F20D0000}"/>
    <cellStyle name="Comma 2 3 2 3 2 3 3 4 2" xfId="24543" xr:uid="{5EC23422-3655-4A04-A782-08ABC3538160}"/>
    <cellStyle name="Comma 2 3 2 3 2 3 3 5" xfId="24540" xr:uid="{098DDA33-8F25-45F1-AF13-2BCEB8000F37}"/>
    <cellStyle name="Comma 2 3 2 3 2 3 4" xfId="3573" xr:uid="{00000000-0005-0000-0000-0000F30D0000}"/>
    <cellStyle name="Comma 2 3 2 3 2 3 4 2" xfId="24544" xr:uid="{BB661EF7-BF33-4C3D-B19C-17BF85A5F637}"/>
    <cellStyle name="Comma 2 3 2 3 2 3 5" xfId="3574" xr:uid="{00000000-0005-0000-0000-0000F40D0000}"/>
    <cellStyle name="Comma 2 3 2 3 2 3 5 2" xfId="24545" xr:uid="{066F4070-3DF4-4F3B-97CC-FECB5D5DA127}"/>
    <cellStyle name="Comma 2 3 2 3 2 3 6" xfId="3575" xr:uid="{00000000-0005-0000-0000-0000F50D0000}"/>
    <cellStyle name="Comma 2 3 2 3 2 3 6 2" xfId="24546" xr:uid="{E177AAD4-464B-4858-9332-D3EF6EE9884D}"/>
    <cellStyle name="Comma 2 3 2 3 2 3 7" xfId="24531" xr:uid="{555894B6-A3D1-4D7D-93C9-BC3C42187A10}"/>
    <cellStyle name="Comma 2 3 2 3 2 4" xfId="3576" xr:uid="{00000000-0005-0000-0000-0000F60D0000}"/>
    <cellStyle name="Comma 2 3 2 3 2 4 2" xfId="3577" xr:uid="{00000000-0005-0000-0000-0000F70D0000}"/>
    <cellStyle name="Comma 2 3 2 3 2 4 2 2" xfId="3578" xr:uid="{00000000-0005-0000-0000-0000F80D0000}"/>
    <cellStyle name="Comma 2 3 2 3 2 4 2 2 2" xfId="24549" xr:uid="{5B24F8AD-6BC1-40A6-AA58-756F55FFF3E0}"/>
    <cellStyle name="Comma 2 3 2 3 2 4 2 3" xfId="3579" xr:uid="{00000000-0005-0000-0000-0000F90D0000}"/>
    <cellStyle name="Comma 2 3 2 3 2 4 2 3 2" xfId="24550" xr:uid="{2775E6F0-F131-40A5-8168-919DAC509946}"/>
    <cellStyle name="Comma 2 3 2 3 2 4 2 4" xfId="3580" xr:uid="{00000000-0005-0000-0000-0000FA0D0000}"/>
    <cellStyle name="Comma 2 3 2 3 2 4 2 4 2" xfId="24551" xr:uid="{A931E4C6-32F9-4A4D-A30F-E7C8B9219AC9}"/>
    <cellStyle name="Comma 2 3 2 3 2 4 2 5" xfId="24548" xr:uid="{C93F75A2-4383-4279-81FF-A6E06466F2F2}"/>
    <cellStyle name="Comma 2 3 2 3 2 4 3" xfId="3581" xr:uid="{00000000-0005-0000-0000-0000FB0D0000}"/>
    <cellStyle name="Comma 2 3 2 3 2 4 3 2" xfId="24552" xr:uid="{1F9CA5E9-6F62-40ED-A9BA-2748299F944C}"/>
    <cellStyle name="Comma 2 3 2 3 2 4 4" xfId="3582" xr:uid="{00000000-0005-0000-0000-0000FC0D0000}"/>
    <cellStyle name="Comma 2 3 2 3 2 4 4 2" xfId="24553" xr:uid="{EB1D2146-F46C-400D-9798-29715E4B0EDC}"/>
    <cellStyle name="Comma 2 3 2 3 2 4 5" xfId="3583" xr:uid="{00000000-0005-0000-0000-0000FD0D0000}"/>
    <cellStyle name="Comma 2 3 2 3 2 4 5 2" xfId="24554" xr:uid="{59E266BE-5D2D-4DF0-AA62-A47D9AC12517}"/>
    <cellStyle name="Comma 2 3 2 3 2 4 6" xfId="24547" xr:uid="{24227BBC-0647-4017-B38B-C4024B22D62B}"/>
    <cellStyle name="Comma 2 3 2 3 2 5" xfId="3584" xr:uid="{00000000-0005-0000-0000-0000FE0D0000}"/>
    <cellStyle name="Comma 2 3 2 3 2 5 2" xfId="3585" xr:uid="{00000000-0005-0000-0000-0000FF0D0000}"/>
    <cellStyle name="Comma 2 3 2 3 2 5 2 2" xfId="24556" xr:uid="{9496FF82-4B70-44D6-B2DF-2CB6845C79A5}"/>
    <cellStyle name="Comma 2 3 2 3 2 5 3" xfId="3586" xr:uid="{00000000-0005-0000-0000-0000000E0000}"/>
    <cellStyle name="Comma 2 3 2 3 2 5 3 2" xfId="24557" xr:uid="{ED37E150-AC83-4E56-B1B7-384D733EF15F}"/>
    <cellStyle name="Comma 2 3 2 3 2 5 4" xfId="3587" xr:uid="{00000000-0005-0000-0000-0000010E0000}"/>
    <cellStyle name="Comma 2 3 2 3 2 5 4 2" xfId="24558" xr:uid="{BC9364DE-F328-4EF6-82D9-3744CCF16FC2}"/>
    <cellStyle name="Comma 2 3 2 3 2 5 5" xfId="24555" xr:uid="{61107DFC-02CB-41ED-AFB5-0240CB4D4807}"/>
    <cellStyle name="Comma 2 3 2 3 2 6" xfId="3588" xr:uid="{00000000-0005-0000-0000-0000020E0000}"/>
    <cellStyle name="Comma 2 3 2 3 2 6 2" xfId="24559" xr:uid="{543F5117-251E-4B99-BAC7-36BCD6DA534D}"/>
    <cellStyle name="Comma 2 3 2 3 2 7" xfId="3589" xr:uid="{00000000-0005-0000-0000-0000030E0000}"/>
    <cellStyle name="Comma 2 3 2 3 2 7 2" xfId="24560" xr:uid="{8EE3E72A-C8C8-45D5-9018-5E33C0FF22D7}"/>
    <cellStyle name="Comma 2 3 2 3 2 8" xfId="3590" xr:uid="{00000000-0005-0000-0000-0000040E0000}"/>
    <cellStyle name="Comma 2 3 2 3 2 8 2" xfId="24561" xr:uid="{27999DFB-E2FC-49F0-AC8B-9615738EF163}"/>
    <cellStyle name="Comma 2 3 2 3 2 9" xfId="24514" xr:uid="{49BF4035-7172-4144-B309-AA0D45B79178}"/>
    <cellStyle name="Comma 2 3 2 3 3" xfId="3591" xr:uid="{00000000-0005-0000-0000-0000050E0000}"/>
    <cellStyle name="Comma 2 3 2 3 3 2" xfId="3592" xr:uid="{00000000-0005-0000-0000-0000060E0000}"/>
    <cellStyle name="Comma 2 3 2 3 3 2 2" xfId="3593" xr:uid="{00000000-0005-0000-0000-0000070E0000}"/>
    <cellStyle name="Comma 2 3 2 3 3 2 2 2" xfId="3594" xr:uid="{00000000-0005-0000-0000-0000080E0000}"/>
    <cellStyle name="Comma 2 3 2 3 3 2 2 2 2" xfId="24565" xr:uid="{0DF588F6-BB72-4DFF-8714-CD2485101E4C}"/>
    <cellStyle name="Comma 2 3 2 3 3 2 2 3" xfId="3595" xr:uid="{00000000-0005-0000-0000-0000090E0000}"/>
    <cellStyle name="Comma 2 3 2 3 3 2 2 3 2" xfId="24566" xr:uid="{0553EDB6-FF9E-4562-ADFB-D9AAEB8FC7C9}"/>
    <cellStyle name="Comma 2 3 2 3 3 2 2 4" xfId="3596" xr:uid="{00000000-0005-0000-0000-00000A0E0000}"/>
    <cellStyle name="Comma 2 3 2 3 3 2 2 4 2" xfId="24567" xr:uid="{A005FBA7-EA2F-4735-87CF-777462FC19C6}"/>
    <cellStyle name="Comma 2 3 2 3 3 2 2 5" xfId="24564" xr:uid="{35CE20CB-578C-4903-BA62-A18964F730B6}"/>
    <cellStyle name="Comma 2 3 2 3 3 2 3" xfId="3597" xr:uid="{00000000-0005-0000-0000-00000B0E0000}"/>
    <cellStyle name="Comma 2 3 2 3 3 2 3 2" xfId="24568" xr:uid="{1D521306-76BB-4BBC-9A86-3E7BF120B9B7}"/>
    <cellStyle name="Comma 2 3 2 3 3 2 4" xfId="3598" xr:uid="{00000000-0005-0000-0000-00000C0E0000}"/>
    <cellStyle name="Comma 2 3 2 3 3 2 4 2" xfId="24569" xr:uid="{A94DCC6C-48B0-4CC1-872C-3E06B2799F39}"/>
    <cellStyle name="Comma 2 3 2 3 3 2 5" xfId="3599" xr:uid="{00000000-0005-0000-0000-00000D0E0000}"/>
    <cellStyle name="Comma 2 3 2 3 3 2 5 2" xfId="24570" xr:uid="{3B47649A-1417-4529-8B2C-0887A4C2EB27}"/>
    <cellStyle name="Comma 2 3 2 3 3 2 6" xfId="24563" xr:uid="{08679D08-95C7-4E74-9B5E-1ED3078E9871}"/>
    <cellStyle name="Comma 2 3 2 3 3 3" xfId="3600" xr:uid="{00000000-0005-0000-0000-00000E0E0000}"/>
    <cellStyle name="Comma 2 3 2 3 3 3 2" xfId="3601" xr:uid="{00000000-0005-0000-0000-00000F0E0000}"/>
    <cellStyle name="Comma 2 3 2 3 3 3 2 2" xfId="24572" xr:uid="{208F284F-323A-4B9A-9DEA-A5AF8431FFB1}"/>
    <cellStyle name="Comma 2 3 2 3 3 3 3" xfId="3602" xr:uid="{00000000-0005-0000-0000-0000100E0000}"/>
    <cellStyle name="Comma 2 3 2 3 3 3 3 2" xfId="24573" xr:uid="{CA2B6137-FFF4-4EC3-90E1-BA56826C4322}"/>
    <cellStyle name="Comma 2 3 2 3 3 3 4" xfId="3603" xr:uid="{00000000-0005-0000-0000-0000110E0000}"/>
    <cellStyle name="Comma 2 3 2 3 3 3 4 2" xfId="24574" xr:uid="{D566FE96-3E0F-4842-B444-3CB1155B590A}"/>
    <cellStyle name="Comma 2 3 2 3 3 3 5" xfId="24571" xr:uid="{F0CA3FB8-AD68-46D8-90E0-CFF07E1BB560}"/>
    <cellStyle name="Comma 2 3 2 3 3 4" xfId="3604" xr:uid="{00000000-0005-0000-0000-0000120E0000}"/>
    <cellStyle name="Comma 2 3 2 3 3 4 2" xfId="24575" xr:uid="{37138C38-83E6-4800-BC41-A5E9309068DD}"/>
    <cellStyle name="Comma 2 3 2 3 3 5" xfId="3605" xr:uid="{00000000-0005-0000-0000-0000130E0000}"/>
    <cellStyle name="Comma 2 3 2 3 3 5 2" xfId="24576" xr:uid="{55E3C376-F76F-4A2A-94C9-FECA251D77C5}"/>
    <cellStyle name="Comma 2 3 2 3 3 6" xfId="3606" xr:uid="{00000000-0005-0000-0000-0000140E0000}"/>
    <cellStyle name="Comma 2 3 2 3 3 6 2" xfId="24577" xr:uid="{944CA0CB-21F0-4603-AD50-F7FADD802FA3}"/>
    <cellStyle name="Comma 2 3 2 3 3 7" xfId="24562" xr:uid="{34872360-C439-4DB9-92D1-E69D4B507B43}"/>
    <cellStyle name="Comma 2 3 2 3 4" xfId="3607" xr:uid="{00000000-0005-0000-0000-0000150E0000}"/>
    <cellStyle name="Comma 2 3 2 3 4 2" xfId="3608" xr:uid="{00000000-0005-0000-0000-0000160E0000}"/>
    <cellStyle name="Comma 2 3 2 3 4 2 2" xfId="3609" xr:uid="{00000000-0005-0000-0000-0000170E0000}"/>
    <cellStyle name="Comma 2 3 2 3 4 2 2 2" xfId="3610" xr:uid="{00000000-0005-0000-0000-0000180E0000}"/>
    <cellStyle name="Comma 2 3 2 3 4 2 2 2 2" xfId="24581" xr:uid="{627E6BA2-2D62-488C-B312-F74A131C4186}"/>
    <cellStyle name="Comma 2 3 2 3 4 2 2 3" xfId="3611" xr:uid="{00000000-0005-0000-0000-0000190E0000}"/>
    <cellStyle name="Comma 2 3 2 3 4 2 2 3 2" xfId="24582" xr:uid="{8AFAD1F2-E2EC-415A-8B23-FA8B1CD23028}"/>
    <cellStyle name="Comma 2 3 2 3 4 2 2 4" xfId="3612" xr:uid="{00000000-0005-0000-0000-00001A0E0000}"/>
    <cellStyle name="Comma 2 3 2 3 4 2 2 4 2" xfId="24583" xr:uid="{D8914E44-326E-4D90-B76B-2ACCF13EF346}"/>
    <cellStyle name="Comma 2 3 2 3 4 2 2 5" xfId="24580" xr:uid="{C7BD0127-C554-4E17-A927-A7FEDAADB009}"/>
    <cellStyle name="Comma 2 3 2 3 4 2 3" xfId="3613" xr:uid="{00000000-0005-0000-0000-00001B0E0000}"/>
    <cellStyle name="Comma 2 3 2 3 4 2 3 2" xfId="24584" xr:uid="{40567A58-4673-4DCA-8F9C-D1E54738110A}"/>
    <cellStyle name="Comma 2 3 2 3 4 2 4" xfId="3614" xr:uid="{00000000-0005-0000-0000-00001C0E0000}"/>
    <cellStyle name="Comma 2 3 2 3 4 2 4 2" xfId="24585" xr:uid="{DD82653B-50D1-4B18-8F37-F79CA75ED70B}"/>
    <cellStyle name="Comma 2 3 2 3 4 2 5" xfId="3615" xr:uid="{00000000-0005-0000-0000-00001D0E0000}"/>
    <cellStyle name="Comma 2 3 2 3 4 2 5 2" xfId="24586" xr:uid="{837DBA3E-6644-4A6F-93C3-4983E2A3AC1F}"/>
    <cellStyle name="Comma 2 3 2 3 4 2 6" xfId="24579" xr:uid="{F5098C8D-C532-4435-A54E-F790E44287FE}"/>
    <cellStyle name="Comma 2 3 2 3 4 3" xfId="3616" xr:uid="{00000000-0005-0000-0000-00001E0E0000}"/>
    <cellStyle name="Comma 2 3 2 3 4 3 2" xfId="3617" xr:uid="{00000000-0005-0000-0000-00001F0E0000}"/>
    <cellStyle name="Comma 2 3 2 3 4 3 2 2" xfId="24588" xr:uid="{596E125A-F994-46E7-99A0-B24660E5758D}"/>
    <cellStyle name="Comma 2 3 2 3 4 3 3" xfId="3618" xr:uid="{00000000-0005-0000-0000-0000200E0000}"/>
    <cellStyle name="Comma 2 3 2 3 4 3 3 2" xfId="24589" xr:uid="{50AD885F-9EB5-4239-B60E-93F20AB141F1}"/>
    <cellStyle name="Comma 2 3 2 3 4 3 4" xfId="3619" xr:uid="{00000000-0005-0000-0000-0000210E0000}"/>
    <cellStyle name="Comma 2 3 2 3 4 3 4 2" xfId="24590" xr:uid="{9F10B023-9552-4671-B99C-ADDA99BC0489}"/>
    <cellStyle name="Comma 2 3 2 3 4 3 5" xfId="24587" xr:uid="{A0A3B10C-32CB-4D62-AACE-62C0E75CD1CE}"/>
    <cellStyle name="Comma 2 3 2 3 4 4" xfId="3620" xr:uid="{00000000-0005-0000-0000-0000220E0000}"/>
    <cellStyle name="Comma 2 3 2 3 4 4 2" xfId="24591" xr:uid="{DB2D2CE8-2159-4AAE-984C-6F99714B6E7B}"/>
    <cellStyle name="Comma 2 3 2 3 4 5" xfId="3621" xr:uid="{00000000-0005-0000-0000-0000230E0000}"/>
    <cellStyle name="Comma 2 3 2 3 4 5 2" xfId="24592" xr:uid="{92E4FF70-8E77-4A5F-B34D-5403CD4C9480}"/>
    <cellStyle name="Comma 2 3 2 3 4 6" xfId="3622" xr:uid="{00000000-0005-0000-0000-0000240E0000}"/>
    <cellStyle name="Comma 2 3 2 3 4 6 2" xfId="24593" xr:uid="{04225838-B485-4492-B683-6495E6282A00}"/>
    <cellStyle name="Comma 2 3 2 3 4 7" xfId="24578" xr:uid="{6D87BA36-04B3-4E0A-B9E5-CA89659393B8}"/>
    <cellStyle name="Comma 2 3 2 3 5" xfId="3623" xr:uid="{00000000-0005-0000-0000-0000250E0000}"/>
    <cellStyle name="Comma 2 3 2 3 5 2" xfId="3624" xr:uid="{00000000-0005-0000-0000-0000260E0000}"/>
    <cellStyle name="Comma 2 3 2 3 5 2 2" xfId="3625" xr:uid="{00000000-0005-0000-0000-0000270E0000}"/>
    <cellStyle name="Comma 2 3 2 3 5 2 2 2" xfId="24596" xr:uid="{C48CCA45-6401-4EBF-BA77-2A6A88FF3943}"/>
    <cellStyle name="Comma 2 3 2 3 5 2 3" xfId="3626" xr:uid="{00000000-0005-0000-0000-0000280E0000}"/>
    <cellStyle name="Comma 2 3 2 3 5 2 3 2" xfId="24597" xr:uid="{EF8DEEA3-2380-424B-840F-1A060AEC547A}"/>
    <cellStyle name="Comma 2 3 2 3 5 2 4" xfId="3627" xr:uid="{00000000-0005-0000-0000-0000290E0000}"/>
    <cellStyle name="Comma 2 3 2 3 5 2 4 2" xfId="24598" xr:uid="{9DB8A478-3735-42C9-A0DF-8E1D60977293}"/>
    <cellStyle name="Comma 2 3 2 3 5 2 5" xfId="24595" xr:uid="{30D83551-8E26-441D-B90E-D7F349F8C4A3}"/>
    <cellStyle name="Comma 2 3 2 3 5 3" xfId="3628" xr:uid="{00000000-0005-0000-0000-00002A0E0000}"/>
    <cellStyle name="Comma 2 3 2 3 5 3 2" xfId="24599" xr:uid="{D7033A3C-16AD-4987-BC0F-2D65762D5E87}"/>
    <cellStyle name="Comma 2 3 2 3 5 4" xfId="3629" xr:uid="{00000000-0005-0000-0000-00002B0E0000}"/>
    <cellStyle name="Comma 2 3 2 3 5 4 2" xfId="24600" xr:uid="{3CD5A147-BAFF-480C-8616-566D8BE8066A}"/>
    <cellStyle name="Comma 2 3 2 3 5 5" xfId="3630" xr:uid="{00000000-0005-0000-0000-00002C0E0000}"/>
    <cellStyle name="Comma 2 3 2 3 5 5 2" xfId="24601" xr:uid="{C65BAABA-34FE-43E4-A180-D7A1DFAF55AD}"/>
    <cellStyle name="Comma 2 3 2 3 5 6" xfId="24594" xr:uid="{96A9600F-C001-456B-A677-BDE5AED0F146}"/>
    <cellStyle name="Comma 2 3 2 3 6" xfId="3631" xr:uid="{00000000-0005-0000-0000-00002D0E0000}"/>
    <cellStyle name="Comma 2 3 2 3 6 2" xfId="3632" xr:uid="{00000000-0005-0000-0000-00002E0E0000}"/>
    <cellStyle name="Comma 2 3 2 3 6 2 2" xfId="24603" xr:uid="{AD69483D-A1A1-4590-8680-DB1E5277A25E}"/>
    <cellStyle name="Comma 2 3 2 3 6 3" xfId="3633" xr:uid="{00000000-0005-0000-0000-00002F0E0000}"/>
    <cellStyle name="Comma 2 3 2 3 6 3 2" xfId="24604" xr:uid="{C27B433A-A692-4FDD-A999-C199706368AE}"/>
    <cellStyle name="Comma 2 3 2 3 6 4" xfId="3634" xr:uid="{00000000-0005-0000-0000-0000300E0000}"/>
    <cellStyle name="Comma 2 3 2 3 6 4 2" xfId="24605" xr:uid="{7890DFCC-B933-44A4-A3E2-A455495C8462}"/>
    <cellStyle name="Comma 2 3 2 3 6 5" xfId="24602" xr:uid="{8040F244-BCF1-4D7A-91B8-7989899F5B77}"/>
    <cellStyle name="Comma 2 3 2 3 7" xfId="3635" xr:uid="{00000000-0005-0000-0000-0000310E0000}"/>
    <cellStyle name="Comma 2 3 2 3 7 2" xfId="24606" xr:uid="{466CA5B7-A3A7-458B-B2AC-DFB0C81EB3C2}"/>
    <cellStyle name="Comma 2 3 2 3 8" xfId="3636" xr:uid="{00000000-0005-0000-0000-0000320E0000}"/>
    <cellStyle name="Comma 2 3 2 3 8 2" xfId="24607" xr:uid="{6227424B-44BE-4080-889E-D308CDA8EDA7}"/>
    <cellStyle name="Comma 2 3 2 3 9" xfId="3637" xr:uid="{00000000-0005-0000-0000-0000330E0000}"/>
    <cellStyle name="Comma 2 3 2 3 9 2" xfId="24608" xr:uid="{11A0A6DF-C0E3-435B-8C13-741D861E9739}"/>
    <cellStyle name="Comma 2 3 2 4" xfId="3638" xr:uid="{00000000-0005-0000-0000-0000340E0000}"/>
    <cellStyle name="Comma 2 3 2 4 10" xfId="24609" xr:uid="{E54B689D-6475-4C54-9318-BB5482C0C3E5}"/>
    <cellStyle name="Comma 2 3 2 4 2" xfId="3639" xr:uid="{00000000-0005-0000-0000-0000350E0000}"/>
    <cellStyle name="Comma 2 3 2 4 2 2" xfId="3640" xr:uid="{00000000-0005-0000-0000-0000360E0000}"/>
    <cellStyle name="Comma 2 3 2 4 2 2 2" xfId="3641" xr:uid="{00000000-0005-0000-0000-0000370E0000}"/>
    <cellStyle name="Comma 2 3 2 4 2 2 2 2" xfId="3642" xr:uid="{00000000-0005-0000-0000-0000380E0000}"/>
    <cellStyle name="Comma 2 3 2 4 2 2 2 2 2" xfId="3643" xr:uid="{00000000-0005-0000-0000-0000390E0000}"/>
    <cellStyle name="Comma 2 3 2 4 2 2 2 2 2 2" xfId="24614" xr:uid="{743080B4-EA75-459A-855B-4C75AFBD7CEF}"/>
    <cellStyle name="Comma 2 3 2 4 2 2 2 2 3" xfId="3644" xr:uid="{00000000-0005-0000-0000-00003A0E0000}"/>
    <cellStyle name="Comma 2 3 2 4 2 2 2 2 3 2" xfId="24615" xr:uid="{D9735C65-7897-4B2E-B383-BA9BC316F687}"/>
    <cellStyle name="Comma 2 3 2 4 2 2 2 2 4" xfId="3645" xr:uid="{00000000-0005-0000-0000-00003B0E0000}"/>
    <cellStyle name="Comma 2 3 2 4 2 2 2 2 4 2" xfId="24616" xr:uid="{819DCDD0-D75F-4A66-A658-B606AAE8173B}"/>
    <cellStyle name="Comma 2 3 2 4 2 2 2 2 5" xfId="24613" xr:uid="{5573A602-0B67-4CDD-9F1E-9A50E6114DE3}"/>
    <cellStyle name="Comma 2 3 2 4 2 2 2 3" xfId="3646" xr:uid="{00000000-0005-0000-0000-00003C0E0000}"/>
    <cellStyle name="Comma 2 3 2 4 2 2 2 3 2" xfId="24617" xr:uid="{8D80DB01-587B-4D11-B2C4-94FD4DE722E3}"/>
    <cellStyle name="Comma 2 3 2 4 2 2 2 4" xfId="3647" xr:uid="{00000000-0005-0000-0000-00003D0E0000}"/>
    <cellStyle name="Comma 2 3 2 4 2 2 2 4 2" xfId="24618" xr:uid="{9E905159-353B-431C-B491-EA31908DFD28}"/>
    <cellStyle name="Comma 2 3 2 4 2 2 2 5" xfId="3648" xr:uid="{00000000-0005-0000-0000-00003E0E0000}"/>
    <cellStyle name="Comma 2 3 2 4 2 2 2 5 2" xfId="24619" xr:uid="{59917196-0F77-42AB-BE34-CCD850F04427}"/>
    <cellStyle name="Comma 2 3 2 4 2 2 2 6" xfId="24612" xr:uid="{411DA035-DA35-47D4-86D7-97C4FCE9AAA4}"/>
    <cellStyle name="Comma 2 3 2 4 2 2 3" xfId="3649" xr:uid="{00000000-0005-0000-0000-00003F0E0000}"/>
    <cellStyle name="Comma 2 3 2 4 2 2 3 2" xfId="3650" xr:uid="{00000000-0005-0000-0000-0000400E0000}"/>
    <cellStyle name="Comma 2 3 2 4 2 2 3 2 2" xfId="24621" xr:uid="{77495AF8-C1F1-4A19-B13A-7951CEC6973A}"/>
    <cellStyle name="Comma 2 3 2 4 2 2 3 3" xfId="3651" xr:uid="{00000000-0005-0000-0000-0000410E0000}"/>
    <cellStyle name="Comma 2 3 2 4 2 2 3 3 2" xfId="24622" xr:uid="{FA05B3FF-C3EC-459D-8018-9F4107538A6B}"/>
    <cellStyle name="Comma 2 3 2 4 2 2 3 4" xfId="3652" xr:uid="{00000000-0005-0000-0000-0000420E0000}"/>
    <cellStyle name="Comma 2 3 2 4 2 2 3 4 2" xfId="24623" xr:uid="{1F46E304-6AA0-4717-B070-634885F219AC}"/>
    <cellStyle name="Comma 2 3 2 4 2 2 3 5" xfId="24620" xr:uid="{B106DA4F-D80E-4F96-95C6-5240791561B2}"/>
    <cellStyle name="Comma 2 3 2 4 2 2 4" xfId="3653" xr:uid="{00000000-0005-0000-0000-0000430E0000}"/>
    <cellStyle name="Comma 2 3 2 4 2 2 4 2" xfId="24624" xr:uid="{4A9DECED-9B4F-4DF9-ABE1-8EC54ED363FA}"/>
    <cellStyle name="Comma 2 3 2 4 2 2 5" xfId="3654" xr:uid="{00000000-0005-0000-0000-0000440E0000}"/>
    <cellStyle name="Comma 2 3 2 4 2 2 5 2" xfId="24625" xr:uid="{83329692-6511-4130-B52F-CF8C8ECDF993}"/>
    <cellStyle name="Comma 2 3 2 4 2 2 6" xfId="3655" xr:uid="{00000000-0005-0000-0000-0000450E0000}"/>
    <cellStyle name="Comma 2 3 2 4 2 2 6 2" xfId="24626" xr:uid="{C3FFA653-2139-4192-9D8E-AB183C679005}"/>
    <cellStyle name="Comma 2 3 2 4 2 2 7" xfId="24611" xr:uid="{DDAE901E-02D0-4A17-9942-582AC1A2BF14}"/>
    <cellStyle name="Comma 2 3 2 4 2 3" xfId="3656" xr:uid="{00000000-0005-0000-0000-0000460E0000}"/>
    <cellStyle name="Comma 2 3 2 4 2 3 2" xfId="3657" xr:uid="{00000000-0005-0000-0000-0000470E0000}"/>
    <cellStyle name="Comma 2 3 2 4 2 3 2 2" xfId="3658" xr:uid="{00000000-0005-0000-0000-0000480E0000}"/>
    <cellStyle name="Comma 2 3 2 4 2 3 2 2 2" xfId="3659" xr:uid="{00000000-0005-0000-0000-0000490E0000}"/>
    <cellStyle name="Comma 2 3 2 4 2 3 2 2 2 2" xfId="24630" xr:uid="{6DD9DF0B-DC25-4343-A213-903FC4DF18B7}"/>
    <cellStyle name="Comma 2 3 2 4 2 3 2 2 3" xfId="3660" xr:uid="{00000000-0005-0000-0000-00004A0E0000}"/>
    <cellStyle name="Comma 2 3 2 4 2 3 2 2 3 2" xfId="24631" xr:uid="{1CB5EA70-15A4-4D76-8800-A97C816F9AD1}"/>
    <cellStyle name="Comma 2 3 2 4 2 3 2 2 4" xfId="3661" xr:uid="{00000000-0005-0000-0000-00004B0E0000}"/>
    <cellStyle name="Comma 2 3 2 4 2 3 2 2 4 2" xfId="24632" xr:uid="{617F02AC-7E9C-499B-943B-78208906B773}"/>
    <cellStyle name="Comma 2 3 2 4 2 3 2 2 5" xfId="24629" xr:uid="{23303B42-61D9-4C40-98E9-1F3C3B662308}"/>
    <cellStyle name="Comma 2 3 2 4 2 3 2 3" xfId="3662" xr:uid="{00000000-0005-0000-0000-00004C0E0000}"/>
    <cellStyle name="Comma 2 3 2 4 2 3 2 3 2" xfId="24633" xr:uid="{C85BE13D-6DE7-4EE7-AEF8-8D75FFFF34EE}"/>
    <cellStyle name="Comma 2 3 2 4 2 3 2 4" xfId="3663" xr:uid="{00000000-0005-0000-0000-00004D0E0000}"/>
    <cellStyle name="Comma 2 3 2 4 2 3 2 4 2" xfId="24634" xr:uid="{E73D372F-DE89-4E4F-BBEE-DBCA60612B9E}"/>
    <cellStyle name="Comma 2 3 2 4 2 3 2 5" xfId="3664" xr:uid="{00000000-0005-0000-0000-00004E0E0000}"/>
    <cellStyle name="Comma 2 3 2 4 2 3 2 5 2" xfId="24635" xr:uid="{9B6A9C83-A5CA-4741-BC87-47729D28EABD}"/>
    <cellStyle name="Comma 2 3 2 4 2 3 2 6" xfId="24628" xr:uid="{3BC082E8-7C53-4D75-BA48-1DD43592D570}"/>
    <cellStyle name="Comma 2 3 2 4 2 3 3" xfId="3665" xr:uid="{00000000-0005-0000-0000-00004F0E0000}"/>
    <cellStyle name="Comma 2 3 2 4 2 3 3 2" xfId="3666" xr:uid="{00000000-0005-0000-0000-0000500E0000}"/>
    <cellStyle name="Comma 2 3 2 4 2 3 3 2 2" xfId="24637" xr:uid="{859D71FC-924B-473B-AF10-7848C0AA4A17}"/>
    <cellStyle name="Comma 2 3 2 4 2 3 3 3" xfId="3667" xr:uid="{00000000-0005-0000-0000-0000510E0000}"/>
    <cellStyle name="Comma 2 3 2 4 2 3 3 3 2" xfId="24638" xr:uid="{8842DD4B-0E88-46D1-8D09-F2A82463CC83}"/>
    <cellStyle name="Comma 2 3 2 4 2 3 3 4" xfId="3668" xr:uid="{00000000-0005-0000-0000-0000520E0000}"/>
    <cellStyle name="Comma 2 3 2 4 2 3 3 4 2" xfId="24639" xr:uid="{71B583C0-5E76-4687-B988-62BAB7B0CA09}"/>
    <cellStyle name="Comma 2 3 2 4 2 3 3 5" xfId="24636" xr:uid="{9BA99F62-5F42-4DAD-96F6-C69FF47CAD73}"/>
    <cellStyle name="Comma 2 3 2 4 2 3 4" xfId="3669" xr:uid="{00000000-0005-0000-0000-0000530E0000}"/>
    <cellStyle name="Comma 2 3 2 4 2 3 4 2" xfId="24640" xr:uid="{E5B29746-2E47-48BD-BA85-FD610CC524FE}"/>
    <cellStyle name="Comma 2 3 2 4 2 3 5" xfId="3670" xr:uid="{00000000-0005-0000-0000-0000540E0000}"/>
    <cellStyle name="Comma 2 3 2 4 2 3 5 2" xfId="24641" xr:uid="{C1FD3C59-1E5B-48A6-82A2-BD477D31927A}"/>
    <cellStyle name="Comma 2 3 2 4 2 3 6" xfId="3671" xr:uid="{00000000-0005-0000-0000-0000550E0000}"/>
    <cellStyle name="Comma 2 3 2 4 2 3 6 2" xfId="24642" xr:uid="{9187A3C8-74FC-4197-A898-FB61B38908E3}"/>
    <cellStyle name="Comma 2 3 2 4 2 3 7" xfId="24627" xr:uid="{ABEEAC0E-D433-456C-9B40-98F1266E12BB}"/>
    <cellStyle name="Comma 2 3 2 4 2 4" xfId="3672" xr:uid="{00000000-0005-0000-0000-0000560E0000}"/>
    <cellStyle name="Comma 2 3 2 4 2 4 2" xfId="3673" xr:uid="{00000000-0005-0000-0000-0000570E0000}"/>
    <cellStyle name="Comma 2 3 2 4 2 4 2 2" xfId="3674" xr:uid="{00000000-0005-0000-0000-0000580E0000}"/>
    <cellStyle name="Comma 2 3 2 4 2 4 2 2 2" xfId="24645" xr:uid="{1B9C5454-C74E-41E7-AC1E-DBCDE5FD12F6}"/>
    <cellStyle name="Comma 2 3 2 4 2 4 2 3" xfId="3675" xr:uid="{00000000-0005-0000-0000-0000590E0000}"/>
    <cellStyle name="Comma 2 3 2 4 2 4 2 3 2" xfId="24646" xr:uid="{B3D90BF9-6DDD-4AB4-9774-6A5D1D1A0E50}"/>
    <cellStyle name="Comma 2 3 2 4 2 4 2 4" xfId="3676" xr:uid="{00000000-0005-0000-0000-00005A0E0000}"/>
    <cellStyle name="Comma 2 3 2 4 2 4 2 4 2" xfId="24647" xr:uid="{B0C70B69-61D4-4BDC-AD07-F695980749A6}"/>
    <cellStyle name="Comma 2 3 2 4 2 4 2 5" xfId="24644" xr:uid="{5FC40D15-B13B-40FE-83D4-53E2642FD4BB}"/>
    <cellStyle name="Comma 2 3 2 4 2 4 3" xfId="3677" xr:uid="{00000000-0005-0000-0000-00005B0E0000}"/>
    <cellStyle name="Comma 2 3 2 4 2 4 3 2" xfId="24648" xr:uid="{EB2F27BA-D021-473D-A288-5C963068901C}"/>
    <cellStyle name="Comma 2 3 2 4 2 4 4" xfId="3678" xr:uid="{00000000-0005-0000-0000-00005C0E0000}"/>
    <cellStyle name="Comma 2 3 2 4 2 4 4 2" xfId="24649" xr:uid="{C1FC0D95-A1EE-4E0B-9A32-158CC7131C5C}"/>
    <cellStyle name="Comma 2 3 2 4 2 4 5" xfId="3679" xr:uid="{00000000-0005-0000-0000-00005D0E0000}"/>
    <cellStyle name="Comma 2 3 2 4 2 4 5 2" xfId="24650" xr:uid="{3021ABAF-D24F-4A9F-8B27-9FFB6CFAEDDB}"/>
    <cellStyle name="Comma 2 3 2 4 2 4 6" xfId="24643" xr:uid="{3CC1FA0C-18FA-498D-97B3-519AE3C5B723}"/>
    <cellStyle name="Comma 2 3 2 4 2 5" xfId="3680" xr:uid="{00000000-0005-0000-0000-00005E0E0000}"/>
    <cellStyle name="Comma 2 3 2 4 2 5 2" xfId="3681" xr:uid="{00000000-0005-0000-0000-00005F0E0000}"/>
    <cellStyle name="Comma 2 3 2 4 2 5 2 2" xfId="24652" xr:uid="{2D17D8E2-47CA-4691-AF92-54635166DE80}"/>
    <cellStyle name="Comma 2 3 2 4 2 5 3" xfId="3682" xr:uid="{00000000-0005-0000-0000-0000600E0000}"/>
    <cellStyle name="Comma 2 3 2 4 2 5 3 2" xfId="24653" xr:uid="{4E4C517B-2588-44EB-9AAB-927A3EBEC446}"/>
    <cellStyle name="Comma 2 3 2 4 2 5 4" xfId="3683" xr:uid="{00000000-0005-0000-0000-0000610E0000}"/>
    <cellStyle name="Comma 2 3 2 4 2 5 4 2" xfId="24654" xr:uid="{45006D3E-250D-4C0C-A147-A5C1C05144BB}"/>
    <cellStyle name="Comma 2 3 2 4 2 5 5" xfId="24651" xr:uid="{F03BFD9D-37DA-47D5-A7F8-5E7474198334}"/>
    <cellStyle name="Comma 2 3 2 4 2 6" xfId="3684" xr:uid="{00000000-0005-0000-0000-0000620E0000}"/>
    <cellStyle name="Comma 2 3 2 4 2 6 2" xfId="24655" xr:uid="{036A16A6-7F54-49A1-814C-C0E4F69437F4}"/>
    <cellStyle name="Comma 2 3 2 4 2 7" xfId="3685" xr:uid="{00000000-0005-0000-0000-0000630E0000}"/>
    <cellStyle name="Comma 2 3 2 4 2 7 2" xfId="24656" xr:uid="{15770102-DAB9-4B01-A2CB-4647A253084D}"/>
    <cellStyle name="Comma 2 3 2 4 2 8" xfId="3686" xr:uid="{00000000-0005-0000-0000-0000640E0000}"/>
    <cellStyle name="Comma 2 3 2 4 2 8 2" xfId="24657" xr:uid="{CE0A33F5-40E4-4630-B4DC-00AFBEFAD675}"/>
    <cellStyle name="Comma 2 3 2 4 2 9" xfId="24610" xr:uid="{3AE12AC4-9C3E-43F7-A65E-DEE3CEC513C2}"/>
    <cellStyle name="Comma 2 3 2 4 3" xfId="3687" xr:uid="{00000000-0005-0000-0000-0000650E0000}"/>
    <cellStyle name="Comma 2 3 2 4 3 2" xfId="3688" xr:uid="{00000000-0005-0000-0000-0000660E0000}"/>
    <cellStyle name="Comma 2 3 2 4 3 2 2" xfId="3689" xr:uid="{00000000-0005-0000-0000-0000670E0000}"/>
    <cellStyle name="Comma 2 3 2 4 3 2 2 2" xfId="3690" xr:uid="{00000000-0005-0000-0000-0000680E0000}"/>
    <cellStyle name="Comma 2 3 2 4 3 2 2 2 2" xfId="24661" xr:uid="{9694D195-BFA7-4AE1-88E3-5CBF0089AA71}"/>
    <cellStyle name="Comma 2 3 2 4 3 2 2 3" xfId="3691" xr:uid="{00000000-0005-0000-0000-0000690E0000}"/>
    <cellStyle name="Comma 2 3 2 4 3 2 2 3 2" xfId="24662" xr:uid="{E4F8B4E9-2F81-4882-8F2D-F6A4AD12346B}"/>
    <cellStyle name="Comma 2 3 2 4 3 2 2 4" xfId="3692" xr:uid="{00000000-0005-0000-0000-00006A0E0000}"/>
    <cellStyle name="Comma 2 3 2 4 3 2 2 4 2" xfId="24663" xr:uid="{A6728F78-6EC0-4CA0-8DE7-2E53D891CC41}"/>
    <cellStyle name="Comma 2 3 2 4 3 2 2 5" xfId="24660" xr:uid="{2C94DBFA-F799-4C0C-B828-A78047382196}"/>
    <cellStyle name="Comma 2 3 2 4 3 2 3" xfId="3693" xr:uid="{00000000-0005-0000-0000-00006B0E0000}"/>
    <cellStyle name="Comma 2 3 2 4 3 2 3 2" xfId="24664" xr:uid="{DC10809A-B86E-4557-BEE8-FAB9272A6130}"/>
    <cellStyle name="Comma 2 3 2 4 3 2 4" xfId="3694" xr:uid="{00000000-0005-0000-0000-00006C0E0000}"/>
    <cellStyle name="Comma 2 3 2 4 3 2 4 2" xfId="24665" xr:uid="{5442554A-26B8-47FD-B96F-0ABCA3525E2D}"/>
    <cellStyle name="Comma 2 3 2 4 3 2 5" xfId="3695" xr:uid="{00000000-0005-0000-0000-00006D0E0000}"/>
    <cellStyle name="Comma 2 3 2 4 3 2 5 2" xfId="24666" xr:uid="{3D21B777-0A13-46F3-A5E7-D8086813626A}"/>
    <cellStyle name="Comma 2 3 2 4 3 2 6" xfId="24659" xr:uid="{065E184E-ABD9-4364-9B71-771051B534BB}"/>
    <cellStyle name="Comma 2 3 2 4 3 3" xfId="3696" xr:uid="{00000000-0005-0000-0000-00006E0E0000}"/>
    <cellStyle name="Comma 2 3 2 4 3 3 2" xfId="3697" xr:uid="{00000000-0005-0000-0000-00006F0E0000}"/>
    <cellStyle name="Comma 2 3 2 4 3 3 2 2" xfId="24668" xr:uid="{E738B15B-08F9-4DAE-A918-58C3E97B8136}"/>
    <cellStyle name="Comma 2 3 2 4 3 3 3" xfId="3698" xr:uid="{00000000-0005-0000-0000-0000700E0000}"/>
    <cellStyle name="Comma 2 3 2 4 3 3 3 2" xfId="24669" xr:uid="{367C330A-5872-4D71-BF6C-358C5FA77F4D}"/>
    <cellStyle name="Comma 2 3 2 4 3 3 4" xfId="3699" xr:uid="{00000000-0005-0000-0000-0000710E0000}"/>
    <cellStyle name="Comma 2 3 2 4 3 3 4 2" xfId="24670" xr:uid="{326F6F57-F259-4134-97A5-C5D2D2E0C78A}"/>
    <cellStyle name="Comma 2 3 2 4 3 3 5" xfId="24667" xr:uid="{9E9A0FAF-B858-4DFF-B9ED-D1C4ED28DEE8}"/>
    <cellStyle name="Comma 2 3 2 4 3 4" xfId="3700" xr:uid="{00000000-0005-0000-0000-0000720E0000}"/>
    <cellStyle name="Comma 2 3 2 4 3 4 2" xfId="24671" xr:uid="{24806620-9ACA-4DDF-ACA4-450DCD493EAA}"/>
    <cellStyle name="Comma 2 3 2 4 3 5" xfId="3701" xr:uid="{00000000-0005-0000-0000-0000730E0000}"/>
    <cellStyle name="Comma 2 3 2 4 3 5 2" xfId="24672" xr:uid="{00BBF8D8-771C-4321-BEEE-44BE4FA45757}"/>
    <cellStyle name="Comma 2 3 2 4 3 6" xfId="3702" xr:uid="{00000000-0005-0000-0000-0000740E0000}"/>
    <cellStyle name="Comma 2 3 2 4 3 6 2" xfId="24673" xr:uid="{D98EFD0E-EDE1-44E2-A2A8-FE8F2477C6F6}"/>
    <cellStyle name="Comma 2 3 2 4 3 7" xfId="24658" xr:uid="{A02405D3-A769-46F0-94C6-21440C36F845}"/>
    <cellStyle name="Comma 2 3 2 4 4" xfId="3703" xr:uid="{00000000-0005-0000-0000-0000750E0000}"/>
    <cellStyle name="Comma 2 3 2 4 4 2" xfId="3704" xr:uid="{00000000-0005-0000-0000-0000760E0000}"/>
    <cellStyle name="Comma 2 3 2 4 4 2 2" xfId="3705" xr:uid="{00000000-0005-0000-0000-0000770E0000}"/>
    <cellStyle name="Comma 2 3 2 4 4 2 2 2" xfId="3706" xr:uid="{00000000-0005-0000-0000-0000780E0000}"/>
    <cellStyle name="Comma 2 3 2 4 4 2 2 2 2" xfId="24677" xr:uid="{177755F3-8E0B-499F-9C16-A814F7D7132E}"/>
    <cellStyle name="Comma 2 3 2 4 4 2 2 3" xfId="3707" xr:uid="{00000000-0005-0000-0000-0000790E0000}"/>
    <cellStyle name="Comma 2 3 2 4 4 2 2 3 2" xfId="24678" xr:uid="{FD828652-25A0-457C-ABDE-42F8F7D48664}"/>
    <cellStyle name="Comma 2 3 2 4 4 2 2 4" xfId="3708" xr:uid="{00000000-0005-0000-0000-00007A0E0000}"/>
    <cellStyle name="Comma 2 3 2 4 4 2 2 4 2" xfId="24679" xr:uid="{636F62DA-B1B6-4760-BC8E-2164DA0471F8}"/>
    <cellStyle name="Comma 2 3 2 4 4 2 2 5" xfId="24676" xr:uid="{6B0FF4E4-E6BB-4FB1-BFEC-C67901EF1A9B}"/>
    <cellStyle name="Comma 2 3 2 4 4 2 3" xfId="3709" xr:uid="{00000000-0005-0000-0000-00007B0E0000}"/>
    <cellStyle name="Comma 2 3 2 4 4 2 3 2" xfId="24680" xr:uid="{3763C1A7-40B4-48E6-ACCE-73F644CC09D3}"/>
    <cellStyle name="Comma 2 3 2 4 4 2 4" xfId="3710" xr:uid="{00000000-0005-0000-0000-00007C0E0000}"/>
    <cellStyle name="Comma 2 3 2 4 4 2 4 2" xfId="24681" xr:uid="{8FB5BFE6-4CFC-4048-9613-9286866F84EE}"/>
    <cellStyle name="Comma 2 3 2 4 4 2 5" xfId="3711" xr:uid="{00000000-0005-0000-0000-00007D0E0000}"/>
    <cellStyle name="Comma 2 3 2 4 4 2 5 2" xfId="24682" xr:uid="{5FB0DE3A-42DE-424E-87A1-93384D2C78B2}"/>
    <cellStyle name="Comma 2 3 2 4 4 2 6" xfId="24675" xr:uid="{97703B20-E0F4-42BB-8E0F-23D90D65B01A}"/>
    <cellStyle name="Comma 2 3 2 4 4 3" xfId="3712" xr:uid="{00000000-0005-0000-0000-00007E0E0000}"/>
    <cellStyle name="Comma 2 3 2 4 4 3 2" xfId="3713" xr:uid="{00000000-0005-0000-0000-00007F0E0000}"/>
    <cellStyle name="Comma 2 3 2 4 4 3 2 2" xfId="24684" xr:uid="{736D16E3-4866-41E3-8938-B147D6584A70}"/>
    <cellStyle name="Comma 2 3 2 4 4 3 3" xfId="3714" xr:uid="{00000000-0005-0000-0000-0000800E0000}"/>
    <cellStyle name="Comma 2 3 2 4 4 3 3 2" xfId="24685" xr:uid="{46F12F79-D62C-4F2B-83A4-1E3DDA083480}"/>
    <cellStyle name="Comma 2 3 2 4 4 3 4" xfId="3715" xr:uid="{00000000-0005-0000-0000-0000810E0000}"/>
    <cellStyle name="Comma 2 3 2 4 4 3 4 2" xfId="24686" xr:uid="{B44E7CFD-7D90-41C5-96CE-37D289F84BC2}"/>
    <cellStyle name="Comma 2 3 2 4 4 3 5" xfId="24683" xr:uid="{DD29DD39-3468-4113-B190-298926CA2455}"/>
    <cellStyle name="Comma 2 3 2 4 4 4" xfId="3716" xr:uid="{00000000-0005-0000-0000-0000820E0000}"/>
    <cellStyle name="Comma 2 3 2 4 4 4 2" xfId="24687" xr:uid="{98D41D20-8EBF-4F54-B685-A6ABFDB1D3F1}"/>
    <cellStyle name="Comma 2 3 2 4 4 5" xfId="3717" xr:uid="{00000000-0005-0000-0000-0000830E0000}"/>
    <cellStyle name="Comma 2 3 2 4 4 5 2" xfId="24688" xr:uid="{3BC85BBE-F030-4739-80E2-0C2F6941E364}"/>
    <cellStyle name="Comma 2 3 2 4 4 6" xfId="3718" xr:uid="{00000000-0005-0000-0000-0000840E0000}"/>
    <cellStyle name="Comma 2 3 2 4 4 6 2" xfId="24689" xr:uid="{9D31B5FB-8CAE-4310-8142-A9F2B31AF2EF}"/>
    <cellStyle name="Comma 2 3 2 4 4 7" xfId="24674" xr:uid="{08A61933-A18D-4B11-A07C-E4438A38973F}"/>
    <cellStyle name="Comma 2 3 2 4 5" xfId="3719" xr:uid="{00000000-0005-0000-0000-0000850E0000}"/>
    <cellStyle name="Comma 2 3 2 4 5 2" xfId="3720" xr:uid="{00000000-0005-0000-0000-0000860E0000}"/>
    <cellStyle name="Comma 2 3 2 4 5 2 2" xfId="3721" xr:uid="{00000000-0005-0000-0000-0000870E0000}"/>
    <cellStyle name="Comma 2 3 2 4 5 2 2 2" xfId="24692" xr:uid="{AEE67E31-63B0-4C83-BA7B-1981864DF19F}"/>
    <cellStyle name="Comma 2 3 2 4 5 2 3" xfId="3722" xr:uid="{00000000-0005-0000-0000-0000880E0000}"/>
    <cellStyle name="Comma 2 3 2 4 5 2 3 2" xfId="24693" xr:uid="{40A3E7BB-2492-4EDF-B13B-A1BF29B356BA}"/>
    <cellStyle name="Comma 2 3 2 4 5 2 4" xfId="3723" xr:uid="{00000000-0005-0000-0000-0000890E0000}"/>
    <cellStyle name="Comma 2 3 2 4 5 2 4 2" xfId="24694" xr:uid="{A085C480-98E0-415F-AFAA-18B66A0A4F9A}"/>
    <cellStyle name="Comma 2 3 2 4 5 2 5" xfId="24691" xr:uid="{06244758-56AE-4CCA-995C-18EAC2FB6A24}"/>
    <cellStyle name="Comma 2 3 2 4 5 3" xfId="3724" xr:uid="{00000000-0005-0000-0000-00008A0E0000}"/>
    <cellStyle name="Comma 2 3 2 4 5 3 2" xfId="24695" xr:uid="{60EFDAE6-B495-48DA-B647-9329A00F57C9}"/>
    <cellStyle name="Comma 2 3 2 4 5 4" xfId="3725" xr:uid="{00000000-0005-0000-0000-00008B0E0000}"/>
    <cellStyle name="Comma 2 3 2 4 5 4 2" xfId="24696" xr:uid="{D7CA5728-05C3-49E2-B859-8CEBC6644086}"/>
    <cellStyle name="Comma 2 3 2 4 5 5" xfId="3726" xr:uid="{00000000-0005-0000-0000-00008C0E0000}"/>
    <cellStyle name="Comma 2 3 2 4 5 5 2" xfId="24697" xr:uid="{78345DEE-992B-444B-8134-AF01E9709FC1}"/>
    <cellStyle name="Comma 2 3 2 4 5 6" xfId="24690" xr:uid="{823A9328-659B-4DD9-A4FC-81413197BE6A}"/>
    <cellStyle name="Comma 2 3 2 4 6" xfId="3727" xr:uid="{00000000-0005-0000-0000-00008D0E0000}"/>
    <cellStyle name="Comma 2 3 2 4 6 2" xfId="3728" xr:uid="{00000000-0005-0000-0000-00008E0E0000}"/>
    <cellStyle name="Comma 2 3 2 4 6 2 2" xfId="24699" xr:uid="{63A82AEC-07D4-4C4B-AC74-B99A43D48557}"/>
    <cellStyle name="Comma 2 3 2 4 6 3" xfId="3729" xr:uid="{00000000-0005-0000-0000-00008F0E0000}"/>
    <cellStyle name="Comma 2 3 2 4 6 3 2" xfId="24700" xr:uid="{C9CBF7A3-0F6D-4603-8637-276590ECD198}"/>
    <cellStyle name="Comma 2 3 2 4 6 4" xfId="3730" xr:uid="{00000000-0005-0000-0000-0000900E0000}"/>
    <cellStyle name="Comma 2 3 2 4 6 4 2" xfId="24701" xr:uid="{8CF67861-1708-4CAB-ADA5-FCCC39E20E96}"/>
    <cellStyle name="Comma 2 3 2 4 6 5" xfId="24698" xr:uid="{013992EA-FAF4-4EB2-B908-B43E5C48C12B}"/>
    <cellStyle name="Comma 2 3 2 4 7" xfId="3731" xr:uid="{00000000-0005-0000-0000-0000910E0000}"/>
    <cellStyle name="Comma 2 3 2 4 7 2" xfId="24702" xr:uid="{54E7A109-3A6E-4EEB-A68B-D8B8215C1F89}"/>
    <cellStyle name="Comma 2 3 2 4 8" xfId="3732" xr:uid="{00000000-0005-0000-0000-0000920E0000}"/>
    <cellStyle name="Comma 2 3 2 4 8 2" xfId="24703" xr:uid="{BE386411-2ABB-44B1-8E81-B57B29F01031}"/>
    <cellStyle name="Comma 2 3 2 4 9" xfId="3733" xr:uid="{00000000-0005-0000-0000-0000930E0000}"/>
    <cellStyle name="Comma 2 3 2 4 9 2" xfId="24704" xr:uid="{275A4F2C-EA55-429D-8FAF-6F00CA2A7253}"/>
    <cellStyle name="Comma 2 3 2 5" xfId="3734" xr:uid="{00000000-0005-0000-0000-0000940E0000}"/>
    <cellStyle name="Comma 2 3 2 5 2" xfId="3735" xr:uid="{00000000-0005-0000-0000-0000950E0000}"/>
    <cellStyle name="Comma 2 3 2 5 2 2" xfId="3736" xr:uid="{00000000-0005-0000-0000-0000960E0000}"/>
    <cellStyle name="Comma 2 3 2 5 2 2 2" xfId="3737" xr:uid="{00000000-0005-0000-0000-0000970E0000}"/>
    <cellStyle name="Comma 2 3 2 5 2 2 2 2" xfId="3738" xr:uid="{00000000-0005-0000-0000-0000980E0000}"/>
    <cellStyle name="Comma 2 3 2 5 2 2 2 2 2" xfId="24709" xr:uid="{F0CA4ACE-BDDD-445E-B6BC-EDBBC97F42D9}"/>
    <cellStyle name="Comma 2 3 2 5 2 2 2 3" xfId="3739" xr:uid="{00000000-0005-0000-0000-0000990E0000}"/>
    <cellStyle name="Comma 2 3 2 5 2 2 2 3 2" xfId="24710" xr:uid="{E4B1DBCE-3145-4B6E-9D74-3E5970CC0BFD}"/>
    <cellStyle name="Comma 2 3 2 5 2 2 2 4" xfId="3740" xr:uid="{00000000-0005-0000-0000-00009A0E0000}"/>
    <cellStyle name="Comma 2 3 2 5 2 2 2 4 2" xfId="24711" xr:uid="{51191C8A-966C-4ABD-9B02-A59B15FFD9A1}"/>
    <cellStyle name="Comma 2 3 2 5 2 2 2 5" xfId="24708" xr:uid="{CBDBD441-BFFC-4C62-94DD-408DC56C8DC6}"/>
    <cellStyle name="Comma 2 3 2 5 2 2 3" xfId="3741" xr:uid="{00000000-0005-0000-0000-00009B0E0000}"/>
    <cellStyle name="Comma 2 3 2 5 2 2 3 2" xfId="24712" xr:uid="{DD445AC1-97AA-4C8E-A9D3-ED73B601C44E}"/>
    <cellStyle name="Comma 2 3 2 5 2 2 4" xfId="3742" xr:uid="{00000000-0005-0000-0000-00009C0E0000}"/>
    <cellStyle name="Comma 2 3 2 5 2 2 4 2" xfId="24713" xr:uid="{919B4040-4403-45B2-84A9-B5B298FB32E0}"/>
    <cellStyle name="Comma 2 3 2 5 2 2 5" xfId="3743" xr:uid="{00000000-0005-0000-0000-00009D0E0000}"/>
    <cellStyle name="Comma 2 3 2 5 2 2 5 2" xfId="24714" xr:uid="{94325A0A-9034-4C87-A016-C3D4C351F473}"/>
    <cellStyle name="Comma 2 3 2 5 2 2 6" xfId="24707" xr:uid="{CC229709-FC7B-4C7E-8C41-2F2A2ADDD0AB}"/>
    <cellStyle name="Comma 2 3 2 5 2 3" xfId="3744" xr:uid="{00000000-0005-0000-0000-00009E0E0000}"/>
    <cellStyle name="Comma 2 3 2 5 2 3 2" xfId="3745" xr:uid="{00000000-0005-0000-0000-00009F0E0000}"/>
    <cellStyle name="Comma 2 3 2 5 2 3 2 2" xfId="24716" xr:uid="{FD346D80-BDD0-4B94-BC22-75181DAD0448}"/>
    <cellStyle name="Comma 2 3 2 5 2 3 3" xfId="3746" xr:uid="{00000000-0005-0000-0000-0000A00E0000}"/>
    <cellStyle name="Comma 2 3 2 5 2 3 3 2" xfId="24717" xr:uid="{3271F6A0-F627-4D88-9006-FF486BCBBF63}"/>
    <cellStyle name="Comma 2 3 2 5 2 3 4" xfId="3747" xr:uid="{00000000-0005-0000-0000-0000A10E0000}"/>
    <cellStyle name="Comma 2 3 2 5 2 3 4 2" xfId="24718" xr:uid="{14CB3BD9-9AE2-43FC-98CE-C7B23A1BABF7}"/>
    <cellStyle name="Comma 2 3 2 5 2 3 5" xfId="24715" xr:uid="{B098B284-73FB-4C79-8FC8-A0CF7CE09785}"/>
    <cellStyle name="Comma 2 3 2 5 2 4" xfId="3748" xr:uid="{00000000-0005-0000-0000-0000A20E0000}"/>
    <cellStyle name="Comma 2 3 2 5 2 4 2" xfId="24719" xr:uid="{23E73B81-0D3D-411F-9715-8DF37DBDD368}"/>
    <cellStyle name="Comma 2 3 2 5 2 5" xfId="3749" xr:uid="{00000000-0005-0000-0000-0000A30E0000}"/>
    <cellStyle name="Comma 2 3 2 5 2 5 2" xfId="24720" xr:uid="{3367C8A2-4EB6-49C4-91D0-920D76B124C4}"/>
    <cellStyle name="Comma 2 3 2 5 2 6" xfId="3750" xr:uid="{00000000-0005-0000-0000-0000A40E0000}"/>
    <cellStyle name="Comma 2 3 2 5 2 6 2" xfId="24721" xr:uid="{F8C19CAC-13BE-4DE6-998A-F2D1B12538DD}"/>
    <cellStyle name="Comma 2 3 2 5 2 7" xfId="24706" xr:uid="{567016AC-AE4D-47B8-8952-38481DE3E864}"/>
    <cellStyle name="Comma 2 3 2 5 3" xfId="3751" xr:uid="{00000000-0005-0000-0000-0000A50E0000}"/>
    <cellStyle name="Comma 2 3 2 5 3 2" xfId="3752" xr:uid="{00000000-0005-0000-0000-0000A60E0000}"/>
    <cellStyle name="Comma 2 3 2 5 3 2 2" xfId="3753" xr:uid="{00000000-0005-0000-0000-0000A70E0000}"/>
    <cellStyle name="Comma 2 3 2 5 3 2 2 2" xfId="3754" xr:uid="{00000000-0005-0000-0000-0000A80E0000}"/>
    <cellStyle name="Comma 2 3 2 5 3 2 2 2 2" xfId="24725" xr:uid="{24921ABA-8910-48A2-A092-91BCEC4BCC6F}"/>
    <cellStyle name="Comma 2 3 2 5 3 2 2 3" xfId="3755" xr:uid="{00000000-0005-0000-0000-0000A90E0000}"/>
    <cellStyle name="Comma 2 3 2 5 3 2 2 3 2" xfId="24726" xr:uid="{D3FA99B4-D56D-42FF-8084-4786EADA496C}"/>
    <cellStyle name="Comma 2 3 2 5 3 2 2 4" xfId="3756" xr:uid="{00000000-0005-0000-0000-0000AA0E0000}"/>
    <cellStyle name="Comma 2 3 2 5 3 2 2 4 2" xfId="24727" xr:uid="{C7DA4F85-894D-4B36-9696-5809DE57C879}"/>
    <cellStyle name="Comma 2 3 2 5 3 2 2 5" xfId="24724" xr:uid="{2D63D650-35C4-4DF6-836B-493C38DE8F70}"/>
    <cellStyle name="Comma 2 3 2 5 3 2 3" xfId="3757" xr:uid="{00000000-0005-0000-0000-0000AB0E0000}"/>
    <cellStyle name="Comma 2 3 2 5 3 2 3 2" xfId="24728" xr:uid="{A4C62A99-E08E-46FF-B24A-F32A878793B4}"/>
    <cellStyle name="Comma 2 3 2 5 3 2 4" xfId="3758" xr:uid="{00000000-0005-0000-0000-0000AC0E0000}"/>
    <cellStyle name="Comma 2 3 2 5 3 2 4 2" xfId="24729" xr:uid="{2C002606-4455-4F56-865D-E0C1B8EB90FD}"/>
    <cellStyle name="Comma 2 3 2 5 3 2 5" xfId="3759" xr:uid="{00000000-0005-0000-0000-0000AD0E0000}"/>
    <cellStyle name="Comma 2 3 2 5 3 2 5 2" xfId="24730" xr:uid="{541F0204-AAFA-4674-9B3E-BDE63473BDA3}"/>
    <cellStyle name="Comma 2 3 2 5 3 2 6" xfId="24723" xr:uid="{61471DBA-FE94-4107-94F7-5BCCDF1FCCF7}"/>
    <cellStyle name="Comma 2 3 2 5 3 3" xfId="3760" xr:uid="{00000000-0005-0000-0000-0000AE0E0000}"/>
    <cellStyle name="Comma 2 3 2 5 3 3 2" xfId="3761" xr:uid="{00000000-0005-0000-0000-0000AF0E0000}"/>
    <cellStyle name="Comma 2 3 2 5 3 3 2 2" xfId="24732" xr:uid="{0AE43282-80F9-42C4-9042-EE810FDE7B36}"/>
    <cellStyle name="Comma 2 3 2 5 3 3 3" xfId="3762" xr:uid="{00000000-0005-0000-0000-0000B00E0000}"/>
    <cellStyle name="Comma 2 3 2 5 3 3 3 2" xfId="24733" xr:uid="{3D20387E-5C17-46B2-BCAB-96451D0CBD18}"/>
    <cellStyle name="Comma 2 3 2 5 3 3 4" xfId="3763" xr:uid="{00000000-0005-0000-0000-0000B10E0000}"/>
    <cellStyle name="Comma 2 3 2 5 3 3 4 2" xfId="24734" xr:uid="{8782F585-05FA-488D-AA45-FC6A72FE189E}"/>
    <cellStyle name="Comma 2 3 2 5 3 3 5" xfId="24731" xr:uid="{AE7CD0FD-B777-46A0-9185-12BA7304A2C7}"/>
    <cellStyle name="Comma 2 3 2 5 3 4" xfId="3764" xr:uid="{00000000-0005-0000-0000-0000B20E0000}"/>
    <cellStyle name="Comma 2 3 2 5 3 4 2" xfId="24735" xr:uid="{51E68DC5-F330-4EF4-87E6-F4D02AD6B0B5}"/>
    <cellStyle name="Comma 2 3 2 5 3 5" xfId="3765" xr:uid="{00000000-0005-0000-0000-0000B30E0000}"/>
    <cellStyle name="Comma 2 3 2 5 3 5 2" xfId="24736" xr:uid="{CB3B94D7-AD54-4C88-9FD5-73A1D5DAEA54}"/>
    <cellStyle name="Comma 2 3 2 5 3 6" xfId="3766" xr:uid="{00000000-0005-0000-0000-0000B40E0000}"/>
    <cellStyle name="Comma 2 3 2 5 3 6 2" xfId="24737" xr:uid="{E5B9D65F-EA34-4267-BB36-7D9F92062F0B}"/>
    <cellStyle name="Comma 2 3 2 5 3 7" xfId="24722" xr:uid="{416A71EE-5C53-4479-886D-9E8D99C61B4B}"/>
    <cellStyle name="Comma 2 3 2 5 4" xfId="3767" xr:uid="{00000000-0005-0000-0000-0000B50E0000}"/>
    <cellStyle name="Comma 2 3 2 5 4 2" xfId="3768" xr:uid="{00000000-0005-0000-0000-0000B60E0000}"/>
    <cellStyle name="Comma 2 3 2 5 4 2 2" xfId="3769" xr:uid="{00000000-0005-0000-0000-0000B70E0000}"/>
    <cellStyle name="Comma 2 3 2 5 4 2 2 2" xfId="24740" xr:uid="{EFD0B7D4-9B2A-4C99-931C-2B3DBA9316C8}"/>
    <cellStyle name="Comma 2 3 2 5 4 2 3" xfId="3770" xr:uid="{00000000-0005-0000-0000-0000B80E0000}"/>
    <cellStyle name="Comma 2 3 2 5 4 2 3 2" xfId="24741" xr:uid="{0E494219-6775-4E81-9A77-7462DE429BF1}"/>
    <cellStyle name="Comma 2 3 2 5 4 2 4" xfId="3771" xr:uid="{00000000-0005-0000-0000-0000B90E0000}"/>
    <cellStyle name="Comma 2 3 2 5 4 2 4 2" xfId="24742" xr:uid="{7B9A43EB-5BA2-4131-9986-5C1D31164330}"/>
    <cellStyle name="Comma 2 3 2 5 4 2 5" xfId="24739" xr:uid="{B98677AB-BA70-4997-B615-88F28EFB43AA}"/>
    <cellStyle name="Comma 2 3 2 5 4 3" xfId="3772" xr:uid="{00000000-0005-0000-0000-0000BA0E0000}"/>
    <cellStyle name="Comma 2 3 2 5 4 3 2" xfId="24743" xr:uid="{197679E6-4F09-406E-8DAC-C8182DDFC274}"/>
    <cellStyle name="Comma 2 3 2 5 4 4" xfId="3773" xr:uid="{00000000-0005-0000-0000-0000BB0E0000}"/>
    <cellStyle name="Comma 2 3 2 5 4 4 2" xfId="24744" xr:uid="{9D831D8A-A505-4736-B74B-22200B02EB7B}"/>
    <cellStyle name="Comma 2 3 2 5 4 5" xfId="3774" xr:uid="{00000000-0005-0000-0000-0000BC0E0000}"/>
    <cellStyle name="Comma 2 3 2 5 4 5 2" xfId="24745" xr:uid="{8DFAD850-5750-4443-AF00-37AFF9780D9D}"/>
    <cellStyle name="Comma 2 3 2 5 4 6" xfId="24738" xr:uid="{C074D970-3630-443B-AB72-E73D83F18764}"/>
    <cellStyle name="Comma 2 3 2 5 5" xfId="3775" xr:uid="{00000000-0005-0000-0000-0000BD0E0000}"/>
    <cellStyle name="Comma 2 3 2 5 5 2" xfId="3776" xr:uid="{00000000-0005-0000-0000-0000BE0E0000}"/>
    <cellStyle name="Comma 2 3 2 5 5 2 2" xfId="24747" xr:uid="{6C989280-03E1-428F-94E4-8F279DE30A2F}"/>
    <cellStyle name="Comma 2 3 2 5 5 3" xfId="3777" xr:uid="{00000000-0005-0000-0000-0000BF0E0000}"/>
    <cellStyle name="Comma 2 3 2 5 5 3 2" xfId="24748" xr:uid="{745A4347-B8A1-4B42-AF41-40DBE5A6420E}"/>
    <cellStyle name="Comma 2 3 2 5 5 4" xfId="3778" xr:uid="{00000000-0005-0000-0000-0000C00E0000}"/>
    <cellStyle name="Comma 2 3 2 5 5 4 2" xfId="24749" xr:uid="{82F5A5F8-9EC7-4067-8422-4A8A71512D85}"/>
    <cellStyle name="Comma 2 3 2 5 5 5" xfId="24746" xr:uid="{AE9BC89E-1AA1-448B-A5E5-20FDF386C843}"/>
    <cellStyle name="Comma 2 3 2 5 6" xfId="3779" xr:uid="{00000000-0005-0000-0000-0000C10E0000}"/>
    <cellStyle name="Comma 2 3 2 5 6 2" xfId="24750" xr:uid="{43B7C416-4B7E-4BBA-BF79-CBC0B89443AD}"/>
    <cellStyle name="Comma 2 3 2 5 7" xfId="3780" xr:uid="{00000000-0005-0000-0000-0000C20E0000}"/>
    <cellStyle name="Comma 2 3 2 5 7 2" xfId="24751" xr:uid="{24229BF0-88BB-42C8-A73C-E5E4038C75E3}"/>
    <cellStyle name="Comma 2 3 2 5 8" xfId="3781" xr:uid="{00000000-0005-0000-0000-0000C30E0000}"/>
    <cellStyle name="Comma 2 3 2 5 8 2" xfId="24752" xr:uid="{877A874F-65C8-42FB-8EB0-CCBF82955B5D}"/>
    <cellStyle name="Comma 2 3 2 5 9" xfId="24705" xr:uid="{0B647260-FEDB-4D28-95BC-34E1B7E790EE}"/>
    <cellStyle name="Comma 2 3 2 6" xfId="3782" xr:uid="{00000000-0005-0000-0000-0000C40E0000}"/>
    <cellStyle name="Comma 2 3 2 6 2" xfId="3783" xr:uid="{00000000-0005-0000-0000-0000C50E0000}"/>
    <cellStyle name="Comma 2 3 2 6 2 2" xfId="3784" xr:uid="{00000000-0005-0000-0000-0000C60E0000}"/>
    <cellStyle name="Comma 2 3 2 6 2 2 2" xfId="3785" xr:uid="{00000000-0005-0000-0000-0000C70E0000}"/>
    <cellStyle name="Comma 2 3 2 6 2 2 2 2" xfId="3786" xr:uid="{00000000-0005-0000-0000-0000C80E0000}"/>
    <cellStyle name="Comma 2 3 2 6 2 2 2 2 2" xfId="24757" xr:uid="{EF2E57C3-54A5-4C1B-A03D-C6FF2134509F}"/>
    <cellStyle name="Comma 2 3 2 6 2 2 2 3" xfId="3787" xr:uid="{00000000-0005-0000-0000-0000C90E0000}"/>
    <cellStyle name="Comma 2 3 2 6 2 2 2 3 2" xfId="24758" xr:uid="{CEE6629E-A345-4825-BD0A-99F33E21854D}"/>
    <cellStyle name="Comma 2 3 2 6 2 2 2 4" xfId="3788" xr:uid="{00000000-0005-0000-0000-0000CA0E0000}"/>
    <cellStyle name="Comma 2 3 2 6 2 2 2 4 2" xfId="24759" xr:uid="{E2F83550-F596-4ED5-96FC-966C4570A843}"/>
    <cellStyle name="Comma 2 3 2 6 2 2 2 5" xfId="24756" xr:uid="{E1E2CAC8-6E78-4FA7-B40D-BF7A6764502F}"/>
    <cellStyle name="Comma 2 3 2 6 2 2 3" xfId="3789" xr:uid="{00000000-0005-0000-0000-0000CB0E0000}"/>
    <cellStyle name="Comma 2 3 2 6 2 2 3 2" xfId="24760" xr:uid="{B9CB730A-E0EA-47A8-A42D-6E22CD0F51B2}"/>
    <cellStyle name="Comma 2 3 2 6 2 2 4" xfId="3790" xr:uid="{00000000-0005-0000-0000-0000CC0E0000}"/>
    <cellStyle name="Comma 2 3 2 6 2 2 4 2" xfId="24761" xr:uid="{B568D978-6F3F-42A5-A281-2C4BB14B3219}"/>
    <cellStyle name="Comma 2 3 2 6 2 2 5" xfId="3791" xr:uid="{00000000-0005-0000-0000-0000CD0E0000}"/>
    <cellStyle name="Comma 2 3 2 6 2 2 5 2" xfId="24762" xr:uid="{609D0BA2-2A0F-4E42-A28E-55D075A30E33}"/>
    <cellStyle name="Comma 2 3 2 6 2 2 6" xfId="24755" xr:uid="{3238490A-7007-4EA9-AF15-7FA8D345BB2B}"/>
    <cellStyle name="Comma 2 3 2 6 2 3" xfId="3792" xr:uid="{00000000-0005-0000-0000-0000CE0E0000}"/>
    <cellStyle name="Comma 2 3 2 6 2 3 2" xfId="3793" xr:uid="{00000000-0005-0000-0000-0000CF0E0000}"/>
    <cellStyle name="Comma 2 3 2 6 2 3 2 2" xfId="24764" xr:uid="{1F3EC13B-BFAD-41F9-B067-7EFC75502E28}"/>
    <cellStyle name="Comma 2 3 2 6 2 3 3" xfId="3794" xr:uid="{00000000-0005-0000-0000-0000D00E0000}"/>
    <cellStyle name="Comma 2 3 2 6 2 3 3 2" xfId="24765" xr:uid="{94F6A7CC-E8AC-438D-8F95-135D7D51AB03}"/>
    <cellStyle name="Comma 2 3 2 6 2 3 4" xfId="3795" xr:uid="{00000000-0005-0000-0000-0000D10E0000}"/>
    <cellStyle name="Comma 2 3 2 6 2 3 4 2" xfId="24766" xr:uid="{CFCF5B34-33C1-454B-9409-D2EA5E7EEF3C}"/>
    <cellStyle name="Comma 2 3 2 6 2 3 5" xfId="24763" xr:uid="{D5967194-931A-4B3C-9FDE-8EA49BEC252C}"/>
    <cellStyle name="Comma 2 3 2 6 2 4" xfId="3796" xr:uid="{00000000-0005-0000-0000-0000D20E0000}"/>
    <cellStyle name="Comma 2 3 2 6 2 4 2" xfId="24767" xr:uid="{F08CC6EA-DEFC-44DC-B803-DFCBE436CD60}"/>
    <cellStyle name="Comma 2 3 2 6 2 5" xfId="3797" xr:uid="{00000000-0005-0000-0000-0000D30E0000}"/>
    <cellStyle name="Comma 2 3 2 6 2 5 2" xfId="24768" xr:uid="{0B870D4E-2782-4013-87DD-288CAC099988}"/>
    <cellStyle name="Comma 2 3 2 6 2 6" xfId="3798" xr:uid="{00000000-0005-0000-0000-0000D40E0000}"/>
    <cellStyle name="Comma 2 3 2 6 2 6 2" xfId="24769" xr:uid="{2CCA7B98-937E-4977-AC5F-43F753D93C1E}"/>
    <cellStyle name="Comma 2 3 2 6 2 7" xfId="24754" xr:uid="{3A7ED8E4-3F1F-435E-A243-CD23886FFDCF}"/>
    <cellStyle name="Comma 2 3 2 6 3" xfId="3799" xr:uid="{00000000-0005-0000-0000-0000D50E0000}"/>
    <cellStyle name="Comma 2 3 2 6 3 2" xfId="3800" xr:uid="{00000000-0005-0000-0000-0000D60E0000}"/>
    <cellStyle name="Comma 2 3 2 6 3 2 2" xfId="3801" xr:uid="{00000000-0005-0000-0000-0000D70E0000}"/>
    <cellStyle name="Comma 2 3 2 6 3 2 2 2" xfId="3802" xr:uid="{00000000-0005-0000-0000-0000D80E0000}"/>
    <cellStyle name="Comma 2 3 2 6 3 2 2 2 2" xfId="24773" xr:uid="{58ECEC08-A55B-4DF3-A4CA-4466B7C2DBEA}"/>
    <cellStyle name="Comma 2 3 2 6 3 2 2 3" xfId="3803" xr:uid="{00000000-0005-0000-0000-0000D90E0000}"/>
    <cellStyle name="Comma 2 3 2 6 3 2 2 3 2" xfId="24774" xr:uid="{19D7250C-A64B-4C40-BE41-F58304D15481}"/>
    <cellStyle name="Comma 2 3 2 6 3 2 2 4" xfId="3804" xr:uid="{00000000-0005-0000-0000-0000DA0E0000}"/>
    <cellStyle name="Comma 2 3 2 6 3 2 2 4 2" xfId="24775" xr:uid="{C1FBD949-37F8-4B4B-ABA2-8BE0A6B3485B}"/>
    <cellStyle name="Comma 2 3 2 6 3 2 2 5" xfId="24772" xr:uid="{91D88C59-129F-4934-B3D7-4465B103E800}"/>
    <cellStyle name="Comma 2 3 2 6 3 2 3" xfId="3805" xr:uid="{00000000-0005-0000-0000-0000DB0E0000}"/>
    <cellStyle name="Comma 2 3 2 6 3 2 3 2" xfId="24776" xr:uid="{130E8519-1430-4635-947B-828404A0F1BB}"/>
    <cellStyle name="Comma 2 3 2 6 3 2 4" xfId="3806" xr:uid="{00000000-0005-0000-0000-0000DC0E0000}"/>
    <cellStyle name="Comma 2 3 2 6 3 2 4 2" xfId="24777" xr:uid="{1594C7BA-DB13-45DD-8021-D98B7CC6EF40}"/>
    <cellStyle name="Comma 2 3 2 6 3 2 5" xfId="3807" xr:uid="{00000000-0005-0000-0000-0000DD0E0000}"/>
    <cellStyle name="Comma 2 3 2 6 3 2 5 2" xfId="24778" xr:uid="{91F5B4BE-EAAD-4D13-A5CC-1DDD3C6779FB}"/>
    <cellStyle name="Comma 2 3 2 6 3 2 6" xfId="24771" xr:uid="{28B99BB1-087D-4AE4-B930-F72B23F49418}"/>
    <cellStyle name="Comma 2 3 2 6 3 3" xfId="3808" xr:uid="{00000000-0005-0000-0000-0000DE0E0000}"/>
    <cellStyle name="Comma 2 3 2 6 3 3 2" xfId="3809" xr:uid="{00000000-0005-0000-0000-0000DF0E0000}"/>
    <cellStyle name="Comma 2 3 2 6 3 3 2 2" xfId="24780" xr:uid="{22B13A2C-C068-456C-9238-E5E2BB6F49FF}"/>
    <cellStyle name="Comma 2 3 2 6 3 3 3" xfId="3810" xr:uid="{00000000-0005-0000-0000-0000E00E0000}"/>
    <cellStyle name="Comma 2 3 2 6 3 3 3 2" xfId="24781" xr:uid="{AC8709BD-137A-426D-A4AB-8C90D668EC5D}"/>
    <cellStyle name="Comma 2 3 2 6 3 3 4" xfId="3811" xr:uid="{00000000-0005-0000-0000-0000E10E0000}"/>
    <cellStyle name="Comma 2 3 2 6 3 3 4 2" xfId="24782" xr:uid="{C69194F6-C944-4448-91A0-DB2B8E516D0A}"/>
    <cellStyle name="Comma 2 3 2 6 3 3 5" xfId="24779" xr:uid="{8C2D66E0-106A-497D-A332-5817D58A98AF}"/>
    <cellStyle name="Comma 2 3 2 6 3 4" xfId="3812" xr:uid="{00000000-0005-0000-0000-0000E20E0000}"/>
    <cellStyle name="Comma 2 3 2 6 3 4 2" xfId="24783" xr:uid="{E8739B78-085A-4054-8166-1F546E0507AF}"/>
    <cellStyle name="Comma 2 3 2 6 3 5" xfId="3813" xr:uid="{00000000-0005-0000-0000-0000E30E0000}"/>
    <cellStyle name="Comma 2 3 2 6 3 5 2" xfId="24784" xr:uid="{C3CAE41F-E1B5-412F-94DB-3A82D4526EA5}"/>
    <cellStyle name="Comma 2 3 2 6 3 6" xfId="3814" xr:uid="{00000000-0005-0000-0000-0000E40E0000}"/>
    <cellStyle name="Comma 2 3 2 6 3 6 2" xfId="24785" xr:uid="{85B46F11-B7E9-4DFD-AA35-EA083DDDDD9D}"/>
    <cellStyle name="Comma 2 3 2 6 3 7" xfId="24770" xr:uid="{B46399D5-DF9D-48DA-84BA-41173FB67943}"/>
    <cellStyle name="Comma 2 3 2 6 4" xfId="3815" xr:uid="{00000000-0005-0000-0000-0000E50E0000}"/>
    <cellStyle name="Comma 2 3 2 6 4 2" xfId="3816" xr:uid="{00000000-0005-0000-0000-0000E60E0000}"/>
    <cellStyle name="Comma 2 3 2 6 4 2 2" xfId="3817" xr:uid="{00000000-0005-0000-0000-0000E70E0000}"/>
    <cellStyle name="Comma 2 3 2 6 4 2 2 2" xfId="24788" xr:uid="{02204717-C48B-4BB9-97D9-0BBAD1D6A638}"/>
    <cellStyle name="Comma 2 3 2 6 4 2 3" xfId="3818" xr:uid="{00000000-0005-0000-0000-0000E80E0000}"/>
    <cellStyle name="Comma 2 3 2 6 4 2 3 2" xfId="24789" xr:uid="{186B1B1B-8638-4707-A7FD-248988E056F7}"/>
    <cellStyle name="Comma 2 3 2 6 4 2 4" xfId="3819" xr:uid="{00000000-0005-0000-0000-0000E90E0000}"/>
    <cellStyle name="Comma 2 3 2 6 4 2 4 2" xfId="24790" xr:uid="{F8A0B99C-6C17-46EE-8713-644B001E623B}"/>
    <cellStyle name="Comma 2 3 2 6 4 2 5" xfId="24787" xr:uid="{332AF912-3BE1-4730-814E-556F304FDDD9}"/>
    <cellStyle name="Comma 2 3 2 6 4 3" xfId="3820" xr:uid="{00000000-0005-0000-0000-0000EA0E0000}"/>
    <cellStyle name="Comma 2 3 2 6 4 3 2" xfId="24791" xr:uid="{D0B18482-A3D4-4E25-926F-74E9D1957F69}"/>
    <cellStyle name="Comma 2 3 2 6 4 4" xfId="3821" xr:uid="{00000000-0005-0000-0000-0000EB0E0000}"/>
    <cellStyle name="Comma 2 3 2 6 4 4 2" xfId="24792" xr:uid="{EB02AB2F-F879-4779-BFEF-4B9BFF8AED55}"/>
    <cellStyle name="Comma 2 3 2 6 4 5" xfId="3822" xr:uid="{00000000-0005-0000-0000-0000EC0E0000}"/>
    <cellStyle name="Comma 2 3 2 6 4 5 2" xfId="24793" xr:uid="{CD1D6346-119B-48F8-BF6C-65D099148C76}"/>
    <cellStyle name="Comma 2 3 2 6 4 6" xfId="24786" xr:uid="{0154311E-C3CA-4BEB-BFDF-8871AE580AC7}"/>
    <cellStyle name="Comma 2 3 2 6 5" xfId="3823" xr:uid="{00000000-0005-0000-0000-0000ED0E0000}"/>
    <cellStyle name="Comma 2 3 2 6 5 2" xfId="3824" xr:uid="{00000000-0005-0000-0000-0000EE0E0000}"/>
    <cellStyle name="Comma 2 3 2 6 5 2 2" xfId="24795" xr:uid="{1AF7B420-341A-4B21-8C3D-F9CD69DA5A2D}"/>
    <cellStyle name="Comma 2 3 2 6 5 3" xfId="3825" xr:uid="{00000000-0005-0000-0000-0000EF0E0000}"/>
    <cellStyle name="Comma 2 3 2 6 5 3 2" xfId="24796" xr:uid="{E667536E-BFA1-4ABA-8932-6628714D9EDF}"/>
    <cellStyle name="Comma 2 3 2 6 5 4" xfId="3826" xr:uid="{00000000-0005-0000-0000-0000F00E0000}"/>
    <cellStyle name="Comma 2 3 2 6 5 4 2" xfId="24797" xr:uid="{487BC0B8-6EF2-4C08-95F5-1D129D9CEC62}"/>
    <cellStyle name="Comma 2 3 2 6 5 5" xfId="24794" xr:uid="{4A0941DB-9918-429A-90FB-7266D6E6DF02}"/>
    <cellStyle name="Comma 2 3 2 6 6" xfId="3827" xr:uid="{00000000-0005-0000-0000-0000F10E0000}"/>
    <cellStyle name="Comma 2 3 2 6 6 2" xfId="24798" xr:uid="{570D340F-B7CD-4E71-89EF-DDFB41BD5156}"/>
    <cellStyle name="Comma 2 3 2 6 7" xfId="3828" xr:uid="{00000000-0005-0000-0000-0000F20E0000}"/>
    <cellStyle name="Comma 2 3 2 6 7 2" xfId="24799" xr:uid="{8636B0A3-E489-44D0-98A0-B5CA39EA9B22}"/>
    <cellStyle name="Comma 2 3 2 6 8" xfId="3829" xr:uid="{00000000-0005-0000-0000-0000F30E0000}"/>
    <cellStyle name="Comma 2 3 2 6 8 2" xfId="24800" xr:uid="{DD7A9D97-9138-4A6F-A687-17DD833EB751}"/>
    <cellStyle name="Comma 2 3 2 6 9" xfId="24753" xr:uid="{F7C1879C-CE47-417A-AE46-9CDB71220B15}"/>
    <cellStyle name="Comma 2 3 2 7" xfId="3830" xr:uid="{00000000-0005-0000-0000-0000F40E0000}"/>
    <cellStyle name="Comma 2 3 2 7 2" xfId="3831" xr:uid="{00000000-0005-0000-0000-0000F50E0000}"/>
    <cellStyle name="Comma 2 3 2 7 2 2" xfId="3832" xr:uid="{00000000-0005-0000-0000-0000F60E0000}"/>
    <cellStyle name="Comma 2 3 2 7 2 2 2" xfId="3833" xr:uid="{00000000-0005-0000-0000-0000F70E0000}"/>
    <cellStyle name="Comma 2 3 2 7 2 2 2 2" xfId="24804" xr:uid="{97A55041-1D28-4DF9-AD00-995C9983CA8F}"/>
    <cellStyle name="Comma 2 3 2 7 2 2 3" xfId="3834" xr:uid="{00000000-0005-0000-0000-0000F80E0000}"/>
    <cellStyle name="Comma 2 3 2 7 2 2 3 2" xfId="24805" xr:uid="{5FEEF487-EF08-4E01-B7DD-FDE605C50227}"/>
    <cellStyle name="Comma 2 3 2 7 2 2 4" xfId="3835" xr:uid="{00000000-0005-0000-0000-0000F90E0000}"/>
    <cellStyle name="Comma 2 3 2 7 2 2 4 2" xfId="24806" xr:uid="{B58BF404-ACFC-4754-8176-F83CAE457861}"/>
    <cellStyle name="Comma 2 3 2 7 2 2 5" xfId="24803" xr:uid="{D6E2729B-27E1-4F55-B8EB-C20B9737919D}"/>
    <cellStyle name="Comma 2 3 2 7 2 3" xfId="3836" xr:uid="{00000000-0005-0000-0000-0000FA0E0000}"/>
    <cellStyle name="Comma 2 3 2 7 2 3 2" xfId="24807" xr:uid="{0818E0C7-4792-4BE8-908A-61D35227E935}"/>
    <cellStyle name="Comma 2 3 2 7 2 4" xfId="3837" xr:uid="{00000000-0005-0000-0000-0000FB0E0000}"/>
    <cellStyle name="Comma 2 3 2 7 2 4 2" xfId="24808" xr:uid="{D1E653B7-1C48-4E8D-A307-BF9CF5D3BFAE}"/>
    <cellStyle name="Comma 2 3 2 7 2 5" xfId="3838" xr:uid="{00000000-0005-0000-0000-0000FC0E0000}"/>
    <cellStyle name="Comma 2 3 2 7 2 5 2" xfId="24809" xr:uid="{C39A9096-CB06-4A73-9392-D618BDB96A35}"/>
    <cellStyle name="Comma 2 3 2 7 2 6" xfId="24802" xr:uid="{352FE561-6062-40B4-AB5E-45BAC7B52729}"/>
    <cellStyle name="Comma 2 3 2 7 3" xfId="3839" xr:uid="{00000000-0005-0000-0000-0000FD0E0000}"/>
    <cellStyle name="Comma 2 3 2 7 3 2" xfId="3840" xr:uid="{00000000-0005-0000-0000-0000FE0E0000}"/>
    <cellStyle name="Comma 2 3 2 7 3 2 2" xfId="24811" xr:uid="{85D150A3-BB74-44BC-9246-B46179B3705E}"/>
    <cellStyle name="Comma 2 3 2 7 3 3" xfId="3841" xr:uid="{00000000-0005-0000-0000-0000FF0E0000}"/>
    <cellStyle name="Comma 2 3 2 7 3 3 2" xfId="24812" xr:uid="{0ACFDF25-8191-4F91-8F30-F38167ABED30}"/>
    <cellStyle name="Comma 2 3 2 7 3 4" xfId="3842" xr:uid="{00000000-0005-0000-0000-0000000F0000}"/>
    <cellStyle name="Comma 2 3 2 7 3 4 2" xfId="24813" xr:uid="{C4B116B0-7809-4C51-9E63-5FA3C0852156}"/>
    <cellStyle name="Comma 2 3 2 7 3 5" xfId="24810" xr:uid="{92E3D20C-3CE9-4DE6-A15B-06CF35DBE301}"/>
    <cellStyle name="Comma 2 3 2 7 4" xfId="3843" xr:uid="{00000000-0005-0000-0000-0000010F0000}"/>
    <cellStyle name="Comma 2 3 2 7 4 2" xfId="24814" xr:uid="{A605E852-19F9-4D83-9FAE-ED7DF27BF731}"/>
    <cellStyle name="Comma 2 3 2 7 5" xfId="3844" xr:uid="{00000000-0005-0000-0000-0000020F0000}"/>
    <cellStyle name="Comma 2 3 2 7 5 2" xfId="24815" xr:uid="{0AA35B0D-911B-4AC9-98E9-7161C16C2793}"/>
    <cellStyle name="Comma 2 3 2 7 6" xfId="3845" xr:uid="{00000000-0005-0000-0000-0000030F0000}"/>
    <cellStyle name="Comma 2 3 2 7 6 2" xfId="24816" xr:uid="{AF771762-0863-4F8A-A7F6-40F4A93F8681}"/>
    <cellStyle name="Comma 2 3 2 7 7" xfId="24801" xr:uid="{C1AFE40B-5F51-4612-9720-86CA5363FA90}"/>
    <cellStyle name="Comma 2 3 2 8" xfId="3846" xr:uid="{00000000-0005-0000-0000-0000040F0000}"/>
    <cellStyle name="Comma 2 3 2 8 2" xfId="3847" xr:uid="{00000000-0005-0000-0000-0000050F0000}"/>
    <cellStyle name="Comma 2 3 2 8 2 2" xfId="3848" xr:uid="{00000000-0005-0000-0000-0000060F0000}"/>
    <cellStyle name="Comma 2 3 2 8 2 2 2" xfId="3849" xr:uid="{00000000-0005-0000-0000-0000070F0000}"/>
    <cellStyle name="Comma 2 3 2 8 2 2 2 2" xfId="24820" xr:uid="{B264678E-F6D9-467B-935B-9AD313B7A99F}"/>
    <cellStyle name="Comma 2 3 2 8 2 2 3" xfId="3850" xr:uid="{00000000-0005-0000-0000-0000080F0000}"/>
    <cellStyle name="Comma 2 3 2 8 2 2 3 2" xfId="24821" xr:uid="{FFDE4BDA-32A9-4886-964B-DF666E2274B9}"/>
    <cellStyle name="Comma 2 3 2 8 2 2 4" xfId="3851" xr:uid="{00000000-0005-0000-0000-0000090F0000}"/>
    <cellStyle name="Comma 2 3 2 8 2 2 4 2" xfId="24822" xr:uid="{E61F08E6-6A69-4869-8A6D-A4CBC5AF6ABF}"/>
    <cellStyle name="Comma 2 3 2 8 2 2 5" xfId="24819" xr:uid="{6AC14B07-8F28-481F-BD23-C48ADB7DF630}"/>
    <cellStyle name="Comma 2 3 2 8 2 3" xfId="3852" xr:uid="{00000000-0005-0000-0000-00000A0F0000}"/>
    <cellStyle name="Comma 2 3 2 8 2 3 2" xfId="24823" xr:uid="{5CDC3784-08E0-4FFC-925F-430E434D9746}"/>
    <cellStyle name="Comma 2 3 2 8 2 4" xfId="3853" xr:uid="{00000000-0005-0000-0000-00000B0F0000}"/>
    <cellStyle name="Comma 2 3 2 8 2 4 2" xfId="24824" xr:uid="{F41297F9-D8A9-41E8-9FC9-1606DCDC48F2}"/>
    <cellStyle name="Comma 2 3 2 8 2 5" xfId="3854" xr:uid="{00000000-0005-0000-0000-00000C0F0000}"/>
    <cellStyle name="Comma 2 3 2 8 2 5 2" xfId="24825" xr:uid="{11B4A578-3E4A-4347-89A3-27C33A74D143}"/>
    <cellStyle name="Comma 2 3 2 8 2 6" xfId="24818" xr:uid="{A2455EA5-11D1-445C-A545-C322CF33F04F}"/>
    <cellStyle name="Comma 2 3 2 8 3" xfId="3855" xr:uid="{00000000-0005-0000-0000-00000D0F0000}"/>
    <cellStyle name="Comma 2 3 2 8 3 2" xfId="3856" xr:uid="{00000000-0005-0000-0000-00000E0F0000}"/>
    <cellStyle name="Comma 2 3 2 8 3 2 2" xfId="24827" xr:uid="{84FB9954-4701-4BA0-B48A-9C3BB296E356}"/>
    <cellStyle name="Comma 2 3 2 8 3 3" xfId="3857" xr:uid="{00000000-0005-0000-0000-00000F0F0000}"/>
    <cellStyle name="Comma 2 3 2 8 3 3 2" xfId="24828" xr:uid="{D0709F21-92F5-481A-B9B0-D91D7B3D9625}"/>
    <cellStyle name="Comma 2 3 2 8 3 4" xfId="3858" xr:uid="{00000000-0005-0000-0000-0000100F0000}"/>
    <cellStyle name="Comma 2 3 2 8 3 4 2" xfId="24829" xr:uid="{72DE93F7-BAB5-4DC4-9266-0E1455A42039}"/>
    <cellStyle name="Comma 2 3 2 8 3 5" xfId="24826" xr:uid="{47BAABE5-B9C7-4958-8F50-BEE7DAA8DA95}"/>
    <cellStyle name="Comma 2 3 2 8 4" xfId="3859" xr:uid="{00000000-0005-0000-0000-0000110F0000}"/>
    <cellStyle name="Comma 2 3 2 8 4 2" xfId="24830" xr:uid="{F6398D14-2D55-438B-87A9-AA6E5B0B1BF4}"/>
    <cellStyle name="Comma 2 3 2 8 5" xfId="3860" xr:uid="{00000000-0005-0000-0000-0000120F0000}"/>
    <cellStyle name="Comma 2 3 2 8 5 2" xfId="24831" xr:uid="{38873004-C6BF-42D9-8079-32447F9BECFD}"/>
    <cellStyle name="Comma 2 3 2 8 6" xfId="3861" xr:uid="{00000000-0005-0000-0000-0000130F0000}"/>
    <cellStyle name="Comma 2 3 2 8 6 2" xfId="24832" xr:uid="{EA6E8B3B-4D14-49A5-A00C-4F52F148E34C}"/>
    <cellStyle name="Comma 2 3 2 8 7" xfId="24817" xr:uid="{507D80EF-B455-4FDC-AB70-E6EBA98F6E93}"/>
    <cellStyle name="Comma 2 3 2 9" xfId="3862" xr:uid="{00000000-0005-0000-0000-0000140F0000}"/>
    <cellStyle name="Comma 2 3 2 9 2" xfId="24833" xr:uid="{39F6E591-C4EB-48E1-87D4-6E3E8BDF1A6F}"/>
    <cellStyle name="Comma 2 3 3" xfId="3863" xr:uid="{00000000-0005-0000-0000-0000150F0000}"/>
    <cellStyle name="Comma 2 3 3 10" xfId="3864" xr:uid="{00000000-0005-0000-0000-0000160F0000}"/>
    <cellStyle name="Comma 2 3 3 10 2" xfId="24835" xr:uid="{25065912-22DB-4454-A643-2B20EE63FC0B}"/>
    <cellStyle name="Comma 2 3 3 11" xfId="24834" xr:uid="{9E395BDD-24B8-4E9C-9C24-CFDF9E071B53}"/>
    <cellStyle name="Comma 2 3 3 2" xfId="3865" xr:uid="{00000000-0005-0000-0000-0000170F0000}"/>
    <cellStyle name="Comma 2 3 3 2 2" xfId="3866" xr:uid="{00000000-0005-0000-0000-0000180F0000}"/>
    <cellStyle name="Comma 2 3 3 2 2 2" xfId="3867" xr:uid="{00000000-0005-0000-0000-0000190F0000}"/>
    <cellStyle name="Comma 2 3 3 2 2 2 2" xfId="3868" xr:uid="{00000000-0005-0000-0000-00001A0F0000}"/>
    <cellStyle name="Comma 2 3 3 2 2 2 2 2" xfId="3869" xr:uid="{00000000-0005-0000-0000-00001B0F0000}"/>
    <cellStyle name="Comma 2 3 3 2 2 2 2 2 2" xfId="24840" xr:uid="{7EF57DEC-E92D-4F41-8182-C29199F204A3}"/>
    <cellStyle name="Comma 2 3 3 2 2 2 2 3" xfId="3870" xr:uid="{00000000-0005-0000-0000-00001C0F0000}"/>
    <cellStyle name="Comma 2 3 3 2 2 2 2 3 2" xfId="24841" xr:uid="{D1EE7B69-A7EE-4CC1-931B-91D351FFE095}"/>
    <cellStyle name="Comma 2 3 3 2 2 2 2 4" xfId="3871" xr:uid="{00000000-0005-0000-0000-00001D0F0000}"/>
    <cellStyle name="Comma 2 3 3 2 2 2 2 4 2" xfId="24842" xr:uid="{147EECAC-8199-48AB-9B01-44F1CC26AEC9}"/>
    <cellStyle name="Comma 2 3 3 2 2 2 2 5" xfId="24839" xr:uid="{B2862525-98D8-4609-9037-EE71058A00C7}"/>
    <cellStyle name="Comma 2 3 3 2 2 2 3" xfId="3872" xr:uid="{00000000-0005-0000-0000-00001E0F0000}"/>
    <cellStyle name="Comma 2 3 3 2 2 2 3 2" xfId="24843" xr:uid="{04D8AD0E-6734-440B-A97C-0F933DE83B17}"/>
    <cellStyle name="Comma 2 3 3 2 2 2 4" xfId="3873" xr:uid="{00000000-0005-0000-0000-00001F0F0000}"/>
    <cellStyle name="Comma 2 3 3 2 2 2 4 2" xfId="24844" xr:uid="{7F52AF29-C47A-4953-A844-8E9D6811A866}"/>
    <cellStyle name="Comma 2 3 3 2 2 2 5" xfId="3874" xr:uid="{00000000-0005-0000-0000-0000200F0000}"/>
    <cellStyle name="Comma 2 3 3 2 2 2 5 2" xfId="24845" xr:uid="{669B8D9F-6427-4C4F-BB02-8881936B9EA4}"/>
    <cellStyle name="Comma 2 3 3 2 2 2 6" xfId="24838" xr:uid="{0BB3EA4D-430F-4C9F-B4DF-6512E4B783C7}"/>
    <cellStyle name="Comma 2 3 3 2 2 3" xfId="3875" xr:uid="{00000000-0005-0000-0000-0000210F0000}"/>
    <cellStyle name="Comma 2 3 3 2 2 3 2" xfId="3876" xr:uid="{00000000-0005-0000-0000-0000220F0000}"/>
    <cellStyle name="Comma 2 3 3 2 2 3 2 2" xfId="24847" xr:uid="{69F8B963-6599-47F9-989B-924D3C79DC9F}"/>
    <cellStyle name="Comma 2 3 3 2 2 3 3" xfId="3877" xr:uid="{00000000-0005-0000-0000-0000230F0000}"/>
    <cellStyle name="Comma 2 3 3 2 2 3 3 2" xfId="24848" xr:uid="{CB2EA059-5B2E-40C4-9094-FE5816C90FD1}"/>
    <cellStyle name="Comma 2 3 3 2 2 3 4" xfId="3878" xr:uid="{00000000-0005-0000-0000-0000240F0000}"/>
    <cellStyle name="Comma 2 3 3 2 2 3 4 2" xfId="24849" xr:uid="{4235CED7-0015-4ABD-A77B-AED88921F146}"/>
    <cellStyle name="Comma 2 3 3 2 2 3 5" xfId="24846" xr:uid="{69D32266-15B7-4A99-A991-E8AFD59D4E2B}"/>
    <cellStyle name="Comma 2 3 3 2 2 4" xfId="3879" xr:uid="{00000000-0005-0000-0000-0000250F0000}"/>
    <cellStyle name="Comma 2 3 3 2 2 4 2" xfId="24850" xr:uid="{97050159-0BD1-4A29-AF43-7BA2D2331BE2}"/>
    <cellStyle name="Comma 2 3 3 2 2 5" xfId="3880" xr:uid="{00000000-0005-0000-0000-0000260F0000}"/>
    <cellStyle name="Comma 2 3 3 2 2 5 2" xfId="24851" xr:uid="{E82C5489-E019-44E5-9375-5F93B090EB66}"/>
    <cellStyle name="Comma 2 3 3 2 2 6" xfId="3881" xr:uid="{00000000-0005-0000-0000-0000270F0000}"/>
    <cellStyle name="Comma 2 3 3 2 2 6 2" xfId="24852" xr:uid="{DA7C5D4C-76EE-42B9-A49E-01FF17F7CFA9}"/>
    <cellStyle name="Comma 2 3 3 2 2 7" xfId="24837" xr:uid="{EE5904AF-BC65-4AAC-B07D-E48A7F12C648}"/>
    <cellStyle name="Comma 2 3 3 2 3" xfId="3882" xr:uid="{00000000-0005-0000-0000-0000280F0000}"/>
    <cellStyle name="Comma 2 3 3 2 3 2" xfId="3883" xr:uid="{00000000-0005-0000-0000-0000290F0000}"/>
    <cellStyle name="Comma 2 3 3 2 3 2 2" xfId="3884" xr:uid="{00000000-0005-0000-0000-00002A0F0000}"/>
    <cellStyle name="Comma 2 3 3 2 3 2 2 2" xfId="3885" xr:uid="{00000000-0005-0000-0000-00002B0F0000}"/>
    <cellStyle name="Comma 2 3 3 2 3 2 2 2 2" xfId="24856" xr:uid="{AC7CE9B4-5266-4CC2-8A3D-83C52F75E646}"/>
    <cellStyle name="Comma 2 3 3 2 3 2 2 3" xfId="3886" xr:uid="{00000000-0005-0000-0000-00002C0F0000}"/>
    <cellStyle name="Comma 2 3 3 2 3 2 2 3 2" xfId="24857" xr:uid="{14AD784F-FE96-4D06-A6F0-9BB463336FFC}"/>
    <cellStyle name="Comma 2 3 3 2 3 2 2 4" xfId="3887" xr:uid="{00000000-0005-0000-0000-00002D0F0000}"/>
    <cellStyle name="Comma 2 3 3 2 3 2 2 4 2" xfId="24858" xr:uid="{EE6F5B07-AB55-4D4F-BCC6-89066D2A91F3}"/>
    <cellStyle name="Comma 2 3 3 2 3 2 2 5" xfId="24855" xr:uid="{57774CA7-84BD-429C-A717-B027CB22492E}"/>
    <cellStyle name="Comma 2 3 3 2 3 2 3" xfId="3888" xr:uid="{00000000-0005-0000-0000-00002E0F0000}"/>
    <cellStyle name="Comma 2 3 3 2 3 2 3 2" xfId="24859" xr:uid="{A0C4AEA1-5041-40A9-A1D7-D10F8AD55D14}"/>
    <cellStyle name="Comma 2 3 3 2 3 2 4" xfId="3889" xr:uid="{00000000-0005-0000-0000-00002F0F0000}"/>
    <cellStyle name="Comma 2 3 3 2 3 2 4 2" xfId="24860" xr:uid="{B98FD46A-3AAD-4F3B-8991-0E82833C0220}"/>
    <cellStyle name="Comma 2 3 3 2 3 2 5" xfId="3890" xr:uid="{00000000-0005-0000-0000-0000300F0000}"/>
    <cellStyle name="Comma 2 3 3 2 3 2 5 2" xfId="24861" xr:uid="{313D583A-6824-4BEA-862B-DCC1B2A58B0D}"/>
    <cellStyle name="Comma 2 3 3 2 3 2 6" xfId="24854" xr:uid="{2CAAC6E3-9C70-4EFF-B685-F0DFB2F2C05E}"/>
    <cellStyle name="Comma 2 3 3 2 3 3" xfId="3891" xr:uid="{00000000-0005-0000-0000-0000310F0000}"/>
    <cellStyle name="Comma 2 3 3 2 3 3 2" xfId="3892" xr:uid="{00000000-0005-0000-0000-0000320F0000}"/>
    <cellStyle name="Comma 2 3 3 2 3 3 2 2" xfId="24863" xr:uid="{83F97FD7-3DCB-4ED3-A388-77706F5BF4FE}"/>
    <cellStyle name="Comma 2 3 3 2 3 3 3" xfId="3893" xr:uid="{00000000-0005-0000-0000-0000330F0000}"/>
    <cellStyle name="Comma 2 3 3 2 3 3 3 2" xfId="24864" xr:uid="{1D9F4647-360D-43B8-8075-85554B2C6220}"/>
    <cellStyle name="Comma 2 3 3 2 3 3 4" xfId="3894" xr:uid="{00000000-0005-0000-0000-0000340F0000}"/>
    <cellStyle name="Comma 2 3 3 2 3 3 4 2" xfId="24865" xr:uid="{B3B34838-BC76-4478-862D-61F4CC881ABD}"/>
    <cellStyle name="Comma 2 3 3 2 3 3 5" xfId="24862" xr:uid="{4A807FA7-B006-4A3E-A28C-9BEA62BB9942}"/>
    <cellStyle name="Comma 2 3 3 2 3 4" xfId="3895" xr:uid="{00000000-0005-0000-0000-0000350F0000}"/>
    <cellStyle name="Comma 2 3 3 2 3 4 2" xfId="24866" xr:uid="{A4C8EB19-031A-4371-A2E5-BBC9C2D4B1E2}"/>
    <cellStyle name="Comma 2 3 3 2 3 5" xfId="3896" xr:uid="{00000000-0005-0000-0000-0000360F0000}"/>
    <cellStyle name="Comma 2 3 3 2 3 5 2" xfId="24867" xr:uid="{7B5F5662-7377-43AB-817E-AE44486955D4}"/>
    <cellStyle name="Comma 2 3 3 2 3 6" xfId="3897" xr:uid="{00000000-0005-0000-0000-0000370F0000}"/>
    <cellStyle name="Comma 2 3 3 2 3 6 2" xfId="24868" xr:uid="{9353DE44-BC31-41DC-B39B-04F0751D70BE}"/>
    <cellStyle name="Comma 2 3 3 2 3 7" xfId="24853" xr:uid="{FE19218E-2723-43A0-B675-1871DD22D714}"/>
    <cellStyle name="Comma 2 3 3 2 4" xfId="3898" xr:uid="{00000000-0005-0000-0000-0000380F0000}"/>
    <cellStyle name="Comma 2 3 3 2 4 2" xfId="3899" xr:uid="{00000000-0005-0000-0000-0000390F0000}"/>
    <cellStyle name="Comma 2 3 3 2 4 2 2" xfId="3900" xr:uid="{00000000-0005-0000-0000-00003A0F0000}"/>
    <cellStyle name="Comma 2 3 3 2 4 2 2 2" xfId="24871" xr:uid="{C0C62EED-64AA-4ACA-9265-0D86FAFCC782}"/>
    <cellStyle name="Comma 2 3 3 2 4 2 3" xfId="3901" xr:uid="{00000000-0005-0000-0000-00003B0F0000}"/>
    <cellStyle name="Comma 2 3 3 2 4 2 3 2" xfId="24872" xr:uid="{BBD2D866-B4C8-40E3-88B3-DC2C283527FD}"/>
    <cellStyle name="Comma 2 3 3 2 4 2 4" xfId="3902" xr:uid="{00000000-0005-0000-0000-00003C0F0000}"/>
    <cellStyle name="Comma 2 3 3 2 4 2 4 2" xfId="24873" xr:uid="{58A8FD96-5300-457B-BE89-93D62DF41875}"/>
    <cellStyle name="Comma 2 3 3 2 4 2 5" xfId="24870" xr:uid="{ACF97578-4321-425B-9246-140B07213937}"/>
    <cellStyle name="Comma 2 3 3 2 4 3" xfId="3903" xr:uid="{00000000-0005-0000-0000-00003D0F0000}"/>
    <cellStyle name="Comma 2 3 3 2 4 3 2" xfId="24874" xr:uid="{83ABA20C-7ED9-4F51-924E-FF3C9635D0B6}"/>
    <cellStyle name="Comma 2 3 3 2 4 4" xfId="3904" xr:uid="{00000000-0005-0000-0000-00003E0F0000}"/>
    <cellStyle name="Comma 2 3 3 2 4 4 2" xfId="24875" xr:uid="{F246E627-A876-4FCC-AEB3-BDDE0AF5D5BB}"/>
    <cellStyle name="Comma 2 3 3 2 4 5" xfId="3905" xr:uid="{00000000-0005-0000-0000-00003F0F0000}"/>
    <cellStyle name="Comma 2 3 3 2 4 5 2" xfId="24876" xr:uid="{7747A53D-CA26-4379-ACD3-638A877BD057}"/>
    <cellStyle name="Comma 2 3 3 2 4 6" xfId="24869" xr:uid="{E18FD184-B81E-404C-9DAB-40CC9EAAB1A8}"/>
    <cellStyle name="Comma 2 3 3 2 5" xfId="3906" xr:uid="{00000000-0005-0000-0000-0000400F0000}"/>
    <cellStyle name="Comma 2 3 3 2 5 2" xfId="3907" xr:uid="{00000000-0005-0000-0000-0000410F0000}"/>
    <cellStyle name="Comma 2 3 3 2 5 2 2" xfId="24878" xr:uid="{74FA2010-DA81-48CA-8E1D-FF647B283013}"/>
    <cellStyle name="Comma 2 3 3 2 5 3" xfId="3908" xr:uid="{00000000-0005-0000-0000-0000420F0000}"/>
    <cellStyle name="Comma 2 3 3 2 5 3 2" xfId="24879" xr:uid="{303F43E9-5F90-4A8C-BEBC-9AF21509EA72}"/>
    <cellStyle name="Comma 2 3 3 2 5 4" xfId="3909" xr:uid="{00000000-0005-0000-0000-0000430F0000}"/>
    <cellStyle name="Comma 2 3 3 2 5 4 2" xfId="24880" xr:uid="{0843A9E7-7774-4CAE-95D8-A086C3AEFDA2}"/>
    <cellStyle name="Comma 2 3 3 2 5 5" xfId="24877" xr:uid="{9C1C9B62-FA8D-48FB-8780-DD7C745C24E8}"/>
    <cellStyle name="Comma 2 3 3 2 6" xfId="3910" xr:uid="{00000000-0005-0000-0000-0000440F0000}"/>
    <cellStyle name="Comma 2 3 3 2 6 2" xfId="24881" xr:uid="{08FB6D38-4813-4B27-8E01-BABD3BD82EC5}"/>
    <cellStyle name="Comma 2 3 3 2 7" xfId="3911" xr:uid="{00000000-0005-0000-0000-0000450F0000}"/>
    <cellStyle name="Comma 2 3 3 2 7 2" xfId="24882" xr:uid="{E9A1D4A9-8BCA-49D4-A439-851D257D06A3}"/>
    <cellStyle name="Comma 2 3 3 2 8" xfId="3912" xr:uid="{00000000-0005-0000-0000-0000460F0000}"/>
    <cellStyle name="Comma 2 3 3 2 8 2" xfId="24883" xr:uid="{2E0529D7-7F60-45F6-A0FD-734E98971315}"/>
    <cellStyle name="Comma 2 3 3 2 9" xfId="24836" xr:uid="{547B622D-9830-4DC6-AAFF-6AD7FDC5A63E}"/>
    <cellStyle name="Comma 2 3 3 3" xfId="3913" xr:uid="{00000000-0005-0000-0000-0000470F0000}"/>
    <cellStyle name="Comma 2 3 3 3 2" xfId="3914" xr:uid="{00000000-0005-0000-0000-0000480F0000}"/>
    <cellStyle name="Comma 2 3 3 3 2 2" xfId="3915" xr:uid="{00000000-0005-0000-0000-0000490F0000}"/>
    <cellStyle name="Comma 2 3 3 3 2 2 2" xfId="3916" xr:uid="{00000000-0005-0000-0000-00004A0F0000}"/>
    <cellStyle name="Comma 2 3 3 3 2 2 2 2" xfId="24887" xr:uid="{CDD9ECC2-F03A-44BB-A34E-DC43EFA1BA3D}"/>
    <cellStyle name="Comma 2 3 3 3 2 2 3" xfId="3917" xr:uid="{00000000-0005-0000-0000-00004B0F0000}"/>
    <cellStyle name="Comma 2 3 3 3 2 2 3 2" xfId="24888" xr:uid="{049C4E13-6DC1-4085-B111-539322A867C6}"/>
    <cellStyle name="Comma 2 3 3 3 2 2 4" xfId="3918" xr:uid="{00000000-0005-0000-0000-00004C0F0000}"/>
    <cellStyle name="Comma 2 3 3 3 2 2 4 2" xfId="24889" xr:uid="{26B28D0C-801B-4D85-9B65-B7C56F148BC5}"/>
    <cellStyle name="Comma 2 3 3 3 2 2 5" xfId="24886" xr:uid="{B79C7BD8-16B3-4402-83F4-A5A46A4DD39B}"/>
    <cellStyle name="Comma 2 3 3 3 2 3" xfId="3919" xr:uid="{00000000-0005-0000-0000-00004D0F0000}"/>
    <cellStyle name="Comma 2 3 3 3 2 3 2" xfId="24890" xr:uid="{A58679E9-2538-42ED-85E4-ED4A2C835BEE}"/>
    <cellStyle name="Comma 2 3 3 3 2 4" xfId="3920" xr:uid="{00000000-0005-0000-0000-00004E0F0000}"/>
    <cellStyle name="Comma 2 3 3 3 2 4 2" xfId="24891" xr:uid="{7678B07C-0F4A-46C7-9C7D-A7611471289F}"/>
    <cellStyle name="Comma 2 3 3 3 2 5" xfId="3921" xr:uid="{00000000-0005-0000-0000-00004F0F0000}"/>
    <cellStyle name="Comma 2 3 3 3 2 5 2" xfId="24892" xr:uid="{021251E0-CDB9-4C54-BBF6-96285DBD5029}"/>
    <cellStyle name="Comma 2 3 3 3 2 6" xfId="24885" xr:uid="{228B6110-56A3-4A82-B22E-2FD3A2723088}"/>
    <cellStyle name="Comma 2 3 3 3 3" xfId="3922" xr:uid="{00000000-0005-0000-0000-0000500F0000}"/>
    <cellStyle name="Comma 2 3 3 3 3 2" xfId="3923" xr:uid="{00000000-0005-0000-0000-0000510F0000}"/>
    <cellStyle name="Comma 2 3 3 3 3 2 2" xfId="24894" xr:uid="{DB3F4D39-1DF5-400A-8231-7B34A4F2AB33}"/>
    <cellStyle name="Comma 2 3 3 3 3 3" xfId="3924" xr:uid="{00000000-0005-0000-0000-0000520F0000}"/>
    <cellStyle name="Comma 2 3 3 3 3 3 2" xfId="24895" xr:uid="{6048B7ED-67D9-4A28-942D-58D99D51DEC0}"/>
    <cellStyle name="Comma 2 3 3 3 3 4" xfId="3925" xr:uid="{00000000-0005-0000-0000-0000530F0000}"/>
    <cellStyle name="Comma 2 3 3 3 3 4 2" xfId="24896" xr:uid="{66E985B2-EAD8-45D1-AFA2-903F560F0EE7}"/>
    <cellStyle name="Comma 2 3 3 3 3 5" xfId="24893" xr:uid="{DE1FBC4D-9CC1-4FA9-9608-0E4998937032}"/>
    <cellStyle name="Comma 2 3 3 3 4" xfId="3926" xr:uid="{00000000-0005-0000-0000-0000540F0000}"/>
    <cellStyle name="Comma 2 3 3 3 4 2" xfId="24897" xr:uid="{7CB48B37-F2BB-4EDC-A81E-BCF10F5C8C5F}"/>
    <cellStyle name="Comma 2 3 3 3 5" xfId="3927" xr:uid="{00000000-0005-0000-0000-0000550F0000}"/>
    <cellStyle name="Comma 2 3 3 3 5 2" xfId="24898" xr:uid="{C360C26F-224B-434C-A5CC-E4EC58305514}"/>
    <cellStyle name="Comma 2 3 3 3 6" xfId="3928" xr:uid="{00000000-0005-0000-0000-0000560F0000}"/>
    <cellStyle name="Comma 2 3 3 3 6 2" xfId="24899" xr:uid="{EDA2DC34-50EF-4BD1-AC29-7DBD67BCAF74}"/>
    <cellStyle name="Comma 2 3 3 3 7" xfId="24884" xr:uid="{C2C36717-50E2-4036-8850-FC4DC2E49E0C}"/>
    <cellStyle name="Comma 2 3 3 4" xfId="3929" xr:uid="{00000000-0005-0000-0000-0000570F0000}"/>
    <cellStyle name="Comma 2 3 3 4 2" xfId="3930" xr:uid="{00000000-0005-0000-0000-0000580F0000}"/>
    <cellStyle name="Comma 2 3 3 4 2 2" xfId="3931" xr:uid="{00000000-0005-0000-0000-0000590F0000}"/>
    <cellStyle name="Comma 2 3 3 4 2 2 2" xfId="3932" xr:uid="{00000000-0005-0000-0000-00005A0F0000}"/>
    <cellStyle name="Comma 2 3 3 4 2 2 2 2" xfId="24903" xr:uid="{058D33D6-2559-4204-A8F3-D7F62800353C}"/>
    <cellStyle name="Comma 2 3 3 4 2 2 3" xfId="3933" xr:uid="{00000000-0005-0000-0000-00005B0F0000}"/>
    <cellStyle name="Comma 2 3 3 4 2 2 3 2" xfId="24904" xr:uid="{964714B8-8107-408F-919B-61C5521E243D}"/>
    <cellStyle name="Comma 2 3 3 4 2 2 4" xfId="3934" xr:uid="{00000000-0005-0000-0000-00005C0F0000}"/>
    <cellStyle name="Comma 2 3 3 4 2 2 4 2" xfId="24905" xr:uid="{AE99EE70-4991-4D89-97B5-AF73B118C3A9}"/>
    <cellStyle name="Comma 2 3 3 4 2 2 5" xfId="24902" xr:uid="{E6C753E3-756F-4185-880D-402498AD99E8}"/>
    <cellStyle name="Comma 2 3 3 4 2 3" xfId="3935" xr:uid="{00000000-0005-0000-0000-00005D0F0000}"/>
    <cellStyle name="Comma 2 3 3 4 2 3 2" xfId="24906" xr:uid="{84005906-C72D-4C45-9ED6-A71EBAC7EB8C}"/>
    <cellStyle name="Comma 2 3 3 4 2 4" xfId="3936" xr:uid="{00000000-0005-0000-0000-00005E0F0000}"/>
    <cellStyle name="Comma 2 3 3 4 2 4 2" xfId="24907" xr:uid="{F9B29E5D-758E-4E4E-8A1D-4F0D69672F1F}"/>
    <cellStyle name="Comma 2 3 3 4 2 5" xfId="3937" xr:uid="{00000000-0005-0000-0000-00005F0F0000}"/>
    <cellStyle name="Comma 2 3 3 4 2 5 2" xfId="24908" xr:uid="{A3CB2911-1BE4-4C8E-BCC5-888196E08DC2}"/>
    <cellStyle name="Comma 2 3 3 4 2 6" xfId="24901" xr:uid="{E042726B-9503-44A4-A12E-5F18010D1E44}"/>
    <cellStyle name="Comma 2 3 3 4 3" xfId="3938" xr:uid="{00000000-0005-0000-0000-0000600F0000}"/>
    <cellStyle name="Comma 2 3 3 4 3 2" xfId="3939" xr:uid="{00000000-0005-0000-0000-0000610F0000}"/>
    <cellStyle name="Comma 2 3 3 4 3 2 2" xfId="24910" xr:uid="{E642907A-AE8D-458B-80EB-F5408661ABDC}"/>
    <cellStyle name="Comma 2 3 3 4 3 3" xfId="3940" xr:uid="{00000000-0005-0000-0000-0000620F0000}"/>
    <cellStyle name="Comma 2 3 3 4 3 3 2" xfId="24911" xr:uid="{400EF6F6-ADE0-47BF-BA27-6430511D0A0E}"/>
    <cellStyle name="Comma 2 3 3 4 3 4" xfId="3941" xr:uid="{00000000-0005-0000-0000-0000630F0000}"/>
    <cellStyle name="Comma 2 3 3 4 3 4 2" xfId="24912" xr:uid="{E83A0326-84D5-4D1A-816A-9428BC20D685}"/>
    <cellStyle name="Comma 2 3 3 4 3 5" xfId="24909" xr:uid="{2094A82B-9CE2-49C4-93D8-51D148ACB176}"/>
    <cellStyle name="Comma 2 3 3 4 4" xfId="3942" xr:uid="{00000000-0005-0000-0000-0000640F0000}"/>
    <cellStyle name="Comma 2 3 3 4 4 2" xfId="24913" xr:uid="{B0E13480-70F4-4392-A02B-4C30D6B7807D}"/>
    <cellStyle name="Comma 2 3 3 4 5" xfId="3943" xr:uid="{00000000-0005-0000-0000-0000650F0000}"/>
    <cellStyle name="Comma 2 3 3 4 5 2" xfId="24914" xr:uid="{DEC7D52A-F445-4C27-8D9A-02AE1D6B979E}"/>
    <cellStyle name="Comma 2 3 3 4 6" xfId="3944" xr:uid="{00000000-0005-0000-0000-0000660F0000}"/>
    <cellStyle name="Comma 2 3 3 4 6 2" xfId="24915" xr:uid="{DD789CAF-A92A-4143-86C1-E537590D1837}"/>
    <cellStyle name="Comma 2 3 3 4 7" xfId="24900" xr:uid="{E9422D16-1E1F-486E-A5CA-D3ACBD115279}"/>
    <cellStyle name="Comma 2 3 3 5" xfId="3945" xr:uid="{00000000-0005-0000-0000-0000670F0000}"/>
    <cellStyle name="Comma 2 3 3 5 2" xfId="3946" xr:uid="{00000000-0005-0000-0000-0000680F0000}"/>
    <cellStyle name="Comma 2 3 3 5 2 2" xfId="3947" xr:uid="{00000000-0005-0000-0000-0000690F0000}"/>
    <cellStyle name="Comma 2 3 3 5 2 2 2" xfId="24918" xr:uid="{DD93DEDE-678F-4102-B5E3-F81B4A3225F0}"/>
    <cellStyle name="Comma 2 3 3 5 2 3" xfId="3948" xr:uid="{00000000-0005-0000-0000-00006A0F0000}"/>
    <cellStyle name="Comma 2 3 3 5 2 3 2" xfId="24919" xr:uid="{C63E0503-FCD8-457C-8B54-65AC2701C01F}"/>
    <cellStyle name="Comma 2 3 3 5 2 4" xfId="3949" xr:uid="{00000000-0005-0000-0000-00006B0F0000}"/>
    <cellStyle name="Comma 2 3 3 5 2 4 2" xfId="24920" xr:uid="{B4E77435-0F98-4F9C-9466-559F620B758E}"/>
    <cellStyle name="Comma 2 3 3 5 2 5" xfId="24917" xr:uid="{5512AFBD-2AFA-4ADD-B461-72BA5CD98645}"/>
    <cellStyle name="Comma 2 3 3 5 3" xfId="3950" xr:uid="{00000000-0005-0000-0000-00006C0F0000}"/>
    <cellStyle name="Comma 2 3 3 5 3 2" xfId="24921" xr:uid="{979CB207-8D1D-42D5-AE9F-F865F164B63E}"/>
    <cellStyle name="Comma 2 3 3 5 4" xfId="3951" xr:uid="{00000000-0005-0000-0000-00006D0F0000}"/>
    <cellStyle name="Comma 2 3 3 5 4 2" xfId="24922" xr:uid="{71C1E228-1781-41C8-9991-D95706663D40}"/>
    <cellStyle name="Comma 2 3 3 5 5" xfId="3952" xr:uid="{00000000-0005-0000-0000-00006E0F0000}"/>
    <cellStyle name="Comma 2 3 3 5 5 2" xfId="24923" xr:uid="{079B52C2-5929-41CB-8FC3-289E1FC51B81}"/>
    <cellStyle name="Comma 2 3 3 5 6" xfId="24916" xr:uid="{D040CC66-34C9-489F-BF56-83C4C8AE6D36}"/>
    <cellStyle name="Comma 2 3 3 6" xfId="3953" xr:uid="{00000000-0005-0000-0000-00006F0F0000}"/>
    <cellStyle name="Comma 2 3 3 6 2" xfId="24924" xr:uid="{4A73B5BC-CA03-42B1-AA7C-74EF1EAD68EC}"/>
    <cellStyle name="Comma 2 3 3 7" xfId="3954" xr:uid="{00000000-0005-0000-0000-0000700F0000}"/>
    <cellStyle name="Comma 2 3 3 7 2" xfId="3955" xr:uid="{00000000-0005-0000-0000-0000710F0000}"/>
    <cellStyle name="Comma 2 3 3 7 2 2" xfId="24926" xr:uid="{B852DA7F-59C2-43AB-9471-1571943C7067}"/>
    <cellStyle name="Comma 2 3 3 7 3" xfId="3956" xr:uid="{00000000-0005-0000-0000-0000720F0000}"/>
    <cellStyle name="Comma 2 3 3 7 3 2" xfId="24927" xr:uid="{9B6D8E0C-D785-474D-B303-15348E8791FD}"/>
    <cellStyle name="Comma 2 3 3 7 4" xfId="3957" xr:uid="{00000000-0005-0000-0000-0000730F0000}"/>
    <cellStyle name="Comma 2 3 3 7 4 2" xfId="24928" xr:uid="{1A964B6C-1684-451B-BFE2-B3F9C49DECD3}"/>
    <cellStyle name="Comma 2 3 3 7 5" xfId="24925" xr:uid="{38E1494A-67DB-4CC1-AFE0-AAF2DA248D9E}"/>
    <cellStyle name="Comma 2 3 3 8" xfId="3958" xr:uid="{00000000-0005-0000-0000-0000740F0000}"/>
    <cellStyle name="Comma 2 3 3 8 2" xfId="24929" xr:uid="{A3A52D77-8D60-4A2E-8010-DB8B7A0CBA2B}"/>
    <cellStyle name="Comma 2 3 3 9" xfId="3959" xr:uid="{00000000-0005-0000-0000-0000750F0000}"/>
    <cellStyle name="Comma 2 3 3 9 2" xfId="24930" xr:uid="{7BE55C95-49F9-40BF-B1E0-D7AF98B8C486}"/>
    <cellStyle name="Comma 2 3 4" xfId="3960" xr:uid="{00000000-0005-0000-0000-0000760F0000}"/>
    <cellStyle name="Comma 2 3 4 10" xfId="24931" xr:uid="{E3E725C5-6051-4430-8ED8-FA14E558F238}"/>
    <cellStyle name="Comma 2 3 4 2" xfId="3961" xr:uid="{00000000-0005-0000-0000-0000770F0000}"/>
    <cellStyle name="Comma 2 3 4 2 2" xfId="3962" xr:uid="{00000000-0005-0000-0000-0000780F0000}"/>
    <cellStyle name="Comma 2 3 4 2 2 2" xfId="3963" xr:uid="{00000000-0005-0000-0000-0000790F0000}"/>
    <cellStyle name="Comma 2 3 4 2 2 2 2" xfId="3964" xr:uid="{00000000-0005-0000-0000-00007A0F0000}"/>
    <cellStyle name="Comma 2 3 4 2 2 2 2 2" xfId="3965" xr:uid="{00000000-0005-0000-0000-00007B0F0000}"/>
    <cellStyle name="Comma 2 3 4 2 2 2 2 2 2" xfId="24936" xr:uid="{A4D8E71A-4EB5-4AE2-A12E-642B56E23ED9}"/>
    <cellStyle name="Comma 2 3 4 2 2 2 2 3" xfId="3966" xr:uid="{00000000-0005-0000-0000-00007C0F0000}"/>
    <cellStyle name="Comma 2 3 4 2 2 2 2 3 2" xfId="24937" xr:uid="{62DC6B7B-4F2F-4264-86A2-C89002001551}"/>
    <cellStyle name="Comma 2 3 4 2 2 2 2 4" xfId="3967" xr:uid="{00000000-0005-0000-0000-00007D0F0000}"/>
    <cellStyle name="Comma 2 3 4 2 2 2 2 4 2" xfId="24938" xr:uid="{A6D0BFD5-5AA0-4BAF-8852-F65CF153F281}"/>
    <cellStyle name="Comma 2 3 4 2 2 2 2 5" xfId="24935" xr:uid="{3DB2A349-5873-4EBB-80BD-187E972B3EC9}"/>
    <cellStyle name="Comma 2 3 4 2 2 2 3" xfId="3968" xr:uid="{00000000-0005-0000-0000-00007E0F0000}"/>
    <cellStyle name="Comma 2 3 4 2 2 2 3 2" xfId="24939" xr:uid="{D90CE5BB-4898-471D-9DED-FC400517742B}"/>
    <cellStyle name="Comma 2 3 4 2 2 2 4" xfId="3969" xr:uid="{00000000-0005-0000-0000-00007F0F0000}"/>
    <cellStyle name="Comma 2 3 4 2 2 2 4 2" xfId="24940" xr:uid="{B93E7E05-322F-4356-A3D4-ED387695D46E}"/>
    <cellStyle name="Comma 2 3 4 2 2 2 5" xfId="3970" xr:uid="{00000000-0005-0000-0000-0000800F0000}"/>
    <cellStyle name="Comma 2 3 4 2 2 2 5 2" xfId="24941" xr:uid="{CFD4A6B7-9C29-4CFF-B7E7-5EF67B403CFD}"/>
    <cellStyle name="Comma 2 3 4 2 2 2 6" xfId="24934" xr:uid="{7D5C63B3-BC8B-484F-B09F-757F79AC4B83}"/>
    <cellStyle name="Comma 2 3 4 2 2 3" xfId="3971" xr:uid="{00000000-0005-0000-0000-0000810F0000}"/>
    <cellStyle name="Comma 2 3 4 2 2 3 2" xfId="3972" xr:uid="{00000000-0005-0000-0000-0000820F0000}"/>
    <cellStyle name="Comma 2 3 4 2 2 3 2 2" xfId="24943" xr:uid="{468A10E7-846E-4170-BE4C-BE85BC9AA5E8}"/>
    <cellStyle name="Comma 2 3 4 2 2 3 3" xfId="3973" xr:uid="{00000000-0005-0000-0000-0000830F0000}"/>
    <cellStyle name="Comma 2 3 4 2 2 3 3 2" xfId="24944" xr:uid="{55893F44-9228-4B6D-8F85-D2C910DB3AC6}"/>
    <cellStyle name="Comma 2 3 4 2 2 3 4" xfId="3974" xr:uid="{00000000-0005-0000-0000-0000840F0000}"/>
    <cellStyle name="Comma 2 3 4 2 2 3 4 2" xfId="24945" xr:uid="{DB670436-2B72-4BF2-9C89-995B73601E6C}"/>
    <cellStyle name="Comma 2 3 4 2 2 3 5" xfId="24942" xr:uid="{49A06B79-93BD-416B-B0D3-F37C96CE681C}"/>
    <cellStyle name="Comma 2 3 4 2 2 4" xfId="3975" xr:uid="{00000000-0005-0000-0000-0000850F0000}"/>
    <cellStyle name="Comma 2 3 4 2 2 4 2" xfId="24946" xr:uid="{70574494-53AC-4F48-A633-4645C74D1947}"/>
    <cellStyle name="Comma 2 3 4 2 2 5" xfId="3976" xr:uid="{00000000-0005-0000-0000-0000860F0000}"/>
    <cellStyle name="Comma 2 3 4 2 2 5 2" xfId="24947" xr:uid="{470ED289-DCFE-4242-B90D-18639BAE1843}"/>
    <cellStyle name="Comma 2 3 4 2 2 6" xfId="3977" xr:uid="{00000000-0005-0000-0000-0000870F0000}"/>
    <cellStyle name="Comma 2 3 4 2 2 6 2" xfId="24948" xr:uid="{DA60F413-6C13-4BCF-8C33-34EF41B0AEC4}"/>
    <cellStyle name="Comma 2 3 4 2 2 7" xfId="24933" xr:uid="{142144EB-B735-408C-8C56-A778AF507421}"/>
    <cellStyle name="Comma 2 3 4 2 3" xfId="3978" xr:uid="{00000000-0005-0000-0000-0000880F0000}"/>
    <cellStyle name="Comma 2 3 4 2 3 2" xfId="3979" xr:uid="{00000000-0005-0000-0000-0000890F0000}"/>
    <cellStyle name="Comma 2 3 4 2 3 2 2" xfId="3980" xr:uid="{00000000-0005-0000-0000-00008A0F0000}"/>
    <cellStyle name="Comma 2 3 4 2 3 2 2 2" xfId="3981" xr:uid="{00000000-0005-0000-0000-00008B0F0000}"/>
    <cellStyle name="Comma 2 3 4 2 3 2 2 2 2" xfId="24952" xr:uid="{04ED8583-5A41-4C15-8BE6-904FB0A761DE}"/>
    <cellStyle name="Comma 2 3 4 2 3 2 2 3" xfId="3982" xr:uid="{00000000-0005-0000-0000-00008C0F0000}"/>
    <cellStyle name="Comma 2 3 4 2 3 2 2 3 2" xfId="24953" xr:uid="{87AA268B-A913-4972-A14C-E8F30252B99E}"/>
    <cellStyle name="Comma 2 3 4 2 3 2 2 4" xfId="3983" xr:uid="{00000000-0005-0000-0000-00008D0F0000}"/>
    <cellStyle name="Comma 2 3 4 2 3 2 2 4 2" xfId="24954" xr:uid="{2A17F571-30B5-498F-AA72-86BB0FC8CBAD}"/>
    <cellStyle name="Comma 2 3 4 2 3 2 2 5" xfId="24951" xr:uid="{40EE913F-D215-4D5D-848D-3EE0E6B2CA07}"/>
    <cellStyle name="Comma 2 3 4 2 3 2 3" xfId="3984" xr:uid="{00000000-0005-0000-0000-00008E0F0000}"/>
    <cellStyle name="Comma 2 3 4 2 3 2 3 2" xfId="24955" xr:uid="{D5E1BD1C-6530-4336-9AEE-480BDFC0E376}"/>
    <cellStyle name="Comma 2 3 4 2 3 2 4" xfId="3985" xr:uid="{00000000-0005-0000-0000-00008F0F0000}"/>
    <cellStyle name="Comma 2 3 4 2 3 2 4 2" xfId="24956" xr:uid="{FB25BC0A-8224-4726-AE18-F81B743D58EF}"/>
    <cellStyle name="Comma 2 3 4 2 3 2 5" xfId="3986" xr:uid="{00000000-0005-0000-0000-0000900F0000}"/>
    <cellStyle name="Comma 2 3 4 2 3 2 5 2" xfId="24957" xr:uid="{20F64A51-D988-44B3-83E9-02AB78F03D9B}"/>
    <cellStyle name="Comma 2 3 4 2 3 2 6" xfId="24950" xr:uid="{5FC934DD-3684-4FDB-AE19-66AC73814196}"/>
    <cellStyle name="Comma 2 3 4 2 3 3" xfId="3987" xr:uid="{00000000-0005-0000-0000-0000910F0000}"/>
    <cellStyle name="Comma 2 3 4 2 3 3 2" xfId="3988" xr:uid="{00000000-0005-0000-0000-0000920F0000}"/>
    <cellStyle name="Comma 2 3 4 2 3 3 2 2" xfId="24959" xr:uid="{BD7328FA-AB67-41EF-BDC0-2A5B173DD412}"/>
    <cellStyle name="Comma 2 3 4 2 3 3 3" xfId="3989" xr:uid="{00000000-0005-0000-0000-0000930F0000}"/>
    <cellStyle name="Comma 2 3 4 2 3 3 3 2" xfId="24960" xr:uid="{9B4B2369-60D4-46DA-B554-ABCFEE45BFE2}"/>
    <cellStyle name="Comma 2 3 4 2 3 3 4" xfId="3990" xr:uid="{00000000-0005-0000-0000-0000940F0000}"/>
    <cellStyle name="Comma 2 3 4 2 3 3 4 2" xfId="24961" xr:uid="{2B41303B-CB38-449B-991D-87F9FF61A493}"/>
    <cellStyle name="Comma 2 3 4 2 3 3 5" xfId="24958" xr:uid="{CFCA604F-28F8-4837-A9F2-E74541874A5F}"/>
    <cellStyle name="Comma 2 3 4 2 3 4" xfId="3991" xr:uid="{00000000-0005-0000-0000-0000950F0000}"/>
    <cellStyle name="Comma 2 3 4 2 3 4 2" xfId="24962" xr:uid="{159B9B3C-F7E3-4180-9889-3C41B58BDC76}"/>
    <cellStyle name="Comma 2 3 4 2 3 5" xfId="3992" xr:uid="{00000000-0005-0000-0000-0000960F0000}"/>
    <cellStyle name="Comma 2 3 4 2 3 5 2" xfId="24963" xr:uid="{035D67B6-9E1C-48B3-8F5A-B284F0876F7D}"/>
    <cellStyle name="Comma 2 3 4 2 3 6" xfId="3993" xr:uid="{00000000-0005-0000-0000-0000970F0000}"/>
    <cellStyle name="Comma 2 3 4 2 3 6 2" xfId="24964" xr:uid="{3DE32431-010A-48C8-89E2-24280E00FE3E}"/>
    <cellStyle name="Comma 2 3 4 2 3 7" xfId="24949" xr:uid="{44D39032-CE9A-46B6-ABD1-7745066954C9}"/>
    <cellStyle name="Comma 2 3 4 2 4" xfId="3994" xr:uid="{00000000-0005-0000-0000-0000980F0000}"/>
    <cellStyle name="Comma 2 3 4 2 4 2" xfId="3995" xr:uid="{00000000-0005-0000-0000-0000990F0000}"/>
    <cellStyle name="Comma 2 3 4 2 4 2 2" xfId="3996" xr:uid="{00000000-0005-0000-0000-00009A0F0000}"/>
    <cellStyle name="Comma 2 3 4 2 4 2 2 2" xfId="24967" xr:uid="{9C1B5D06-0822-419B-9ACA-1BB2B4D0BB9C}"/>
    <cellStyle name="Comma 2 3 4 2 4 2 3" xfId="3997" xr:uid="{00000000-0005-0000-0000-00009B0F0000}"/>
    <cellStyle name="Comma 2 3 4 2 4 2 3 2" xfId="24968" xr:uid="{30E294F5-99F8-48A6-B845-00A38027DE9B}"/>
    <cellStyle name="Comma 2 3 4 2 4 2 4" xfId="3998" xr:uid="{00000000-0005-0000-0000-00009C0F0000}"/>
    <cellStyle name="Comma 2 3 4 2 4 2 4 2" xfId="24969" xr:uid="{84489951-256F-44DB-8EE6-60400D2BF896}"/>
    <cellStyle name="Comma 2 3 4 2 4 2 5" xfId="24966" xr:uid="{B19B6630-DD53-480B-8E53-365D7AC8C98B}"/>
    <cellStyle name="Comma 2 3 4 2 4 3" xfId="3999" xr:uid="{00000000-0005-0000-0000-00009D0F0000}"/>
    <cellStyle name="Comma 2 3 4 2 4 3 2" xfId="24970" xr:uid="{3B9B09CF-F809-4FF4-9F4C-4401D504C457}"/>
    <cellStyle name="Comma 2 3 4 2 4 4" xfId="4000" xr:uid="{00000000-0005-0000-0000-00009E0F0000}"/>
    <cellStyle name="Comma 2 3 4 2 4 4 2" xfId="24971" xr:uid="{5296D9CA-92FD-4B8D-8248-FCC5FAC54B0C}"/>
    <cellStyle name="Comma 2 3 4 2 4 5" xfId="4001" xr:uid="{00000000-0005-0000-0000-00009F0F0000}"/>
    <cellStyle name="Comma 2 3 4 2 4 5 2" xfId="24972" xr:uid="{30C9C9DF-B546-4A0E-802E-8C40FCFF7AAD}"/>
    <cellStyle name="Comma 2 3 4 2 4 6" xfId="24965" xr:uid="{A46591FF-C1BC-4F74-9B39-537E172BDE19}"/>
    <cellStyle name="Comma 2 3 4 2 5" xfId="4002" xr:uid="{00000000-0005-0000-0000-0000A00F0000}"/>
    <cellStyle name="Comma 2 3 4 2 5 2" xfId="4003" xr:uid="{00000000-0005-0000-0000-0000A10F0000}"/>
    <cellStyle name="Comma 2 3 4 2 5 2 2" xfId="24974" xr:uid="{941334B9-F6D5-453C-A9FF-9997CFF47DFE}"/>
    <cellStyle name="Comma 2 3 4 2 5 3" xfId="4004" xr:uid="{00000000-0005-0000-0000-0000A20F0000}"/>
    <cellStyle name="Comma 2 3 4 2 5 3 2" xfId="24975" xr:uid="{042D1956-A14A-49C1-B3B9-DDB56C39BA75}"/>
    <cellStyle name="Comma 2 3 4 2 5 4" xfId="4005" xr:uid="{00000000-0005-0000-0000-0000A30F0000}"/>
    <cellStyle name="Comma 2 3 4 2 5 4 2" xfId="24976" xr:uid="{8A384470-AAFD-451C-BE1A-4BECDDAFAEBE}"/>
    <cellStyle name="Comma 2 3 4 2 5 5" xfId="24973" xr:uid="{2A55C531-C5C9-4C11-9287-D770CC3B68DC}"/>
    <cellStyle name="Comma 2 3 4 2 6" xfId="4006" xr:uid="{00000000-0005-0000-0000-0000A40F0000}"/>
    <cellStyle name="Comma 2 3 4 2 6 2" xfId="24977" xr:uid="{28C1D170-3D0F-47B3-B683-C05279E5051F}"/>
    <cellStyle name="Comma 2 3 4 2 7" xfId="4007" xr:uid="{00000000-0005-0000-0000-0000A50F0000}"/>
    <cellStyle name="Comma 2 3 4 2 7 2" xfId="24978" xr:uid="{08D428FB-8321-49E4-9BEE-3DDD6A767BAA}"/>
    <cellStyle name="Comma 2 3 4 2 8" xfId="4008" xr:uid="{00000000-0005-0000-0000-0000A60F0000}"/>
    <cellStyle name="Comma 2 3 4 2 8 2" xfId="24979" xr:uid="{FAD112D8-F0F2-47F6-863F-429AE7032686}"/>
    <cellStyle name="Comma 2 3 4 2 9" xfId="24932" xr:uid="{AF4DA1BA-6B66-42C0-BBF9-F54B8ED93AAF}"/>
    <cellStyle name="Comma 2 3 4 3" xfId="4009" xr:uid="{00000000-0005-0000-0000-0000A70F0000}"/>
    <cellStyle name="Comma 2 3 4 3 2" xfId="4010" xr:uid="{00000000-0005-0000-0000-0000A80F0000}"/>
    <cellStyle name="Comma 2 3 4 3 2 2" xfId="4011" xr:uid="{00000000-0005-0000-0000-0000A90F0000}"/>
    <cellStyle name="Comma 2 3 4 3 2 2 2" xfId="4012" xr:uid="{00000000-0005-0000-0000-0000AA0F0000}"/>
    <cellStyle name="Comma 2 3 4 3 2 2 2 2" xfId="24983" xr:uid="{3FAFD693-34BB-4BCE-94B8-266A0B2E6835}"/>
    <cellStyle name="Comma 2 3 4 3 2 2 3" xfId="4013" xr:uid="{00000000-0005-0000-0000-0000AB0F0000}"/>
    <cellStyle name="Comma 2 3 4 3 2 2 3 2" xfId="24984" xr:uid="{7B1AE8ED-4F28-4CA4-BEC4-61A1CAB16587}"/>
    <cellStyle name="Comma 2 3 4 3 2 2 4" xfId="4014" xr:uid="{00000000-0005-0000-0000-0000AC0F0000}"/>
    <cellStyle name="Comma 2 3 4 3 2 2 4 2" xfId="24985" xr:uid="{4079ABC8-251A-43FA-98C3-C51B124E897C}"/>
    <cellStyle name="Comma 2 3 4 3 2 2 5" xfId="24982" xr:uid="{E10EC228-84C2-48E6-B713-74E4D1B3838B}"/>
    <cellStyle name="Comma 2 3 4 3 2 3" xfId="4015" xr:uid="{00000000-0005-0000-0000-0000AD0F0000}"/>
    <cellStyle name="Comma 2 3 4 3 2 3 2" xfId="24986" xr:uid="{E4B3FD65-BE87-4408-A8A8-9E439D7FA1CB}"/>
    <cellStyle name="Comma 2 3 4 3 2 4" xfId="4016" xr:uid="{00000000-0005-0000-0000-0000AE0F0000}"/>
    <cellStyle name="Comma 2 3 4 3 2 4 2" xfId="24987" xr:uid="{FF02FC7C-B1C2-4195-82AA-07BED1E78331}"/>
    <cellStyle name="Comma 2 3 4 3 2 5" xfId="4017" xr:uid="{00000000-0005-0000-0000-0000AF0F0000}"/>
    <cellStyle name="Comma 2 3 4 3 2 5 2" xfId="24988" xr:uid="{1131BF5B-B208-40FD-9594-D69EFE588EDF}"/>
    <cellStyle name="Comma 2 3 4 3 2 6" xfId="24981" xr:uid="{34B0CC22-59CC-4DCD-8281-BA6A58EAC948}"/>
    <cellStyle name="Comma 2 3 4 3 3" xfId="4018" xr:uid="{00000000-0005-0000-0000-0000B00F0000}"/>
    <cellStyle name="Comma 2 3 4 3 3 2" xfId="4019" xr:uid="{00000000-0005-0000-0000-0000B10F0000}"/>
    <cellStyle name="Comma 2 3 4 3 3 2 2" xfId="24990" xr:uid="{AD811246-25E1-49D3-B1A3-BA0F2A7A3D87}"/>
    <cellStyle name="Comma 2 3 4 3 3 3" xfId="4020" xr:uid="{00000000-0005-0000-0000-0000B20F0000}"/>
    <cellStyle name="Comma 2 3 4 3 3 3 2" xfId="24991" xr:uid="{592F5827-3AFC-4F4F-9DED-7D4076F78E2D}"/>
    <cellStyle name="Comma 2 3 4 3 3 4" xfId="4021" xr:uid="{00000000-0005-0000-0000-0000B30F0000}"/>
    <cellStyle name="Comma 2 3 4 3 3 4 2" xfId="24992" xr:uid="{9888014E-4D38-49AD-A21A-303C4CEC93A9}"/>
    <cellStyle name="Comma 2 3 4 3 3 5" xfId="24989" xr:uid="{9A991C05-DA5C-47D2-A48F-31A95C5501DB}"/>
    <cellStyle name="Comma 2 3 4 3 4" xfId="4022" xr:uid="{00000000-0005-0000-0000-0000B40F0000}"/>
    <cellStyle name="Comma 2 3 4 3 4 2" xfId="24993" xr:uid="{B3C11ABB-CF0D-40DA-91AD-509CE198E2B7}"/>
    <cellStyle name="Comma 2 3 4 3 5" xfId="4023" xr:uid="{00000000-0005-0000-0000-0000B50F0000}"/>
    <cellStyle name="Comma 2 3 4 3 5 2" xfId="24994" xr:uid="{69F93BFB-1B17-4279-8972-A74562705445}"/>
    <cellStyle name="Comma 2 3 4 3 6" xfId="4024" xr:uid="{00000000-0005-0000-0000-0000B60F0000}"/>
    <cellStyle name="Comma 2 3 4 3 6 2" xfId="24995" xr:uid="{E710E436-A8B7-4B59-898D-8B7753DFA540}"/>
    <cellStyle name="Comma 2 3 4 3 7" xfId="24980" xr:uid="{16B57496-B119-4554-AFE9-EFC6F4D974D2}"/>
    <cellStyle name="Comma 2 3 4 4" xfId="4025" xr:uid="{00000000-0005-0000-0000-0000B70F0000}"/>
    <cellStyle name="Comma 2 3 4 4 2" xfId="4026" xr:uid="{00000000-0005-0000-0000-0000B80F0000}"/>
    <cellStyle name="Comma 2 3 4 4 2 2" xfId="4027" xr:uid="{00000000-0005-0000-0000-0000B90F0000}"/>
    <cellStyle name="Comma 2 3 4 4 2 2 2" xfId="4028" xr:uid="{00000000-0005-0000-0000-0000BA0F0000}"/>
    <cellStyle name="Comma 2 3 4 4 2 2 2 2" xfId="24999" xr:uid="{4C3CA406-7F18-4C2A-B44D-FAD558D66DBB}"/>
    <cellStyle name="Comma 2 3 4 4 2 2 3" xfId="4029" xr:uid="{00000000-0005-0000-0000-0000BB0F0000}"/>
    <cellStyle name="Comma 2 3 4 4 2 2 3 2" xfId="25000" xr:uid="{58650E36-8392-4B3F-B92E-FC9273BCDB7D}"/>
    <cellStyle name="Comma 2 3 4 4 2 2 4" xfId="4030" xr:uid="{00000000-0005-0000-0000-0000BC0F0000}"/>
    <cellStyle name="Comma 2 3 4 4 2 2 4 2" xfId="25001" xr:uid="{0CAC0A5A-7125-4CA5-BDF5-702076B5E492}"/>
    <cellStyle name="Comma 2 3 4 4 2 2 5" xfId="24998" xr:uid="{E75F6A25-8B19-4440-9CBA-EB0F47CB754A}"/>
    <cellStyle name="Comma 2 3 4 4 2 3" xfId="4031" xr:uid="{00000000-0005-0000-0000-0000BD0F0000}"/>
    <cellStyle name="Comma 2 3 4 4 2 3 2" xfId="25002" xr:uid="{E2E76B68-0890-4975-9200-825C5FC91756}"/>
    <cellStyle name="Comma 2 3 4 4 2 4" xfId="4032" xr:uid="{00000000-0005-0000-0000-0000BE0F0000}"/>
    <cellStyle name="Comma 2 3 4 4 2 4 2" xfId="25003" xr:uid="{4C63F118-D9F2-4CEE-89AF-18B3042E083D}"/>
    <cellStyle name="Comma 2 3 4 4 2 5" xfId="4033" xr:uid="{00000000-0005-0000-0000-0000BF0F0000}"/>
    <cellStyle name="Comma 2 3 4 4 2 5 2" xfId="25004" xr:uid="{4B643265-0EBE-4CB8-9AFE-5FDD8CB0678A}"/>
    <cellStyle name="Comma 2 3 4 4 2 6" xfId="24997" xr:uid="{7CA29E13-3AE0-416E-84FD-F2259152F1C2}"/>
    <cellStyle name="Comma 2 3 4 4 3" xfId="4034" xr:uid="{00000000-0005-0000-0000-0000C00F0000}"/>
    <cellStyle name="Comma 2 3 4 4 3 2" xfId="4035" xr:uid="{00000000-0005-0000-0000-0000C10F0000}"/>
    <cellStyle name="Comma 2 3 4 4 3 2 2" xfId="25006" xr:uid="{FC4CEFDE-98D5-4A19-AB45-C0DC342C7275}"/>
    <cellStyle name="Comma 2 3 4 4 3 3" xfId="4036" xr:uid="{00000000-0005-0000-0000-0000C20F0000}"/>
    <cellStyle name="Comma 2 3 4 4 3 3 2" xfId="25007" xr:uid="{57F6D9E1-3F27-4248-87EB-690E2FED0AA6}"/>
    <cellStyle name="Comma 2 3 4 4 3 4" xfId="4037" xr:uid="{00000000-0005-0000-0000-0000C30F0000}"/>
    <cellStyle name="Comma 2 3 4 4 3 4 2" xfId="25008" xr:uid="{A93C95BE-E2F8-4983-81F5-FC5BBF5D4C65}"/>
    <cellStyle name="Comma 2 3 4 4 3 5" xfId="25005" xr:uid="{A707B2CB-AF99-4141-9DD4-37DC025A9EC0}"/>
    <cellStyle name="Comma 2 3 4 4 4" xfId="4038" xr:uid="{00000000-0005-0000-0000-0000C40F0000}"/>
    <cellStyle name="Comma 2 3 4 4 4 2" xfId="25009" xr:uid="{06E6ABC1-6B05-4A28-BE2D-B31245A961D7}"/>
    <cellStyle name="Comma 2 3 4 4 5" xfId="4039" xr:uid="{00000000-0005-0000-0000-0000C50F0000}"/>
    <cellStyle name="Comma 2 3 4 4 5 2" xfId="25010" xr:uid="{29A3FA58-74E8-4A55-B041-3782007163A3}"/>
    <cellStyle name="Comma 2 3 4 4 6" xfId="4040" xr:uid="{00000000-0005-0000-0000-0000C60F0000}"/>
    <cellStyle name="Comma 2 3 4 4 6 2" xfId="25011" xr:uid="{56CFC9C6-FF0F-4DCD-83E6-706273F8FA86}"/>
    <cellStyle name="Comma 2 3 4 4 7" xfId="24996" xr:uid="{9C5DDA06-75B5-40E2-82D1-DC56F7967523}"/>
    <cellStyle name="Comma 2 3 4 5" xfId="4041" xr:uid="{00000000-0005-0000-0000-0000C70F0000}"/>
    <cellStyle name="Comma 2 3 4 5 2" xfId="4042" xr:uid="{00000000-0005-0000-0000-0000C80F0000}"/>
    <cellStyle name="Comma 2 3 4 5 2 2" xfId="4043" xr:uid="{00000000-0005-0000-0000-0000C90F0000}"/>
    <cellStyle name="Comma 2 3 4 5 2 2 2" xfId="25014" xr:uid="{FAA79805-531E-4D11-9692-2ACCFF13D6EB}"/>
    <cellStyle name="Comma 2 3 4 5 2 3" xfId="4044" xr:uid="{00000000-0005-0000-0000-0000CA0F0000}"/>
    <cellStyle name="Comma 2 3 4 5 2 3 2" xfId="25015" xr:uid="{DD535708-5F03-4B1B-9A85-A79A73CB21FA}"/>
    <cellStyle name="Comma 2 3 4 5 2 4" xfId="4045" xr:uid="{00000000-0005-0000-0000-0000CB0F0000}"/>
    <cellStyle name="Comma 2 3 4 5 2 4 2" xfId="25016" xr:uid="{B2709394-21FC-4AB0-967E-686BCEE01338}"/>
    <cellStyle name="Comma 2 3 4 5 2 5" xfId="25013" xr:uid="{1BE8CF43-8A0B-49EE-947C-FCEF075CB05F}"/>
    <cellStyle name="Comma 2 3 4 5 3" xfId="4046" xr:uid="{00000000-0005-0000-0000-0000CC0F0000}"/>
    <cellStyle name="Comma 2 3 4 5 3 2" xfId="25017" xr:uid="{2EDCA732-470C-4F19-B3AA-236B9872ED03}"/>
    <cellStyle name="Comma 2 3 4 5 4" xfId="4047" xr:uid="{00000000-0005-0000-0000-0000CD0F0000}"/>
    <cellStyle name="Comma 2 3 4 5 4 2" xfId="25018" xr:uid="{03B95F57-559A-4DE8-B7FE-370A1336DE24}"/>
    <cellStyle name="Comma 2 3 4 5 5" xfId="4048" xr:uid="{00000000-0005-0000-0000-0000CE0F0000}"/>
    <cellStyle name="Comma 2 3 4 5 5 2" xfId="25019" xr:uid="{412F675F-24CD-4AC7-AB5D-0EF318CE388E}"/>
    <cellStyle name="Comma 2 3 4 5 6" xfId="25012" xr:uid="{CFC9A376-6FFA-4AEB-B5FF-C9058C5C86EC}"/>
    <cellStyle name="Comma 2 3 4 6" xfId="4049" xr:uid="{00000000-0005-0000-0000-0000CF0F0000}"/>
    <cellStyle name="Comma 2 3 4 6 2" xfId="4050" xr:uid="{00000000-0005-0000-0000-0000D00F0000}"/>
    <cellStyle name="Comma 2 3 4 6 2 2" xfId="25021" xr:uid="{6B139724-4428-47ED-BB0E-9B3FD14A93B3}"/>
    <cellStyle name="Comma 2 3 4 6 3" xfId="4051" xr:uid="{00000000-0005-0000-0000-0000D10F0000}"/>
    <cellStyle name="Comma 2 3 4 6 3 2" xfId="25022" xr:uid="{0BC0325B-7BE9-424A-B38A-75A41C25FB22}"/>
    <cellStyle name="Comma 2 3 4 6 4" xfId="4052" xr:uid="{00000000-0005-0000-0000-0000D20F0000}"/>
    <cellStyle name="Comma 2 3 4 6 4 2" xfId="25023" xr:uid="{2398E542-0806-4072-8431-5C3BEDA1F4E7}"/>
    <cellStyle name="Comma 2 3 4 6 5" xfId="25020" xr:uid="{B46F5384-9732-4F8F-80F5-75964C9AE563}"/>
    <cellStyle name="Comma 2 3 4 7" xfId="4053" xr:uid="{00000000-0005-0000-0000-0000D30F0000}"/>
    <cellStyle name="Comma 2 3 4 7 2" xfId="25024" xr:uid="{76309E7E-A7EE-4109-8C62-062DBCE25698}"/>
    <cellStyle name="Comma 2 3 4 8" xfId="4054" xr:uid="{00000000-0005-0000-0000-0000D40F0000}"/>
    <cellStyle name="Comma 2 3 4 8 2" xfId="25025" xr:uid="{AECEE3ED-1944-4241-A7BE-CAFAD75DAC0D}"/>
    <cellStyle name="Comma 2 3 4 9" xfId="4055" xr:uid="{00000000-0005-0000-0000-0000D50F0000}"/>
    <cellStyle name="Comma 2 3 4 9 2" xfId="25026" xr:uid="{673330F1-C2F5-4C37-90AD-E2FB440BFD89}"/>
    <cellStyle name="Comma 2 3 5" xfId="4056" xr:uid="{00000000-0005-0000-0000-0000D60F0000}"/>
    <cellStyle name="Comma 2 3 5 2" xfId="25027" xr:uid="{739885E9-D790-43F4-A6A6-66AE8B5ADC04}"/>
    <cellStyle name="Comma 2 3 6" xfId="4057" xr:uid="{00000000-0005-0000-0000-0000D70F0000}"/>
    <cellStyle name="Comma 2 3 6 10" xfId="25028" xr:uid="{CA5BBC96-70AE-4B96-B62D-C985FE2C4255}"/>
    <cellStyle name="Comma 2 3 6 2" xfId="4058" xr:uid="{00000000-0005-0000-0000-0000D80F0000}"/>
    <cellStyle name="Comma 2 3 6 2 2" xfId="4059" xr:uid="{00000000-0005-0000-0000-0000D90F0000}"/>
    <cellStyle name="Comma 2 3 6 2 2 2" xfId="4060" xr:uid="{00000000-0005-0000-0000-0000DA0F0000}"/>
    <cellStyle name="Comma 2 3 6 2 2 2 2" xfId="4061" xr:uid="{00000000-0005-0000-0000-0000DB0F0000}"/>
    <cellStyle name="Comma 2 3 6 2 2 2 2 2" xfId="4062" xr:uid="{00000000-0005-0000-0000-0000DC0F0000}"/>
    <cellStyle name="Comma 2 3 6 2 2 2 2 2 2" xfId="25033" xr:uid="{2B278A84-8615-40B2-AB65-5D1534A254C4}"/>
    <cellStyle name="Comma 2 3 6 2 2 2 2 3" xfId="4063" xr:uid="{00000000-0005-0000-0000-0000DD0F0000}"/>
    <cellStyle name="Comma 2 3 6 2 2 2 2 3 2" xfId="25034" xr:uid="{555F7874-062F-4C31-A959-82D74ADAF423}"/>
    <cellStyle name="Comma 2 3 6 2 2 2 2 4" xfId="4064" xr:uid="{00000000-0005-0000-0000-0000DE0F0000}"/>
    <cellStyle name="Comma 2 3 6 2 2 2 2 4 2" xfId="25035" xr:uid="{2E8D887F-904B-4C7E-B705-C5A88E490500}"/>
    <cellStyle name="Comma 2 3 6 2 2 2 2 5" xfId="25032" xr:uid="{42AF24FF-99B5-434A-A20D-5E4072B2DFF8}"/>
    <cellStyle name="Comma 2 3 6 2 2 2 3" xfId="4065" xr:uid="{00000000-0005-0000-0000-0000DF0F0000}"/>
    <cellStyle name="Comma 2 3 6 2 2 2 3 2" xfId="25036" xr:uid="{46D15C81-1A56-42AA-A6DA-6C3DFF1A4DF1}"/>
    <cellStyle name="Comma 2 3 6 2 2 2 4" xfId="4066" xr:uid="{00000000-0005-0000-0000-0000E00F0000}"/>
    <cellStyle name="Comma 2 3 6 2 2 2 4 2" xfId="25037" xr:uid="{92D2D926-3251-403A-8339-95805F8F4970}"/>
    <cellStyle name="Comma 2 3 6 2 2 2 5" xfId="4067" xr:uid="{00000000-0005-0000-0000-0000E10F0000}"/>
    <cellStyle name="Comma 2 3 6 2 2 2 5 2" xfId="25038" xr:uid="{FC51AAEB-61D2-4248-B05E-86C3B1A725E4}"/>
    <cellStyle name="Comma 2 3 6 2 2 2 6" xfId="25031" xr:uid="{9313AB87-DE20-4F8F-95D3-BA5A68F960A7}"/>
    <cellStyle name="Comma 2 3 6 2 2 3" xfId="4068" xr:uid="{00000000-0005-0000-0000-0000E20F0000}"/>
    <cellStyle name="Comma 2 3 6 2 2 3 2" xfId="4069" xr:uid="{00000000-0005-0000-0000-0000E30F0000}"/>
    <cellStyle name="Comma 2 3 6 2 2 3 2 2" xfId="25040" xr:uid="{9B37E9AA-26B5-40F6-AAD8-47F313DE5AB9}"/>
    <cellStyle name="Comma 2 3 6 2 2 3 3" xfId="4070" xr:uid="{00000000-0005-0000-0000-0000E40F0000}"/>
    <cellStyle name="Comma 2 3 6 2 2 3 3 2" xfId="25041" xr:uid="{1DEBCC9B-78E5-4522-B3A9-CD3C5227F482}"/>
    <cellStyle name="Comma 2 3 6 2 2 3 4" xfId="4071" xr:uid="{00000000-0005-0000-0000-0000E50F0000}"/>
    <cellStyle name="Comma 2 3 6 2 2 3 4 2" xfId="25042" xr:uid="{0396893A-EB86-451E-99D8-4CD655E0F3C3}"/>
    <cellStyle name="Comma 2 3 6 2 2 3 5" xfId="25039" xr:uid="{690C17F7-73DD-4FF7-B626-CB3BDBD8E5AA}"/>
    <cellStyle name="Comma 2 3 6 2 2 4" xfId="4072" xr:uid="{00000000-0005-0000-0000-0000E60F0000}"/>
    <cellStyle name="Comma 2 3 6 2 2 4 2" xfId="25043" xr:uid="{E07E9FBF-CCD6-4BD2-961D-3B6ACD27470E}"/>
    <cellStyle name="Comma 2 3 6 2 2 5" xfId="4073" xr:uid="{00000000-0005-0000-0000-0000E70F0000}"/>
    <cellStyle name="Comma 2 3 6 2 2 5 2" xfId="25044" xr:uid="{3B1A2670-8710-4484-BE45-2E45CD39C46F}"/>
    <cellStyle name="Comma 2 3 6 2 2 6" xfId="4074" xr:uid="{00000000-0005-0000-0000-0000E80F0000}"/>
    <cellStyle name="Comma 2 3 6 2 2 6 2" xfId="25045" xr:uid="{CA59F7DA-8FE9-4B3D-92F1-8D94C9D08505}"/>
    <cellStyle name="Comma 2 3 6 2 2 7" xfId="25030" xr:uid="{BBC4E209-4914-4C87-8300-8F255D096BAD}"/>
    <cellStyle name="Comma 2 3 6 2 3" xfId="4075" xr:uid="{00000000-0005-0000-0000-0000E90F0000}"/>
    <cellStyle name="Comma 2 3 6 2 3 2" xfId="4076" xr:uid="{00000000-0005-0000-0000-0000EA0F0000}"/>
    <cellStyle name="Comma 2 3 6 2 3 2 2" xfId="4077" xr:uid="{00000000-0005-0000-0000-0000EB0F0000}"/>
    <cellStyle name="Comma 2 3 6 2 3 2 2 2" xfId="4078" xr:uid="{00000000-0005-0000-0000-0000EC0F0000}"/>
    <cellStyle name="Comma 2 3 6 2 3 2 2 2 2" xfId="25049" xr:uid="{95A21893-B21A-40C1-9A2B-79CFFE3578E6}"/>
    <cellStyle name="Comma 2 3 6 2 3 2 2 3" xfId="4079" xr:uid="{00000000-0005-0000-0000-0000ED0F0000}"/>
    <cellStyle name="Comma 2 3 6 2 3 2 2 3 2" xfId="25050" xr:uid="{559A2D78-0340-417B-B86A-A39AC8E411AD}"/>
    <cellStyle name="Comma 2 3 6 2 3 2 2 4" xfId="4080" xr:uid="{00000000-0005-0000-0000-0000EE0F0000}"/>
    <cellStyle name="Comma 2 3 6 2 3 2 2 4 2" xfId="25051" xr:uid="{F21C2B4F-011A-44EA-91F9-48758E43DA16}"/>
    <cellStyle name="Comma 2 3 6 2 3 2 2 5" xfId="25048" xr:uid="{B8358919-89A0-49F1-96A6-737A54E43867}"/>
    <cellStyle name="Comma 2 3 6 2 3 2 3" xfId="4081" xr:uid="{00000000-0005-0000-0000-0000EF0F0000}"/>
    <cellStyle name="Comma 2 3 6 2 3 2 3 2" xfId="25052" xr:uid="{AAA948B2-B06A-4053-9B73-5A698260C0D4}"/>
    <cellStyle name="Comma 2 3 6 2 3 2 4" xfId="4082" xr:uid="{00000000-0005-0000-0000-0000F00F0000}"/>
    <cellStyle name="Comma 2 3 6 2 3 2 4 2" xfId="25053" xr:uid="{BC7D6187-5D9B-4F08-B921-FAA65503BE8F}"/>
    <cellStyle name="Comma 2 3 6 2 3 2 5" xfId="4083" xr:uid="{00000000-0005-0000-0000-0000F10F0000}"/>
    <cellStyle name="Comma 2 3 6 2 3 2 5 2" xfId="25054" xr:uid="{578E85F6-CA68-4F26-A7FB-522021697337}"/>
    <cellStyle name="Comma 2 3 6 2 3 2 6" xfId="25047" xr:uid="{50232CED-6A4B-4D08-BEDE-23F05C4A7B32}"/>
    <cellStyle name="Comma 2 3 6 2 3 3" xfId="4084" xr:uid="{00000000-0005-0000-0000-0000F20F0000}"/>
    <cellStyle name="Comma 2 3 6 2 3 3 2" xfId="4085" xr:uid="{00000000-0005-0000-0000-0000F30F0000}"/>
    <cellStyle name="Comma 2 3 6 2 3 3 2 2" xfId="25056" xr:uid="{E69A3278-0462-482B-915F-BE872474424F}"/>
    <cellStyle name="Comma 2 3 6 2 3 3 3" xfId="4086" xr:uid="{00000000-0005-0000-0000-0000F40F0000}"/>
    <cellStyle name="Comma 2 3 6 2 3 3 3 2" xfId="25057" xr:uid="{FBFFF53A-9B5C-4C4D-A853-724A6A2B811D}"/>
    <cellStyle name="Comma 2 3 6 2 3 3 4" xfId="4087" xr:uid="{00000000-0005-0000-0000-0000F50F0000}"/>
    <cellStyle name="Comma 2 3 6 2 3 3 4 2" xfId="25058" xr:uid="{C28AE22D-47DF-4CC3-9A14-A5E4D69041F6}"/>
    <cellStyle name="Comma 2 3 6 2 3 3 5" xfId="25055" xr:uid="{2B8F02D2-D3DC-4A01-8ABC-0C6ACB788158}"/>
    <cellStyle name="Comma 2 3 6 2 3 4" xfId="4088" xr:uid="{00000000-0005-0000-0000-0000F60F0000}"/>
    <cellStyle name="Comma 2 3 6 2 3 4 2" xfId="25059" xr:uid="{68FA4A61-88DA-4DE0-9DFD-8B50249FFD8B}"/>
    <cellStyle name="Comma 2 3 6 2 3 5" xfId="4089" xr:uid="{00000000-0005-0000-0000-0000F70F0000}"/>
    <cellStyle name="Comma 2 3 6 2 3 5 2" xfId="25060" xr:uid="{FCA8A230-CC9E-451B-AD83-A34C8734D416}"/>
    <cellStyle name="Comma 2 3 6 2 3 6" xfId="4090" xr:uid="{00000000-0005-0000-0000-0000F80F0000}"/>
    <cellStyle name="Comma 2 3 6 2 3 6 2" xfId="25061" xr:uid="{CA37B673-B79E-48C8-A22E-48438B098586}"/>
    <cellStyle name="Comma 2 3 6 2 3 7" xfId="25046" xr:uid="{947F70BA-1F3D-40F8-80AD-CCAF85846EBD}"/>
    <cellStyle name="Comma 2 3 6 2 4" xfId="4091" xr:uid="{00000000-0005-0000-0000-0000F90F0000}"/>
    <cellStyle name="Comma 2 3 6 2 4 2" xfId="4092" xr:uid="{00000000-0005-0000-0000-0000FA0F0000}"/>
    <cellStyle name="Comma 2 3 6 2 4 2 2" xfId="4093" xr:uid="{00000000-0005-0000-0000-0000FB0F0000}"/>
    <cellStyle name="Comma 2 3 6 2 4 2 2 2" xfId="25064" xr:uid="{5FBBDEDE-5C05-412A-B54F-48AD74E235A5}"/>
    <cellStyle name="Comma 2 3 6 2 4 2 3" xfId="4094" xr:uid="{00000000-0005-0000-0000-0000FC0F0000}"/>
    <cellStyle name="Comma 2 3 6 2 4 2 3 2" xfId="25065" xr:uid="{3DF76963-2BF7-41FB-8FD2-F31C91AC3D35}"/>
    <cellStyle name="Comma 2 3 6 2 4 2 4" xfId="4095" xr:uid="{00000000-0005-0000-0000-0000FD0F0000}"/>
    <cellStyle name="Comma 2 3 6 2 4 2 4 2" xfId="25066" xr:uid="{E7AB88F7-A25B-49AB-8A5B-5409C4216464}"/>
    <cellStyle name="Comma 2 3 6 2 4 2 5" xfId="25063" xr:uid="{FCA03264-434E-451A-8713-DCA3E030FC8E}"/>
    <cellStyle name="Comma 2 3 6 2 4 3" xfId="4096" xr:uid="{00000000-0005-0000-0000-0000FE0F0000}"/>
    <cellStyle name="Comma 2 3 6 2 4 3 2" xfId="25067" xr:uid="{5BA1A8AF-2674-4FC0-91D7-19D57B202990}"/>
    <cellStyle name="Comma 2 3 6 2 4 4" xfId="4097" xr:uid="{00000000-0005-0000-0000-0000FF0F0000}"/>
    <cellStyle name="Comma 2 3 6 2 4 4 2" xfId="25068" xr:uid="{F812172B-CB2C-40E5-A600-08AD012D0F63}"/>
    <cellStyle name="Comma 2 3 6 2 4 5" xfId="4098" xr:uid="{00000000-0005-0000-0000-000000100000}"/>
    <cellStyle name="Comma 2 3 6 2 4 5 2" xfId="25069" xr:uid="{4F69AADF-ECB6-4161-92BB-11C8D17D6313}"/>
    <cellStyle name="Comma 2 3 6 2 4 6" xfId="25062" xr:uid="{227B53C4-3018-4683-BEBA-8395ADB7E08E}"/>
    <cellStyle name="Comma 2 3 6 2 5" xfId="4099" xr:uid="{00000000-0005-0000-0000-000001100000}"/>
    <cellStyle name="Comma 2 3 6 2 5 2" xfId="4100" xr:uid="{00000000-0005-0000-0000-000002100000}"/>
    <cellStyle name="Comma 2 3 6 2 5 2 2" xfId="25071" xr:uid="{C3B511E3-EE9F-4222-B071-F3238896CD2A}"/>
    <cellStyle name="Comma 2 3 6 2 5 3" xfId="4101" xr:uid="{00000000-0005-0000-0000-000003100000}"/>
    <cellStyle name="Comma 2 3 6 2 5 3 2" xfId="25072" xr:uid="{436BE274-BCB0-418E-92A8-5CDB92F7837B}"/>
    <cellStyle name="Comma 2 3 6 2 5 4" xfId="4102" xr:uid="{00000000-0005-0000-0000-000004100000}"/>
    <cellStyle name="Comma 2 3 6 2 5 4 2" xfId="25073" xr:uid="{149D90C2-97FB-4C5F-AB6B-AE783C4F4E6B}"/>
    <cellStyle name="Comma 2 3 6 2 5 5" xfId="25070" xr:uid="{718BF0A0-6D2F-4ED1-BCB1-2EB27F6388C2}"/>
    <cellStyle name="Comma 2 3 6 2 6" xfId="4103" xr:uid="{00000000-0005-0000-0000-000005100000}"/>
    <cellStyle name="Comma 2 3 6 2 6 2" xfId="25074" xr:uid="{B284FEB7-2958-474B-974F-C95C0329F27E}"/>
    <cellStyle name="Comma 2 3 6 2 7" xfId="4104" xr:uid="{00000000-0005-0000-0000-000006100000}"/>
    <cellStyle name="Comma 2 3 6 2 7 2" xfId="25075" xr:uid="{989355F5-ACE7-444A-94A2-15A75F051F38}"/>
    <cellStyle name="Comma 2 3 6 2 8" xfId="4105" xr:uid="{00000000-0005-0000-0000-000007100000}"/>
    <cellStyle name="Comma 2 3 6 2 8 2" xfId="25076" xr:uid="{EF7C9A07-A0B3-45DE-8C75-AB9A07CA24D5}"/>
    <cellStyle name="Comma 2 3 6 2 9" xfId="25029" xr:uid="{2606FE8C-4D63-4525-A246-EC199A98FA68}"/>
    <cellStyle name="Comma 2 3 6 3" xfId="4106" xr:uid="{00000000-0005-0000-0000-000008100000}"/>
    <cellStyle name="Comma 2 3 6 3 2" xfId="4107" xr:uid="{00000000-0005-0000-0000-000009100000}"/>
    <cellStyle name="Comma 2 3 6 3 2 2" xfId="4108" xr:uid="{00000000-0005-0000-0000-00000A100000}"/>
    <cellStyle name="Comma 2 3 6 3 2 2 2" xfId="4109" xr:uid="{00000000-0005-0000-0000-00000B100000}"/>
    <cellStyle name="Comma 2 3 6 3 2 2 2 2" xfId="25080" xr:uid="{B76DDB55-C566-4B19-9DE6-1D66E7C903A7}"/>
    <cellStyle name="Comma 2 3 6 3 2 2 3" xfId="4110" xr:uid="{00000000-0005-0000-0000-00000C100000}"/>
    <cellStyle name="Comma 2 3 6 3 2 2 3 2" xfId="25081" xr:uid="{B26D1EFA-3218-45FE-A4A4-98D4C7023A33}"/>
    <cellStyle name="Comma 2 3 6 3 2 2 4" xfId="4111" xr:uid="{00000000-0005-0000-0000-00000D100000}"/>
    <cellStyle name="Comma 2 3 6 3 2 2 4 2" xfId="25082" xr:uid="{23B6D285-3E54-4CDF-AAD5-ACE64BA1B8AD}"/>
    <cellStyle name="Comma 2 3 6 3 2 2 5" xfId="25079" xr:uid="{823036C7-F0EE-496B-9C36-04EEFDE30F2B}"/>
    <cellStyle name="Comma 2 3 6 3 2 3" xfId="4112" xr:uid="{00000000-0005-0000-0000-00000E100000}"/>
    <cellStyle name="Comma 2 3 6 3 2 3 2" xfId="25083" xr:uid="{2569E52C-0694-4C49-9CB5-3BB47EE7CE86}"/>
    <cellStyle name="Comma 2 3 6 3 2 4" xfId="4113" xr:uid="{00000000-0005-0000-0000-00000F100000}"/>
    <cellStyle name="Comma 2 3 6 3 2 4 2" xfId="25084" xr:uid="{C83F40C3-D220-4236-884B-CA12E510C676}"/>
    <cellStyle name="Comma 2 3 6 3 2 5" xfId="4114" xr:uid="{00000000-0005-0000-0000-000010100000}"/>
    <cellStyle name="Comma 2 3 6 3 2 5 2" xfId="25085" xr:uid="{D480827C-98C1-4FCD-AEE6-049B4D5F1066}"/>
    <cellStyle name="Comma 2 3 6 3 2 6" xfId="25078" xr:uid="{935F91EF-5B01-4F3A-8700-17242FA86688}"/>
    <cellStyle name="Comma 2 3 6 3 3" xfId="4115" xr:uid="{00000000-0005-0000-0000-000011100000}"/>
    <cellStyle name="Comma 2 3 6 3 3 2" xfId="4116" xr:uid="{00000000-0005-0000-0000-000012100000}"/>
    <cellStyle name="Comma 2 3 6 3 3 2 2" xfId="25087" xr:uid="{7F20B299-6272-4511-947D-68BD51755F03}"/>
    <cellStyle name="Comma 2 3 6 3 3 3" xfId="4117" xr:uid="{00000000-0005-0000-0000-000013100000}"/>
    <cellStyle name="Comma 2 3 6 3 3 3 2" xfId="25088" xr:uid="{426653D3-39E6-48FF-B507-34A2448E38BB}"/>
    <cellStyle name="Comma 2 3 6 3 3 4" xfId="4118" xr:uid="{00000000-0005-0000-0000-000014100000}"/>
    <cellStyle name="Comma 2 3 6 3 3 4 2" xfId="25089" xr:uid="{D560F633-EBA5-4618-99AE-A5A19E5E8B99}"/>
    <cellStyle name="Comma 2 3 6 3 3 5" xfId="25086" xr:uid="{733A0CB2-CD4B-4A80-B7D0-DC3AF45B574E}"/>
    <cellStyle name="Comma 2 3 6 3 4" xfId="4119" xr:uid="{00000000-0005-0000-0000-000015100000}"/>
    <cellStyle name="Comma 2 3 6 3 4 2" xfId="25090" xr:uid="{83DBB280-E21F-4AFC-9700-A1193C00DA99}"/>
    <cellStyle name="Comma 2 3 6 3 5" xfId="4120" xr:uid="{00000000-0005-0000-0000-000016100000}"/>
    <cellStyle name="Comma 2 3 6 3 5 2" xfId="25091" xr:uid="{96F5F87A-A040-431E-9243-255543CDF785}"/>
    <cellStyle name="Comma 2 3 6 3 6" xfId="4121" xr:uid="{00000000-0005-0000-0000-000017100000}"/>
    <cellStyle name="Comma 2 3 6 3 6 2" xfId="25092" xr:uid="{205383F6-D616-47BB-9D83-0BA3FE68ECEC}"/>
    <cellStyle name="Comma 2 3 6 3 7" xfId="25077" xr:uid="{AC4CB3F1-54C2-482D-A12A-BFA3610226AB}"/>
    <cellStyle name="Comma 2 3 6 4" xfId="4122" xr:uid="{00000000-0005-0000-0000-000018100000}"/>
    <cellStyle name="Comma 2 3 6 4 2" xfId="4123" xr:uid="{00000000-0005-0000-0000-000019100000}"/>
    <cellStyle name="Comma 2 3 6 4 2 2" xfId="4124" xr:uid="{00000000-0005-0000-0000-00001A100000}"/>
    <cellStyle name="Comma 2 3 6 4 2 2 2" xfId="4125" xr:uid="{00000000-0005-0000-0000-00001B100000}"/>
    <cellStyle name="Comma 2 3 6 4 2 2 2 2" xfId="25096" xr:uid="{A67D2FCE-CB96-4666-BD4A-69E224281561}"/>
    <cellStyle name="Comma 2 3 6 4 2 2 3" xfId="4126" xr:uid="{00000000-0005-0000-0000-00001C100000}"/>
    <cellStyle name="Comma 2 3 6 4 2 2 3 2" xfId="25097" xr:uid="{803EF903-456A-482D-B6DB-554B2E2ABC47}"/>
    <cellStyle name="Comma 2 3 6 4 2 2 4" xfId="4127" xr:uid="{00000000-0005-0000-0000-00001D100000}"/>
    <cellStyle name="Comma 2 3 6 4 2 2 4 2" xfId="25098" xr:uid="{65F2AA0C-6217-45C8-AD1D-A0B6918A96D1}"/>
    <cellStyle name="Comma 2 3 6 4 2 2 5" xfId="25095" xr:uid="{6C6CD25E-3935-4E70-A64B-08BD4E21CF02}"/>
    <cellStyle name="Comma 2 3 6 4 2 3" xfId="4128" xr:uid="{00000000-0005-0000-0000-00001E100000}"/>
    <cellStyle name="Comma 2 3 6 4 2 3 2" xfId="25099" xr:uid="{1225FA88-9960-4030-A0F5-CA732B5764A6}"/>
    <cellStyle name="Comma 2 3 6 4 2 4" xfId="4129" xr:uid="{00000000-0005-0000-0000-00001F100000}"/>
    <cellStyle name="Comma 2 3 6 4 2 4 2" xfId="25100" xr:uid="{BAECACB1-E407-45B6-B546-2B95720F4C36}"/>
    <cellStyle name="Comma 2 3 6 4 2 5" xfId="4130" xr:uid="{00000000-0005-0000-0000-000020100000}"/>
    <cellStyle name="Comma 2 3 6 4 2 5 2" xfId="25101" xr:uid="{E171664B-6F58-4058-A85D-5BB4867D4880}"/>
    <cellStyle name="Comma 2 3 6 4 2 6" xfId="25094" xr:uid="{D9F34617-F346-4E64-8F63-1578C764C9F0}"/>
    <cellStyle name="Comma 2 3 6 4 3" xfId="4131" xr:uid="{00000000-0005-0000-0000-000021100000}"/>
    <cellStyle name="Comma 2 3 6 4 3 2" xfId="4132" xr:uid="{00000000-0005-0000-0000-000022100000}"/>
    <cellStyle name="Comma 2 3 6 4 3 2 2" xfId="25103" xr:uid="{FCC552AD-CC5C-4E83-8BB6-EB2B06AE1B78}"/>
    <cellStyle name="Comma 2 3 6 4 3 3" xfId="4133" xr:uid="{00000000-0005-0000-0000-000023100000}"/>
    <cellStyle name="Comma 2 3 6 4 3 3 2" xfId="25104" xr:uid="{E4E3C212-76FB-4B2B-BCE3-90D3ACCA5D05}"/>
    <cellStyle name="Comma 2 3 6 4 3 4" xfId="4134" xr:uid="{00000000-0005-0000-0000-000024100000}"/>
    <cellStyle name="Comma 2 3 6 4 3 4 2" xfId="25105" xr:uid="{2F160006-B4BA-409B-A1B3-1AEE756C6E2F}"/>
    <cellStyle name="Comma 2 3 6 4 3 5" xfId="25102" xr:uid="{BAF81F72-5964-4816-A946-1CD1AC30BC17}"/>
    <cellStyle name="Comma 2 3 6 4 4" xfId="4135" xr:uid="{00000000-0005-0000-0000-000025100000}"/>
    <cellStyle name="Comma 2 3 6 4 4 2" xfId="25106" xr:uid="{FF5A5CDA-839E-4541-9EBD-7995FB17E1BC}"/>
    <cellStyle name="Comma 2 3 6 4 5" xfId="4136" xr:uid="{00000000-0005-0000-0000-000026100000}"/>
    <cellStyle name="Comma 2 3 6 4 5 2" xfId="25107" xr:uid="{41C6FA23-F172-47B0-835A-CADCA3C9D3D2}"/>
    <cellStyle name="Comma 2 3 6 4 6" xfId="4137" xr:uid="{00000000-0005-0000-0000-000027100000}"/>
    <cellStyle name="Comma 2 3 6 4 6 2" xfId="25108" xr:uid="{0C2331B8-4495-41B2-8E3D-93F0752B8F8B}"/>
    <cellStyle name="Comma 2 3 6 4 7" xfId="25093" xr:uid="{2749DC10-F97B-4CA0-B4CC-03E91337A940}"/>
    <cellStyle name="Comma 2 3 6 5" xfId="4138" xr:uid="{00000000-0005-0000-0000-000028100000}"/>
    <cellStyle name="Comma 2 3 6 5 2" xfId="4139" xr:uid="{00000000-0005-0000-0000-000029100000}"/>
    <cellStyle name="Comma 2 3 6 5 2 2" xfId="4140" xr:uid="{00000000-0005-0000-0000-00002A100000}"/>
    <cellStyle name="Comma 2 3 6 5 2 2 2" xfId="25111" xr:uid="{EBCDDB45-81E4-4B5A-BD27-66D3D65666D0}"/>
    <cellStyle name="Comma 2 3 6 5 2 3" xfId="4141" xr:uid="{00000000-0005-0000-0000-00002B100000}"/>
    <cellStyle name="Comma 2 3 6 5 2 3 2" xfId="25112" xr:uid="{88854873-4359-4BCE-AED4-42ED84E31574}"/>
    <cellStyle name="Comma 2 3 6 5 2 4" xfId="4142" xr:uid="{00000000-0005-0000-0000-00002C100000}"/>
    <cellStyle name="Comma 2 3 6 5 2 4 2" xfId="25113" xr:uid="{A1F20965-ECCE-49E1-B9E8-ACFA20EF6DBE}"/>
    <cellStyle name="Comma 2 3 6 5 2 5" xfId="25110" xr:uid="{CA8DCCBF-4792-401E-A15B-1306E195382C}"/>
    <cellStyle name="Comma 2 3 6 5 3" xfId="4143" xr:uid="{00000000-0005-0000-0000-00002D100000}"/>
    <cellStyle name="Comma 2 3 6 5 3 2" xfId="25114" xr:uid="{B257ADC4-3D84-4113-94E4-EB5EAF02D2F8}"/>
    <cellStyle name="Comma 2 3 6 5 4" xfId="4144" xr:uid="{00000000-0005-0000-0000-00002E100000}"/>
    <cellStyle name="Comma 2 3 6 5 4 2" xfId="25115" xr:uid="{A0A020DD-3560-40B4-B9B2-2C4000591CFF}"/>
    <cellStyle name="Comma 2 3 6 5 5" xfId="4145" xr:uid="{00000000-0005-0000-0000-00002F100000}"/>
    <cellStyle name="Comma 2 3 6 5 5 2" xfId="25116" xr:uid="{46BC3489-3A54-4C9D-A8AF-F8C260A12CAE}"/>
    <cellStyle name="Comma 2 3 6 5 6" xfId="25109" xr:uid="{B3CF2CC7-3F4D-4501-9F98-F1412D692EAA}"/>
    <cellStyle name="Comma 2 3 6 6" xfId="4146" xr:uid="{00000000-0005-0000-0000-000030100000}"/>
    <cellStyle name="Comma 2 3 6 6 2" xfId="4147" xr:uid="{00000000-0005-0000-0000-000031100000}"/>
    <cellStyle name="Comma 2 3 6 6 2 2" xfId="25118" xr:uid="{BC5BB2CC-D026-49EE-83E9-B8C21CD0ED75}"/>
    <cellStyle name="Comma 2 3 6 6 3" xfId="4148" xr:uid="{00000000-0005-0000-0000-000032100000}"/>
    <cellStyle name="Comma 2 3 6 6 3 2" xfId="25119" xr:uid="{2D2783C5-4205-43E4-B4A7-4D2BCDB5C9EA}"/>
    <cellStyle name="Comma 2 3 6 6 4" xfId="4149" xr:uid="{00000000-0005-0000-0000-000033100000}"/>
    <cellStyle name="Comma 2 3 6 6 4 2" xfId="25120" xr:uid="{8C56430C-6E2E-49C7-8D37-EFF0E661BF19}"/>
    <cellStyle name="Comma 2 3 6 6 5" xfId="25117" xr:uid="{2331A9F8-B96A-4ABA-91E0-16AD6AEEC6E1}"/>
    <cellStyle name="Comma 2 3 6 7" xfId="4150" xr:uid="{00000000-0005-0000-0000-000034100000}"/>
    <cellStyle name="Comma 2 3 6 7 2" xfId="25121" xr:uid="{86FF2E5C-D0D5-420F-95CA-8F58BAB760CD}"/>
    <cellStyle name="Comma 2 3 6 8" xfId="4151" xr:uid="{00000000-0005-0000-0000-000035100000}"/>
    <cellStyle name="Comma 2 3 6 8 2" xfId="25122" xr:uid="{B5AA09CB-C855-4CC5-85BA-134A1B08A91E}"/>
    <cellStyle name="Comma 2 3 6 9" xfId="4152" xr:uid="{00000000-0005-0000-0000-000036100000}"/>
    <cellStyle name="Comma 2 3 6 9 2" xfId="25123" xr:uid="{7245F13C-FAD6-45B5-B755-92D4C76B265B}"/>
    <cellStyle name="Comma 2 3 7" xfId="4153" xr:uid="{00000000-0005-0000-0000-000037100000}"/>
    <cellStyle name="Comma 2 3 7 2" xfId="4154" xr:uid="{00000000-0005-0000-0000-000038100000}"/>
    <cellStyle name="Comma 2 3 7 2 2" xfId="4155" xr:uid="{00000000-0005-0000-0000-000039100000}"/>
    <cellStyle name="Comma 2 3 7 2 2 2" xfId="4156" xr:uid="{00000000-0005-0000-0000-00003A100000}"/>
    <cellStyle name="Comma 2 3 7 2 2 2 2" xfId="4157" xr:uid="{00000000-0005-0000-0000-00003B100000}"/>
    <cellStyle name="Comma 2 3 7 2 2 2 2 2" xfId="25128" xr:uid="{BE6AAE96-B27D-441A-A90B-DA1D8C8E92E8}"/>
    <cellStyle name="Comma 2 3 7 2 2 2 3" xfId="4158" xr:uid="{00000000-0005-0000-0000-00003C100000}"/>
    <cellStyle name="Comma 2 3 7 2 2 2 3 2" xfId="25129" xr:uid="{EAA0E019-B152-4821-A93F-F6664A98EB7C}"/>
    <cellStyle name="Comma 2 3 7 2 2 2 4" xfId="4159" xr:uid="{00000000-0005-0000-0000-00003D100000}"/>
    <cellStyle name="Comma 2 3 7 2 2 2 4 2" xfId="25130" xr:uid="{69983DE1-716D-42E6-91F6-2EAADDAB5D76}"/>
    <cellStyle name="Comma 2 3 7 2 2 2 5" xfId="25127" xr:uid="{189D2ACB-366D-4E21-A82E-B85737637E8C}"/>
    <cellStyle name="Comma 2 3 7 2 2 3" xfId="4160" xr:uid="{00000000-0005-0000-0000-00003E100000}"/>
    <cellStyle name="Comma 2 3 7 2 2 3 2" xfId="25131" xr:uid="{625FE55B-7D8E-4CDD-BBF4-3AEF494D4548}"/>
    <cellStyle name="Comma 2 3 7 2 2 4" xfId="4161" xr:uid="{00000000-0005-0000-0000-00003F100000}"/>
    <cellStyle name="Comma 2 3 7 2 2 4 2" xfId="25132" xr:uid="{9C587313-3162-4922-8DEB-43DC60B9E918}"/>
    <cellStyle name="Comma 2 3 7 2 2 5" xfId="4162" xr:uid="{00000000-0005-0000-0000-000040100000}"/>
    <cellStyle name="Comma 2 3 7 2 2 5 2" xfId="25133" xr:uid="{604E8E82-5B68-4A61-82AB-F1083DA067F4}"/>
    <cellStyle name="Comma 2 3 7 2 2 6" xfId="25126" xr:uid="{27246127-3573-4AFE-9F87-3F18027C987B}"/>
    <cellStyle name="Comma 2 3 7 2 3" xfId="4163" xr:uid="{00000000-0005-0000-0000-000041100000}"/>
    <cellStyle name="Comma 2 3 7 2 3 2" xfId="4164" xr:uid="{00000000-0005-0000-0000-000042100000}"/>
    <cellStyle name="Comma 2 3 7 2 3 2 2" xfId="25135" xr:uid="{EA88AB5D-1B4F-4868-ABE5-4D851671FA15}"/>
    <cellStyle name="Comma 2 3 7 2 3 3" xfId="4165" xr:uid="{00000000-0005-0000-0000-000043100000}"/>
    <cellStyle name="Comma 2 3 7 2 3 3 2" xfId="25136" xr:uid="{25CD1BE7-61B9-4FE8-8B39-8A9019311B3C}"/>
    <cellStyle name="Comma 2 3 7 2 3 4" xfId="4166" xr:uid="{00000000-0005-0000-0000-000044100000}"/>
    <cellStyle name="Comma 2 3 7 2 3 4 2" xfId="25137" xr:uid="{22BF8879-B491-4C43-AC37-B92A8F7AD575}"/>
    <cellStyle name="Comma 2 3 7 2 3 5" xfId="25134" xr:uid="{9A5D8009-A944-4B49-AEC7-494FF47B39C9}"/>
    <cellStyle name="Comma 2 3 7 2 4" xfId="4167" xr:uid="{00000000-0005-0000-0000-000045100000}"/>
    <cellStyle name="Comma 2 3 7 2 4 2" xfId="25138" xr:uid="{CF921EB9-E70B-4017-9027-707CE3102F06}"/>
    <cellStyle name="Comma 2 3 7 2 5" xfId="4168" xr:uid="{00000000-0005-0000-0000-000046100000}"/>
    <cellStyle name="Comma 2 3 7 2 5 2" xfId="25139" xr:uid="{7BB65843-2C9D-4C27-BEBC-091996E8D62A}"/>
    <cellStyle name="Comma 2 3 7 2 6" xfId="4169" xr:uid="{00000000-0005-0000-0000-000047100000}"/>
    <cellStyle name="Comma 2 3 7 2 6 2" xfId="25140" xr:uid="{16C6BEBF-D06B-436B-B90B-3DA5C5C6C9F5}"/>
    <cellStyle name="Comma 2 3 7 2 7" xfId="25125" xr:uid="{AFF3B560-5B38-4BE3-9562-57B2E40181CC}"/>
    <cellStyle name="Comma 2 3 7 3" xfId="4170" xr:uid="{00000000-0005-0000-0000-000048100000}"/>
    <cellStyle name="Comma 2 3 7 3 2" xfId="4171" xr:uid="{00000000-0005-0000-0000-000049100000}"/>
    <cellStyle name="Comma 2 3 7 3 2 2" xfId="4172" xr:uid="{00000000-0005-0000-0000-00004A100000}"/>
    <cellStyle name="Comma 2 3 7 3 2 2 2" xfId="4173" xr:uid="{00000000-0005-0000-0000-00004B100000}"/>
    <cellStyle name="Comma 2 3 7 3 2 2 2 2" xfId="25144" xr:uid="{1D997881-1F20-4003-813F-735556DA196C}"/>
    <cellStyle name="Comma 2 3 7 3 2 2 3" xfId="4174" xr:uid="{00000000-0005-0000-0000-00004C100000}"/>
    <cellStyle name="Comma 2 3 7 3 2 2 3 2" xfId="25145" xr:uid="{B00B971C-8E1F-4349-B211-5594BA9E173F}"/>
    <cellStyle name="Comma 2 3 7 3 2 2 4" xfId="4175" xr:uid="{00000000-0005-0000-0000-00004D100000}"/>
    <cellStyle name="Comma 2 3 7 3 2 2 4 2" xfId="25146" xr:uid="{B46226CC-7794-4BFF-B70B-09A7D8F57E69}"/>
    <cellStyle name="Comma 2 3 7 3 2 2 5" xfId="25143" xr:uid="{B62AD876-820A-4507-9A85-94487BE5F568}"/>
    <cellStyle name="Comma 2 3 7 3 2 3" xfId="4176" xr:uid="{00000000-0005-0000-0000-00004E100000}"/>
    <cellStyle name="Comma 2 3 7 3 2 3 2" xfId="25147" xr:uid="{6B2773FA-BB33-4875-936E-F34ECD60EA8D}"/>
    <cellStyle name="Comma 2 3 7 3 2 4" xfId="4177" xr:uid="{00000000-0005-0000-0000-00004F100000}"/>
    <cellStyle name="Comma 2 3 7 3 2 4 2" xfId="25148" xr:uid="{8BAA5D64-41C9-44AC-A0A2-89E117D5ADA1}"/>
    <cellStyle name="Comma 2 3 7 3 2 5" xfId="4178" xr:uid="{00000000-0005-0000-0000-000050100000}"/>
    <cellStyle name="Comma 2 3 7 3 2 5 2" xfId="25149" xr:uid="{73B65AD2-3516-4935-BF00-A0ECE59D3851}"/>
    <cellStyle name="Comma 2 3 7 3 2 6" xfId="25142" xr:uid="{17F10E0A-0F79-4B3A-BF75-4DBBD57D5821}"/>
    <cellStyle name="Comma 2 3 7 3 3" xfId="4179" xr:uid="{00000000-0005-0000-0000-000051100000}"/>
    <cellStyle name="Comma 2 3 7 3 3 2" xfId="4180" xr:uid="{00000000-0005-0000-0000-000052100000}"/>
    <cellStyle name="Comma 2 3 7 3 3 2 2" xfId="25151" xr:uid="{D2D1DD87-8E1F-4217-969E-A03FBDDBBFFB}"/>
    <cellStyle name="Comma 2 3 7 3 3 3" xfId="4181" xr:uid="{00000000-0005-0000-0000-000053100000}"/>
    <cellStyle name="Comma 2 3 7 3 3 3 2" xfId="25152" xr:uid="{C0A47BBD-857D-4220-859A-0F064092446A}"/>
    <cellStyle name="Comma 2 3 7 3 3 4" xfId="4182" xr:uid="{00000000-0005-0000-0000-000054100000}"/>
    <cellStyle name="Comma 2 3 7 3 3 4 2" xfId="25153" xr:uid="{D1D4CAB4-8C63-44D1-9579-FAF3C897CBB6}"/>
    <cellStyle name="Comma 2 3 7 3 3 5" xfId="25150" xr:uid="{42613CCE-8F13-408A-9961-AF1C653BDFAD}"/>
    <cellStyle name="Comma 2 3 7 3 4" xfId="4183" xr:uid="{00000000-0005-0000-0000-000055100000}"/>
    <cellStyle name="Comma 2 3 7 3 4 2" xfId="25154" xr:uid="{654D4876-D304-4A09-AE4B-1CBBC0D3DBC1}"/>
    <cellStyle name="Comma 2 3 7 3 5" xfId="4184" xr:uid="{00000000-0005-0000-0000-000056100000}"/>
    <cellStyle name="Comma 2 3 7 3 5 2" xfId="25155" xr:uid="{14756692-C616-4300-B2DD-52DAEAE069B8}"/>
    <cellStyle name="Comma 2 3 7 3 6" xfId="4185" xr:uid="{00000000-0005-0000-0000-000057100000}"/>
    <cellStyle name="Comma 2 3 7 3 6 2" xfId="25156" xr:uid="{0F52D296-44E6-4E69-B93E-6380F7514169}"/>
    <cellStyle name="Comma 2 3 7 3 7" xfId="25141" xr:uid="{594831F2-8ECE-45C4-9518-357498014430}"/>
    <cellStyle name="Comma 2 3 7 4" xfId="4186" xr:uid="{00000000-0005-0000-0000-000058100000}"/>
    <cellStyle name="Comma 2 3 7 4 2" xfId="4187" xr:uid="{00000000-0005-0000-0000-000059100000}"/>
    <cellStyle name="Comma 2 3 7 4 2 2" xfId="4188" xr:uid="{00000000-0005-0000-0000-00005A100000}"/>
    <cellStyle name="Comma 2 3 7 4 2 2 2" xfId="25159" xr:uid="{F88B4BE3-3A54-4A07-8738-2CDC36549009}"/>
    <cellStyle name="Comma 2 3 7 4 2 3" xfId="4189" xr:uid="{00000000-0005-0000-0000-00005B100000}"/>
    <cellStyle name="Comma 2 3 7 4 2 3 2" xfId="25160" xr:uid="{23929712-5061-4682-886D-9AF2828DA409}"/>
    <cellStyle name="Comma 2 3 7 4 2 4" xfId="4190" xr:uid="{00000000-0005-0000-0000-00005C100000}"/>
    <cellStyle name="Comma 2 3 7 4 2 4 2" xfId="25161" xr:uid="{8AD26E95-E992-430F-B03F-8A9421714651}"/>
    <cellStyle name="Comma 2 3 7 4 2 5" xfId="25158" xr:uid="{E1DED639-7D3E-41A2-A19F-DD9E282EE137}"/>
    <cellStyle name="Comma 2 3 7 4 3" xfId="4191" xr:uid="{00000000-0005-0000-0000-00005D100000}"/>
    <cellStyle name="Comma 2 3 7 4 3 2" xfId="25162" xr:uid="{97BDD591-CFB8-43EC-BEA3-C9D76C1E13B1}"/>
    <cellStyle name="Comma 2 3 7 4 4" xfId="4192" xr:uid="{00000000-0005-0000-0000-00005E100000}"/>
    <cellStyle name="Comma 2 3 7 4 4 2" xfId="25163" xr:uid="{9B3E4F64-8D3C-4FD6-97FC-9391BDAA233B}"/>
    <cellStyle name="Comma 2 3 7 4 5" xfId="4193" xr:uid="{00000000-0005-0000-0000-00005F100000}"/>
    <cellStyle name="Comma 2 3 7 4 5 2" xfId="25164" xr:uid="{D45AF4D5-EA3A-4729-B1A4-DF164E51BA35}"/>
    <cellStyle name="Comma 2 3 7 4 6" xfId="25157" xr:uid="{608DAB2F-8A4B-45D0-B09C-440B1C6D923E}"/>
    <cellStyle name="Comma 2 3 7 5" xfId="4194" xr:uid="{00000000-0005-0000-0000-000060100000}"/>
    <cellStyle name="Comma 2 3 7 5 2" xfId="4195" xr:uid="{00000000-0005-0000-0000-000061100000}"/>
    <cellStyle name="Comma 2 3 7 5 2 2" xfId="25166" xr:uid="{DAE51488-43D9-4824-988C-9B57835D4CD2}"/>
    <cellStyle name="Comma 2 3 7 5 3" xfId="4196" xr:uid="{00000000-0005-0000-0000-000062100000}"/>
    <cellStyle name="Comma 2 3 7 5 3 2" xfId="25167" xr:uid="{00897E4B-5330-42FD-8F4C-F05840AD439E}"/>
    <cellStyle name="Comma 2 3 7 5 4" xfId="4197" xr:uid="{00000000-0005-0000-0000-000063100000}"/>
    <cellStyle name="Comma 2 3 7 5 4 2" xfId="25168" xr:uid="{4563FDB5-D99C-44D4-8215-1DCAD51CDD96}"/>
    <cellStyle name="Comma 2 3 7 5 5" xfId="25165" xr:uid="{F8391872-A5BA-489C-86FC-6EE80D06D8DA}"/>
    <cellStyle name="Comma 2 3 7 6" xfId="4198" xr:uid="{00000000-0005-0000-0000-000064100000}"/>
    <cellStyle name="Comma 2 3 7 6 2" xfId="25169" xr:uid="{C8AE855C-1844-44C0-8475-5EE7E9FAD35D}"/>
    <cellStyle name="Comma 2 3 7 7" xfId="4199" xr:uid="{00000000-0005-0000-0000-000065100000}"/>
    <cellStyle name="Comma 2 3 7 7 2" xfId="25170" xr:uid="{09218164-4597-4DEE-B987-384A8452A633}"/>
    <cellStyle name="Comma 2 3 7 8" xfId="4200" xr:uid="{00000000-0005-0000-0000-000066100000}"/>
    <cellStyle name="Comma 2 3 7 8 2" xfId="25171" xr:uid="{6100D796-C2A6-49BD-B2EB-87BA4D03A278}"/>
    <cellStyle name="Comma 2 3 7 9" xfId="25124" xr:uid="{6555C700-9376-4145-9CD8-93E4712D639D}"/>
    <cellStyle name="Comma 2 3 8" xfId="4201" xr:uid="{00000000-0005-0000-0000-000067100000}"/>
    <cellStyle name="Comma 2 3 8 2" xfId="4202" xr:uid="{00000000-0005-0000-0000-000068100000}"/>
    <cellStyle name="Comma 2 3 8 2 2" xfId="4203" xr:uid="{00000000-0005-0000-0000-000069100000}"/>
    <cellStyle name="Comma 2 3 8 2 2 2" xfId="4204" xr:uid="{00000000-0005-0000-0000-00006A100000}"/>
    <cellStyle name="Comma 2 3 8 2 2 2 2" xfId="4205" xr:uid="{00000000-0005-0000-0000-00006B100000}"/>
    <cellStyle name="Comma 2 3 8 2 2 2 2 2" xfId="25176" xr:uid="{B906102A-6B9B-4779-A808-F7264D133CAF}"/>
    <cellStyle name="Comma 2 3 8 2 2 2 3" xfId="4206" xr:uid="{00000000-0005-0000-0000-00006C100000}"/>
    <cellStyle name="Comma 2 3 8 2 2 2 3 2" xfId="25177" xr:uid="{D0E143FA-27B5-493A-AC2A-D57EF8171D00}"/>
    <cellStyle name="Comma 2 3 8 2 2 2 4" xfId="4207" xr:uid="{00000000-0005-0000-0000-00006D100000}"/>
    <cellStyle name="Comma 2 3 8 2 2 2 4 2" xfId="25178" xr:uid="{2A806099-12C2-4D6C-BB04-41027082DD36}"/>
    <cellStyle name="Comma 2 3 8 2 2 2 5" xfId="25175" xr:uid="{EC4BCD6B-B4E4-496B-8DF6-0F3035738B18}"/>
    <cellStyle name="Comma 2 3 8 2 2 3" xfId="4208" xr:uid="{00000000-0005-0000-0000-00006E100000}"/>
    <cellStyle name="Comma 2 3 8 2 2 3 2" xfId="25179" xr:uid="{874ADB91-A451-48A0-89DB-973F04D946EE}"/>
    <cellStyle name="Comma 2 3 8 2 2 4" xfId="4209" xr:uid="{00000000-0005-0000-0000-00006F100000}"/>
    <cellStyle name="Comma 2 3 8 2 2 4 2" xfId="25180" xr:uid="{31954B59-E102-4D3B-AF41-1317AC54B30D}"/>
    <cellStyle name="Comma 2 3 8 2 2 5" xfId="4210" xr:uid="{00000000-0005-0000-0000-000070100000}"/>
    <cellStyle name="Comma 2 3 8 2 2 5 2" xfId="25181" xr:uid="{6E8D31D8-6F07-4ED7-A6B1-9259639B0F4F}"/>
    <cellStyle name="Comma 2 3 8 2 2 6" xfId="25174" xr:uid="{A2DE67AF-34B2-466E-98E7-56081639AD47}"/>
    <cellStyle name="Comma 2 3 8 2 3" xfId="4211" xr:uid="{00000000-0005-0000-0000-000071100000}"/>
    <cellStyle name="Comma 2 3 8 2 3 2" xfId="4212" xr:uid="{00000000-0005-0000-0000-000072100000}"/>
    <cellStyle name="Comma 2 3 8 2 3 2 2" xfId="25183" xr:uid="{43014653-C752-4DA9-A46F-A83B72491E54}"/>
    <cellStyle name="Comma 2 3 8 2 3 3" xfId="4213" xr:uid="{00000000-0005-0000-0000-000073100000}"/>
    <cellStyle name="Comma 2 3 8 2 3 3 2" xfId="25184" xr:uid="{2D4AA36F-4A39-42E5-A1F7-9A04AE05AAFF}"/>
    <cellStyle name="Comma 2 3 8 2 3 4" xfId="4214" xr:uid="{00000000-0005-0000-0000-000074100000}"/>
    <cellStyle name="Comma 2 3 8 2 3 4 2" xfId="25185" xr:uid="{D6C3B209-EFFA-477D-9E46-00F932AFE6B6}"/>
    <cellStyle name="Comma 2 3 8 2 3 5" xfId="25182" xr:uid="{FCAD5076-E341-4B18-B055-ACF4462DB23D}"/>
    <cellStyle name="Comma 2 3 8 2 4" xfId="4215" xr:uid="{00000000-0005-0000-0000-000075100000}"/>
    <cellStyle name="Comma 2 3 8 2 4 2" xfId="25186" xr:uid="{8359984F-02C2-43E6-A16C-0C84AE4BA41B}"/>
    <cellStyle name="Comma 2 3 8 2 5" xfId="4216" xr:uid="{00000000-0005-0000-0000-000076100000}"/>
    <cellStyle name="Comma 2 3 8 2 5 2" xfId="25187" xr:uid="{912E6D43-B1D3-4CDD-94A8-AAEC30BEF33E}"/>
    <cellStyle name="Comma 2 3 8 2 6" xfId="4217" xr:uid="{00000000-0005-0000-0000-000077100000}"/>
    <cellStyle name="Comma 2 3 8 2 6 2" xfId="25188" xr:uid="{12DAD289-F0CD-4B87-9762-77BA32A88C31}"/>
    <cellStyle name="Comma 2 3 8 2 7" xfId="25173" xr:uid="{9B2D04A3-1F59-4808-AC63-BB77CD82289C}"/>
    <cellStyle name="Comma 2 3 8 3" xfId="4218" xr:uid="{00000000-0005-0000-0000-000078100000}"/>
    <cellStyle name="Comma 2 3 8 3 2" xfId="4219" xr:uid="{00000000-0005-0000-0000-000079100000}"/>
    <cellStyle name="Comma 2 3 8 3 2 2" xfId="4220" xr:uid="{00000000-0005-0000-0000-00007A100000}"/>
    <cellStyle name="Comma 2 3 8 3 2 2 2" xfId="4221" xr:uid="{00000000-0005-0000-0000-00007B100000}"/>
    <cellStyle name="Comma 2 3 8 3 2 2 2 2" xfId="25192" xr:uid="{62A02CB9-89F2-42A3-95EE-22DBEC9CCFA6}"/>
    <cellStyle name="Comma 2 3 8 3 2 2 3" xfId="4222" xr:uid="{00000000-0005-0000-0000-00007C100000}"/>
    <cellStyle name="Comma 2 3 8 3 2 2 3 2" xfId="25193" xr:uid="{B845C922-15B1-4328-98B3-7B0096C7B236}"/>
    <cellStyle name="Comma 2 3 8 3 2 2 4" xfId="4223" xr:uid="{00000000-0005-0000-0000-00007D100000}"/>
    <cellStyle name="Comma 2 3 8 3 2 2 4 2" xfId="25194" xr:uid="{4E8CFB3D-75BE-454E-9D8A-58508CB348B3}"/>
    <cellStyle name="Comma 2 3 8 3 2 2 5" xfId="25191" xr:uid="{58780F9C-E08F-4901-A842-8B41CE1387BD}"/>
    <cellStyle name="Comma 2 3 8 3 2 3" xfId="4224" xr:uid="{00000000-0005-0000-0000-00007E100000}"/>
    <cellStyle name="Comma 2 3 8 3 2 3 2" xfId="25195" xr:uid="{970437A5-3335-4F41-9D7D-2C382D03891B}"/>
    <cellStyle name="Comma 2 3 8 3 2 4" xfId="4225" xr:uid="{00000000-0005-0000-0000-00007F100000}"/>
    <cellStyle name="Comma 2 3 8 3 2 4 2" xfId="25196" xr:uid="{78027109-F2AB-414C-838D-4029295092A8}"/>
    <cellStyle name="Comma 2 3 8 3 2 5" xfId="4226" xr:uid="{00000000-0005-0000-0000-000080100000}"/>
    <cellStyle name="Comma 2 3 8 3 2 5 2" xfId="25197" xr:uid="{8890280A-DF38-4388-BFD4-513A362ECBA7}"/>
    <cellStyle name="Comma 2 3 8 3 2 6" xfId="25190" xr:uid="{B9C26BCB-2869-4031-A486-8854F4A0D948}"/>
    <cellStyle name="Comma 2 3 8 3 3" xfId="4227" xr:uid="{00000000-0005-0000-0000-000081100000}"/>
    <cellStyle name="Comma 2 3 8 3 3 2" xfId="4228" xr:uid="{00000000-0005-0000-0000-000082100000}"/>
    <cellStyle name="Comma 2 3 8 3 3 2 2" xfId="25199" xr:uid="{0395109E-6544-46C7-8915-27AEAFAED992}"/>
    <cellStyle name="Comma 2 3 8 3 3 3" xfId="4229" xr:uid="{00000000-0005-0000-0000-000083100000}"/>
    <cellStyle name="Comma 2 3 8 3 3 3 2" xfId="25200" xr:uid="{B0FA001D-E4B3-44A5-A33A-726F453B8A39}"/>
    <cellStyle name="Comma 2 3 8 3 3 4" xfId="4230" xr:uid="{00000000-0005-0000-0000-000084100000}"/>
    <cellStyle name="Comma 2 3 8 3 3 4 2" xfId="25201" xr:uid="{649FA5A1-F86E-42EA-B3ED-A3E564532191}"/>
    <cellStyle name="Comma 2 3 8 3 3 5" xfId="25198" xr:uid="{1DB906CE-33B1-41C6-9A3F-ACF08895445B}"/>
    <cellStyle name="Comma 2 3 8 3 4" xfId="4231" xr:uid="{00000000-0005-0000-0000-000085100000}"/>
    <cellStyle name="Comma 2 3 8 3 4 2" xfId="25202" xr:uid="{B188CA2B-E4CB-437E-B2EF-116768FCC90F}"/>
    <cellStyle name="Comma 2 3 8 3 5" xfId="4232" xr:uid="{00000000-0005-0000-0000-000086100000}"/>
    <cellStyle name="Comma 2 3 8 3 5 2" xfId="25203" xr:uid="{36C3572D-06A1-47F5-AA9E-BFBAFA2DF762}"/>
    <cellStyle name="Comma 2 3 8 3 6" xfId="4233" xr:uid="{00000000-0005-0000-0000-000087100000}"/>
    <cellStyle name="Comma 2 3 8 3 6 2" xfId="25204" xr:uid="{0F0C4015-9230-4CBD-88B9-9679AC5B009F}"/>
    <cellStyle name="Comma 2 3 8 3 7" xfId="25189" xr:uid="{3C623BD5-3E25-4E4C-A512-2CF9EE29E2B1}"/>
    <cellStyle name="Comma 2 3 8 4" xfId="4234" xr:uid="{00000000-0005-0000-0000-000088100000}"/>
    <cellStyle name="Comma 2 3 8 4 2" xfId="4235" xr:uid="{00000000-0005-0000-0000-000089100000}"/>
    <cellStyle name="Comma 2 3 8 4 2 2" xfId="4236" xr:uid="{00000000-0005-0000-0000-00008A100000}"/>
    <cellStyle name="Comma 2 3 8 4 2 2 2" xfId="25207" xr:uid="{5DBFAEF4-F4C2-49EB-8087-6638C23B2215}"/>
    <cellStyle name="Comma 2 3 8 4 2 3" xfId="4237" xr:uid="{00000000-0005-0000-0000-00008B100000}"/>
    <cellStyle name="Comma 2 3 8 4 2 3 2" xfId="25208" xr:uid="{1B9656E7-591B-4746-80FD-B182DCF8F301}"/>
    <cellStyle name="Comma 2 3 8 4 2 4" xfId="4238" xr:uid="{00000000-0005-0000-0000-00008C100000}"/>
    <cellStyle name="Comma 2 3 8 4 2 4 2" xfId="25209" xr:uid="{FD6493BB-FCDF-4078-839F-795DAE5D4C4B}"/>
    <cellStyle name="Comma 2 3 8 4 2 5" xfId="25206" xr:uid="{E7485E27-0E7B-4B23-85E5-E3A6E95D97B1}"/>
    <cellStyle name="Comma 2 3 8 4 3" xfId="4239" xr:uid="{00000000-0005-0000-0000-00008D100000}"/>
    <cellStyle name="Comma 2 3 8 4 3 2" xfId="25210" xr:uid="{B3A45E7A-5BF0-445E-88E7-9D62817AFD38}"/>
    <cellStyle name="Comma 2 3 8 4 4" xfId="4240" xr:uid="{00000000-0005-0000-0000-00008E100000}"/>
    <cellStyle name="Comma 2 3 8 4 4 2" xfId="25211" xr:uid="{70A7F06C-7D6A-4157-973F-BD57784DA6EC}"/>
    <cellStyle name="Comma 2 3 8 4 5" xfId="4241" xr:uid="{00000000-0005-0000-0000-00008F100000}"/>
    <cellStyle name="Comma 2 3 8 4 5 2" xfId="25212" xr:uid="{73F627CC-3CDD-4DEB-9DAA-3F216EA9EC59}"/>
    <cellStyle name="Comma 2 3 8 4 6" xfId="25205" xr:uid="{4B6630E7-4059-46D2-8D85-EC9F8D33BFE6}"/>
    <cellStyle name="Comma 2 3 8 5" xfId="4242" xr:uid="{00000000-0005-0000-0000-000090100000}"/>
    <cellStyle name="Comma 2 3 8 5 2" xfId="4243" xr:uid="{00000000-0005-0000-0000-000091100000}"/>
    <cellStyle name="Comma 2 3 8 5 2 2" xfId="25214" xr:uid="{C60EEBA9-703F-4742-AA62-A045EBDD0C68}"/>
    <cellStyle name="Comma 2 3 8 5 3" xfId="4244" xr:uid="{00000000-0005-0000-0000-000092100000}"/>
    <cellStyle name="Comma 2 3 8 5 3 2" xfId="25215" xr:uid="{FE3B919D-C3D2-412B-85AD-47C035E3E1BD}"/>
    <cellStyle name="Comma 2 3 8 5 4" xfId="4245" xr:uid="{00000000-0005-0000-0000-000093100000}"/>
    <cellStyle name="Comma 2 3 8 5 4 2" xfId="25216" xr:uid="{332F1339-40B3-463A-BA3C-E5197AD61E7E}"/>
    <cellStyle name="Comma 2 3 8 5 5" xfId="25213" xr:uid="{ECE4DAE7-48FF-4B78-9828-77DD76B1C969}"/>
    <cellStyle name="Comma 2 3 8 6" xfId="4246" xr:uid="{00000000-0005-0000-0000-000094100000}"/>
    <cellStyle name="Comma 2 3 8 6 2" xfId="25217" xr:uid="{A43851C3-4672-4107-9C41-D6C070ABD71B}"/>
    <cellStyle name="Comma 2 3 8 7" xfId="4247" xr:uid="{00000000-0005-0000-0000-000095100000}"/>
    <cellStyle name="Comma 2 3 8 7 2" xfId="25218" xr:uid="{C96C3722-DC67-4E9A-A4A6-324A7E78DBDC}"/>
    <cellStyle name="Comma 2 3 8 8" xfId="4248" xr:uid="{00000000-0005-0000-0000-000096100000}"/>
    <cellStyle name="Comma 2 3 8 8 2" xfId="25219" xr:uid="{7758861A-F39B-4BBD-8318-F7580A0E8FE0}"/>
    <cellStyle name="Comma 2 3 8 9" xfId="25172" xr:uid="{92142EFC-794B-4E7D-91F8-6142197C589E}"/>
    <cellStyle name="Comma 2 3 9" xfId="4249" xr:uid="{00000000-0005-0000-0000-000097100000}"/>
    <cellStyle name="Comma 2 3 9 2" xfId="4250" xr:uid="{00000000-0005-0000-0000-000098100000}"/>
    <cellStyle name="Comma 2 3 9 2 2" xfId="4251" xr:uid="{00000000-0005-0000-0000-000099100000}"/>
    <cellStyle name="Comma 2 3 9 2 2 2" xfId="4252" xr:uid="{00000000-0005-0000-0000-00009A100000}"/>
    <cellStyle name="Comma 2 3 9 2 2 2 2" xfId="25223" xr:uid="{D38E335C-DC3C-4D04-8934-A8E3156AF7F2}"/>
    <cellStyle name="Comma 2 3 9 2 2 3" xfId="4253" xr:uid="{00000000-0005-0000-0000-00009B100000}"/>
    <cellStyle name="Comma 2 3 9 2 2 3 2" xfId="25224" xr:uid="{BE7C20D1-95DE-4A31-B853-448458793A63}"/>
    <cellStyle name="Comma 2 3 9 2 2 4" xfId="4254" xr:uid="{00000000-0005-0000-0000-00009C100000}"/>
    <cellStyle name="Comma 2 3 9 2 2 4 2" xfId="25225" xr:uid="{BF1E5D39-1D56-4275-9AD1-D0EEFB747910}"/>
    <cellStyle name="Comma 2 3 9 2 2 5" xfId="25222" xr:uid="{3F385A4B-CEB8-4AA8-BA0B-0597B2980A8D}"/>
    <cellStyle name="Comma 2 3 9 2 3" xfId="4255" xr:uid="{00000000-0005-0000-0000-00009D100000}"/>
    <cellStyle name="Comma 2 3 9 2 3 2" xfId="25226" xr:uid="{FE0EB7A2-3F3D-4D90-863B-B5CD5A27DF6A}"/>
    <cellStyle name="Comma 2 3 9 2 4" xfId="4256" xr:uid="{00000000-0005-0000-0000-00009E100000}"/>
    <cellStyle name="Comma 2 3 9 2 4 2" xfId="25227" xr:uid="{0A4C62F1-1824-4141-A744-46A03A70E54C}"/>
    <cellStyle name="Comma 2 3 9 2 5" xfId="4257" xr:uid="{00000000-0005-0000-0000-00009F100000}"/>
    <cellStyle name="Comma 2 3 9 2 5 2" xfId="25228" xr:uid="{5C73CC3E-1456-46B3-8370-06072D033434}"/>
    <cellStyle name="Comma 2 3 9 2 6" xfId="25221" xr:uid="{6EDE0464-D1C4-420F-BE8B-519B7CB2503B}"/>
    <cellStyle name="Comma 2 3 9 3" xfId="4258" xr:uid="{00000000-0005-0000-0000-0000A0100000}"/>
    <cellStyle name="Comma 2 3 9 3 2" xfId="4259" xr:uid="{00000000-0005-0000-0000-0000A1100000}"/>
    <cellStyle name="Comma 2 3 9 3 2 2" xfId="25230" xr:uid="{E953DDB5-55B7-4D65-8BC7-D166285B503E}"/>
    <cellStyle name="Comma 2 3 9 3 3" xfId="4260" xr:uid="{00000000-0005-0000-0000-0000A2100000}"/>
    <cellStyle name="Comma 2 3 9 3 3 2" xfId="25231" xr:uid="{33DC706C-038E-4355-AF68-E966A86F8E8A}"/>
    <cellStyle name="Comma 2 3 9 3 4" xfId="4261" xr:uid="{00000000-0005-0000-0000-0000A3100000}"/>
    <cellStyle name="Comma 2 3 9 3 4 2" xfId="25232" xr:uid="{48C9A2B8-6993-48BC-B8BA-10248A28E91D}"/>
    <cellStyle name="Comma 2 3 9 3 5" xfId="25229" xr:uid="{6952E1B9-DC42-4CEE-8389-5D69849D9C1A}"/>
    <cellStyle name="Comma 2 3 9 4" xfId="4262" xr:uid="{00000000-0005-0000-0000-0000A4100000}"/>
    <cellStyle name="Comma 2 3 9 4 2" xfId="25233" xr:uid="{607869BF-1A2D-455B-B467-18F07A986B05}"/>
    <cellStyle name="Comma 2 3 9 5" xfId="4263" xr:uid="{00000000-0005-0000-0000-0000A5100000}"/>
    <cellStyle name="Comma 2 3 9 5 2" xfId="25234" xr:uid="{E0D23A27-D602-49DE-A247-C2B07CFB7819}"/>
    <cellStyle name="Comma 2 3 9 6" xfId="4264" xr:uid="{00000000-0005-0000-0000-0000A6100000}"/>
    <cellStyle name="Comma 2 3 9 6 2" xfId="25235" xr:uid="{FF475EFD-FF20-4757-9315-50761F456A96}"/>
    <cellStyle name="Comma 2 3 9 7" xfId="25220" xr:uid="{2A6D5A55-14A6-425D-B7F8-B89EF9977BB9}"/>
    <cellStyle name="Comma 2 30" xfId="4265" xr:uid="{00000000-0005-0000-0000-0000A7100000}"/>
    <cellStyle name="Comma 2 30 2" xfId="25236" xr:uid="{7BC483BC-5CE4-4054-96AB-6D09C299C758}"/>
    <cellStyle name="Comma 2 31" xfId="4266" xr:uid="{00000000-0005-0000-0000-0000A8100000}"/>
    <cellStyle name="Comma 2 31 2" xfId="25237" xr:uid="{D19BC7A6-76C3-4402-80F5-0C8155B53816}"/>
    <cellStyle name="Comma 2 32" xfId="4267" xr:uid="{00000000-0005-0000-0000-0000A9100000}"/>
    <cellStyle name="Comma 2 32 2" xfId="25238" xr:uid="{691EE886-4372-40DE-BE2F-828C1C47F834}"/>
    <cellStyle name="Comma 2 33" xfId="4268" xr:uid="{00000000-0005-0000-0000-0000AA100000}"/>
    <cellStyle name="Comma 2 33 2" xfId="25239" xr:uid="{C11BC2C6-75A9-4DF3-AED2-5D47CD3EFF09}"/>
    <cellStyle name="Comma 2 34" xfId="4269" xr:uid="{00000000-0005-0000-0000-0000AB100000}"/>
    <cellStyle name="Comma 2 34 2" xfId="25240" xr:uid="{5E39BDFA-B7F2-4DB4-B501-694CA10716E0}"/>
    <cellStyle name="Comma 2 35" xfId="4270" xr:uid="{00000000-0005-0000-0000-0000AC100000}"/>
    <cellStyle name="Comma 2 35 2" xfId="25241" xr:uid="{C280B515-5FA4-4273-B57B-6448A9CADA04}"/>
    <cellStyle name="Comma 2 36" xfId="4271" xr:uid="{00000000-0005-0000-0000-0000AD100000}"/>
    <cellStyle name="Comma 2 36 2" xfId="25242" xr:uid="{68A62482-AFC2-4F32-A1CB-D12845550320}"/>
    <cellStyle name="Comma 2 37" xfId="4272" xr:uid="{00000000-0005-0000-0000-0000AE100000}"/>
    <cellStyle name="Comma 2 37 2" xfId="25243" xr:uid="{425E7707-298A-4E7B-BBFB-B937A8C42BD3}"/>
    <cellStyle name="Comma 2 38" xfId="4273" xr:uid="{00000000-0005-0000-0000-0000AF100000}"/>
    <cellStyle name="Comma 2 38 2" xfId="25244" xr:uid="{8DDA4B42-CA5E-4519-B961-2BC8ED7B1AB8}"/>
    <cellStyle name="Comma 2 39" xfId="4274" xr:uid="{00000000-0005-0000-0000-0000B0100000}"/>
    <cellStyle name="Comma 2 39 2" xfId="25245" xr:uid="{75870836-DE38-452F-8E37-4D2572F2E5EB}"/>
    <cellStyle name="Comma 2 4" xfId="4275" xr:uid="{00000000-0005-0000-0000-0000B1100000}"/>
    <cellStyle name="Comma 2 4 10" xfId="4276" xr:uid="{00000000-0005-0000-0000-0000B2100000}"/>
    <cellStyle name="Comma 2 4 10 2" xfId="25247" xr:uid="{648E1427-AB44-4B6B-A3E0-72638B6784EF}"/>
    <cellStyle name="Comma 2 4 11" xfId="4277" xr:uid="{00000000-0005-0000-0000-0000B3100000}"/>
    <cellStyle name="Comma 2 4 11 2" xfId="4278" xr:uid="{00000000-0005-0000-0000-0000B4100000}"/>
    <cellStyle name="Comma 2 4 11 2 2" xfId="4279" xr:uid="{00000000-0005-0000-0000-0000B5100000}"/>
    <cellStyle name="Comma 2 4 11 2 2 2" xfId="25250" xr:uid="{C8BEAEDE-A4DE-4A44-A2D1-D01A5EE4A397}"/>
    <cellStyle name="Comma 2 4 11 2 3" xfId="4280" xr:uid="{00000000-0005-0000-0000-0000B6100000}"/>
    <cellStyle name="Comma 2 4 11 2 3 2" xfId="25251" xr:uid="{161BFEAC-EFCF-44BC-8804-1BE09912AE23}"/>
    <cellStyle name="Comma 2 4 11 2 4" xfId="4281" xr:uid="{00000000-0005-0000-0000-0000B7100000}"/>
    <cellStyle name="Comma 2 4 11 2 4 2" xfId="25252" xr:uid="{5D30F74B-0A1F-400E-8D91-60D3FA7C51F7}"/>
    <cellStyle name="Comma 2 4 11 2 5" xfId="25249" xr:uid="{B3671095-9085-4C17-96C7-C8A483D7B2B8}"/>
    <cellStyle name="Comma 2 4 11 3" xfId="4282" xr:uid="{00000000-0005-0000-0000-0000B8100000}"/>
    <cellStyle name="Comma 2 4 11 3 2" xfId="25253" xr:uid="{A2BFE81D-3C29-4D06-822B-3D6DE0A36A55}"/>
    <cellStyle name="Comma 2 4 11 4" xfId="4283" xr:uid="{00000000-0005-0000-0000-0000B9100000}"/>
    <cellStyle name="Comma 2 4 11 4 2" xfId="25254" xr:uid="{D08C553D-7FE3-4F3B-B8F7-A304A5657F67}"/>
    <cellStyle name="Comma 2 4 11 5" xfId="4284" xr:uid="{00000000-0005-0000-0000-0000BA100000}"/>
    <cellStyle name="Comma 2 4 11 5 2" xfId="25255" xr:uid="{939BD981-038D-48DF-95B0-C00DB13CE62C}"/>
    <cellStyle name="Comma 2 4 11 6" xfId="25248" xr:uid="{C4CCFD15-73B9-4B5C-8436-D1A87589BB91}"/>
    <cellStyle name="Comma 2 4 12" xfId="4285" xr:uid="{00000000-0005-0000-0000-0000BB100000}"/>
    <cellStyle name="Comma 2 4 12 2" xfId="4286" xr:uid="{00000000-0005-0000-0000-0000BC100000}"/>
    <cellStyle name="Comma 2 4 12 2 2" xfId="25257" xr:uid="{ABB9A968-FA72-4DC5-824C-CF47FF86FF40}"/>
    <cellStyle name="Comma 2 4 12 3" xfId="4287" xr:uid="{00000000-0005-0000-0000-0000BD100000}"/>
    <cellStyle name="Comma 2 4 12 3 2" xfId="25258" xr:uid="{40131BB8-517C-4DFF-AFC7-5C89AB97356B}"/>
    <cellStyle name="Comma 2 4 12 4" xfId="4288" xr:uid="{00000000-0005-0000-0000-0000BE100000}"/>
    <cellStyle name="Comma 2 4 12 4 2" xfId="25259" xr:uid="{F5A23138-AA3A-4678-A8EE-EAB6DBB78828}"/>
    <cellStyle name="Comma 2 4 12 5" xfId="25256" xr:uid="{68517886-356C-43AD-B368-10DC34F0DA1F}"/>
    <cellStyle name="Comma 2 4 13" xfId="4289" xr:uid="{00000000-0005-0000-0000-0000BF100000}"/>
    <cellStyle name="Comma 2 4 13 2" xfId="25260" xr:uid="{FD0865D1-44F8-40C2-A163-E8AF71DCBAB0}"/>
    <cellStyle name="Comma 2 4 14" xfId="4290" xr:uid="{00000000-0005-0000-0000-0000C0100000}"/>
    <cellStyle name="Comma 2 4 14 2" xfId="25261" xr:uid="{40BAB9CF-36B0-42E6-870A-21B55E7B9B00}"/>
    <cellStyle name="Comma 2 4 15" xfId="4291" xr:uid="{00000000-0005-0000-0000-0000C1100000}"/>
    <cellStyle name="Comma 2 4 15 2" xfId="25262" xr:uid="{CE86DA28-3621-453E-A638-992D0B1A1FCF}"/>
    <cellStyle name="Comma 2 4 16" xfId="25246" xr:uid="{E58C7597-3DA2-4010-A155-CCDDD2BF2EB6}"/>
    <cellStyle name="Comma 2 4 2" xfId="4292" xr:uid="{00000000-0005-0000-0000-0000C2100000}"/>
    <cellStyle name="Comma 2 4 2 10" xfId="4293" xr:uid="{00000000-0005-0000-0000-0000C3100000}"/>
    <cellStyle name="Comma 2 4 2 10 2" xfId="25264" xr:uid="{820FB9C1-CB9B-4263-9728-30185F374EB7}"/>
    <cellStyle name="Comma 2 4 2 11" xfId="25263" xr:uid="{24587B89-61B6-463F-A371-4962110DFA8C}"/>
    <cellStyle name="Comma 2 4 2 2" xfId="4294" xr:uid="{00000000-0005-0000-0000-0000C4100000}"/>
    <cellStyle name="Comma 2 4 2 2 10" xfId="25265" xr:uid="{C1163625-4A99-442E-80C5-ADE832643984}"/>
    <cellStyle name="Comma 2 4 2 2 2" xfId="4295" xr:uid="{00000000-0005-0000-0000-0000C5100000}"/>
    <cellStyle name="Comma 2 4 2 2 2 2" xfId="4296" xr:uid="{00000000-0005-0000-0000-0000C6100000}"/>
    <cellStyle name="Comma 2 4 2 2 2 2 2" xfId="4297" xr:uid="{00000000-0005-0000-0000-0000C7100000}"/>
    <cellStyle name="Comma 2 4 2 2 2 2 2 2" xfId="4298" xr:uid="{00000000-0005-0000-0000-0000C8100000}"/>
    <cellStyle name="Comma 2 4 2 2 2 2 2 2 2" xfId="25269" xr:uid="{6832ED5C-8370-47C9-A699-BEDCA852C566}"/>
    <cellStyle name="Comma 2 4 2 2 2 2 2 3" xfId="4299" xr:uid="{00000000-0005-0000-0000-0000C9100000}"/>
    <cellStyle name="Comma 2 4 2 2 2 2 2 3 2" xfId="25270" xr:uid="{C393E4A4-46A5-492C-BE27-DDAC60E7AC6A}"/>
    <cellStyle name="Comma 2 4 2 2 2 2 2 4" xfId="4300" xr:uid="{00000000-0005-0000-0000-0000CA100000}"/>
    <cellStyle name="Comma 2 4 2 2 2 2 2 4 2" xfId="25271" xr:uid="{AB17F265-9E29-4774-90F8-87A93460B5B8}"/>
    <cellStyle name="Comma 2 4 2 2 2 2 2 5" xfId="25268" xr:uid="{16CFB183-B672-45EE-9CF7-90A230B64E80}"/>
    <cellStyle name="Comma 2 4 2 2 2 2 3" xfId="4301" xr:uid="{00000000-0005-0000-0000-0000CB100000}"/>
    <cellStyle name="Comma 2 4 2 2 2 2 3 2" xfId="25272" xr:uid="{2023EAD8-EB66-4ABE-A6B0-E2E1E2461D49}"/>
    <cellStyle name="Comma 2 4 2 2 2 2 4" xfId="4302" xr:uid="{00000000-0005-0000-0000-0000CC100000}"/>
    <cellStyle name="Comma 2 4 2 2 2 2 4 2" xfId="25273" xr:uid="{E11E4D08-85A2-42C8-882E-20AEF8023695}"/>
    <cellStyle name="Comma 2 4 2 2 2 2 5" xfId="4303" xr:uid="{00000000-0005-0000-0000-0000CD100000}"/>
    <cellStyle name="Comma 2 4 2 2 2 2 5 2" xfId="25274" xr:uid="{488F26E4-F7FF-41DB-BEC7-D3D2AD063E2F}"/>
    <cellStyle name="Comma 2 4 2 2 2 2 6" xfId="25267" xr:uid="{832D2F7F-0900-4FAB-9486-2425F9A40247}"/>
    <cellStyle name="Comma 2 4 2 2 2 3" xfId="4304" xr:uid="{00000000-0005-0000-0000-0000CE100000}"/>
    <cellStyle name="Comma 2 4 2 2 2 3 2" xfId="4305" xr:uid="{00000000-0005-0000-0000-0000CF100000}"/>
    <cellStyle name="Comma 2 4 2 2 2 3 2 2" xfId="25276" xr:uid="{20D34E56-07A9-4293-A206-47B671D28DEC}"/>
    <cellStyle name="Comma 2 4 2 2 2 3 3" xfId="4306" xr:uid="{00000000-0005-0000-0000-0000D0100000}"/>
    <cellStyle name="Comma 2 4 2 2 2 3 3 2" xfId="25277" xr:uid="{862768FB-B761-465C-84F3-B2931D9B9018}"/>
    <cellStyle name="Comma 2 4 2 2 2 3 4" xfId="4307" xr:uid="{00000000-0005-0000-0000-0000D1100000}"/>
    <cellStyle name="Comma 2 4 2 2 2 3 4 2" xfId="25278" xr:uid="{05567876-DE4E-4C0E-85B3-E5A2F0FC6C39}"/>
    <cellStyle name="Comma 2 4 2 2 2 3 5" xfId="25275" xr:uid="{00D42B7B-82EB-47DB-AC0F-91B374400BF5}"/>
    <cellStyle name="Comma 2 4 2 2 2 4" xfId="4308" xr:uid="{00000000-0005-0000-0000-0000D2100000}"/>
    <cellStyle name="Comma 2 4 2 2 2 4 2" xfId="25279" xr:uid="{BBE2A017-6D43-4AA6-89AF-BC2D2A206932}"/>
    <cellStyle name="Comma 2 4 2 2 2 5" xfId="4309" xr:uid="{00000000-0005-0000-0000-0000D3100000}"/>
    <cellStyle name="Comma 2 4 2 2 2 5 2" xfId="25280" xr:uid="{DC22E153-FA7A-479C-8AE2-ACA6DA9BCF81}"/>
    <cellStyle name="Comma 2 4 2 2 2 6" xfId="4310" xr:uid="{00000000-0005-0000-0000-0000D4100000}"/>
    <cellStyle name="Comma 2 4 2 2 2 6 2" xfId="25281" xr:uid="{9EEA13C0-CC56-4FE5-9AAC-4EBD7F81256E}"/>
    <cellStyle name="Comma 2 4 2 2 2 7" xfId="25266" xr:uid="{1034FC6B-163E-45E2-9F45-00EF3F6E7601}"/>
    <cellStyle name="Comma 2 4 2 2 3" xfId="4311" xr:uid="{00000000-0005-0000-0000-0000D5100000}"/>
    <cellStyle name="Comma 2 4 2 2 3 2" xfId="4312" xr:uid="{00000000-0005-0000-0000-0000D6100000}"/>
    <cellStyle name="Comma 2 4 2 2 3 2 2" xfId="4313" xr:uid="{00000000-0005-0000-0000-0000D7100000}"/>
    <cellStyle name="Comma 2 4 2 2 3 2 2 2" xfId="4314" xr:uid="{00000000-0005-0000-0000-0000D8100000}"/>
    <cellStyle name="Comma 2 4 2 2 3 2 2 2 2" xfId="25285" xr:uid="{D629AD49-557D-411B-9287-52424063B79A}"/>
    <cellStyle name="Comma 2 4 2 2 3 2 2 3" xfId="4315" xr:uid="{00000000-0005-0000-0000-0000D9100000}"/>
    <cellStyle name="Comma 2 4 2 2 3 2 2 3 2" xfId="25286" xr:uid="{CA8958E5-2276-4FEF-B632-11443D93FE0E}"/>
    <cellStyle name="Comma 2 4 2 2 3 2 2 4" xfId="4316" xr:uid="{00000000-0005-0000-0000-0000DA100000}"/>
    <cellStyle name="Comma 2 4 2 2 3 2 2 4 2" xfId="25287" xr:uid="{85CDDFDB-8552-44C2-B5B2-FD77112D7EB5}"/>
    <cellStyle name="Comma 2 4 2 2 3 2 2 5" xfId="25284" xr:uid="{F4083899-FFDD-4888-AA2D-82C1694D75A7}"/>
    <cellStyle name="Comma 2 4 2 2 3 2 3" xfId="4317" xr:uid="{00000000-0005-0000-0000-0000DB100000}"/>
    <cellStyle name="Comma 2 4 2 2 3 2 3 2" xfId="25288" xr:uid="{11AAA3CA-A726-402F-B43C-6621CAB1738D}"/>
    <cellStyle name="Comma 2 4 2 2 3 2 4" xfId="4318" xr:uid="{00000000-0005-0000-0000-0000DC100000}"/>
    <cellStyle name="Comma 2 4 2 2 3 2 4 2" xfId="25289" xr:uid="{2E82316C-EF5A-4842-A5D3-4D53E016567D}"/>
    <cellStyle name="Comma 2 4 2 2 3 2 5" xfId="4319" xr:uid="{00000000-0005-0000-0000-0000DD100000}"/>
    <cellStyle name="Comma 2 4 2 2 3 2 5 2" xfId="25290" xr:uid="{5FBB43C6-A799-48FB-A128-7ACB5A249867}"/>
    <cellStyle name="Comma 2 4 2 2 3 2 6" xfId="25283" xr:uid="{A1C45B2C-1FD8-4A37-A362-47C36E3E87B3}"/>
    <cellStyle name="Comma 2 4 2 2 3 3" xfId="4320" xr:uid="{00000000-0005-0000-0000-0000DE100000}"/>
    <cellStyle name="Comma 2 4 2 2 3 3 2" xfId="4321" xr:uid="{00000000-0005-0000-0000-0000DF100000}"/>
    <cellStyle name="Comma 2 4 2 2 3 3 2 2" xfId="25292" xr:uid="{C33DE3E6-A906-492C-B7E6-77CD915BAD52}"/>
    <cellStyle name="Comma 2 4 2 2 3 3 3" xfId="4322" xr:uid="{00000000-0005-0000-0000-0000E0100000}"/>
    <cellStyle name="Comma 2 4 2 2 3 3 3 2" xfId="25293" xr:uid="{22FC434A-E826-4512-944E-28E920C94AAF}"/>
    <cellStyle name="Comma 2 4 2 2 3 3 4" xfId="4323" xr:uid="{00000000-0005-0000-0000-0000E1100000}"/>
    <cellStyle name="Comma 2 4 2 2 3 3 4 2" xfId="25294" xr:uid="{CEE7FDEF-C28E-420B-B6CB-79159C23A526}"/>
    <cellStyle name="Comma 2 4 2 2 3 3 5" xfId="25291" xr:uid="{292FB73A-EDF3-4826-BBBC-426661E86DB1}"/>
    <cellStyle name="Comma 2 4 2 2 3 4" xfId="4324" xr:uid="{00000000-0005-0000-0000-0000E2100000}"/>
    <cellStyle name="Comma 2 4 2 2 3 4 2" xfId="25295" xr:uid="{95B25EA2-D779-4762-B137-94402FEFB490}"/>
    <cellStyle name="Comma 2 4 2 2 3 5" xfId="4325" xr:uid="{00000000-0005-0000-0000-0000E3100000}"/>
    <cellStyle name="Comma 2 4 2 2 3 5 2" xfId="25296" xr:uid="{4461E04A-EC0C-4BBE-92CB-60CC517DAC2C}"/>
    <cellStyle name="Comma 2 4 2 2 3 6" xfId="4326" xr:uid="{00000000-0005-0000-0000-0000E4100000}"/>
    <cellStyle name="Comma 2 4 2 2 3 6 2" xfId="25297" xr:uid="{1DD47202-A0FB-4371-8A98-66EAFE79FDA4}"/>
    <cellStyle name="Comma 2 4 2 2 3 7" xfId="25282" xr:uid="{BD811035-FA19-4FED-9558-4251CA287FB7}"/>
    <cellStyle name="Comma 2 4 2 2 4" xfId="4327" xr:uid="{00000000-0005-0000-0000-0000E5100000}"/>
    <cellStyle name="Comma 2 4 2 2 4 2" xfId="25298" xr:uid="{9C040D67-AB80-4C78-BFFF-41625B2DD3EF}"/>
    <cellStyle name="Comma 2 4 2 2 5" xfId="4328" xr:uid="{00000000-0005-0000-0000-0000E6100000}"/>
    <cellStyle name="Comma 2 4 2 2 5 2" xfId="4329" xr:uid="{00000000-0005-0000-0000-0000E7100000}"/>
    <cellStyle name="Comma 2 4 2 2 5 2 2" xfId="4330" xr:uid="{00000000-0005-0000-0000-0000E8100000}"/>
    <cellStyle name="Comma 2 4 2 2 5 2 2 2" xfId="25301" xr:uid="{AECC4CA7-B41E-400B-AC05-CBD22ACDCDBF}"/>
    <cellStyle name="Comma 2 4 2 2 5 2 3" xfId="4331" xr:uid="{00000000-0005-0000-0000-0000E9100000}"/>
    <cellStyle name="Comma 2 4 2 2 5 2 3 2" xfId="25302" xr:uid="{2DE776CA-1BD5-48FB-9FAA-926BEBBC43F8}"/>
    <cellStyle name="Comma 2 4 2 2 5 2 4" xfId="4332" xr:uid="{00000000-0005-0000-0000-0000EA100000}"/>
    <cellStyle name="Comma 2 4 2 2 5 2 4 2" xfId="25303" xr:uid="{68E18B7C-D951-4FAA-B5ED-70253FD22EA9}"/>
    <cellStyle name="Comma 2 4 2 2 5 2 5" xfId="25300" xr:uid="{F91E4E5E-1119-4F7F-B78B-B5519676DFFC}"/>
    <cellStyle name="Comma 2 4 2 2 5 3" xfId="4333" xr:uid="{00000000-0005-0000-0000-0000EB100000}"/>
    <cellStyle name="Comma 2 4 2 2 5 3 2" xfId="25304" xr:uid="{4CAA35DC-75D7-4D41-8355-92C56E6D1CCB}"/>
    <cellStyle name="Comma 2 4 2 2 5 4" xfId="4334" xr:uid="{00000000-0005-0000-0000-0000EC100000}"/>
    <cellStyle name="Comma 2 4 2 2 5 4 2" xfId="25305" xr:uid="{354A223B-9DA3-446A-89F1-869D831C057D}"/>
    <cellStyle name="Comma 2 4 2 2 5 5" xfId="4335" xr:uid="{00000000-0005-0000-0000-0000ED100000}"/>
    <cellStyle name="Comma 2 4 2 2 5 5 2" xfId="25306" xr:uid="{70DCDD56-5043-4705-81C4-8251B484A3BB}"/>
    <cellStyle name="Comma 2 4 2 2 5 6" xfId="25299" xr:uid="{AD7B10E0-DFEE-4133-8471-34BACC3656C0}"/>
    <cellStyle name="Comma 2 4 2 2 6" xfId="4336" xr:uid="{00000000-0005-0000-0000-0000EE100000}"/>
    <cellStyle name="Comma 2 4 2 2 6 2" xfId="4337" xr:uid="{00000000-0005-0000-0000-0000EF100000}"/>
    <cellStyle name="Comma 2 4 2 2 6 2 2" xfId="25308" xr:uid="{F25BB5A1-A3D4-47BA-B4C8-F87A21BACB50}"/>
    <cellStyle name="Comma 2 4 2 2 6 3" xfId="4338" xr:uid="{00000000-0005-0000-0000-0000F0100000}"/>
    <cellStyle name="Comma 2 4 2 2 6 3 2" xfId="25309" xr:uid="{47D243C2-AC31-4DBB-81A4-28381E58859C}"/>
    <cellStyle name="Comma 2 4 2 2 6 4" xfId="4339" xr:uid="{00000000-0005-0000-0000-0000F1100000}"/>
    <cellStyle name="Comma 2 4 2 2 6 4 2" xfId="25310" xr:uid="{F7F4D508-458A-4BF0-97A8-B77392EFE3A0}"/>
    <cellStyle name="Comma 2 4 2 2 6 5" xfId="25307" xr:uid="{105022A0-3439-41D7-891F-F6445D8562E6}"/>
    <cellStyle name="Comma 2 4 2 2 7" xfId="4340" xr:uid="{00000000-0005-0000-0000-0000F2100000}"/>
    <cellStyle name="Comma 2 4 2 2 7 2" xfId="25311" xr:uid="{7E888BC0-38C4-4FF4-B8F3-7BE7ECDCB3D0}"/>
    <cellStyle name="Comma 2 4 2 2 8" xfId="4341" xr:uid="{00000000-0005-0000-0000-0000F3100000}"/>
    <cellStyle name="Comma 2 4 2 2 8 2" xfId="25312" xr:uid="{20BD16CA-C1A9-4A2B-B225-16E7E737D49F}"/>
    <cellStyle name="Comma 2 4 2 2 9" xfId="4342" xr:uid="{00000000-0005-0000-0000-0000F4100000}"/>
    <cellStyle name="Comma 2 4 2 2 9 2" xfId="25313" xr:uid="{74B8FC3C-6713-4B3D-A31E-EFAE065E5426}"/>
    <cellStyle name="Comma 2 4 2 3" xfId="4343" xr:uid="{00000000-0005-0000-0000-0000F5100000}"/>
    <cellStyle name="Comma 2 4 2 3 2" xfId="4344" xr:uid="{00000000-0005-0000-0000-0000F6100000}"/>
    <cellStyle name="Comma 2 4 2 3 2 2" xfId="4345" xr:uid="{00000000-0005-0000-0000-0000F7100000}"/>
    <cellStyle name="Comma 2 4 2 3 2 2 2" xfId="4346" xr:uid="{00000000-0005-0000-0000-0000F8100000}"/>
    <cellStyle name="Comma 2 4 2 3 2 2 2 2" xfId="25317" xr:uid="{5BF9FE59-536F-48AE-BB8A-6B3648DA1DC2}"/>
    <cellStyle name="Comma 2 4 2 3 2 2 3" xfId="4347" xr:uid="{00000000-0005-0000-0000-0000F9100000}"/>
    <cellStyle name="Comma 2 4 2 3 2 2 3 2" xfId="25318" xr:uid="{9E82B5B5-45F2-4641-A6DD-0DAACDBF08BB}"/>
    <cellStyle name="Comma 2 4 2 3 2 2 4" xfId="4348" xr:uid="{00000000-0005-0000-0000-0000FA100000}"/>
    <cellStyle name="Comma 2 4 2 3 2 2 4 2" xfId="25319" xr:uid="{86199465-E278-4AD9-B9F9-BA6BC504CE0B}"/>
    <cellStyle name="Comma 2 4 2 3 2 2 5" xfId="25316" xr:uid="{AEB7BD04-3A8B-46AD-A482-80FF060232EC}"/>
    <cellStyle name="Comma 2 4 2 3 2 3" xfId="4349" xr:uid="{00000000-0005-0000-0000-0000FB100000}"/>
    <cellStyle name="Comma 2 4 2 3 2 3 2" xfId="25320" xr:uid="{D8199F9F-9AC1-4B27-B2A8-B7D0462A7527}"/>
    <cellStyle name="Comma 2 4 2 3 2 4" xfId="4350" xr:uid="{00000000-0005-0000-0000-0000FC100000}"/>
    <cellStyle name="Comma 2 4 2 3 2 4 2" xfId="25321" xr:uid="{C0FBF85B-E13C-46FD-A02F-95CF486FC1C9}"/>
    <cellStyle name="Comma 2 4 2 3 2 5" xfId="4351" xr:uid="{00000000-0005-0000-0000-0000FD100000}"/>
    <cellStyle name="Comma 2 4 2 3 2 5 2" xfId="25322" xr:uid="{A6B44494-C55B-4619-912B-FC2347968143}"/>
    <cellStyle name="Comma 2 4 2 3 2 6" xfId="25315" xr:uid="{1B642014-6AC6-43FE-A4D4-FC0FBFE12EB7}"/>
    <cellStyle name="Comma 2 4 2 3 3" xfId="4352" xr:uid="{00000000-0005-0000-0000-0000FE100000}"/>
    <cellStyle name="Comma 2 4 2 3 3 2" xfId="4353" xr:uid="{00000000-0005-0000-0000-0000FF100000}"/>
    <cellStyle name="Comma 2 4 2 3 3 2 2" xfId="25324" xr:uid="{A2C08288-018A-4211-AAF6-5D9B7729FEEB}"/>
    <cellStyle name="Comma 2 4 2 3 3 3" xfId="4354" xr:uid="{00000000-0005-0000-0000-000000110000}"/>
    <cellStyle name="Comma 2 4 2 3 3 3 2" xfId="25325" xr:uid="{D523279D-1C55-4CE3-8814-EE9C28C19E02}"/>
    <cellStyle name="Comma 2 4 2 3 3 4" xfId="4355" xr:uid="{00000000-0005-0000-0000-000001110000}"/>
    <cellStyle name="Comma 2 4 2 3 3 4 2" xfId="25326" xr:uid="{9AB98ED1-18CF-4F36-A226-6B4D5B4BB40F}"/>
    <cellStyle name="Comma 2 4 2 3 3 5" xfId="25323" xr:uid="{54E75564-21FF-4C72-8E3B-7C787BF5F11F}"/>
    <cellStyle name="Comma 2 4 2 3 4" xfId="4356" xr:uid="{00000000-0005-0000-0000-000002110000}"/>
    <cellStyle name="Comma 2 4 2 3 4 2" xfId="25327" xr:uid="{74486C4B-0897-442B-8652-02452AFBD038}"/>
    <cellStyle name="Comma 2 4 2 3 5" xfId="4357" xr:uid="{00000000-0005-0000-0000-000003110000}"/>
    <cellStyle name="Comma 2 4 2 3 5 2" xfId="25328" xr:uid="{D3BBD237-B64C-4DA7-8075-C747E65C2269}"/>
    <cellStyle name="Comma 2 4 2 3 6" xfId="4358" xr:uid="{00000000-0005-0000-0000-000004110000}"/>
    <cellStyle name="Comma 2 4 2 3 6 2" xfId="25329" xr:uid="{BC94F438-E72B-4951-8927-EEBD598B64C1}"/>
    <cellStyle name="Comma 2 4 2 3 7" xfId="25314" xr:uid="{A4C1E448-0523-49AA-AB15-99075584FCE8}"/>
    <cellStyle name="Comma 2 4 2 4" xfId="4359" xr:uid="{00000000-0005-0000-0000-000005110000}"/>
    <cellStyle name="Comma 2 4 2 4 2" xfId="4360" xr:uid="{00000000-0005-0000-0000-000006110000}"/>
    <cellStyle name="Comma 2 4 2 4 2 2" xfId="4361" xr:uid="{00000000-0005-0000-0000-000007110000}"/>
    <cellStyle name="Comma 2 4 2 4 2 2 2" xfId="4362" xr:uid="{00000000-0005-0000-0000-000008110000}"/>
    <cellStyle name="Comma 2 4 2 4 2 2 2 2" xfId="25333" xr:uid="{55B1701A-D3F9-41EB-B633-17A33A39EFB8}"/>
    <cellStyle name="Comma 2 4 2 4 2 2 3" xfId="4363" xr:uid="{00000000-0005-0000-0000-000009110000}"/>
    <cellStyle name="Comma 2 4 2 4 2 2 3 2" xfId="25334" xr:uid="{FE21F012-DA85-4405-B77F-77C0BA6FB34F}"/>
    <cellStyle name="Comma 2 4 2 4 2 2 4" xfId="4364" xr:uid="{00000000-0005-0000-0000-00000A110000}"/>
    <cellStyle name="Comma 2 4 2 4 2 2 4 2" xfId="25335" xr:uid="{427305A1-FD80-45BC-B02C-00E8F32B136E}"/>
    <cellStyle name="Comma 2 4 2 4 2 2 5" xfId="25332" xr:uid="{78A97E45-2EDA-4285-8B80-080AD1347562}"/>
    <cellStyle name="Comma 2 4 2 4 2 3" xfId="4365" xr:uid="{00000000-0005-0000-0000-00000B110000}"/>
    <cellStyle name="Comma 2 4 2 4 2 3 2" xfId="25336" xr:uid="{066A8A65-6B98-4F19-9CA2-35FF93B89A9D}"/>
    <cellStyle name="Comma 2 4 2 4 2 4" xfId="4366" xr:uid="{00000000-0005-0000-0000-00000C110000}"/>
    <cellStyle name="Comma 2 4 2 4 2 4 2" xfId="25337" xr:uid="{D8A7B3C9-381C-409E-8E63-E14460609E0B}"/>
    <cellStyle name="Comma 2 4 2 4 2 5" xfId="4367" xr:uid="{00000000-0005-0000-0000-00000D110000}"/>
    <cellStyle name="Comma 2 4 2 4 2 5 2" xfId="25338" xr:uid="{16DB3C16-EC30-44A6-B241-4390FFBAC2FD}"/>
    <cellStyle name="Comma 2 4 2 4 2 6" xfId="25331" xr:uid="{C275D007-7EDF-4274-BA0B-F640F1F2F3A9}"/>
    <cellStyle name="Comma 2 4 2 4 3" xfId="4368" xr:uid="{00000000-0005-0000-0000-00000E110000}"/>
    <cellStyle name="Comma 2 4 2 4 3 2" xfId="4369" xr:uid="{00000000-0005-0000-0000-00000F110000}"/>
    <cellStyle name="Comma 2 4 2 4 3 2 2" xfId="25340" xr:uid="{54E6CF0E-07BB-441A-B4CD-C8829BC5B349}"/>
    <cellStyle name="Comma 2 4 2 4 3 3" xfId="4370" xr:uid="{00000000-0005-0000-0000-000010110000}"/>
    <cellStyle name="Comma 2 4 2 4 3 3 2" xfId="25341" xr:uid="{6655C783-D99A-4C9B-91E4-20925637FC55}"/>
    <cellStyle name="Comma 2 4 2 4 3 4" xfId="4371" xr:uid="{00000000-0005-0000-0000-000011110000}"/>
    <cellStyle name="Comma 2 4 2 4 3 4 2" xfId="25342" xr:uid="{12B57A6E-CBCE-4761-9D05-00D5F4D1B799}"/>
    <cellStyle name="Comma 2 4 2 4 3 5" xfId="25339" xr:uid="{A679ADAC-563A-4097-AFDC-9CA2242E4506}"/>
    <cellStyle name="Comma 2 4 2 4 4" xfId="4372" xr:uid="{00000000-0005-0000-0000-000012110000}"/>
    <cellStyle name="Comma 2 4 2 4 4 2" xfId="25343" xr:uid="{489821E6-7008-452F-B5D3-6434B0CF0738}"/>
    <cellStyle name="Comma 2 4 2 4 5" xfId="4373" xr:uid="{00000000-0005-0000-0000-000013110000}"/>
    <cellStyle name="Comma 2 4 2 4 5 2" xfId="25344" xr:uid="{FBDFA8BD-E872-46D3-B705-4815CBBB6ED6}"/>
    <cellStyle name="Comma 2 4 2 4 6" xfId="4374" xr:uid="{00000000-0005-0000-0000-000014110000}"/>
    <cellStyle name="Comma 2 4 2 4 6 2" xfId="25345" xr:uid="{27077CC1-6C27-42FD-8A18-EE9719C83046}"/>
    <cellStyle name="Comma 2 4 2 4 7" xfId="25330" xr:uid="{0DC9A3F2-F81D-4A74-960C-4221D0E89EBD}"/>
    <cellStyle name="Comma 2 4 2 5" xfId="4375" xr:uid="{00000000-0005-0000-0000-000015110000}"/>
    <cellStyle name="Comma 2 4 2 5 2" xfId="25346" xr:uid="{E980203B-2026-4179-919A-59CE8B77DEB7}"/>
    <cellStyle name="Comma 2 4 2 6" xfId="4376" xr:uid="{00000000-0005-0000-0000-000016110000}"/>
    <cellStyle name="Comma 2 4 2 6 2" xfId="4377" xr:uid="{00000000-0005-0000-0000-000017110000}"/>
    <cellStyle name="Comma 2 4 2 6 2 2" xfId="4378" xr:uid="{00000000-0005-0000-0000-000018110000}"/>
    <cellStyle name="Comma 2 4 2 6 2 2 2" xfId="25349" xr:uid="{F2F34105-888F-4FED-A64D-B82BF73408AB}"/>
    <cellStyle name="Comma 2 4 2 6 2 3" xfId="4379" xr:uid="{00000000-0005-0000-0000-000019110000}"/>
    <cellStyle name="Comma 2 4 2 6 2 3 2" xfId="25350" xr:uid="{368E1D3F-2867-4629-9398-3C97F3D6B292}"/>
    <cellStyle name="Comma 2 4 2 6 2 4" xfId="4380" xr:uid="{00000000-0005-0000-0000-00001A110000}"/>
    <cellStyle name="Comma 2 4 2 6 2 4 2" xfId="25351" xr:uid="{7E14523E-D56D-42C5-B410-34A440E64B1A}"/>
    <cellStyle name="Comma 2 4 2 6 2 5" xfId="25348" xr:uid="{74CECBFA-3FB5-4C7F-9D94-1830AF926F2C}"/>
    <cellStyle name="Comma 2 4 2 6 3" xfId="4381" xr:uid="{00000000-0005-0000-0000-00001B110000}"/>
    <cellStyle name="Comma 2 4 2 6 3 2" xfId="25352" xr:uid="{C8DD9EF1-3B45-42A5-87AF-8BFE82E6F61A}"/>
    <cellStyle name="Comma 2 4 2 6 4" xfId="4382" xr:uid="{00000000-0005-0000-0000-00001C110000}"/>
    <cellStyle name="Comma 2 4 2 6 4 2" xfId="25353" xr:uid="{7E8E5E5A-D3A0-436A-A3F1-CA101A5B39BE}"/>
    <cellStyle name="Comma 2 4 2 6 5" xfId="4383" xr:uid="{00000000-0005-0000-0000-00001D110000}"/>
    <cellStyle name="Comma 2 4 2 6 5 2" xfId="25354" xr:uid="{9FB80FD9-89EB-4FA4-A21D-4AA263E77338}"/>
    <cellStyle name="Comma 2 4 2 6 6" xfId="25347" xr:uid="{B205B987-9BAC-46CB-89CB-B27575D445EE}"/>
    <cellStyle name="Comma 2 4 2 7" xfId="4384" xr:uid="{00000000-0005-0000-0000-00001E110000}"/>
    <cellStyle name="Comma 2 4 2 7 2" xfId="4385" xr:uid="{00000000-0005-0000-0000-00001F110000}"/>
    <cellStyle name="Comma 2 4 2 7 2 2" xfId="25356" xr:uid="{130D5F11-2D61-46BB-8EF6-3A261F555FCA}"/>
    <cellStyle name="Comma 2 4 2 7 3" xfId="4386" xr:uid="{00000000-0005-0000-0000-000020110000}"/>
    <cellStyle name="Comma 2 4 2 7 3 2" xfId="25357" xr:uid="{4ED64BB2-F9E0-4700-91C9-7620881C4F51}"/>
    <cellStyle name="Comma 2 4 2 7 4" xfId="4387" xr:uid="{00000000-0005-0000-0000-000021110000}"/>
    <cellStyle name="Comma 2 4 2 7 4 2" xfId="25358" xr:uid="{CA7843B7-912A-497D-AE34-503EFEF0483E}"/>
    <cellStyle name="Comma 2 4 2 7 5" xfId="25355" xr:uid="{8B93170B-06CC-43F9-8090-582CEFF9C2F2}"/>
    <cellStyle name="Comma 2 4 2 8" xfId="4388" xr:uid="{00000000-0005-0000-0000-000022110000}"/>
    <cellStyle name="Comma 2 4 2 8 2" xfId="25359" xr:uid="{5357F428-AD32-42B8-B7DE-F0E9C40AE9ED}"/>
    <cellStyle name="Comma 2 4 2 9" xfId="4389" xr:uid="{00000000-0005-0000-0000-000023110000}"/>
    <cellStyle name="Comma 2 4 2 9 2" xfId="25360" xr:uid="{103D11DA-01BE-45DC-9920-A6A3498B0E5B}"/>
    <cellStyle name="Comma 2 4 3" xfId="4390" xr:uid="{00000000-0005-0000-0000-000024110000}"/>
    <cellStyle name="Comma 2 4 3 10" xfId="25361" xr:uid="{0C4C1D87-3CEE-43E6-B561-4D39DE0B3F0C}"/>
    <cellStyle name="Comma 2 4 3 2" xfId="4391" xr:uid="{00000000-0005-0000-0000-000025110000}"/>
    <cellStyle name="Comma 2 4 3 2 2" xfId="4392" xr:uid="{00000000-0005-0000-0000-000026110000}"/>
    <cellStyle name="Comma 2 4 3 2 2 2" xfId="4393" xr:uid="{00000000-0005-0000-0000-000027110000}"/>
    <cellStyle name="Comma 2 4 3 2 2 2 2" xfId="4394" xr:uid="{00000000-0005-0000-0000-000028110000}"/>
    <cellStyle name="Comma 2 4 3 2 2 2 2 2" xfId="4395" xr:uid="{00000000-0005-0000-0000-000029110000}"/>
    <cellStyle name="Comma 2 4 3 2 2 2 2 2 2" xfId="25366" xr:uid="{3306A13F-223F-4D46-B1C6-B9C5FE42EF5F}"/>
    <cellStyle name="Comma 2 4 3 2 2 2 2 3" xfId="4396" xr:uid="{00000000-0005-0000-0000-00002A110000}"/>
    <cellStyle name="Comma 2 4 3 2 2 2 2 3 2" xfId="25367" xr:uid="{D41E7C53-D879-4531-B6A5-EA9185A45D3C}"/>
    <cellStyle name="Comma 2 4 3 2 2 2 2 4" xfId="4397" xr:uid="{00000000-0005-0000-0000-00002B110000}"/>
    <cellStyle name="Comma 2 4 3 2 2 2 2 4 2" xfId="25368" xr:uid="{7446512D-DDA1-45E7-9284-E94B8BA70B9F}"/>
    <cellStyle name="Comma 2 4 3 2 2 2 2 5" xfId="25365" xr:uid="{D98A92B9-0224-4D36-B55C-61A5D34FD602}"/>
    <cellStyle name="Comma 2 4 3 2 2 2 3" xfId="4398" xr:uid="{00000000-0005-0000-0000-00002C110000}"/>
    <cellStyle name="Comma 2 4 3 2 2 2 3 2" xfId="25369" xr:uid="{6B596631-8778-44BE-88BB-F5258E3E7719}"/>
    <cellStyle name="Comma 2 4 3 2 2 2 4" xfId="4399" xr:uid="{00000000-0005-0000-0000-00002D110000}"/>
    <cellStyle name="Comma 2 4 3 2 2 2 4 2" xfId="25370" xr:uid="{F1B89302-DFB4-4956-AB17-E1B1A77F377C}"/>
    <cellStyle name="Comma 2 4 3 2 2 2 5" xfId="4400" xr:uid="{00000000-0005-0000-0000-00002E110000}"/>
    <cellStyle name="Comma 2 4 3 2 2 2 5 2" xfId="25371" xr:uid="{72EB65DE-5B72-4C12-80A9-49446B2B18C1}"/>
    <cellStyle name="Comma 2 4 3 2 2 2 6" xfId="25364" xr:uid="{F51191E2-D167-45C8-AEE7-20BA0E6E6B17}"/>
    <cellStyle name="Comma 2 4 3 2 2 3" xfId="4401" xr:uid="{00000000-0005-0000-0000-00002F110000}"/>
    <cellStyle name="Comma 2 4 3 2 2 3 2" xfId="4402" xr:uid="{00000000-0005-0000-0000-000030110000}"/>
    <cellStyle name="Comma 2 4 3 2 2 3 2 2" xfId="25373" xr:uid="{CF1BB17E-7127-43EA-892C-1A955726C39C}"/>
    <cellStyle name="Comma 2 4 3 2 2 3 3" xfId="4403" xr:uid="{00000000-0005-0000-0000-000031110000}"/>
    <cellStyle name="Comma 2 4 3 2 2 3 3 2" xfId="25374" xr:uid="{AF0493BE-9F56-490D-A42A-AB0FE2F57BC2}"/>
    <cellStyle name="Comma 2 4 3 2 2 3 4" xfId="4404" xr:uid="{00000000-0005-0000-0000-000032110000}"/>
    <cellStyle name="Comma 2 4 3 2 2 3 4 2" xfId="25375" xr:uid="{8AB6464D-A8A2-469E-8C6D-8A4E7318B6DA}"/>
    <cellStyle name="Comma 2 4 3 2 2 3 5" xfId="25372" xr:uid="{935E35BB-E70B-4317-A29A-D52157968F5A}"/>
    <cellStyle name="Comma 2 4 3 2 2 4" xfId="4405" xr:uid="{00000000-0005-0000-0000-000033110000}"/>
    <cellStyle name="Comma 2 4 3 2 2 4 2" xfId="25376" xr:uid="{C37B5505-005A-402D-BBF3-9A8CBF680921}"/>
    <cellStyle name="Comma 2 4 3 2 2 5" xfId="4406" xr:uid="{00000000-0005-0000-0000-000034110000}"/>
    <cellStyle name="Comma 2 4 3 2 2 5 2" xfId="25377" xr:uid="{729268BC-D714-4555-A8D2-1E7A44180BE9}"/>
    <cellStyle name="Comma 2 4 3 2 2 6" xfId="4407" xr:uid="{00000000-0005-0000-0000-000035110000}"/>
    <cellStyle name="Comma 2 4 3 2 2 6 2" xfId="25378" xr:uid="{AC287ED1-DE99-47CF-9731-ADE2B3044264}"/>
    <cellStyle name="Comma 2 4 3 2 2 7" xfId="25363" xr:uid="{2B82872D-D6AC-430E-B360-8EF5494AA98F}"/>
    <cellStyle name="Comma 2 4 3 2 3" xfId="4408" xr:uid="{00000000-0005-0000-0000-000036110000}"/>
    <cellStyle name="Comma 2 4 3 2 3 2" xfId="4409" xr:uid="{00000000-0005-0000-0000-000037110000}"/>
    <cellStyle name="Comma 2 4 3 2 3 2 2" xfId="4410" xr:uid="{00000000-0005-0000-0000-000038110000}"/>
    <cellStyle name="Comma 2 4 3 2 3 2 2 2" xfId="4411" xr:uid="{00000000-0005-0000-0000-000039110000}"/>
    <cellStyle name="Comma 2 4 3 2 3 2 2 2 2" xfId="25382" xr:uid="{AD40AA63-780B-47E2-8D4F-E1DFAA668A5A}"/>
    <cellStyle name="Comma 2 4 3 2 3 2 2 3" xfId="4412" xr:uid="{00000000-0005-0000-0000-00003A110000}"/>
    <cellStyle name="Comma 2 4 3 2 3 2 2 3 2" xfId="25383" xr:uid="{51067F0C-4772-4744-AC22-ABBEBC5947E6}"/>
    <cellStyle name="Comma 2 4 3 2 3 2 2 4" xfId="4413" xr:uid="{00000000-0005-0000-0000-00003B110000}"/>
    <cellStyle name="Comma 2 4 3 2 3 2 2 4 2" xfId="25384" xr:uid="{6375118A-BF3C-4AF5-9B4C-BC26BA55B872}"/>
    <cellStyle name="Comma 2 4 3 2 3 2 2 5" xfId="25381" xr:uid="{2B5D489D-FA0F-4E90-B42E-A1AF8E062D92}"/>
    <cellStyle name="Comma 2 4 3 2 3 2 3" xfId="4414" xr:uid="{00000000-0005-0000-0000-00003C110000}"/>
    <cellStyle name="Comma 2 4 3 2 3 2 3 2" xfId="25385" xr:uid="{5E419A00-4E45-4E2A-80D0-8866330C5E94}"/>
    <cellStyle name="Comma 2 4 3 2 3 2 4" xfId="4415" xr:uid="{00000000-0005-0000-0000-00003D110000}"/>
    <cellStyle name="Comma 2 4 3 2 3 2 4 2" xfId="25386" xr:uid="{981DE12B-45F5-4653-BB66-C12508306262}"/>
    <cellStyle name="Comma 2 4 3 2 3 2 5" xfId="4416" xr:uid="{00000000-0005-0000-0000-00003E110000}"/>
    <cellStyle name="Comma 2 4 3 2 3 2 5 2" xfId="25387" xr:uid="{120932ED-778D-4A25-AA33-DF0B38779676}"/>
    <cellStyle name="Comma 2 4 3 2 3 2 6" xfId="25380" xr:uid="{59C7A16C-B017-4EDD-B94B-2EDF6F377F30}"/>
    <cellStyle name="Comma 2 4 3 2 3 3" xfId="4417" xr:uid="{00000000-0005-0000-0000-00003F110000}"/>
    <cellStyle name="Comma 2 4 3 2 3 3 2" xfId="4418" xr:uid="{00000000-0005-0000-0000-000040110000}"/>
    <cellStyle name="Comma 2 4 3 2 3 3 2 2" xfId="25389" xr:uid="{34B490AD-6A36-4C5E-8CD4-266485E2461C}"/>
    <cellStyle name="Comma 2 4 3 2 3 3 3" xfId="4419" xr:uid="{00000000-0005-0000-0000-000041110000}"/>
    <cellStyle name="Comma 2 4 3 2 3 3 3 2" xfId="25390" xr:uid="{0A81539E-EC38-4803-ABCF-EF251362A988}"/>
    <cellStyle name="Comma 2 4 3 2 3 3 4" xfId="4420" xr:uid="{00000000-0005-0000-0000-000042110000}"/>
    <cellStyle name="Comma 2 4 3 2 3 3 4 2" xfId="25391" xr:uid="{35AEF80C-E266-47BC-B862-40E10679921D}"/>
    <cellStyle name="Comma 2 4 3 2 3 3 5" xfId="25388" xr:uid="{98CD83F7-D15B-49AF-91A3-D88DAE5804C1}"/>
    <cellStyle name="Comma 2 4 3 2 3 4" xfId="4421" xr:uid="{00000000-0005-0000-0000-000043110000}"/>
    <cellStyle name="Comma 2 4 3 2 3 4 2" xfId="25392" xr:uid="{1E2F2188-7128-4687-A045-E2A72F490BEC}"/>
    <cellStyle name="Comma 2 4 3 2 3 5" xfId="4422" xr:uid="{00000000-0005-0000-0000-000044110000}"/>
    <cellStyle name="Comma 2 4 3 2 3 5 2" xfId="25393" xr:uid="{DD1453E2-A7BD-4D33-BE62-5968BD9896CB}"/>
    <cellStyle name="Comma 2 4 3 2 3 6" xfId="4423" xr:uid="{00000000-0005-0000-0000-000045110000}"/>
    <cellStyle name="Comma 2 4 3 2 3 6 2" xfId="25394" xr:uid="{4355C08E-7AAB-4B0E-993D-7CAEBF4114B6}"/>
    <cellStyle name="Comma 2 4 3 2 3 7" xfId="25379" xr:uid="{BFCB01A5-1B33-45CC-B8D0-6B1D5D049484}"/>
    <cellStyle name="Comma 2 4 3 2 4" xfId="4424" xr:uid="{00000000-0005-0000-0000-000046110000}"/>
    <cellStyle name="Comma 2 4 3 2 4 2" xfId="4425" xr:uid="{00000000-0005-0000-0000-000047110000}"/>
    <cellStyle name="Comma 2 4 3 2 4 2 2" xfId="4426" xr:uid="{00000000-0005-0000-0000-000048110000}"/>
    <cellStyle name="Comma 2 4 3 2 4 2 2 2" xfId="25397" xr:uid="{FCA5D7D7-3BDF-4241-8F56-210C53C60132}"/>
    <cellStyle name="Comma 2 4 3 2 4 2 3" xfId="4427" xr:uid="{00000000-0005-0000-0000-000049110000}"/>
    <cellStyle name="Comma 2 4 3 2 4 2 3 2" xfId="25398" xr:uid="{F9A877C9-C731-44F9-842E-4A3BEFCEBBDD}"/>
    <cellStyle name="Comma 2 4 3 2 4 2 4" xfId="4428" xr:uid="{00000000-0005-0000-0000-00004A110000}"/>
    <cellStyle name="Comma 2 4 3 2 4 2 4 2" xfId="25399" xr:uid="{ED46CAD1-E9F5-4E8E-A328-97D228F4EA31}"/>
    <cellStyle name="Comma 2 4 3 2 4 2 5" xfId="25396" xr:uid="{33D82F24-D867-4E55-B131-DB4063C6AB5D}"/>
    <cellStyle name="Comma 2 4 3 2 4 3" xfId="4429" xr:uid="{00000000-0005-0000-0000-00004B110000}"/>
    <cellStyle name="Comma 2 4 3 2 4 3 2" xfId="25400" xr:uid="{8A090E32-E835-4476-8BA2-10008D2A0F56}"/>
    <cellStyle name="Comma 2 4 3 2 4 4" xfId="4430" xr:uid="{00000000-0005-0000-0000-00004C110000}"/>
    <cellStyle name="Comma 2 4 3 2 4 4 2" xfId="25401" xr:uid="{E0779126-3501-4D83-8689-0E43C17F81B2}"/>
    <cellStyle name="Comma 2 4 3 2 4 5" xfId="4431" xr:uid="{00000000-0005-0000-0000-00004D110000}"/>
    <cellStyle name="Comma 2 4 3 2 4 5 2" xfId="25402" xr:uid="{97A4778F-3FE1-4AA5-81C1-2CD495123282}"/>
    <cellStyle name="Comma 2 4 3 2 4 6" xfId="25395" xr:uid="{F908850E-78F7-49BB-887A-AF0203CDEB85}"/>
    <cellStyle name="Comma 2 4 3 2 5" xfId="4432" xr:uid="{00000000-0005-0000-0000-00004E110000}"/>
    <cellStyle name="Comma 2 4 3 2 5 2" xfId="4433" xr:uid="{00000000-0005-0000-0000-00004F110000}"/>
    <cellStyle name="Comma 2 4 3 2 5 2 2" xfId="25404" xr:uid="{3EABFDDF-E5CB-4C83-816D-EECDBF712E9D}"/>
    <cellStyle name="Comma 2 4 3 2 5 3" xfId="4434" xr:uid="{00000000-0005-0000-0000-000050110000}"/>
    <cellStyle name="Comma 2 4 3 2 5 3 2" xfId="25405" xr:uid="{A34910C4-4217-4B2C-9B34-27BA8B0CA853}"/>
    <cellStyle name="Comma 2 4 3 2 5 4" xfId="4435" xr:uid="{00000000-0005-0000-0000-000051110000}"/>
    <cellStyle name="Comma 2 4 3 2 5 4 2" xfId="25406" xr:uid="{81D3F3E6-117A-4512-B231-91E7A716F2EF}"/>
    <cellStyle name="Comma 2 4 3 2 5 5" xfId="25403" xr:uid="{8712E2C6-C6A5-495E-BC2B-7671092918DF}"/>
    <cellStyle name="Comma 2 4 3 2 6" xfId="4436" xr:uid="{00000000-0005-0000-0000-000052110000}"/>
    <cellStyle name="Comma 2 4 3 2 6 2" xfId="25407" xr:uid="{E9F28431-0854-42B2-B364-CAC50AA82CBC}"/>
    <cellStyle name="Comma 2 4 3 2 7" xfId="4437" xr:uid="{00000000-0005-0000-0000-000053110000}"/>
    <cellStyle name="Comma 2 4 3 2 7 2" xfId="25408" xr:uid="{4B63B462-DDD5-4A54-AB1C-B103322CF923}"/>
    <cellStyle name="Comma 2 4 3 2 8" xfId="4438" xr:uid="{00000000-0005-0000-0000-000054110000}"/>
    <cellStyle name="Comma 2 4 3 2 8 2" xfId="25409" xr:uid="{CD9D1FDA-6110-491D-A984-B1F7F8FC258D}"/>
    <cellStyle name="Comma 2 4 3 2 9" xfId="25362" xr:uid="{5885CBCC-4E15-4F2C-BFD2-C115E7C7F07D}"/>
    <cellStyle name="Comma 2 4 3 3" xfId="4439" xr:uid="{00000000-0005-0000-0000-000055110000}"/>
    <cellStyle name="Comma 2 4 3 3 2" xfId="4440" xr:uid="{00000000-0005-0000-0000-000056110000}"/>
    <cellStyle name="Comma 2 4 3 3 2 2" xfId="4441" xr:uid="{00000000-0005-0000-0000-000057110000}"/>
    <cellStyle name="Comma 2 4 3 3 2 2 2" xfId="4442" xr:uid="{00000000-0005-0000-0000-000058110000}"/>
    <cellStyle name="Comma 2 4 3 3 2 2 2 2" xfId="25413" xr:uid="{797254EB-CE98-4EB8-A4B8-EE37A2A292F8}"/>
    <cellStyle name="Comma 2 4 3 3 2 2 3" xfId="4443" xr:uid="{00000000-0005-0000-0000-000059110000}"/>
    <cellStyle name="Comma 2 4 3 3 2 2 3 2" xfId="25414" xr:uid="{C9BFB90A-EF01-4AB0-9519-FAE520DC5AF3}"/>
    <cellStyle name="Comma 2 4 3 3 2 2 4" xfId="4444" xr:uid="{00000000-0005-0000-0000-00005A110000}"/>
    <cellStyle name="Comma 2 4 3 3 2 2 4 2" xfId="25415" xr:uid="{71A04F49-5A53-4A6F-AA2A-78465E5F53D6}"/>
    <cellStyle name="Comma 2 4 3 3 2 2 5" xfId="25412" xr:uid="{2BF16036-FE13-4D4F-B99D-0B629DA2E79D}"/>
    <cellStyle name="Comma 2 4 3 3 2 3" xfId="4445" xr:uid="{00000000-0005-0000-0000-00005B110000}"/>
    <cellStyle name="Comma 2 4 3 3 2 3 2" xfId="25416" xr:uid="{884EBA9F-210E-4F77-A7B5-09B94E274DFA}"/>
    <cellStyle name="Comma 2 4 3 3 2 4" xfId="4446" xr:uid="{00000000-0005-0000-0000-00005C110000}"/>
    <cellStyle name="Comma 2 4 3 3 2 4 2" xfId="25417" xr:uid="{0BA7DA1C-A1C4-46D2-ADF1-57A60B977F9B}"/>
    <cellStyle name="Comma 2 4 3 3 2 5" xfId="4447" xr:uid="{00000000-0005-0000-0000-00005D110000}"/>
    <cellStyle name="Comma 2 4 3 3 2 5 2" xfId="25418" xr:uid="{44609BBC-66C6-4140-A5BB-460A010BB1F7}"/>
    <cellStyle name="Comma 2 4 3 3 2 6" xfId="25411" xr:uid="{431BFE18-ED87-47B4-AFCD-70FE36B5DD0D}"/>
    <cellStyle name="Comma 2 4 3 3 3" xfId="4448" xr:uid="{00000000-0005-0000-0000-00005E110000}"/>
    <cellStyle name="Comma 2 4 3 3 3 2" xfId="4449" xr:uid="{00000000-0005-0000-0000-00005F110000}"/>
    <cellStyle name="Comma 2 4 3 3 3 2 2" xfId="25420" xr:uid="{0224CE7C-491B-4E1C-8E93-1A5372257CAE}"/>
    <cellStyle name="Comma 2 4 3 3 3 3" xfId="4450" xr:uid="{00000000-0005-0000-0000-000060110000}"/>
    <cellStyle name="Comma 2 4 3 3 3 3 2" xfId="25421" xr:uid="{3AF6A230-AC0C-4EE6-ADBB-A4EE8FE48D73}"/>
    <cellStyle name="Comma 2 4 3 3 3 4" xfId="4451" xr:uid="{00000000-0005-0000-0000-000061110000}"/>
    <cellStyle name="Comma 2 4 3 3 3 4 2" xfId="25422" xr:uid="{B492C1CD-5257-4F86-909D-A65A5F3AB4F8}"/>
    <cellStyle name="Comma 2 4 3 3 3 5" xfId="25419" xr:uid="{D30AC993-8E28-46BC-BF7D-AB38378FF67A}"/>
    <cellStyle name="Comma 2 4 3 3 4" xfId="4452" xr:uid="{00000000-0005-0000-0000-000062110000}"/>
    <cellStyle name="Comma 2 4 3 3 4 2" xfId="25423" xr:uid="{13514937-0DF4-4875-B9A7-32377AEF64BF}"/>
    <cellStyle name="Comma 2 4 3 3 5" xfId="4453" xr:uid="{00000000-0005-0000-0000-000063110000}"/>
    <cellStyle name="Comma 2 4 3 3 5 2" xfId="25424" xr:uid="{589D2993-E952-410D-A83C-19D1DA02F227}"/>
    <cellStyle name="Comma 2 4 3 3 6" xfId="4454" xr:uid="{00000000-0005-0000-0000-000064110000}"/>
    <cellStyle name="Comma 2 4 3 3 6 2" xfId="25425" xr:uid="{10851FDD-180A-4386-AEFB-8B02638E7D56}"/>
    <cellStyle name="Comma 2 4 3 3 7" xfId="25410" xr:uid="{843A5CAE-F23B-42DE-88B0-862117266B2D}"/>
    <cellStyle name="Comma 2 4 3 4" xfId="4455" xr:uid="{00000000-0005-0000-0000-000065110000}"/>
    <cellStyle name="Comma 2 4 3 4 2" xfId="4456" xr:uid="{00000000-0005-0000-0000-000066110000}"/>
    <cellStyle name="Comma 2 4 3 4 2 2" xfId="4457" xr:uid="{00000000-0005-0000-0000-000067110000}"/>
    <cellStyle name="Comma 2 4 3 4 2 2 2" xfId="4458" xr:uid="{00000000-0005-0000-0000-000068110000}"/>
    <cellStyle name="Comma 2 4 3 4 2 2 2 2" xfId="25429" xr:uid="{041D84B0-1969-4D4D-8BB6-3707268DDDEE}"/>
    <cellStyle name="Comma 2 4 3 4 2 2 3" xfId="4459" xr:uid="{00000000-0005-0000-0000-000069110000}"/>
    <cellStyle name="Comma 2 4 3 4 2 2 3 2" xfId="25430" xr:uid="{248AD13E-5B15-4EC0-BD7C-9D1786EC0D36}"/>
    <cellStyle name="Comma 2 4 3 4 2 2 4" xfId="4460" xr:uid="{00000000-0005-0000-0000-00006A110000}"/>
    <cellStyle name="Comma 2 4 3 4 2 2 4 2" xfId="25431" xr:uid="{50CFEFC7-33E1-4CA9-91FB-435039F15DF2}"/>
    <cellStyle name="Comma 2 4 3 4 2 2 5" xfId="25428" xr:uid="{F5447946-975A-40E9-B621-6EA18C68703F}"/>
    <cellStyle name="Comma 2 4 3 4 2 3" xfId="4461" xr:uid="{00000000-0005-0000-0000-00006B110000}"/>
    <cellStyle name="Comma 2 4 3 4 2 3 2" xfId="25432" xr:uid="{F8CD469A-E72C-49B2-B4D7-B0F0B40FB4D8}"/>
    <cellStyle name="Comma 2 4 3 4 2 4" xfId="4462" xr:uid="{00000000-0005-0000-0000-00006C110000}"/>
    <cellStyle name="Comma 2 4 3 4 2 4 2" xfId="25433" xr:uid="{CBC82AD7-E19A-4539-BD79-34F8245C4F02}"/>
    <cellStyle name="Comma 2 4 3 4 2 5" xfId="4463" xr:uid="{00000000-0005-0000-0000-00006D110000}"/>
    <cellStyle name="Comma 2 4 3 4 2 5 2" xfId="25434" xr:uid="{967AB006-BC65-4A34-9E46-9545C40E6296}"/>
    <cellStyle name="Comma 2 4 3 4 2 6" xfId="25427" xr:uid="{FC02C82C-7DA2-4D85-99E9-F5D7660ACA94}"/>
    <cellStyle name="Comma 2 4 3 4 3" xfId="4464" xr:uid="{00000000-0005-0000-0000-00006E110000}"/>
    <cellStyle name="Comma 2 4 3 4 3 2" xfId="4465" xr:uid="{00000000-0005-0000-0000-00006F110000}"/>
    <cellStyle name="Comma 2 4 3 4 3 2 2" xfId="25436" xr:uid="{E50273FE-F775-4E69-B913-6E1DB44F1794}"/>
    <cellStyle name="Comma 2 4 3 4 3 3" xfId="4466" xr:uid="{00000000-0005-0000-0000-000070110000}"/>
    <cellStyle name="Comma 2 4 3 4 3 3 2" xfId="25437" xr:uid="{3460A125-3B71-4BD9-8278-294E4AD36C46}"/>
    <cellStyle name="Comma 2 4 3 4 3 4" xfId="4467" xr:uid="{00000000-0005-0000-0000-000071110000}"/>
    <cellStyle name="Comma 2 4 3 4 3 4 2" xfId="25438" xr:uid="{BA33E967-16C8-4150-A19B-35B62D53CFBF}"/>
    <cellStyle name="Comma 2 4 3 4 3 5" xfId="25435" xr:uid="{8456B2AC-5E52-485D-B670-6131797F768E}"/>
    <cellStyle name="Comma 2 4 3 4 4" xfId="4468" xr:uid="{00000000-0005-0000-0000-000072110000}"/>
    <cellStyle name="Comma 2 4 3 4 4 2" xfId="25439" xr:uid="{49345889-4F80-4241-AAA9-91FEC9886E71}"/>
    <cellStyle name="Comma 2 4 3 4 5" xfId="4469" xr:uid="{00000000-0005-0000-0000-000073110000}"/>
    <cellStyle name="Comma 2 4 3 4 5 2" xfId="25440" xr:uid="{DEA788B8-F51C-4A6D-A3CC-14A4FFB5EFCB}"/>
    <cellStyle name="Comma 2 4 3 4 6" xfId="4470" xr:uid="{00000000-0005-0000-0000-000074110000}"/>
    <cellStyle name="Comma 2 4 3 4 6 2" xfId="25441" xr:uid="{9A9C5F70-D5AA-4F73-B93B-F6F9CC2510EE}"/>
    <cellStyle name="Comma 2 4 3 4 7" xfId="25426" xr:uid="{72E4B332-0B90-4813-9AB5-5BFB48F8E101}"/>
    <cellStyle name="Comma 2 4 3 5" xfId="4471" xr:uid="{00000000-0005-0000-0000-000075110000}"/>
    <cellStyle name="Comma 2 4 3 5 2" xfId="4472" xr:uid="{00000000-0005-0000-0000-000076110000}"/>
    <cellStyle name="Comma 2 4 3 5 2 2" xfId="4473" xr:uid="{00000000-0005-0000-0000-000077110000}"/>
    <cellStyle name="Comma 2 4 3 5 2 2 2" xfId="25444" xr:uid="{30052B29-1AB0-43B1-897C-F2E79F6E4B3D}"/>
    <cellStyle name="Comma 2 4 3 5 2 3" xfId="4474" xr:uid="{00000000-0005-0000-0000-000078110000}"/>
    <cellStyle name="Comma 2 4 3 5 2 3 2" xfId="25445" xr:uid="{DB8AE050-6C31-4D15-B5A3-767B3A609C66}"/>
    <cellStyle name="Comma 2 4 3 5 2 4" xfId="4475" xr:uid="{00000000-0005-0000-0000-000079110000}"/>
    <cellStyle name="Comma 2 4 3 5 2 4 2" xfId="25446" xr:uid="{3C4A12A4-4E52-4F02-B67A-89DDB9222E8F}"/>
    <cellStyle name="Comma 2 4 3 5 2 5" xfId="25443" xr:uid="{9C81D95A-324B-4571-8492-2AD44B3A31BE}"/>
    <cellStyle name="Comma 2 4 3 5 3" xfId="4476" xr:uid="{00000000-0005-0000-0000-00007A110000}"/>
    <cellStyle name="Comma 2 4 3 5 3 2" xfId="25447" xr:uid="{7ACEC876-69BF-4262-8B46-56EFA84F3C56}"/>
    <cellStyle name="Comma 2 4 3 5 4" xfId="4477" xr:uid="{00000000-0005-0000-0000-00007B110000}"/>
    <cellStyle name="Comma 2 4 3 5 4 2" xfId="25448" xr:uid="{E8BDA10B-E3BC-455B-A940-9D7F5035AB25}"/>
    <cellStyle name="Comma 2 4 3 5 5" xfId="4478" xr:uid="{00000000-0005-0000-0000-00007C110000}"/>
    <cellStyle name="Comma 2 4 3 5 5 2" xfId="25449" xr:uid="{A9D9CF4D-3065-473C-9EF5-029A24E94A33}"/>
    <cellStyle name="Comma 2 4 3 5 6" xfId="25442" xr:uid="{855D9BCA-E175-463E-87C2-88CCA9169A0C}"/>
    <cellStyle name="Comma 2 4 3 6" xfId="4479" xr:uid="{00000000-0005-0000-0000-00007D110000}"/>
    <cellStyle name="Comma 2 4 3 6 2" xfId="4480" xr:uid="{00000000-0005-0000-0000-00007E110000}"/>
    <cellStyle name="Comma 2 4 3 6 2 2" xfId="25451" xr:uid="{3B6F9E32-4C92-4879-ABEF-41B81DE0B1EE}"/>
    <cellStyle name="Comma 2 4 3 6 3" xfId="4481" xr:uid="{00000000-0005-0000-0000-00007F110000}"/>
    <cellStyle name="Comma 2 4 3 6 3 2" xfId="25452" xr:uid="{A8FA51F0-9AF5-4ECA-A3FA-A96206F29C7B}"/>
    <cellStyle name="Comma 2 4 3 6 4" xfId="4482" xr:uid="{00000000-0005-0000-0000-000080110000}"/>
    <cellStyle name="Comma 2 4 3 6 4 2" xfId="25453" xr:uid="{48436D35-6D70-45A4-80CB-A85F0FAC0175}"/>
    <cellStyle name="Comma 2 4 3 6 5" xfId="25450" xr:uid="{DCBD0180-220A-428B-BA4C-5B6A4E5A5B85}"/>
    <cellStyle name="Comma 2 4 3 7" xfId="4483" xr:uid="{00000000-0005-0000-0000-000081110000}"/>
    <cellStyle name="Comma 2 4 3 7 2" xfId="25454" xr:uid="{A6A1A8D2-C586-4F43-9A6B-5FF888AB4EE5}"/>
    <cellStyle name="Comma 2 4 3 8" xfId="4484" xr:uid="{00000000-0005-0000-0000-000082110000}"/>
    <cellStyle name="Comma 2 4 3 8 2" xfId="25455" xr:uid="{A6CC6456-AD80-4DC2-884B-39174258A058}"/>
    <cellStyle name="Comma 2 4 3 9" xfId="4485" xr:uid="{00000000-0005-0000-0000-000083110000}"/>
    <cellStyle name="Comma 2 4 3 9 2" xfId="25456" xr:uid="{D98C79E8-909D-4E52-972D-92041DA3334B}"/>
    <cellStyle name="Comma 2 4 4" xfId="4486" xr:uid="{00000000-0005-0000-0000-000084110000}"/>
    <cellStyle name="Comma 2 4 4 2" xfId="25457" xr:uid="{A9310555-92FA-4F6E-8D29-FE4664279EED}"/>
    <cellStyle name="Comma 2 4 5" xfId="4487" xr:uid="{00000000-0005-0000-0000-000085110000}"/>
    <cellStyle name="Comma 2 4 5 10" xfId="25458" xr:uid="{20EA2484-B85D-4A1A-A720-5A77CA27A1DE}"/>
    <cellStyle name="Comma 2 4 5 2" xfId="4488" xr:uid="{00000000-0005-0000-0000-000086110000}"/>
    <cellStyle name="Comma 2 4 5 2 2" xfId="4489" xr:uid="{00000000-0005-0000-0000-000087110000}"/>
    <cellStyle name="Comma 2 4 5 2 2 2" xfId="4490" xr:uid="{00000000-0005-0000-0000-000088110000}"/>
    <cellStyle name="Comma 2 4 5 2 2 2 2" xfId="4491" xr:uid="{00000000-0005-0000-0000-000089110000}"/>
    <cellStyle name="Comma 2 4 5 2 2 2 2 2" xfId="4492" xr:uid="{00000000-0005-0000-0000-00008A110000}"/>
    <cellStyle name="Comma 2 4 5 2 2 2 2 2 2" xfId="25463" xr:uid="{C8844955-6836-4D63-9925-7AFC9BCF55F1}"/>
    <cellStyle name="Comma 2 4 5 2 2 2 2 3" xfId="4493" xr:uid="{00000000-0005-0000-0000-00008B110000}"/>
    <cellStyle name="Comma 2 4 5 2 2 2 2 3 2" xfId="25464" xr:uid="{913DBB75-B700-4D90-8F47-FE3EC1ABD6CB}"/>
    <cellStyle name="Comma 2 4 5 2 2 2 2 4" xfId="4494" xr:uid="{00000000-0005-0000-0000-00008C110000}"/>
    <cellStyle name="Comma 2 4 5 2 2 2 2 4 2" xfId="25465" xr:uid="{830E8EF6-BC4C-4E59-9FB3-BF3CB8124194}"/>
    <cellStyle name="Comma 2 4 5 2 2 2 2 5" xfId="25462" xr:uid="{3A57CB65-FCDE-44AF-BD68-933B51196F8D}"/>
    <cellStyle name="Comma 2 4 5 2 2 2 3" xfId="4495" xr:uid="{00000000-0005-0000-0000-00008D110000}"/>
    <cellStyle name="Comma 2 4 5 2 2 2 3 2" xfId="25466" xr:uid="{6DE33EED-4363-44B8-835D-5251AAF1F79E}"/>
    <cellStyle name="Comma 2 4 5 2 2 2 4" xfId="4496" xr:uid="{00000000-0005-0000-0000-00008E110000}"/>
    <cellStyle name="Comma 2 4 5 2 2 2 4 2" xfId="25467" xr:uid="{A46CD7A0-6574-4A96-BA36-F37314E0DF55}"/>
    <cellStyle name="Comma 2 4 5 2 2 2 5" xfId="4497" xr:uid="{00000000-0005-0000-0000-00008F110000}"/>
    <cellStyle name="Comma 2 4 5 2 2 2 5 2" xfId="25468" xr:uid="{52B94766-256C-4657-B8B1-1F16C8EC7F61}"/>
    <cellStyle name="Comma 2 4 5 2 2 2 6" xfId="25461" xr:uid="{15FFA1D6-3AEC-431D-A2AB-0EC22BACBB3C}"/>
    <cellStyle name="Comma 2 4 5 2 2 3" xfId="4498" xr:uid="{00000000-0005-0000-0000-000090110000}"/>
    <cellStyle name="Comma 2 4 5 2 2 3 2" xfId="4499" xr:uid="{00000000-0005-0000-0000-000091110000}"/>
    <cellStyle name="Comma 2 4 5 2 2 3 2 2" xfId="25470" xr:uid="{C57C0B87-9A9D-4F59-BEBA-1E96E5B324EC}"/>
    <cellStyle name="Comma 2 4 5 2 2 3 3" xfId="4500" xr:uid="{00000000-0005-0000-0000-000092110000}"/>
    <cellStyle name="Comma 2 4 5 2 2 3 3 2" xfId="25471" xr:uid="{8D0D6921-FEA7-466B-BED6-1D6A4623988C}"/>
    <cellStyle name="Comma 2 4 5 2 2 3 4" xfId="4501" xr:uid="{00000000-0005-0000-0000-000093110000}"/>
    <cellStyle name="Comma 2 4 5 2 2 3 4 2" xfId="25472" xr:uid="{C4BF943A-593C-4B4D-A1CC-67EF8470F06B}"/>
    <cellStyle name="Comma 2 4 5 2 2 3 5" xfId="25469" xr:uid="{7384BA28-A60C-4946-B53D-82696077E5FB}"/>
    <cellStyle name="Comma 2 4 5 2 2 4" xfId="4502" xr:uid="{00000000-0005-0000-0000-000094110000}"/>
    <cellStyle name="Comma 2 4 5 2 2 4 2" xfId="25473" xr:uid="{3883B056-0580-4CD9-AE6D-C1130EE86414}"/>
    <cellStyle name="Comma 2 4 5 2 2 5" xfId="4503" xr:uid="{00000000-0005-0000-0000-000095110000}"/>
    <cellStyle name="Comma 2 4 5 2 2 5 2" xfId="25474" xr:uid="{BDC2F25B-B483-4050-A6C8-282B50996C03}"/>
    <cellStyle name="Comma 2 4 5 2 2 6" xfId="4504" xr:uid="{00000000-0005-0000-0000-000096110000}"/>
    <cellStyle name="Comma 2 4 5 2 2 6 2" xfId="25475" xr:uid="{1C3803DA-8442-4C54-AC81-3A3596C1CD66}"/>
    <cellStyle name="Comma 2 4 5 2 2 7" xfId="25460" xr:uid="{820B0238-5925-4D18-8699-4F9F63963CFA}"/>
    <cellStyle name="Comma 2 4 5 2 3" xfId="4505" xr:uid="{00000000-0005-0000-0000-000097110000}"/>
    <cellStyle name="Comma 2 4 5 2 3 2" xfId="4506" xr:uid="{00000000-0005-0000-0000-000098110000}"/>
    <cellStyle name="Comma 2 4 5 2 3 2 2" xfId="4507" xr:uid="{00000000-0005-0000-0000-000099110000}"/>
    <cellStyle name="Comma 2 4 5 2 3 2 2 2" xfId="4508" xr:uid="{00000000-0005-0000-0000-00009A110000}"/>
    <cellStyle name="Comma 2 4 5 2 3 2 2 2 2" xfId="25479" xr:uid="{CEBD36C0-5841-453A-AA0F-66B3CEE3B4C9}"/>
    <cellStyle name="Comma 2 4 5 2 3 2 2 3" xfId="4509" xr:uid="{00000000-0005-0000-0000-00009B110000}"/>
    <cellStyle name="Comma 2 4 5 2 3 2 2 3 2" xfId="25480" xr:uid="{E0077AEF-A937-4040-8479-6327C605D7EE}"/>
    <cellStyle name="Comma 2 4 5 2 3 2 2 4" xfId="4510" xr:uid="{00000000-0005-0000-0000-00009C110000}"/>
    <cellStyle name="Comma 2 4 5 2 3 2 2 4 2" xfId="25481" xr:uid="{A7D802B7-B50D-4B0A-84E4-2D055C14AE47}"/>
    <cellStyle name="Comma 2 4 5 2 3 2 2 5" xfId="25478" xr:uid="{D1025ECA-E11D-47EC-A89E-F5DF7B5093EA}"/>
    <cellStyle name="Comma 2 4 5 2 3 2 3" xfId="4511" xr:uid="{00000000-0005-0000-0000-00009D110000}"/>
    <cellStyle name="Comma 2 4 5 2 3 2 3 2" xfId="25482" xr:uid="{2036ADB3-3515-4FF6-B8A5-E8F7028B6762}"/>
    <cellStyle name="Comma 2 4 5 2 3 2 4" xfId="4512" xr:uid="{00000000-0005-0000-0000-00009E110000}"/>
    <cellStyle name="Comma 2 4 5 2 3 2 4 2" xfId="25483" xr:uid="{8BC95B42-2C55-4444-B600-C69432596532}"/>
    <cellStyle name="Comma 2 4 5 2 3 2 5" xfId="4513" xr:uid="{00000000-0005-0000-0000-00009F110000}"/>
    <cellStyle name="Comma 2 4 5 2 3 2 5 2" xfId="25484" xr:uid="{A898BD98-C8B9-4C46-9052-3A1BB10E5765}"/>
    <cellStyle name="Comma 2 4 5 2 3 2 6" xfId="25477" xr:uid="{0AB479B5-F11C-46D4-9CDE-8C3B7C9240CA}"/>
    <cellStyle name="Comma 2 4 5 2 3 3" xfId="4514" xr:uid="{00000000-0005-0000-0000-0000A0110000}"/>
    <cellStyle name="Comma 2 4 5 2 3 3 2" xfId="4515" xr:uid="{00000000-0005-0000-0000-0000A1110000}"/>
    <cellStyle name="Comma 2 4 5 2 3 3 2 2" xfId="25486" xr:uid="{707A401E-0DC7-45F3-AC89-5A29088277BC}"/>
    <cellStyle name="Comma 2 4 5 2 3 3 3" xfId="4516" xr:uid="{00000000-0005-0000-0000-0000A2110000}"/>
    <cellStyle name="Comma 2 4 5 2 3 3 3 2" xfId="25487" xr:uid="{53FE1740-3C9E-4ED7-8D7D-D2095E3AB0B8}"/>
    <cellStyle name="Comma 2 4 5 2 3 3 4" xfId="4517" xr:uid="{00000000-0005-0000-0000-0000A3110000}"/>
    <cellStyle name="Comma 2 4 5 2 3 3 4 2" xfId="25488" xr:uid="{5ADB45AB-5341-405C-AC48-ABFF59C7B302}"/>
    <cellStyle name="Comma 2 4 5 2 3 3 5" xfId="25485" xr:uid="{18F2278D-342D-4A4E-ADE1-AE4FDC13410E}"/>
    <cellStyle name="Comma 2 4 5 2 3 4" xfId="4518" xr:uid="{00000000-0005-0000-0000-0000A4110000}"/>
    <cellStyle name="Comma 2 4 5 2 3 4 2" xfId="25489" xr:uid="{0D2B9614-2B63-4DEE-A49A-D0076E561679}"/>
    <cellStyle name="Comma 2 4 5 2 3 5" xfId="4519" xr:uid="{00000000-0005-0000-0000-0000A5110000}"/>
    <cellStyle name="Comma 2 4 5 2 3 5 2" xfId="25490" xr:uid="{9851C586-3373-4C05-9FBD-ADF7BD59A4FB}"/>
    <cellStyle name="Comma 2 4 5 2 3 6" xfId="4520" xr:uid="{00000000-0005-0000-0000-0000A6110000}"/>
    <cellStyle name="Comma 2 4 5 2 3 6 2" xfId="25491" xr:uid="{34B250A6-D7C7-4C3F-8BE9-FAAF603079D6}"/>
    <cellStyle name="Comma 2 4 5 2 3 7" xfId="25476" xr:uid="{58EF08BC-C47C-418F-B186-15E67AAB1BBB}"/>
    <cellStyle name="Comma 2 4 5 2 4" xfId="4521" xr:uid="{00000000-0005-0000-0000-0000A7110000}"/>
    <cellStyle name="Comma 2 4 5 2 4 2" xfId="4522" xr:uid="{00000000-0005-0000-0000-0000A8110000}"/>
    <cellStyle name="Comma 2 4 5 2 4 2 2" xfId="4523" xr:uid="{00000000-0005-0000-0000-0000A9110000}"/>
    <cellStyle name="Comma 2 4 5 2 4 2 2 2" xfId="25494" xr:uid="{78AAAFCF-EA52-445B-9BD6-391C89FBAC4C}"/>
    <cellStyle name="Comma 2 4 5 2 4 2 3" xfId="4524" xr:uid="{00000000-0005-0000-0000-0000AA110000}"/>
    <cellStyle name="Comma 2 4 5 2 4 2 3 2" xfId="25495" xr:uid="{C0390482-BFEB-4A90-AC4D-B49C5C940CE8}"/>
    <cellStyle name="Comma 2 4 5 2 4 2 4" xfId="4525" xr:uid="{00000000-0005-0000-0000-0000AB110000}"/>
    <cellStyle name="Comma 2 4 5 2 4 2 4 2" xfId="25496" xr:uid="{9062765A-29B4-42FA-A978-9541E3C2B0BF}"/>
    <cellStyle name="Comma 2 4 5 2 4 2 5" xfId="25493" xr:uid="{6A658AEE-E584-4863-B9EB-53F208733094}"/>
    <cellStyle name="Comma 2 4 5 2 4 3" xfId="4526" xr:uid="{00000000-0005-0000-0000-0000AC110000}"/>
    <cellStyle name="Comma 2 4 5 2 4 3 2" xfId="25497" xr:uid="{9067745E-D82E-4ADC-B20C-9E47C553B011}"/>
    <cellStyle name="Comma 2 4 5 2 4 4" xfId="4527" xr:uid="{00000000-0005-0000-0000-0000AD110000}"/>
    <cellStyle name="Comma 2 4 5 2 4 4 2" xfId="25498" xr:uid="{3604C7AC-66EA-4CBC-A867-5836F841F0BB}"/>
    <cellStyle name="Comma 2 4 5 2 4 5" xfId="4528" xr:uid="{00000000-0005-0000-0000-0000AE110000}"/>
    <cellStyle name="Comma 2 4 5 2 4 5 2" xfId="25499" xr:uid="{B9099047-4DA7-4985-AC77-079C169BA206}"/>
    <cellStyle name="Comma 2 4 5 2 4 6" xfId="25492" xr:uid="{695908F7-4C1C-49D3-9328-5A93F7BE8F49}"/>
    <cellStyle name="Comma 2 4 5 2 5" xfId="4529" xr:uid="{00000000-0005-0000-0000-0000AF110000}"/>
    <cellStyle name="Comma 2 4 5 2 5 2" xfId="4530" xr:uid="{00000000-0005-0000-0000-0000B0110000}"/>
    <cellStyle name="Comma 2 4 5 2 5 2 2" xfId="25501" xr:uid="{63497760-63BC-4F73-A9DF-E8DC6B48DFB7}"/>
    <cellStyle name="Comma 2 4 5 2 5 3" xfId="4531" xr:uid="{00000000-0005-0000-0000-0000B1110000}"/>
    <cellStyle name="Comma 2 4 5 2 5 3 2" xfId="25502" xr:uid="{4C70C88A-57D4-4101-883A-4F06D87F468B}"/>
    <cellStyle name="Comma 2 4 5 2 5 4" xfId="4532" xr:uid="{00000000-0005-0000-0000-0000B2110000}"/>
    <cellStyle name="Comma 2 4 5 2 5 4 2" xfId="25503" xr:uid="{C2BF34B9-36CC-4539-8884-D4DCC4EBA091}"/>
    <cellStyle name="Comma 2 4 5 2 5 5" xfId="25500" xr:uid="{8A218222-B69E-49EB-8A01-62AD8DD5EABD}"/>
    <cellStyle name="Comma 2 4 5 2 6" xfId="4533" xr:uid="{00000000-0005-0000-0000-0000B3110000}"/>
    <cellStyle name="Comma 2 4 5 2 6 2" xfId="25504" xr:uid="{9337EEF5-A822-44C7-AC23-7074F1BDFD55}"/>
    <cellStyle name="Comma 2 4 5 2 7" xfId="4534" xr:uid="{00000000-0005-0000-0000-0000B4110000}"/>
    <cellStyle name="Comma 2 4 5 2 7 2" xfId="25505" xr:uid="{F6025AC0-CCDE-479A-8865-5EE53DC7A2EF}"/>
    <cellStyle name="Comma 2 4 5 2 8" xfId="4535" xr:uid="{00000000-0005-0000-0000-0000B5110000}"/>
    <cellStyle name="Comma 2 4 5 2 8 2" xfId="25506" xr:uid="{5CDDC1CC-1058-4F50-ABEC-29E7273A919A}"/>
    <cellStyle name="Comma 2 4 5 2 9" xfId="25459" xr:uid="{14E98642-EEFE-49AC-9C8A-FCFEDE5B1844}"/>
    <cellStyle name="Comma 2 4 5 3" xfId="4536" xr:uid="{00000000-0005-0000-0000-0000B6110000}"/>
    <cellStyle name="Comma 2 4 5 3 2" xfId="4537" xr:uid="{00000000-0005-0000-0000-0000B7110000}"/>
    <cellStyle name="Comma 2 4 5 3 2 2" xfId="4538" xr:uid="{00000000-0005-0000-0000-0000B8110000}"/>
    <cellStyle name="Comma 2 4 5 3 2 2 2" xfId="4539" xr:uid="{00000000-0005-0000-0000-0000B9110000}"/>
    <cellStyle name="Comma 2 4 5 3 2 2 2 2" xfId="25510" xr:uid="{787F38F8-DC52-4115-BC75-F59E06E48F53}"/>
    <cellStyle name="Comma 2 4 5 3 2 2 3" xfId="4540" xr:uid="{00000000-0005-0000-0000-0000BA110000}"/>
    <cellStyle name="Comma 2 4 5 3 2 2 3 2" xfId="25511" xr:uid="{E6DA430B-FF28-4189-9DF9-6CC179776FFE}"/>
    <cellStyle name="Comma 2 4 5 3 2 2 4" xfId="4541" xr:uid="{00000000-0005-0000-0000-0000BB110000}"/>
    <cellStyle name="Comma 2 4 5 3 2 2 4 2" xfId="25512" xr:uid="{CB35DFF6-4F4D-48CD-A166-85FA218DA8DE}"/>
    <cellStyle name="Comma 2 4 5 3 2 2 5" xfId="25509" xr:uid="{DB36D885-7B62-4255-AF6C-662347A9E457}"/>
    <cellStyle name="Comma 2 4 5 3 2 3" xfId="4542" xr:uid="{00000000-0005-0000-0000-0000BC110000}"/>
    <cellStyle name="Comma 2 4 5 3 2 3 2" xfId="25513" xr:uid="{381D0B1B-FEA6-4C15-ADC5-1318CF88EC38}"/>
    <cellStyle name="Comma 2 4 5 3 2 4" xfId="4543" xr:uid="{00000000-0005-0000-0000-0000BD110000}"/>
    <cellStyle name="Comma 2 4 5 3 2 4 2" xfId="25514" xr:uid="{3D756FFE-11D9-45C3-8A0E-62EDA3CFEAB2}"/>
    <cellStyle name="Comma 2 4 5 3 2 5" xfId="4544" xr:uid="{00000000-0005-0000-0000-0000BE110000}"/>
    <cellStyle name="Comma 2 4 5 3 2 5 2" xfId="25515" xr:uid="{E00D8501-EB87-4ACC-97CE-E76B693CE83C}"/>
    <cellStyle name="Comma 2 4 5 3 2 6" xfId="25508" xr:uid="{858C6AE8-8DAD-4595-9A8B-BC65C4A300FD}"/>
    <cellStyle name="Comma 2 4 5 3 3" xfId="4545" xr:uid="{00000000-0005-0000-0000-0000BF110000}"/>
    <cellStyle name="Comma 2 4 5 3 3 2" xfId="4546" xr:uid="{00000000-0005-0000-0000-0000C0110000}"/>
    <cellStyle name="Comma 2 4 5 3 3 2 2" xfId="25517" xr:uid="{C4B8927D-964E-45D8-8771-F1F9B2678FB8}"/>
    <cellStyle name="Comma 2 4 5 3 3 3" xfId="4547" xr:uid="{00000000-0005-0000-0000-0000C1110000}"/>
    <cellStyle name="Comma 2 4 5 3 3 3 2" xfId="25518" xr:uid="{D779DA9F-E5D1-4681-9E28-930491300FE5}"/>
    <cellStyle name="Comma 2 4 5 3 3 4" xfId="4548" xr:uid="{00000000-0005-0000-0000-0000C2110000}"/>
    <cellStyle name="Comma 2 4 5 3 3 4 2" xfId="25519" xr:uid="{36BF5A4B-7840-4E01-A09C-DF1EF15364E0}"/>
    <cellStyle name="Comma 2 4 5 3 3 5" xfId="25516" xr:uid="{815158BB-40A4-4FDE-9BD7-B89F648586B8}"/>
    <cellStyle name="Comma 2 4 5 3 4" xfId="4549" xr:uid="{00000000-0005-0000-0000-0000C3110000}"/>
    <cellStyle name="Comma 2 4 5 3 4 2" xfId="25520" xr:uid="{CAC0346E-5A54-44C7-A116-6108FC6FFB8C}"/>
    <cellStyle name="Comma 2 4 5 3 5" xfId="4550" xr:uid="{00000000-0005-0000-0000-0000C4110000}"/>
    <cellStyle name="Comma 2 4 5 3 5 2" xfId="25521" xr:uid="{E3FC7174-C5A0-4A65-BC06-F79230E2AF8A}"/>
    <cellStyle name="Comma 2 4 5 3 6" xfId="4551" xr:uid="{00000000-0005-0000-0000-0000C5110000}"/>
    <cellStyle name="Comma 2 4 5 3 6 2" xfId="25522" xr:uid="{D9258EC7-D386-4F51-8513-876656F95259}"/>
    <cellStyle name="Comma 2 4 5 3 7" xfId="25507" xr:uid="{34A945DA-23C7-4549-8FA5-A4B132E5C53E}"/>
    <cellStyle name="Comma 2 4 5 4" xfId="4552" xr:uid="{00000000-0005-0000-0000-0000C6110000}"/>
    <cellStyle name="Comma 2 4 5 4 2" xfId="4553" xr:uid="{00000000-0005-0000-0000-0000C7110000}"/>
    <cellStyle name="Comma 2 4 5 4 2 2" xfId="4554" xr:uid="{00000000-0005-0000-0000-0000C8110000}"/>
    <cellStyle name="Comma 2 4 5 4 2 2 2" xfId="4555" xr:uid="{00000000-0005-0000-0000-0000C9110000}"/>
    <cellStyle name="Comma 2 4 5 4 2 2 2 2" xfId="25526" xr:uid="{E18CF32A-E302-4F1B-BEF4-BCAD08F5BDB9}"/>
    <cellStyle name="Comma 2 4 5 4 2 2 3" xfId="4556" xr:uid="{00000000-0005-0000-0000-0000CA110000}"/>
    <cellStyle name="Comma 2 4 5 4 2 2 3 2" xfId="25527" xr:uid="{54630454-750D-4583-AE90-43BD2BEEDC91}"/>
    <cellStyle name="Comma 2 4 5 4 2 2 4" xfId="4557" xr:uid="{00000000-0005-0000-0000-0000CB110000}"/>
    <cellStyle name="Comma 2 4 5 4 2 2 4 2" xfId="25528" xr:uid="{9A3A61C3-5C1D-410A-95EA-8C954FC6A14D}"/>
    <cellStyle name="Comma 2 4 5 4 2 2 5" xfId="25525" xr:uid="{60C141CF-7712-4560-976B-EA6E5381B202}"/>
    <cellStyle name="Comma 2 4 5 4 2 3" xfId="4558" xr:uid="{00000000-0005-0000-0000-0000CC110000}"/>
    <cellStyle name="Comma 2 4 5 4 2 3 2" xfId="25529" xr:uid="{4DF4077C-E03E-423B-88DE-B5A8025CF113}"/>
    <cellStyle name="Comma 2 4 5 4 2 4" xfId="4559" xr:uid="{00000000-0005-0000-0000-0000CD110000}"/>
    <cellStyle name="Comma 2 4 5 4 2 4 2" xfId="25530" xr:uid="{86476FD1-6681-43F0-B319-E90C327390C7}"/>
    <cellStyle name="Comma 2 4 5 4 2 5" xfId="4560" xr:uid="{00000000-0005-0000-0000-0000CE110000}"/>
    <cellStyle name="Comma 2 4 5 4 2 5 2" xfId="25531" xr:uid="{6606940D-8B2C-4D5B-9637-993FB2595293}"/>
    <cellStyle name="Comma 2 4 5 4 2 6" xfId="25524" xr:uid="{0ABB1E33-8C84-4856-86C1-3A7A1C6CBF34}"/>
    <cellStyle name="Comma 2 4 5 4 3" xfId="4561" xr:uid="{00000000-0005-0000-0000-0000CF110000}"/>
    <cellStyle name="Comma 2 4 5 4 3 2" xfId="4562" xr:uid="{00000000-0005-0000-0000-0000D0110000}"/>
    <cellStyle name="Comma 2 4 5 4 3 2 2" xfId="25533" xr:uid="{1A746601-7643-4D31-80F2-B220607415E7}"/>
    <cellStyle name="Comma 2 4 5 4 3 3" xfId="4563" xr:uid="{00000000-0005-0000-0000-0000D1110000}"/>
    <cellStyle name="Comma 2 4 5 4 3 3 2" xfId="25534" xr:uid="{03962109-A1DF-4017-8097-9B51F96DA7B0}"/>
    <cellStyle name="Comma 2 4 5 4 3 4" xfId="4564" xr:uid="{00000000-0005-0000-0000-0000D2110000}"/>
    <cellStyle name="Comma 2 4 5 4 3 4 2" xfId="25535" xr:uid="{2B661B2A-AE7B-491D-B318-1B5D3B594BA5}"/>
    <cellStyle name="Comma 2 4 5 4 3 5" xfId="25532" xr:uid="{EF6CE887-F67C-4EF3-9D33-2DB77F10C86B}"/>
    <cellStyle name="Comma 2 4 5 4 4" xfId="4565" xr:uid="{00000000-0005-0000-0000-0000D3110000}"/>
    <cellStyle name="Comma 2 4 5 4 4 2" xfId="25536" xr:uid="{3EB4467D-FA16-4841-A75E-CFEDB5991E39}"/>
    <cellStyle name="Comma 2 4 5 4 5" xfId="4566" xr:uid="{00000000-0005-0000-0000-0000D4110000}"/>
    <cellStyle name="Comma 2 4 5 4 5 2" xfId="25537" xr:uid="{D65701D2-EAED-4A31-8A58-8FBE67A647CF}"/>
    <cellStyle name="Comma 2 4 5 4 6" xfId="4567" xr:uid="{00000000-0005-0000-0000-0000D5110000}"/>
    <cellStyle name="Comma 2 4 5 4 6 2" xfId="25538" xr:uid="{DEC49C5F-34BA-466D-854E-3A27F4919BBF}"/>
    <cellStyle name="Comma 2 4 5 4 7" xfId="25523" xr:uid="{AA483721-27D1-4AA0-93C7-6FAB1DCE6B64}"/>
    <cellStyle name="Comma 2 4 5 5" xfId="4568" xr:uid="{00000000-0005-0000-0000-0000D6110000}"/>
    <cellStyle name="Comma 2 4 5 5 2" xfId="4569" xr:uid="{00000000-0005-0000-0000-0000D7110000}"/>
    <cellStyle name="Comma 2 4 5 5 2 2" xfId="4570" xr:uid="{00000000-0005-0000-0000-0000D8110000}"/>
    <cellStyle name="Comma 2 4 5 5 2 2 2" xfId="25541" xr:uid="{CCEA7524-C1CC-4860-A258-FB72DF6CE86C}"/>
    <cellStyle name="Comma 2 4 5 5 2 3" xfId="4571" xr:uid="{00000000-0005-0000-0000-0000D9110000}"/>
    <cellStyle name="Comma 2 4 5 5 2 3 2" xfId="25542" xr:uid="{7BC70AE2-1C8D-497A-B411-CF082910DFDB}"/>
    <cellStyle name="Comma 2 4 5 5 2 4" xfId="4572" xr:uid="{00000000-0005-0000-0000-0000DA110000}"/>
    <cellStyle name="Comma 2 4 5 5 2 4 2" xfId="25543" xr:uid="{665A4DDA-10E6-4813-B336-D4E011064997}"/>
    <cellStyle name="Comma 2 4 5 5 2 5" xfId="25540" xr:uid="{AE25B2C1-30B6-4395-8925-1B1B98C95FEC}"/>
    <cellStyle name="Comma 2 4 5 5 3" xfId="4573" xr:uid="{00000000-0005-0000-0000-0000DB110000}"/>
    <cellStyle name="Comma 2 4 5 5 3 2" xfId="25544" xr:uid="{7916E264-6D73-4050-8A56-618A2447E0F2}"/>
    <cellStyle name="Comma 2 4 5 5 4" xfId="4574" xr:uid="{00000000-0005-0000-0000-0000DC110000}"/>
    <cellStyle name="Comma 2 4 5 5 4 2" xfId="25545" xr:uid="{8D3A9E68-AFB2-41DF-8185-1980DAC18F2D}"/>
    <cellStyle name="Comma 2 4 5 5 5" xfId="4575" xr:uid="{00000000-0005-0000-0000-0000DD110000}"/>
    <cellStyle name="Comma 2 4 5 5 5 2" xfId="25546" xr:uid="{58DC1FEB-3B33-4ACC-9637-E6851DD0CEFE}"/>
    <cellStyle name="Comma 2 4 5 5 6" xfId="25539" xr:uid="{AC2E0553-DA8A-4A7F-AF77-312BE070038B}"/>
    <cellStyle name="Comma 2 4 5 6" xfId="4576" xr:uid="{00000000-0005-0000-0000-0000DE110000}"/>
    <cellStyle name="Comma 2 4 5 6 2" xfId="4577" xr:uid="{00000000-0005-0000-0000-0000DF110000}"/>
    <cellStyle name="Comma 2 4 5 6 2 2" xfId="25548" xr:uid="{4A0FBAD8-0C92-42B1-BC50-A179C53D2A7C}"/>
    <cellStyle name="Comma 2 4 5 6 3" xfId="4578" xr:uid="{00000000-0005-0000-0000-0000E0110000}"/>
    <cellStyle name="Comma 2 4 5 6 3 2" xfId="25549" xr:uid="{A96E4842-FC90-41C1-9DC2-E11F760875D2}"/>
    <cellStyle name="Comma 2 4 5 6 4" xfId="4579" xr:uid="{00000000-0005-0000-0000-0000E1110000}"/>
    <cellStyle name="Comma 2 4 5 6 4 2" xfId="25550" xr:uid="{1C875BEE-705D-4CAC-8F25-2D7061669DFD}"/>
    <cellStyle name="Comma 2 4 5 6 5" xfId="25547" xr:uid="{21B58B2B-7601-4939-9CC4-0E14DF22861F}"/>
    <cellStyle name="Comma 2 4 5 7" xfId="4580" xr:uid="{00000000-0005-0000-0000-0000E2110000}"/>
    <cellStyle name="Comma 2 4 5 7 2" xfId="25551" xr:uid="{C401C10D-468D-40B4-A68F-DE4B0CD452FD}"/>
    <cellStyle name="Comma 2 4 5 8" xfId="4581" xr:uid="{00000000-0005-0000-0000-0000E3110000}"/>
    <cellStyle name="Comma 2 4 5 8 2" xfId="25552" xr:uid="{0446FC7F-5654-4775-AE57-294D9CDB49EB}"/>
    <cellStyle name="Comma 2 4 5 9" xfId="4582" xr:uid="{00000000-0005-0000-0000-0000E4110000}"/>
    <cellStyle name="Comma 2 4 5 9 2" xfId="25553" xr:uid="{630206D6-1726-4CBF-888D-F8B7960A2B22}"/>
    <cellStyle name="Comma 2 4 6" xfId="4583" xr:uid="{00000000-0005-0000-0000-0000E5110000}"/>
    <cellStyle name="Comma 2 4 6 2" xfId="4584" xr:uid="{00000000-0005-0000-0000-0000E6110000}"/>
    <cellStyle name="Comma 2 4 6 2 2" xfId="4585" xr:uid="{00000000-0005-0000-0000-0000E7110000}"/>
    <cellStyle name="Comma 2 4 6 2 2 2" xfId="4586" xr:uid="{00000000-0005-0000-0000-0000E8110000}"/>
    <cellStyle name="Comma 2 4 6 2 2 2 2" xfId="4587" xr:uid="{00000000-0005-0000-0000-0000E9110000}"/>
    <cellStyle name="Comma 2 4 6 2 2 2 2 2" xfId="25558" xr:uid="{085CC405-0107-4228-823D-A14646FDFB1F}"/>
    <cellStyle name="Comma 2 4 6 2 2 2 3" xfId="4588" xr:uid="{00000000-0005-0000-0000-0000EA110000}"/>
    <cellStyle name="Comma 2 4 6 2 2 2 3 2" xfId="25559" xr:uid="{CFE9FBBE-4B98-4626-92C0-21CA51B7F3A1}"/>
    <cellStyle name="Comma 2 4 6 2 2 2 4" xfId="4589" xr:uid="{00000000-0005-0000-0000-0000EB110000}"/>
    <cellStyle name="Comma 2 4 6 2 2 2 4 2" xfId="25560" xr:uid="{CD333D9A-8422-42DB-8125-1E5EFE46EBBA}"/>
    <cellStyle name="Comma 2 4 6 2 2 2 5" xfId="25557" xr:uid="{6628B11C-5D06-41D8-9098-EF30ADC7A5C8}"/>
    <cellStyle name="Comma 2 4 6 2 2 3" xfId="4590" xr:uid="{00000000-0005-0000-0000-0000EC110000}"/>
    <cellStyle name="Comma 2 4 6 2 2 3 2" xfId="25561" xr:uid="{D1503700-EBD8-435D-BEAC-74FEBC6504B8}"/>
    <cellStyle name="Comma 2 4 6 2 2 4" xfId="4591" xr:uid="{00000000-0005-0000-0000-0000ED110000}"/>
    <cellStyle name="Comma 2 4 6 2 2 4 2" xfId="25562" xr:uid="{34D3DDAF-A350-449F-AD9E-03BE4E037D26}"/>
    <cellStyle name="Comma 2 4 6 2 2 5" xfId="4592" xr:uid="{00000000-0005-0000-0000-0000EE110000}"/>
    <cellStyle name="Comma 2 4 6 2 2 5 2" xfId="25563" xr:uid="{140472FD-6642-42CB-9DBE-6D59436315AD}"/>
    <cellStyle name="Comma 2 4 6 2 2 6" xfId="25556" xr:uid="{DA9767C1-DF51-4812-8A30-66B290D383EB}"/>
    <cellStyle name="Comma 2 4 6 2 3" xfId="4593" xr:uid="{00000000-0005-0000-0000-0000EF110000}"/>
    <cellStyle name="Comma 2 4 6 2 3 2" xfId="4594" xr:uid="{00000000-0005-0000-0000-0000F0110000}"/>
    <cellStyle name="Comma 2 4 6 2 3 2 2" xfId="25565" xr:uid="{DDAB789A-CAA5-4E5A-8D58-C5F9AE418FF0}"/>
    <cellStyle name="Comma 2 4 6 2 3 3" xfId="4595" xr:uid="{00000000-0005-0000-0000-0000F1110000}"/>
    <cellStyle name="Comma 2 4 6 2 3 3 2" xfId="25566" xr:uid="{017EF67E-E344-474F-A7A1-39054B908BDB}"/>
    <cellStyle name="Comma 2 4 6 2 3 4" xfId="4596" xr:uid="{00000000-0005-0000-0000-0000F2110000}"/>
    <cellStyle name="Comma 2 4 6 2 3 4 2" xfId="25567" xr:uid="{9133E46E-2173-4540-9CA8-575A67558883}"/>
    <cellStyle name="Comma 2 4 6 2 3 5" xfId="25564" xr:uid="{D68A82C6-4039-4767-B7CB-066E2E3F7109}"/>
    <cellStyle name="Comma 2 4 6 2 4" xfId="4597" xr:uid="{00000000-0005-0000-0000-0000F3110000}"/>
    <cellStyle name="Comma 2 4 6 2 4 2" xfId="25568" xr:uid="{F25ADB9C-A370-4AAF-BEA6-E1A84236C9F2}"/>
    <cellStyle name="Comma 2 4 6 2 5" xfId="4598" xr:uid="{00000000-0005-0000-0000-0000F4110000}"/>
    <cellStyle name="Comma 2 4 6 2 5 2" xfId="25569" xr:uid="{025B6645-4E83-4D09-AC27-3C55DEEED560}"/>
    <cellStyle name="Comma 2 4 6 2 6" xfId="4599" xr:uid="{00000000-0005-0000-0000-0000F5110000}"/>
    <cellStyle name="Comma 2 4 6 2 6 2" xfId="25570" xr:uid="{F567CD50-1DD8-4ED3-9553-DA00D029940E}"/>
    <cellStyle name="Comma 2 4 6 2 7" xfId="25555" xr:uid="{04184625-2A50-47F1-9BA9-04CD4E673BB0}"/>
    <cellStyle name="Comma 2 4 6 3" xfId="4600" xr:uid="{00000000-0005-0000-0000-0000F6110000}"/>
    <cellStyle name="Comma 2 4 6 3 2" xfId="4601" xr:uid="{00000000-0005-0000-0000-0000F7110000}"/>
    <cellStyle name="Comma 2 4 6 3 2 2" xfId="4602" xr:uid="{00000000-0005-0000-0000-0000F8110000}"/>
    <cellStyle name="Comma 2 4 6 3 2 2 2" xfId="4603" xr:uid="{00000000-0005-0000-0000-0000F9110000}"/>
    <cellStyle name="Comma 2 4 6 3 2 2 2 2" xfId="25574" xr:uid="{73EE6755-5821-4059-8CC7-9CF0BE9A9AA5}"/>
    <cellStyle name="Comma 2 4 6 3 2 2 3" xfId="4604" xr:uid="{00000000-0005-0000-0000-0000FA110000}"/>
    <cellStyle name="Comma 2 4 6 3 2 2 3 2" xfId="25575" xr:uid="{C5B54684-4921-4B7D-9DAB-1118132006D0}"/>
    <cellStyle name="Comma 2 4 6 3 2 2 4" xfId="4605" xr:uid="{00000000-0005-0000-0000-0000FB110000}"/>
    <cellStyle name="Comma 2 4 6 3 2 2 4 2" xfId="25576" xr:uid="{8BDED11C-24BC-4FA7-A589-E2496AEF9DA1}"/>
    <cellStyle name="Comma 2 4 6 3 2 2 5" xfId="25573" xr:uid="{C36CAD1D-2E97-4312-8C26-EE0C45BC0C32}"/>
    <cellStyle name="Comma 2 4 6 3 2 3" xfId="4606" xr:uid="{00000000-0005-0000-0000-0000FC110000}"/>
    <cellStyle name="Comma 2 4 6 3 2 3 2" xfId="25577" xr:uid="{4E15D746-D89E-441D-B253-A57B84977A6A}"/>
    <cellStyle name="Comma 2 4 6 3 2 4" xfId="4607" xr:uid="{00000000-0005-0000-0000-0000FD110000}"/>
    <cellStyle name="Comma 2 4 6 3 2 4 2" xfId="25578" xr:uid="{04BE25CC-CB7D-4D71-9BA9-97B5A37A4AD2}"/>
    <cellStyle name="Comma 2 4 6 3 2 5" xfId="4608" xr:uid="{00000000-0005-0000-0000-0000FE110000}"/>
    <cellStyle name="Comma 2 4 6 3 2 5 2" xfId="25579" xr:uid="{BB47F01E-74DA-4A6C-8544-BBB6A5DDA200}"/>
    <cellStyle name="Comma 2 4 6 3 2 6" xfId="25572" xr:uid="{0D92D8E3-5795-48DE-B9FE-3AB7E3E25A9E}"/>
    <cellStyle name="Comma 2 4 6 3 3" xfId="4609" xr:uid="{00000000-0005-0000-0000-0000FF110000}"/>
    <cellStyle name="Comma 2 4 6 3 3 2" xfId="4610" xr:uid="{00000000-0005-0000-0000-000000120000}"/>
    <cellStyle name="Comma 2 4 6 3 3 2 2" xfId="25581" xr:uid="{98D3F24C-8C00-43B8-814F-49BE9ED3F7F5}"/>
    <cellStyle name="Comma 2 4 6 3 3 3" xfId="4611" xr:uid="{00000000-0005-0000-0000-000001120000}"/>
    <cellStyle name="Comma 2 4 6 3 3 3 2" xfId="25582" xr:uid="{2069FAE0-44CA-4433-81A2-6C1C18A170F0}"/>
    <cellStyle name="Comma 2 4 6 3 3 4" xfId="4612" xr:uid="{00000000-0005-0000-0000-000002120000}"/>
    <cellStyle name="Comma 2 4 6 3 3 4 2" xfId="25583" xr:uid="{7CA65E04-9BA9-416A-8E9F-969E39A2DD16}"/>
    <cellStyle name="Comma 2 4 6 3 3 5" xfId="25580" xr:uid="{51530C62-9482-45BB-8815-C4680FE3B5D5}"/>
    <cellStyle name="Comma 2 4 6 3 4" xfId="4613" xr:uid="{00000000-0005-0000-0000-000003120000}"/>
    <cellStyle name="Comma 2 4 6 3 4 2" xfId="25584" xr:uid="{30E97717-3486-46EC-9B8C-96C03C00B18D}"/>
    <cellStyle name="Comma 2 4 6 3 5" xfId="4614" xr:uid="{00000000-0005-0000-0000-000004120000}"/>
    <cellStyle name="Comma 2 4 6 3 5 2" xfId="25585" xr:uid="{AE9A905D-C2E8-4188-9590-AB8F04D0323B}"/>
    <cellStyle name="Comma 2 4 6 3 6" xfId="4615" xr:uid="{00000000-0005-0000-0000-000005120000}"/>
    <cellStyle name="Comma 2 4 6 3 6 2" xfId="25586" xr:uid="{3EEADA7B-C150-4C81-91AB-996EEEF00CF4}"/>
    <cellStyle name="Comma 2 4 6 3 7" xfId="25571" xr:uid="{42634320-5A58-434B-9BE5-959E33E03B75}"/>
    <cellStyle name="Comma 2 4 6 4" xfId="4616" xr:uid="{00000000-0005-0000-0000-000006120000}"/>
    <cellStyle name="Comma 2 4 6 4 2" xfId="4617" xr:uid="{00000000-0005-0000-0000-000007120000}"/>
    <cellStyle name="Comma 2 4 6 4 2 2" xfId="4618" xr:uid="{00000000-0005-0000-0000-000008120000}"/>
    <cellStyle name="Comma 2 4 6 4 2 2 2" xfId="25589" xr:uid="{55F78278-5939-4358-B4AB-87B80D02F3A5}"/>
    <cellStyle name="Comma 2 4 6 4 2 3" xfId="4619" xr:uid="{00000000-0005-0000-0000-000009120000}"/>
    <cellStyle name="Comma 2 4 6 4 2 3 2" xfId="25590" xr:uid="{593BCBCF-4847-4912-8C2B-AAE5835DE676}"/>
    <cellStyle name="Comma 2 4 6 4 2 4" xfId="4620" xr:uid="{00000000-0005-0000-0000-00000A120000}"/>
    <cellStyle name="Comma 2 4 6 4 2 4 2" xfId="25591" xr:uid="{EB0B0C50-FA7E-433D-B507-851160479884}"/>
    <cellStyle name="Comma 2 4 6 4 2 5" xfId="25588" xr:uid="{305BB41B-DE6E-4ECB-9483-490428E27AB1}"/>
    <cellStyle name="Comma 2 4 6 4 3" xfId="4621" xr:uid="{00000000-0005-0000-0000-00000B120000}"/>
    <cellStyle name="Comma 2 4 6 4 3 2" xfId="25592" xr:uid="{131F46C7-70FD-43C8-B960-061824992817}"/>
    <cellStyle name="Comma 2 4 6 4 4" xfId="4622" xr:uid="{00000000-0005-0000-0000-00000C120000}"/>
    <cellStyle name="Comma 2 4 6 4 4 2" xfId="25593" xr:uid="{41088CB3-EF99-4E51-A39B-5FD0C48ED66B}"/>
    <cellStyle name="Comma 2 4 6 4 5" xfId="4623" xr:uid="{00000000-0005-0000-0000-00000D120000}"/>
    <cellStyle name="Comma 2 4 6 4 5 2" xfId="25594" xr:uid="{3F9D5D87-71AD-467E-98EA-37019FA8BA1D}"/>
    <cellStyle name="Comma 2 4 6 4 6" xfId="25587" xr:uid="{5730B32E-D5C3-4EA5-89EA-041C74732E48}"/>
    <cellStyle name="Comma 2 4 6 5" xfId="4624" xr:uid="{00000000-0005-0000-0000-00000E120000}"/>
    <cellStyle name="Comma 2 4 6 5 2" xfId="4625" xr:uid="{00000000-0005-0000-0000-00000F120000}"/>
    <cellStyle name="Comma 2 4 6 5 2 2" xfId="25596" xr:uid="{71AEB0CC-898F-43C1-836C-382FF4C5A852}"/>
    <cellStyle name="Comma 2 4 6 5 3" xfId="4626" xr:uid="{00000000-0005-0000-0000-000010120000}"/>
    <cellStyle name="Comma 2 4 6 5 3 2" xfId="25597" xr:uid="{A7B9F5CD-1E83-4C6E-8FD7-D5B4A3913287}"/>
    <cellStyle name="Comma 2 4 6 5 4" xfId="4627" xr:uid="{00000000-0005-0000-0000-000011120000}"/>
    <cellStyle name="Comma 2 4 6 5 4 2" xfId="25598" xr:uid="{9312385E-ECFA-4087-BB1F-0D9211AEA29A}"/>
    <cellStyle name="Comma 2 4 6 5 5" xfId="25595" xr:uid="{E96895A0-92B4-4F19-9786-2D322AEF0B97}"/>
    <cellStyle name="Comma 2 4 6 6" xfId="4628" xr:uid="{00000000-0005-0000-0000-000012120000}"/>
    <cellStyle name="Comma 2 4 6 6 2" xfId="25599" xr:uid="{E88DB05B-D2CC-45FC-8A46-3805C9268A18}"/>
    <cellStyle name="Comma 2 4 6 7" xfId="4629" xr:uid="{00000000-0005-0000-0000-000013120000}"/>
    <cellStyle name="Comma 2 4 6 7 2" xfId="25600" xr:uid="{5DD2A87E-0EDC-448D-8A98-93E501EE21C5}"/>
    <cellStyle name="Comma 2 4 6 8" xfId="4630" xr:uid="{00000000-0005-0000-0000-000014120000}"/>
    <cellStyle name="Comma 2 4 6 8 2" xfId="25601" xr:uid="{B0B17751-4E3E-4993-9C05-45ADDE8C9302}"/>
    <cellStyle name="Comma 2 4 6 9" xfId="25554" xr:uid="{BD284CA9-0DB1-4560-BCDE-DD54B7BD5798}"/>
    <cellStyle name="Comma 2 4 7" xfId="4631" xr:uid="{00000000-0005-0000-0000-000015120000}"/>
    <cellStyle name="Comma 2 4 7 2" xfId="4632" xr:uid="{00000000-0005-0000-0000-000016120000}"/>
    <cellStyle name="Comma 2 4 7 2 2" xfId="4633" xr:uid="{00000000-0005-0000-0000-000017120000}"/>
    <cellStyle name="Comma 2 4 7 2 2 2" xfId="4634" xr:uid="{00000000-0005-0000-0000-000018120000}"/>
    <cellStyle name="Comma 2 4 7 2 2 2 2" xfId="4635" xr:uid="{00000000-0005-0000-0000-000019120000}"/>
    <cellStyle name="Comma 2 4 7 2 2 2 2 2" xfId="25606" xr:uid="{C3A33089-F8D2-4883-9999-19E06D15CC48}"/>
    <cellStyle name="Comma 2 4 7 2 2 2 3" xfId="4636" xr:uid="{00000000-0005-0000-0000-00001A120000}"/>
    <cellStyle name="Comma 2 4 7 2 2 2 3 2" xfId="25607" xr:uid="{98983B7A-8E75-400D-A374-9E35179A483D}"/>
    <cellStyle name="Comma 2 4 7 2 2 2 4" xfId="4637" xr:uid="{00000000-0005-0000-0000-00001B120000}"/>
    <cellStyle name="Comma 2 4 7 2 2 2 4 2" xfId="25608" xr:uid="{5B653B07-2851-4B91-906E-F0F25C21160E}"/>
    <cellStyle name="Comma 2 4 7 2 2 2 5" xfId="25605" xr:uid="{74B0C34F-F396-4207-8AC2-E35008384D5B}"/>
    <cellStyle name="Comma 2 4 7 2 2 3" xfId="4638" xr:uid="{00000000-0005-0000-0000-00001C120000}"/>
    <cellStyle name="Comma 2 4 7 2 2 3 2" xfId="25609" xr:uid="{62AC58FE-0CA6-4B97-BA7B-6DB1E99F1368}"/>
    <cellStyle name="Comma 2 4 7 2 2 4" xfId="4639" xr:uid="{00000000-0005-0000-0000-00001D120000}"/>
    <cellStyle name="Comma 2 4 7 2 2 4 2" xfId="25610" xr:uid="{60088684-B6A6-48CC-BB75-FB634DA8CC67}"/>
    <cellStyle name="Comma 2 4 7 2 2 5" xfId="4640" xr:uid="{00000000-0005-0000-0000-00001E120000}"/>
    <cellStyle name="Comma 2 4 7 2 2 5 2" xfId="25611" xr:uid="{0FA934C7-A484-4665-A438-3FD7F6FE9C17}"/>
    <cellStyle name="Comma 2 4 7 2 2 6" xfId="25604" xr:uid="{5D7E0184-29BE-4456-9351-1403AA176AC4}"/>
    <cellStyle name="Comma 2 4 7 2 3" xfId="4641" xr:uid="{00000000-0005-0000-0000-00001F120000}"/>
    <cellStyle name="Comma 2 4 7 2 3 2" xfId="4642" xr:uid="{00000000-0005-0000-0000-000020120000}"/>
    <cellStyle name="Comma 2 4 7 2 3 2 2" xfId="25613" xr:uid="{42C7FC93-4777-484D-9D75-A730E263E124}"/>
    <cellStyle name="Comma 2 4 7 2 3 3" xfId="4643" xr:uid="{00000000-0005-0000-0000-000021120000}"/>
    <cellStyle name="Comma 2 4 7 2 3 3 2" xfId="25614" xr:uid="{ACCA0C5E-917F-4879-9C0E-A6C1BD6818CD}"/>
    <cellStyle name="Comma 2 4 7 2 3 4" xfId="4644" xr:uid="{00000000-0005-0000-0000-000022120000}"/>
    <cellStyle name="Comma 2 4 7 2 3 4 2" xfId="25615" xr:uid="{A52CBB12-5639-411F-8439-ADA32D843E4B}"/>
    <cellStyle name="Comma 2 4 7 2 3 5" xfId="25612" xr:uid="{E3EB43F2-E46D-4DA6-9268-4083AB18A1F6}"/>
    <cellStyle name="Comma 2 4 7 2 4" xfId="4645" xr:uid="{00000000-0005-0000-0000-000023120000}"/>
    <cellStyle name="Comma 2 4 7 2 4 2" xfId="25616" xr:uid="{36E9AE6F-E555-4D2F-91BB-A7247ABF3F53}"/>
    <cellStyle name="Comma 2 4 7 2 5" xfId="4646" xr:uid="{00000000-0005-0000-0000-000024120000}"/>
    <cellStyle name="Comma 2 4 7 2 5 2" xfId="25617" xr:uid="{7E36BE5B-5028-44AE-B355-CEE8952A8529}"/>
    <cellStyle name="Comma 2 4 7 2 6" xfId="4647" xr:uid="{00000000-0005-0000-0000-000025120000}"/>
    <cellStyle name="Comma 2 4 7 2 6 2" xfId="25618" xr:uid="{C6AB9C73-6412-4C43-A2F9-44BEA87CAD78}"/>
    <cellStyle name="Comma 2 4 7 2 7" xfId="25603" xr:uid="{45F1F68C-CE15-4E90-9428-990022387C9C}"/>
    <cellStyle name="Comma 2 4 7 3" xfId="4648" xr:uid="{00000000-0005-0000-0000-000026120000}"/>
    <cellStyle name="Comma 2 4 7 3 2" xfId="4649" xr:uid="{00000000-0005-0000-0000-000027120000}"/>
    <cellStyle name="Comma 2 4 7 3 2 2" xfId="4650" xr:uid="{00000000-0005-0000-0000-000028120000}"/>
    <cellStyle name="Comma 2 4 7 3 2 2 2" xfId="4651" xr:uid="{00000000-0005-0000-0000-000029120000}"/>
    <cellStyle name="Comma 2 4 7 3 2 2 2 2" xfId="25622" xr:uid="{AEACB27B-C532-42EF-AE51-46F098C6A2B5}"/>
    <cellStyle name="Comma 2 4 7 3 2 2 3" xfId="4652" xr:uid="{00000000-0005-0000-0000-00002A120000}"/>
    <cellStyle name="Comma 2 4 7 3 2 2 3 2" xfId="25623" xr:uid="{380EA1B9-DA11-4C3B-BB9E-495B2CBDDFE6}"/>
    <cellStyle name="Comma 2 4 7 3 2 2 4" xfId="4653" xr:uid="{00000000-0005-0000-0000-00002B120000}"/>
    <cellStyle name="Comma 2 4 7 3 2 2 4 2" xfId="25624" xr:uid="{8D43AFFF-3FAF-4E71-B91E-EFA704967292}"/>
    <cellStyle name="Comma 2 4 7 3 2 2 5" xfId="25621" xr:uid="{CB8F6A6E-2BE3-40E8-B33C-DE33A1D8BCFC}"/>
    <cellStyle name="Comma 2 4 7 3 2 3" xfId="4654" xr:uid="{00000000-0005-0000-0000-00002C120000}"/>
    <cellStyle name="Comma 2 4 7 3 2 3 2" xfId="25625" xr:uid="{CA814D1F-B5DB-4356-9AAA-91E1A6D91C78}"/>
    <cellStyle name="Comma 2 4 7 3 2 4" xfId="4655" xr:uid="{00000000-0005-0000-0000-00002D120000}"/>
    <cellStyle name="Comma 2 4 7 3 2 4 2" xfId="25626" xr:uid="{2BFC3661-86BC-49D6-8CAE-BED500AB43CE}"/>
    <cellStyle name="Comma 2 4 7 3 2 5" xfId="4656" xr:uid="{00000000-0005-0000-0000-00002E120000}"/>
    <cellStyle name="Comma 2 4 7 3 2 5 2" xfId="25627" xr:uid="{57682718-6CB5-454F-A1A1-9BF472AA83E4}"/>
    <cellStyle name="Comma 2 4 7 3 2 6" xfId="25620" xr:uid="{0E257E7D-2C01-49A3-B8F0-4DAE73451B60}"/>
    <cellStyle name="Comma 2 4 7 3 3" xfId="4657" xr:uid="{00000000-0005-0000-0000-00002F120000}"/>
    <cellStyle name="Comma 2 4 7 3 3 2" xfId="4658" xr:uid="{00000000-0005-0000-0000-000030120000}"/>
    <cellStyle name="Comma 2 4 7 3 3 2 2" xfId="25629" xr:uid="{0ED58671-5FAC-458A-AAA7-FDB002ED1829}"/>
    <cellStyle name="Comma 2 4 7 3 3 3" xfId="4659" xr:uid="{00000000-0005-0000-0000-000031120000}"/>
    <cellStyle name="Comma 2 4 7 3 3 3 2" xfId="25630" xr:uid="{5DF10BD5-7484-435F-A84C-776B750E1EEF}"/>
    <cellStyle name="Comma 2 4 7 3 3 4" xfId="4660" xr:uid="{00000000-0005-0000-0000-000032120000}"/>
    <cellStyle name="Comma 2 4 7 3 3 4 2" xfId="25631" xr:uid="{294F7AC3-FABE-42A3-83C1-179EAECC663F}"/>
    <cellStyle name="Comma 2 4 7 3 3 5" xfId="25628" xr:uid="{C1A84C3B-A468-4016-AC00-E8C582EF60F3}"/>
    <cellStyle name="Comma 2 4 7 3 4" xfId="4661" xr:uid="{00000000-0005-0000-0000-000033120000}"/>
    <cellStyle name="Comma 2 4 7 3 4 2" xfId="25632" xr:uid="{B608ADE3-B182-4419-A5C6-25CAF2AC82C5}"/>
    <cellStyle name="Comma 2 4 7 3 5" xfId="4662" xr:uid="{00000000-0005-0000-0000-000034120000}"/>
    <cellStyle name="Comma 2 4 7 3 5 2" xfId="25633" xr:uid="{0AC14C27-D0B4-42A9-8D2E-554647967C09}"/>
    <cellStyle name="Comma 2 4 7 3 6" xfId="4663" xr:uid="{00000000-0005-0000-0000-000035120000}"/>
    <cellStyle name="Comma 2 4 7 3 6 2" xfId="25634" xr:uid="{E46C392D-3C8B-4425-8279-AE61277D653E}"/>
    <cellStyle name="Comma 2 4 7 3 7" xfId="25619" xr:uid="{7EEB0978-CBE1-48AC-AB23-D9D7E1221AC2}"/>
    <cellStyle name="Comma 2 4 7 4" xfId="4664" xr:uid="{00000000-0005-0000-0000-000036120000}"/>
    <cellStyle name="Comma 2 4 7 4 2" xfId="4665" xr:uid="{00000000-0005-0000-0000-000037120000}"/>
    <cellStyle name="Comma 2 4 7 4 2 2" xfId="4666" xr:uid="{00000000-0005-0000-0000-000038120000}"/>
    <cellStyle name="Comma 2 4 7 4 2 2 2" xfId="25637" xr:uid="{B77AB04D-694D-450E-A6A3-C77AB4D9ABF4}"/>
    <cellStyle name="Comma 2 4 7 4 2 3" xfId="4667" xr:uid="{00000000-0005-0000-0000-000039120000}"/>
    <cellStyle name="Comma 2 4 7 4 2 3 2" xfId="25638" xr:uid="{136EEE9A-D116-4AB0-9132-4FAA867849C1}"/>
    <cellStyle name="Comma 2 4 7 4 2 4" xfId="4668" xr:uid="{00000000-0005-0000-0000-00003A120000}"/>
    <cellStyle name="Comma 2 4 7 4 2 4 2" xfId="25639" xr:uid="{F9ABF747-1675-43F4-B23D-88A02E7A12A7}"/>
    <cellStyle name="Comma 2 4 7 4 2 5" xfId="25636" xr:uid="{FE275ED1-0C73-4E7A-B564-95A25E6AEB48}"/>
    <cellStyle name="Comma 2 4 7 4 3" xfId="4669" xr:uid="{00000000-0005-0000-0000-00003B120000}"/>
    <cellStyle name="Comma 2 4 7 4 3 2" xfId="25640" xr:uid="{A0026B17-C423-4ADF-9131-9AC06053B2C6}"/>
    <cellStyle name="Comma 2 4 7 4 4" xfId="4670" xr:uid="{00000000-0005-0000-0000-00003C120000}"/>
    <cellStyle name="Comma 2 4 7 4 4 2" xfId="25641" xr:uid="{5B763467-7EFA-43E1-BFAF-7F8FF022E7EA}"/>
    <cellStyle name="Comma 2 4 7 4 5" xfId="4671" xr:uid="{00000000-0005-0000-0000-00003D120000}"/>
    <cellStyle name="Comma 2 4 7 4 5 2" xfId="25642" xr:uid="{28390800-4B1E-4352-9A4F-66EED00B0DC5}"/>
    <cellStyle name="Comma 2 4 7 4 6" xfId="25635" xr:uid="{8BE8E895-6569-4BCB-8C71-5E9D62382CDB}"/>
    <cellStyle name="Comma 2 4 7 5" xfId="4672" xr:uid="{00000000-0005-0000-0000-00003E120000}"/>
    <cellStyle name="Comma 2 4 7 5 2" xfId="4673" xr:uid="{00000000-0005-0000-0000-00003F120000}"/>
    <cellStyle name="Comma 2 4 7 5 2 2" xfId="25644" xr:uid="{07886275-0E63-4A6E-B376-A0B8222D498A}"/>
    <cellStyle name="Comma 2 4 7 5 3" xfId="4674" xr:uid="{00000000-0005-0000-0000-000040120000}"/>
    <cellStyle name="Comma 2 4 7 5 3 2" xfId="25645" xr:uid="{E195F2A0-9F8A-41AE-A81C-BE2EFEA6AA1B}"/>
    <cellStyle name="Comma 2 4 7 5 4" xfId="4675" xr:uid="{00000000-0005-0000-0000-000041120000}"/>
    <cellStyle name="Comma 2 4 7 5 4 2" xfId="25646" xr:uid="{B8E42C5B-40AE-4179-99FC-F5C0D549DFB6}"/>
    <cellStyle name="Comma 2 4 7 5 5" xfId="25643" xr:uid="{6B938D46-00E9-470F-A0CF-FCF88F40AC64}"/>
    <cellStyle name="Comma 2 4 7 6" xfId="4676" xr:uid="{00000000-0005-0000-0000-000042120000}"/>
    <cellStyle name="Comma 2 4 7 6 2" xfId="25647" xr:uid="{AF840EF7-0712-44F8-A3F2-F364C9DEAE50}"/>
    <cellStyle name="Comma 2 4 7 7" xfId="4677" xr:uid="{00000000-0005-0000-0000-000043120000}"/>
    <cellStyle name="Comma 2 4 7 7 2" xfId="25648" xr:uid="{64895C8E-1190-48B7-A267-20D9BFF13F4E}"/>
    <cellStyle name="Comma 2 4 7 8" xfId="4678" xr:uid="{00000000-0005-0000-0000-000044120000}"/>
    <cellStyle name="Comma 2 4 7 8 2" xfId="25649" xr:uid="{39768EAA-FBB8-42DC-8652-747FA247D782}"/>
    <cellStyle name="Comma 2 4 7 9" xfId="25602" xr:uid="{FDE7EE60-987B-4F1E-9A89-3B68AA7138EE}"/>
    <cellStyle name="Comma 2 4 8" xfId="4679" xr:uid="{00000000-0005-0000-0000-000045120000}"/>
    <cellStyle name="Comma 2 4 8 2" xfId="4680" xr:uid="{00000000-0005-0000-0000-000046120000}"/>
    <cellStyle name="Comma 2 4 8 2 2" xfId="4681" xr:uid="{00000000-0005-0000-0000-000047120000}"/>
    <cellStyle name="Comma 2 4 8 2 2 2" xfId="4682" xr:uid="{00000000-0005-0000-0000-000048120000}"/>
    <cellStyle name="Comma 2 4 8 2 2 2 2" xfId="25653" xr:uid="{FAFF170A-054D-42E8-8E1B-1F784E5B3591}"/>
    <cellStyle name="Comma 2 4 8 2 2 3" xfId="4683" xr:uid="{00000000-0005-0000-0000-000049120000}"/>
    <cellStyle name="Comma 2 4 8 2 2 3 2" xfId="25654" xr:uid="{A6AB4793-6391-4EF5-9551-76BBA82535AB}"/>
    <cellStyle name="Comma 2 4 8 2 2 4" xfId="4684" xr:uid="{00000000-0005-0000-0000-00004A120000}"/>
    <cellStyle name="Comma 2 4 8 2 2 4 2" xfId="25655" xr:uid="{E296D634-CE42-46ED-9CEE-C66C7AAF4AAA}"/>
    <cellStyle name="Comma 2 4 8 2 2 5" xfId="25652" xr:uid="{FF11AB45-AD81-4890-858D-0045962BF221}"/>
    <cellStyle name="Comma 2 4 8 2 3" xfId="4685" xr:uid="{00000000-0005-0000-0000-00004B120000}"/>
    <cellStyle name="Comma 2 4 8 2 3 2" xfId="25656" xr:uid="{BD6EB96C-2350-4539-A03F-D0DF80963B4C}"/>
    <cellStyle name="Comma 2 4 8 2 4" xfId="4686" xr:uid="{00000000-0005-0000-0000-00004C120000}"/>
    <cellStyle name="Comma 2 4 8 2 4 2" xfId="25657" xr:uid="{E6362DF0-9546-4354-BF36-1DD36BB4E09B}"/>
    <cellStyle name="Comma 2 4 8 2 5" xfId="4687" xr:uid="{00000000-0005-0000-0000-00004D120000}"/>
    <cellStyle name="Comma 2 4 8 2 5 2" xfId="25658" xr:uid="{16D9DBA4-44AF-4F2F-B404-4083B66D7441}"/>
    <cellStyle name="Comma 2 4 8 2 6" xfId="25651" xr:uid="{9438C4DA-7B76-4D9E-80F4-32CA62E43A00}"/>
    <cellStyle name="Comma 2 4 8 3" xfId="4688" xr:uid="{00000000-0005-0000-0000-00004E120000}"/>
    <cellStyle name="Comma 2 4 8 3 2" xfId="4689" xr:uid="{00000000-0005-0000-0000-00004F120000}"/>
    <cellStyle name="Comma 2 4 8 3 2 2" xfId="25660" xr:uid="{3533468A-2D7F-4CDC-9250-84F79F3B81E3}"/>
    <cellStyle name="Comma 2 4 8 3 3" xfId="4690" xr:uid="{00000000-0005-0000-0000-000050120000}"/>
    <cellStyle name="Comma 2 4 8 3 3 2" xfId="25661" xr:uid="{B7172F7E-F242-4F95-BD9C-4C9C78E3C28B}"/>
    <cellStyle name="Comma 2 4 8 3 4" xfId="4691" xr:uid="{00000000-0005-0000-0000-000051120000}"/>
    <cellStyle name="Comma 2 4 8 3 4 2" xfId="25662" xr:uid="{6D8BAA26-6C34-4082-8D91-A8B9C88CF0BE}"/>
    <cellStyle name="Comma 2 4 8 3 5" xfId="25659" xr:uid="{1B553B45-D051-4B81-87CF-C94936B602A9}"/>
    <cellStyle name="Comma 2 4 8 4" xfId="4692" xr:uid="{00000000-0005-0000-0000-000052120000}"/>
    <cellStyle name="Comma 2 4 8 4 2" xfId="25663" xr:uid="{3A5A86DD-745D-45CB-8292-7511AD68929D}"/>
    <cellStyle name="Comma 2 4 8 5" xfId="4693" xr:uid="{00000000-0005-0000-0000-000053120000}"/>
    <cellStyle name="Comma 2 4 8 5 2" xfId="25664" xr:uid="{7DB10F28-6728-4BB0-9C89-E849B31D182D}"/>
    <cellStyle name="Comma 2 4 8 6" xfId="4694" xr:uid="{00000000-0005-0000-0000-000054120000}"/>
    <cellStyle name="Comma 2 4 8 6 2" xfId="25665" xr:uid="{1C1E98F2-E507-4668-A734-12534665DFCF}"/>
    <cellStyle name="Comma 2 4 8 7" xfId="25650" xr:uid="{02B3C804-1974-4DAE-B74E-8FFDE4D65375}"/>
    <cellStyle name="Comma 2 4 9" xfId="4695" xr:uid="{00000000-0005-0000-0000-000055120000}"/>
    <cellStyle name="Comma 2 4 9 2" xfId="4696" xr:uid="{00000000-0005-0000-0000-000056120000}"/>
    <cellStyle name="Comma 2 4 9 2 2" xfId="4697" xr:uid="{00000000-0005-0000-0000-000057120000}"/>
    <cellStyle name="Comma 2 4 9 2 2 2" xfId="4698" xr:uid="{00000000-0005-0000-0000-000058120000}"/>
    <cellStyle name="Comma 2 4 9 2 2 2 2" xfId="25669" xr:uid="{394A4AFA-A906-4A13-B579-FDF19251DB76}"/>
    <cellStyle name="Comma 2 4 9 2 2 3" xfId="4699" xr:uid="{00000000-0005-0000-0000-000059120000}"/>
    <cellStyle name="Comma 2 4 9 2 2 3 2" xfId="25670" xr:uid="{4CD88394-CB0F-47DA-8535-3730EC1A91D1}"/>
    <cellStyle name="Comma 2 4 9 2 2 4" xfId="4700" xr:uid="{00000000-0005-0000-0000-00005A120000}"/>
    <cellStyle name="Comma 2 4 9 2 2 4 2" xfId="25671" xr:uid="{47900F0C-C765-44A9-823B-F448CBB03C23}"/>
    <cellStyle name="Comma 2 4 9 2 2 5" xfId="25668" xr:uid="{64453973-A32C-4A1C-808E-30BA8BC54056}"/>
    <cellStyle name="Comma 2 4 9 2 3" xfId="4701" xr:uid="{00000000-0005-0000-0000-00005B120000}"/>
    <cellStyle name="Comma 2 4 9 2 3 2" xfId="25672" xr:uid="{4D264BC9-A826-497F-872E-3FACD5415D17}"/>
    <cellStyle name="Comma 2 4 9 2 4" xfId="4702" xr:uid="{00000000-0005-0000-0000-00005C120000}"/>
    <cellStyle name="Comma 2 4 9 2 4 2" xfId="25673" xr:uid="{E0B07D28-C5DC-4BCA-B700-1FC7EE32BA8F}"/>
    <cellStyle name="Comma 2 4 9 2 5" xfId="4703" xr:uid="{00000000-0005-0000-0000-00005D120000}"/>
    <cellStyle name="Comma 2 4 9 2 5 2" xfId="25674" xr:uid="{14A7C14F-8509-4A38-A934-71B00EB614F2}"/>
    <cellStyle name="Comma 2 4 9 2 6" xfId="25667" xr:uid="{9E4E31CE-3900-472A-8FC2-92C273246210}"/>
    <cellStyle name="Comma 2 4 9 3" xfId="4704" xr:uid="{00000000-0005-0000-0000-00005E120000}"/>
    <cellStyle name="Comma 2 4 9 3 2" xfId="4705" xr:uid="{00000000-0005-0000-0000-00005F120000}"/>
    <cellStyle name="Comma 2 4 9 3 2 2" xfId="25676" xr:uid="{33F78B71-C519-4E21-A2D6-07AF6A3DFD93}"/>
    <cellStyle name="Comma 2 4 9 3 3" xfId="4706" xr:uid="{00000000-0005-0000-0000-000060120000}"/>
    <cellStyle name="Comma 2 4 9 3 3 2" xfId="25677" xr:uid="{28E9549C-EA3C-41E5-9237-4E93B1E3BB49}"/>
    <cellStyle name="Comma 2 4 9 3 4" xfId="4707" xr:uid="{00000000-0005-0000-0000-000061120000}"/>
    <cellStyle name="Comma 2 4 9 3 4 2" xfId="25678" xr:uid="{2DF95CA6-1591-4BF5-B4D0-0559383648DB}"/>
    <cellStyle name="Comma 2 4 9 3 5" xfId="25675" xr:uid="{CED69426-0D77-4F11-8215-859BF22E7AA1}"/>
    <cellStyle name="Comma 2 4 9 4" xfId="4708" xr:uid="{00000000-0005-0000-0000-000062120000}"/>
    <cellStyle name="Comma 2 4 9 4 2" xfId="25679" xr:uid="{99E0925A-7689-464A-BC7F-8E6278775FDC}"/>
    <cellStyle name="Comma 2 4 9 5" xfId="4709" xr:uid="{00000000-0005-0000-0000-000063120000}"/>
    <cellStyle name="Comma 2 4 9 5 2" xfId="25680" xr:uid="{66BAD8DA-3448-4CA5-9A01-D9C5B397D718}"/>
    <cellStyle name="Comma 2 4 9 6" xfId="4710" xr:uid="{00000000-0005-0000-0000-000064120000}"/>
    <cellStyle name="Comma 2 4 9 6 2" xfId="25681" xr:uid="{232FC5CB-B2A9-4AA5-89E6-8ADDF9175E97}"/>
    <cellStyle name="Comma 2 4 9 7" xfId="25666" xr:uid="{E8943B74-B772-4CA3-8E8D-42620637F704}"/>
    <cellStyle name="Comma 2 40" xfId="4711" xr:uid="{00000000-0005-0000-0000-000065120000}"/>
    <cellStyle name="Comma 2 40 2" xfId="25682" xr:uid="{99BECEF2-A115-4C12-A124-537A22D7EC31}"/>
    <cellStyle name="Comma 2 41" xfId="4712" xr:uid="{00000000-0005-0000-0000-000066120000}"/>
    <cellStyle name="Comma 2 41 2" xfId="25683" xr:uid="{F4902A3A-94F0-4EE5-A999-A3417C2AF134}"/>
    <cellStyle name="Comma 2 42" xfId="4713" xr:uid="{00000000-0005-0000-0000-000067120000}"/>
    <cellStyle name="Comma 2 42 2" xfId="25684" xr:uid="{C30B0AFD-2BD0-4289-B085-A26815A55936}"/>
    <cellStyle name="Comma 2 43" xfId="4714" xr:uid="{00000000-0005-0000-0000-000068120000}"/>
    <cellStyle name="Comma 2 43 2" xfId="25685" xr:uid="{C4486D14-9E53-4BAD-8021-576142F497BF}"/>
    <cellStyle name="Comma 2 44" xfId="4715" xr:uid="{00000000-0005-0000-0000-000069120000}"/>
    <cellStyle name="Comma 2 44 2" xfId="25686" xr:uid="{60C125E6-2A5A-43C2-BE14-D49DA9071FA3}"/>
    <cellStyle name="Comma 2 45" xfId="4716" xr:uid="{00000000-0005-0000-0000-00006A120000}"/>
    <cellStyle name="Comma 2 45 2" xfId="25687" xr:uid="{195B5F9D-3A42-43B2-A0A2-16FFD3D0CB5D}"/>
    <cellStyle name="Comma 2 46" xfId="4717" xr:uid="{00000000-0005-0000-0000-00006B120000}"/>
    <cellStyle name="Comma 2 46 2" xfId="25688" xr:uid="{94656325-3216-4232-AF03-712825D11F02}"/>
    <cellStyle name="Comma 2 47" xfId="4718" xr:uid="{00000000-0005-0000-0000-00006C120000}"/>
    <cellStyle name="Comma 2 47 2" xfId="25689" xr:uid="{6558E7EC-67F7-437A-A358-A0B78DC495E8}"/>
    <cellStyle name="Comma 2 48" xfId="4719" xr:uid="{00000000-0005-0000-0000-00006D120000}"/>
    <cellStyle name="Comma 2 48 2" xfId="25690" xr:uid="{490981F7-5017-4750-9D5C-8FADC020A5EC}"/>
    <cellStyle name="Comma 2 49" xfId="4720" xr:uid="{00000000-0005-0000-0000-00006E120000}"/>
    <cellStyle name="Comma 2 49 2" xfId="25691" xr:uid="{7722C747-6830-4AB6-8CFE-EF115F78D7E4}"/>
    <cellStyle name="Comma 2 5" xfId="4721" xr:uid="{00000000-0005-0000-0000-00006F120000}"/>
    <cellStyle name="Comma 2 5 10" xfId="4722" xr:uid="{00000000-0005-0000-0000-000070120000}"/>
    <cellStyle name="Comma 2 5 10 2" xfId="25693" xr:uid="{2F43EDD9-F115-4A9A-B6EF-DF1A6A8A3D62}"/>
    <cellStyle name="Comma 2 5 11" xfId="4723" xr:uid="{00000000-0005-0000-0000-000071120000}"/>
    <cellStyle name="Comma 2 5 11 2" xfId="25694" xr:uid="{E2840C2C-9AAD-4C26-930B-5BAAB1F0236F}"/>
    <cellStyle name="Comma 2 5 12" xfId="25692" xr:uid="{334940DA-B010-4EC8-A2E0-8402FB71D0C2}"/>
    <cellStyle name="Comma 2 5 2" xfId="4724" xr:uid="{00000000-0005-0000-0000-000072120000}"/>
    <cellStyle name="Comma 2 5 2 2" xfId="4725" xr:uid="{00000000-0005-0000-0000-000073120000}"/>
    <cellStyle name="Comma 2 5 2 2 2" xfId="25696" xr:uid="{34D85A0C-6992-45F9-B3DD-F7AD4FF27EC1}"/>
    <cellStyle name="Comma 2 5 2 3" xfId="4726" xr:uid="{00000000-0005-0000-0000-000074120000}"/>
    <cellStyle name="Comma 2 5 2 3 2" xfId="25697" xr:uid="{7EA9E04F-4FEE-45E5-A7FD-4D77E26F6801}"/>
    <cellStyle name="Comma 2 5 2 4" xfId="25695" xr:uid="{B8D75DBD-55D3-45D4-B7E3-2F4A3675DFF6}"/>
    <cellStyle name="Comma 2 5 3" xfId="4727" xr:uid="{00000000-0005-0000-0000-000075120000}"/>
    <cellStyle name="Comma 2 5 3 2" xfId="4728" xr:uid="{00000000-0005-0000-0000-000076120000}"/>
    <cellStyle name="Comma 2 5 3 2 2" xfId="4729" xr:uid="{00000000-0005-0000-0000-000077120000}"/>
    <cellStyle name="Comma 2 5 3 2 2 2" xfId="4730" xr:uid="{00000000-0005-0000-0000-000078120000}"/>
    <cellStyle name="Comma 2 5 3 2 2 2 2" xfId="4731" xr:uid="{00000000-0005-0000-0000-000079120000}"/>
    <cellStyle name="Comma 2 5 3 2 2 2 2 2" xfId="25702" xr:uid="{3FBB1203-D174-473D-B078-63B8B054E167}"/>
    <cellStyle name="Comma 2 5 3 2 2 2 3" xfId="4732" xr:uid="{00000000-0005-0000-0000-00007A120000}"/>
    <cellStyle name="Comma 2 5 3 2 2 2 3 2" xfId="25703" xr:uid="{4C7BE6FB-BACF-4845-A4A9-607633982656}"/>
    <cellStyle name="Comma 2 5 3 2 2 2 4" xfId="4733" xr:uid="{00000000-0005-0000-0000-00007B120000}"/>
    <cellStyle name="Comma 2 5 3 2 2 2 4 2" xfId="25704" xr:uid="{DD59B1E8-9D6A-46CC-82CD-E08D2216F6AD}"/>
    <cellStyle name="Comma 2 5 3 2 2 2 5" xfId="25701" xr:uid="{23948B0C-387F-4BF8-853A-CE86D8B4B34E}"/>
    <cellStyle name="Comma 2 5 3 2 2 3" xfId="4734" xr:uid="{00000000-0005-0000-0000-00007C120000}"/>
    <cellStyle name="Comma 2 5 3 2 2 3 2" xfId="25705" xr:uid="{1C81E3AF-8D5C-47A8-9F88-EC1C3484F903}"/>
    <cellStyle name="Comma 2 5 3 2 2 4" xfId="4735" xr:uid="{00000000-0005-0000-0000-00007D120000}"/>
    <cellStyle name="Comma 2 5 3 2 2 4 2" xfId="25706" xr:uid="{67C5EC78-9065-41EB-B95C-D0012A34D654}"/>
    <cellStyle name="Comma 2 5 3 2 2 5" xfId="4736" xr:uid="{00000000-0005-0000-0000-00007E120000}"/>
    <cellStyle name="Comma 2 5 3 2 2 5 2" xfId="25707" xr:uid="{DC243A8E-781D-47B3-902E-248FC8283946}"/>
    <cellStyle name="Comma 2 5 3 2 2 6" xfId="25700" xr:uid="{88D2BF9D-1F63-4150-972D-009C14DACCFB}"/>
    <cellStyle name="Comma 2 5 3 2 3" xfId="4737" xr:uid="{00000000-0005-0000-0000-00007F120000}"/>
    <cellStyle name="Comma 2 5 3 2 3 2" xfId="4738" xr:uid="{00000000-0005-0000-0000-000080120000}"/>
    <cellStyle name="Comma 2 5 3 2 3 2 2" xfId="25709" xr:uid="{BFB15B3B-DB01-4697-BDA0-22E732170C9E}"/>
    <cellStyle name="Comma 2 5 3 2 3 3" xfId="4739" xr:uid="{00000000-0005-0000-0000-000081120000}"/>
    <cellStyle name="Comma 2 5 3 2 3 3 2" xfId="25710" xr:uid="{08E0027A-8CCD-4435-BC5F-A6F068CAC135}"/>
    <cellStyle name="Comma 2 5 3 2 3 4" xfId="4740" xr:uid="{00000000-0005-0000-0000-000082120000}"/>
    <cellStyle name="Comma 2 5 3 2 3 4 2" xfId="25711" xr:uid="{B2B76DCA-679C-4CD1-BA9E-A2816008D4A9}"/>
    <cellStyle name="Comma 2 5 3 2 3 5" xfId="25708" xr:uid="{42844C22-2A27-48A3-848A-094EE085BC48}"/>
    <cellStyle name="Comma 2 5 3 2 4" xfId="4741" xr:uid="{00000000-0005-0000-0000-000083120000}"/>
    <cellStyle name="Comma 2 5 3 2 4 2" xfId="25712" xr:uid="{C65A958E-9F2F-4C3F-882E-4A72B585AE81}"/>
    <cellStyle name="Comma 2 5 3 2 5" xfId="4742" xr:uid="{00000000-0005-0000-0000-000084120000}"/>
    <cellStyle name="Comma 2 5 3 2 5 2" xfId="25713" xr:uid="{F79F26DB-E612-48A8-82FF-C71ED4EF1F12}"/>
    <cellStyle name="Comma 2 5 3 2 6" xfId="4743" xr:uid="{00000000-0005-0000-0000-000085120000}"/>
    <cellStyle name="Comma 2 5 3 2 6 2" xfId="25714" xr:uid="{B5F484C2-A4EA-4B86-88E7-1C2738A87ED9}"/>
    <cellStyle name="Comma 2 5 3 2 7" xfId="25699" xr:uid="{A8240715-CF68-4EAB-8330-A451C5DBDE0C}"/>
    <cellStyle name="Comma 2 5 3 3" xfId="4744" xr:uid="{00000000-0005-0000-0000-000086120000}"/>
    <cellStyle name="Comma 2 5 3 3 2" xfId="4745" xr:uid="{00000000-0005-0000-0000-000087120000}"/>
    <cellStyle name="Comma 2 5 3 3 2 2" xfId="4746" xr:uid="{00000000-0005-0000-0000-000088120000}"/>
    <cellStyle name="Comma 2 5 3 3 2 2 2" xfId="4747" xr:uid="{00000000-0005-0000-0000-000089120000}"/>
    <cellStyle name="Comma 2 5 3 3 2 2 2 2" xfId="25718" xr:uid="{5FC4EA42-AA60-4EB7-8B06-F5033FEF1A8B}"/>
    <cellStyle name="Comma 2 5 3 3 2 2 3" xfId="4748" xr:uid="{00000000-0005-0000-0000-00008A120000}"/>
    <cellStyle name="Comma 2 5 3 3 2 2 3 2" xfId="25719" xr:uid="{50B23126-3968-4C00-AF01-BEAD7F0F8586}"/>
    <cellStyle name="Comma 2 5 3 3 2 2 4" xfId="4749" xr:uid="{00000000-0005-0000-0000-00008B120000}"/>
    <cellStyle name="Comma 2 5 3 3 2 2 4 2" xfId="25720" xr:uid="{0CFD5EA2-279B-436B-9F40-26A99A826EB7}"/>
    <cellStyle name="Comma 2 5 3 3 2 2 5" xfId="25717" xr:uid="{648D8409-C0A8-4B59-B1E2-5AD8CFBF2603}"/>
    <cellStyle name="Comma 2 5 3 3 2 3" xfId="4750" xr:uid="{00000000-0005-0000-0000-00008C120000}"/>
    <cellStyle name="Comma 2 5 3 3 2 3 2" xfId="25721" xr:uid="{A770C074-753A-42B3-96B5-684CEB9B21CD}"/>
    <cellStyle name="Comma 2 5 3 3 2 4" xfId="4751" xr:uid="{00000000-0005-0000-0000-00008D120000}"/>
    <cellStyle name="Comma 2 5 3 3 2 4 2" xfId="25722" xr:uid="{3FE38892-0652-4699-B20D-95F573B8AA57}"/>
    <cellStyle name="Comma 2 5 3 3 2 5" xfId="4752" xr:uid="{00000000-0005-0000-0000-00008E120000}"/>
    <cellStyle name="Comma 2 5 3 3 2 5 2" xfId="25723" xr:uid="{C3807FBF-D8D7-4F4C-88CF-5AD8B2CD7851}"/>
    <cellStyle name="Comma 2 5 3 3 2 6" xfId="25716" xr:uid="{E01ACB6C-956D-46A2-ADE9-71745FEA62C4}"/>
    <cellStyle name="Comma 2 5 3 3 3" xfId="4753" xr:uid="{00000000-0005-0000-0000-00008F120000}"/>
    <cellStyle name="Comma 2 5 3 3 3 2" xfId="4754" xr:uid="{00000000-0005-0000-0000-000090120000}"/>
    <cellStyle name="Comma 2 5 3 3 3 2 2" xfId="25725" xr:uid="{8F04D037-89D3-4A25-BBBF-BC9CA708DFA4}"/>
    <cellStyle name="Comma 2 5 3 3 3 3" xfId="4755" xr:uid="{00000000-0005-0000-0000-000091120000}"/>
    <cellStyle name="Comma 2 5 3 3 3 3 2" xfId="25726" xr:uid="{603AE477-35CE-4575-839A-F436DA8C8831}"/>
    <cellStyle name="Comma 2 5 3 3 3 4" xfId="4756" xr:uid="{00000000-0005-0000-0000-000092120000}"/>
    <cellStyle name="Comma 2 5 3 3 3 4 2" xfId="25727" xr:uid="{DC110248-4E49-4593-9B3E-69B6959C75F4}"/>
    <cellStyle name="Comma 2 5 3 3 3 5" xfId="25724" xr:uid="{2CE9D332-CF03-4424-96DA-A8310D95B3E5}"/>
    <cellStyle name="Comma 2 5 3 3 4" xfId="4757" xr:uid="{00000000-0005-0000-0000-000093120000}"/>
    <cellStyle name="Comma 2 5 3 3 4 2" xfId="25728" xr:uid="{0862DB47-2716-40F1-884B-8093D0B2E3FE}"/>
    <cellStyle name="Comma 2 5 3 3 5" xfId="4758" xr:uid="{00000000-0005-0000-0000-000094120000}"/>
    <cellStyle name="Comma 2 5 3 3 5 2" xfId="25729" xr:uid="{1B811794-39C3-46D7-A94B-4266C215D134}"/>
    <cellStyle name="Comma 2 5 3 3 6" xfId="4759" xr:uid="{00000000-0005-0000-0000-000095120000}"/>
    <cellStyle name="Comma 2 5 3 3 6 2" xfId="25730" xr:uid="{070652C1-9F87-40F5-9270-4A7A7AEA67E5}"/>
    <cellStyle name="Comma 2 5 3 3 7" xfId="25715" xr:uid="{49AD22EB-D693-45E1-A68D-0D48292DA02D}"/>
    <cellStyle name="Comma 2 5 3 4" xfId="4760" xr:uid="{00000000-0005-0000-0000-000096120000}"/>
    <cellStyle name="Comma 2 5 3 4 2" xfId="4761" xr:uid="{00000000-0005-0000-0000-000097120000}"/>
    <cellStyle name="Comma 2 5 3 4 2 2" xfId="4762" xr:uid="{00000000-0005-0000-0000-000098120000}"/>
    <cellStyle name="Comma 2 5 3 4 2 2 2" xfId="25733" xr:uid="{9BA16031-6514-4F7D-9A51-3BA12773861B}"/>
    <cellStyle name="Comma 2 5 3 4 2 3" xfId="4763" xr:uid="{00000000-0005-0000-0000-000099120000}"/>
    <cellStyle name="Comma 2 5 3 4 2 3 2" xfId="25734" xr:uid="{6C1105FD-FF1E-48C2-8A72-F10CDB9C4B12}"/>
    <cellStyle name="Comma 2 5 3 4 2 4" xfId="4764" xr:uid="{00000000-0005-0000-0000-00009A120000}"/>
    <cellStyle name="Comma 2 5 3 4 2 4 2" xfId="25735" xr:uid="{4DC4A969-7B95-44AD-80E0-5AF8EB408A8C}"/>
    <cellStyle name="Comma 2 5 3 4 2 5" xfId="25732" xr:uid="{060EB56D-E23A-4A28-ADAE-AF972FC58BE0}"/>
    <cellStyle name="Comma 2 5 3 4 3" xfId="4765" xr:uid="{00000000-0005-0000-0000-00009B120000}"/>
    <cellStyle name="Comma 2 5 3 4 3 2" xfId="25736" xr:uid="{489ACFC3-6DC5-4185-8BE3-FF6B0600E4D5}"/>
    <cellStyle name="Comma 2 5 3 4 4" xfId="4766" xr:uid="{00000000-0005-0000-0000-00009C120000}"/>
    <cellStyle name="Comma 2 5 3 4 4 2" xfId="25737" xr:uid="{7A9E1BBD-9307-4BB1-8CDE-59B1287319A8}"/>
    <cellStyle name="Comma 2 5 3 4 5" xfId="4767" xr:uid="{00000000-0005-0000-0000-00009D120000}"/>
    <cellStyle name="Comma 2 5 3 4 5 2" xfId="25738" xr:uid="{46E50004-E35D-447A-B242-2C78FFD434A4}"/>
    <cellStyle name="Comma 2 5 3 4 6" xfId="25731" xr:uid="{9BB44D8E-F3E7-4CD9-A219-CD75A53BCE4C}"/>
    <cellStyle name="Comma 2 5 3 5" xfId="4768" xr:uid="{00000000-0005-0000-0000-00009E120000}"/>
    <cellStyle name="Comma 2 5 3 5 2" xfId="4769" xr:uid="{00000000-0005-0000-0000-00009F120000}"/>
    <cellStyle name="Comma 2 5 3 5 2 2" xfId="25740" xr:uid="{6459B8AA-B5EF-41E9-B281-4F7FC84A09E9}"/>
    <cellStyle name="Comma 2 5 3 5 3" xfId="4770" xr:uid="{00000000-0005-0000-0000-0000A0120000}"/>
    <cellStyle name="Comma 2 5 3 5 3 2" xfId="25741" xr:uid="{C3CC2F90-6CDC-4D71-8156-28A1FBBE5EAA}"/>
    <cellStyle name="Comma 2 5 3 5 4" xfId="4771" xr:uid="{00000000-0005-0000-0000-0000A1120000}"/>
    <cellStyle name="Comma 2 5 3 5 4 2" xfId="25742" xr:uid="{02BCEF0C-D198-4562-9152-5B0FA352829D}"/>
    <cellStyle name="Comma 2 5 3 5 5" xfId="25739" xr:uid="{AC812032-AB98-4342-80D0-1033FDB40AD7}"/>
    <cellStyle name="Comma 2 5 3 6" xfId="4772" xr:uid="{00000000-0005-0000-0000-0000A2120000}"/>
    <cellStyle name="Comma 2 5 3 6 2" xfId="25743" xr:uid="{54B23E6E-66BB-47B7-BE8F-AE5BA573B59F}"/>
    <cellStyle name="Comma 2 5 3 7" xfId="4773" xr:uid="{00000000-0005-0000-0000-0000A3120000}"/>
    <cellStyle name="Comma 2 5 3 7 2" xfId="25744" xr:uid="{2943C748-DF61-4D85-803E-4042802F2E96}"/>
    <cellStyle name="Comma 2 5 3 8" xfId="4774" xr:uid="{00000000-0005-0000-0000-0000A4120000}"/>
    <cellStyle name="Comma 2 5 3 8 2" xfId="25745" xr:uid="{5BAFB23A-BDFA-4C84-B732-CD4ABC2EA57A}"/>
    <cellStyle name="Comma 2 5 3 9" xfId="25698" xr:uid="{E4AB8998-08B8-45EA-A2B3-A57E72A2A93B}"/>
    <cellStyle name="Comma 2 5 4" xfId="4775" xr:uid="{00000000-0005-0000-0000-0000A5120000}"/>
    <cellStyle name="Comma 2 5 4 2" xfId="4776" xr:uid="{00000000-0005-0000-0000-0000A6120000}"/>
    <cellStyle name="Comma 2 5 4 2 2" xfId="4777" xr:uid="{00000000-0005-0000-0000-0000A7120000}"/>
    <cellStyle name="Comma 2 5 4 2 2 2" xfId="4778" xr:uid="{00000000-0005-0000-0000-0000A8120000}"/>
    <cellStyle name="Comma 2 5 4 2 2 2 2" xfId="25749" xr:uid="{61DB3CDC-DC6C-4275-8CC1-8CDFCBFFAC84}"/>
    <cellStyle name="Comma 2 5 4 2 2 3" xfId="4779" xr:uid="{00000000-0005-0000-0000-0000A9120000}"/>
    <cellStyle name="Comma 2 5 4 2 2 3 2" xfId="25750" xr:uid="{68B4B7D2-B134-4E14-B0A5-C92C2FA272FD}"/>
    <cellStyle name="Comma 2 5 4 2 2 4" xfId="4780" xr:uid="{00000000-0005-0000-0000-0000AA120000}"/>
    <cellStyle name="Comma 2 5 4 2 2 4 2" xfId="25751" xr:uid="{DB05C994-B2FC-4E19-BB6B-EEAB3D2132A3}"/>
    <cellStyle name="Comma 2 5 4 2 2 5" xfId="25748" xr:uid="{C2E3C551-B86F-4043-91E9-C11A9E3A50C7}"/>
    <cellStyle name="Comma 2 5 4 2 3" xfId="4781" xr:uid="{00000000-0005-0000-0000-0000AB120000}"/>
    <cellStyle name="Comma 2 5 4 2 3 2" xfId="25752" xr:uid="{CA2B1940-7AD8-4963-AF61-0F368724D9E7}"/>
    <cellStyle name="Comma 2 5 4 2 4" xfId="4782" xr:uid="{00000000-0005-0000-0000-0000AC120000}"/>
    <cellStyle name="Comma 2 5 4 2 4 2" xfId="25753" xr:uid="{19EC1106-0CB5-415B-84B2-5F4A15E6254C}"/>
    <cellStyle name="Comma 2 5 4 2 5" xfId="4783" xr:uid="{00000000-0005-0000-0000-0000AD120000}"/>
    <cellStyle name="Comma 2 5 4 2 5 2" xfId="25754" xr:uid="{30C0FD5D-B566-46FD-B247-B6EAC267D4AD}"/>
    <cellStyle name="Comma 2 5 4 2 6" xfId="25747" xr:uid="{FE97CCC9-98E7-4651-9411-74C50BF5D2FE}"/>
    <cellStyle name="Comma 2 5 4 3" xfId="4784" xr:uid="{00000000-0005-0000-0000-0000AE120000}"/>
    <cellStyle name="Comma 2 5 4 3 2" xfId="4785" xr:uid="{00000000-0005-0000-0000-0000AF120000}"/>
    <cellStyle name="Comma 2 5 4 3 2 2" xfId="25756" xr:uid="{5BE59882-E604-4C96-8960-0A7BEEF730B1}"/>
    <cellStyle name="Comma 2 5 4 3 3" xfId="4786" xr:uid="{00000000-0005-0000-0000-0000B0120000}"/>
    <cellStyle name="Comma 2 5 4 3 3 2" xfId="25757" xr:uid="{8EF2DF18-A9A4-468B-9CF5-2F710F7DC0A6}"/>
    <cellStyle name="Comma 2 5 4 3 4" xfId="4787" xr:uid="{00000000-0005-0000-0000-0000B1120000}"/>
    <cellStyle name="Comma 2 5 4 3 4 2" xfId="25758" xr:uid="{65A13C5E-B96D-4CE4-A221-B7CAD0A20407}"/>
    <cellStyle name="Comma 2 5 4 3 5" xfId="25755" xr:uid="{7529382D-FDD7-4BC8-AFF8-47807C5F0A64}"/>
    <cellStyle name="Comma 2 5 4 4" xfId="4788" xr:uid="{00000000-0005-0000-0000-0000B2120000}"/>
    <cellStyle name="Comma 2 5 4 4 2" xfId="25759" xr:uid="{907DF7C0-7E47-40FB-A87D-B57833B98A52}"/>
    <cellStyle name="Comma 2 5 4 5" xfId="4789" xr:uid="{00000000-0005-0000-0000-0000B3120000}"/>
    <cellStyle name="Comma 2 5 4 5 2" xfId="25760" xr:uid="{A82CDA5A-EDDF-448A-A6CD-3B7247525146}"/>
    <cellStyle name="Comma 2 5 4 6" xfId="4790" xr:uid="{00000000-0005-0000-0000-0000B4120000}"/>
    <cellStyle name="Comma 2 5 4 6 2" xfId="25761" xr:uid="{C7E9CD81-3C2C-45A8-8507-57A2787BE204}"/>
    <cellStyle name="Comma 2 5 4 7" xfId="25746" xr:uid="{C3D92A89-EA8A-4A77-A7EE-1EBF55EA79C9}"/>
    <cellStyle name="Comma 2 5 5" xfId="4791" xr:uid="{00000000-0005-0000-0000-0000B5120000}"/>
    <cellStyle name="Comma 2 5 5 2" xfId="4792" xr:uid="{00000000-0005-0000-0000-0000B6120000}"/>
    <cellStyle name="Comma 2 5 5 2 2" xfId="4793" xr:uid="{00000000-0005-0000-0000-0000B7120000}"/>
    <cellStyle name="Comma 2 5 5 2 2 2" xfId="4794" xr:uid="{00000000-0005-0000-0000-0000B8120000}"/>
    <cellStyle name="Comma 2 5 5 2 2 2 2" xfId="25765" xr:uid="{960C6931-01E8-4C3F-A398-A002AC805BC9}"/>
    <cellStyle name="Comma 2 5 5 2 2 3" xfId="4795" xr:uid="{00000000-0005-0000-0000-0000B9120000}"/>
    <cellStyle name="Comma 2 5 5 2 2 3 2" xfId="25766" xr:uid="{52FAE4B6-E0AE-4361-A5D9-55CB5E862B5C}"/>
    <cellStyle name="Comma 2 5 5 2 2 4" xfId="4796" xr:uid="{00000000-0005-0000-0000-0000BA120000}"/>
    <cellStyle name="Comma 2 5 5 2 2 4 2" xfId="25767" xr:uid="{597C1E96-5C86-4AB5-9419-47D5D1F3F8E2}"/>
    <cellStyle name="Comma 2 5 5 2 2 5" xfId="25764" xr:uid="{F4CA064B-A2D9-4B25-ACFE-C3C60491876C}"/>
    <cellStyle name="Comma 2 5 5 2 3" xfId="4797" xr:uid="{00000000-0005-0000-0000-0000BB120000}"/>
    <cellStyle name="Comma 2 5 5 2 3 2" xfId="25768" xr:uid="{C9C35CF9-C164-4D9F-9317-072D3927C42A}"/>
    <cellStyle name="Comma 2 5 5 2 4" xfId="4798" xr:uid="{00000000-0005-0000-0000-0000BC120000}"/>
    <cellStyle name="Comma 2 5 5 2 4 2" xfId="25769" xr:uid="{29CB6145-3E3F-4DBB-ACCF-DEEFCE6A695E}"/>
    <cellStyle name="Comma 2 5 5 2 5" xfId="4799" xr:uid="{00000000-0005-0000-0000-0000BD120000}"/>
    <cellStyle name="Comma 2 5 5 2 5 2" xfId="25770" xr:uid="{3C4FA419-0805-4386-A267-DFAE9782578E}"/>
    <cellStyle name="Comma 2 5 5 2 6" xfId="25763" xr:uid="{6D998396-B50D-4BB4-A2EA-7C1E831DCC80}"/>
    <cellStyle name="Comma 2 5 5 3" xfId="4800" xr:uid="{00000000-0005-0000-0000-0000BE120000}"/>
    <cellStyle name="Comma 2 5 5 3 2" xfId="4801" xr:uid="{00000000-0005-0000-0000-0000BF120000}"/>
    <cellStyle name="Comma 2 5 5 3 2 2" xfId="25772" xr:uid="{88BFBC8A-BA97-4A5A-98E0-63D55A8F8886}"/>
    <cellStyle name="Comma 2 5 5 3 3" xfId="4802" xr:uid="{00000000-0005-0000-0000-0000C0120000}"/>
    <cellStyle name="Comma 2 5 5 3 3 2" xfId="25773" xr:uid="{4C2FFE98-A312-4435-91E7-867597DC9B9E}"/>
    <cellStyle name="Comma 2 5 5 3 4" xfId="4803" xr:uid="{00000000-0005-0000-0000-0000C1120000}"/>
    <cellStyle name="Comma 2 5 5 3 4 2" xfId="25774" xr:uid="{DE8BFBD7-1211-417F-BDD0-63676F2E6FAF}"/>
    <cellStyle name="Comma 2 5 5 3 5" xfId="25771" xr:uid="{FFEA737E-A983-4716-9657-10C5ABFA1951}"/>
    <cellStyle name="Comma 2 5 5 4" xfId="4804" xr:uid="{00000000-0005-0000-0000-0000C2120000}"/>
    <cellStyle name="Comma 2 5 5 4 2" xfId="25775" xr:uid="{C23AFA9C-A880-4E1F-A5CB-A08519693B7A}"/>
    <cellStyle name="Comma 2 5 5 5" xfId="4805" xr:uid="{00000000-0005-0000-0000-0000C3120000}"/>
    <cellStyle name="Comma 2 5 5 5 2" xfId="25776" xr:uid="{4D483D0B-7830-41E8-8391-D8088207859C}"/>
    <cellStyle name="Comma 2 5 5 6" xfId="4806" xr:uid="{00000000-0005-0000-0000-0000C4120000}"/>
    <cellStyle name="Comma 2 5 5 6 2" xfId="25777" xr:uid="{D87E7AC0-AAB9-4066-9D1B-724ED1A34267}"/>
    <cellStyle name="Comma 2 5 5 7" xfId="25762" xr:uid="{DF9FD520-B4F0-46CC-AFC2-43DBB7A72921}"/>
    <cellStyle name="Comma 2 5 6" xfId="4807" xr:uid="{00000000-0005-0000-0000-0000C5120000}"/>
    <cellStyle name="Comma 2 5 6 2" xfId="25778" xr:uid="{E660D604-218F-48D8-9FA7-22CB0EDBBCA9}"/>
    <cellStyle name="Comma 2 5 7" xfId="4808" xr:uid="{00000000-0005-0000-0000-0000C6120000}"/>
    <cellStyle name="Comma 2 5 7 2" xfId="4809" xr:uid="{00000000-0005-0000-0000-0000C7120000}"/>
    <cellStyle name="Comma 2 5 7 2 2" xfId="4810" xr:uid="{00000000-0005-0000-0000-0000C8120000}"/>
    <cellStyle name="Comma 2 5 7 2 2 2" xfId="25781" xr:uid="{3EB0455C-C1DF-4561-89BC-98F3946789C9}"/>
    <cellStyle name="Comma 2 5 7 2 3" xfId="4811" xr:uid="{00000000-0005-0000-0000-0000C9120000}"/>
    <cellStyle name="Comma 2 5 7 2 3 2" xfId="25782" xr:uid="{BB10B452-2B74-4ADF-95F8-7062BD791AF7}"/>
    <cellStyle name="Comma 2 5 7 2 4" xfId="4812" xr:uid="{00000000-0005-0000-0000-0000CA120000}"/>
    <cellStyle name="Comma 2 5 7 2 4 2" xfId="25783" xr:uid="{112113C5-758E-4F79-B8B9-04CCFDB1DE02}"/>
    <cellStyle name="Comma 2 5 7 2 5" xfId="25780" xr:uid="{9B9F2917-A00C-4537-8B57-1B49B38AB771}"/>
    <cellStyle name="Comma 2 5 7 3" xfId="4813" xr:uid="{00000000-0005-0000-0000-0000CB120000}"/>
    <cellStyle name="Comma 2 5 7 3 2" xfId="25784" xr:uid="{B70590BD-8C08-4EB6-9FA4-0160FC596780}"/>
    <cellStyle name="Comma 2 5 7 4" xfId="4814" xr:uid="{00000000-0005-0000-0000-0000CC120000}"/>
    <cellStyle name="Comma 2 5 7 4 2" xfId="25785" xr:uid="{F96F56FB-F6C2-4088-9B66-DE083FEE5B59}"/>
    <cellStyle name="Comma 2 5 7 5" xfId="4815" xr:uid="{00000000-0005-0000-0000-0000CD120000}"/>
    <cellStyle name="Comma 2 5 7 5 2" xfId="25786" xr:uid="{2C27D096-81E3-4D4D-B3B7-B4B36BD844E8}"/>
    <cellStyle name="Comma 2 5 7 6" xfId="25779" xr:uid="{73B21842-7F2E-4D2B-AB0D-821A541356B7}"/>
    <cellStyle name="Comma 2 5 8" xfId="4816" xr:uid="{00000000-0005-0000-0000-0000CE120000}"/>
    <cellStyle name="Comma 2 5 8 2" xfId="4817" xr:uid="{00000000-0005-0000-0000-0000CF120000}"/>
    <cellStyle name="Comma 2 5 8 2 2" xfId="25788" xr:uid="{30CEF229-0EF7-44E2-A64F-ED893396C138}"/>
    <cellStyle name="Comma 2 5 8 3" xfId="4818" xr:uid="{00000000-0005-0000-0000-0000D0120000}"/>
    <cellStyle name="Comma 2 5 8 3 2" xfId="25789" xr:uid="{0AB6A99D-D963-4FFD-AE97-014952254EA0}"/>
    <cellStyle name="Comma 2 5 8 4" xfId="4819" xr:uid="{00000000-0005-0000-0000-0000D1120000}"/>
    <cellStyle name="Comma 2 5 8 4 2" xfId="25790" xr:uid="{8BBCC0AB-8A13-4AC8-8BCF-EBDCC07F7A34}"/>
    <cellStyle name="Comma 2 5 8 5" xfId="25787" xr:uid="{44E0E06F-C804-45A6-A60E-BD2B94A336EB}"/>
    <cellStyle name="Comma 2 5 9" xfId="4820" xr:uid="{00000000-0005-0000-0000-0000D2120000}"/>
    <cellStyle name="Comma 2 5 9 2" xfId="25791" xr:uid="{B5254F89-D116-4A60-9327-4C913AF81F02}"/>
    <cellStyle name="Comma 2 50" xfId="4821" xr:uid="{00000000-0005-0000-0000-0000D3120000}"/>
    <cellStyle name="Comma 2 50 2" xfId="25792" xr:uid="{C7D9B67D-4CA6-44CE-8671-798E03E87243}"/>
    <cellStyle name="Comma 2 51" xfId="4822" xr:uid="{00000000-0005-0000-0000-0000D4120000}"/>
    <cellStyle name="Comma 2 51 2" xfId="25793" xr:uid="{7203E91F-FFF4-4936-AFE6-AFE32681E824}"/>
    <cellStyle name="Comma 2 52" xfId="4823" xr:uid="{00000000-0005-0000-0000-0000D5120000}"/>
    <cellStyle name="Comma 2 52 2" xfId="25794" xr:uid="{11A3102F-C92F-48CF-9882-793EAC6DECC6}"/>
    <cellStyle name="Comma 2 53" xfId="4824" xr:uid="{00000000-0005-0000-0000-0000D6120000}"/>
    <cellStyle name="Comma 2 53 2" xfId="25795" xr:uid="{00C6600C-FEC6-45FD-A804-AA2277A99159}"/>
    <cellStyle name="Comma 2 54" xfId="4825" xr:uid="{00000000-0005-0000-0000-0000D7120000}"/>
    <cellStyle name="Comma 2 54 2" xfId="25796" xr:uid="{D1096BCA-DAA1-4BBC-A773-FE2E5BC91542}"/>
    <cellStyle name="Comma 2 55" xfId="4826" xr:uid="{00000000-0005-0000-0000-0000D8120000}"/>
    <cellStyle name="Comma 2 55 2" xfId="25797" xr:uid="{C1D44F26-0772-45F0-B723-3D57B12D9A22}"/>
    <cellStyle name="Comma 2 56" xfId="4827" xr:uid="{00000000-0005-0000-0000-0000D9120000}"/>
    <cellStyle name="Comma 2 56 2" xfId="25798" xr:uid="{F4DC2F5B-9D54-4ACA-9826-515AE05058EA}"/>
    <cellStyle name="Comma 2 57" xfId="4828" xr:uid="{00000000-0005-0000-0000-0000DA120000}"/>
    <cellStyle name="Comma 2 57 2" xfId="25799" xr:uid="{102A8EE1-56DE-4A0F-99EC-BB753064F569}"/>
    <cellStyle name="Comma 2 58" xfId="4829" xr:uid="{00000000-0005-0000-0000-0000DB120000}"/>
    <cellStyle name="Comma 2 58 2" xfId="25800" xr:uid="{32F3E6D7-A200-4810-880D-306EC88C7C22}"/>
    <cellStyle name="Comma 2 59" xfId="4830" xr:uid="{00000000-0005-0000-0000-0000DC120000}"/>
    <cellStyle name="Comma 2 59 2" xfId="25801" xr:uid="{46189260-6F8A-4930-9DA9-0CBA049DCBC2}"/>
    <cellStyle name="Comma 2 6" xfId="4831" xr:uid="{00000000-0005-0000-0000-0000DD120000}"/>
    <cellStyle name="Comma 2 6 10" xfId="4832" xr:uid="{00000000-0005-0000-0000-0000DE120000}"/>
    <cellStyle name="Comma 2 6 10 2" xfId="25803" xr:uid="{CA37C285-27A5-4C08-B02E-743CE2C5348D}"/>
    <cellStyle name="Comma 2 6 11" xfId="4833" xr:uid="{00000000-0005-0000-0000-0000DF120000}"/>
    <cellStyle name="Comma 2 6 11 2" xfId="25804" xr:uid="{770C159A-7D84-4614-8A8D-E718CC2B6119}"/>
    <cellStyle name="Comma 2 6 12" xfId="25802" xr:uid="{D67D2F42-2A86-47C6-ACE0-2190B7E68957}"/>
    <cellStyle name="Comma 2 6 2" xfId="4834" xr:uid="{00000000-0005-0000-0000-0000E0120000}"/>
    <cellStyle name="Comma 2 6 2 2" xfId="4835" xr:uid="{00000000-0005-0000-0000-0000E1120000}"/>
    <cellStyle name="Comma 2 6 2 2 2" xfId="25806" xr:uid="{C859C3BD-EF70-4954-B255-2E344BBFEECD}"/>
    <cellStyle name="Comma 2 6 2 3" xfId="4836" xr:uid="{00000000-0005-0000-0000-0000E2120000}"/>
    <cellStyle name="Comma 2 6 2 3 2" xfId="25807" xr:uid="{C61BDD47-8A0E-439C-8409-0CF36D37A297}"/>
    <cellStyle name="Comma 2 6 2 4" xfId="25805" xr:uid="{D6560EC7-9B58-4DAF-932E-A39BED3E92BE}"/>
    <cellStyle name="Comma 2 6 3" xfId="4837" xr:uid="{00000000-0005-0000-0000-0000E3120000}"/>
    <cellStyle name="Comma 2 6 3 2" xfId="4838" xr:uid="{00000000-0005-0000-0000-0000E4120000}"/>
    <cellStyle name="Comma 2 6 3 2 2" xfId="4839" xr:uid="{00000000-0005-0000-0000-0000E5120000}"/>
    <cellStyle name="Comma 2 6 3 2 2 2" xfId="4840" xr:uid="{00000000-0005-0000-0000-0000E6120000}"/>
    <cellStyle name="Comma 2 6 3 2 2 2 2" xfId="4841" xr:uid="{00000000-0005-0000-0000-0000E7120000}"/>
    <cellStyle name="Comma 2 6 3 2 2 2 2 2" xfId="25812" xr:uid="{47E08E1D-73F5-485A-8AC7-EA6A4A005C8A}"/>
    <cellStyle name="Comma 2 6 3 2 2 2 3" xfId="4842" xr:uid="{00000000-0005-0000-0000-0000E8120000}"/>
    <cellStyle name="Comma 2 6 3 2 2 2 3 2" xfId="25813" xr:uid="{B9F4DECF-1245-4260-BA2B-4E6DF419C93C}"/>
    <cellStyle name="Comma 2 6 3 2 2 2 4" xfId="4843" xr:uid="{00000000-0005-0000-0000-0000E9120000}"/>
    <cellStyle name="Comma 2 6 3 2 2 2 4 2" xfId="25814" xr:uid="{1E958676-00F0-41E4-8450-E5E89E3A1439}"/>
    <cellStyle name="Comma 2 6 3 2 2 2 5" xfId="25811" xr:uid="{C896C1E5-5D30-4811-A173-36CE29CF3EFB}"/>
    <cellStyle name="Comma 2 6 3 2 2 3" xfId="4844" xr:uid="{00000000-0005-0000-0000-0000EA120000}"/>
    <cellStyle name="Comma 2 6 3 2 2 3 2" xfId="25815" xr:uid="{C20419FB-D26C-4814-965D-25099E0970A2}"/>
    <cellStyle name="Comma 2 6 3 2 2 4" xfId="4845" xr:uid="{00000000-0005-0000-0000-0000EB120000}"/>
    <cellStyle name="Comma 2 6 3 2 2 4 2" xfId="25816" xr:uid="{552758E0-47DB-4B6B-8C66-C9FBE586B6A7}"/>
    <cellStyle name="Comma 2 6 3 2 2 5" xfId="4846" xr:uid="{00000000-0005-0000-0000-0000EC120000}"/>
    <cellStyle name="Comma 2 6 3 2 2 5 2" xfId="25817" xr:uid="{E8AECA6E-8DD5-4FA5-9A8D-E80440E9E365}"/>
    <cellStyle name="Comma 2 6 3 2 2 6" xfId="25810" xr:uid="{2C29F734-A38E-40BD-967B-568659966EE5}"/>
    <cellStyle name="Comma 2 6 3 2 3" xfId="4847" xr:uid="{00000000-0005-0000-0000-0000ED120000}"/>
    <cellStyle name="Comma 2 6 3 2 3 2" xfId="4848" xr:uid="{00000000-0005-0000-0000-0000EE120000}"/>
    <cellStyle name="Comma 2 6 3 2 3 2 2" xfId="25819" xr:uid="{063A7473-1E00-4115-993E-D03C911291F3}"/>
    <cellStyle name="Comma 2 6 3 2 3 3" xfId="4849" xr:uid="{00000000-0005-0000-0000-0000EF120000}"/>
    <cellStyle name="Comma 2 6 3 2 3 3 2" xfId="25820" xr:uid="{9441201B-7C77-4D89-94DC-B015FA1DD1E0}"/>
    <cellStyle name="Comma 2 6 3 2 3 4" xfId="4850" xr:uid="{00000000-0005-0000-0000-0000F0120000}"/>
    <cellStyle name="Comma 2 6 3 2 3 4 2" xfId="25821" xr:uid="{7E83B1BE-F3B4-47FA-BCD2-88995AF743E0}"/>
    <cellStyle name="Comma 2 6 3 2 3 5" xfId="25818" xr:uid="{50C6F9B8-3014-4039-8634-1D9C96B88D14}"/>
    <cellStyle name="Comma 2 6 3 2 4" xfId="4851" xr:uid="{00000000-0005-0000-0000-0000F1120000}"/>
    <cellStyle name="Comma 2 6 3 2 4 2" xfId="25822" xr:uid="{C8BA99C1-BC6E-48EA-BB25-6CC0A2CC4C62}"/>
    <cellStyle name="Comma 2 6 3 2 5" xfId="4852" xr:uid="{00000000-0005-0000-0000-0000F2120000}"/>
    <cellStyle name="Comma 2 6 3 2 5 2" xfId="25823" xr:uid="{4F573C40-F16C-44BF-AA03-26429D8584AB}"/>
    <cellStyle name="Comma 2 6 3 2 6" xfId="4853" xr:uid="{00000000-0005-0000-0000-0000F3120000}"/>
    <cellStyle name="Comma 2 6 3 2 6 2" xfId="25824" xr:uid="{23A654EA-A0B8-4EE8-BEB2-724C8AB58BD8}"/>
    <cellStyle name="Comma 2 6 3 2 7" xfId="25809" xr:uid="{83516D66-BC5E-4452-9DA8-7EA3D166E412}"/>
    <cellStyle name="Comma 2 6 3 3" xfId="4854" xr:uid="{00000000-0005-0000-0000-0000F4120000}"/>
    <cellStyle name="Comma 2 6 3 3 2" xfId="4855" xr:uid="{00000000-0005-0000-0000-0000F5120000}"/>
    <cellStyle name="Comma 2 6 3 3 2 2" xfId="4856" xr:uid="{00000000-0005-0000-0000-0000F6120000}"/>
    <cellStyle name="Comma 2 6 3 3 2 2 2" xfId="4857" xr:uid="{00000000-0005-0000-0000-0000F7120000}"/>
    <cellStyle name="Comma 2 6 3 3 2 2 2 2" xfId="25828" xr:uid="{A34007D2-8B4E-43F9-9FA0-2182FE519D61}"/>
    <cellStyle name="Comma 2 6 3 3 2 2 3" xfId="4858" xr:uid="{00000000-0005-0000-0000-0000F8120000}"/>
    <cellStyle name="Comma 2 6 3 3 2 2 3 2" xfId="25829" xr:uid="{768BBC49-779D-4E68-8686-E0271F19731B}"/>
    <cellStyle name="Comma 2 6 3 3 2 2 4" xfId="4859" xr:uid="{00000000-0005-0000-0000-0000F9120000}"/>
    <cellStyle name="Comma 2 6 3 3 2 2 4 2" xfId="25830" xr:uid="{F32286FD-5FE5-43D5-9BEC-0EDF04C3BC35}"/>
    <cellStyle name="Comma 2 6 3 3 2 2 5" xfId="25827" xr:uid="{9DC69036-A6A2-4EE0-818F-4F422931077D}"/>
    <cellStyle name="Comma 2 6 3 3 2 3" xfId="4860" xr:uid="{00000000-0005-0000-0000-0000FA120000}"/>
    <cellStyle name="Comma 2 6 3 3 2 3 2" xfId="25831" xr:uid="{253C6649-B7A0-4B08-BE3E-AEAFF1D617E1}"/>
    <cellStyle name="Comma 2 6 3 3 2 4" xfId="4861" xr:uid="{00000000-0005-0000-0000-0000FB120000}"/>
    <cellStyle name="Comma 2 6 3 3 2 4 2" xfId="25832" xr:uid="{EC9DD865-DC86-4BC1-AA41-BC20393E62EF}"/>
    <cellStyle name="Comma 2 6 3 3 2 5" xfId="4862" xr:uid="{00000000-0005-0000-0000-0000FC120000}"/>
    <cellStyle name="Comma 2 6 3 3 2 5 2" xfId="25833" xr:uid="{DDADC541-83F3-419D-9D9F-0464D375FF27}"/>
    <cellStyle name="Comma 2 6 3 3 2 6" xfId="25826" xr:uid="{0063C186-A729-4CB0-B9A0-416477D1E2A1}"/>
    <cellStyle name="Comma 2 6 3 3 3" xfId="4863" xr:uid="{00000000-0005-0000-0000-0000FD120000}"/>
    <cellStyle name="Comma 2 6 3 3 3 2" xfId="4864" xr:uid="{00000000-0005-0000-0000-0000FE120000}"/>
    <cellStyle name="Comma 2 6 3 3 3 2 2" xfId="25835" xr:uid="{6E1526AA-21AF-4306-89D2-D28BFFE723C1}"/>
    <cellStyle name="Comma 2 6 3 3 3 3" xfId="4865" xr:uid="{00000000-0005-0000-0000-0000FF120000}"/>
    <cellStyle name="Comma 2 6 3 3 3 3 2" xfId="25836" xr:uid="{8EBF23E3-92E4-495A-9D22-09565B116C9F}"/>
    <cellStyle name="Comma 2 6 3 3 3 4" xfId="4866" xr:uid="{00000000-0005-0000-0000-000000130000}"/>
    <cellStyle name="Comma 2 6 3 3 3 4 2" xfId="25837" xr:uid="{CFACAE82-8E78-45CF-89E2-39F167047A79}"/>
    <cellStyle name="Comma 2 6 3 3 3 5" xfId="25834" xr:uid="{6D7E4D59-83B8-4A8B-A2AE-0807849F92EF}"/>
    <cellStyle name="Comma 2 6 3 3 4" xfId="4867" xr:uid="{00000000-0005-0000-0000-000001130000}"/>
    <cellStyle name="Comma 2 6 3 3 4 2" xfId="25838" xr:uid="{26031756-9140-4AB7-9443-41C6E95281B7}"/>
    <cellStyle name="Comma 2 6 3 3 5" xfId="4868" xr:uid="{00000000-0005-0000-0000-000002130000}"/>
    <cellStyle name="Comma 2 6 3 3 5 2" xfId="25839" xr:uid="{CF92FBD4-4E0A-4EED-83FD-721BEBAFB73B}"/>
    <cellStyle name="Comma 2 6 3 3 6" xfId="4869" xr:uid="{00000000-0005-0000-0000-000003130000}"/>
    <cellStyle name="Comma 2 6 3 3 6 2" xfId="25840" xr:uid="{17B00E2F-66D7-4832-8CC1-7EBE830CCB71}"/>
    <cellStyle name="Comma 2 6 3 3 7" xfId="25825" xr:uid="{CE367169-BC91-4274-BCEA-ABBDE804DB83}"/>
    <cellStyle name="Comma 2 6 3 4" xfId="4870" xr:uid="{00000000-0005-0000-0000-000004130000}"/>
    <cellStyle name="Comma 2 6 3 4 2" xfId="4871" xr:uid="{00000000-0005-0000-0000-000005130000}"/>
    <cellStyle name="Comma 2 6 3 4 2 2" xfId="4872" xr:uid="{00000000-0005-0000-0000-000006130000}"/>
    <cellStyle name="Comma 2 6 3 4 2 2 2" xfId="25843" xr:uid="{A9452FB3-E345-4F52-9CAB-CFC79D4AFD0B}"/>
    <cellStyle name="Comma 2 6 3 4 2 3" xfId="4873" xr:uid="{00000000-0005-0000-0000-000007130000}"/>
    <cellStyle name="Comma 2 6 3 4 2 3 2" xfId="25844" xr:uid="{E05AFDB9-96AD-4531-8BAD-6084889F7195}"/>
    <cellStyle name="Comma 2 6 3 4 2 4" xfId="4874" xr:uid="{00000000-0005-0000-0000-000008130000}"/>
    <cellStyle name="Comma 2 6 3 4 2 4 2" xfId="25845" xr:uid="{FAAE2C25-5793-48D2-A02A-474AE8AF3528}"/>
    <cellStyle name="Comma 2 6 3 4 2 5" xfId="25842" xr:uid="{462AA44B-2E91-443F-BEEE-E35CFE368DDB}"/>
    <cellStyle name="Comma 2 6 3 4 3" xfId="4875" xr:uid="{00000000-0005-0000-0000-000009130000}"/>
    <cellStyle name="Comma 2 6 3 4 3 2" xfId="25846" xr:uid="{2F9818DA-81CD-42BA-94F4-BFA4E3F2D8B8}"/>
    <cellStyle name="Comma 2 6 3 4 4" xfId="4876" xr:uid="{00000000-0005-0000-0000-00000A130000}"/>
    <cellStyle name="Comma 2 6 3 4 4 2" xfId="25847" xr:uid="{D4246BE1-84F2-424F-A22C-D0B685B0B7EF}"/>
    <cellStyle name="Comma 2 6 3 4 5" xfId="4877" xr:uid="{00000000-0005-0000-0000-00000B130000}"/>
    <cellStyle name="Comma 2 6 3 4 5 2" xfId="25848" xr:uid="{59F30A34-A589-4A9E-9321-68F0CCAB046A}"/>
    <cellStyle name="Comma 2 6 3 4 6" xfId="25841" xr:uid="{A0BA3F68-2AD2-44F3-9B18-0A7E293D828A}"/>
    <cellStyle name="Comma 2 6 3 5" xfId="4878" xr:uid="{00000000-0005-0000-0000-00000C130000}"/>
    <cellStyle name="Comma 2 6 3 5 2" xfId="4879" xr:uid="{00000000-0005-0000-0000-00000D130000}"/>
    <cellStyle name="Comma 2 6 3 5 2 2" xfId="25850" xr:uid="{0F499E8F-53DA-4524-834A-140B13B62E9A}"/>
    <cellStyle name="Comma 2 6 3 5 3" xfId="4880" xr:uid="{00000000-0005-0000-0000-00000E130000}"/>
    <cellStyle name="Comma 2 6 3 5 3 2" xfId="25851" xr:uid="{D2876A81-F1BE-4353-B2C5-16997A0D1496}"/>
    <cellStyle name="Comma 2 6 3 5 4" xfId="4881" xr:uid="{00000000-0005-0000-0000-00000F130000}"/>
    <cellStyle name="Comma 2 6 3 5 4 2" xfId="25852" xr:uid="{6EA380AE-6526-4B45-B201-F90E6FE6EAE9}"/>
    <cellStyle name="Comma 2 6 3 5 5" xfId="25849" xr:uid="{724DFB7A-50D1-4E33-A052-96ACB23ABA4F}"/>
    <cellStyle name="Comma 2 6 3 6" xfId="4882" xr:uid="{00000000-0005-0000-0000-000010130000}"/>
    <cellStyle name="Comma 2 6 3 6 2" xfId="25853" xr:uid="{0CD26297-B77E-4A97-B4C4-7AF431A60B7C}"/>
    <cellStyle name="Comma 2 6 3 7" xfId="4883" xr:uid="{00000000-0005-0000-0000-000011130000}"/>
    <cellStyle name="Comma 2 6 3 7 2" xfId="25854" xr:uid="{F33F0DA6-A5E4-4CF5-A2A6-927D6C39D8BD}"/>
    <cellStyle name="Comma 2 6 3 8" xfId="4884" xr:uid="{00000000-0005-0000-0000-000012130000}"/>
    <cellStyle name="Comma 2 6 3 8 2" xfId="25855" xr:uid="{BAADC7E3-FF85-4547-B647-77F3AF6CA5F4}"/>
    <cellStyle name="Comma 2 6 3 9" xfId="25808" xr:uid="{5185ECD6-540A-4225-A07C-5D8203CDD2A5}"/>
    <cellStyle name="Comma 2 6 4" xfId="4885" xr:uid="{00000000-0005-0000-0000-000013130000}"/>
    <cellStyle name="Comma 2 6 4 2" xfId="4886" xr:uid="{00000000-0005-0000-0000-000014130000}"/>
    <cellStyle name="Comma 2 6 4 2 2" xfId="4887" xr:uid="{00000000-0005-0000-0000-000015130000}"/>
    <cellStyle name="Comma 2 6 4 2 2 2" xfId="4888" xr:uid="{00000000-0005-0000-0000-000016130000}"/>
    <cellStyle name="Comma 2 6 4 2 2 2 2" xfId="25859" xr:uid="{0652B0A0-0C5E-423F-B729-BE541513A607}"/>
    <cellStyle name="Comma 2 6 4 2 2 3" xfId="4889" xr:uid="{00000000-0005-0000-0000-000017130000}"/>
    <cellStyle name="Comma 2 6 4 2 2 3 2" xfId="25860" xr:uid="{9B05B1CE-84D0-4FF0-B7B1-A7E404FEC577}"/>
    <cellStyle name="Comma 2 6 4 2 2 4" xfId="4890" xr:uid="{00000000-0005-0000-0000-000018130000}"/>
    <cellStyle name="Comma 2 6 4 2 2 4 2" xfId="25861" xr:uid="{568F617D-2277-4589-A8A8-5D4A1EBEBBAC}"/>
    <cellStyle name="Comma 2 6 4 2 2 5" xfId="25858" xr:uid="{41F85DFF-D915-46EA-B268-C7627CF2BEDC}"/>
    <cellStyle name="Comma 2 6 4 2 3" xfId="4891" xr:uid="{00000000-0005-0000-0000-000019130000}"/>
    <cellStyle name="Comma 2 6 4 2 3 2" xfId="25862" xr:uid="{254FB16C-C067-4602-8501-1B8A950BECCF}"/>
    <cellStyle name="Comma 2 6 4 2 4" xfId="4892" xr:uid="{00000000-0005-0000-0000-00001A130000}"/>
    <cellStyle name="Comma 2 6 4 2 4 2" xfId="25863" xr:uid="{A29817BC-2F42-4523-B8DB-1757586D6E7C}"/>
    <cellStyle name="Comma 2 6 4 2 5" xfId="4893" xr:uid="{00000000-0005-0000-0000-00001B130000}"/>
    <cellStyle name="Comma 2 6 4 2 5 2" xfId="25864" xr:uid="{B7CEE8A3-2E15-46B3-8BF6-4F325808ED2D}"/>
    <cellStyle name="Comma 2 6 4 2 6" xfId="25857" xr:uid="{19A7D0F9-CF80-493B-ABC8-871C084CC730}"/>
    <cellStyle name="Comma 2 6 4 3" xfId="4894" xr:uid="{00000000-0005-0000-0000-00001C130000}"/>
    <cellStyle name="Comma 2 6 4 3 2" xfId="4895" xr:uid="{00000000-0005-0000-0000-00001D130000}"/>
    <cellStyle name="Comma 2 6 4 3 2 2" xfId="25866" xr:uid="{B05A3F0D-0A89-4F89-A9F9-70806311B14A}"/>
    <cellStyle name="Comma 2 6 4 3 3" xfId="4896" xr:uid="{00000000-0005-0000-0000-00001E130000}"/>
    <cellStyle name="Comma 2 6 4 3 3 2" xfId="25867" xr:uid="{45D437F7-E51D-40A2-AE62-5BBB759B682A}"/>
    <cellStyle name="Comma 2 6 4 3 4" xfId="4897" xr:uid="{00000000-0005-0000-0000-00001F130000}"/>
    <cellStyle name="Comma 2 6 4 3 4 2" xfId="25868" xr:uid="{A6DBC66C-4574-4432-82FE-31B989C39647}"/>
    <cellStyle name="Comma 2 6 4 3 5" xfId="25865" xr:uid="{E7FF0FF1-0B3E-45D8-9A48-58A233AED06F}"/>
    <cellStyle name="Comma 2 6 4 4" xfId="4898" xr:uid="{00000000-0005-0000-0000-000020130000}"/>
    <cellStyle name="Comma 2 6 4 4 2" xfId="25869" xr:uid="{0389B655-B76C-4ECD-A7AF-A523F129FF87}"/>
    <cellStyle name="Comma 2 6 4 5" xfId="4899" xr:uid="{00000000-0005-0000-0000-000021130000}"/>
    <cellStyle name="Comma 2 6 4 5 2" xfId="25870" xr:uid="{C0D25B23-E497-4B01-9470-046573E04BE9}"/>
    <cellStyle name="Comma 2 6 4 6" xfId="4900" xr:uid="{00000000-0005-0000-0000-000022130000}"/>
    <cellStyle name="Comma 2 6 4 6 2" xfId="25871" xr:uid="{0EFE26D4-5095-43F1-8B6B-925A7163DFE1}"/>
    <cellStyle name="Comma 2 6 4 7" xfId="25856" xr:uid="{AD7B4AE3-029A-4981-92B0-57EF283BF3D7}"/>
    <cellStyle name="Comma 2 6 5" xfId="4901" xr:uid="{00000000-0005-0000-0000-000023130000}"/>
    <cellStyle name="Comma 2 6 5 2" xfId="4902" xr:uid="{00000000-0005-0000-0000-000024130000}"/>
    <cellStyle name="Comma 2 6 5 2 2" xfId="4903" xr:uid="{00000000-0005-0000-0000-000025130000}"/>
    <cellStyle name="Comma 2 6 5 2 2 2" xfId="4904" xr:uid="{00000000-0005-0000-0000-000026130000}"/>
    <cellStyle name="Comma 2 6 5 2 2 2 2" xfId="25875" xr:uid="{C97FEDA5-EA5A-466B-8C62-22050E9C6C0D}"/>
    <cellStyle name="Comma 2 6 5 2 2 3" xfId="4905" xr:uid="{00000000-0005-0000-0000-000027130000}"/>
    <cellStyle name="Comma 2 6 5 2 2 3 2" xfId="25876" xr:uid="{4D3822E1-1B60-4801-8476-27D501FE4966}"/>
    <cellStyle name="Comma 2 6 5 2 2 4" xfId="4906" xr:uid="{00000000-0005-0000-0000-000028130000}"/>
    <cellStyle name="Comma 2 6 5 2 2 4 2" xfId="25877" xr:uid="{F4F66B6F-28C6-468E-B69D-234161B84196}"/>
    <cellStyle name="Comma 2 6 5 2 2 5" xfId="25874" xr:uid="{F7F5CD9A-FF20-4E71-B9C3-7E8EC27C58B0}"/>
    <cellStyle name="Comma 2 6 5 2 3" xfId="4907" xr:uid="{00000000-0005-0000-0000-000029130000}"/>
    <cellStyle name="Comma 2 6 5 2 3 2" xfId="25878" xr:uid="{3BED27EA-5362-4C0E-87ED-55829F995BC4}"/>
    <cellStyle name="Comma 2 6 5 2 4" xfId="4908" xr:uid="{00000000-0005-0000-0000-00002A130000}"/>
    <cellStyle name="Comma 2 6 5 2 4 2" xfId="25879" xr:uid="{1D5FF789-DE4F-4009-8F59-D22D1D4120B9}"/>
    <cellStyle name="Comma 2 6 5 2 5" xfId="4909" xr:uid="{00000000-0005-0000-0000-00002B130000}"/>
    <cellStyle name="Comma 2 6 5 2 5 2" xfId="25880" xr:uid="{B59E9F3C-A459-42F7-8B40-B256A27B6FC0}"/>
    <cellStyle name="Comma 2 6 5 2 6" xfId="25873" xr:uid="{2415E26A-F568-4E2F-9FB6-1FED6DF0EED1}"/>
    <cellStyle name="Comma 2 6 5 3" xfId="4910" xr:uid="{00000000-0005-0000-0000-00002C130000}"/>
    <cellStyle name="Comma 2 6 5 3 2" xfId="4911" xr:uid="{00000000-0005-0000-0000-00002D130000}"/>
    <cellStyle name="Comma 2 6 5 3 2 2" xfId="25882" xr:uid="{E03263D5-6BBE-4237-BE86-0BF572C5892C}"/>
    <cellStyle name="Comma 2 6 5 3 3" xfId="4912" xr:uid="{00000000-0005-0000-0000-00002E130000}"/>
    <cellStyle name="Comma 2 6 5 3 3 2" xfId="25883" xr:uid="{25EEA3B8-8D36-4DC5-97A6-147E9A4E420B}"/>
    <cellStyle name="Comma 2 6 5 3 4" xfId="4913" xr:uid="{00000000-0005-0000-0000-00002F130000}"/>
    <cellStyle name="Comma 2 6 5 3 4 2" xfId="25884" xr:uid="{77063A0B-8B5C-49E0-84A4-03BAA7B6EAD9}"/>
    <cellStyle name="Comma 2 6 5 3 5" xfId="25881" xr:uid="{1F76A150-605A-43F2-9026-3DBD72C1660C}"/>
    <cellStyle name="Comma 2 6 5 4" xfId="4914" xr:uid="{00000000-0005-0000-0000-000030130000}"/>
    <cellStyle name="Comma 2 6 5 4 2" xfId="25885" xr:uid="{0CCA081B-886C-4265-B7C6-7AD822FE38AD}"/>
    <cellStyle name="Comma 2 6 5 5" xfId="4915" xr:uid="{00000000-0005-0000-0000-000031130000}"/>
    <cellStyle name="Comma 2 6 5 5 2" xfId="25886" xr:uid="{06EB4AA2-8BE2-454F-98C3-E1C56BFC8FBE}"/>
    <cellStyle name="Comma 2 6 5 6" xfId="4916" xr:uid="{00000000-0005-0000-0000-000032130000}"/>
    <cellStyle name="Comma 2 6 5 6 2" xfId="25887" xr:uid="{0F955FA3-3BEB-40CA-8C43-AF8E1DD7626B}"/>
    <cellStyle name="Comma 2 6 5 7" xfId="25872" xr:uid="{485B829C-8816-4903-8D9C-122015E188AD}"/>
    <cellStyle name="Comma 2 6 6" xfId="4917" xr:uid="{00000000-0005-0000-0000-000033130000}"/>
    <cellStyle name="Comma 2 6 6 2" xfId="25888" xr:uid="{BDE67B32-687C-4FBE-B150-E5309F7DD634}"/>
    <cellStyle name="Comma 2 6 7" xfId="4918" xr:uid="{00000000-0005-0000-0000-000034130000}"/>
    <cellStyle name="Comma 2 6 7 2" xfId="4919" xr:uid="{00000000-0005-0000-0000-000035130000}"/>
    <cellStyle name="Comma 2 6 7 2 2" xfId="4920" xr:uid="{00000000-0005-0000-0000-000036130000}"/>
    <cellStyle name="Comma 2 6 7 2 2 2" xfId="25891" xr:uid="{BC26BFD4-E503-4C56-96A7-D609CB036523}"/>
    <cellStyle name="Comma 2 6 7 2 3" xfId="4921" xr:uid="{00000000-0005-0000-0000-000037130000}"/>
    <cellStyle name="Comma 2 6 7 2 3 2" xfId="25892" xr:uid="{675FD03B-9E2F-4839-A0B0-0F031BD30C74}"/>
    <cellStyle name="Comma 2 6 7 2 4" xfId="4922" xr:uid="{00000000-0005-0000-0000-000038130000}"/>
    <cellStyle name="Comma 2 6 7 2 4 2" xfId="25893" xr:uid="{205778DA-2A89-4043-871E-4982F6DB322C}"/>
    <cellStyle name="Comma 2 6 7 2 5" xfId="25890" xr:uid="{3595D463-DB31-4F87-85D7-AE45691613F6}"/>
    <cellStyle name="Comma 2 6 7 3" xfId="4923" xr:uid="{00000000-0005-0000-0000-000039130000}"/>
    <cellStyle name="Comma 2 6 7 3 2" xfId="25894" xr:uid="{98AD8002-805D-42AB-BD71-361649866502}"/>
    <cellStyle name="Comma 2 6 7 4" xfId="4924" xr:uid="{00000000-0005-0000-0000-00003A130000}"/>
    <cellStyle name="Comma 2 6 7 4 2" xfId="25895" xr:uid="{FCEA89D0-599C-47CF-8FAB-05213DC47D81}"/>
    <cellStyle name="Comma 2 6 7 5" xfId="4925" xr:uid="{00000000-0005-0000-0000-00003B130000}"/>
    <cellStyle name="Comma 2 6 7 5 2" xfId="25896" xr:uid="{F76320FF-A967-49C5-A9E0-9190DA65B74F}"/>
    <cellStyle name="Comma 2 6 7 6" xfId="25889" xr:uid="{B8C2B8C1-D6E5-479F-A9CD-AC2AC37E3EBA}"/>
    <cellStyle name="Comma 2 6 8" xfId="4926" xr:uid="{00000000-0005-0000-0000-00003C130000}"/>
    <cellStyle name="Comma 2 6 8 2" xfId="4927" xr:uid="{00000000-0005-0000-0000-00003D130000}"/>
    <cellStyle name="Comma 2 6 8 2 2" xfId="25898" xr:uid="{FAA09476-B7B1-4651-B1B5-0E9F0185EB27}"/>
    <cellStyle name="Comma 2 6 8 3" xfId="4928" xr:uid="{00000000-0005-0000-0000-00003E130000}"/>
    <cellStyle name="Comma 2 6 8 3 2" xfId="25899" xr:uid="{EF878173-F98F-4FC8-8E05-7A39C4109DEC}"/>
    <cellStyle name="Comma 2 6 8 4" xfId="4929" xr:uid="{00000000-0005-0000-0000-00003F130000}"/>
    <cellStyle name="Comma 2 6 8 4 2" xfId="25900" xr:uid="{04F8FA4A-7DCB-4D12-B506-9B26612CCE67}"/>
    <cellStyle name="Comma 2 6 8 5" xfId="25897" xr:uid="{EA4714FA-30C1-40AC-89D6-43043489023B}"/>
    <cellStyle name="Comma 2 6 9" xfId="4930" xr:uid="{00000000-0005-0000-0000-000040130000}"/>
    <cellStyle name="Comma 2 6 9 2" xfId="25901" xr:uid="{21819C3F-B2AB-4628-81C6-4273DAC04479}"/>
    <cellStyle name="Comma 2 60" xfId="4931" xr:uid="{00000000-0005-0000-0000-000041130000}"/>
    <cellStyle name="Comma 2 60 2" xfId="25902" xr:uid="{F2238127-D90C-43D8-B024-806D64E48CCB}"/>
    <cellStyle name="Comma 2 61" xfId="4932" xr:uid="{00000000-0005-0000-0000-000042130000}"/>
    <cellStyle name="Comma 2 61 2" xfId="25903" xr:uid="{858CDD57-0645-4DDF-873F-FF9F6929A838}"/>
    <cellStyle name="Comma 2 62" xfId="4933" xr:uid="{00000000-0005-0000-0000-000043130000}"/>
    <cellStyle name="Comma 2 62 2" xfId="25904" xr:uid="{F4FEA3E6-A3D3-44E3-BEE5-6335787F129A}"/>
    <cellStyle name="Comma 2 63" xfId="4934" xr:uid="{00000000-0005-0000-0000-000044130000}"/>
    <cellStyle name="Comma 2 63 2" xfId="25905" xr:uid="{5CD39BA6-B9C6-4DA8-A56A-AFE7F6B8F39F}"/>
    <cellStyle name="Comma 2 64" xfId="4935" xr:uid="{00000000-0005-0000-0000-000045130000}"/>
    <cellStyle name="Comma 2 64 2" xfId="25906" xr:uid="{07EBBF16-50DD-47C3-807A-580A6CB44E5A}"/>
    <cellStyle name="Comma 2 65" xfId="4936" xr:uid="{00000000-0005-0000-0000-000046130000}"/>
    <cellStyle name="Comma 2 65 2" xfId="25907" xr:uid="{3BD40D13-658E-4FC8-9F3D-362168C99A55}"/>
    <cellStyle name="Comma 2 66" xfId="4937" xr:uid="{00000000-0005-0000-0000-000047130000}"/>
    <cellStyle name="Comma 2 66 2" xfId="25908" xr:uid="{D4C7C0B1-A4F5-43F4-841B-A5F3DE5E039A}"/>
    <cellStyle name="Comma 2 67" xfId="4938" xr:uid="{00000000-0005-0000-0000-000048130000}"/>
    <cellStyle name="Comma 2 67 2" xfId="25909" xr:uid="{D4931983-2856-4528-A82A-7ECC24BF0FE1}"/>
    <cellStyle name="Comma 2 68" xfId="4939" xr:uid="{00000000-0005-0000-0000-000049130000}"/>
    <cellStyle name="Comma 2 68 2" xfId="25910" xr:uid="{1A6BE00F-E68F-4B69-816E-BA172727BD9C}"/>
    <cellStyle name="Comma 2 69" xfId="4940" xr:uid="{00000000-0005-0000-0000-00004A130000}"/>
    <cellStyle name="Comma 2 69 2" xfId="25911" xr:uid="{C7A08AE0-782C-427D-9E94-B4D57C319D78}"/>
    <cellStyle name="Comma 2 7" xfId="4941" xr:uid="{00000000-0005-0000-0000-00004B130000}"/>
    <cellStyle name="Comma 2 7 2" xfId="4942" xr:uid="{00000000-0005-0000-0000-00004C130000}"/>
    <cellStyle name="Comma 2 7 2 2" xfId="4943" xr:uid="{00000000-0005-0000-0000-00004D130000}"/>
    <cellStyle name="Comma 2 7 2 2 2" xfId="4944" xr:uid="{00000000-0005-0000-0000-00004E130000}"/>
    <cellStyle name="Comma 2 7 2 2 2 2" xfId="25915" xr:uid="{7FC633BF-273D-4922-ACAF-EE64959F8690}"/>
    <cellStyle name="Comma 2 7 2 2 3" xfId="4945" xr:uid="{00000000-0005-0000-0000-00004F130000}"/>
    <cellStyle name="Comma 2 7 2 2 3 2" xfId="25916" xr:uid="{01AA81E7-1DFE-4F7D-8C3D-8BEA7BFFB7B8}"/>
    <cellStyle name="Comma 2 7 2 2 4" xfId="4946" xr:uid="{00000000-0005-0000-0000-000050130000}"/>
    <cellStyle name="Comma 2 7 2 2 4 2" xfId="25917" xr:uid="{5EA22AD1-C421-43A5-AB32-1DD6A11F4264}"/>
    <cellStyle name="Comma 2 7 2 2 5" xfId="25914" xr:uid="{D6FA12F9-6137-4834-B894-8744A0FD228C}"/>
    <cellStyle name="Comma 2 7 2 3" xfId="4947" xr:uid="{00000000-0005-0000-0000-000051130000}"/>
    <cellStyle name="Comma 2 7 2 3 2" xfId="4948" xr:uid="{00000000-0005-0000-0000-000052130000}"/>
    <cellStyle name="Comma 2 7 2 3 2 2" xfId="25919" xr:uid="{182A2147-0AE6-41CA-B20F-9A67D4DBF488}"/>
    <cellStyle name="Comma 2 7 2 3 3" xfId="4949" xr:uid="{00000000-0005-0000-0000-000053130000}"/>
    <cellStyle name="Comma 2 7 2 3 3 2" xfId="25920" xr:uid="{EDA8D833-2D8A-42F3-A81A-AA1225C289FA}"/>
    <cellStyle name="Comma 2 7 2 3 4" xfId="4950" xr:uid="{00000000-0005-0000-0000-000054130000}"/>
    <cellStyle name="Comma 2 7 2 3 4 2" xfId="25921" xr:uid="{D8D68B8F-27C6-48AD-9A28-10EB128469EB}"/>
    <cellStyle name="Comma 2 7 2 3 5" xfId="25918" xr:uid="{81FCFC6D-9D9F-42F8-A7DF-605194EBB2D8}"/>
    <cellStyle name="Comma 2 7 2 4" xfId="4951" xr:uid="{00000000-0005-0000-0000-000055130000}"/>
    <cellStyle name="Comma 2 7 2 4 2" xfId="4952" xr:uid="{00000000-0005-0000-0000-000056130000}"/>
    <cellStyle name="Comma 2 7 2 4 2 2" xfId="25923" xr:uid="{A502E9E2-51B5-40CA-9463-2DE42D7A8D5D}"/>
    <cellStyle name="Comma 2 7 2 4 3" xfId="4953" xr:uid="{00000000-0005-0000-0000-000057130000}"/>
    <cellStyle name="Comma 2 7 2 4 3 2" xfId="25924" xr:uid="{0A9583DC-A002-4B07-A5C1-2FF3ED82F5FC}"/>
    <cellStyle name="Comma 2 7 2 4 4" xfId="4954" xr:uid="{00000000-0005-0000-0000-000058130000}"/>
    <cellStyle name="Comma 2 7 2 4 4 2" xfId="25925" xr:uid="{2FC6AE5D-3325-4A36-AC0F-B1CA9BBB846E}"/>
    <cellStyle name="Comma 2 7 2 4 5" xfId="25922" xr:uid="{1D02557E-FBB0-4156-9CF2-26DBA35A56C5}"/>
    <cellStyle name="Comma 2 7 2 5" xfId="4955" xr:uid="{00000000-0005-0000-0000-000059130000}"/>
    <cellStyle name="Comma 2 7 2 5 2" xfId="25926" xr:uid="{2BA6C3F0-652C-49E2-8D91-AB9BBCAC4951}"/>
    <cellStyle name="Comma 2 7 2 6" xfId="4956" xr:uid="{00000000-0005-0000-0000-00005A130000}"/>
    <cellStyle name="Comma 2 7 2 6 2" xfId="25927" xr:uid="{37A3B986-7968-4475-B18C-B6D09CF79FCB}"/>
    <cellStyle name="Comma 2 7 2 7" xfId="25913" xr:uid="{7446355F-9094-4375-9552-1F331D48DC12}"/>
    <cellStyle name="Comma 2 7 3" xfId="4957" xr:uid="{00000000-0005-0000-0000-00005B130000}"/>
    <cellStyle name="Comma 2 7 3 2" xfId="25928" xr:uid="{BE05EC2F-BD70-4D8D-858C-3836FDD49D21}"/>
    <cellStyle name="Comma 2 7 4" xfId="4958" xr:uid="{00000000-0005-0000-0000-00005C130000}"/>
    <cellStyle name="Comma 2 7 4 2" xfId="25929" xr:uid="{B7309EEA-C49F-4366-9DC2-0A5C2E57A6A9}"/>
    <cellStyle name="Comma 2 7 5" xfId="4959" xr:uid="{00000000-0005-0000-0000-00005D130000}"/>
    <cellStyle name="Comma 2 7 5 2" xfId="25930" xr:uid="{91F59094-1837-4571-AF59-D1416874FB45}"/>
    <cellStyle name="Comma 2 7 6" xfId="4960" xr:uid="{00000000-0005-0000-0000-00005E130000}"/>
    <cellStyle name="Comma 2 7 6 2" xfId="25931" xr:uid="{079100BB-0826-44F6-98A6-090C5C4B1AF2}"/>
    <cellStyle name="Comma 2 7 7" xfId="4961" xr:uid="{00000000-0005-0000-0000-00005F130000}"/>
    <cellStyle name="Comma 2 7 7 2" xfId="4962" xr:uid="{00000000-0005-0000-0000-000060130000}"/>
    <cellStyle name="Comma 2 7 7 2 2" xfId="25933" xr:uid="{E6B1CC94-0DF2-48D5-8DD7-B7FD636FBCD1}"/>
    <cellStyle name="Comma 2 7 7 3" xfId="4963" xr:uid="{00000000-0005-0000-0000-000061130000}"/>
    <cellStyle name="Comma 2 7 7 3 2" xfId="25934" xr:uid="{4F5852FD-09FD-421F-856D-B3F96F79DDF9}"/>
    <cellStyle name="Comma 2 7 7 4" xfId="4964" xr:uid="{00000000-0005-0000-0000-000062130000}"/>
    <cellStyle name="Comma 2 7 7 4 2" xfId="25935" xr:uid="{15C503A1-62B9-4EE4-9F28-0EE425D32ED3}"/>
    <cellStyle name="Comma 2 7 7 5" xfId="25932" xr:uid="{497F82DA-1EDF-4A42-94AE-A920D2093234}"/>
    <cellStyle name="Comma 2 7 8" xfId="25912" xr:uid="{704FC979-2540-4CCF-8FBE-201AB87A6E57}"/>
    <cellStyle name="Comma 2 70" xfId="4965" xr:uid="{00000000-0005-0000-0000-000063130000}"/>
    <cellStyle name="Comma 2 70 2" xfId="25936" xr:uid="{CA77C4D4-37A6-4941-B981-CF585F96F1CF}"/>
    <cellStyle name="Comma 2 71" xfId="4966" xr:uid="{00000000-0005-0000-0000-000064130000}"/>
    <cellStyle name="Comma 2 71 2" xfId="25937" xr:uid="{3BFEDF27-5D47-4714-B76A-BC99BC0FF445}"/>
    <cellStyle name="Comma 2 72" xfId="4967" xr:uid="{00000000-0005-0000-0000-000065130000}"/>
    <cellStyle name="Comma 2 72 2" xfId="25938" xr:uid="{293C4FB9-EDAC-45D8-BA89-F850CBE1CC1A}"/>
    <cellStyle name="Comma 2 73" xfId="4968" xr:uid="{00000000-0005-0000-0000-000066130000}"/>
    <cellStyle name="Comma 2 73 2" xfId="25939" xr:uid="{6925E46A-4120-4E28-98CE-E1E6897173E8}"/>
    <cellStyle name="Comma 2 74" xfId="4969" xr:uid="{00000000-0005-0000-0000-000067130000}"/>
    <cellStyle name="Comma 2 74 2" xfId="25940" xr:uid="{D11AC785-367F-4626-9BC1-C002CB92310A}"/>
    <cellStyle name="Comma 2 75" xfId="4970" xr:uid="{00000000-0005-0000-0000-000068130000}"/>
    <cellStyle name="Comma 2 75 2" xfId="25941" xr:uid="{D212ADE8-EEB8-401B-9C73-DC12CADA8785}"/>
    <cellStyle name="Comma 2 76" xfId="4971" xr:uid="{00000000-0005-0000-0000-000069130000}"/>
    <cellStyle name="Comma 2 76 2" xfId="25942" xr:uid="{DB9660E2-0EF6-41C2-A0D0-147E7A72B6F9}"/>
    <cellStyle name="Comma 2 77" xfId="4972" xr:uid="{00000000-0005-0000-0000-00006A130000}"/>
    <cellStyle name="Comma 2 77 2" xfId="25943" xr:uid="{ABC2E50D-222E-4BF7-A5F5-097E92D30D62}"/>
    <cellStyle name="Comma 2 78" xfId="4973" xr:uid="{00000000-0005-0000-0000-00006B130000}"/>
    <cellStyle name="Comma 2 78 2" xfId="25944" xr:uid="{2EB3932C-841C-43CB-8E90-9CC167E9DC9B}"/>
    <cellStyle name="Comma 2 79" xfId="4974" xr:uid="{00000000-0005-0000-0000-00006C130000}"/>
    <cellStyle name="Comma 2 79 2" xfId="25945" xr:uid="{DA11456F-5704-439B-8843-41B9F8FF86C8}"/>
    <cellStyle name="Comma 2 8" xfId="4975" xr:uid="{00000000-0005-0000-0000-00006D130000}"/>
    <cellStyle name="Comma 2 8 2" xfId="4976" xr:uid="{00000000-0005-0000-0000-00006E130000}"/>
    <cellStyle name="Comma 2 8 2 2" xfId="4977" xr:uid="{00000000-0005-0000-0000-00006F130000}"/>
    <cellStyle name="Comma 2 8 2 2 2" xfId="25948" xr:uid="{9BD77A4F-AD1A-4460-907F-8F8019DBD305}"/>
    <cellStyle name="Comma 2 8 2 3" xfId="4978" xr:uid="{00000000-0005-0000-0000-000070130000}"/>
    <cellStyle name="Comma 2 8 2 3 2" xfId="25949" xr:uid="{83FDD2E5-3A5F-448C-B1C0-1FB947EA4300}"/>
    <cellStyle name="Comma 2 8 2 4" xfId="25947" xr:uid="{710666C5-2ECC-4D40-8C42-A996AC9DA34A}"/>
    <cellStyle name="Comma 2 8 3" xfId="4979" xr:uid="{00000000-0005-0000-0000-000071130000}"/>
    <cellStyle name="Comma 2 8 3 2" xfId="4980" xr:uid="{00000000-0005-0000-0000-000072130000}"/>
    <cellStyle name="Comma 2 8 3 2 2" xfId="25951" xr:uid="{D7E7AB15-4C3D-430D-B2AD-202B61999F88}"/>
    <cellStyle name="Comma 2 8 3 3" xfId="25950" xr:uid="{9162A349-8A71-46B1-86F7-3F36C9EB3D06}"/>
    <cellStyle name="Comma 2 8 4" xfId="4981" xr:uid="{00000000-0005-0000-0000-000073130000}"/>
    <cellStyle name="Comma 2 8 4 2" xfId="25952" xr:uid="{9A613364-F864-4869-A9DF-9FBC99A79E41}"/>
    <cellStyle name="Comma 2 8 5" xfId="4982" xr:uid="{00000000-0005-0000-0000-000074130000}"/>
    <cellStyle name="Comma 2 8 5 2" xfId="25953" xr:uid="{ED6E4CB4-D218-409C-A838-51EE04A634DE}"/>
    <cellStyle name="Comma 2 8 6" xfId="4983" xr:uid="{00000000-0005-0000-0000-000075130000}"/>
    <cellStyle name="Comma 2 8 6 2" xfId="4984" xr:uid="{00000000-0005-0000-0000-000076130000}"/>
    <cellStyle name="Comma 2 8 6 2 2" xfId="25955" xr:uid="{2F7DAC79-0CB0-4879-837B-288F33342D1E}"/>
    <cellStyle name="Comma 2 8 6 3" xfId="4985" xr:uid="{00000000-0005-0000-0000-000077130000}"/>
    <cellStyle name="Comma 2 8 6 3 2" xfId="25956" xr:uid="{235A86C2-365A-4F26-9520-435A94982770}"/>
    <cellStyle name="Comma 2 8 6 4" xfId="4986" xr:uid="{00000000-0005-0000-0000-000078130000}"/>
    <cellStyle name="Comma 2 8 6 4 2" xfId="25957" xr:uid="{1BC26390-24EC-43D8-A80B-AC0AF7C56052}"/>
    <cellStyle name="Comma 2 8 6 5" xfId="25954" xr:uid="{8307AA0E-9BA7-4F17-BF44-7F81F00E6677}"/>
    <cellStyle name="Comma 2 8 7" xfId="25946" xr:uid="{11349B08-57AC-4A48-B924-DE1C54A4C05D}"/>
    <cellStyle name="Comma 2 80" xfId="4987" xr:uid="{00000000-0005-0000-0000-000079130000}"/>
    <cellStyle name="Comma 2 80 2" xfId="25958" xr:uid="{FD1181DF-A7B7-4188-AD5F-E8C3EDC0260B}"/>
    <cellStyle name="Comma 2 81" xfId="4988" xr:uid="{00000000-0005-0000-0000-00007A130000}"/>
    <cellStyle name="Comma 2 81 2" xfId="25959" xr:uid="{24844E8B-3064-4165-90DA-4988EB11F4DC}"/>
    <cellStyle name="Comma 2 82" xfId="4989" xr:uid="{00000000-0005-0000-0000-00007B130000}"/>
    <cellStyle name="Comma 2 82 2" xfId="25960" xr:uid="{BFE942F2-8E33-4412-9224-92F268C5497E}"/>
    <cellStyle name="Comma 2 83" xfId="4990" xr:uid="{00000000-0005-0000-0000-00007C130000}"/>
    <cellStyle name="Comma 2 83 2" xfId="25961" xr:uid="{5C09DC9E-5DAD-41F7-8796-60C619D517C5}"/>
    <cellStyle name="Comma 2 84" xfId="4991" xr:uid="{00000000-0005-0000-0000-00007D130000}"/>
    <cellStyle name="Comma 2 84 2" xfId="25962" xr:uid="{EC601F53-D114-4882-B564-1ACE9D6CD92A}"/>
    <cellStyle name="Comma 2 85" xfId="4992" xr:uid="{00000000-0005-0000-0000-00007E130000}"/>
    <cellStyle name="Comma 2 85 2" xfId="25963" xr:uid="{97B81648-79E8-4521-AB1E-8AA6C75AFB57}"/>
    <cellStyle name="Comma 2 86" xfId="4993" xr:uid="{00000000-0005-0000-0000-00007F130000}"/>
    <cellStyle name="Comma 2 86 2" xfId="25964" xr:uid="{F3FE9AFF-BD47-4804-B393-8A5F97197B5E}"/>
    <cellStyle name="Comma 2 87" xfId="4994" xr:uid="{00000000-0005-0000-0000-000080130000}"/>
    <cellStyle name="Comma 2 87 2" xfId="25965" xr:uid="{A1A1C158-30E0-4ACA-8A8A-85A95969519D}"/>
    <cellStyle name="Comma 2 88" xfId="4995" xr:uid="{00000000-0005-0000-0000-000081130000}"/>
    <cellStyle name="Comma 2 88 2" xfId="25966" xr:uid="{F3CD3A39-B147-4B16-B193-F28D186D09B8}"/>
    <cellStyle name="Comma 2 89" xfId="4996" xr:uid="{00000000-0005-0000-0000-000082130000}"/>
    <cellStyle name="Comma 2 89 2" xfId="25967" xr:uid="{DE7A6DA5-68E4-4E27-BBBF-57803840D937}"/>
    <cellStyle name="Comma 2 9" xfId="4997" xr:uid="{00000000-0005-0000-0000-000083130000}"/>
    <cellStyle name="Comma 2 9 2" xfId="4998" xr:uid="{00000000-0005-0000-0000-000084130000}"/>
    <cellStyle name="Comma 2 9 2 2" xfId="4999" xr:uid="{00000000-0005-0000-0000-000085130000}"/>
    <cellStyle name="Comma 2 9 2 2 2" xfId="25970" xr:uid="{76578EA7-2675-47C1-BE20-3638878BDD6F}"/>
    <cellStyle name="Comma 2 9 2 3" xfId="25969" xr:uid="{44FC250E-ABE5-446B-9109-1C100E798ADF}"/>
    <cellStyle name="Comma 2 9 3" xfId="5000" xr:uid="{00000000-0005-0000-0000-000086130000}"/>
    <cellStyle name="Comma 2 9 3 2" xfId="25971" xr:uid="{3497048B-2F05-472B-8180-DD595F0A4A70}"/>
    <cellStyle name="Comma 2 9 4" xfId="5001" xr:uid="{00000000-0005-0000-0000-000087130000}"/>
    <cellStyle name="Comma 2 9 4 2" xfId="25972" xr:uid="{0872C4DE-440B-4928-8658-1E84EE2F9EEC}"/>
    <cellStyle name="Comma 2 9 5" xfId="5002" xr:uid="{00000000-0005-0000-0000-000088130000}"/>
    <cellStyle name="Comma 2 9 5 2" xfId="5003" xr:uid="{00000000-0005-0000-0000-000089130000}"/>
    <cellStyle name="Comma 2 9 5 2 2" xfId="25974" xr:uid="{3A1A615B-396F-4E59-B965-4E8D778E9349}"/>
    <cellStyle name="Comma 2 9 5 3" xfId="5004" xr:uid="{00000000-0005-0000-0000-00008A130000}"/>
    <cellStyle name="Comma 2 9 5 3 2" xfId="25975" xr:uid="{8EFC6212-66F6-4840-9057-F2185CDCDBF8}"/>
    <cellStyle name="Comma 2 9 5 4" xfId="5005" xr:uid="{00000000-0005-0000-0000-00008B130000}"/>
    <cellStyle name="Comma 2 9 5 4 2" xfId="25976" xr:uid="{1D9DE364-0F9E-448C-B9BE-611CB5EDBC4B}"/>
    <cellStyle name="Comma 2 9 5 5" xfId="25973" xr:uid="{A7C7DC68-56B3-4DC8-9F49-A301207AE053}"/>
    <cellStyle name="Comma 2 9 6" xfId="25968" xr:uid="{CA80383B-5F79-4689-8B25-6AE41C0C9C3F}"/>
    <cellStyle name="Comma 2 90" xfId="5006" xr:uid="{00000000-0005-0000-0000-00008C130000}"/>
    <cellStyle name="Comma 2 90 2" xfId="25977" xr:uid="{E8816CA6-644F-48C6-B388-D8D57E5547E6}"/>
    <cellStyle name="Comma 2 91" xfId="5007" xr:uid="{00000000-0005-0000-0000-00008D130000}"/>
    <cellStyle name="Comma 2 91 2" xfId="25978" xr:uid="{4A8E9E35-5D26-44B0-942F-FB83D18956C9}"/>
    <cellStyle name="Comma 2 92" xfId="5008" xr:uid="{00000000-0005-0000-0000-00008E130000}"/>
    <cellStyle name="Comma 2 92 2" xfId="25979" xr:uid="{B8660C2A-FED3-4239-BDC6-6E7D11BCA506}"/>
    <cellStyle name="Comma 2 93" xfId="5009" xr:uid="{00000000-0005-0000-0000-00008F130000}"/>
    <cellStyle name="Comma 2 93 2" xfId="25980" xr:uid="{D6748C43-DD82-4655-A47C-7FAD5F736671}"/>
    <cellStyle name="Comma 2 94" xfId="5010" xr:uid="{00000000-0005-0000-0000-000090130000}"/>
    <cellStyle name="Comma 2 94 2" xfId="25981" xr:uid="{5BE6C017-EE06-4E4C-BD99-EE7846DED4FD}"/>
    <cellStyle name="Comma 2 95" xfId="5011" xr:uid="{00000000-0005-0000-0000-000091130000}"/>
    <cellStyle name="Comma 2 95 2" xfId="25982" xr:uid="{7AA7C1B9-9DE2-409B-A088-0E39AB09DC57}"/>
    <cellStyle name="Comma 2 96" xfId="5012" xr:uid="{00000000-0005-0000-0000-000092130000}"/>
    <cellStyle name="Comma 2 96 2" xfId="25983" xr:uid="{DED0CBCF-81BA-436A-9C8E-435D753669F6}"/>
    <cellStyle name="Comma 2 97" xfId="5013" xr:uid="{00000000-0005-0000-0000-000093130000}"/>
    <cellStyle name="Comma 2 97 2" xfId="25984" xr:uid="{5DF0CA36-A044-4BC8-B7AB-2F8FB6F8D80D}"/>
    <cellStyle name="Comma 2 98" xfId="5014" xr:uid="{00000000-0005-0000-0000-000094130000}"/>
    <cellStyle name="Comma 2 98 2" xfId="25985" xr:uid="{B3D85BE6-64FE-4606-8038-D524AAA5E75D}"/>
    <cellStyle name="Comma 2 99" xfId="5015" xr:uid="{00000000-0005-0000-0000-000095130000}"/>
    <cellStyle name="Comma 2 99 2" xfId="25986" xr:uid="{721C97E2-C7B3-427B-BB1B-CFEC293BA49C}"/>
    <cellStyle name="Comma 20" xfId="5016" xr:uid="{00000000-0005-0000-0000-000096130000}"/>
    <cellStyle name="Comma 20 10" xfId="5017" xr:uid="{00000000-0005-0000-0000-000097130000}"/>
    <cellStyle name="Comma 20 10 2" xfId="25988" xr:uid="{AD74A5C2-B1ED-4B35-8679-EDF9331EBF05}"/>
    <cellStyle name="Comma 20 11" xfId="5018" xr:uid="{00000000-0005-0000-0000-000098130000}"/>
    <cellStyle name="Comma 20 11 2" xfId="25989" xr:uid="{131BE926-C458-4F41-BE69-6656416D1737}"/>
    <cellStyle name="Comma 20 12" xfId="5019" xr:uid="{00000000-0005-0000-0000-000099130000}"/>
    <cellStyle name="Comma 20 12 2" xfId="25990" xr:uid="{C0909CAC-2815-4E44-B39D-69B9C313ACEB}"/>
    <cellStyle name="Comma 20 13" xfId="25987" xr:uid="{4C458CA0-CF63-4393-B508-3C05A6AD6C23}"/>
    <cellStyle name="Comma 20 2" xfId="5020" xr:uid="{00000000-0005-0000-0000-00009A130000}"/>
    <cellStyle name="Comma 20 2 2" xfId="5021" xr:uid="{00000000-0005-0000-0000-00009B130000}"/>
    <cellStyle name="Comma 20 2 2 2" xfId="25992" xr:uid="{0BF48F54-64A7-4933-AE1A-F000D4E7E1B9}"/>
    <cellStyle name="Comma 20 2 3" xfId="5022" xr:uid="{00000000-0005-0000-0000-00009C130000}"/>
    <cellStyle name="Comma 20 2 3 2" xfId="25993" xr:uid="{07FC9970-F7B9-41D8-82CC-DE0F5C94AA19}"/>
    <cellStyle name="Comma 20 2 4" xfId="5023" xr:uid="{00000000-0005-0000-0000-00009D130000}"/>
    <cellStyle name="Comma 20 2 4 2" xfId="25994" xr:uid="{1F550338-BEA6-465B-8771-9D3C3E7FD625}"/>
    <cellStyle name="Comma 20 2 5" xfId="5024" xr:uid="{00000000-0005-0000-0000-00009E130000}"/>
    <cellStyle name="Comma 20 2 5 2" xfId="25995" xr:uid="{C93CA50F-DB2D-423F-809E-E3ED11B4D81E}"/>
    <cellStyle name="Comma 20 2 6" xfId="5025" xr:uid="{00000000-0005-0000-0000-00009F130000}"/>
    <cellStyle name="Comma 20 2 6 2" xfId="25996" xr:uid="{3DB81A69-C30C-4EE1-986F-C347EC02E0C9}"/>
    <cellStyle name="Comma 20 2 7" xfId="5026" xr:uid="{00000000-0005-0000-0000-0000A0130000}"/>
    <cellStyle name="Comma 20 2 7 2" xfId="25997" xr:uid="{5585BF9D-A9E9-44C0-810C-10528084549E}"/>
    <cellStyle name="Comma 20 2 8" xfId="25991" xr:uid="{2BD5693A-A24E-4605-815B-BE44662C87CF}"/>
    <cellStyle name="Comma 20 3" xfId="5027" xr:uid="{00000000-0005-0000-0000-0000A1130000}"/>
    <cellStyle name="Comma 20 3 2" xfId="5028" xr:uid="{00000000-0005-0000-0000-0000A2130000}"/>
    <cellStyle name="Comma 20 3 2 2" xfId="25999" xr:uid="{48EBB882-C2F7-4863-99F3-D7984084355E}"/>
    <cellStyle name="Comma 20 3 3" xfId="5029" xr:uid="{00000000-0005-0000-0000-0000A3130000}"/>
    <cellStyle name="Comma 20 3 3 2" xfId="26000" xr:uid="{2565B6C2-4D06-4AEC-8A34-7B54F82F88D3}"/>
    <cellStyle name="Comma 20 3 4" xfId="5030" xr:uid="{00000000-0005-0000-0000-0000A4130000}"/>
    <cellStyle name="Comma 20 3 4 2" xfId="26001" xr:uid="{BB5C4FA4-276B-48F1-B16E-A241303BEF55}"/>
    <cellStyle name="Comma 20 3 5" xfId="5031" xr:uid="{00000000-0005-0000-0000-0000A5130000}"/>
    <cellStyle name="Comma 20 3 5 2" xfId="26002" xr:uid="{48B4FC00-A27B-4E6B-AEB9-DF8AF9F89975}"/>
    <cellStyle name="Comma 20 3 6" xfId="5032" xr:uid="{00000000-0005-0000-0000-0000A6130000}"/>
    <cellStyle name="Comma 20 3 6 2" xfId="26003" xr:uid="{0F6DDF3B-FA59-4065-BB64-1B2EB157EBC3}"/>
    <cellStyle name="Comma 20 3 7" xfId="25998" xr:uid="{6CE47FDA-7B6F-41B3-97A6-61ADB1F790C6}"/>
    <cellStyle name="Comma 20 4" xfId="5033" xr:uid="{00000000-0005-0000-0000-0000A7130000}"/>
    <cellStyle name="Comma 20 4 2" xfId="5034" xr:uid="{00000000-0005-0000-0000-0000A8130000}"/>
    <cellStyle name="Comma 20 4 2 2" xfId="26005" xr:uid="{094558F1-78ED-43B8-BE17-534C08EF938E}"/>
    <cellStyle name="Comma 20 4 3" xfId="5035" xr:uid="{00000000-0005-0000-0000-0000A9130000}"/>
    <cellStyle name="Comma 20 4 3 2" xfId="26006" xr:uid="{82AF7D8F-5CEA-4C48-A8B5-F8851AAF8774}"/>
    <cellStyle name="Comma 20 4 4" xfId="5036" xr:uid="{00000000-0005-0000-0000-0000AA130000}"/>
    <cellStyle name="Comma 20 4 4 2" xfId="26007" xr:uid="{D52EDD2C-2F9F-4458-B69E-8CBC30794E96}"/>
    <cellStyle name="Comma 20 4 5" xfId="5037" xr:uid="{00000000-0005-0000-0000-0000AB130000}"/>
    <cellStyle name="Comma 20 4 5 2" xfId="26008" xr:uid="{94AB2D21-944F-4886-A299-3E2805A6235C}"/>
    <cellStyle name="Comma 20 4 6" xfId="5038" xr:uid="{00000000-0005-0000-0000-0000AC130000}"/>
    <cellStyle name="Comma 20 4 6 2" xfId="26009" xr:uid="{88E35DD2-1324-4271-8905-55C2AA31F6D4}"/>
    <cellStyle name="Comma 20 4 7" xfId="26004" xr:uid="{9D21E668-4BB6-41FF-B1C3-CD9649D66CE3}"/>
    <cellStyle name="Comma 20 5" xfId="5039" xr:uid="{00000000-0005-0000-0000-0000AD130000}"/>
    <cellStyle name="Comma 20 5 2" xfId="5040" xr:uid="{00000000-0005-0000-0000-0000AE130000}"/>
    <cellStyle name="Comma 20 5 2 2" xfId="26011" xr:uid="{E703A692-7510-412F-9609-16FD0BEC8FC2}"/>
    <cellStyle name="Comma 20 5 3" xfId="5041" xr:uid="{00000000-0005-0000-0000-0000AF130000}"/>
    <cellStyle name="Comma 20 5 3 2" xfId="26012" xr:uid="{676CF6A5-95B9-46B7-BD2F-B23A445DCDCA}"/>
    <cellStyle name="Comma 20 5 4" xfId="5042" xr:uid="{00000000-0005-0000-0000-0000B0130000}"/>
    <cellStyle name="Comma 20 5 4 2" xfId="26013" xr:uid="{DDA16562-0265-453B-8B2B-960001E5B65E}"/>
    <cellStyle name="Comma 20 5 5" xfId="5043" xr:uid="{00000000-0005-0000-0000-0000B1130000}"/>
    <cellStyle name="Comma 20 5 5 2" xfId="26014" xr:uid="{3B561043-D8BF-4C91-BDF6-D047A54F7334}"/>
    <cellStyle name="Comma 20 5 6" xfId="5044" xr:uid="{00000000-0005-0000-0000-0000B2130000}"/>
    <cellStyle name="Comma 20 5 6 2" xfId="26015" xr:uid="{BE9B23B3-9409-44E0-B691-0A6FD0D6FB78}"/>
    <cellStyle name="Comma 20 5 7" xfId="26010" xr:uid="{5E08099A-DFF8-4599-A4A1-33E972E7FF3A}"/>
    <cellStyle name="Comma 20 6" xfId="5045" xr:uid="{00000000-0005-0000-0000-0000B3130000}"/>
    <cellStyle name="Comma 20 6 2" xfId="26016" xr:uid="{FC62B0D3-F079-469E-92AA-D1138DFEA3A8}"/>
    <cellStyle name="Comma 20 7" xfId="5046" xr:uid="{00000000-0005-0000-0000-0000B4130000}"/>
    <cellStyle name="Comma 20 7 2" xfId="26017" xr:uid="{7302E0EE-3176-4986-BAAC-83C00E295109}"/>
    <cellStyle name="Comma 20 8" xfId="5047" xr:uid="{00000000-0005-0000-0000-0000B5130000}"/>
    <cellStyle name="Comma 20 8 2" xfId="26018" xr:uid="{63816320-C2F4-4DF2-8B24-C391AA4B0409}"/>
    <cellStyle name="Comma 20 9" xfId="5048" xr:uid="{00000000-0005-0000-0000-0000B6130000}"/>
    <cellStyle name="Comma 20 9 2" xfId="26019" xr:uid="{A88502A3-B70D-4A49-BB5B-AC2E62758310}"/>
    <cellStyle name="Comma 21" xfId="5049" xr:uid="{00000000-0005-0000-0000-0000B7130000}"/>
    <cellStyle name="Comma 21 2" xfId="5050" xr:uid="{00000000-0005-0000-0000-0000B8130000}"/>
    <cellStyle name="Comma 21 2 2" xfId="5051" xr:uid="{00000000-0005-0000-0000-0000B9130000}"/>
    <cellStyle name="Comma 21 2 2 2" xfId="26022" xr:uid="{7D78466A-9FCB-4DAD-9477-B1ADAF216CBF}"/>
    <cellStyle name="Comma 21 2 3" xfId="26021" xr:uid="{E0CF5D92-475E-4EBB-8A5B-73BDBCD1C73D}"/>
    <cellStyle name="Comma 21 3" xfId="5052" xr:uid="{00000000-0005-0000-0000-0000BA130000}"/>
    <cellStyle name="Comma 21 3 2" xfId="26023" xr:uid="{C759E2A2-5126-44FC-98F0-9AD065E99DB7}"/>
    <cellStyle name="Comma 21 4" xfId="26020" xr:uid="{AD0B828F-FABE-4B1C-A4AF-3016BACA7124}"/>
    <cellStyle name="Comma 22" xfId="5053" xr:uid="{00000000-0005-0000-0000-0000BB130000}"/>
    <cellStyle name="Comma 22 2" xfId="5054" xr:uid="{00000000-0005-0000-0000-0000BC130000}"/>
    <cellStyle name="Comma 22 2 2" xfId="5055" xr:uid="{00000000-0005-0000-0000-0000BD130000}"/>
    <cellStyle name="Comma 22 2 2 2" xfId="26026" xr:uid="{37CACB02-7E36-453A-97BB-FD70D11A8DB0}"/>
    <cellStyle name="Comma 22 2 3" xfId="26025" xr:uid="{8714CA25-174B-4BA7-8C81-0325024C9CDE}"/>
    <cellStyle name="Comma 22 3" xfId="5056" xr:uid="{00000000-0005-0000-0000-0000BE130000}"/>
    <cellStyle name="Comma 22 3 2" xfId="26027" xr:uid="{448C9BAD-EA8F-4C93-904D-75D6C4DDEAF4}"/>
    <cellStyle name="Comma 22 4" xfId="26024" xr:uid="{26174C27-1105-4B55-A932-814707DE6FA8}"/>
    <cellStyle name="Comma 23" xfId="5057" xr:uid="{00000000-0005-0000-0000-0000BF130000}"/>
    <cellStyle name="Comma 23 2" xfId="5058" xr:uid="{00000000-0005-0000-0000-0000C0130000}"/>
    <cellStyle name="Comma 23 2 2" xfId="26029" xr:uid="{7E8588E4-6C57-4085-9345-C9E1B206D454}"/>
    <cellStyle name="Comma 23 3" xfId="26028" xr:uid="{0F245187-B254-4172-8EEA-DE6C4DDD9F12}"/>
    <cellStyle name="Comma 24" xfId="5059" xr:uid="{00000000-0005-0000-0000-0000C1130000}"/>
    <cellStyle name="Comma 24 2" xfId="5060" xr:uid="{00000000-0005-0000-0000-0000C2130000}"/>
    <cellStyle name="Comma 24 2 2" xfId="26031" xr:uid="{8D22C68D-ED26-4AA6-A0AC-EA8ABB720053}"/>
    <cellStyle name="Comma 24 3" xfId="26030" xr:uid="{B4CF10EB-4314-4C32-B25F-6116E9CBB23B}"/>
    <cellStyle name="Comma 25" xfId="5061" xr:uid="{00000000-0005-0000-0000-0000C3130000}"/>
    <cellStyle name="Comma 25 2" xfId="5062" xr:uid="{00000000-0005-0000-0000-0000C4130000}"/>
    <cellStyle name="Comma 25 2 2" xfId="26033" xr:uid="{A548FEDC-24EB-492E-A740-4157B1DA9B8A}"/>
    <cellStyle name="Comma 25 3" xfId="26032" xr:uid="{143DDAE6-123F-4E46-81F6-49BB6BE7B0A1}"/>
    <cellStyle name="Comma 26" xfId="5063" xr:uid="{00000000-0005-0000-0000-0000C5130000}"/>
    <cellStyle name="Comma 26 2" xfId="5064" xr:uid="{00000000-0005-0000-0000-0000C6130000}"/>
    <cellStyle name="Comma 26 2 2" xfId="5065" xr:uid="{00000000-0005-0000-0000-0000C7130000}"/>
    <cellStyle name="Comma 26 2 2 2" xfId="26036" xr:uid="{0F69C227-9642-4637-B72E-8091C8A77DDA}"/>
    <cellStyle name="Comma 26 2 3" xfId="26035" xr:uid="{18D758E6-2A32-4643-8705-8AB1884B374D}"/>
    <cellStyle name="Comma 26 3" xfId="5066" xr:uid="{00000000-0005-0000-0000-0000C8130000}"/>
    <cellStyle name="Comma 26 3 2" xfId="26037" xr:uid="{2EFFBA0A-D584-43BB-84E6-E6100221E6B8}"/>
    <cellStyle name="Comma 26 4" xfId="5067" xr:uid="{00000000-0005-0000-0000-0000C9130000}"/>
    <cellStyle name="Comma 26 4 2" xfId="26038" xr:uid="{CCD1D3AF-55D6-40D1-8996-D47A50D6B84A}"/>
    <cellStyle name="Comma 26 5" xfId="26034" xr:uid="{FB19A959-C607-45B8-A91C-FDDF6AAC4BFB}"/>
    <cellStyle name="Comma 27" xfId="5068" xr:uid="{00000000-0005-0000-0000-0000CA130000}"/>
    <cellStyle name="Comma 27 2" xfId="5069" xr:uid="{00000000-0005-0000-0000-0000CB130000}"/>
    <cellStyle name="Comma 27 2 2" xfId="5070" xr:uid="{00000000-0005-0000-0000-0000CC130000}"/>
    <cellStyle name="Comma 27 2 2 2" xfId="26041" xr:uid="{B28104CA-92FD-4B1C-BE38-55BDF855A760}"/>
    <cellStyle name="Comma 27 2 3" xfId="26040" xr:uid="{22985EBD-FF79-4E8B-BAAB-3C38193A81C6}"/>
    <cellStyle name="Comma 27 3" xfId="5071" xr:uid="{00000000-0005-0000-0000-0000CD130000}"/>
    <cellStyle name="Comma 27 3 2" xfId="26042" xr:uid="{03306DDA-6EAD-4FB8-926A-C011996EDF9A}"/>
    <cellStyle name="Comma 27 4" xfId="5072" xr:uid="{00000000-0005-0000-0000-0000CE130000}"/>
    <cellStyle name="Comma 27 4 2" xfId="26043" xr:uid="{E334DCF0-4095-476A-91D1-08403F75CE0C}"/>
    <cellStyle name="Comma 27 5" xfId="26039" xr:uid="{50601456-F1AC-4539-B13A-00C6E2A1A921}"/>
    <cellStyle name="Comma 28" xfId="5073" xr:uid="{00000000-0005-0000-0000-0000CF130000}"/>
    <cellStyle name="Comma 28 2" xfId="5074" xr:uid="{00000000-0005-0000-0000-0000D0130000}"/>
    <cellStyle name="Comma 28 2 2" xfId="5075" xr:uid="{00000000-0005-0000-0000-0000D1130000}"/>
    <cellStyle name="Comma 28 2 2 2" xfId="26046" xr:uid="{AF89E011-8DF0-4ACB-A609-93016DB400F7}"/>
    <cellStyle name="Comma 28 2 3" xfId="26045" xr:uid="{B75505FF-2612-445E-AAF6-9D9D581F4BF0}"/>
    <cellStyle name="Comma 28 3" xfId="5076" xr:uid="{00000000-0005-0000-0000-0000D2130000}"/>
    <cellStyle name="Comma 28 3 2" xfId="26047" xr:uid="{3707AFC3-EFF3-4861-A140-6746ED3378DD}"/>
    <cellStyle name="Comma 28 4" xfId="5077" xr:uid="{00000000-0005-0000-0000-0000D3130000}"/>
    <cellStyle name="Comma 28 4 2" xfId="26048" xr:uid="{3454A398-70E8-49C7-ABF8-558989CEA571}"/>
    <cellStyle name="Comma 28 5" xfId="26044" xr:uid="{32370F5B-0390-400C-975B-7F440FBB6B9B}"/>
    <cellStyle name="Comma 29" xfId="5078" xr:uid="{00000000-0005-0000-0000-0000D4130000}"/>
    <cellStyle name="Comma 29 2" xfId="5079" xr:uid="{00000000-0005-0000-0000-0000D5130000}"/>
    <cellStyle name="Comma 29 2 2" xfId="5080" xr:uid="{00000000-0005-0000-0000-0000D6130000}"/>
    <cellStyle name="Comma 29 2 2 2" xfId="26051" xr:uid="{65B8A46A-7EDE-4A52-B9EA-DE322F465B39}"/>
    <cellStyle name="Comma 29 2 3" xfId="26050" xr:uid="{F2CD31BA-6720-4CAF-BED4-6807319948CE}"/>
    <cellStyle name="Comma 29 3" xfId="5081" xr:uid="{00000000-0005-0000-0000-0000D7130000}"/>
    <cellStyle name="Comma 29 3 2" xfId="26052" xr:uid="{1FE29F44-CB9E-4E9D-96A3-CF9D2E228064}"/>
    <cellStyle name="Comma 29 4" xfId="5082" xr:uid="{00000000-0005-0000-0000-0000D8130000}"/>
    <cellStyle name="Comma 29 4 2" xfId="26053" xr:uid="{06267166-A764-4B47-BC53-4DE99B32E9E6}"/>
    <cellStyle name="Comma 29 5" xfId="26049" xr:uid="{5F277C92-0B60-4931-99DD-DD24B99B690A}"/>
    <cellStyle name="Comma 3" xfId="5083" xr:uid="{00000000-0005-0000-0000-0000D9130000}"/>
    <cellStyle name="Comma 3 10" xfId="5084" xr:uid="{00000000-0005-0000-0000-0000DA130000}"/>
    <cellStyle name="Comma 3 10 2" xfId="5085" xr:uid="{00000000-0005-0000-0000-0000DB130000}"/>
    <cellStyle name="Comma 3 10 2 2" xfId="26055" xr:uid="{D05D9FB0-E3B2-4295-9E34-96E508C24ECA}"/>
    <cellStyle name="Comma 3 10 3" xfId="5086" xr:uid="{00000000-0005-0000-0000-0000DC130000}"/>
    <cellStyle name="Comma 3 10 3 2" xfId="26056" xr:uid="{7403BA22-664A-4DBC-AA2A-649016B75838}"/>
    <cellStyle name="Comma 3 10 4" xfId="5087" xr:uid="{00000000-0005-0000-0000-0000DD130000}"/>
    <cellStyle name="Comma 3 10 4 2" xfId="26057" xr:uid="{B160604A-659E-41C5-8407-A82D04861EE1}"/>
    <cellStyle name="Comma 3 10 5" xfId="26054" xr:uid="{AF7349A8-5A35-46A0-B8E3-536C348E159B}"/>
    <cellStyle name="Comma 3 11" xfId="5088" xr:uid="{00000000-0005-0000-0000-0000DE130000}"/>
    <cellStyle name="Comma 3 11 2" xfId="5089" xr:uid="{00000000-0005-0000-0000-0000DF130000}"/>
    <cellStyle name="Comma 3 11 2 2" xfId="26059" xr:uid="{35F696CA-8E8A-4486-894E-E6A260EC9896}"/>
    <cellStyle name="Comma 3 11 3" xfId="26058" xr:uid="{C3D998E2-A9A2-4A7F-B845-8F393A31B290}"/>
    <cellStyle name="Comma 3 12" xfId="5090" xr:uid="{00000000-0005-0000-0000-0000E0130000}"/>
    <cellStyle name="Comma 3 12 2" xfId="5091" xr:uid="{00000000-0005-0000-0000-0000E1130000}"/>
    <cellStyle name="Comma 3 12 2 2" xfId="26061" xr:uid="{32F53B1F-A404-451E-979D-9171F06FDCB5}"/>
    <cellStyle name="Comma 3 12 3" xfId="26060" xr:uid="{7366B5F7-51A6-4532-905A-B6176A71D7DE}"/>
    <cellStyle name="Comma 3 13" xfId="5092" xr:uid="{00000000-0005-0000-0000-0000E2130000}"/>
    <cellStyle name="Comma 3 13 2" xfId="5093" xr:uid="{00000000-0005-0000-0000-0000E3130000}"/>
    <cellStyle name="Comma 3 13 2 2" xfId="26063" xr:uid="{A16F072D-CE8D-4189-94D4-54EF0ED43612}"/>
    <cellStyle name="Comma 3 13 3" xfId="26062" xr:uid="{E2898C63-F96D-4A18-9CAE-62BDA0D591F4}"/>
    <cellStyle name="Comma 3 14" xfId="5094" xr:uid="{00000000-0005-0000-0000-0000E4130000}"/>
    <cellStyle name="Comma 3 14 2" xfId="5095" xr:uid="{00000000-0005-0000-0000-0000E5130000}"/>
    <cellStyle name="Comma 3 14 2 2" xfId="26065" xr:uid="{EC2319F3-122D-4303-A131-72F432EA3F80}"/>
    <cellStyle name="Comma 3 14 3" xfId="26064" xr:uid="{90B1A8BD-528E-4998-A2F8-02FB2250CCE2}"/>
    <cellStyle name="Comma 3 15" xfId="5096" xr:uid="{00000000-0005-0000-0000-0000E6130000}"/>
    <cellStyle name="Comma 3 15 2" xfId="5097" xr:uid="{00000000-0005-0000-0000-0000E7130000}"/>
    <cellStyle name="Comma 3 15 2 2" xfId="26067" xr:uid="{4695A6C2-395A-462A-8493-103FBF3A60C8}"/>
    <cellStyle name="Comma 3 15 3" xfId="26066" xr:uid="{D125D0FE-B640-495B-9D5D-1E07B2B0B8E4}"/>
    <cellStyle name="Comma 3 16" xfId="5098" xr:uid="{00000000-0005-0000-0000-0000E8130000}"/>
    <cellStyle name="Comma 3 16 2" xfId="5099" xr:uid="{00000000-0005-0000-0000-0000E9130000}"/>
    <cellStyle name="Comma 3 16 2 2" xfId="26069" xr:uid="{61706112-3868-4045-A42B-22EBF8F73029}"/>
    <cellStyle name="Comma 3 16 3" xfId="26068" xr:uid="{EA94F2D9-14F2-4009-8F6C-F2888E09C70A}"/>
    <cellStyle name="Comma 3 17" xfId="5100" xr:uid="{00000000-0005-0000-0000-0000EA130000}"/>
    <cellStyle name="Comma 3 17 2" xfId="5101" xr:uid="{00000000-0005-0000-0000-0000EB130000}"/>
    <cellStyle name="Comma 3 17 2 2" xfId="26071" xr:uid="{4DC84F38-479A-47C7-B6ED-C4B3FF639A35}"/>
    <cellStyle name="Comma 3 17 3" xfId="26070" xr:uid="{9861E0A6-2781-4382-B1B1-16BEB7E2D07A}"/>
    <cellStyle name="Comma 3 18" xfId="5102" xr:uid="{00000000-0005-0000-0000-0000EC130000}"/>
    <cellStyle name="Comma 3 18 2" xfId="5103" xr:uid="{00000000-0005-0000-0000-0000ED130000}"/>
    <cellStyle name="Comma 3 18 2 2" xfId="26073" xr:uid="{46A20D61-A0AD-40C2-996C-B8E38BCF04AE}"/>
    <cellStyle name="Comma 3 18 3" xfId="26072" xr:uid="{0CCB2082-D57B-49B3-8258-EB7E75B01EEC}"/>
    <cellStyle name="Comma 3 19" xfId="5104" xr:uid="{00000000-0005-0000-0000-0000EE130000}"/>
    <cellStyle name="Comma 3 19 2" xfId="5105" xr:uid="{00000000-0005-0000-0000-0000EF130000}"/>
    <cellStyle name="Comma 3 19 2 2" xfId="26075" xr:uid="{9470216E-1310-4930-93CE-5D77B188DBFE}"/>
    <cellStyle name="Comma 3 19 3" xfId="26074" xr:uid="{A305F90B-5FF2-498B-9077-6CC7AADBCC07}"/>
    <cellStyle name="Comma 3 2" xfId="5106" xr:uid="{00000000-0005-0000-0000-0000F0130000}"/>
    <cellStyle name="Comma 3 2 2" xfId="5107" xr:uid="{00000000-0005-0000-0000-0000F1130000}"/>
    <cellStyle name="Comma 3 2 2 2" xfId="5108" xr:uid="{00000000-0005-0000-0000-0000F2130000}"/>
    <cellStyle name="Comma 3 2 2 2 2" xfId="5109" xr:uid="{00000000-0005-0000-0000-0000F3130000}"/>
    <cellStyle name="Comma 3 2 2 2 2 2" xfId="26079" xr:uid="{F8F98F7D-14EC-4B6A-99FD-DEC2910918DD}"/>
    <cellStyle name="Comma 3 2 2 2 3" xfId="26078" xr:uid="{28E20B2A-43C1-4C0A-A30C-561691BE7691}"/>
    <cellStyle name="Comma 3 2 2 3" xfId="5110" xr:uid="{00000000-0005-0000-0000-0000F4130000}"/>
    <cellStyle name="Comma 3 2 2 3 2" xfId="5111" xr:uid="{00000000-0005-0000-0000-0000F5130000}"/>
    <cellStyle name="Comma 3 2 2 3 2 2" xfId="26081" xr:uid="{7D35324A-F756-4AB1-90ED-B3FDC4B7516B}"/>
    <cellStyle name="Comma 3 2 2 3 3" xfId="26080" xr:uid="{24266416-9B85-441E-95CE-3E46BCABF5B1}"/>
    <cellStyle name="Comma 3 2 2 4" xfId="26077" xr:uid="{83606A01-5965-4858-BEEE-D45870E90061}"/>
    <cellStyle name="Comma 3 2 3" xfId="5112" xr:uid="{00000000-0005-0000-0000-0000F6130000}"/>
    <cellStyle name="Comma 3 2 3 2" xfId="5113" xr:uid="{00000000-0005-0000-0000-0000F7130000}"/>
    <cellStyle name="Comma 3 2 3 2 2" xfId="26083" xr:uid="{8ABE6F75-046A-4168-B494-F2851FB722C2}"/>
    <cellStyle name="Comma 3 2 3 3" xfId="26082" xr:uid="{EE630451-8EDD-42F9-83C8-9B519D7A3AAA}"/>
    <cellStyle name="Comma 3 2 4" xfId="5114" xr:uid="{00000000-0005-0000-0000-0000F8130000}"/>
    <cellStyle name="Comma 3 2 4 2" xfId="26084" xr:uid="{A00F0DFD-C554-46C2-86AC-24BED0E7EF80}"/>
    <cellStyle name="Comma 3 2 5" xfId="5115" xr:uid="{00000000-0005-0000-0000-0000F9130000}"/>
    <cellStyle name="Comma 3 2 5 2" xfId="5116" xr:uid="{00000000-0005-0000-0000-0000FA130000}"/>
    <cellStyle name="Comma 3 2 5 2 2" xfId="5117" xr:uid="{00000000-0005-0000-0000-0000FB130000}"/>
    <cellStyle name="Comma 3 2 5 2 2 2" xfId="5118" xr:uid="{00000000-0005-0000-0000-0000FC130000}"/>
    <cellStyle name="Comma 3 2 5 2 2 2 2" xfId="26088" xr:uid="{4690EA56-D814-40CB-B7AF-1D3363383711}"/>
    <cellStyle name="Comma 3 2 5 2 2 3" xfId="5119" xr:uid="{00000000-0005-0000-0000-0000FD130000}"/>
    <cellStyle name="Comma 3 2 5 2 2 3 2" xfId="26089" xr:uid="{BA77DD5C-C0EE-4949-960D-A2AAC9D3CEC4}"/>
    <cellStyle name="Comma 3 2 5 2 2 4" xfId="5120" xr:uid="{00000000-0005-0000-0000-0000FE130000}"/>
    <cellStyle name="Comma 3 2 5 2 2 4 2" xfId="26090" xr:uid="{3FE05414-1D97-4559-9824-9211160BE19D}"/>
    <cellStyle name="Comma 3 2 5 2 2 5" xfId="26087" xr:uid="{4AECA5E4-DFA2-4AEF-9C9F-ED1D61D24AC0}"/>
    <cellStyle name="Comma 3 2 5 2 3" xfId="5121" xr:uid="{00000000-0005-0000-0000-0000FF130000}"/>
    <cellStyle name="Comma 3 2 5 2 3 2" xfId="26091" xr:uid="{2E78D63E-091E-4F82-AFA2-9C3B373257DE}"/>
    <cellStyle name="Comma 3 2 5 2 4" xfId="5122" xr:uid="{00000000-0005-0000-0000-000000140000}"/>
    <cellStyle name="Comma 3 2 5 2 4 2" xfId="26092" xr:uid="{9B797196-46BD-4DFC-92F6-0C30131ED64E}"/>
    <cellStyle name="Comma 3 2 5 2 5" xfId="5123" xr:uid="{00000000-0005-0000-0000-000001140000}"/>
    <cellStyle name="Comma 3 2 5 2 5 2" xfId="26093" xr:uid="{14D6B981-EE5B-471E-8405-B77EB384FD62}"/>
    <cellStyle name="Comma 3 2 5 2 6" xfId="26086" xr:uid="{26EBFDFD-4651-4ED7-AD4A-D210CAAE4BB0}"/>
    <cellStyle name="Comma 3 2 5 3" xfId="5124" xr:uid="{00000000-0005-0000-0000-000002140000}"/>
    <cellStyle name="Comma 3 2 5 3 2" xfId="5125" xr:uid="{00000000-0005-0000-0000-000003140000}"/>
    <cellStyle name="Comma 3 2 5 3 2 2" xfId="26095" xr:uid="{E88D18D9-670B-47E4-ADE2-317C988EBEEA}"/>
    <cellStyle name="Comma 3 2 5 3 3" xfId="5126" xr:uid="{00000000-0005-0000-0000-000004140000}"/>
    <cellStyle name="Comma 3 2 5 3 3 2" xfId="26096" xr:uid="{D34BFB01-4F4A-48E8-B996-1F8D1E69DD74}"/>
    <cellStyle name="Comma 3 2 5 3 4" xfId="5127" xr:uid="{00000000-0005-0000-0000-000005140000}"/>
    <cellStyle name="Comma 3 2 5 3 4 2" xfId="26097" xr:uid="{294F058B-0F24-45F2-9A4E-AFDB85D4612D}"/>
    <cellStyle name="Comma 3 2 5 3 5" xfId="26094" xr:uid="{D71EF8EB-AEA6-44C3-87FC-3ABD69D7BFC5}"/>
    <cellStyle name="Comma 3 2 5 4" xfId="5128" xr:uid="{00000000-0005-0000-0000-000006140000}"/>
    <cellStyle name="Comma 3 2 5 4 2" xfId="26098" xr:uid="{BF7EC6F5-8E16-44D0-B672-55961764B3C3}"/>
    <cellStyle name="Comma 3 2 5 5" xfId="5129" xr:uid="{00000000-0005-0000-0000-000007140000}"/>
    <cellStyle name="Comma 3 2 5 5 2" xfId="26099" xr:uid="{76E6DB29-FEAA-4112-AE9B-FE4A7CD306CD}"/>
    <cellStyle name="Comma 3 2 5 6" xfId="5130" xr:uid="{00000000-0005-0000-0000-000008140000}"/>
    <cellStyle name="Comma 3 2 5 6 2" xfId="26100" xr:uid="{FC4AC9D5-0D41-4079-B389-A71928306E21}"/>
    <cellStyle name="Comma 3 2 5 7" xfId="26085" xr:uid="{353E1DCE-9736-4535-8A62-C01A8B7E194D}"/>
    <cellStyle name="Comma 3 2 6" xfId="5131" xr:uid="{00000000-0005-0000-0000-000009140000}"/>
    <cellStyle name="Comma 3 2 6 2" xfId="26101" xr:uid="{81EF23D6-382E-48FE-A17D-8D9453F69BA1}"/>
    <cellStyle name="Comma 3 2 7" xfId="26076" xr:uid="{F50FC245-2C30-4950-A141-9CD756B293A6}"/>
    <cellStyle name="Comma 3 20" xfId="5132" xr:uid="{00000000-0005-0000-0000-00000A140000}"/>
    <cellStyle name="Comma 3 20 2" xfId="5133" xr:uid="{00000000-0005-0000-0000-00000B140000}"/>
    <cellStyle name="Comma 3 20 2 2" xfId="26103" xr:uid="{D4BFB3CF-AFFB-41A1-8FEF-201CFF8DDBEF}"/>
    <cellStyle name="Comma 3 20 3" xfId="26102" xr:uid="{4F4BB239-1394-40EB-A747-5FF0492DA228}"/>
    <cellStyle name="Comma 3 21" xfId="5134" xr:uid="{00000000-0005-0000-0000-00000C140000}"/>
    <cellStyle name="Comma 3 21 2" xfId="5135" xr:uid="{00000000-0005-0000-0000-00000D140000}"/>
    <cellStyle name="Comma 3 21 2 2" xfId="26105" xr:uid="{FA1A449D-72CF-49A4-833A-7800B086383A}"/>
    <cellStyle name="Comma 3 21 3" xfId="26104" xr:uid="{9777F821-AAC2-4298-80F7-C6A5B1D6ACCB}"/>
    <cellStyle name="Comma 3 22" xfId="5136" xr:uid="{00000000-0005-0000-0000-00000E140000}"/>
    <cellStyle name="Comma 3 22 2" xfId="5137" xr:uid="{00000000-0005-0000-0000-00000F140000}"/>
    <cellStyle name="Comma 3 22 2 2" xfId="26107" xr:uid="{5AEEFE70-6388-4844-80BD-6BB298EF4011}"/>
    <cellStyle name="Comma 3 22 3" xfId="26106" xr:uid="{7DDDE1F4-990A-4C26-8CFF-7C2C85E6E6DA}"/>
    <cellStyle name="Comma 3 23" xfId="5138" xr:uid="{00000000-0005-0000-0000-000010140000}"/>
    <cellStyle name="Comma 3 23 2" xfId="5139" xr:uid="{00000000-0005-0000-0000-000011140000}"/>
    <cellStyle name="Comma 3 23 2 2" xfId="26109" xr:uid="{F6FD3FFB-FC87-4D2D-A847-865CD462DCB7}"/>
    <cellStyle name="Comma 3 23 3" xfId="26108" xr:uid="{AFC89F5E-CD21-4BFF-8D9C-2764321F77A0}"/>
    <cellStyle name="Comma 3 24" xfId="5140" xr:uid="{00000000-0005-0000-0000-000012140000}"/>
    <cellStyle name="Comma 3 24 2" xfId="5141" xr:uid="{00000000-0005-0000-0000-000013140000}"/>
    <cellStyle name="Comma 3 24 2 2" xfId="26111" xr:uid="{12DB42A9-90AD-4A79-B344-DB7139135D62}"/>
    <cellStyle name="Comma 3 24 3" xfId="26110" xr:uid="{110247A8-0A19-4B47-AA10-DF7369740A5D}"/>
    <cellStyle name="Comma 3 25" xfId="5142" xr:uid="{00000000-0005-0000-0000-000014140000}"/>
    <cellStyle name="Comma 3 25 2" xfId="5143" xr:uid="{00000000-0005-0000-0000-000015140000}"/>
    <cellStyle name="Comma 3 25 2 2" xfId="26113" xr:uid="{C043C274-A2C1-41EE-8FA5-9FB33BF7F1F6}"/>
    <cellStyle name="Comma 3 25 3" xfId="26112" xr:uid="{0EFCF22B-F4EF-4030-B193-BEA594EC959F}"/>
    <cellStyle name="Comma 3 26" xfId="5144" xr:uid="{00000000-0005-0000-0000-000016140000}"/>
    <cellStyle name="Comma 3 26 2" xfId="5145" xr:uid="{00000000-0005-0000-0000-000017140000}"/>
    <cellStyle name="Comma 3 26 2 2" xfId="26115" xr:uid="{8A3A79A5-6676-43B0-9D6F-F73497E956AE}"/>
    <cellStyle name="Comma 3 26 3" xfId="26114" xr:uid="{C6C393A9-08B6-4D82-849A-9F331678399C}"/>
    <cellStyle name="Comma 3 27" xfId="5146" xr:uid="{00000000-0005-0000-0000-000018140000}"/>
    <cellStyle name="Comma 3 27 2" xfId="5147" xr:uid="{00000000-0005-0000-0000-000019140000}"/>
    <cellStyle name="Comma 3 27 2 2" xfId="26117" xr:uid="{43E91DE1-C785-401F-87F5-B97D32C88473}"/>
    <cellStyle name="Comma 3 27 3" xfId="26116" xr:uid="{9AC03D1D-0580-47A7-9356-DEA23DAD483F}"/>
    <cellStyle name="Comma 3 28" xfId="5148" xr:uid="{00000000-0005-0000-0000-00001A140000}"/>
    <cellStyle name="Comma 3 28 2" xfId="5149" xr:uid="{00000000-0005-0000-0000-00001B140000}"/>
    <cellStyle name="Comma 3 28 2 2" xfId="26119" xr:uid="{1816BC27-08C4-4E58-8703-8A727A48E21F}"/>
    <cellStyle name="Comma 3 28 3" xfId="26118" xr:uid="{D16BDC4E-AF21-4F78-9E48-2FB00F18F1BE}"/>
    <cellStyle name="Comma 3 29" xfId="5150" xr:uid="{00000000-0005-0000-0000-00001C140000}"/>
    <cellStyle name="Comma 3 29 2" xfId="5151" xr:uid="{00000000-0005-0000-0000-00001D140000}"/>
    <cellStyle name="Comma 3 29 2 2" xfId="26121" xr:uid="{BB140701-4237-48AF-A9DB-3BDB62CFEA03}"/>
    <cellStyle name="Comma 3 29 3" xfId="26120" xr:uid="{9A40176B-2C89-4B42-89D2-FC590EA86EFF}"/>
    <cellStyle name="Comma 3 3" xfId="5152" xr:uid="{00000000-0005-0000-0000-00001E140000}"/>
    <cellStyle name="Comma 3 3 2" xfId="5153" xr:uid="{00000000-0005-0000-0000-00001F140000}"/>
    <cellStyle name="Comma 3 3 2 2" xfId="26123" xr:uid="{75B6A74E-4A7A-44DE-925A-0749D4E177F2}"/>
    <cellStyle name="Comma 3 3 3" xfId="5154" xr:uid="{00000000-0005-0000-0000-000020140000}"/>
    <cellStyle name="Comma 3 3 3 2" xfId="26124" xr:uid="{096353D5-60B6-4FDD-8962-EE95AF9D69EC}"/>
    <cellStyle name="Comma 3 3 4" xfId="5155" xr:uid="{00000000-0005-0000-0000-000021140000}"/>
    <cellStyle name="Comma 3 3 4 2" xfId="26125" xr:uid="{FB2A56AC-53AA-4C15-8E83-8A3509646B66}"/>
    <cellStyle name="Comma 3 3 5" xfId="26122" xr:uid="{BF56CC47-024D-4B64-9189-69451FCDA8B3}"/>
    <cellStyle name="Comma 3 30" xfId="5156" xr:uid="{00000000-0005-0000-0000-000022140000}"/>
    <cellStyle name="Comma 3 30 2" xfId="5157" xr:uid="{00000000-0005-0000-0000-000023140000}"/>
    <cellStyle name="Comma 3 30 2 2" xfId="26127" xr:uid="{4AFA476C-7267-40D1-9B42-6A19032D9952}"/>
    <cellStyle name="Comma 3 30 3" xfId="26126" xr:uid="{9D3E91F2-92BC-44AA-91C8-354B9CFE235B}"/>
    <cellStyle name="Comma 3 31" xfId="5158" xr:uid="{00000000-0005-0000-0000-000024140000}"/>
    <cellStyle name="Comma 3 31 2" xfId="5159" xr:uid="{00000000-0005-0000-0000-000025140000}"/>
    <cellStyle name="Comma 3 31 2 2" xfId="26129" xr:uid="{1D291ACD-A435-4365-A8FB-6FD2081AAA27}"/>
    <cellStyle name="Comma 3 31 3" xfId="26128" xr:uid="{7375F714-214E-4A38-9410-FA64E40F772A}"/>
    <cellStyle name="Comma 3 32" xfId="5160" xr:uid="{00000000-0005-0000-0000-000026140000}"/>
    <cellStyle name="Comma 3 32 2" xfId="5161" xr:uid="{00000000-0005-0000-0000-000027140000}"/>
    <cellStyle name="Comma 3 32 2 2" xfId="26131" xr:uid="{9F993968-79D3-442B-8794-1F364B7C8F76}"/>
    <cellStyle name="Comma 3 32 3" xfId="26130" xr:uid="{A7688499-0051-424B-B739-CD8A899E20BC}"/>
    <cellStyle name="Comma 3 33" xfId="5162" xr:uid="{00000000-0005-0000-0000-000028140000}"/>
    <cellStyle name="Comma 3 33 2" xfId="5163" xr:uid="{00000000-0005-0000-0000-000029140000}"/>
    <cellStyle name="Comma 3 33 2 2" xfId="26133" xr:uid="{B842815D-C121-4630-8A13-5E86F76E31EF}"/>
    <cellStyle name="Comma 3 33 3" xfId="26132" xr:uid="{31B8C212-8669-44D8-8989-36413475E5ED}"/>
    <cellStyle name="Comma 3 34" xfId="5164" xr:uid="{00000000-0005-0000-0000-00002A140000}"/>
    <cellStyle name="Comma 3 34 2" xfId="5165" xr:uid="{00000000-0005-0000-0000-00002B140000}"/>
    <cellStyle name="Comma 3 34 2 2" xfId="26135" xr:uid="{017A9F26-ACEB-4137-BA39-C7703703A4B1}"/>
    <cellStyle name="Comma 3 34 3" xfId="26134" xr:uid="{D777CCFB-D7F7-4FED-9C96-567D57DF6D6A}"/>
    <cellStyle name="Comma 3 35" xfId="5166" xr:uid="{00000000-0005-0000-0000-00002C140000}"/>
    <cellStyle name="Comma 3 35 2" xfId="5167" xr:uid="{00000000-0005-0000-0000-00002D140000}"/>
    <cellStyle name="Comma 3 35 2 2" xfId="26137" xr:uid="{7E2E0D77-A7DC-46C6-B75E-9996061137BE}"/>
    <cellStyle name="Comma 3 35 3" xfId="26136" xr:uid="{D1766060-7051-44E3-BD1D-AD9E4EEB385D}"/>
    <cellStyle name="Comma 3 36" xfId="5168" xr:uid="{00000000-0005-0000-0000-00002E140000}"/>
    <cellStyle name="Comma 3 36 2" xfId="5169" xr:uid="{00000000-0005-0000-0000-00002F140000}"/>
    <cellStyle name="Comma 3 36 2 2" xfId="26139" xr:uid="{81C00756-44EA-4B62-9A96-7753EB99C5B9}"/>
    <cellStyle name="Comma 3 36 3" xfId="26138" xr:uid="{99774BE0-5B80-402C-BEA6-3299D742B34A}"/>
    <cellStyle name="Comma 3 37" xfId="5170" xr:uid="{00000000-0005-0000-0000-000030140000}"/>
    <cellStyle name="Comma 3 37 2" xfId="5171" xr:uid="{00000000-0005-0000-0000-000031140000}"/>
    <cellStyle name="Comma 3 37 2 2" xfId="26141" xr:uid="{DC393EDC-E2FE-490E-8351-DA6792E00C1C}"/>
    <cellStyle name="Comma 3 37 3" xfId="26140" xr:uid="{2092E983-F9AD-46DA-97D9-2453325B0E0A}"/>
    <cellStyle name="Comma 3 38" xfId="5172" xr:uid="{00000000-0005-0000-0000-000032140000}"/>
    <cellStyle name="Comma 3 38 2" xfId="5173" xr:uid="{00000000-0005-0000-0000-000033140000}"/>
    <cellStyle name="Comma 3 38 2 2" xfId="26143" xr:uid="{F957013B-D738-4DEB-8393-D9EFF2EAD30F}"/>
    <cellStyle name="Comma 3 38 3" xfId="26142" xr:uid="{68F2D4A5-04F9-45E4-B09A-492FE4A4B226}"/>
    <cellStyle name="Comma 3 39" xfId="5174" xr:uid="{00000000-0005-0000-0000-000034140000}"/>
    <cellStyle name="Comma 3 39 2" xfId="5175" xr:uid="{00000000-0005-0000-0000-000035140000}"/>
    <cellStyle name="Comma 3 39 2 2" xfId="26145" xr:uid="{39D03B99-7195-455C-BD51-0427DA8C781E}"/>
    <cellStyle name="Comma 3 39 3" xfId="26144" xr:uid="{7218BD73-B0E4-420B-AEF0-F103AE4D9E41}"/>
    <cellStyle name="Comma 3 4" xfId="5176" xr:uid="{00000000-0005-0000-0000-000036140000}"/>
    <cellStyle name="Comma 3 4 2" xfId="5177" xr:uid="{00000000-0005-0000-0000-000037140000}"/>
    <cellStyle name="Comma 3 4 2 2" xfId="26147" xr:uid="{F808A56C-90B1-4FD2-83F4-0318F75EC3BA}"/>
    <cellStyle name="Comma 3 4 3" xfId="5178" xr:uid="{00000000-0005-0000-0000-000038140000}"/>
    <cellStyle name="Comma 3 4 3 2" xfId="26148" xr:uid="{DB282A11-802B-421E-B20C-B0F73D74718D}"/>
    <cellStyle name="Comma 3 4 4" xfId="26146" xr:uid="{F3395BF4-673B-4E25-A680-709AE2C69BB4}"/>
    <cellStyle name="Comma 3 40" xfId="5179" xr:uid="{00000000-0005-0000-0000-000039140000}"/>
    <cellStyle name="Comma 3 40 2" xfId="5180" xr:uid="{00000000-0005-0000-0000-00003A140000}"/>
    <cellStyle name="Comma 3 40 2 2" xfId="26150" xr:uid="{2ADBF627-B792-41D1-B24E-50A4327A5A89}"/>
    <cellStyle name="Comma 3 40 3" xfId="26149" xr:uid="{9F5738C0-02CA-4C3B-827D-C1B61FB30703}"/>
    <cellStyle name="Comma 3 41" xfId="5181" xr:uid="{00000000-0005-0000-0000-00003B140000}"/>
    <cellStyle name="Comma 3 41 2" xfId="5182" xr:uid="{00000000-0005-0000-0000-00003C140000}"/>
    <cellStyle name="Comma 3 41 2 2" xfId="26152" xr:uid="{CD45786F-325F-4082-B1BD-B4BCE775DD13}"/>
    <cellStyle name="Comma 3 41 3" xfId="26151" xr:uid="{5A3E1F15-0472-4109-A615-09048EE56992}"/>
    <cellStyle name="Comma 3 42" xfId="5183" xr:uid="{00000000-0005-0000-0000-00003D140000}"/>
    <cellStyle name="Comma 3 42 2" xfId="5184" xr:uid="{00000000-0005-0000-0000-00003E140000}"/>
    <cellStyle name="Comma 3 42 2 2" xfId="26154" xr:uid="{5E030551-A719-418E-A5E5-7CF72DF53B3A}"/>
    <cellStyle name="Comma 3 42 3" xfId="26153" xr:uid="{83371B1E-26E7-4C11-B0C6-D48DE04CE3DC}"/>
    <cellStyle name="Comma 3 43" xfId="5185" xr:uid="{00000000-0005-0000-0000-00003F140000}"/>
    <cellStyle name="Comma 3 43 2" xfId="5186" xr:uid="{00000000-0005-0000-0000-000040140000}"/>
    <cellStyle name="Comma 3 43 2 2" xfId="26156" xr:uid="{0C39B36D-6647-4F66-9B24-B1F4059DDF62}"/>
    <cellStyle name="Comma 3 43 3" xfId="26155" xr:uid="{72A8FF16-CD0F-4739-94A9-081E513ACA6C}"/>
    <cellStyle name="Comma 3 44" xfId="5187" xr:uid="{00000000-0005-0000-0000-000041140000}"/>
    <cellStyle name="Comma 3 44 2" xfId="5188" xr:uid="{00000000-0005-0000-0000-000042140000}"/>
    <cellStyle name="Comma 3 44 2 2" xfId="26158" xr:uid="{BC5BDEE7-9550-4958-AA9F-190685AEF3CF}"/>
    <cellStyle name="Comma 3 44 3" xfId="26157" xr:uid="{8926876A-768E-4F12-8FDE-89C42E6A188F}"/>
    <cellStyle name="Comma 3 45" xfId="5189" xr:uid="{00000000-0005-0000-0000-000043140000}"/>
    <cellStyle name="Comma 3 45 2" xfId="5190" xr:uid="{00000000-0005-0000-0000-000044140000}"/>
    <cellStyle name="Comma 3 45 2 2" xfId="26160" xr:uid="{CD060F3F-9646-41C8-AFE3-9888E8130B98}"/>
    <cellStyle name="Comma 3 45 3" xfId="26159" xr:uid="{A96CE878-4661-4304-9DF1-B665994952CA}"/>
    <cellStyle name="Comma 3 46" xfId="5191" xr:uid="{00000000-0005-0000-0000-000045140000}"/>
    <cellStyle name="Comma 3 46 2" xfId="5192" xr:uid="{00000000-0005-0000-0000-000046140000}"/>
    <cellStyle name="Comma 3 46 2 2" xfId="26162" xr:uid="{95E89FC4-6A01-4D35-9940-5853D4BAD9F5}"/>
    <cellStyle name="Comma 3 46 3" xfId="26161" xr:uid="{035BA5AD-AC75-4140-AF8E-924B8114EBE0}"/>
    <cellStyle name="Comma 3 47" xfId="5193" xr:uid="{00000000-0005-0000-0000-000047140000}"/>
    <cellStyle name="Comma 3 47 2" xfId="5194" xr:uid="{00000000-0005-0000-0000-000048140000}"/>
    <cellStyle name="Comma 3 47 2 2" xfId="26164" xr:uid="{F3B0143A-3496-4A47-8835-67D6AEE344B9}"/>
    <cellStyle name="Comma 3 47 3" xfId="26163" xr:uid="{0788A952-0C12-48F7-88A1-4F6FD7EB86B0}"/>
    <cellStyle name="Comma 3 48" xfId="5195" xr:uid="{00000000-0005-0000-0000-000049140000}"/>
    <cellStyle name="Comma 3 48 2" xfId="5196" xr:uid="{00000000-0005-0000-0000-00004A140000}"/>
    <cellStyle name="Comma 3 48 2 2" xfId="26166" xr:uid="{549531D6-BC2F-4CB4-88AE-0255F7380E85}"/>
    <cellStyle name="Comma 3 48 3" xfId="26165" xr:uid="{E071FA2D-5D28-44E6-AE26-FBD992DD6669}"/>
    <cellStyle name="Comma 3 49" xfId="5197" xr:uid="{00000000-0005-0000-0000-00004B140000}"/>
    <cellStyle name="Comma 3 49 2" xfId="5198" xr:uid="{00000000-0005-0000-0000-00004C140000}"/>
    <cellStyle name="Comma 3 49 2 2" xfId="26168" xr:uid="{E16C3808-0E80-4010-A203-DDEC6E06C984}"/>
    <cellStyle name="Comma 3 49 3" xfId="26167" xr:uid="{AD90E231-433E-49D1-A554-2B238A0A7A13}"/>
    <cellStyle name="Comma 3 5" xfId="5199" xr:uid="{00000000-0005-0000-0000-00004D140000}"/>
    <cellStyle name="Comma 3 5 2" xfId="5200" xr:uid="{00000000-0005-0000-0000-00004E140000}"/>
    <cellStyle name="Comma 3 5 2 2" xfId="26170" xr:uid="{6AC3D505-7DD1-4BA1-8915-BFB0BE9A1F56}"/>
    <cellStyle name="Comma 3 5 3" xfId="5201" xr:uid="{00000000-0005-0000-0000-00004F140000}"/>
    <cellStyle name="Comma 3 5 3 2" xfId="26171" xr:uid="{DE7ED001-C500-405B-B365-625F37EECAEB}"/>
    <cellStyle name="Comma 3 5 4" xfId="26169" xr:uid="{0167E62E-4A9E-4DAD-B534-BA9173E71381}"/>
    <cellStyle name="Comma 3 50" xfId="5202" xr:uid="{00000000-0005-0000-0000-000050140000}"/>
    <cellStyle name="Comma 3 50 2" xfId="5203" xr:uid="{00000000-0005-0000-0000-000051140000}"/>
    <cellStyle name="Comma 3 50 2 2" xfId="26173" xr:uid="{DC1DBF11-2D0B-4C23-90C4-F2F2DDFAF40A}"/>
    <cellStyle name="Comma 3 50 3" xfId="26172" xr:uid="{15FCDDFA-4B23-425B-BA5C-7F081BD9866C}"/>
    <cellStyle name="Comma 3 51" xfId="5204" xr:uid="{00000000-0005-0000-0000-000052140000}"/>
    <cellStyle name="Comma 3 51 2" xfId="5205" xr:uid="{00000000-0005-0000-0000-000053140000}"/>
    <cellStyle name="Comma 3 51 2 2" xfId="5206" xr:uid="{00000000-0005-0000-0000-000054140000}"/>
    <cellStyle name="Comma 3 51 2 2 2" xfId="26176" xr:uid="{4862CF96-BAE1-4201-AD12-50984FE915F1}"/>
    <cellStyle name="Comma 3 51 2 3" xfId="26175" xr:uid="{AB656822-3BDC-46F4-BFB1-4B055E89B0CB}"/>
    <cellStyle name="Comma 3 51 3" xfId="26174" xr:uid="{09A65689-6F58-4642-A46D-A1BB1F41C14F}"/>
    <cellStyle name="Comma 3 52" xfId="5207" xr:uid="{00000000-0005-0000-0000-000055140000}"/>
    <cellStyle name="Comma 3 52 2" xfId="5208" xr:uid="{00000000-0005-0000-0000-000056140000}"/>
    <cellStyle name="Comma 3 52 2 2" xfId="5209" xr:uid="{00000000-0005-0000-0000-000057140000}"/>
    <cellStyle name="Comma 3 52 2 2 2" xfId="5210" xr:uid="{00000000-0005-0000-0000-000058140000}"/>
    <cellStyle name="Comma 3 52 2 2 2 2" xfId="5211" xr:uid="{00000000-0005-0000-0000-000059140000}"/>
    <cellStyle name="Comma 3 52 2 2 2 2 2" xfId="26181" xr:uid="{48566F87-0789-4405-AD39-00AA30AA1260}"/>
    <cellStyle name="Comma 3 52 2 2 2 3" xfId="5212" xr:uid="{00000000-0005-0000-0000-00005A140000}"/>
    <cellStyle name="Comma 3 52 2 2 2 3 2" xfId="26182" xr:uid="{3B69D5E2-C2EB-46D3-BEC5-56D98EC24229}"/>
    <cellStyle name="Comma 3 52 2 2 2 4" xfId="5213" xr:uid="{00000000-0005-0000-0000-00005B140000}"/>
    <cellStyle name="Comma 3 52 2 2 2 4 2" xfId="26183" xr:uid="{95A8086F-7748-4C03-8D1B-0EBD3E1EC944}"/>
    <cellStyle name="Comma 3 52 2 2 2 5" xfId="26180" xr:uid="{6E1F7062-04A1-4FA9-84A4-D9A3EAFB5F6B}"/>
    <cellStyle name="Comma 3 52 2 2 3" xfId="5214" xr:uid="{00000000-0005-0000-0000-00005C140000}"/>
    <cellStyle name="Comma 3 52 2 2 3 2" xfId="26184" xr:uid="{1BA86893-5E54-4548-BAE0-4204A273B15E}"/>
    <cellStyle name="Comma 3 52 2 2 4" xfId="5215" xr:uid="{00000000-0005-0000-0000-00005D140000}"/>
    <cellStyle name="Comma 3 52 2 2 4 2" xfId="26185" xr:uid="{143ED5DE-FB85-4513-8725-B7267E7C6267}"/>
    <cellStyle name="Comma 3 52 2 2 5" xfId="5216" xr:uid="{00000000-0005-0000-0000-00005E140000}"/>
    <cellStyle name="Comma 3 52 2 2 5 2" xfId="26186" xr:uid="{95B8B5A3-C40B-4014-9265-6AFFEFA88827}"/>
    <cellStyle name="Comma 3 52 2 2 6" xfId="26179" xr:uid="{D3F75CF4-5793-493C-9E94-091C0F8456CB}"/>
    <cellStyle name="Comma 3 52 2 3" xfId="5217" xr:uid="{00000000-0005-0000-0000-00005F140000}"/>
    <cellStyle name="Comma 3 52 2 3 2" xfId="26187" xr:uid="{7844D06B-6A11-4F66-BA72-4198FC10616B}"/>
    <cellStyle name="Comma 3 52 2 4" xfId="5218" xr:uid="{00000000-0005-0000-0000-000060140000}"/>
    <cellStyle name="Comma 3 52 2 4 2" xfId="5219" xr:uid="{00000000-0005-0000-0000-000061140000}"/>
    <cellStyle name="Comma 3 52 2 4 2 2" xfId="26189" xr:uid="{62442747-5D2D-4116-AB2E-94238AAA36F1}"/>
    <cellStyle name="Comma 3 52 2 4 3" xfId="5220" xr:uid="{00000000-0005-0000-0000-000062140000}"/>
    <cellStyle name="Comma 3 52 2 4 3 2" xfId="26190" xr:uid="{0637B2CB-8E33-48C9-9C7C-16A0BE714817}"/>
    <cellStyle name="Comma 3 52 2 4 4" xfId="5221" xr:uid="{00000000-0005-0000-0000-000063140000}"/>
    <cellStyle name="Comma 3 52 2 4 4 2" xfId="26191" xr:uid="{C600AB43-06C4-44F5-A049-FA4CFFF69D57}"/>
    <cellStyle name="Comma 3 52 2 4 5" xfId="26188" xr:uid="{E1BE3D1E-1435-448F-8037-108958EFD85F}"/>
    <cellStyle name="Comma 3 52 2 5" xfId="5222" xr:uid="{00000000-0005-0000-0000-000064140000}"/>
    <cellStyle name="Comma 3 52 2 5 2" xfId="26192" xr:uid="{5C42DB44-DE70-4C82-897B-413C7E3F481F}"/>
    <cellStyle name="Comma 3 52 2 6" xfId="5223" xr:uid="{00000000-0005-0000-0000-000065140000}"/>
    <cellStyle name="Comma 3 52 2 6 2" xfId="26193" xr:uid="{24CE1E00-1814-49F1-85CC-AAAFC6EA3719}"/>
    <cellStyle name="Comma 3 52 2 7" xfId="5224" xr:uid="{00000000-0005-0000-0000-000066140000}"/>
    <cellStyle name="Comma 3 52 2 7 2" xfId="26194" xr:uid="{B159F916-5CDD-49AA-AD55-BCDB41F48587}"/>
    <cellStyle name="Comma 3 52 2 8" xfId="26178" xr:uid="{73D80508-A716-456D-B21B-CB68C3CE4057}"/>
    <cellStyle name="Comma 3 52 3" xfId="26177" xr:uid="{C042B985-0BB9-41A2-A9BF-0992DC036758}"/>
    <cellStyle name="Comma 3 53" xfId="5225" xr:uid="{00000000-0005-0000-0000-000067140000}"/>
    <cellStyle name="Comma 3 53 2" xfId="5226" xr:uid="{00000000-0005-0000-0000-000068140000}"/>
    <cellStyle name="Comma 3 53 2 2" xfId="26196" xr:uid="{FAB7A6C3-D1EB-479C-AD6C-7C5ECAB0A73B}"/>
    <cellStyle name="Comma 3 53 3" xfId="26195" xr:uid="{AF12C243-F62A-47AB-9154-9DA5AFC5079E}"/>
    <cellStyle name="Comma 3 54" xfId="5227" xr:uid="{00000000-0005-0000-0000-000069140000}"/>
    <cellStyle name="Comma 3 54 2" xfId="5228" xr:uid="{00000000-0005-0000-0000-00006A140000}"/>
    <cellStyle name="Comma 3 54 2 2" xfId="26198" xr:uid="{0BE5A4AD-A031-4F01-A284-BC0790EEF1AB}"/>
    <cellStyle name="Comma 3 54 3" xfId="26197" xr:uid="{D384CE42-DEFA-41D1-AB9E-6E4AF0BA653A}"/>
    <cellStyle name="Comma 3 55" xfId="5229" xr:uid="{00000000-0005-0000-0000-00006B140000}"/>
    <cellStyle name="Comma 3 55 2" xfId="5230" xr:uid="{00000000-0005-0000-0000-00006C140000}"/>
    <cellStyle name="Comma 3 55 2 2" xfId="26200" xr:uid="{B29C0EB8-A978-461F-B72A-25ABB83A7E31}"/>
    <cellStyle name="Comma 3 55 3" xfId="26199" xr:uid="{807095C7-6D03-4BA3-9435-A1E7672B9068}"/>
    <cellStyle name="Comma 3 56" xfId="5231" xr:uid="{00000000-0005-0000-0000-00006D140000}"/>
    <cellStyle name="Comma 3 56 2" xfId="5232" xr:uid="{00000000-0005-0000-0000-00006E140000}"/>
    <cellStyle name="Comma 3 56 2 2" xfId="26202" xr:uid="{FD82DA6D-1006-4B69-B5ED-BF3614FFEDC9}"/>
    <cellStyle name="Comma 3 56 3" xfId="26201" xr:uid="{1F224F8A-9CED-44BE-9130-E475B81AE861}"/>
    <cellStyle name="Comma 3 57" xfId="5233" xr:uid="{00000000-0005-0000-0000-00006F140000}"/>
    <cellStyle name="Comma 3 57 2" xfId="5234" xr:uid="{00000000-0005-0000-0000-000070140000}"/>
    <cellStyle name="Comma 3 57 2 2" xfId="26204" xr:uid="{7529A13B-E092-4752-9BA4-5857DFBB0B95}"/>
    <cellStyle name="Comma 3 57 3" xfId="26203" xr:uid="{9FEFF3D0-74CA-4866-9C41-A2D9A06DB72E}"/>
    <cellStyle name="Comma 3 58" xfId="5235" xr:uid="{00000000-0005-0000-0000-000071140000}"/>
    <cellStyle name="Comma 3 58 2" xfId="5236" xr:uid="{00000000-0005-0000-0000-000072140000}"/>
    <cellStyle name="Comma 3 58 2 2" xfId="26206" xr:uid="{974A19CC-A637-48BF-BC6B-1423A113EB90}"/>
    <cellStyle name="Comma 3 58 3" xfId="26205" xr:uid="{043BDC64-A0A1-436D-954B-5D244BF07920}"/>
    <cellStyle name="Comma 3 59" xfId="5237" xr:uid="{00000000-0005-0000-0000-000073140000}"/>
    <cellStyle name="Comma 3 59 2" xfId="5238" xr:uid="{00000000-0005-0000-0000-000074140000}"/>
    <cellStyle name="Comma 3 59 2 2" xfId="26208" xr:uid="{D1161BEC-7288-48BC-8594-50249D8B1783}"/>
    <cellStyle name="Comma 3 59 3" xfId="26207" xr:uid="{6B548C27-BDD1-42E0-B4E6-1AE35EEF3D7B}"/>
    <cellStyle name="Comma 3 6" xfId="5239" xr:uid="{00000000-0005-0000-0000-000075140000}"/>
    <cellStyle name="Comma 3 6 2" xfId="5240" xr:uid="{00000000-0005-0000-0000-000076140000}"/>
    <cellStyle name="Comma 3 6 2 2" xfId="26210" xr:uid="{3CC6CDBC-13C4-422B-8E4B-D2A37EF02685}"/>
    <cellStyle name="Comma 3 6 3" xfId="5241" xr:uid="{00000000-0005-0000-0000-000077140000}"/>
    <cellStyle name="Comma 3 6 3 2" xfId="26211" xr:uid="{E4B774C1-0D81-49A1-B388-63ED5BE36C43}"/>
    <cellStyle name="Comma 3 6 4" xfId="26209" xr:uid="{6BD20274-90A0-4DE3-82D6-653BE8544F9B}"/>
    <cellStyle name="Comma 3 60" xfId="5242" xr:uid="{00000000-0005-0000-0000-000078140000}"/>
    <cellStyle name="Comma 3 60 2" xfId="5243" xr:uid="{00000000-0005-0000-0000-000079140000}"/>
    <cellStyle name="Comma 3 60 2 2" xfId="26213" xr:uid="{615BA913-1E43-4C42-8E87-BDEA9E30FB5E}"/>
    <cellStyle name="Comma 3 60 3" xfId="26212" xr:uid="{A2C2FF38-079B-4339-B5E9-A7B4D7EE69BA}"/>
    <cellStyle name="Comma 3 61" xfId="5244" xr:uid="{00000000-0005-0000-0000-00007A140000}"/>
    <cellStyle name="Comma 3 61 2" xfId="5245" xr:uid="{00000000-0005-0000-0000-00007B140000}"/>
    <cellStyle name="Comma 3 61 2 2" xfId="26215" xr:uid="{EEA44A9E-93A6-4776-95E7-99BD4E8C09DA}"/>
    <cellStyle name="Comma 3 61 3" xfId="26214" xr:uid="{22CC2356-7ABF-4A4C-AE8C-067E456DBA2C}"/>
    <cellStyle name="Comma 3 62" xfId="5246" xr:uid="{00000000-0005-0000-0000-00007C140000}"/>
    <cellStyle name="Comma 3 62 2" xfId="5247" xr:uid="{00000000-0005-0000-0000-00007D140000}"/>
    <cellStyle name="Comma 3 62 2 2" xfId="26217" xr:uid="{622B0753-5CC5-4661-A018-B82ED22732DC}"/>
    <cellStyle name="Comma 3 62 3" xfId="26216" xr:uid="{8D64E22C-36D9-4752-B0F7-F9E925C57C3E}"/>
    <cellStyle name="Comma 3 63" xfId="5248" xr:uid="{00000000-0005-0000-0000-00007E140000}"/>
    <cellStyle name="Comma 3 63 2" xfId="5249" xr:uid="{00000000-0005-0000-0000-00007F140000}"/>
    <cellStyle name="Comma 3 63 2 2" xfId="26219" xr:uid="{FC90DE15-7244-4723-8391-A9CC772F4AC9}"/>
    <cellStyle name="Comma 3 63 3" xfId="26218" xr:uid="{8385003B-677E-4E6E-820A-E5712A1B9776}"/>
    <cellStyle name="Comma 3 64" xfId="5250" xr:uid="{00000000-0005-0000-0000-000080140000}"/>
    <cellStyle name="Comma 3 64 2" xfId="5251" xr:uid="{00000000-0005-0000-0000-000081140000}"/>
    <cellStyle name="Comma 3 64 2 2" xfId="26221" xr:uid="{737E6F41-2F0E-4F76-A653-43906B42E02E}"/>
    <cellStyle name="Comma 3 64 3" xfId="26220" xr:uid="{F2A74B12-41B2-4180-8652-9C850402FEC3}"/>
    <cellStyle name="Comma 3 65" xfId="5252" xr:uid="{00000000-0005-0000-0000-000082140000}"/>
    <cellStyle name="Comma 3 65 2" xfId="5253" xr:uid="{00000000-0005-0000-0000-000083140000}"/>
    <cellStyle name="Comma 3 65 2 2" xfId="26223" xr:uid="{5DE20A37-DD92-4BFA-9479-3C442090EB6F}"/>
    <cellStyle name="Comma 3 65 3" xfId="26222" xr:uid="{E8D0D9CB-AD83-47EC-8CDD-AC3D89AB6B9E}"/>
    <cellStyle name="Comma 3 66" xfId="5254" xr:uid="{00000000-0005-0000-0000-000084140000}"/>
    <cellStyle name="Comma 3 66 2" xfId="5255" xr:uid="{00000000-0005-0000-0000-000085140000}"/>
    <cellStyle name="Comma 3 66 2 2" xfId="26225" xr:uid="{4FD81373-0D5D-41C4-9E95-AAE4074FF3FB}"/>
    <cellStyle name="Comma 3 66 3" xfId="26224" xr:uid="{2B5C3B0B-AB4C-48F5-82F5-C57121963586}"/>
    <cellStyle name="Comma 3 67" xfId="5256" xr:uid="{00000000-0005-0000-0000-000086140000}"/>
    <cellStyle name="Comma 3 67 2" xfId="5257" xr:uid="{00000000-0005-0000-0000-000087140000}"/>
    <cellStyle name="Comma 3 67 2 2" xfId="26227" xr:uid="{A17C513E-F06F-4110-8707-DA4DA77CE7F7}"/>
    <cellStyle name="Comma 3 67 3" xfId="26226" xr:uid="{84B17766-0F11-4C17-B24F-0CF2041F0736}"/>
    <cellStyle name="Comma 3 68" xfId="5258" xr:uid="{00000000-0005-0000-0000-000088140000}"/>
    <cellStyle name="Comma 3 68 2" xfId="5259" xr:uid="{00000000-0005-0000-0000-000089140000}"/>
    <cellStyle name="Comma 3 68 2 2" xfId="26229" xr:uid="{ECDACD12-71D1-4CEA-835E-F270A8AB555A}"/>
    <cellStyle name="Comma 3 68 3" xfId="26228" xr:uid="{791AA7E8-BDE1-4611-942F-472B4E9E7A80}"/>
    <cellStyle name="Comma 3 69" xfId="5260" xr:uid="{00000000-0005-0000-0000-00008A140000}"/>
    <cellStyle name="Comma 3 69 2" xfId="5261" xr:uid="{00000000-0005-0000-0000-00008B140000}"/>
    <cellStyle name="Comma 3 69 2 2" xfId="26231" xr:uid="{56251271-B8A3-46A6-A287-9242F40FD903}"/>
    <cellStyle name="Comma 3 69 3" xfId="26230" xr:uid="{50139242-14F1-4E9C-AED6-43ADFBDE63F5}"/>
    <cellStyle name="Comma 3 7" xfId="5262" xr:uid="{00000000-0005-0000-0000-00008C140000}"/>
    <cellStyle name="Comma 3 7 2" xfId="5263" xr:uid="{00000000-0005-0000-0000-00008D140000}"/>
    <cellStyle name="Comma 3 7 2 2" xfId="26233" xr:uid="{EA81A130-75BA-4BBC-870C-A7F006282D5B}"/>
    <cellStyle name="Comma 3 7 3" xfId="5264" xr:uid="{00000000-0005-0000-0000-00008E140000}"/>
    <cellStyle name="Comma 3 7 3 2" xfId="26234" xr:uid="{A9EA8889-DF82-4BE5-B93C-9400DF3EBFB8}"/>
    <cellStyle name="Comma 3 7 4" xfId="5265" xr:uid="{00000000-0005-0000-0000-00008F140000}"/>
    <cellStyle name="Comma 3 7 4 2" xfId="26235" xr:uid="{97B487DA-4A16-4D3C-9CD7-3C69C50BB4DA}"/>
    <cellStyle name="Comma 3 7 5" xfId="26232" xr:uid="{1BD6F062-72D1-4B5F-B53F-39260E80CE6F}"/>
    <cellStyle name="Comma 3 70" xfId="5266" xr:uid="{00000000-0005-0000-0000-000090140000}"/>
    <cellStyle name="Comma 3 70 2" xfId="5267" xr:uid="{00000000-0005-0000-0000-000091140000}"/>
    <cellStyle name="Comma 3 70 2 2" xfId="26237" xr:uid="{B4210401-6883-4405-B520-7BE6865FEE52}"/>
    <cellStyle name="Comma 3 70 3" xfId="26236" xr:uid="{0842F033-2267-49D9-908C-CBE6F4899E98}"/>
    <cellStyle name="Comma 3 71" xfId="5268" xr:uid="{00000000-0005-0000-0000-000092140000}"/>
    <cellStyle name="Comma 3 71 2" xfId="5269" xr:uid="{00000000-0005-0000-0000-000093140000}"/>
    <cellStyle name="Comma 3 71 2 2" xfId="26239" xr:uid="{2D3EEB9F-F92C-466B-8EA0-2EBD35BFBE57}"/>
    <cellStyle name="Comma 3 71 3" xfId="26238" xr:uid="{CD468C23-4F92-4055-928A-51CCA064000B}"/>
    <cellStyle name="Comma 3 72" xfId="5270" xr:uid="{00000000-0005-0000-0000-000094140000}"/>
    <cellStyle name="Comma 3 72 2" xfId="5271" xr:uid="{00000000-0005-0000-0000-000095140000}"/>
    <cellStyle name="Comma 3 72 2 2" xfId="26241" xr:uid="{6432B906-E6FF-4759-A95D-20973BE2FE85}"/>
    <cellStyle name="Comma 3 72 3" xfId="26240" xr:uid="{E34E57E5-DF69-4FFF-91A6-E6AB979C7D82}"/>
    <cellStyle name="Comma 3 73" xfId="5272" xr:uid="{00000000-0005-0000-0000-000096140000}"/>
    <cellStyle name="Comma 3 73 2" xfId="5273" xr:uid="{00000000-0005-0000-0000-000097140000}"/>
    <cellStyle name="Comma 3 73 2 2" xfId="26243" xr:uid="{E2FE7082-3C72-493A-8F11-DDDA3C1DBCDC}"/>
    <cellStyle name="Comma 3 73 3" xfId="26242" xr:uid="{71C1F0CE-46E6-40B3-947C-E359BFA1616C}"/>
    <cellStyle name="Comma 3 74" xfId="5274" xr:uid="{00000000-0005-0000-0000-000098140000}"/>
    <cellStyle name="Comma 3 74 2" xfId="5275" xr:uid="{00000000-0005-0000-0000-000099140000}"/>
    <cellStyle name="Comma 3 74 2 2" xfId="26245" xr:uid="{822ADA67-FA26-4733-9269-C536982D3770}"/>
    <cellStyle name="Comma 3 74 3" xfId="26244" xr:uid="{299D16EA-218A-4A33-9B2F-4363B29EDFAF}"/>
    <cellStyle name="Comma 3 75" xfId="5276" xr:uid="{00000000-0005-0000-0000-00009A140000}"/>
    <cellStyle name="Comma 3 75 2" xfId="5277" xr:uid="{00000000-0005-0000-0000-00009B140000}"/>
    <cellStyle name="Comma 3 75 2 2" xfId="26247" xr:uid="{4EEB3299-DACC-4A45-9370-8C07784F7D94}"/>
    <cellStyle name="Comma 3 75 3" xfId="26246" xr:uid="{8D7D2652-F20B-425B-B958-6DBE139C8D4C}"/>
    <cellStyle name="Comma 3 76" xfId="5278" xr:uid="{00000000-0005-0000-0000-00009C140000}"/>
    <cellStyle name="Comma 3 76 2" xfId="5279" xr:uid="{00000000-0005-0000-0000-00009D140000}"/>
    <cellStyle name="Comma 3 76 2 2" xfId="26249" xr:uid="{719001E0-5CA7-42D0-94AE-1937711169E9}"/>
    <cellStyle name="Comma 3 76 3" xfId="26248" xr:uid="{279867E8-A056-4009-8EDF-03F5AA6F39B2}"/>
    <cellStyle name="Comma 3 77" xfId="5280" xr:uid="{00000000-0005-0000-0000-00009E140000}"/>
    <cellStyle name="Comma 3 77 2" xfId="5281" xr:uid="{00000000-0005-0000-0000-00009F140000}"/>
    <cellStyle name="Comma 3 77 2 2" xfId="26251" xr:uid="{D0EE4205-726D-45B6-9559-110DEFCE2430}"/>
    <cellStyle name="Comma 3 77 3" xfId="26250" xr:uid="{2D333D10-0C40-49DD-8C4E-5CFEDB53537B}"/>
    <cellStyle name="Comma 3 78" xfId="5282" xr:uid="{00000000-0005-0000-0000-0000A0140000}"/>
    <cellStyle name="Comma 3 78 2" xfId="5283" xr:uid="{00000000-0005-0000-0000-0000A1140000}"/>
    <cellStyle name="Comma 3 78 2 2" xfId="26253" xr:uid="{CABDD923-196E-4708-82D8-34B6B43D96FC}"/>
    <cellStyle name="Comma 3 78 3" xfId="26252" xr:uid="{D45EEBCD-7AD7-4820-AA68-E1D6D1FA5E9D}"/>
    <cellStyle name="Comma 3 79" xfId="5284" xr:uid="{00000000-0005-0000-0000-0000A2140000}"/>
    <cellStyle name="Comma 3 79 2" xfId="5285" xr:uid="{00000000-0005-0000-0000-0000A3140000}"/>
    <cellStyle name="Comma 3 79 2 2" xfId="26255" xr:uid="{06C48D6B-D6AD-4662-8C8B-696B5E709A8C}"/>
    <cellStyle name="Comma 3 79 3" xfId="26254" xr:uid="{069CBED4-4D8F-4EC0-B011-58B2CC6F759E}"/>
    <cellStyle name="Comma 3 8" xfId="5286" xr:uid="{00000000-0005-0000-0000-0000A4140000}"/>
    <cellStyle name="Comma 3 8 2" xfId="5287" xr:uid="{00000000-0005-0000-0000-0000A5140000}"/>
    <cellStyle name="Comma 3 8 2 2" xfId="26257" xr:uid="{FD85BD6A-A0D4-4652-83DC-56AFCA8CF0B2}"/>
    <cellStyle name="Comma 3 8 3" xfId="5288" xr:uid="{00000000-0005-0000-0000-0000A6140000}"/>
    <cellStyle name="Comma 3 8 3 2" xfId="26258" xr:uid="{5D16C6EF-2ED7-4C46-96CD-8666C71BE2EF}"/>
    <cellStyle name="Comma 3 8 4" xfId="5289" xr:uid="{00000000-0005-0000-0000-0000A7140000}"/>
    <cellStyle name="Comma 3 8 4 2" xfId="26259" xr:uid="{9967B4B9-748F-4760-9B27-7E015670F935}"/>
    <cellStyle name="Comma 3 8 5" xfId="26256" xr:uid="{550C2E7D-A350-4B09-97E9-104781DCAC7B}"/>
    <cellStyle name="Comma 3 80" xfId="5290" xr:uid="{00000000-0005-0000-0000-0000A8140000}"/>
    <cellStyle name="Comma 3 80 2" xfId="5291" xr:uid="{00000000-0005-0000-0000-0000A9140000}"/>
    <cellStyle name="Comma 3 80 2 2" xfId="26261" xr:uid="{BCDD2F5D-BD82-49E9-BDE7-F2A6247A4CAD}"/>
    <cellStyle name="Comma 3 80 3" xfId="26260" xr:uid="{1C3E9CFE-5D42-442A-A55A-73C41BF439B5}"/>
    <cellStyle name="Comma 3 81" xfId="5292" xr:uid="{00000000-0005-0000-0000-0000AA140000}"/>
    <cellStyle name="Comma 3 81 2" xfId="5293" xr:uid="{00000000-0005-0000-0000-0000AB140000}"/>
    <cellStyle name="Comma 3 81 2 2" xfId="26263" xr:uid="{A6B7947B-0E54-4778-A575-44F37F6641CE}"/>
    <cellStyle name="Comma 3 81 3" xfId="26262" xr:uid="{F088DDFE-5A6D-42CF-9124-CBE2044E2763}"/>
    <cellStyle name="Comma 3 82" xfId="5294" xr:uid="{00000000-0005-0000-0000-0000AC140000}"/>
    <cellStyle name="Comma 3 82 2" xfId="5295" xr:uid="{00000000-0005-0000-0000-0000AD140000}"/>
    <cellStyle name="Comma 3 82 2 2" xfId="26265" xr:uid="{95D7F02C-0194-4F86-92F1-2EF523B72B6A}"/>
    <cellStyle name="Comma 3 82 3" xfId="26264" xr:uid="{089E1139-F467-4074-9528-B186511C98A2}"/>
    <cellStyle name="Comma 3 83" xfId="5296" xr:uid="{00000000-0005-0000-0000-0000AE140000}"/>
    <cellStyle name="Comma 3 83 2" xfId="26266" xr:uid="{095B5C12-E644-4CF5-8581-EA21809B7427}"/>
    <cellStyle name="Comma 3 84" xfId="5297" xr:uid="{00000000-0005-0000-0000-0000AF140000}"/>
    <cellStyle name="Comma 3 84 2" xfId="26267" xr:uid="{1D26A1E7-51B9-4FE2-B712-5BFE3D917EDD}"/>
    <cellStyle name="Comma 3 85" xfId="20965" xr:uid="{08A2C76D-6080-4803-AF36-946EB31516C2}"/>
    <cellStyle name="Comma 3 86" xfId="42274" xr:uid="{DDC7BEB0-4952-4455-ADDC-F45869D32573}"/>
    <cellStyle name="Comma 3 9" xfId="5298" xr:uid="{00000000-0005-0000-0000-0000B0140000}"/>
    <cellStyle name="Comma 3 9 2" xfId="5299" xr:uid="{00000000-0005-0000-0000-0000B1140000}"/>
    <cellStyle name="Comma 3 9 2 2" xfId="5300" xr:uid="{00000000-0005-0000-0000-0000B2140000}"/>
    <cellStyle name="Comma 3 9 2 2 2" xfId="26270" xr:uid="{011AC560-AA00-4E4B-B694-951C63AB847C}"/>
    <cellStyle name="Comma 3 9 2 3" xfId="26269" xr:uid="{C4C2DF02-4273-4106-BAA3-DA914D51B68F}"/>
    <cellStyle name="Comma 3 9 3" xfId="26268" xr:uid="{D7B88303-079B-4062-A104-19DB92839E4F}"/>
    <cellStyle name="Comma 30" xfId="5301" xr:uid="{00000000-0005-0000-0000-0000B3140000}"/>
    <cellStyle name="Comma 30 2" xfId="5302" xr:uid="{00000000-0005-0000-0000-0000B4140000}"/>
    <cellStyle name="Comma 30 2 2" xfId="26272" xr:uid="{1B04B3FF-458C-4DEF-B484-9A7103410043}"/>
    <cellStyle name="Comma 30 3" xfId="26271" xr:uid="{1B0618D9-B6F5-4856-8A0B-E9E077B1E789}"/>
    <cellStyle name="Comma 31" xfId="5303" xr:uid="{00000000-0005-0000-0000-0000B5140000}"/>
    <cellStyle name="Comma 31 2" xfId="5304" xr:uid="{00000000-0005-0000-0000-0000B6140000}"/>
    <cellStyle name="Comma 31 2 2" xfId="5305" xr:uid="{00000000-0005-0000-0000-0000B7140000}"/>
    <cellStyle name="Comma 31 2 2 2" xfId="26275" xr:uid="{AF1BD61B-F16A-4A8F-9BB3-CF2CB6BC6D0E}"/>
    <cellStyle name="Comma 31 2 3" xfId="26274" xr:uid="{D5FE16AD-E806-4C9C-9AD6-E7A98D45F8CB}"/>
    <cellStyle name="Comma 31 3" xfId="5306" xr:uid="{00000000-0005-0000-0000-0000B8140000}"/>
    <cellStyle name="Comma 31 3 2" xfId="26276" xr:uid="{04C0B5AF-68C8-401D-84EE-99E42F0D8859}"/>
    <cellStyle name="Comma 31 4" xfId="26273" xr:uid="{41EEFD63-63E2-4309-B3EE-3DBB58C02FF4}"/>
    <cellStyle name="Comma 32" xfId="5307" xr:uid="{00000000-0005-0000-0000-0000B9140000}"/>
    <cellStyle name="Comma 32 2" xfId="5308" xr:uid="{00000000-0005-0000-0000-0000BA140000}"/>
    <cellStyle name="Comma 32 2 2" xfId="26278" xr:uid="{AD919864-D4F7-46BC-9A5D-3639BDDF80EE}"/>
    <cellStyle name="Comma 32 3" xfId="26277" xr:uid="{673FC635-8084-4BD3-9C5B-B4D12F907454}"/>
    <cellStyle name="Comma 33" xfId="5309" xr:uid="{00000000-0005-0000-0000-0000BB140000}"/>
    <cellStyle name="Comma 33 2" xfId="5310" xr:uid="{00000000-0005-0000-0000-0000BC140000}"/>
    <cellStyle name="Comma 33 2 2" xfId="26280" xr:uid="{AF791177-C72E-4D48-AA1F-9EB0516802DF}"/>
    <cellStyle name="Comma 33 3" xfId="26279" xr:uid="{E61C4B17-A169-420E-ADEC-2ADEE7F55061}"/>
    <cellStyle name="Comma 34" xfId="5311" xr:uid="{00000000-0005-0000-0000-0000BD140000}"/>
    <cellStyle name="Comma 34 10" xfId="5312" xr:uid="{00000000-0005-0000-0000-0000BE140000}"/>
    <cellStyle name="Comma 34 10 2" xfId="26282" xr:uid="{BA51C501-6675-4125-8005-D1A134162084}"/>
    <cellStyle name="Comma 34 11" xfId="26281" xr:uid="{0C032912-0C80-4683-9568-5F45215E8C04}"/>
    <cellStyle name="Comma 34 2" xfId="5313" xr:uid="{00000000-0005-0000-0000-0000BF140000}"/>
    <cellStyle name="Comma 34 2 10" xfId="26283" xr:uid="{9D761C8A-7DBB-40F1-8473-EC56BB4E5A94}"/>
    <cellStyle name="Comma 34 2 2" xfId="5314" xr:uid="{00000000-0005-0000-0000-0000C0140000}"/>
    <cellStyle name="Comma 34 2 2 2" xfId="5315" xr:uid="{00000000-0005-0000-0000-0000C1140000}"/>
    <cellStyle name="Comma 34 2 2 2 2" xfId="5316" xr:uid="{00000000-0005-0000-0000-0000C2140000}"/>
    <cellStyle name="Comma 34 2 2 2 2 2" xfId="5317" xr:uid="{00000000-0005-0000-0000-0000C3140000}"/>
    <cellStyle name="Comma 34 2 2 2 2 2 2" xfId="26287" xr:uid="{70E44389-B211-46A6-8FF2-C148E5B7AB3D}"/>
    <cellStyle name="Comma 34 2 2 2 2 3" xfId="5318" xr:uid="{00000000-0005-0000-0000-0000C4140000}"/>
    <cellStyle name="Comma 34 2 2 2 2 3 2" xfId="26288" xr:uid="{57C3B8D8-4156-4DB5-8F75-F4E254094A01}"/>
    <cellStyle name="Comma 34 2 2 2 2 4" xfId="5319" xr:uid="{00000000-0005-0000-0000-0000C5140000}"/>
    <cellStyle name="Comma 34 2 2 2 2 4 2" xfId="26289" xr:uid="{C31BE357-6C75-4C78-BACD-2482BBB44DC5}"/>
    <cellStyle name="Comma 34 2 2 2 2 5" xfId="26286" xr:uid="{44F476ED-7317-401E-903B-926C303A0F36}"/>
    <cellStyle name="Comma 34 2 2 2 3" xfId="5320" xr:uid="{00000000-0005-0000-0000-0000C6140000}"/>
    <cellStyle name="Comma 34 2 2 2 3 2" xfId="26290" xr:uid="{A4CC29D6-0525-4721-8528-96C19BBEDBF7}"/>
    <cellStyle name="Comma 34 2 2 2 4" xfId="5321" xr:uid="{00000000-0005-0000-0000-0000C7140000}"/>
    <cellStyle name="Comma 34 2 2 2 4 2" xfId="26291" xr:uid="{4CA6D6CD-4CB2-4983-AE87-AE0D4097EF47}"/>
    <cellStyle name="Comma 34 2 2 2 5" xfId="5322" xr:uid="{00000000-0005-0000-0000-0000C8140000}"/>
    <cellStyle name="Comma 34 2 2 2 5 2" xfId="26292" xr:uid="{46C25FBD-710B-4842-AAC6-5B47A87E1AA4}"/>
    <cellStyle name="Comma 34 2 2 2 6" xfId="26285" xr:uid="{A5D876E0-CB8A-4585-B5AC-1BB4A11EA2DE}"/>
    <cellStyle name="Comma 34 2 2 3" xfId="5323" xr:uid="{00000000-0005-0000-0000-0000C9140000}"/>
    <cellStyle name="Comma 34 2 2 3 2" xfId="26293" xr:uid="{24567139-2FD7-4AEE-B5FF-6F05B523AB33}"/>
    <cellStyle name="Comma 34 2 2 4" xfId="5324" xr:uid="{00000000-0005-0000-0000-0000CA140000}"/>
    <cellStyle name="Comma 34 2 2 4 2" xfId="5325" xr:uid="{00000000-0005-0000-0000-0000CB140000}"/>
    <cellStyle name="Comma 34 2 2 4 2 2" xfId="26295" xr:uid="{6312C69B-9660-452C-9290-A46B24AB198C}"/>
    <cellStyle name="Comma 34 2 2 4 3" xfId="5326" xr:uid="{00000000-0005-0000-0000-0000CC140000}"/>
    <cellStyle name="Comma 34 2 2 4 3 2" xfId="26296" xr:uid="{B03F8CAD-5857-4AA2-A229-FD33897DB384}"/>
    <cellStyle name="Comma 34 2 2 4 4" xfId="5327" xr:uid="{00000000-0005-0000-0000-0000CD140000}"/>
    <cellStyle name="Comma 34 2 2 4 4 2" xfId="26297" xr:uid="{465AD500-22CF-4ABE-9345-DA539639AB32}"/>
    <cellStyle name="Comma 34 2 2 4 5" xfId="26294" xr:uid="{A1BBB561-AE11-4B2F-AD77-4903C44A13F1}"/>
    <cellStyle name="Comma 34 2 2 5" xfId="5328" xr:uid="{00000000-0005-0000-0000-0000CE140000}"/>
    <cellStyle name="Comma 34 2 2 5 2" xfId="26298" xr:uid="{428E45BD-604A-4867-A163-DB40D3A3F10D}"/>
    <cellStyle name="Comma 34 2 2 6" xfId="5329" xr:uid="{00000000-0005-0000-0000-0000CF140000}"/>
    <cellStyle name="Comma 34 2 2 6 2" xfId="26299" xr:uid="{95B8DACE-158C-42DC-8556-B3F09D71C901}"/>
    <cellStyle name="Comma 34 2 2 7" xfId="5330" xr:uid="{00000000-0005-0000-0000-0000D0140000}"/>
    <cellStyle name="Comma 34 2 2 7 2" xfId="26300" xr:uid="{41614C3D-0632-45EC-88C2-A4C05CDA6652}"/>
    <cellStyle name="Comma 34 2 2 8" xfId="26284" xr:uid="{6F282B57-E840-477C-9B8D-F6320997B181}"/>
    <cellStyle name="Comma 34 2 3" xfId="5331" xr:uid="{00000000-0005-0000-0000-0000D1140000}"/>
    <cellStyle name="Comma 34 2 3 2" xfId="5332" xr:uid="{00000000-0005-0000-0000-0000D2140000}"/>
    <cellStyle name="Comma 34 2 3 2 2" xfId="5333" xr:uid="{00000000-0005-0000-0000-0000D3140000}"/>
    <cellStyle name="Comma 34 2 3 2 2 2" xfId="5334" xr:uid="{00000000-0005-0000-0000-0000D4140000}"/>
    <cellStyle name="Comma 34 2 3 2 2 2 2" xfId="26304" xr:uid="{6CA04139-D237-4422-9872-DD08ACC2D7D2}"/>
    <cellStyle name="Comma 34 2 3 2 2 3" xfId="5335" xr:uid="{00000000-0005-0000-0000-0000D5140000}"/>
    <cellStyle name="Comma 34 2 3 2 2 3 2" xfId="26305" xr:uid="{F1EB1AA3-54D0-48CE-9FAA-01D259C7ADA8}"/>
    <cellStyle name="Comma 34 2 3 2 2 4" xfId="5336" xr:uid="{00000000-0005-0000-0000-0000D6140000}"/>
    <cellStyle name="Comma 34 2 3 2 2 4 2" xfId="26306" xr:uid="{95E43354-9DC4-40AD-9955-4E3F253D7A17}"/>
    <cellStyle name="Comma 34 2 3 2 2 5" xfId="26303" xr:uid="{C48D863E-F275-438A-AA00-5E8FC64BC3FC}"/>
    <cellStyle name="Comma 34 2 3 2 3" xfId="5337" xr:uid="{00000000-0005-0000-0000-0000D7140000}"/>
    <cellStyle name="Comma 34 2 3 2 3 2" xfId="26307" xr:uid="{09F8CC5E-A5C0-43F7-A70A-E60B11C15B99}"/>
    <cellStyle name="Comma 34 2 3 2 4" xfId="5338" xr:uid="{00000000-0005-0000-0000-0000D8140000}"/>
    <cellStyle name="Comma 34 2 3 2 4 2" xfId="26308" xr:uid="{6C3AB117-37A0-4B01-ADE0-C3D963F44C29}"/>
    <cellStyle name="Comma 34 2 3 2 5" xfId="5339" xr:uid="{00000000-0005-0000-0000-0000D9140000}"/>
    <cellStyle name="Comma 34 2 3 2 5 2" xfId="26309" xr:uid="{450F4F72-03AB-453D-9771-145C29163BDA}"/>
    <cellStyle name="Comma 34 2 3 2 6" xfId="26302" xr:uid="{B7622C3C-253A-45B5-BEE4-5AC8942A5C42}"/>
    <cellStyle name="Comma 34 2 3 3" xfId="5340" xr:uid="{00000000-0005-0000-0000-0000DA140000}"/>
    <cellStyle name="Comma 34 2 3 3 2" xfId="5341" xr:uid="{00000000-0005-0000-0000-0000DB140000}"/>
    <cellStyle name="Comma 34 2 3 3 2 2" xfId="26311" xr:uid="{727A23CD-3123-488F-98C5-B9F16C5C84E2}"/>
    <cellStyle name="Comma 34 2 3 3 3" xfId="5342" xr:uid="{00000000-0005-0000-0000-0000DC140000}"/>
    <cellStyle name="Comma 34 2 3 3 3 2" xfId="26312" xr:uid="{B1A055EE-CD9C-4981-B3BB-279510EBA1C5}"/>
    <cellStyle name="Comma 34 2 3 3 4" xfId="5343" xr:uid="{00000000-0005-0000-0000-0000DD140000}"/>
    <cellStyle name="Comma 34 2 3 3 4 2" xfId="26313" xr:uid="{BB97C1E6-9BB6-4B4C-BF98-7D807EE21E19}"/>
    <cellStyle name="Comma 34 2 3 3 5" xfId="26310" xr:uid="{A27FDC93-2B7B-43BB-A955-979AB1981276}"/>
    <cellStyle name="Comma 34 2 3 4" xfId="5344" xr:uid="{00000000-0005-0000-0000-0000DE140000}"/>
    <cellStyle name="Comma 34 2 3 4 2" xfId="26314" xr:uid="{89322D79-1F9E-441D-A8FB-4629523228A6}"/>
    <cellStyle name="Comma 34 2 3 5" xfId="5345" xr:uid="{00000000-0005-0000-0000-0000DF140000}"/>
    <cellStyle name="Comma 34 2 3 5 2" xfId="26315" xr:uid="{FFE5EDD7-E8DE-4A09-B74A-26B198070569}"/>
    <cellStyle name="Comma 34 2 3 6" xfId="5346" xr:uid="{00000000-0005-0000-0000-0000E0140000}"/>
    <cellStyle name="Comma 34 2 3 6 2" xfId="26316" xr:uid="{0725B5DB-9F13-4227-82F3-B09939177A47}"/>
    <cellStyle name="Comma 34 2 3 7" xfId="26301" xr:uid="{1EF68DF5-996E-450B-BD0B-7447882B3699}"/>
    <cellStyle name="Comma 34 2 4" xfId="5347" xr:uid="{00000000-0005-0000-0000-0000E1140000}"/>
    <cellStyle name="Comma 34 2 4 2" xfId="5348" xr:uid="{00000000-0005-0000-0000-0000E2140000}"/>
    <cellStyle name="Comma 34 2 4 2 2" xfId="5349" xr:uid="{00000000-0005-0000-0000-0000E3140000}"/>
    <cellStyle name="Comma 34 2 4 2 2 2" xfId="26319" xr:uid="{CEE3EED1-21E8-4E0C-B7C7-C4BA7255F85A}"/>
    <cellStyle name="Comma 34 2 4 2 3" xfId="5350" xr:uid="{00000000-0005-0000-0000-0000E4140000}"/>
    <cellStyle name="Comma 34 2 4 2 3 2" xfId="26320" xr:uid="{987D16E0-2EEC-4559-A641-DE946273129F}"/>
    <cellStyle name="Comma 34 2 4 2 4" xfId="5351" xr:uid="{00000000-0005-0000-0000-0000E5140000}"/>
    <cellStyle name="Comma 34 2 4 2 4 2" xfId="26321" xr:uid="{4ECDD13D-E226-437B-B3D7-ABFD2549CE63}"/>
    <cellStyle name="Comma 34 2 4 2 5" xfId="26318" xr:uid="{87AEEABE-165A-48CE-832B-709308AE6B3D}"/>
    <cellStyle name="Comma 34 2 4 3" xfId="5352" xr:uid="{00000000-0005-0000-0000-0000E6140000}"/>
    <cellStyle name="Comma 34 2 4 3 2" xfId="26322" xr:uid="{E02D8C2C-A353-4400-8EF4-8421C2B5C41B}"/>
    <cellStyle name="Comma 34 2 4 4" xfId="5353" xr:uid="{00000000-0005-0000-0000-0000E7140000}"/>
    <cellStyle name="Comma 34 2 4 4 2" xfId="26323" xr:uid="{6C330537-F63B-44FD-AADB-2A44536F0B9E}"/>
    <cellStyle name="Comma 34 2 4 5" xfId="5354" xr:uid="{00000000-0005-0000-0000-0000E8140000}"/>
    <cellStyle name="Comma 34 2 4 5 2" xfId="26324" xr:uid="{BB980F69-C462-40E4-9A19-DD6EE80C3030}"/>
    <cellStyle name="Comma 34 2 4 6" xfId="26317" xr:uid="{12B02BB3-7061-439F-8045-3E1DCBCA40A7}"/>
    <cellStyle name="Comma 34 2 5" xfId="5355" xr:uid="{00000000-0005-0000-0000-0000E9140000}"/>
    <cellStyle name="Comma 34 2 5 2" xfId="26325" xr:uid="{97D47C54-B3E3-4925-8F10-D7101BD49884}"/>
    <cellStyle name="Comma 34 2 6" xfId="5356" xr:uid="{00000000-0005-0000-0000-0000EA140000}"/>
    <cellStyle name="Comma 34 2 6 2" xfId="5357" xr:uid="{00000000-0005-0000-0000-0000EB140000}"/>
    <cellStyle name="Comma 34 2 6 2 2" xfId="26327" xr:uid="{2643D99D-C601-4A58-B823-01DC71ECA7F1}"/>
    <cellStyle name="Comma 34 2 6 3" xfId="5358" xr:uid="{00000000-0005-0000-0000-0000EC140000}"/>
    <cellStyle name="Comma 34 2 6 3 2" xfId="26328" xr:uid="{927A0300-2E8E-416C-A4B6-DF35914FD2FF}"/>
    <cellStyle name="Comma 34 2 6 4" xfId="5359" xr:uid="{00000000-0005-0000-0000-0000ED140000}"/>
    <cellStyle name="Comma 34 2 6 4 2" xfId="26329" xr:uid="{75B1F76A-FF74-44B5-880C-DD1961FEE39A}"/>
    <cellStyle name="Comma 34 2 6 5" xfId="26326" xr:uid="{37EB1DF8-E71A-4465-872E-647F439450E3}"/>
    <cellStyle name="Comma 34 2 7" xfId="5360" xr:uid="{00000000-0005-0000-0000-0000EE140000}"/>
    <cellStyle name="Comma 34 2 7 2" xfId="26330" xr:uid="{499D4E93-B1BD-4E5A-A379-BDF032F5EED1}"/>
    <cellStyle name="Comma 34 2 8" xfId="5361" xr:uid="{00000000-0005-0000-0000-0000EF140000}"/>
    <cellStyle name="Comma 34 2 8 2" xfId="26331" xr:uid="{91A3842F-2330-4BCD-98DF-A4891C935F79}"/>
    <cellStyle name="Comma 34 2 9" xfId="5362" xr:uid="{00000000-0005-0000-0000-0000F0140000}"/>
    <cellStyle name="Comma 34 2 9 2" xfId="26332" xr:uid="{3C24A447-DB84-4071-9273-207C566E2038}"/>
    <cellStyle name="Comma 34 3" xfId="5363" xr:uid="{00000000-0005-0000-0000-0000F1140000}"/>
    <cellStyle name="Comma 34 3 2" xfId="5364" xr:uid="{00000000-0005-0000-0000-0000F2140000}"/>
    <cellStyle name="Comma 34 3 2 2" xfId="5365" xr:uid="{00000000-0005-0000-0000-0000F3140000}"/>
    <cellStyle name="Comma 34 3 2 2 2" xfId="5366" xr:uid="{00000000-0005-0000-0000-0000F4140000}"/>
    <cellStyle name="Comma 34 3 2 2 2 2" xfId="26336" xr:uid="{C3433045-5D7A-46FC-99E6-061838FAD957}"/>
    <cellStyle name="Comma 34 3 2 2 3" xfId="5367" xr:uid="{00000000-0005-0000-0000-0000F5140000}"/>
    <cellStyle name="Comma 34 3 2 2 3 2" xfId="26337" xr:uid="{FE2EB66B-1B5D-46ED-9B9C-AF1037AE3EE3}"/>
    <cellStyle name="Comma 34 3 2 2 4" xfId="5368" xr:uid="{00000000-0005-0000-0000-0000F6140000}"/>
    <cellStyle name="Comma 34 3 2 2 4 2" xfId="26338" xr:uid="{C152CDC5-3CA5-44DC-BCF8-1BFC150EF00E}"/>
    <cellStyle name="Comma 34 3 2 2 5" xfId="26335" xr:uid="{D97908E1-A4AD-4C27-863D-5C95FF6A258A}"/>
    <cellStyle name="Comma 34 3 2 3" xfId="5369" xr:uid="{00000000-0005-0000-0000-0000F7140000}"/>
    <cellStyle name="Comma 34 3 2 3 2" xfId="26339" xr:uid="{CA4CC91F-812F-444B-AE21-FB20AB48F8DA}"/>
    <cellStyle name="Comma 34 3 2 4" xfId="5370" xr:uid="{00000000-0005-0000-0000-0000F8140000}"/>
    <cellStyle name="Comma 34 3 2 4 2" xfId="26340" xr:uid="{E7AF124A-D6AC-4EA2-B0DA-C81004C699BE}"/>
    <cellStyle name="Comma 34 3 2 5" xfId="5371" xr:uid="{00000000-0005-0000-0000-0000F9140000}"/>
    <cellStyle name="Comma 34 3 2 5 2" xfId="26341" xr:uid="{43BEC88D-D3D8-4A12-AB7F-B3407E3EDB5F}"/>
    <cellStyle name="Comma 34 3 2 6" xfId="26334" xr:uid="{8FA9A928-4EDC-451F-A504-37730948528D}"/>
    <cellStyle name="Comma 34 3 3" xfId="5372" xr:uid="{00000000-0005-0000-0000-0000FA140000}"/>
    <cellStyle name="Comma 34 3 3 2" xfId="26342" xr:uid="{4B45F02B-ABBC-4C4C-AC0F-12B5B09659B6}"/>
    <cellStyle name="Comma 34 3 4" xfId="5373" xr:uid="{00000000-0005-0000-0000-0000FB140000}"/>
    <cellStyle name="Comma 34 3 4 2" xfId="5374" xr:uid="{00000000-0005-0000-0000-0000FC140000}"/>
    <cellStyle name="Comma 34 3 4 2 2" xfId="26344" xr:uid="{F49E4897-98D7-4177-9EE4-3311DD70E88F}"/>
    <cellStyle name="Comma 34 3 4 3" xfId="5375" xr:uid="{00000000-0005-0000-0000-0000FD140000}"/>
    <cellStyle name="Comma 34 3 4 3 2" xfId="26345" xr:uid="{43DAEA0E-9411-4CEC-9C4B-B4C9F9AE1342}"/>
    <cellStyle name="Comma 34 3 4 4" xfId="5376" xr:uid="{00000000-0005-0000-0000-0000FE140000}"/>
    <cellStyle name="Comma 34 3 4 4 2" xfId="26346" xr:uid="{3AA03C77-7658-4BA3-B494-C4261B53DBF6}"/>
    <cellStyle name="Comma 34 3 4 5" xfId="26343" xr:uid="{E04ABD11-302F-4D95-B5F7-916496C7C5C6}"/>
    <cellStyle name="Comma 34 3 5" xfId="5377" xr:uid="{00000000-0005-0000-0000-0000FF140000}"/>
    <cellStyle name="Comma 34 3 5 2" xfId="26347" xr:uid="{6DE14EDB-8AC7-4C1E-9E2C-315F5AB4D923}"/>
    <cellStyle name="Comma 34 3 6" xfId="5378" xr:uid="{00000000-0005-0000-0000-000000150000}"/>
    <cellStyle name="Comma 34 3 6 2" xfId="26348" xr:uid="{D44ED84E-8752-4C82-BDC4-FE5BF0C2C152}"/>
    <cellStyle name="Comma 34 3 7" xfId="5379" xr:uid="{00000000-0005-0000-0000-000001150000}"/>
    <cellStyle name="Comma 34 3 7 2" xfId="26349" xr:uid="{33FFBDF9-D013-4190-9AEF-286EDF69F92A}"/>
    <cellStyle name="Comma 34 3 8" xfId="26333" xr:uid="{DC8CC74F-D158-491E-B2C7-D630E733FC60}"/>
    <cellStyle name="Comma 34 4" xfId="5380" xr:uid="{00000000-0005-0000-0000-000002150000}"/>
    <cellStyle name="Comma 34 4 2" xfId="5381" xr:uid="{00000000-0005-0000-0000-000003150000}"/>
    <cellStyle name="Comma 34 4 2 2" xfId="5382" xr:uid="{00000000-0005-0000-0000-000004150000}"/>
    <cellStyle name="Comma 34 4 2 2 2" xfId="5383" xr:uid="{00000000-0005-0000-0000-000005150000}"/>
    <cellStyle name="Comma 34 4 2 2 2 2" xfId="26353" xr:uid="{97D694F6-0FFF-44BD-BBD4-3EADA57D774E}"/>
    <cellStyle name="Comma 34 4 2 2 3" xfId="5384" xr:uid="{00000000-0005-0000-0000-000006150000}"/>
    <cellStyle name="Comma 34 4 2 2 3 2" xfId="26354" xr:uid="{1C30D81A-5BE4-49EE-80A8-18BA7C8B3BD5}"/>
    <cellStyle name="Comma 34 4 2 2 4" xfId="5385" xr:uid="{00000000-0005-0000-0000-000007150000}"/>
    <cellStyle name="Comma 34 4 2 2 4 2" xfId="26355" xr:uid="{78FCEEB9-0FA8-444E-860D-88DF7F2D3823}"/>
    <cellStyle name="Comma 34 4 2 2 5" xfId="26352" xr:uid="{83B80E05-5E2D-458E-81F1-0359A90EB86B}"/>
    <cellStyle name="Comma 34 4 2 3" xfId="5386" xr:uid="{00000000-0005-0000-0000-000008150000}"/>
    <cellStyle name="Comma 34 4 2 3 2" xfId="26356" xr:uid="{F6A05C17-59FC-4E21-9B4F-035BC0669373}"/>
    <cellStyle name="Comma 34 4 2 4" xfId="5387" xr:uid="{00000000-0005-0000-0000-000009150000}"/>
    <cellStyle name="Comma 34 4 2 4 2" xfId="26357" xr:uid="{714329E3-5DD8-44A1-9457-2D1F00967FDD}"/>
    <cellStyle name="Comma 34 4 2 5" xfId="5388" xr:uid="{00000000-0005-0000-0000-00000A150000}"/>
    <cellStyle name="Comma 34 4 2 5 2" xfId="26358" xr:uid="{4F2C125B-C39E-42DB-8F73-A033A941E7BA}"/>
    <cellStyle name="Comma 34 4 2 6" xfId="26351" xr:uid="{2045D77D-092D-4D9E-923F-CF65FEEE4EF0}"/>
    <cellStyle name="Comma 34 4 3" xfId="5389" xr:uid="{00000000-0005-0000-0000-00000B150000}"/>
    <cellStyle name="Comma 34 4 3 2" xfId="5390" xr:uid="{00000000-0005-0000-0000-00000C150000}"/>
    <cellStyle name="Comma 34 4 3 2 2" xfId="26360" xr:uid="{E4CF224F-3C22-4D02-82B6-84414FE06D83}"/>
    <cellStyle name="Comma 34 4 3 3" xfId="5391" xr:uid="{00000000-0005-0000-0000-00000D150000}"/>
    <cellStyle name="Comma 34 4 3 3 2" xfId="26361" xr:uid="{63B44CAD-787D-4E13-B125-7E4C6B88BA8B}"/>
    <cellStyle name="Comma 34 4 3 4" xfId="5392" xr:uid="{00000000-0005-0000-0000-00000E150000}"/>
    <cellStyle name="Comma 34 4 3 4 2" xfId="26362" xr:uid="{D519B0F8-0DF1-466F-AE21-7686956E5691}"/>
    <cellStyle name="Comma 34 4 3 5" xfId="26359" xr:uid="{E5E73632-C92B-45A4-8643-A1D0F1359748}"/>
    <cellStyle name="Comma 34 4 4" xfId="5393" xr:uid="{00000000-0005-0000-0000-00000F150000}"/>
    <cellStyle name="Comma 34 4 4 2" xfId="26363" xr:uid="{2CA0206C-F4B2-4D94-A667-165B0DF3C0E6}"/>
    <cellStyle name="Comma 34 4 5" xfId="5394" xr:uid="{00000000-0005-0000-0000-000010150000}"/>
    <cellStyle name="Comma 34 4 5 2" xfId="26364" xr:uid="{36C49D4F-F691-48E2-B00E-5FE448528A77}"/>
    <cellStyle name="Comma 34 4 6" xfId="5395" xr:uid="{00000000-0005-0000-0000-000011150000}"/>
    <cellStyle name="Comma 34 4 6 2" xfId="26365" xr:uid="{ADF26281-B642-40B4-97AF-856140F6FDA7}"/>
    <cellStyle name="Comma 34 4 7" xfId="26350" xr:uid="{DF8A069D-464C-4E4C-A2E6-CE42C3F770F4}"/>
    <cellStyle name="Comma 34 5" xfId="5396" xr:uid="{00000000-0005-0000-0000-000012150000}"/>
    <cellStyle name="Comma 34 5 2" xfId="26366" xr:uid="{9B268A4A-EC3A-46F5-A026-C6F7A9CC583B}"/>
    <cellStyle name="Comma 34 6" xfId="5397" xr:uid="{00000000-0005-0000-0000-000013150000}"/>
    <cellStyle name="Comma 34 6 2" xfId="5398" xr:uid="{00000000-0005-0000-0000-000014150000}"/>
    <cellStyle name="Comma 34 6 2 2" xfId="5399" xr:uid="{00000000-0005-0000-0000-000015150000}"/>
    <cellStyle name="Comma 34 6 2 2 2" xfId="26369" xr:uid="{068421D8-EEDD-4DA3-B74D-BFCAB1585239}"/>
    <cellStyle name="Comma 34 6 2 3" xfId="5400" xr:uid="{00000000-0005-0000-0000-000016150000}"/>
    <cellStyle name="Comma 34 6 2 3 2" xfId="26370" xr:uid="{1F0DE70B-C8EF-4A2C-BA81-55D9842EEA1E}"/>
    <cellStyle name="Comma 34 6 2 4" xfId="5401" xr:uid="{00000000-0005-0000-0000-000017150000}"/>
    <cellStyle name="Comma 34 6 2 4 2" xfId="26371" xr:uid="{0B848DC5-FF75-4313-AE97-AC64F34165FA}"/>
    <cellStyle name="Comma 34 6 2 5" xfId="26368" xr:uid="{EC8665D2-0E55-4CFF-A5B8-D51D08327884}"/>
    <cellStyle name="Comma 34 6 3" xfId="5402" xr:uid="{00000000-0005-0000-0000-000018150000}"/>
    <cellStyle name="Comma 34 6 3 2" xfId="26372" xr:uid="{E5CC14CA-8087-4749-9E17-8B93EFD28C15}"/>
    <cellStyle name="Comma 34 6 4" xfId="5403" xr:uid="{00000000-0005-0000-0000-000019150000}"/>
    <cellStyle name="Comma 34 6 4 2" xfId="26373" xr:uid="{07F924BC-1628-4B2F-8114-E7B3926484FF}"/>
    <cellStyle name="Comma 34 6 5" xfId="5404" xr:uid="{00000000-0005-0000-0000-00001A150000}"/>
    <cellStyle name="Comma 34 6 5 2" xfId="26374" xr:uid="{A938CB4C-584D-450B-BB95-8404186E1937}"/>
    <cellStyle name="Comma 34 6 6" xfId="26367" xr:uid="{76075E1C-0884-448F-844E-B3DC4F61C762}"/>
    <cellStyle name="Comma 34 7" xfId="5405" xr:uid="{00000000-0005-0000-0000-00001B150000}"/>
    <cellStyle name="Comma 34 7 2" xfId="5406" xr:uid="{00000000-0005-0000-0000-00001C150000}"/>
    <cellStyle name="Comma 34 7 2 2" xfId="26376" xr:uid="{7CC45D02-EA73-482D-AB10-3E609CC8EBC5}"/>
    <cellStyle name="Comma 34 7 3" xfId="5407" xr:uid="{00000000-0005-0000-0000-00001D150000}"/>
    <cellStyle name="Comma 34 7 3 2" xfId="26377" xr:uid="{44D1991D-C1C9-4E45-B54D-F4DDD9ED4368}"/>
    <cellStyle name="Comma 34 7 4" xfId="5408" xr:uid="{00000000-0005-0000-0000-00001E150000}"/>
    <cellStyle name="Comma 34 7 4 2" xfId="26378" xr:uid="{C50270C3-ED09-4909-92CE-033E15E76B61}"/>
    <cellStyle name="Comma 34 7 5" xfId="26375" xr:uid="{A2F219B8-8F50-44A9-9B2C-3D65C7F04A0C}"/>
    <cellStyle name="Comma 34 8" xfId="5409" xr:uid="{00000000-0005-0000-0000-00001F150000}"/>
    <cellStyle name="Comma 34 8 2" xfId="26379" xr:uid="{48EE4C27-144D-430C-A852-C44BB3EC36A4}"/>
    <cellStyle name="Comma 34 9" xfId="5410" xr:uid="{00000000-0005-0000-0000-000020150000}"/>
    <cellStyle name="Comma 34 9 2" xfId="26380" xr:uid="{21D9D98B-2D03-4D6B-98DA-101BB3F81823}"/>
    <cellStyle name="Comma 35" xfId="5411" xr:uid="{00000000-0005-0000-0000-000021150000}"/>
    <cellStyle name="Comma 35 2" xfId="5412" xr:uid="{00000000-0005-0000-0000-000022150000}"/>
    <cellStyle name="Comma 35 2 2" xfId="5413" xr:uid="{00000000-0005-0000-0000-000023150000}"/>
    <cellStyle name="Comma 35 2 2 2" xfId="5414" xr:uid="{00000000-0005-0000-0000-000024150000}"/>
    <cellStyle name="Comma 35 2 2 2 2" xfId="26384" xr:uid="{582387DC-EC0B-4F6F-A760-920A4C68977D}"/>
    <cellStyle name="Comma 35 2 2 3" xfId="5415" xr:uid="{00000000-0005-0000-0000-000025150000}"/>
    <cellStyle name="Comma 35 2 2 3 2" xfId="5416" xr:uid="{00000000-0005-0000-0000-000026150000}"/>
    <cellStyle name="Comma 35 2 2 3 2 2" xfId="26386" xr:uid="{994FAA10-27E8-4260-BFD1-CEB18D30D5A1}"/>
    <cellStyle name="Comma 35 2 2 3 3" xfId="5417" xr:uid="{00000000-0005-0000-0000-000027150000}"/>
    <cellStyle name="Comma 35 2 2 3 3 2" xfId="26387" xr:uid="{0CC01B99-423D-40AE-865F-6BC0ADDFDCB0}"/>
    <cellStyle name="Comma 35 2 2 3 4" xfId="5418" xr:uid="{00000000-0005-0000-0000-000028150000}"/>
    <cellStyle name="Comma 35 2 2 3 4 2" xfId="26388" xr:uid="{77252F36-DC2A-45DE-A52B-400244B4EEE5}"/>
    <cellStyle name="Comma 35 2 2 3 5" xfId="26385" xr:uid="{1D4C550B-4A4D-4C4A-A9CC-5D219E694898}"/>
    <cellStyle name="Comma 35 2 2 4" xfId="5419" xr:uid="{00000000-0005-0000-0000-000029150000}"/>
    <cellStyle name="Comma 35 2 2 4 2" xfId="26389" xr:uid="{BB47C379-8551-4517-8ADD-F988B1DA5F21}"/>
    <cellStyle name="Comma 35 2 2 5" xfId="5420" xr:uid="{00000000-0005-0000-0000-00002A150000}"/>
    <cellStyle name="Comma 35 2 2 5 2" xfId="26390" xr:uid="{6B205A06-4BEC-48FF-831A-D652B04E8861}"/>
    <cellStyle name="Comma 35 2 2 6" xfId="5421" xr:uid="{00000000-0005-0000-0000-00002B150000}"/>
    <cellStyle name="Comma 35 2 2 6 2" xfId="26391" xr:uid="{43B7DD95-0EEF-4407-A859-CF55BFCEC0AC}"/>
    <cellStyle name="Comma 35 2 2 7" xfId="26383" xr:uid="{11744335-C65D-46EA-961D-08D1CD0CD5F5}"/>
    <cellStyle name="Comma 35 2 3" xfId="5422" xr:uid="{00000000-0005-0000-0000-00002C150000}"/>
    <cellStyle name="Comma 35 2 3 2" xfId="26392" xr:uid="{7A89E1EA-CAB8-45AE-B1C3-E84815ABEF02}"/>
    <cellStyle name="Comma 35 2 4" xfId="5423" xr:uid="{00000000-0005-0000-0000-00002D150000}"/>
    <cellStyle name="Comma 35 2 4 2" xfId="5424" xr:uid="{00000000-0005-0000-0000-00002E150000}"/>
    <cellStyle name="Comma 35 2 4 2 2" xfId="26394" xr:uid="{71DD2DA6-C8EF-4E4E-BD40-8E53C1A03EE2}"/>
    <cellStyle name="Comma 35 2 4 3" xfId="5425" xr:uid="{00000000-0005-0000-0000-00002F150000}"/>
    <cellStyle name="Comma 35 2 4 3 2" xfId="26395" xr:uid="{8721019E-4975-4700-9E45-32AE6619131E}"/>
    <cellStyle name="Comma 35 2 4 4" xfId="5426" xr:uid="{00000000-0005-0000-0000-000030150000}"/>
    <cellStyle name="Comma 35 2 4 4 2" xfId="26396" xr:uid="{FF8BCD7C-0489-49BD-BB5B-F4B3A1E92E00}"/>
    <cellStyle name="Comma 35 2 4 5" xfId="26393" xr:uid="{479CA6E7-6763-4EC9-91E0-BB62FB4F37E1}"/>
    <cellStyle name="Comma 35 2 5" xfId="5427" xr:uid="{00000000-0005-0000-0000-000031150000}"/>
    <cellStyle name="Comma 35 2 5 2" xfId="26397" xr:uid="{B167A28C-2BAE-4E19-A731-E1589D50D248}"/>
    <cellStyle name="Comma 35 2 6" xfId="5428" xr:uid="{00000000-0005-0000-0000-000032150000}"/>
    <cellStyle name="Comma 35 2 6 2" xfId="26398" xr:uid="{C2266398-A60E-4CAB-8CDE-877E290D0185}"/>
    <cellStyle name="Comma 35 2 7" xfId="5429" xr:uid="{00000000-0005-0000-0000-000033150000}"/>
    <cellStyle name="Comma 35 2 7 2" xfId="26399" xr:uid="{99F2E6BD-1E34-4DAE-9956-B6CB3E24A94A}"/>
    <cellStyle name="Comma 35 2 8" xfId="26382" xr:uid="{D0B7BD7D-64DC-43BB-9BCC-FC8374230289}"/>
    <cellStyle name="Comma 35 3" xfId="5430" xr:uid="{00000000-0005-0000-0000-000034150000}"/>
    <cellStyle name="Comma 35 3 2" xfId="26400" xr:uid="{07196BE5-B687-4F53-95B6-95A8131544BD}"/>
    <cellStyle name="Comma 35 4" xfId="5431" xr:uid="{00000000-0005-0000-0000-000035150000}"/>
    <cellStyle name="Comma 35 4 2" xfId="5432" xr:uid="{00000000-0005-0000-0000-000036150000}"/>
    <cellStyle name="Comma 35 4 2 2" xfId="5433" xr:uid="{00000000-0005-0000-0000-000037150000}"/>
    <cellStyle name="Comma 35 4 2 2 2" xfId="26403" xr:uid="{50F7817F-0BCC-4F34-A8F3-92E47B542BFF}"/>
    <cellStyle name="Comma 35 4 2 3" xfId="5434" xr:uid="{00000000-0005-0000-0000-000038150000}"/>
    <cellStyle name="Comma 35 4 2 3 2" xfId="26404" xr:uid="{B2EA49D2-8DC7-46BD-8A43-28D89584ED83}"/>
    <cellStyle name="Comma 35 4 2 4" xfId="5435" xr:uid="{00000000-0005-0000-0000-000039150000}"/>
    <cellStyle name="Comma 35 4 2 4 2" xfId="26405" xr:uid="{7B309EFA-6B01-4548-9A0E-02C1FA771FC5}"/>
    <cellStyle name="Comma 35 4 2 5" xfId="26402" xr:uid="{96B6FB3E-7AC6-4315-A553-A013C14DB68D}"/>
    <cellStyle name="Comma 35 4 3" xfId="5436" xr:uid="{00000000-0005-0000-0000-00003A150000}"/>
    <cellStyle name="Comma 35 4 3 2" xfId="26406" xr:uid="{2ACEBFDD-F6AB-41F6-A5C5-A8024C35090E}"/>
    <cellStyle name="Comma 35 4 4" xfId="5437" xr:uid="{00000000-0005-0000-0000-00003B150000}"/>
    <cellStyle name="Comma 35 4 4 2" xfId="26407" xr:uid="{C0E0B929-197A-4C14-98F8-DC5A0A73BF85}"/>
    <cellStyle name="Comma 35 4 5" xfId="5438" xr:uid="{00000000-0005-0000-0000-00003C150000}"/>
    <cellStyle name="Comma 35 4 5 2" xfId="26408" xr:uid="{539A2239-5CED-4EF5-A1C7-DA63442B8658}"/>
    <cellStyle name="Comma 35 4 6" xfId="26401" xr:uid="{AF31AA6C-FCC4-4627-B5C2-D33C970026A9}"/>
    <cellStyle name="Comma 35 5" xfId="5439" xr:uid="{00000000-0005-0000-0000-00003D150000}"/>
    <cellStyle name="Comma 35 5 2" xfId="5440" xr:uid="{00000000-0005-0000-0000-00003E150000}"/>
    <cellStyle name="Comma 35 5 2 2" xfId="26410" xr:uid="{08B97308-92B2-4CF0-B7E2-39922AB73045}"/>
    <cellStyle name="Comma 35 5 3" xfId="5441" xr:uid="{00000000-0005-0000-0000-00003F150000}"/>
    <cellStyle name="Comma 35 5 3 2" xfId="26411" xr:uid="{31511E47-3BB3-4170-B49E-2EBA9DBA0BEE}"/>
    <cellStyle name="Comma 35 5 4" xfId="5442" xr:uid="{00000000-0005-0000-0000-000040150000}"/>
    <cellStyle name="Comma 35 5 4 2" xfId="26412" xr:uid="{3BA27C94-A870-4BAF-AC95-BF07A3AD07EC}"/>
    <cellStyle name="Comma 35 5 5" xfId="26409" xr:uid="{485C2267-6993-4B52-BDBB-B9700B1509BC}"/>
    <cellStyle name="Comma 35 6" xfId="5443" xr:uid="{00000000-0005-0000-0000-000041150000}"/>
    <cellStyle name="Comma 35 6 2" xfId="26413" xr:uid="{17DA99A3-2AF2-4741-81C4-872CFBC2DF0D}"/>
    <cellStyle name="Comma 35 7" xfId="5444" xr:uid="{00000000-0005-0000-0000-000042150000}"/>
    <cellStyle name="Comma 35 7 2" xfId="26414" xr:uid="{5AE5FB79-410A-4FF0-BFFA-6F5E5CDD1BE3}"/>
    <cellStyle name="Comma 35 8" xfId="5445" xr:uid="{00000000-0005-0000-0000-000043150000}"/>
    <cellStyle name="Comma 35 8 2" xfId="26415" xr:uid="{AAD78513-F752-410A-9D1D-46EB2151DEBC}"/>
    <cellStyle name="Comma 35 9" xfId="26381" xr:uid="{1E2508E8-37BE-42E5-BEAE-37D295D364ED}"/>
    <cellStyle name="Comma 36" xfId="5446" xr:uid="{00000000-0005-0000-0000-000044150000}"/>
    <cellStyle name="Comma 36 2" xfId="5447" xr:uid="{00000000-0005-0000-0000-000045150000}"/>
    <cellStyle name="Comma 36 2 2" xfId="5448" xr:uid="{00000000-0005-0000-0000-000046150000}"/>
    <cellStyle name="Comma 36 2 2 2" xfId="26418" xr:uid="{62229A34-3C4C-46FB-83E9-4D09804EA4FF}"/>
    <cellStyle name="Comma 36 2 3" xfId="26417" xr:uid="{3014A661-3154-4233-9711-814958F7F91C}"/>
    <cellStyle name="Comma 36 3" xfId="5449" xr:uid="{00000000-0005-0000-0000-000047150000}"/>
    <cellStyle name="Comma 36 3 2" xfId="26419" xr:uid="{E57D2511-0AD5-4A1B-BF43-8CB8666299ED}"/>
    <cellStyle name="Comma 36 4" xfId="26416" xr:uid="{A28828A2-BBCD-49C3-9E75-77F96D7B9032}"/>
    <cellStyle name="Comma 37" xfId="5450" xr:uid="{00000000-0005-0000-0000-000048150000}"/>
    <cellStyle name="Comma 37 2" xfId="5451" xr:uid="{00000000-0005-0000-0000-000049150000}"/>
    <cellStyle name="Comma 37 2 2" xfId="5452" xr:uid="{00000000-0005-0000-0000-00004A150000}"/>
    <cellStyle name="Comma 37 2 2 2" xfId="26422" xr:uid="{FDBB0DAA-4414-43A9-A345-BEF80E89D31E}"/>
    <cellStyle name="Comma 37 2 3" xfId="26421" xr:uid="{2C911272-A58A-4892-90D0-408557E09E43}"/>
    <cellStyle name="Comma 37 3" xfId="5453" xr:uid="{00000000-0005-0000-0000-00004B150000}"/>
    <cellStyle name="Comma 37 3 2" xfId="26423" xr:uid="{867ABEE5-16B0-4120-A9AB-84996064EE57}"/>
    <cellStyle name="Comma 37 4" xfId="26420" xr:uid="{ED8F1F2A-3345-4D09-84F3-06F16C4FF267}"/>
    <cellStyle name="Comma 38" xfId="5454" xr:uid="{00000000-0005-0000-0000-00004C150000}"/>
    <cellStyle name="Comma 38 2" xfId="5455" xr:uid="{00000000-0005-0000-0000-00004D150000}"/>
    <cellStyle name="Comma 38 2 2" xfId="5456" xr:uid="{00000000-0005-0000-0000-00004E150000}"/>
    <cellStyle name="Comma 38 2 2 2" xfId="26426" xr:uid="{37DE9C2C-C8BA-4B1E-922E-35C685059005}"/>
    <cellStyle name="Comma 38 2 3" xfId="26425" xr:uid="{3FE19BBE-4DFC-48AA-9B09-9BE1ADCC170A}"/>
    <cellStyle name="Comma 38 3" xfId="5457" xr:uid="{00000000-0005-0000-0000-00004F150000}"/>
    <cellStyle name="Comma 38 3 2" xfId="26427" xr:uid="{3E68570E-097A-41C9-9710-C5C1D9A7F1C5}"/>
    <cellStyle name="Comma 38 4" xfId="26424" xr:uid="{B2AE74EB-C68F-4ED4-A774-D40DF7D29090}"/>
    <cellStyle name="Comma 39" xfId="5458" xr:uid="{00000000-0005-0000-0000-000050150000}"/>
    <cellStyle name="Comma 39 2" xfId="5459" xr:uid="{00000000-0005-0000-0000-000051150000}"/>
    <cellStyle name="Comma 39 2 2" xfId="5460" xr:uid="{00000000-0005-0000-0000-000052150000}"/>
    <cellStyle name="Comma 39 2 2 2" xfId="26430" xr:uid="{D3A07957-784A-4BA6-8424-3937C9B28D26}"/>
    <cellStyle name="Comma 39 2 3" xfId="26429" xr:uid="{70224034-0F2C-40C4-810B-F6AA1A5CBA76}"/>
    <cellStyle name="Comma 39 3" xfId="5461" xr:uid="{00000000-0005-0000-0000-000053150000}"/>
    <cellStyle name="Comma 39 3 2" xfId="26431" xr:uid="{FDDFB2D4-F06D-49A5-AC9C-A9239C7D7CD2}"/>
    <cellStyle name="Comma 39 4" xfId="26428" xr:uid="{55A97464-0C5E-49D2-98E6-EF0501AE4005}"/>
    <cellStyle name="Comma 4" xfId="5462" xr:uid="{00000000-0005-0000-0000-000054150000}"/>
    <cellStyle name="Comma 4 2" xfId="5463" xr:uid="{00000000-0005-0000-0000-000055150000}"/>
    <cellStyle name="Comma 4 2 2" xfId="5464" xr:uid="{00000000-0005-0000-0000-000056150000}"/>
    <cellStyle name="Comma 4 2 2 2" xfId="5465" xr:uid="{00000000-0005-0000-0000-000057150000}"/>
    <cellStyle name="Comma 4 2 2 2 2" xfId="26434" xr:uid="{77CCA7A7-7E1A-408F-AE37-FE6774B88EE1}"/>
    <cellStyle name="Comma 4 2 2 3" xfId="26433" xr:uid="{6E03076B-F268-413C-A815-EDDE5DB67496}"/>
    <cellStyle name="Comma 4 2 3" xfId="26432" xr:uid="{6B7D2923-8B54-4ADF-96EF-7C3FFD618A0A}"/>
    <cellStyle name="Comma 4 3" xfId="5466" xr:uid="{00000000-0005-0000-0000-000058150000}"/>
    <cellStyle name="Comma 4 3 2" xfId="5467" xr:uid="{00000000-0005-0000-0000-000059150000}"/>
    <cellStyle name="Comma 4 3 2 2" xfId="26436" xr:uid="{5E4204E3-EE58-4EE5-8010-FD437A3B3730}"/>
    <cellStyle name="Comma 4 3 3" xfId="26435" xr:uid="{43A2485B-8F2C-4CA0-B582-DDD539BC54D5}"/>
    <cellStyle name="Comma 4 4" xfId="5468" xr:uid="{00000000-0005-0000-0000-00005A150000}"/>
    <cellStyle name="Comma 4 4 2" xfId="26437" xr:uid="{A038BBA4-5258-4E26-9A54-F010DFB79EEB}"/>
    <cellStyle name="Comma 4 5" xfId="20971" xr:uid="{6766FA84-9CDA-44E3-87C5-4DD6826E5292}"/>
    <cellStyle name="Comma 40" xfId="5469" xr:uid="{00000000-0005-0000-0000-00005B150000}"/>
    <cellStyle name="Comma 40 2" xfId="5470" xr:uid="{00000000-0005-0000-0000-00005C150000}"/>
    <cellStyle name="Comma 40 2 2" xfId="5471" xr:uid="{00000000-0005-0000-0000-00005D150000}"/>
    <cellStyle name="Comma 40 2 2 2" xfId="26440" xr:uid="{C7DEC6F9-AC32-4B36-9467-1D6D806DB25F}"/>
    <cellStyle name="Comma 40 2 3" xfId="26439" xr:uid="{80973BFC-ABDD-4123-9F8A-14B2852FCE55}"/>
    <cellStyle name="Comma 40 3" xfId="5472" xr:uid="{00000000-0005-0000-0000-00005E150000}"/>
    <cellStyle name="Comma 40 3 2" xfId="26441" xr:uid="{31F35F25-1B1D-44A9-81B9-E08AE7076AA6}"/>
    <cellStyle name="Comma 40 4" xfId="26438" xr:uid="{FFCCBBB6-84AE-485C-8A10-BEF6390A057E}"/>
    <cellStyle name="Comma 41" xfId="5473" xr:uid="{00000000-0005-0000-0000-00005F150000}"/>
    <cellStyle name="Comma 41 2" xfId="5474" xr:uid="{00000000-0005-0000-0000-000060150000}"/>
    <cellStyle name="Comma 41 2 2" xfId="5475" xr:uid="{00000000-0005-0000-0000-000061150000}"/>
    <cellStyle name="Comma 41 2 2 2" xfId="26444" xr:uid="{75F83D84-548A-434F-877A-90BE1DDFFE06}"/>
    <cellStyle name="Comma 41 2 3" xfId="26443" xr:uid="{52AA4B53-8B6F-40BA-B462-F7CB3BE814B8}"/>
    <cellStyle name="Comma 41 3" xfId="5476" xr:uid="{00000000-0005-0000-0000-000062150000}"/>
    <cellStyle name="Comma 41 3 2" xfId="26445" xr:uid="{10CF063E-FA3E-4F08-ACF4-759CC17A0DD5}"/>
    <cellStyle name="Comma 41 4" xfId="26442" xr:uid="{39076D44-792B-49F8-B966-FEB78F2BA91B}"/>
    <cellStyle name="Comma 42" xfId="5477" xr:uid="{00000000-0005-0000-0000-000063150000}"/>
    <cellStyle name="Comma 42 2" xfId="5478" xr:uid="{00000000-0005-0000-0000-000064150000}"/>
    <cellStyle name="Comma 42 2 2" xfId="5479" xr:uid="{00000000-0005-0000-0000-000065150000}"/>
    <cellStyle name="Comma 42 2 2 2" xfId="26448" xr:uid="{7A23F698-7244-41C0-99C8-E018AB1CCBB3}"/>
    <cellStyle name="Comma 42 2 3" xfId="26447" xr:uid="{F59BE43C-E4A5-4D58-86DC-FC4E87A5C785}"/>
    <cellStyle name="Comma 42 3" xfId="5480" xr:uid="{00000000-0005-0000-0000-000066150000}"/>
    <cellStyle name="Comma 42 3 2" xfId="26449" xr:uid="{35ADE172-7C63-460E-8CD7-94DB8986C75A}"/>
    <cellStyle name="Comma 42 4" xfId="26446" xr:uid="{0BC240FE-03A4-48B2-90AE-A382E44625A8}"/>
    <cellStyle name="Comma 43" xfId="5481" xr:uid="{00000000-0005-0000-0000-000067150000}"/>
    <cellStyle name="Comma 43 2" xfId="5482" xr:uid="{00000000-0005-0000-0000-000068150000}"/>
    <cellStyle name="Comma 43 2 2" xfId="5483" xr:uid="{00000000-0005-0000-0000-000069150000}"/>
    <cellStyle name="Comma 43 2 2 2" xfId="26452" xr:uid="{214708BC-2187-4BAE-A01F-C9157186A523}"/>
    <cellStyle name="Comma 43 2 3" xfId="26451" xr:uid="{21E45D69-CC37-472D-9B22-26988ED7239A}"/>
    <cellStyle name="Comma 43 3" xfId="5484" xr:uid="{00000000-0005-0000-0000-00006A150000}"/>
    <cellStyle name="Comma 43 3 2" xfId="26453" xr:uid="{098ACE28-9EF8-4178-B18D-C488964B24CF}"/>
    <cellStyle name="Comma 43 4" xfId="26450" xr:uid="{F9A9D61A-AA14-4C8A-91AC-7F650029155E}"/>
    <cellStyle name="Comma 44" xfId="5485" xr:uid="{00000000-0005-0000-0000-00006B150000}"/>
    <cellStyle name="Comma 44 2" xfId="5486" xr:uid="{00000000-0005-0000-0000-00006C150000}"/>
    <cellStyle name="Comma 44 2 2" xfId="5487" xr:uid="{00000000-0005-0000-0000-00006D150000}"/>
    <cellStyle name="Comma 44 2 2 2" xfId="26456" xr:uid="{91534617-CC2E-4E52-A473-1EF3C25917CF}"/>
    <cellStyle name="Comma 44 2 3" xfId="26455" xr:uid="{E251BF04-8356-4FD9-9D9D-A54F0FDDEB53}"/>
    <cellStyle name="Comma 44 3" xfId="5488" xr:uid="{00000000-0005-0000-0000-00006E150000}"/>
    <cellStyle name="Comma 44 3 2" xfId="26457" xr:uid="{60CC9128-B280-4609-AC87-630B56D609A8}"/>
    <cellStyle name="Comma 44 4" xfId="26454" xr:uid="{468EE88D-5490-4CE9-8EBD-4B95BBDA0674}"/>
    <cellStyle name="Comma 45" xfId="5489" xr:uid="{00000000-0005-0000-0000-00006F150000}"/>
    <cellStyle name="Comma 45 2" xfId="5490" xr:uid="{00000000-0005-0000-0000-000070150000}"/>
    <cellStyle name="Comma 45 2 2" xfId="5491" xr:uid="{00000000-0005-0000-0000-000071150000}"/>
    <cellStyle name="Comma 45 2 2 2" xfId="26460" xr:uid="{8E5B3BCB-AB04-4CD3-AF58-DF0FF560DBCA}"/>
    <cellStyle name="Comma 45 2 3" xfId="26459" xr:uid="{07F8C869-1DFA-413B-A0A9-E535110676C3}"/>
    <cellStyle name="Comma 45 3" xfId="5492" xr:uid="{00000000-0005-0000-0000-000072150000}"/>
    <cellStyle name="Comma 45 3 2" xfId="26461" xr:uid="{98179ECA-512B-4024-8BAE-1AAE89530A0D}"/>
    <cellStyle name="Comma 45 4" xfId="26458" xr:uid="{F5C4148A-6DEC-4E3A-A688-105E407CC3E3}"/>
    <cellStyle name="Comma 46" xfId="5493" xr:uid="{00000000-0005-0000-0000-000073150000}"/>
    <cellStyle name="Comma 46 2" xfId="5494" xr:uid="{00000000-0005-0000-0000-000074150000}"/>
    <cellStyle name="Comma 46 2 2" xfId="5495" xr:uid="{00000000-0005-0000-0000-000075150000}"/>
    <cellStyle name="Comma 46 2 2 2" xfId="26464" xr:uid="{77A59E42-03EE-4F07-804F-184DE782C275}"/>
    <cellStyle name="Comma 46 2 3" xfId="26463" xr:uid="{E2848398-6331-4B34-B994-C514C141E07D}"/>
    <cellStyle name="Comma 46 3" xfId="5496" xr:uid="{00000000-0005-0000-0000-000076150000}"/>
    <cellStyle name="Comma 46 3 2" xfId="26465" xr:uid="{866F2352-A253-43FD-9778-94538DA3E3D4}"/>
    <cellStyle name="Comma 46 4" xfId="26462" xr:uid="{282A5C2E-F9EF-45E9-8CA0-C76372419A40}"/>
    <cellStyle name="Comma 47" xfId="5497" xr:uid="{00000000-0005-0000-0000-000077150000}"/>
    <cellStyle name="Comma 47 2" xfId="5498" xr:uid="{00000000-0005-0000-0000-000078150000}"/>
    <cellStyle name="Comma 47 2 2" xfId="5499" xr:uid="{00000000-0005-0000-0000-000079150000}"/>
    <cellStyle name="Comma 47 2 2 2" xfId="26468" xr:uid="{E05F6F41-F863-46B9-BE24-9D02B68C6FB6}"/>
    <cellStyle name="Comma 47 2 3" xfId="26467" xr:uid="{04A7CB11-9C5B-42A6-B156-3893C457D905}"/>
    <cellStyle name="Comma 47 3" xfId="5500" xr:uid="{00000000-0005-0000-0000-00007A150000}"/>
    <cellStyle name="Comma 47 3 2" xfId="26469" xr:uid="{14A388D3-42E1-437E-BEE6-8CCF06617BA6}"/>
    <cellStyle name="Comma 47 4" xfId="26466" xr:uid="{E0901966-544B-4ADA-8AAD-573DB5DFF32A}"/>
    <cellStyle name="Comma 48" xfId="5501" xr:uid="{00000000-0005-0000-0000-00007B150000}"/>
    <cellStyle name="Comma 48 2" xfId="5502" xr:uid="{00000000-0005-0000-0000-00007C150000}"/>
    <cellStyle name="Comma 48 2 2" xfId="5503" xr:uid="{00000000-0005-0000-0000-00007D150000}"/>
    <cellStyle name="Comma 48 2 2 2" xfId="26472" xr:uid="{9ED1DB12-91F9-480A-B7B3-7D911981C7DF}"/>
    <cellStyle name="Comma 48 2 3" xfId="26471" xr:uid="{0A030F1C-5284-4833-B157-E477B3CE23AF}"/>
    <cellStyle name="Comma 48 3" xfId="5504" xr:uid="{00000000-0005-0000-0000-00007E150000}"/>
    <cellStyle name="Comma 48 3 2" xfId="26473" xr:uid="{9E1FC5F7-33C9-4C8A-99EF-1923662BCA7C}"/>
    <cellStyle name="Comma 48 4" xfId="26470" xr:uid="{45105822-AF21-475B-A126-973F39EE932C}"/>
    <cellStyle name="Comma 49" xfId="5505" xr:uid="{00000000-0005-0000-0000-00007F150000}"/>
    <cellStyle name="Comma 49 10" xfId="5506" xr:uid="{00000000-0005-0000-0000-000080150000}"/>
    <cellStyle name="Comma 49 10 2" xfId="26475" xr:uid="{2EC1D326-477E-4A2D-B089-EF557AB469F6}"/>
    <cellStyle name="Comma 49 11" xfId="5507" xr:uid="{00000000-0005-0000-0000-000081150000}"/>
    <cellStyle name="Comma 49 11 2" xfId="26476" xr:uid="{0F774F57-4AF6-4A71-BCAC-4139FCC5B099}"/>
    <cellStyle name="Comma 49 12" xfId="5508" xr:uid="{00000000-0005-0000-0000-000082150000}"/>
    <cellStyle name="Comma 49 12 2" xfId="26477" xr:uid="{871C1796-27AA-44BF-B370-E7894F1D8C5B}"/>
    <cellStyle name="Comma 49 13" xfId="26474" xr:uid="{D03E707B-51AE-458B-8D52-09E2F7C332A4}"/>
    <cellStyle name="Comma 49 2" xfId="5509" xr:uid="{00000000-0005-0000-0000-000083150000}"/>
    <cellStyle name="Comma 49 2 10" xfId="5510" xr:uid="{00000000-0005-0000-0000-000084150000}"/>
    <cellStyle name="Comma 49 2 10 2" xfId="26479" xr:uid="{82E0D4B9-8E50-41C9-AAD9-6D13E28CAC8C}"/>
    <cellStyle name="Comma 49 2 11" xfId="26478" xr:uid="{CD1008FC-C754-4996-BE62-63DC8BD0F700}"/>
    <cellStyle name="Comma 49 2 2" xfId="5511" xr:uid="{00000000-0005-0000-0000-000085150000}"/>
    <cellStyle name="Comma 49 2 2 2" xfId="5512" xr:uid="{00000000-0005-0000-0000-000086150000}"/>
    <cellStyle name="Comma 49 2 2 2 2" xfId="5513" xr:uid="{00000000-0005-0000-0000-000087150000}"/>
    <cellStyle name="Comma 49 2 2 2 2 2" xfId="5514" xr:uid="{00000000-0005-0000-0000-000088150000}"/>
    <cellStyle name="Comma 49 2 2 2 2 2 2" xfId="5515" xr:uid="{00000000-0005-0000-0000-000089150000}"/>
    <cellStyle name="Comma 49 2 2 2 2 2 2 2" xfId="26484" xr:uid="{DF10E9F0-506B-4DDA-9F82-9DDDE7827A98}"/>
    <cellStyle name="Comma 49 2 2 2 2 2 3" xfId="5516" xr:uid="{00000000-0005-0000-0000-00008A150000}"/>
    <cellStyle name="Comma 49 2 2 2 2 2 3 2" xfId="26485" xr:uid="{95EA55A5-155E-4BE3-B6B2-F3E78465C8FA}"/>
    <cellStyle name="Comma 49 2 2 2 2 2 4" xfId="5517" xr:uid="{00000000-0005-0000-0000-00008B150000}"/>
    <cellStyle name="Comma 49 2 2 2 2 2 4 2" xfId="26486" xr:uid="{863BED7E-79E2-4F16-9C8E-0403B1BEE12E}"/>
    <cellStyle name="Comma 49 2 2 2 2 2 5" xfId="26483" xr:uid="{A3DF9143-E48D-4745-9F51-DEBA3525E55C}"/>
    <cellStyle name="Comma 49 2 2 2 2 3" xfId="5518" xr:uid="{00000000-0005-0000-0000-00008C150000}"/>
    <cellStyle name="Comma 49 2 2 2 2 3 2" xfId="26487" xr:uid="{BCAC05E3-1CE5-4B5E-95CB-018DB5380CE0}"/>
    <cellStyle name="Comma 49 2 2 2 2 4" xfId="5519" xr:uid="{00000000-0005-0000-0000-00008D150000}"/>
    <cellStyle name="Comma 49 2 2 2 2 4 2" xfId="26488" xr:uid="{9543C4CC-4908-48BD-83F5-89542E23B23D}"/>
    <cellStyle name="Comma 49 2 2 2 2 5" xfId="5520" xr:uid="{00000000-0005-0000-0000-00008E150000}"/>
    <cellStyle name="Comma 49 2 2 2 2 5 2" xfId="26489" xr:uid="{0E04AD71-CC81-41F2-A050-858B809F2745}"/>
    <cellStyle name="Comma 49 2 2 2 2 6" xfId="26482" xr:uid="{8942F4C2-C9DC-44CC-A8D5-BE927DDDB980}"/>
    <cellStyle name="Comma 49 2 2 2 3" xfId="5521" xr:uid="{00000000-0005-0000-0000-00008F150000}"/>
    <cellStyle name="Comma 49 2 2 2 3 2" xfId="5522" xr:uid="{00000000-0005-0000-0000-000090150000}"/>
    <cellStyle name="Comma 49 2 2 2 3 2 2" xfId="26491" xr:uid="{C1F7B5AF-A978-4BCB-A938-F9E4F6BB3FFE}"/>
    <cellStyle name="Comma 49 2 2 2 3 3" xfId="5523" xr:uid="{00000000-0005-0000-0000-000091150000}"/>
    <cellStyle name="Comma 49 2 2 2 3 3 2" xfId="26492" xr:uid="{9C108B4A-804A-423B-8A35-DABC14F4A483}"/>
    <cellStyle name="Comma 49 2 2 2 3 4" xfId="5524" xr:uid="{00000000-0005-0000-0000-000092150000}"/>
    <cellStyle name="Comma 49 2 2 2 3 4 2" xfId="26493" xr:uid="{AFDE769D-48AE-4DBE-99E9-40C2C19A7A85}"/>
    <cellStyle name="Comma 49 2 2 2 3 5" xfId="26490" xr:uid="{2408B71E-95A4-482D-922F-5602CC1110FF}"/>
    <cellStyle name="Comma 49 2 2 2 4" xfId="5525" xr:uid="{00000000-0005-0000-0000-000093150000}"/>
    <cellStyle name="Comma 49 2 2 2 4 2" xfId="26494" xr:uid="{235034CF-D175-4EA8-B90A-2CBC532B7158}"/>
    <cellStyle name="Comma 49 2 2 2 5" xfId="5526" xr:uid="{00000000-0005-0000-0000-000094150000}"/>
    <cellStyle name="Comma 49 2 2 2 5 2" xfId="26495" xr:uid="{AB64CCD9-E15F-4A3C-A669-46FBD0A0C6F6}"/>
    <cellStyle name="Comma 49 2 2 2 6" xfId="5527" xr:uid="{00000000-0005-0000-0000-000095150000}"/>
    <cellStyle name="Comma 49 2 2 2 6 2" xfId="26496" xr:uid="{44C83ACF-9A8F-447D-8550-9D86B03565DE}"/>
    <cellStyle name="Comma 49 2 2 2 7" xfId="26481" xr:uid="{AA2D0EC5-DFFC-47D0-BE45-1BF7844E4220}"/>
    <cellStyle name="Comma 49 2 2 3" xfId="5528" xr:uid="{00000000-0005-0000-0000-000096150000}"/>
    <cellStyle name="Comma 49 2 2 3 2" xfId="5529" xr:uid="{00000000-0005-0000-0000-000097150000}"/>
    <cellStyle name="Comma 49 2 2 3 2 2" xfId="5530" xr:uid="{00000000-0005-0000-0000-000098150000}"/>
    <cellStyle name="Comma 49 2 2 3 2 2 2" xfId="5531" xr:uid="{00000000-0005-0000-0000-000099150000}"/>
    <cellStyle name="Comma 49 2 2 3 2 2 2 2" xfId="26500" xr:uid="{70501970-54E0-4D0C-804A-5569829E561D}"/>
    <cellStyle name="Comma 49 2 2 3 2 2 3" xfId="5532" xr:uid="{00000000-0005-0000-0000-00009A150000}"/>
    <cellStyle name="Comma 49 2 2 3 2 2 3 2" xfId="26501" xr:uid="{9BE61A9E-397A-4407-83AD-CFA39CA37BC4}"/>
    <cellStyle name="Comma 49 2 2 3 2 2 4" xfId="5533" xr:uid="{00000000-0005-0000-0000-00009B150000}"/>
    <cellStyle name="Comma 49 2 2 3 2 2 4 2" xfId="26502" xr:uid="{27BC782F-34C6-421E-8641-14FCDE1B82AA}"/>
    <cellStyle name="Comma 49 2 2 3 2 2 5" xfId="26499" xr:uid="{A150D4EF-1E8F-44C7-8ADE-90A4585F1F31}"/>
    <cellStyle name="Comma 49 2 2 3 2 3" xfId="5534" xr:uid="{00000000-0005-0000-0000-00009C150000}"/>
    <cellStyle name="Comma 49 2 2 3 2 3 2" xfId="26503" xr:uid="{888487E1-5143-454D-AB22-5CD52985D3AD}"/>
    <cellStyle name="Comma 49 2 2 3 2 4" xfId="5535" xr:uid="{00000000-0005-0000-0000-00009D150000}"/>
    <cellStyle name="Comma 49 2 2 3 2 4 2" xfId="26504" xr:uid="{D8D6AE59-9E73-4951-90A0-0883422098FC}"/>
    <cellStyle name="Comma 49 2 2 3 2 5" xfId="5536" xr:uid="{00000000-0005-0000-0000-00009E150000}"/>
    <cellStyle name="Comma 49 2 2 3 2 5 2" xfId="26505" xr:uid="{C22DE712-706D-4DE7-B4E5-0391E6F7BF85}"/>
    <cellStyle name="Comma 49 2 2 3 2 6" xfId="26498" xr:uid="{4FBF7AB8-ECD5-4073-866B-5C5D483AC29C}"/>
    <cellStyle name="Comma 49 2 2 3 3" xfId="5537" xr:uid="{00000000-0005-0000-0000-00009F150000}"/>
    <cellStyle name="Comma 49 2 2 3 3 2" xfId="5538" xr:uid="{00000000-0005-0000-0000-0000A0150000}"/>
    <cellStyle name="Comma 49 2 2 3 3 2 2" xfId="26507" xr:uid="{A87E7882-87F5-4502-AF22-207A09387A72}"/>
    <cellStyle name="Comma 49 2 2 3 3 3" xfId="5539" xr:uid="{00000000-0005-0000-0000-0000A1150000}"/>
    <cellStyle name="Comma 49 2 2 3 3 3 2" xfId="26508" xr:uid="{965723DB-2CCD-4AF5-96E4-0D3684505CB8}"/>
    <cellStyle name="Comma 49 2 2 3 3 4" xfId="5540" xr:uid="{00000000-0005-0000-0000-0000A2150000}"/>
    <cellStyle name="Comma 49 2 2 3 3 4 2" xfId="26509" xr:uid="{F5E0E970-DF12-45E3-AF45-AA7B676A3B68}"/>
    <cellStyle name="Comma 49 2 2 3 3 5" xfId="26506" xr:uid="{B02C4060-EA01-48F3-AEC1-A2E5B2364052}"/>
    <cellStyle name="Comma 49 2 2 3 4" xfId="5541" xr:uid="{00000000-0005-0000-0000-0000A3150000}"/>
    <cellStyle name="Comma 49 2 2 3 4 2" xfId="26510" xr:uid="{6353DB22-0B59-4B95-941D-E528CBF3D878}"/>
    <cellStyle name="Comma 49 2 2 3 5" xfId="5542" xr:uid="{00000000-0005-0000-0000-0000A4150000}"/>
    <cellStyle name="Comma 49 2 2 3 5 2" xfId="26511" xr:uid="{515700CB-9028-4835-A318-2B8969917645}"/>
    <cellStyle name="Comma 49 2 2 3 6" xfId="5543" xr:uid="{00000000-0005-0000-0000-0000A5150000}"/>
    <cellStyle name="Comma 49 2 2 3 6 2" xfId="26512" xr:uid="{6752BE5F-17E0-4BDC-844E-8BE9567E3C40}"/>
    <cellStyle name="Comma 49 2 2 3 7" xfId="26497" xr:uid="{E26D7457-4A3C-4CD0-B233-E87CB7348656}"/>
    <cellStyle name="Comma 49 2 2 4" xfId="5544" xr:uid="{00000000-0005-0000-0000-0000A6150000}"/>
    <cellStyle name="Comma 49 2 2 4 2" xfId="5545" xr:uid="{00000000-0005-0000-0000-0000A7150000}"/>
    <cellStyle name="Comma 49 2 2 4 2 2" xfId="5546" xr:uid="{00000000-0005-0000-0000-0000A8150000}"/>
    <cellStyle name="Comma 49 2 2 4 2 2 2" xfId="26515" xr:uid="{45EE7292-A770-410F-9195-2EAB057C43B5}"/>
    <cellStyle name="Comma 49 2 2 4 2 3" xfId="5547" xr:uid="{00000000-0005-0000-0000-0000A9150000}"/>
    <cellStyle name="Comma 49 2 2 4 2 3 2" xfId="26516" xr:uid="{C4AE7BE7-54BA-4511-AA93-CED5811C0054}"/>
    <cellStyle name="Comma 49 2 2 4 2 4" xfId="5548" xr:uid="{00000000-0005-0000-0000-0000AA150000}"/>
    <cellStyle name="Comma 49 2 2 4 2 4 2" xfId="26517" xr:uid="{0B4B67F0-1348-4BEA-A8D1-2BCEE2A2D2EA}"/>
    <cellStyle name="Comma 49 2 2 4 2 5" xfId="26514" xr:uid="{86BF6DB1-043A-47F3-9594-88624E01B729}"/>
    <cellStyle name="Comma 49 2 2 4 3" xfId="5549" xr:uid="{00000000-0005-0000-0000-0000AB150000}"/>
    <cellStyle name="Comma 49 2 2 4 3 2" xfId="26518" xr:uid="{34D4B08B-2507-4DB4-BFC3-8213534548EE}"/>
    <cellStyle name="Comma 49 2 2 4 4" xfId="5550" xr:uid="{00000000-0005-0000-0000-0000AC150000}"/>
    <cellStyle name="Comma 49 2 2 4 4 2" xfId="26519" xr:uid="{EBDB80D0-F57F-4F20-A674-50EF023B0233}"/>
    <cellStyle name="Comma 49 2 2 4 5" xfId="5551" xr:uid="{00000000-0005-0000-0000-0000AD150000}"/>
    <cellStyle name="Comma 49 2 2 4 5 2" xfId="26520" xr:uid="{91829D93-82EA-4EBE-A2AF-5F0AF53B1FEE}"/>
    <cellStyle name="Comma 49 2 2 4 6" xfId="26513" xr:uid="{F6E69719-E49B-4B32-A998-E626997B8EB3}"/>
    <cellStyle name="Comma 49 2 2 5" xfId="5552" xr:uid="{00000000-0005-0000-0000-0000AE150000}"/>
    <cellStyle name="Comma 49 2 2 5 2" xfId="5553" xr:uid="{00000000-0005-0000-0000-0000AF150000}"/>
    <cellStyle name="Comma 49 2 2 5 2 2" xfId="26522" xr:uid="{6CD32BD0-FC0F-45C1-85B3-F316D9EC37AB}"/>
    <cellStyle name="Comma 49 2 2 5 3" xfId="5554" xr:uid="{00000000-0005-0000-0000-0000B0150000}"/>
    <cellStyle name="Comma 49 2 2 5 3 2" xfId="26523" xr:uid="{8EF6FF91-4D62-4B80-B0E2-FD94CDB0DD15}"/>
    <cellStyle name="Comma 49 2 2 5 4" xfId="5555" xr:uid="{00000000-0005-0000-0000-0000B1150000}"/>
    <cellStyle name="Comma 49 2 2 5 4 2" xfId="26524" xr:uid="{7F94828A-0AA5-46EC-BEA5-A3EEE10B1C5E}"/>
    <cellStyle name="Comma 49 2 2 5 5" xfId="26521" xr:uid="{8D75DE0D-95D2-4B68-880E-6600826D92A1}"/>
    <cellStyle name="Comma 49 2 2 6" xfId="5556" xr:uid="{00000000-0005-0000-0000-0000B2150000}"/>
    <cellStyle name="Comma 49 2 2 6 2" xfId="26525" xr:uid="{A2C05A90-1844-448A-9FBB-D2BF71E4E9A1}"/>
    <cellStyle name="Comma 49 2 2 7" xfId="5557" xr:uid="{00000000-0005-0000-0000-0000B3150000}"/>
    <cellStyle name="Comma 49 2 2 7 2" xfId="26526" xr:uid="{A4A99180-00E8-4803-90C9-B44442695296}"/>
    <cellStyle name="Comma 49 2 2 8" xfId="5558" xr:uid="{00000000-0005-0000-0000-0000B4150000}"/>
    <cellStyle name="Comma 49 2 2 8 2" xfId="26527" xr:uid="{D7462C58-75B7-4C23-87A3-37AB0C7152C6}"/>
    <cellStyle name="Comma 49 2 2 9" xfId="26480" xr:uid="{387DF1FD-98A5-4C85-A1C0-9D5C33AC5789}"/>
    <cellStyle name="Comma 49 2 3" xfId="5559" xr:uid="{00000000-0005-0000-0000-0000B5150000}"/>
    <cellStyle name="Comma 49 2 3 2" xfId="5560" xr:uid="{00000000-0005-0000-0000-0000B6150000}"/>
    <cellStyle name="Comma 49 2 3 2 2" xfId="5561" xr:uid="{00000000-0005-0000-0000-0000B7150000}"/>
    <cellStyle name="Comma 49 2 3 2 2 2" xfId="5562" xr:uid="{00000000-0005-0000-0000-0000B8150000}"/>
    <cellStyle name="Comma 49 2 3 2 2 2 2" xfId="5563" xr:uid="{00000000-0005-0000-0000-0000B9150000}"/>
    <cellStyle name="Comma 49 2 3 2 2 2 2 2" xfId="26532" xr:uid="{58F3890F-1323-4FD5-B6FD-C431E3061370}"/>
    <cellStyle name="Comma 49 2 3 2 2 2 3" xfId="5564" xr:uid="{00000000-0005-0000-0000-0000BA150000}"/>
    <cellStyle name="Comma 49 2 3 2 2 2 3 2" xfId="26533" xr:uid="{3A403628-6BF4-4E6B-80BE-C7D790CF3956}"/>
    <cellStyle name="Comma 49 2 3 2 2 2 4" xfId="5565" xr:uid="{00000000-0005-0000-0000-0000BB150000}"/>
    <cellStyle name="Comma 49 2 3 2 2 2 4 2" xfId="26534" xr:uid="{B3EA4B23-1619-45C1-9920-42CBD45514EE}"/>
    <cellStyle name="Comma 49 2 3 2 2 2 5" xfId="26531" xr:uid="{582EAA15-2D5F-4B4E-9155-6663F13520D0}"/>
    <cellStyle name="Comma 49 2 3 2 2 3" xfId="5566" xr:uid="{00000000-0005-0000-0000-0000BC150000}"/>
    <cellStyle name="Comma 49 2 3 2 2 3 2" xfId="26535" xr:uid="{10A0F5E4-8D03-4682-AE0A-065478D7FE08}"/>
    <cellStyle name="Comma 49 2 3 2 2 4" xfId="5567" xr:uid="{00000000-0005-0000-0000-0000BD150000}"/>
    <cellStyle name="Comma 49 2 3 2 2 4 2" xfId="26536" xr:uid="{1EBF4577-CB7A-4969-990A-3EC4148031E0}"/>
    <cellStyle name="Comma 49 2 3 2 2 5" xfId="5568" xr:uid="{00000000-0005-0000-0000-0000BE150000}"/>
    <cellStyle name="Comma 49 2 3 2 2 5 2" xfId="26537" xr:uid="{D59E9CBB-9B15-43AF-A186-961C4503ED23}"/>
    <cellStyle name="Comma 49 2 3 2 2 6" xfId="26530" xr:uid="{411B4128-6B20-4DE8-ACAD-9E73C288464C}"/>
    <cellStyle name="Comma 49 2 3 2 3" xfId="5569" xr:uid="{00000000-0005-0000-0000-0000BF150000}"/>
    <cellStyle name="Comma 49 2 3 2 3 2" xfId="5570" xr:uid="{00000000-0005-0000-0000-0000C0150000}"/>
    <cellStyle name="Comma 49 2 3 2 3 2 2" xfId="26539" xr:uid="{B9F92502-8F62-4960-A890-8DDBB1216957}"/>
    <cellStyle name="Comma 49 2 3 2 3 3" xfId="5571" xr:uid="{00000000-0005-0000-0000-0000C1150000}"/>
    <cellStyle name="Comma 49 2 3 2 3 3 2" xfId="26540" xr:uid="{F495130F-AD60-4969-8671-3DFCD3FB53FC}"/>
    <cellStyle name="Comma 49 2 3 2 3 4" xfId="5572" xr:uid="{00000000-0005-0000-0000-0000C2150000}"/>
    <cellStyle name="Comma 49 2 3 2 3 4 2" xfId="26541" xr:uid="{795B377B-F7DF-457F-9E61-6B8FA8622229}"/>
    <cellStyle name="Comma 49 2 3 2 3 5" xfId="26538" xr:uid="{C580B42E-C5B7-4909-8CFA-29D7984482AB}"/>
    <cellStyle name="Comma 49 2 3 2 4" xfId="5573" xr:uid="{00000000-0005-0000-0000-0000C3150000}"/>
    <cellStyle name="Comma 49 2 3 2 4 2" xfId="26542" xr:uid="{65692F36-9219-459E-AFFC-D6E386537240}"/>
    <cellStyle name="Comma 49 2 3 2 5" xfId="5574" xr:uid="{00000000-0005-0000-0000-0000C4150000}"/>
    <cellStyle name="Comma 49 2 3 2 5 2" xfId="26543" xr:uid="{C98D24A1-B9D2-4CA3-949C-6D5AB8C6B660}"/>
    <cellStyle name="Comma 49 2 3 2 6" xfId="5575" xr:uid="{00000000-0005-0000-0000-0000C5150000}"/>
    <cellStyle name="Comma 49 2 3 2 6 2" xfId="26544" xr:uid="{0097C555-8E6E-4C09-B5ED-50F8071D62AD}"/>
    <cellStyle name="Comma 49 2 3 2 7" xfId="26529" xr:uid="{DD6C4A86-D457-4A5C-87FC-FD33DDB16B56}"/>
    <cellStyle name="Comma 49 2 3 3" xfId="5576" xr:uid="{00000000-0005-0000-0000-0000C6150000}"/>
    <cellStyle name="Comma 49 2 3 3 2" xfId="5577" xr:uid="{00000000-0005-0000-0000-0000C7150000}"/>
    <cellStyle name="Comma 49 2 3 3 2 2" xfId="5578" xr:uid="{00000000-0005-0000-0000-0000C8150000}"/>
    <cellStyle name="Comma 49 2 3 3 2 2 2" xfId="5579" xr:uid="{00000000-0005-0000-0000-0000C9150000}"/>
    <cellStyle name="Comma 49 2 3 3 2 2 2 2" xfId="26548" xr:uid="{7F4EC217-EEED-4617-B04C-98F09997D683}"/>
    <cellStyle name="Comma 49 2 3 3 2 2 3" xfId="5580" xr:uid="{00000000-0005-0000-0000-0000CA150000}"/>
    <cellStyle name="Comma 49 2 3 3 2 2 3 2" xfId="26549" xr:uid="{62EA4F23-6096-4D38-8DE0-270D80473D20}"/>
    <cellStyle name="Comma 49 2 3 3 2 2 4" xfId="5581" xr:uid="{00000000-0005-0000-0000-0000CB150000}"/>
    <cellStyle name="Comma 49 2 3 3 2 2 4 2" xfId="26550" xr:uid="{96A1C7DA-80D6-4328-9E4B-F070D2B8012C}"/>
    <cellStyle name="Comma 49 2 3 3 2 2 5" xfId="26547" xr:uid="{D51CC42E-6202-4871-8BD3-AE1A8A7798A6}"/>
    <cellStyle name="Comma 49 2 3 3 2 3" xfId="5582" xr:uid="{00000000-0005-0000-0000-0000CC150000}"/>
    <cellStyle name="Comma 49 2 3 3 2 3 2" xfId="26551" xr:uid="{6A209085-CCA5-4313-8D1D-F8B46B6D659A}"/>
    <cellStyle name="Comma 49 2 3 3 2 4" xfId="5583" xr:uid="{00000000-0005-0000-0000-0000CD150000}"/>
    <cellStyle name="Comma 49 2 3 3 2 4 2" xfId="26552" xr:uid="{38A68DAC-0385-4C2C-95A1-5FD7FD7289EE}"/>
    <cellStyle name="Comma 49 2 3 3 2 5" xfId="5584" xr:uid="{00000000-0005-0000-0000-0000CE150000}"/>
    <cellStyle name="Comma 49 2 3 3 2 5 2" xfId="26553" xr:uid="{75CB7978-A30B-47F7-A28F-A50540B2E758}"/>
    <cellStyle name="Comma 49 2 3 3 2 6" xfId="26546" xr:uid="{3669DE80-58E1-4411-BFC3-3D231C46436D}"/>
    <cellStyle name="Comma 49 2 3 3 3" xfId="5585" xr:uid="{00000000-0005-0000-0000-0000CF150000}"/>
    <cellStyle name="Comma 49 2 3 3 3 2" xfId="5586" xr:uid="{00000000-0005-0000-0000-0000D0150000}"/>
    <cellStyle name="Comma 49 2 3 3 3 2 2" xfId="26555" xr:uid="{8B454F3D-7F2C-4E5E-B52D-750316601C80}"/>
    <cellStyle name="Comma 49 2 3 3 3 3" xfId="5587" xr:uid="{00000000-0005-0000-0000-0000D1150000}"/>
    <cellStyle name="Comma 49 2 3 3 3 3 2" xfId="26556" xr:uid="{288DA4A6-D7FB-4FCF-B126-AE6EEF5BCE99}"/>
    <cellStyle name="Comma 49 2 3 3 3 4" xfId="5588" xr:uid="{00000000-0005-0000-0000-0000D2150000}"/>
    <cellStyle name="Comma 49 2 3 3 3 4 2" xfId="26557" xr:uid="{1F5E7B7A-B043-404E-BF0F-B8D297BD972A}"/>
    <cellStyle name="Comma 49 2 3 3 3 5" xfId="26554" xr:uid="{DB6CE6D4-56B8-4836-B96A-F6DC988A7D08}"/>
    <cellStyle name="Comma 49 2 3 3 4" xfId="5589" xr:uid="{00000000-0005-0000-0000-0000D3150000}"/>
    <cellStyle name="Comma 49 2 3 3 4 2" xfId="26558" xr:uid="{F2E2394D-0C02-4805-8ECC-FC9D196C1870}"/>
    <cellStyle name="Comma 49 2 3 3 5" xfId="5590" xr:uid="{00000000-0005-0000-0000-0000D4150000}"/>
    <cellStyle name="Comma 49 2 3 3 5 2" xfId="26559" xr:uid="{BEFF1C73-5DAA-438D-A6C9-0F8B57E643A4}"/>
    <cellStyle name="Comma 49 2 3 3 6" xfId="5591" xr:uid="{00000000-0005-0000-0000-0000D5150000}"/>
    <cellStyle name="Comma 49 2 3 3 6 2" xfId="26560" xr:uid="{6F9D9D46-7D9E-474E-8B91-E0094FA2968F}"/>
    <cellStyle name="Comma 49 2 3 3 7" xfId="26545" xr:uid="{B9860298-673A-4AE3-8AA7-9503D0D72CE9}"/>
    <cellStyle name="Comma 49 2 3 4" xfId="5592" xr:uid="{00000000-0005-0000-0000-0000D6150000}"/>
    <cellStyle name="Comma 49 2 3 4 2" xfId="5593" xr:uid="{00000000-0005-0000-0000-0000D7150000}"/>
    <cellStyle name="Comma 49 2 3 4 2 2" xfId="5594" xr:uid="{00000000-0005-0000-0000-0000D8150000}"/>
    <cellStyle name="Comma 49 2 3 4 2 2 2" xfId="26563" xr:uid="{DC5FA957-BC22-4004-A157-3B3A22D97AD9}"/>
    <cellStyle name="Comma 49 2 3 4 2 3" xfId="5595" xr:uid="{00000000-0005-0000-0000-0000D9150000}"/>
    <cellStyle name="Comma 49 2 3 4 2 3 2" xfId="26564" xr:uid="{70BE54D2-B31C-4F79-BE8F-0659322042C4}"/>
    <cellStyle name="Comma 49 2 3 4 2 4" xfId="5596" xr:uid="{00000000-0005-0000-0000-0000DA150000}"/>
    <cellStyle name="Comma 49 2 3 4 2 4 2" xfId="26565" xr:uid="{C4CAB04A-B655-4227-8BB4-2A738495E83C}"/>
    <cellStyle name="Comma 49 2 3 4 2 5" xfId="26562" xr:uid="{3CF4C38D-D1F2-4B1E-96F9-27B5648250D2}"/>
    <cellStyle name="Comma 49 2 3 4 3" xfId="5597" xr:uid="{00000000-0005-0000-0000-0000DB150000}"/>
    <cellStyle name="Comma 49 2 3 4 3 2" xfId="26566" xr:uid="{848C1B83-A06F-4253-B016-0EE2CF59EBFE}"/>
    <cellStyle name="Comma 49 2 3 4 4" xfId="5598" xr:uid="{00000000-0005-0000-0000-0000DC150000}"/>
    <cellStyle name="Comma 49 2 3 4 4 2" xfId="26567" xr:uid="{E2AD40C1-2B91-4F80-9DF5-D032270F502A}"/>
    <cellStyle name="Comma 49 2 3 4 5" xfId="5599" xr:uid="{00000000-0005-0000-0000-0000DD150000}"/>
    <cellStyle name="Comma 49 2 3 4 5 2" xfId="26568" xr:uid="{898BD23F-7BF2-489D-BE5E-ADED11C9E103}"/>
    <cellStyle name="Comma 49 2 3 4 6" xfId="26561" xr:uid="{BC455D51-89CC-44D8-84B2-923777B29080}"/>
    <cellStyle name="Comma 49 2 3 5" xfId="5600" xr:uid="{00000000-0005-0000-0000-0000DE150000}"/>
    <cellStyle name="Comma 49 2 3 5 2" xfId="5601" xr:uid="{00000000-0005-0000-0000-0000DF150000}"/>
    <cellStyle name="Comma 49 2 3 5 2 2" xfId="26570" xr:uid="{648D22D9-4699-42BD-855A-98795869562B}"/>
    <cellStyle name="Comma 49 2 3 5 3" xfId="5602" xr:uid="{00000000-0005-0000-0000-0000E0150000}"/>
    <cellStyle name="Comma 49 2 3 5 3 2" xfId="26571" xr:uid="{33249EE7-6DA2-45CB-A8D4-44DB560CAC8D}"/>
    <cellStyle name="Comma 49 2 3 5 4" xfId="5603" xr:uid="{00000000-0005-0000-0000-0000E1150000}"/>
    <cellStyle name="Comma 49 2 3 5 4 2" xfId="26572" xr:uid="{FD919705-2A5E-4D0B-87FB-C02AE841B12B}"/>
    <cellStyle name="Comma 49 2 3 5 5" xfId="26569" xr:uid="{CC023A38-329F-4C64-985E-37496A505C21}"/>
    <cellStyle name="Comma 49 2 3 6" xfId="5604" xr:uid="{00000000-0005-0000-0000-0000E2150000}"/>
    <cellStyle name="Comma 49 2 3 6 2" xfId="26573" xr:uid="{94FA714B-25E4-4F9A-935B-42716F3ACC67}"/>
    <cellStyle name="Comma 49 2 3 7" xfId="5605" xr:uid="{00000000-0005-0000-0000-0000E3150000}"/>
    <cellStyle name="Comma 49 2 3 7 2" xfId="26574" xr:uid="{53BD54BE-E51B-4EB5-806F-8CD78C10B1D5}"/>
    <cellStyle name="Comma 49 2 3 8" xfId="5606" xr:uid="{00000000-0005-0000-0000-0000E4150000}"/>
    <cellStyle name="Comma 49 2 3 8 2" xfId="26575" xr:uid="{4DDA1636-142C-4904-881B-40C95D9E6075}"/>
    <cellStyle name="Comma 49 2 3 9" xfId="26528" xr:uid="{C38ACE9F-20E6-423D-BB40-762EF6D12A74}"/>
    <cellStyle name="Comma 49 2 4" xfId="5607" xr:uid="{00000000-0005-0000-0000-0000E5150000}"/>
    <cellStyle name="Comma 49 2 4 2" xfId="5608" xr:uid="{00000000-0005-0000-0000-0000E6150000}"/>
    <cellStyle name="Comma 49 2 4 2 2" xfId="5609" xr:uid="{00000000-0005-0000-0000-0000E7150000}"/>
    <cellStyle name="Comma 49 2 4 2 2 2" xfId="5610" xr:uid="{00000000-0005-0000-0000-0000E8150000}"/>
    <cellStyle name="Comma 49 2 4 2 2 2 2" xfId="26579" xr:uid="{578AA642-0279-4D8D-9B69-72E231763FB3}"/>
    <cellStyle name="Comma 49 2 4 2 2 3" xfId="5611" xr:uid="{00000000-0005-0000-0000-0000E9150000}"/>
    <cellStyle name="Comma 49 2 4 2 2 3 2" xfId="26580" xr:uid="{066DF068-FBA4-4537-BAC6-CBE4E246BA48}"/>
    <cellStyle name="Comma 49 2 4 2 2 4" xfId="5612" xr:uid="{00000000-0005-0000-0000-0000EA150000}"/>
    <cellStyle name="Comma 49 2 4 2 2 4 2" xfId="26581" xr:uid="{2B84AF6C-01E6-4B56-81D4-902E13371DF0}"/>
    <cellStyle name="Comma 49 2 4 2 2 5" xfId="26578" xr:uid="{19679680-4D95-407C-B3A6-9BFC02853253}"/>
    <cellStyle name="Comma 49 2 4 2 3" xfId="5613" xr:uid="{00000000-0005-0000-0000-0000EB150000}"/>
    <cellStyle name="Comma 49 2 4 2 3 2" xfId="26582" xr:uid="{E108B5FF-6B82-4EFD-8E54-7D62AE7B459C}"/>
    <cellStyle name="Comma 49 2 4 2 4" xfId="5614" xr:uid="{00000000-0005-0000-0000-0000EC150000}"/>
    <cellStyle name="Comma 49 2 4 2 4 2" xfId="26583" xr:uid="{8D60400E-039F-4054-8A7F-A1674D01B27F}"/>
    <cellStyle name="Comma 49 2 4 2 5" xfId="5615" xr:uid="{00000000-0005-0000-0000-0000ED150000}"/>
    <cellStyle name="Comma 49 2 4 2 5 2" xfId="26584" xr:uid="{F01D5018-98DF-40B4-B098-3F7B86241DC3}"/>
    <cellStyle name="Comma 49 2 4 2 6" xfId="26577" xr:uid="{132CE24A-A2A8-4111-9D67-65E0AFE81FD8}"/>
    <cellStyle name="Comma 49 2 4 3" xfId="5616" xr:uid="{00000000-0005-0000-0000-0000EE150000}"/>
    <cellStyle name="Comma 49 2 4 3 2" xfId="5617" xr:uid="{00000000-0005-0000-0000-0000EF150000}"/>
    <cellStyle name="Comma 49 2 4 3 2 2" xfId="26586" xr:uid="{8B4FC129-3212-4E77-AA67-89E01CAFD82A}"/>
    <cellStyle name="Comma 49 2 4 3 3" xfId="5618" xr:uid="{00000000-0005-0000-0000-0000F0150000}"/>
    <cellStyle name="Comma 49 2 4 3 3 2" xfId="26587" xr:uid="{19AF8B88-CB38-44AC-A7C2-D3986AFBDDC3}"/>
    <cellStyle name="Comma 49 2 4 3 4" xfId="5619" xr:uid="{00000000-0005-0000-0000-0000F1150000}"/>
    <cellStyle name="Comma 49 2 4 3 4 2" xfId="26588" xr:uid="{6A8B0A46-86B1-4F05-9987-28438C332042}"/>
    <cellStyle name="Comma 49 2 4 3 5" xfId="26585" xr:uid="{DEEB08D8-3145-4A7D-9C6A-E64F99688768}"/>
    <cellStyle name="Comma 49 2 4 4" xfId="5620" xr:uid="{00000000-0005-0000-0000-0000F2150000}"/>
    <cellStyle name="Comma 49 2 4 4 2" xfId="26589" xr:uid="{5955E520-12C0-4A6A-9690-2FB6913A69AB}"/>
    <cellStyle name="Comma 49 2 4 5" xfId="5621" xr:uid="{00000000-0005-0000-0000-0000F3150000}"/>
    <cellStyle name="Comma 49 2 4 5 2" xfId="26590" xr:uid="{3EB41CE5-357A-47A4-8BA3-243686B98D1B}"/>
    <cellStyle name="Comma 49 2 4 6" xfId="5622" xr:uid="{00000000-0005-0000-0000-0000F4150000}"/>
    <cellStyle name="Comma 49 2 4 6 2" xfId="26591" xr:uid="{A151C3D7-B5D7-4DE0-AB26-183D1B048998}"/>
    <cellStyle name="Comma 49 2 4 7" xfId="26576" xr:uid="{A581693A-F6A1-421D-BF99-BB0290A9DCB0}"/>
    <cellStyle name="Comma 49 2 5" xfId="5623" xr:uid="{00000000-0005-0000-0000-0000F5150000}"/>
    <cellStyle name="Comma 49 2 5 2" xfId="5624" xr:uid="{00000000-0005-0000-0000-0000F6150000}"/>
    <cellStyle name="Comma 49 2 5 2 2" xfId="5625" xr:uid="{00000000-0005-0000-0000-0000F7150000}"/>
    <cellStyle name="Comma 49 2 5 2 2 2" xfId="5626" xr:uid="{00000000-0005-0000-0000-0000F8150000}"/>
    <cellStyle name="Comma 49 2 5 2 2 2 2" xfId="26595" xr:uid="{F7E72D03-F478-41D8-A9FF-06130AB958DA}"/>
    <cellStyle name="Comma 49 2 5 2 2 3" xfId="5627" xr:uid="{00000000-0005-0000-0000-0000F9150000}"/>
    <cellStyle name="Comma 49 2 5 2 2 3 2" xfId="26596" xr:uid="{BD0C7F44-DB81-40AB-B4D6-007EE00DCAC6}"/>
    <cellStyle name="Comma 49 2 5 2 2 4" xfId="5628" xr:uid="{00000000-0005-0000-0000-0000FA150000}"/>
    <cellStyle name="Comma 49 2 5 2 2 4 2" xfId="26597" xr:uid="{E50082C0-4837-44E2-B4E9-3CE00198A1D1}"/>
    <cellStyle name="Comma 49 2 5 2 2 5" xfId="26594" xr:uid="{3866A146-495B-49D6-96A1-1D5CA525429C}"/>
    <cellStyle name="Comma 49 2 5 2 3" xfId="5629" xr:uid="{00000000-0005-0000-0000-0000FB150000}"/>
    <cellStyle name="Comma 49 2 5 2 3 2" xfId="26598" xr:uid="{9E7AD8D7-1AC3-4CC9-85FB-FBC744D0AFED}"/>
    <cellStyle name="Comma 49 2 5 2 4" xfId="5630" xr:uid="{00000000-0005-0000-0000-0000FC150000}"/>
    <cellStyle name="Comma 49 2 5 2 4 2" xfId="26599" xr:uid="{16902679-F77C-4328-8C5A-053EF658B57A}"/>
    <cellStyle name="Comma 49 2 5 2 5" xfId="5631" xr:uid="{00000000-0005-0000-0000-0000FD150000}"/>
    <cellStyle name="Comma 49 2 5 2 5 2" xfId="26600" xr:uid="{560F78F5-2243-468F-A1C9-3DC89B4EF394}"/>
    <cellStyle name="Comma 49 2 5 2 6" xfId="26593" xr:uid="{BAA474AE-1220-401A-9E9C-799C3EE44028}"/>
    <cellStyle name="Comma 49 2 5 3" xfId="5632" xr:uid="{00000000-0005-0000-0000-0000FE150000}"/>
    <cellStyle name="Comma 49 2 5 3 2" xfId="5633" xr:uid="{00000000-0005-0000-0000-0000FF150000}"/>
    <cellStyle name="Comma 49 2 5 3 2 2" xfId="26602" xr:uid="{40A8305E-338A-4CC5-B33E-12D933318AA9}"/>
    <cellStyle name="Comma 49 2 5 3 3" xfId="5634" xr:uid="{00000000-0005-0000-0000-000000160000}"/>
    <cellStyle name="Comma 49 2 5 3 3 2" xfId="26603" xr:uid="{CF174DF1-2B8D-4784-86AF-183C70649B25}"/>
    <cellStyle name="Comma 49 2 5 3 4" xfId="5635" xr:uid="{00000000-0005-0000-0000-000001160000}"/>
    <cellStyle name="Comma 49 2 5 3 4 2" xfId="26604" xr:uid="{28EF9F60-645F-4373-8B46-66C1C03BEBE5}"/>
    <cellStyle name="Comma 49 2 5 3 5" xfId="26601" xr:uid="{35108761-25F7-41C7-ACF0-BA6A252E9F02}"/>
    <cellStyle name="Comma 49 2 5 4" xfId="5636" xr:uid="{00000000-0005-0000-0000-000002160000}"/>
    <cellStyle name="Comma 49 2 5 4 2" xfId="26605" xr:uid="{A2C786EC-D862-47FF-AFEE-B13C38441764}"/>
    <cellStyle name="Comma 49 2 5 5" xfId="5637" xr:uid="{00000000-0005-0000-0000-000003160000}"/>
    <cellStyle name="Comma 49 2 5 5 2" xfId="26606" xr:uid="{74F9B0D2-0680-4559-9F73-7431791F3DFF}"/>
    <cellStyle name="Comma 49 2 5 6" xfId="5638" xr:uid="{00000000-0005-0000-0000-000004160000}"/>
    <cellStyle name="Comma 49 2 5 6 2" xfId="26607" xr:uid="{EB0A78AF-2B0F-4C5B-B0C4-E6BD4CE26111}"/>
    <cellStyle name="Comma 49 2 5 7" xfId="26592" xr:uid="{E1460326-FBDA-4DAC-8A23-743A30AF89CF}"/>
    <cellStyle name="Comma 49 2 6" xfId="5639" xr:uid="{00000000-0005-0000-0000-000005160000}"/>
    <cellStyle name="Comma 49 2 6 2" xfId="5640" xr:uid="{00000000-0005-0000-0000-000006160000}"/>
    <cellStyle name="Comma 49 2 6 2 2" xfId="5641" xr:uid="{00000000-0005-0000-0000-000007160000}"/>
    <cellStyle name="Comma 49 2 6 2 2 2" xfId="26610" xr:uid="{00F13A58-9D1E-4656-8F06-41F1CE95FD93}"/>
    <cellStyle name="Comma 49 2 6 2 3" xfId="5642" xr:uid="{00000000-0005-0000-0000-000008160000}"/>
    <cellStyle name="Comma 49 2 6 2 3 2" xfId="26611" xr:uid="{E1FA0504-7FC3-4861-8A12-9DC8E42B98A0}"/>
    <cellStyle name="Comma 49 2 6 2 4" xfId="5643" xr:uid="{00000000-0005-0000-0000-000009160000}"/>
    <cellStyle name="Comma 49 2 6 2 4 2" xfId="26612" xr:uid="{788ED375-5B3E-4586-81CE-342F0AB734F9}"/>
    <cellStyle name="Comma 49 2 6 2 5" xfId="26609" xr:uid="{06F53C54-847A-4FD0-A122-A3AA29CD3624}"/>
    <cellStyle name="Comma 49 2 6 3" xfId="5644" xr:uid="{00000000-0005-0000-0000-00000A160000}"/>
    <cellStyle name="Comma 49 2 6 3 2" xfId="26613" xr:uid="{BCF42B40-F589-49A8-8C9B-8207547318DF}"/>
    <cellStyle name="Comma 49 2 6 4" xfId="5645" xr:uid="{00000000-0005-0000-0000-00000B160000}"/>
    <cellStyle name="Comma 49 2 6 4 2" xfId="26614" xr:uid="{DB63B9D4-348C-41D1-8369-27E037C5024D}"/>
    <cellStyle name="Comma 49 2 6 5" xfId="5646" xr:uid="{00000000-0005-0000-0000-00000C160000}"/>
    <cellStyle name="Comma 49 2 6 5 2" xfId="26615" xr:uid="{15F7276B-E77A-4C0B-80C7-B765174412A4}"/>
    <cellStyle name="Comma 49 2 6 6" xfId="26608" xr:uid="{FFD0B6AA-0EF2-4BEF-94AD-C559D20086BB}"/>
    <cellStyle name="Comma 49 2 7" xfId="5647" xr:uid="{00000000-0005-0000-0000-00000D160000}"/>
    <cellStyle name="Comma 49 2 7 2" xfId="5648" xr:uid="{00000000-0005-0000-0000-00000E160000}"/>
    <cellStyle name="Comma 49 2 7 2 2" xfId="26617" xr:uid="{D84662F4-D162-4013-B8A7-DE393594F9C0}"/>
    <cellStyle name="Comma 49 2 7 3" xfId="5649" xr:uid="{00000000-0005-0000-0000-00000F160000}"/>
    <cellStyle name="Comma 49 2 7 3 2" xfId="26618" xr:uid="{0C388C53-A2CA-4D6C-8355-81ABD4888153}"/>
    <cellStyle name="Comma 49 2 7 4" xfId="5650" xr:uid="{00000000-0005-0000-0000-000010160000}"/>
    <cellStyle name="Comma 49 2 7 4 2" xfId="26619" xr:uid="{27AC86E0-FD19-4073-9BD5-D5A18102A2BC}"/>
    <cellStyle name="Comma 49 2 7 5" xfId="26616" xr:uid="{FD749924-5EEA-4628-84C8-A2C95E53E5B7}"/>
    <cellStyle name="Comma 49 2 8" xfId="5651" xr:uid="{00000000-0005-0000-0000-000011160000}"/>
    <cellStyle name="Comma 49 2 8 2" xfId="26620" xr:uid="{813A937E-C595-4AF4-807D-F435B773E023}"/>
    <cellStyle name="Comma 49 2 9" xfId="5652" xr:uid="{00000000-0005-0000-0000-000012160000}"/>
    <cellStyle name="Comma 49 2 9 2" xfId="26621" xr:uid="{24AB0473-50C8-4BA8-8A74-3E0A14EC1960}"/>
    <cellStyle name="Comma 49 3" xfId="5653" xr:uid="{00000000-0005-0000-0000-000013160000}"/>
    <cellStyle name="Comma 49 3 10" xfId="5654" xr:uid="{00000000-0005-0000-0000-000014160000}"/>
    <cellStyle name="Comma 49 3 10 2" xfId="26623" xr:uid="{9F84C07B-E8CF-4F53-B365-B3741136FB68}"/>
    <cellStyle name="Comma 49 3 11" xfId="26622" xr:uid="{48F2D98B-F862-40A1-976C-64AFCCDE0221}"/>
    <cellStyle name="Comma 49 3 2" xfId="5655" xr:uid="{00000000-0005-0000-0000-000015160000}"/>
    <cellStyle name="Comma 49 3 2 2" xfId="5656" xr:uid="{00000000-0005-0000-0000-000016160000}"/>
    <cellStyle name="Comma 49 3 2 2 2" xfId="5657" xr:uid="{00000000-0005-0000-0000-000017160000}"/>
    <cellStyle name="Comma 49 3 2 2 2 2" xfId="5658" xr:uid="{00000000-0005-0000-0000-000018160000}"/>
    <cellStyle name="Comma 49 3 2 2 2 2 2" xfId="5659" xr:uid="{00000000-0005-0000-0000-000019160000}"/>
    <cellStyle name="Comma 49 3 2 2 2 2 2 2" xfId="26628" xr:uid="{8BC832ED-0A56-429A-BF09-2C101C069D8E}"/>
    <cellStyle name="Comma 49 3 2 2 2 2 3" xfId="5660" xr:uid="{00000000-0005-0000-0000-00001A160000}"/>
    <cellStyle name="Comma 49 3 2 2 2 2 3 2" xfId="26629" xr:uid="{CAB21611-CA07-4AC1-99C0-C1FC525872BC}"/>
    <cellStyle name="Comma 49 3 2 2 2 2 4" xfId="5661" xr:uid="{00000000-0005-0000-0000-00001B160000}"/>
    <cellStyle name="Comma 49 3 2 2 2 2 4 2" xfId="26630" xr:uid="{F0401648-4941-4881-9369-3F1D7E5C3087}"/>
    <cellStyle name="Comma 49 3 2 2 2 2 5" xfId="26627" xr:uid="{8D163FF9-837D-4A11-BD99-BF250437F41A}"/>
    <cellStyle name="Comma 49 3 2 2 2 3" xfId="5662" xr:uid="{00000000-0005-0000-0000-00001C160000}"/>
    <cellStyle name="Comma 49 3 2 2 2 3 2" xfId="26631" xr:uid="{7873EBBB-62AB-4D4C-B866-806AA50D7172}"/>
    <cellStyle name="Comma 49 3 2 2 2 4" xfId="5663" xr:uid="{00000000-0005-0000-0000-00001D160000}"/>
    <cellStyle name="Comma 49 3 2 2 2 4 2" xfId="26632" xr:uid="{1CA91090-A542-4BAD-B3AA-5F10C31217ED}"/>
    <cellStyle name="Comma 49 3 2 2 2 5" xfId="5664" xr:uid="{00000000-0005-0000-0000-00001E160000}"/>
    <cellStyle name="Comma 49 3 2 2 2 5 2" xfId="26633" xr:uid="{1BC241C2-14FD-4186-B093-AA126EFA9837}"/>
    <cellStyle name="Comma 49 3 2 2 2 6" xfId="26626" xr:uid="{4D6D9EBE-9360-45F5-A35F-DC624C87785F}"/>
    <cellStyle name="Comma 49 3 2 2 3" xfId="5665" xr:uid="{00000000-0005-0000-0000-00001F160000}"/>
    <cellStyle name="Comma 49 3 2 2 3 2" xfId="5666" xr:uid="{00000000-0005-0000-0000-000020160000}"/>
    <cellStyle name="Comma 49 3 2 2 3 2 2" xfId="26635" xr:uid="{A2AEF711-A2AA-4350-A77A-FC3A916CCDE0}"/>
    <cellStyle name="Comma 49 3 2 2 3 3" xfId="5667" xr:uid="{00000000-0005-0000-0000-000021160000}"/>
    <cellStyle name="Comma 49 3 2 2 3 3 2" xfId="26636" xr:uid="{D90941DA-73F0-4707-B472-F0CF8FF7A242}"/>
    <cellStyle name="Comma 49 3 2 2 3 4" xfId="5668" xr:uid="{00000000-0005-0000-0000-000022160000}"/>
    <cellStyle name="Comma 49 3 2 2 3 4 2" xfId="26637" xr:uid="{AECC2D64-D712-470E-AF88-AE6D9D7236E4}"/>
    <cellStyle name="Comma 49 3 2 2 3 5" xfId="26634" xr:uid="{E6D28847-29D5-488F-BE3F-5863C77F9E40}"/>
    <cellStyle name="Comma 49 3 2 2 4" xfId="5669" xr:uid="{00000000-0005-0000-0000-000023160000}"/>
    <cellStyle name="Comma 49 3 2 2 4 2" xfId="26638" xr:uid="{758DFFCA-5F5F-4727-9B8C-31D1FF6DA1B1}"/>
    <cellStyle name="Comma 49 3 2 2 5" xfId="5670" xr:uid="{00000000-0005-0000-0000-000024160000}"/>
    <cellStyle name="Comma 49 3 2 2 5 2" xfId="26639" xr:uid="{4A095CB7-3059-4CA4-AE57-661AB791031C}"/>
    <cellStyle name="Comma 49 3 2 2 6" xfId="5671" xr:uid="{00000000-0005-0000-0000-000025160000}"/>
    <cellStyle name="Comma 49 3 2 2 6 2" xfId="26640" xr:uid="{DF974AD1-3C1E-4AF9-AF1E-BDDED2CAEF78}"/>
    <cellStyle name="Comma 49 3 2 2 7" xfId="26625" xr:uid="{E24DBE9D-7698-40D7-AC6D-531F717A90B5}"/>
    <cellStyle name="Comma 49 3 2 3" xfId="5672" xr:uid="{00000000-0005-0000-0000-000026160000}"/>
    <cellStyle name="Comma 49 3 2 3 2" xfId="5673" xr:uid="{00000000-0005-0000-0000-000027160000}"/>
    <cellStyle name="Comma 49 3 2 3 2 2" xfId="5674" xr:uid="{00000000-0005-0000-0000-000028160000}"/>
    <cellStyle name="Comma 49 3 2 3 2 2 2" xfId="5675" xr:uid="{00000000-0005-0000-0000-000029160000}"/>
    <cellStyle name="Comma 49 3 2 3 2 2 2 2" xfId="26644" xr:uid="{B58BB2AD-062D-4CD1-A924-1C5AB9FE1AA2}"/>
    <cellStyle name="Comma 49 3 2 3 2 2 3" xfId="5676" xr:uid="{00000000-0005-0000-0000-00002A160000}"/>
    <cellStyle name="Comma 49 3 2 3 2 2 3 2" xfId="26645" xr:uid="{8E3DD1EF-39C1-41D2-9314-E9C813EE28F9}"/>
    <cellStyle name="Comma 49 3 2 3 2 2 4" xfId="5677" xr:uid="{00000000-0005-0000-0000-00002B160000}"/>
    <cellStyle name="Comma 49 3 2 3 2 2 4 2" xfId="26646" xr:uid="{336D1A38-C208-499C-AE73-D6C528862CCA}"/>
    <cellStyle name="Comma 49 3 2 3 2 2 5" xfId="26643" xr:uid="{5C31D3E3-0FBD-45F8-8675-B8DAF3C936C2}"/>
    <cellStyle name="Comma 49 3 2 3 2 3" xfId="5678" xr:uid="{00000000-0005-0000-0000-00002C160000}"/>
    <cellStyle name="Comma 49 3 2 3 2 3 2" xfId="26647" xr:uid="{CCDD10DA-6224-4576-AEB9-D1D226FACE8C}"/>
    <cellStyle name="Comma 49 3 2 3 2 4" xfId="5679" xr:uid="{00000000-0005-0000-0000-00002D160000}"/>
    <cellStyle name="Comma 49 3 2 3 2 4 2" xfId="26648" xr:uid="{4BDC2726-0248-41FA-89F6-D8DB4EEB5D7D}"/>
    <cellStyle name="Comma 49 3 2 3 2 5" xfId="5680" xr:uid="{00000000-0005-0000-0000-00002E160000}"/>
    <cellStyle name="Comma 49 3 2 3 2 5 2" xfId="26649" xr:uid="{6CA26511-B321-40E5-BFC8-320F1727E672}"/>
    <cellStyle name="Comma 49 3 2 3 2 6" xfId="26642" xr:uid="{5DF457A0-1B95-4F1A-B5A9-B3776B764923}"/>
    <cellStyle name="Comma 49 3 2 3 3" xfId="5681" xr:uid="{00000000-0005-0000-0000-00002F160000}"/>
    <cellStyle name="Comma 49 3 2 3 3 2" xfId="5682" xr:uid="{00000000-0005-0000-0000-000030160000}"/>
    <cellStyle name="Comma 49 3 2 3 3 2 2" xfId="26651" xr:uid="{88256B74-9F18-4C74-AA51-316533E589C3}"/>
    <cellStyle name="Comma 49 3 2 3 3 3" xfId="5683" xr:uid="{00000000-0005-0000-0000-000031160000}"/>
    <cellStyle name="Comma 49 3 2 3 3 3 2" xfId="26652" xr:uid="{B70B4E15-ADAE-48F4-964D-6598F37CD9A3}"/>
    <cellStyle name="Comma 49 3 2 3 3 4" xfId="5684" xr:uid="{00000000-0005-0000-0000-000032160000}"/>
    <cellStyle name="Comma 49 3 2 3 3 4 2" xfId="26653" xr:uid="{8EA10A99-C8E8-48D3-903E-E42C8E270D34}"/>
    <cellStyle name="Comma 49 3 2 3 3 5" xfId="26650" xr:uid="{8F0BA455-DF63-4371-900B-97FB5146E2B4}"/>
    <cellStyle name="Comma 49 3 2 3 4" xfId="5685" xr:uid="{00000000-0005-0000-0000-000033160000}"/>
    <cellStyle name="Comma 49 3 2 3 4 2" xfId="26654" xr:uid="{2ED0BF30-8586-4A2E-854F-D04DEF6A19AB}"/>
    <cellStyle name="Comma 49 3 2 3 5" xfId="5686" xr:uid="{00000000-0005-0000-0000-000034160000}"/>
    <cellStyle name="Comma 49 3 2 3 5 2" xfId="26655" xr:uid="{A8902CF1-7682-4B43-AC66-DB3A9DA86EC1}"/>
    <cellStyle name="Comma 49 3 2 3 6" xfId="5687" xr:uid="{00000000-0005-0000-0000-000035160000}"/>
    <cellStyle name="Comma 49 3 2 3 6 2" xfId="26656" xr:uid="{157509ED-7B86-4034-BF16-4E2E1F85CBF4}"/>
    <cellStyle name="Comma 49 3 2 3 7" xfId="26641" xr:uid="{ACB6FFC0-0703-4671-9725-3246C30566EF}"/>
    <cellStyle name="Comma 49 3 2 4" xfId="5688" xr:uid="{00000000-0005-0000-0000-000036160000}"/>
    <cellStyle name="Comma 49 3 2 4 2" xfId="5689" xr:uid="{00000000-0005-0000-0000-000037160000}"/>
    <cellStyle name="Comma 49 3 2 4 2 2" xfId="5690" xr:uid="{00000000-0005-0000-0000-000038160000}"/>
    <cellStyle name="Comma 49 3 2 4 2 2 2" xfId="26659" xr:uid="{7F2EBC61-9AA0-45D3-B606-81F1E0E0A967}"/>
    <cellStyle name="Comma 49 3 2 4 2 3" xfId="5691" xr:uid="{00000000-0005-0000-0000-000039160000}"/>
    <cellStyle name="Comma 49 3 2 4 2 3 2" xfId="26660" xr:uid="{B2A1316A-B478-4AE2-8A09-9C477C77D51D}"/>
    <cellStyle name="Comma 49 3 2 4 2 4" xfId="5692" xr:uid="{00000000-0005-0000-0000-00003A160000}"/>
    <cellStyle name="Comma 49 3 2 4 2 4 2" xfId="26661" xr:uid="{488C5A50-62CC-4070-8387-36F2DB4B21AF}"/>
    <cellStyle name="Comma 49 3 2 4 2 5" xfId="26658" xr:uid="{3A591B44-8BEC-495B-AEC3-6C83F33832CA}"/>
    <cellStyle name="Comma 49 3 2 4 3" xfId="5693" xr:uid="{00000000-0005-0000-0000-00003B160000}"/>
    <cellStyle name="Comma 49 3 2 4 3 2" xfId="26662" xr:uid="{30260043-BF16-45DD-92CE-45ED8ECDCCEE}"/>
    <cellStyle name="Comma 49 3 2 4 4" xfId="5694" xr:uid="{00000000-0005-0000-0000-00003C160000}"/>
    <cellStyle name="Comma 49 3 2 4 4 2" xfId="26663" xr:uid="{49CDFE7B-AF84-438A-8417-8CBEC5C8E4D0}"/>
    <cellStyle name="Comma 49 3 2 4 5" xfId="5695" xr:uid="{00000000-0005-0000-0000-00003D160000}"/>
    <cellStyle name="Comma 49 3 2 4 5 2" xfId="26664" xr:uid="{7AA78199-F267-41AB-A84D-0259C7EF2070}"/>
    <cellStyle name="Comma 49 3 2 4 6" xfId="26657" xr:uid="{C2F636A7-88A7-48E8-9142-829926CDD66D}"/>
    <cellStyle name="Comma 49 3 2 5" xfId="5696" xr:uid="{00000000-0005-0000-0000-00003E160000}"/>
    <cellStyle name="Comma 49 3 2 5 2" xfId="5697" xr:uid="{00000000-0005-0000-0000-00003F160000}"/>
    <cellStyle name="Comma 49 3 2 5 2 2" xfId="26666" xr:uid="{31D3F066-F33F-4016-86F5-A616994F27AA}"/>
    <cellStyle name="Comma 49 3 2 5 3" xfId="5698" xr:uid="{00000000-0005-0000-0000-000040160000}"/>
    <cellStyle name="Comma 49 3 2 5 3 2" xfId="26667" xr:uid="{36D08809-59E7-438C-80BE-49FC0424088E}"/>
    <cellStyle name="Comma 49 3 2 5 4" xfId="5699" xr:uid="{00000000-0005-0000-0000-000041160000}"/>
    <cellStyle name="Comma 49 3 2 5 4 2" xfId="26668" xr:uid="{E2E03CBF-F284-463E-A469-024C596FF8DB}"/>
    <cellStyle name="Comma 49 3 2 5 5" xfId="26665" xr:uid="{0C1A7E1C-E487-4A82-8A13-97FC86FFD8F0}"/>
    <cellStyle name="Comma 49 3 2 6" xfId="5700" xr:uid="{00000000-0005-0000-0000-000042160000}"/>
    <cellStyle name="Comma 49 3 2 6 2" xfId="26669" xr:uid="{5EE94C93-5DA3-4767-A765-9F7CBD767089}"/>
    <cellStyle name="Comma 49 3 2 7" xfId="5701" xr:uid="{00000000-0005-0000-0000-000043160000}"/>
    <cellStyle name="Comma 49 3 2 7 2" xfId="26670" xr:uid="{318C275D-D793-494F-A89C-68DCE613FDD5}"/>
    <cellStyle name="Comma 49 3 2 8" xfId="5702" xr:uid="{00000000-0005-0000-0000-000044160000}"/>
    <cellStyle name="Comma 49 3 2 8 2" xfId="26671" xr:uid="{7BF65FC6-0AA3-4172-AF56-99C87B5CBD08}"/>
    <cellStyle name="Comma 49 3 2 9" xfId="26624" xr:uid="{44FC9128-B97E-4515-B5A8-D0C62F942A40}"/>
    <cellStyle name="Comma 49 3 3" xfId="5703" xr:uid="{00000000-0005-0000-0000-000045160000}"/>
    <cellStyle name="Comma 49 3 3 2" xfId="5704" xr:uid="{00000000-0005-0000-0000-000046160000}"/>
    <cellStyle name="Comma 49 3 3 2 2" xfId="5705" xr:uid="{00000000-0005-0000-0000-000047160000}"/>
    <cellStyle name="Comma 49 3 3 2 2 2" xfId="5706" xr:uid="{00000000-0005-0000-0000-000048160000}"/>
    <cellStyle name="Comma 49 3 3 2 2 2 2" xfId="5707" xr:uid="{00000000-0005-0000-0000-000049160000}"/>
    <cellStyle name="Comma 49 3 3 2 2 2 2 2" xfId="26676" xr:uid="{85351AF8-FAB1-4B60-92FF-A4DE26A621F7}"/>
    <cellStyle name="Comma 49 3 3 2 2 2 3" xfId="5708" xr:uid="{00000000-0005-0000-0000-00004A160000}"/>
    <cellStyle name="Comma 49 3 3 2 2 2 3 2" xfId="26677" xr:uid="{F79AC619-1F22-43E9-B843-D48AD89EEAC0}"/>
    <cellStyle name="Comma 49 3 3 2 2 2 4" xfId="5709" xr:uid="{00000000-0005-0000-0000-00004B160000}"/>
    <cellStyle name="Comma 49 3 3 2 2 2 4 2" xfId="26678" xr:uid="{55850830-941B-430F-933E-A712ED3B22F2}"/>
    <cellStyle name="Comma 49 3 3 2 2 2 5" xfId="26675" xr:uid="{C5B3E3EF-DC9A-4F7A-8346-CCFEEAC6AD15}"/>
    <cellStyle name="Comma 49 3 3 2 2 3" xfId="5710" xr:uid="{00000000-0005-0000-0000-00004C160000}"/>
    <cellStyle name="Comma 49 3 3 2 2 3 2" xfId="26679" xr:uid="{ABF48BB9-0995-40F0-8640-0379A071D4C7}"/>
    <cellStyle name="Comma 49 3 3 2 2 4" xfId="5711" xr:uid="{00000000-0005-0000-0000-00004D160000}"/>
    <cellStyle name="Comma 49 3 3 2 2 4 2" xfId="26680" xr:uid="{32C04C72-F9C9-4EA1-B71E-157C86192389}"/>
    <cellStyle name="Comma 49 3 3 2 2 5" xfId="5712" xr:uid="{00000000-0005-0000-0000-00004E160000}"/>
    <cellStyle name="Comma 49 3 3 2 2 5 2" xfId="26681" xr:uid="{45C0F14B-E7B5-4ACD-A73B-2FA16C7399B1}"/>
    <cellStyle name="Comma 49 3 3 2 2 6" xfId="26674" xr:uid="{70C35AD7-9CDE-4FC2-83C1-CEED394CF20B}"/>
    <cellStyle name="Comma 49 3 3 2 3" xfId="5713" xr:uid="{00000000-0005-0000-0000-00004F160000}"/>
    <cellStyle name="Comma 49 3 3 2 3 2" xfId="5714" xr:uid="{00000000-0005-0000-0000-000050160000}"/>
    <cellStyle name="Comma 49 3 3 2 3 2 2" xfId="26683" xr:uid="{647A6555-2FA2-4904-9BBD-0BBC7BAB81E7}"/>
    <cellStyle name="Comma 49 3 3 2 3 3" xfId="5715" xr:uid="{00000000-0005-0000-0000-000051160000}"/>
    <cellStyle name="Comma 49 3 3 2 3 3 2" xfId="26684" xr:uid="{441365DE-5858-4DF9-819B-576C240E4541}"/>
    <cellStyle name="Comma 49 3 3 2 3 4" xfId="5716" xr:uid="{00000000-0005-0000-0000-000052160000}"/>
    <cellStyle name="Comma 49 3 3 2 3 4 2" xfId="26685" xr:uid="{51A73DF4-DC6F-46CE-82F7-DD4FA8420921}"/>
    <cellStyle name="Comma 49 3 3 2 3 5" xfId="26682" xr:uid="{6B3A10C8-9E6D-4AF9-A490-4EB260B4396E}"/>
    <cellStyle name="Comma 49 3 3 2 4" xfId="5717" xr:uid="{00000000-0005-0000-0000-000053160000}"/>
    <cellStyle name="Comma 49 3 3 2 4 2" xfId="26686" xr:uid="{2D75AAD6-627E-4C9E-B4DF-3B99891B757A}"/>
    <cellStyle name="Comma 49 3 3 2 5" xfId="5718" xr:uid="{00000000-0005-0000-0000-000054160000}"/>
    <cellStyle name="Comma 49 3 3 2 5 2" xfId="26687" xr:uid="{42A203A3-C1EF-4A6D-A5C0-C0F97B8CAAF1}"/>
    <cellStyle name="Comma 49 3 3 2 6" xfId="5719" xr:uid="{00000000-0005-0000-0000-000055160000}"/>
    <cellStyle name="Comma 49 3 3 2 6 2" xfId="26688" xr:uid="{F3CEE32B-C6FE-447B-BF65-C0E952535202}"/>
    <cellStyle name="Comma 49 3 3 2 7" xfId="26673" xr:uid="{D10A3789-EEC1-4C26-B09C-EF967A220A13}"/>
    <cellStyle name="Comma 49 3 3 3" xfId="5720" xr:uid="{00000000-0005-0000-0000-000056160000}"/>
    <cellStyle name="Comma 49 3 3 3 2" xfId="5721" xr:uid="{00000000-0005-0000-0000-000057160000}"/>
    <cellStyle name="Comma 49 3 3 3 2 2" xfId="5722" xr:uid="{00000000-0005-0000-0000-000058160000}"/>
    <cellStyle name="Comma 49 3 3 3 2 2 2" xfId="5723" xr:uid="{00000000-0005-0000-0000-000059160000}"/>
    <cellStyle name="Comma 49 3 3 3 2 2 2 2" xfId="26692" xr:uid="{F1C60A23-5CCF-41C0-A968-BD033059DC49}"/>
    <cellStyle name="Comma 49 3 3 3 2 2 3" xfId="5724" xr:uid="{00000000-0005-0000-0000-00005A160000}"/>
    <cellStyle name="Comma 49 3 3 3 2 2 3 2" xfId="26693" xr:uid="{381306C5-2380-49A4-BBB9-328AB3AAB83B}"/>
    <cellStyle name="Comma 49 3 3 3 2 2 4" xfId="5725" xr:uid="{00000000-0005-0000-0000-00005B160000}"/>
    <cellStyle name="Comma 49 3 3 3 2 2 4 2" xfId="26694" xr:uid="{7515343B-0981-49B2-A50A-3A1A99AFFB99}"/>
    <cellStyle name="Comma 49 3 3 3 2 2 5" xfId="26691" xr:uid="{F91ADB51-B216-43E6-BB52-A5C99C464C53}"/>
    <cellStyle name="Comma 49 3 3 3 2 3" xfId="5726" xr:uid="{00000000-0005-0000-0000-00005C160000}"/>
    <cellStyle name="Comma 49 3 3 3 2 3 2" xfId="26695" xr:uid="{B84AFE72-4DDE-4EA1-81B1-28F292567798}"/>
    <cellStyle name="Comma 49 3 3 3 2 4" xfId="5727" xr:uid="{00000000-0005-0000-0000-00005D160000}"/>
    <cellStyle name="Comma 49 3 3 3 2 4 2" xfId="26696" xr:uid="{9A32E514-42C3-4E5F-B7B5-73F8F13F451E}"/>
    <cellStyle name="Comma 49 3 3 3 2 5" xfId="5728" xr:uid="{00000000-0005-0000-0000-00005E160000}"/>
    <cellStyle name="Comma 49 3 3 3 2 5 2" xfId="26697" xr:uid="{DB5FAAA1-55DA-425A-B8B0-4B660CA551A0}"/>
    <cellStyle name="Comma 49 3 3 3 2 6" xfId="26690" xr:uid="{FDE0533D-66EB-48B3-8A40-894D1E0E2E53}"/>
    <cellStyle name="Comma 49 3 3 3 3" xfId="5729" xr:uid="{00000000-0005-0000-0000-00005F160000}"/>
    <cellStyle name="Comma 49 3 3 3 3 2" xfId="5730" xr:uid="{00000000-0005-0000-0000-000060160000}"/>
    <cellStyle name="Comma 49 3 3 3 3 2 2" xfId="26699" xr:uid="{08A82736-C165-4F08-B411-526351B008F7}"/>
    <cellStyle name="Comma 49 3 3 3 3 3" xfId="5731" xr:uid="{00000000-0005-0000-0000-000061160000}"/>
    <cellStyle name="Comma 49 3 3 3 3 3 2" xfId="26700" xr:uid="{CF036367-C6C9-4705-8C2A-E42A1F04D335}"/>
    <cellStyle name="Comma 49 3 3 3 3 4" xfId="5732" xr:uid="{00000000-0005-0000-0000-000062160000}"/>
    <cellStyle name="Comma 49 3 3 3 3 4 2" xfId="26701" xr:uid="{4CDF0923-42F1-4835-9FD6-BF05454DB123}"/>
    <cellStyle name="Comma 49 3 3 3 3 5" xfId="26698" xr:uid="{5343E53E-007C-4DB1-80FE-53BDE6CAC3F9}"/>
    <cellStyle name="Comma 49 3 3 3 4" xfId="5733" xr:uid="{00000000-0005-0000-0000-000063160000}"/>
    <cellStyle name="Comma 49 3 3 3 4 2" xfId="26702" xr:uid="{9412221B-9F38-448B-8D31-DEB4F61C51E0}"/>
    <cellStyle name="Comma 49 3 3 3 5" xfId="5734" xr:uid="{00000000-0005-0000-0000-000064160000}"/>
    <cellStyle name="Comma 49 3 3 3 5 2" xfId="26703" xr:uid="{6D771F0C-D60B-487F-B3C7-CEFB7B1445AC}"/>
    <cellStyle name="Comma 49 3 3 3 6" xfId="5735" xr:uid="{00000000-0005-0000-0000-000065160000}"/>
    <cellStyle name="Comma 49 3 3 3 6 2" xfId="26704" xr:uid="{B39CB7B3-531A-4B84-B1D3-25F0DB40327F}"/>
    <cellStyle name="Comma 49 3 3 3 7" xfId="26689" xr:uid="{1ACA3BC1-B92D-4990-8CA0-8A6BED53641E}"/>
    <cellStyle name="Comma 49 3 3 4" xfId="5736" xr:uid="{00000000-0005-0000-0000-000066160000}"/>
    <cellStyle name="Comma 49 3 3 4 2" xfId="5737" xr:uid="{00000000-0005-0000-0000-000067160000}"/>
    <cellStyle name="Comma 49 3 3 4 2 2" xfId="5738" xr:uid="{00000000-0005-0000-0000-000068160000}"/>
    <cellStyle name="Comma 49 3 3 4 2 2 2" xfId="26707" xr:uid="{FEE08EE6-FEAE-473E-95C9-ECE2A18F5513}"/>
    <cellStyle name="Comma 49 3 3 4 2 3" xfId="5739" xr:uid="{00000000-0005-0000-0000-000069160000}"/>
    <cellStyle name="Comma 49 3 3 4 2 3 2" xfId="26708" xr:uid="{935AF823-C1F3-403F-9141-C253B27B90D9}"/>
    <cellStyle name="Comma 49 3 3 4 2 4" xfId="5740" xr:uid="{00000000-0005-0000-0000-00006A160000}"/>
    <cellStyle name="Comma 49 3 3 4 2 4 2" xfId="26709" xr:uid="{B5778D6F-4C7F-4694-9DCB-B557BD1A1C77}"/>
    <cellStyle name="Comma 49 3 3 4 2 5" xfId="26706" xr:uid="{D69E6C49-F4DE-4E8B-9FBC-B92DF6731BB4}"/>
    <cellStyle name="Comma 49 3 3 4 3" xfId="5741" xr:uid="{00000000-0005-0000-0000-00006B160000}"/>
    <cellStyle name="Comma 49 3 3 4 3 2" xfId="26710" xr:uid="{FBB304DA-AC3B-44F0-BC01-F49AA1D2E11F}"/>
    <cellStyle name="Comma 49 3 3 4 4" xfId="5742" xr:uid="{00000000-0005-0000-0000-00006C160000}"/>
    <cellStyle name="Comma 49 3 3 4 4 2" xfId="26711" xr:uid="{7A3384A5-9E61-43C6-936E-6E8D899BA4F0}"/>
    <cellStyle name="Comma 49 3 3 4 5" xfId="5743" xr:uid="{00000000-0005-0000-0000-00006D160000}"/>
    <cellStyle name="Comma 49 3 3 4 5 2" xfId="26712" xr:uid="{87C95581-F08D-477A-9B56-FE21F36451F5}"/>
    <cellStyle name="Comma 49 3 3 4 6" xfId="26705" xr:uid="{4AEF4427-FE11-4D99-9934-E27227C3CEEC}"/>
    <cellStyle name="Comma 49 3 3 5" xfId="5744" xr:uid="{00000000-0005-0000-0000-00006E160000}"/>
    <cellStyle name="Comma 49 3 3 5 2" xfId="5745" xr:uid="{00000000-0005-0000-0000-00006F160000}"/>
    <cellStyle name="Comma 49 3 3 5 2 2" xfId="26714" xr:uid="{9F29667A-AA7D-4317-AD2E-F1D9545EAC6E}"/>
    <cellStyle name="Comma 49 3 3 5 3" xfId="5746" xr:uid="{00000000-0005-0000-0000-000070160000}"/>
    <cellStyle name="Comma 49 3 3 5 3 2" xfId="26715" xr:uid="{27CD48DC-B15E-4D95-BF3E-A9A72C2CF01F}"/>
    <cellStyle name="Comma 49 3 3 5 4" xfId="5747" xr:uid="{00000000-0005-0000-0000-000071160000}"/>
    <cellStyle name="Comma 49 3 3 5 4 2" xfId="26716" xr:uid="{1E9AE48B-FC63-418B-9BE3-CA229CBE4D21}"/>
    <cellStyle name="Comma 49 3 3 5 5" xfId="26713" xr:uid="{82708715-1CC3-4B1C-A7F3-4C4EF8835301}"/>
    <cellStyle name="Comma 49 3 3 6" xfId="5748" xr:uid="{00000000-0005-0000-0000-000072160000}"/>
    <cellStyle name="Comma 49 3 3 6 2" xfId="26717" xr:uid="{59B0EF1B-22C3-430A-9788-61CBD6D8B186}"/>
    <cellStyle name="Comma 49 3 3 7" xfId="5749" xr:uid="{00000000-0005-0000-0000-000073160000}"/>
    <cellStyle name="Comma 49 3 3 7 2" xfId="26718" xr:uid="{32784343-93A7-48E3-B7FD-DC6989628C96}"/>
    <cellStyle name="Comma 49 3 3 8" xfId="5750" xr:uid="{00000000-0005-0000-0000-000074160000}"/>
    <cellStyle name="Comma 49 3 3 8 2" xfId="26719" xr:uid="{85D0B4B7-1AB0-4C5C-B79C-10014D230D7D}"/>
    <cellStyle name="Comma 49 3 3 9" xfId="26672" xr:uid="{12B7BD0B-64CC-4130-AECF-C43EAF6E4327}"/>
    <cellStyle name="Comma 49 3 4" xfId="5751" xr:uid="{00000000-0005-0000-0000-000075160000}"/>
    <cellStyle name="Comma 49 3 4 2" xfId="5752" xr:uid="{00000000-0005-0000-0000-000076160000}"/>
    <cellStyle name="Comma 49 3 4 2 2" xfId="5753" xr:uid="{00000000-0005-0000-0000-000077160000}"/>
    <cellStyle name="Comma 49 3 4 2 2 2" xfId="5754" xr:uid="{00000000-0005-0000-0000-000078160000}"/>
    <cellStyle name="Comma 49 3 4 2 2 2 2" xfId="26723" xr:uid="{FAA364B7-16AD-4124-B752-BD7A97B3B887}"/>
    <cellStyle name="Comma 49 3 4 2 2 3" xfId="5755" xr:uid="{00000000-0005-0000-0000-000079160000}"/>
    <cellStyle name="Comma 49 3 4 2 2 3 2" xfId="26724" xr:uid="{1D510D94-F1CE-4EB2-B77D-7C0CAB276ED6}"/>
    <cellStyle name="Comma 49 3 4 2 2 4" xfId="5756" xr:uid="{00000000-0005-0000-0000-00007A160000}"/>
    <cellStyle name="Comma 49 3 4 2 2 4 2" xfId="26725" xr:uid="{1FD7AB6B-BAD7-4BF1-8BFC-FDBB176958E9}"/>
    <cellStyle name="Comma 49 3 4 2 2 5" xfId="26722" xr:uid="{CA948042-31A5-4789-B8E3-312A44EBF04D}"/>
    <cellStyle name="Comma 49 3 4 2 3" xfId="5757" xr:uid="{00000000-0005-0000-0000-00007B160000}"/>
    <cellStyle name="Comma 49 3 4 2 3 2" xfId="26726" xr:uid="{634E90ED-5734-4618-9862-688ECD79E313}"/>
    <cellStyle name="Comma 49 3 4 2 4" xfId="5758" xr:uid="{00000000-0005-0000-0000-00007C160000}"/>
    <cellStyle name="Comma 49 3 4 2 4 2" xfId="26727" xr:uid="{4AAC1702-7D5B-44A5-B502-8C6A0731C8DC}"/>
    <cellStyle name="Comma 49 3 4 2 5" xfId="5759" xr:uid="{00000000-0005-0000-0000-00007D160000}"/>
    <cellStyle name="Comma 49 3 4 2 5 2" xfId="26728" xr:uid="{55A81A1A-6814-426F-89F1-A65AE3DC4373}"/>
    <cellStyle name="Comma 49 3 4 2 6" xfId="26721" xr:uid="{867BF1F8-7F6D-4C45-ACCA-54C37A86F997}"/>
    <cellStyle name="Comma 49 3 4 3" xfId="5760" xr:uid="{00000000-0005-0000-0000-00007E160000}"/>
    <cellStyle name="Comma 49 3 4 3 2" xfId="5761" xr:uid="{00000000-0005-0000-0000-00007F160000}"/>
    <cellStyle name="Comma 49 3 4 3 2 2" xfId="26730" xr:uid="{5E29915B-E539-4D83-B259-DD130A60457B}"/>
    <cellStyle name="Comma 49 3 4 3 3" xfId="5762" xr:uid="{00000000-0005-0000-0000-000080160000}"/>
    <cellStyle name="Comma 49 3 4 3 3 2" xfId="26731" xr:uid="{28AA97DA-A5F2-45D3-9B97-AB046EA76E49}"/>
    <cellStyle name="Comma 49 3 4 3 4" xfId="5763" xr:uid="{00000000-0005-0000-0000-000081160000}"/>
    <cellStyle name="Comma 49 3 4 3 4 2" xfId="26732" xr:uid="{FACC7CBE-80A7-4E09-92A4-B1B4A4C34D0B}"/>
    <cellStyle name="Comma 49 3 4 3 5" xfId="26729" xr:uid="{AF2207C8-54CF-49D7-9A86-9DDD5C04D48B}"/>
    <cellStyle name="Comma 49 3 4 4" xfId="5764" xr:uid="{00000000-0005-0000-0000-000082160000}"/>
    <cellStyle name="Comma 49 3 4 4 2" xfId="26733" xr:uid="{628F4C1E-8D6C-44A5-8FF1-3EE4B6AC2194}"/>
    <cellStyle name="Comma 49 3 4 5" xfId="5765" xr:uid="{00000000-0005-0000-0000-000083160000}"/>
    <cellStyle name="Comma 49 3 4 5 2" xfId="26734" xr:uid="{7AC2ED87-6C65-44BF-93E4-4DF4F0A13A81}"/>
    <cellStyle name="Comma 49 3 4 6" xfId="5766" xr:uid="{00000000-0005-0000-0000-000084160000}"/>
    <cellStyle name="Comma 49 3 4 6 2" xfId="26735" xr:uid="{A3BFDADE-9AD2-43D5-9364-8B4E57D051D4}"/>
    <cellStyle name="Comma 49 3 4 7" xfId="26720" xr:uid="{03D3CCC0-476E-4B6A-B63D-57BEF9FAA804}"/>
    <cellStyle name="Comma 49 3 5" xfId="5767" xr:uid="{00000000-0005-0000-0000-000085160000}"/>
    <cellStyle name="Comma 49 3 5 2" xfId="5768" xr:uid="{00000000-0005-0000-0000-000086160000}"/>
    <cellStyle name="Comma 49 3 5 2 2" xfId="5769" xr:uid="{00000000-0005-0000-0000-000087160000}"/>
    <cellStyle name="Comma 49 3 5 2 2 2" xfId="5770" xr:uid="{00000000-0005-0000-0000-000088160000}"/>
    <cellStyle name="Comma 49 3 5 2 2 2 2" xfId="26739" xr:uid="{427EC57E-03E9-4802-ACC1-D04078ECD795}"/>
    <cellStyle name="Comma 49 3 5 2 2 3" xfId="5771" xr:uid="{00000000-0005-0000-0000-000089160000}"/>
    <cellStyle name="Comma 49 3 5 2 2 3 2" xfId="26740" xr:uid="{29B8F183-FB93-45F3-AD7B-0CA523836A69}"/>
    <cellStyle name="Comma 49 3 5 2 2 4" xfId="5772" xr:uid="{00000000-0005-0000-0000-00008A160000}"/>
    <cellStyle name="Comma 49 3 5 2 2 4 2" xfId="26741" xr:uid="{72D4518F-9B98-4514-83FF-771130BF31E1}"/>
    <cellStyle name="Comma 49 3 5 2 2 5" xfId="26738" xr:uid="{F1FB1DD7-F16F-48DA-B9A4-8552E0705EF7}"/>
    <cellStyle name="Comma 49 3 5 2 3" xfId="5773" xr:uid="{00000000-0005-0000-0000-00008B160000}"/>
    <cellStyle name="Comma 49 3 5 2 3 2" xfId="26742" xr:uid="{00EA171C-6D73-4A39-93CF-B84E0CA51734}"/>
    <cellStyle name="Comma 49 3 5 2 4" xfId="5774" xr:uid="{00000000-0005-0000-0000-00008C160000}"/>
    <cellStyle name="Comma 49 3 5 2 4 2" xfId="26743" xr:uid="{0599BD50-F09B-4F34-8DDE-5A6E60DA6E05}"/>
    <cellStyle name="Comma 49 3 5 2 5" xfId="5775" xr:uid="{00000000-0005-0000-0000-00008D160000}"/>
    <cellStyle name="Comma 49 3 5 2 5 2" xfId="26744" xr:uid="{158E5321-C651-4DAB-9B16-3B2C4F6BEF0F}"/>
    <cellStyle name="Comma 49 3 5 2 6" xfId="26737" xr:uid="{472E8145-2434-4268-BEB8-7939FD23DF7C}"/>
    <cellStyle name="Comma 49 3 5 3" xfId="5776" xr:uid="{00000000-0005-0000-0000-00008E160000}"/>
    <cellStyle name="Comma 49 3 5 3 2" xfId="5777" xr:uid="{00000000-0005-0000-0000-00008F160000}"/>
    <cellStyle name="Comma 49 3 5 3 2 2" xfId="26746" xr:uid="{9D4B94AC-C053-496D-9902-C1F6CA0B0863}"/>
    <cellStyle name="Comma 49 3 5 3 3" xfId="5778" xr:uid="{00000000-0005-0000-0000-000090160000}"/>
    <cellStyle name="Comma 49 3 5 3 3 2" xfId="26747" xr:uid="{58D1538A-0E2A-4CA2-8457-77B2325EF15E}"/>
    <cellStyle name="Comma 49 3 5 3 4" xfId="5779" xr:uid="{00000000-0005-0000-0000-000091160000}"/>
    <cellStyle name="Comma 49 3 5 3 4 2" xfId="26748" xr:uid="{79209F1B-4B19-4899-B9E4-4134663FA648}"/>
    <cellStyle name="Comma 49 3 5 3 5" xfId="26745" xr:uid="{2A9B106E-589F-44A4-9558-5B39B8B1E998}"/>
    <cellStyle name="Comma 49 3 5 4" xfId="5780" xr:uid="{00000000-0005-0000-0000-000092160000}"/>
    <cellStyle name="Comma 49 3 5 4 2" xfId="26749" xr:uid="{F6C39D3A-F870-4513-96D5-DCB349EE5CB8}"/>
    <cellStyle name="Comma 49 3 5 5" xfId="5781" xr:uid="{00000000-0005-0000-0000-000093160000}"/>
    <cellStyle name="Comma 49 3 5 5 2" xfId="26750" xr:uid="{A50126D9-1E59-48F3-80A7-DA520BAC11E9}"/>
    <cellStyle name="Comma 49 3 5 6" xfId="5782" xr:uid="{00000000-0005-0000-0000-000094160000}"/>
    <cellStyle name="Comma 49 3 5 6 2" xfId="26751" xr:uid="{13E12B24-5653-49DC-9B3A-2E5F64EEF426}"/>
    <cellStyle name="Comma 49 3 5 7" xfId="26736" xr:uid="{FD46D44E-2F19-491C-9123-8F2E71FBE997}"/>
    <cellStyle name="Comma 49 3 6" xfId="5783" xr:uid="{00000000-0005-0000-0000-000095160000}"/>
    <cellStyle name="Comma 49 3 6 2" xfId="5784" xr:uid="{00000000-0005-0000-0000-000096160000}"/>
    <cellStyle name="Comma 49 3 6 2 2" xfId="5785" xr:uid="{00000000-0005-0000-0000-000097160000}"/>
    <cellStyle name="Comma 49 3 6 2 2 2" xfId="26754" xr:uid="{62EC08C3-2D97-433D-9F35-EA6ED8E64650}"/>
    <cellStyle name="Comma 49 3 6 2 3" xfId="5786" xr:uid="{00000000-0005-0000-0000-000098160000}"/>
    <cellStyle name="Comma 49 3 6 2 3 2" xfId="26755" xr:uid="{938E0DF0-9F13-4898-B597-01709F5D0487}"/>
    <cellStyle name="Comma 49 3 6 2 4" xfId="5787" xr:uid="{00000000-0005-0000-0000-000099160000}"/>
    <cellStyle name="Comma 49 3 6 2 4 2" xfId="26756" xr:uid="{C2D77C72-0DB2-4C55-B085-3BE41EB32EA0}"/>
    <cellStyle name="Comma 49 3 6 2 5" xfId="26753" xr:uid="{07666D00-AAC5-43FF-B9E8-959DEE6DD808}"/>
    <cellStyle name="Comma 49 3 6 3" xfId="5788" xr:uid="{00000000-0005-0000-0000-00009A160000}"/>
    <cellStyle name="Comma 49 3 6 3 2" xfId="26757" xr:uid="{C7F3A212-26C6-4C9B-AAD4-79C723190858}"/>
    <cellStyle name="Comma 49 3 6 4" xfId="5789" xr:uid="{00000000-0005-0000-0000-00009B160000}"/>
    <cellStyle name="Comma 49 3 6 4 2" xfId="26758" xr:uid="{3765E1C0-867E-4D6D-866C-2E1702499E0A}"/>
    <cellStyle name="Comma 49 3 6 5" xfId="5790" xr:uid="{00000000-0005-0000-0000-00009C160000}"/>
    <cellStyle name="Comma 49 3 6 5 2" xfId="26759" xr:uid="{85250C3C-4B4A-4F70-80E8-9F6F08EC3BB8}"/>
    <cellStyle name="Comma 49 3 6 6" xfId="26752" xr:uid="{8F596B05-9197-415F-A23D-CDBB8B7D1E63}"/>
    <cellStyle name="Comma 49 3 7" xfId="5791" xr:uid="{00000000-0005-0000-0000-00009D160000}"/>
    <cellStyle name="Comma 49 3 7 2" xfId="5792" xr:uid="{00000000-0005-0000-0000-00009E160000}"/>
    <cellStyle name="Comma 49 3 7 2 2" xfId="26761" xr:uid="{0F520A15-28CC-4DA6-B4C2-24314D474474}"/>
    <cellStyle name="Comma 49 3 7 3" xfId="5793" xr:uid="{00000000-0005-0000-0000-00009F160000}"/>
    <cellStyle name="Comma 49 3 7 3 2" xfId="26762" xr:uid="{757BE8AE-76D7-4EBC-BEE6-19811616E0D4}"/>
    <cellStyle name="Comma 49 3 7 4" xfId="5794" xr:uid="{00000000-0005-0000-0000-0000A0160000}"/>
    <cellStyle name="Comma 49 3 7 4 2" xfId="26763" xr:uid="{FF943421-813C-4B43-8FFD-9191A9C9A8BF}"/>
    <cellStyle name="Comma 49 3 7 5" xfId="26760" xr:uid="{AACB0260-85EE-497B-91C8-43143F3CB305}"/>
    <cellStyle name="Comma 49 3 8" xfId="5795" xr:uid="{00000000-0005-0000-0000-0000A1160000}"/>
    <cellStyle name="Comma 49 3 8 2" xfId="26764" xr:uid="{CBB10F1C-EA3C-42AC-B94F-E24B01411A62}"/>
    <cellStyle name="Comma 49 3 9" xfId="5796" xr:uid="{00000000-0005-0000-0000-0000A2160000}"/>
    <cellStyle name="Comma 49 3 9 2" xfId="26765" xr:uid="{DB79B48D-44B4-4F75-824D-F45C47EB3622}"/>
    <cellStyle name="Comma 49 4" xfId="5797" xr:uid="{00000000-0005-0000-0000-0000A3160000}"/>
    <cellStyle name="Comma 49 4 2" xfId="5798" xr:uid="{00000000-0005-0000-0000-0000A4160000}"/>
    <cellStyle name="Comma 49 4 2 2" xfId="5799" xr:uid="{00000000-0005-0000-0000-0000A5160000}"/>
    <cellStyle name="Comma 49 4 2 2 2" xfId="5800" xr:uid="{00000000-0005-0000-0000-0000A6160000}"/>
    <cellStyle name="Comma 49 4 2 2 2 2" xfId="5801" xr:uid="{00000000-0005-0000-0000-0000A7160000}"/>
    <cellStyle name="Comma 49 4 2 2 2 2 2" xfId="26770" xr:uid="{04B8EA16-68B0-4997-B917-F694E7801D5E}"/>
    <cellStyle name="Comma 49 4 2 2 2 3" xfId="5802" xr:uid="{00000000-0005-0000-0000-0000A8160000}"/>
    <cellStyle name="Comma 49 4 2 2 2 3 2" xfId="26771" xr:uid="{B9EDF4AA-1FDD-4B4E-A104-403F13081D46}"/>
    <cellStyle name="Comma 49 4 2 2 2 4" xfId="5803" xr:uid="{00000000-0005-0000-0000-0000A9160000}"/>
    <cellStyle name="Comma 49 4 2 2 2 4 2" xfId="26772" xr:uid="{D9761EE7-07BD-465F-8715-CB40CA46507F}"/>
    <cellStyle name="Comma 49 4 2 2 2 5" xfId="26769" xr:uid="{5CD3EDFF-77A8-47AB-A549-AF5303054EFC}"/>
    <cellStyle name="Comma 49 4 2 2 3" xfId="5804" xr:uid="{00000000-0005-0000-0000-0000AA160000}"/>
    <cellStyle name="Comma 49 4 2 2 3 2" xfId="26773" xr:uid="{BFEF0FA5-73B3-4AF4-BFC5-52853DD6A263}"/>
    <cellStyle name="Comma 49 4 2 2 4" xfId="5805" xr:uid="{00000000-0005-0000-0000-0000AB160000}"/>
    <cellStyle name="Comma 49 4 2 2 4 2" xfId="26774" xr:uid="{FEFDC89A-7B83-4A48-9A4D-77E5CAEE319B}"/>
    <cellStyle name="Comma 49 4 2 2 5" xfId="5806" xr:uid="{00000000-0005-0000-0000-0000AC160000}"/>
    <cellStyle name="Comma 49 4 2 2 5 2" xfId="26775" xr:uid="{E3BFDA4F-C8A4-4AD9-8178-387C21F7CD70}"/>
    <cellStyle name="Comma 49 4 2 2 6" xfId="26768" xr:uid="{642D0940-A6EC-4A03-B3A9-34D3B53273F3}"/>
    <cellStyle name="Comma 49 4 2 3" xfId="5807" xr:uid="{00000000-0005-0000-0000-0000AD160000}"/>
    <cellStyle name="Comma 49 4 2 3 2" xfId="5808" xr:uid="{00000000-0005-0000-0000-0000AE160000}"/>
    <cellStyle name="Comma 49 4 2 3 2 2" xfId="26777" xr:uid="{C4F834F0-93EA-444D-A874-02AD729195A0}"/>
    <cellStyle name="Comma 49 4 2 3 3" xfId="5809" xr:uid="{00000000-0005-0000-0000-0000AF160000}"/>
    <cellStyle name="Comma 49 4 2 3 3 2" xfId="26778" xr:uid="{7DE7525D-5D3C-4297-85EB-619C4821C1CD}"/>
    <cellStyle name="Comma 49 4 2 3 4" xfId="5810" xr:uid="{00000000-0005-0000-0000-0000B0160000}"/>
    <cellStyle name="Comma 49 4 2 3 4 2" xfId="26779" xr:uid="{30B8E3AE-A0C6-4ABF-BBFF-89695DFBE76C}"/>
    <cellStyle name="Comma 49 4 2 3 5" xfId="26776" xr:uid="{859E88C4-87C8-43BA-ADC4-AF86FE19BC6F}"/>
    <cellStyle name="Comma 49 4 2 4" xfId="5811" xr:uid="{00000000-0005-0000-0000-0000B1160000}"/>
    <cellStyle name="Comma 49 4 2 4 2" xfId="26780" xr:uid="{26F76B81-E3BE-4C88-A61B-D6B426DE68B0}"/>
    <cellStyle name="Comma 49 4 2 5" xfId="5812" xr:uid="{00000000-0005-0000-0000-0000B2160000}"/>
    <cellStyle name="Comma 49 4 2 5 2" xfId="26781" xr:uid="{78E5164B-AC4D-402C-A0F9-F124375C07B1}"/>
    <cellStyle name="Comma 49 4 2 6" xfId="5813" xr:uid="{00000000-0005-0000-0000-0000B3160000}"/>
    <cellStyle name="Comma 49 4 2 6 2" xfId="26782" xr:uid="{BD17B386-63E1-448B-BF51-22FF7E501AF3}"/>
    <cellStyle name="Comma 49 4 2 7" xfId="26767" xr:uid="{B34E7840-633C-4734-BA63-6FA73E1745A7}"/>
    <cellStyle name="Comma 49 4 3" xfId="5814" xr:uid="{00000000-0005-0000-0000-0000B4160000}"/>
    <cellStyle name="Comma 49 4 3 2" xfId="5815" xr:uid="{00000000-0005-0000-0000-0000B5160000}"/>
    <cellStyle name="Comma 49 4 3 2 2" xfId="5816" xr:uid="{00000000-0005-0000-0000-0000B6160000}"/>
    <cellStyle name="Comma 49 4 3 2 2 2" xfId="5817" xr:uid="{00000000-0005-0000-0000-0000B7160000}"/>
    <cellStyle name="Comma 49 4 3 2 2 2 2" xfId="26786" xr:uid="{4FD29C3D-4D3B-4DBA-8F8A-952330DAE577}"/>
    <cellStyle name="Comma 49 4 3 2 2 3" xfId="5818" xr:uid="{00000000-0005-0000-0000-0000B8160000}"/>
    <cellStyle name="Comma 49 4 3 2 2 3 2" xfId="26787" xr:uid="{052F50F7-D428-480D-9A6B-F86412B6ADBF}"/>
    <cellStyle name="Comma 49 4 3 2 2 4" xfId="5819" xr:uid="{00000000-0005-0000-0000-0000B9160000}"/>
    <cellStyle name="Comma 49 4 3 2 2 4 2" xfId="26788" xr:uid="{CA510885-BF69-489E-A5C2-866F6E00C9AF}"/>
    <cellStyle name="Comma 49 4 3 2 2 5" xfId="26785" xr:uid="{9AC68908-28C0-41AE-AA2A-62B575B341F6}"/>
    <cellStyle name="Comma 49 4 3 2 3" xfId="5820" xr:uid="{00000000-0005-0000-0000-0000BA160000}"/>
    <cellStyle name="Comma 49 4 3 2 3 2" xfId="26789" xr:uid="{0D1D1ABD-B47E-4BB5-86AB-F6225FD8AA57}"/>
    <cellStyle name="Comma 49 4 3 2 4" xfId="5821" xr:uid="{00000000-0005-0000-0000-0000BB160000}"/>
    <cellStyle name="Comma 49 4 3 2 4 2" xfId="26790" xr:uid="{B9BE9582-0F3D-4169-AF7F-0B3AE7A55040}"/>
    <cellStyle name="Comma 49 4 3 2 5" xfId="5822" xr:uid="{00000000-0005-0000-0000-0000BC160000}"/>
    <cellStyle name="Comma 49 4 3 2 5 2" xfId="26791" xr:uid="{A159E9B8-73FE-4C97-97F9-49C7FC47C64B}"/>
    <cellStyle name="Comma 49 4 3 2 6" xfId="26784" xr:uid="{65BF02DA-1090-48A2-9BCF-085E5EB3345B}"/>
    <cellStyle name="Comma 49 4 3 3" xfId="5823" xr:uid="{00000000-0005-0000-0000-0000BD160000}"/>
    <cellStyle name="Comma 49 4 3 3 2" xfId="5824" xr:uid="{00000000-0005-0000-0000-0000BE160000}"/>
    <cellStyle name="Comma 49 4 3 3 2 2" xfId="26793" xr:uid="{9FCD7321-9DE2-45ED-BFD4-CD0F5B75FAA6}"/>
    <cellStyle name="Comma 49 4 3 3 3" xfId="5825" xr:uid="{00000000-0005-0000-0000-0000BF160000}"/>
    <cellStyle name="Comma 49 4 3 3 3 2" xfId="26794" xr:uid="{1D3E5A5F-BA9D-48E6-BD1A-F6CB7804ABCC}"/>
    <cellStyle name="Comma 49 4 3 3 4" xfId="5826" xr:uid="{00000000-0005-0000-0000-0000C0160000}"/>
    <cellStyle name="Comma 49 4 3 3 4 2" xfId="26795" xr:uid="{42FA3914-DFE5-4348-AD66-37F73920AAFB}"/>
    <cellStyle name="Comma 49 4 3 3 5" xfId="26792" xr:uid="{A1791237-2818-419A-AD26-A913237C1298}"/>
    <cellStyle name="Comma 49 4 3 4" xfId="5827" xr:uid="{00000000-0005-0000-0000-0000C1160000}"/>
    <cellStyle name="Comma 49 4 3 4 2" xfId="26796" xr:uid="{7270786F-D77D-4500-8DAE-5EF12439B52A}"/>
    <cellStyle name="Comma 49 4 3 5" xfId="5828" xr:uid="{00000000-0005-0000-0000-0000C2160000}"/>
    <cellStyle name="Comma 49 4 3 5 2" xfId="26797" xr:uid="{669AA449-F66F-4CDD-8B24-624053784C26}"/>
    <cellStyle name="Comma 49 4 3 6" xfId="5829" xr:uid="{00000000-0005-0000-0000-0000C3160000}"/>
    <cellStyle name="Comma 49 4 3 6 2" xfId="26798" xr:uid="{9E69B048-B4F5-4B39-B96E-CF2A94151DE8}"/>
    <cellStyle name="Comma 49 4 3 7" xfId="26783" xr:uid="{93D94151-4E8E-431C-B3DD-7F8C1D9EC78C}"/>
    <cellStyle name="Comma 49 4 4" xfId="5830" xr:uid="{00000000-0005-0000-0000-0000C4160000}"/>
    <cellStyle name="Comma 49 4 4 2" xfId="5831" xr:uid="{00000000-0005-0000-0000-0000C5160000}"/>
    <cellStyle name="Comma 49 4 4 2 2" xfId="5832" xr:uid="{00000000-0005-0000-0000-0000C6160000}"/>
    <cellStyle name="Comma 49 4 4 2 2 2" xfId="26801" xr:uid="{79F45082-EBC6-4DD0-8843-7E932DDCD087}"/>
    <cellStyle name="Comma 49 4 4 2 3" xfId="5833" xr:uid="{00000000-0005-0000-0000-0000C7160000}"/>
    <cellStyle name="Comma 49 4 4 2 3 2" xfId="26802" xr:uid="{C84CC771-FF3B-437F-A241-48DC387F9AF5}"/>
    <cellStyle name="Comma 49 4 4 2 4" xfId="5834" xr:uid="{00000000-0005-0000-0000-0000C8160000}"/>
    <cellStyle name="Comma 49 4 4 2 4 2" xfId="26803" xr:uid="{5F19D776-4C68-4EC5-BF88-D752133DD282}"/>
    <cellStyle name="Comma 49 4 4 2 5" xfId="26800" xr:uid="{F8E5F7B4-5A44-408F-B09B-6C389AC0D6B7}"/>
    <cellStyle name="Comma 49 4 4 3" xfId="5835" xr:uid="{00000000-0005-0000-0000-0000C9160000}"/>
    <cellStyle name="Comma 49 4 4 3 2" xfId="26804" xr:uid="{FC4472D4-BC78-4826-9C9B-648E0D953278}"/>
    <cellStyle name="Comma 49 4 4 4" xfId="5836" xr:uid="{00000000-0005-0000-0000-0000CA160000}"/>
    <cellStyle name="Comma 49 4 4 4 2" xfId="26805" xr:uid="{7C7B2A3F-D11E-4280-A131-CBBBC3A469C9}"/>
    <cellStyle name="Comma 49 4 4 5" xfId="5837" xr:uid="{00000000-0005-0000-0000-0000CB160000}"/>
    <cellStyle name="Comma 49 4 4 5 2" xfId="26806" xr:uid="{764B35F0-4015-4FB4-B494-327CDAC5DD43}"/>
    <cellStyle name="Comma 49 4 4 6" xfId="26799" xr:uid="{A934D648-A00D-4C76-867D-695C42F6A74E}"/>
    <cellStyle name="Comma 49 4 5" xfId="5838" xr:uid="{00000000-0005-0000-0000-0000CC160000}"/>
    <cellStyle name="Comma 49 4 5 2" xfId="5839" xr:uid="{00000000-0005-0000-0000-0000CD160000}"/>
    <cellStyle name="Comma 49 4 5 2 2" xfId="26808" xr:uid="{D852B636-1C61-40CE-8627-2F091293126E}"/>
    <cellStyle name="Comma 49 4 5 3" xfId="5840" xr:uid="{00000000-0005-0000-0000-0000CE160000}"/>
    <cellStyle name="Comma 49 4 5 3 2" xfId="26809" xr:uid="{2EFD0A74-0E44-410A-9A0B-094971C05DE2}"/>
    <cellStyle name="Comma 49 4 5 4" xfId="5841" xr:uid="{00000000-0005-0000-0000-0000CF160000}"/>
    <cellStyle name="Comma 49 4 5 4 2" xfId="26810" xr:uid="{C07AB4AD-2A96-4F9E-896A-58552143680E}"/>
    <cellStyle name="Comma 49 4 5 5" xfId="26807" xr:uid="{4B92589E-5CF3-4A59-B4DF-463D7611646D}"/>
    <cellStyle name="Comma 49 4 6" xfId="5842" xr:uid="{00000000-0005-0000-0000-0000D0160000}"/>
    <cellStyle name="Comma 49 4 6 2" xfId="26811" xr:uid="{4DA70C69-2445-45CF-A991-C515992F865C}"/>
    <cellStyle name="Comma 49 4 7" xfId="5843" xr:uid="{00000000-0005-0000-0000-0000D1160000}"/>
    <cellStyle name="Comma 49 4 7 2" xfId="26812" xr:uid="{FA14B781-FD1F-4D10-BC80-49B470E9756F}"/>
    <cellStyle name="Comma 49 4 8" xfId="5844" xr:uid="{00000000-0005-0000-0000-0000D2160000}"/>
    <cellStyle name="Comma 49 4 8 2" xfId="26813" xr:uid="{E157C535-4F85-4DDA-ADFA-2E79089D95EE}"/>
    <cellStyle name="Comma 49 4 9" xfId="26766" xr:uid="{1FD516B5-1E21-40EA-9297-A511D85B0A38}"/>
    <cellStyle name="Comma 49 5" xfId="5845" xr:uid="{00000000-0005-0000-0000-0000D3160000}"/>
    <cellStyle name="Comma 49 5 2" xfId="5846" xr:uid="{00000000-0005-0000-0000-0000D4160000}"/>
    <cellStyle name="Comma 49 5 2 2" xfId="5847" xr:uid="{00000000-0005-0000-0000-0000D5160000}"/>
    <cellStyle name="Comma 49 5 2 2 2" xfId="5848" xr:uid="{00000000-0005-0000-0000-0000D6160000}"/>
    <cellStyle name="Comma 49 5 2 2 2 2" xfId="5849" xr:uid="{00000000-0005-0000-0000-0000D7160000}"/>
    <cellStyle name="Comma 49 5 2 2 2 2 2" xfId="26818" xr:uid="{620327EA-AC68-4EA6-8F32-F98A02574C36}"/>
    <cellStyle name="Comma 49 5 2 2 2 3" xfId="5850" xr:uid="{00000000-0005-0000-0000-0000D8160000}"/>
    <cellStyle name="Comma 49 5 2 2 2 3 2" xfId="26819" xr:uid="{9A02407E-1886-4CB9-A708-B6B6788C4F5A}"/>
    <cellStyle name="Comma 49 5 2 2 2 4" xfId="5851" xr:uid="{00000000-0005-0000-0000-0000D9160000}"/>
    <cellStyle name="Comma 49 5 2 2 2 4 2" xfId="26820" xr:uid="{A391584E-76CE-4B9B-9F2C-926235AFC4DE}"/>
    <cellStyle name="Comma 49 5 2 2 2 5" xfId="26817" xr:uid="{D464CA31-4FD4-4420-93C0-AF72F35ED41F}"/>
    <cellStyle name="Comma 49 5 2 2 3" xfId="5852" xr:uid="{00000000-0005-0000-0000-0000DA160000}"/>
    <cellStyle name="Comma 49 5 2 2 3 2" xfId="26821" xr:uid="{99688D07-00E4-4CF8-BF07-BE5400A62253}"/>
    <cellStyle name="Comma 49 5 2 2 4" xfId="5853" xr:uid="{00000000-0005-0000-0000-0000DB160000}"/>
    <cellStyle name="Comma 49 5 2 2 4 2" xfId="26822" xr:uid="{40389001-F144-44F9-8B7E-6560D1E93670}"/>
    <cellStyle name="Comma 49 5 2 2 5" xfId="5854" xr:uid="{00000000-0005-0000-0000-0000DC160000}"/>
    <cellStyle name="Comma 49 5 2 2 5 2" xfId="26823" xr:uid="{621BC74C-3C33-4EBD-B289-EB58B7B3C520}"/>
    <cellStyle name="Comma 49 5 2 2 6" xfId="26816" xr:uid="{F7EE2E34-3953-444F-B00C-CE5A8C7B5D8B}"/>
    <cellStyle name="Comma 49 5 2 3" xfId="5855" xr:uid="{00000000-0005-0000-0000-0000DD160000}"/>
    <cellStyle name="Comma 49 5 2 3 2" xfId="5856" xr:uid="{00000000-0005-0000-0000-0000DE160000}"/>
    <cellStyle name="Comma 49 5 2 3 2 2" xfId="26825" xr:uid="{2DA6DB51-B053-41F2-8DF4-A358FD680464}"/>
    <cellStyle name="Comma 49 5 2 3 3" xfId="5857" xr:uid="{00000000-0005-0000-0000-0000DF160000}"/>
    <cellStyle name="Comma 49 5 2 3 3 2" xfId="26826" xr:uid="{46EAE629-37E6-4A54-818A-65B3743A1ABE}"/>
    <cellStyle name="Comma 49 5 2 3 4" xfId="5858" xr:uid="{00000000-0005-0000-0000-0000E0160000}"/>
    <cellStyle name="Comma 49 5 2 3 4 2" xfId="26827" xr:uid="{BEF40B3A-C133-43FC-995D-01DA35A99FB1}"/>
    <cellStyle name="Comma 49 5 2 3 5" xfId="26824" xr:uid="{16612273-8DFE-4E3F-B434-360DD40D12B6}"/>
    <cellStyle name="Comma 49 5 2 4" xfId="5859" xr:uid="{00000000-0005-0000-0000-0000E1160000}"/>
    <cellStyle name="Comma 49 5 2 4 2" xfId="26828" xr:uid="{1D656225-5DA0-41FC-9076-2FD4781741DA}"/>
    <cellStyle name="Comma 49 5 2 5" xfId="5860" xr:uid="{00000000-0005-0000-0000-0000E2160000}"/>
    <cellStyle name="Comma 49 5 2 5 2" xfId="26829" xr:uid="{9E0B13AF-450D-482D-AA49-BFBC01B8ACB2}"/>
    <cellStyle name="Comma 49 5 2 6" xfId="5861" xr:uid="{00000000-0005-0000-0000-0000E3160000}"/>
    <cellStyle name="Comma 49 5 2 6 2" xfId="26830" xr:uid="{53BFB70B-EB66-4727-9375-B95ADA2DD524}"/>
    <cellStyle name="Comma 49 5 2 7" xfId="26815" xr:uid="{BD9D3F24-C498-4EE6-AC31-C7879974F984}"/>
    <cellStyle name="Comma 49 5 3" xfId="5862" xr:uid="{00000000-0005-0000-0000-0000E4160000}"/>
    <cellStyle name="Comma 49 5 3 2" xfId="5863" xr:uid="{00000000-0005-0000-0000-0000E5160000}"/>
    <cellStyle name="Comma 49 5 3 2 2" xfId="5864" xr:uid="{00000000-0005-0000-0000-0000E6160000}"/>
    <cellStyle name="Comma 49 5 3 2 2 2" xfId="5865" xr:uid="{00000000-0005-0000-0000-0000E7160000}"/>
    <cellStyle name="Comma 49 5 3 2 2 2 2" xfId="26834" xr:uid="{33E72832-9FFD-4960-B7BB-00FE66D5AC63}"/>
    <cellStyle name="Comma 49 5 3 2 2 3" xfId="5866" xr:uid="{00000000-0005-0000-0000-0000E8160000}"/>
    <cellStyle name="Comma 49 5 3 2 2 3 2" xfId="26835" xr:uid="{064F6706-E0C8-4293-AE0A-F25CBE647958}"/>
    <cellStyle name="Comma 49 5 3 2 2 4" xfId="5867" xr:uid="{00000000-0005-0000-0000-0000E9160000}"/>
    <cellStyle name="Comma 49 5 3 2 2 4 2" xfId="26836" xr:uid="{78EFED5A-1F49-4511-A0D7-9F1B1242A12E}"/>
    <cellStyle name="Comma 49 5 3 2 2 5" xfId="26833" xr:uid="{61E8537D-04B2-479A-A87F-383CA12C506D}"/>
    <cellStyle name="Comma 49 5 3 2 3" xfId="5868" xr:uid="{00000000-0005-0000-0000-0000EA160000}"/>
    <cellStyle name="Comma 49 5 3 2 3 2" xfId="26837" xr:uid="{E0FED958-4136-490E-802E-8F4F98068034}"/>
    <cellStyle name="Comma 49 5 3 2 4" xfId="5869" xr:uid="{00000000-0005-0000-0000-0000EB160000}"/>
    <cellStyle name="Comma 49 5 3 2 4 2" xfId="26838" xr:uid="{10E1EB00-67A4-438A-AE26-91568B1AB9E8}"/>
    <cellStyle name="Comma 49 5 3 2 5" xfId="5870" xr:uid="{00000000-0005-0000-0000-0000EC160000}"/>
    <cellStyle name="Comma 49 5 3 2 5 2" xfId="26839" xr:uid="{AF00CCF0-1824-46EA-A524-226A44D94C68}"/>
    <cellStyle name="Comma 49 5 3 2 6" xfId="26832" xr:uid="{E0ACF0E2-AFF8-4B6E-9FE0-AD463FA08B8E}"/>
    <cellStyle name="Comma 49 5 3 3" xfId="5871" xr:uid="{00000000-0005-0000-0000-0000ED160000}"/>
    <cellStyle name="Comma 49 5 3 3 2" xfId="5872" xr:uid="{00000000-0005-0000-0000-0000EE160000}"/>
    <cellStyle name="Comma 49 5 3 3 2 2" xfId="26841" xr:uid="{60048023-C28A-4263-919E-A367D1CAFAE5}"/>
    <cellStyle name="Comma 49 5 3 3 3" xfId="5873" xr:uid="{00000000-0005-0000-0000-0000EF160000}"/>
    <cellStyle name="Comma 49 5 3 3 3 2" xfId="26842" xr:uid="{8DBE0C16-757C-4988-98A3-AE062A76CE08}"/>
    <cellStyle name="Comma 49 5 3 3 4" xfId="5874" xr:uid="{00000000-0005-0000-0000-0000F0160000}"/>
    <cellStyle name="Comma 49 5 3 3 4 2" xfId="26843" xr:uid="{334918AD-394F-436C-8FDC-1C2DEF803031}"/>
    <cellStyle name="Comma 49 5 3 3 5" xfId="26840" xr:uid="{2470D036-D19F-414E-864D-D31DEB9AD324}"/>
    <cellStyle name="Comma 49 5 3 4" xfId="5875" xr:uid="{00000000-0005-0000-0000-0000F1160000}"/>
    <cellStyle name="Comma 49 5 3 4 2" xfId="26844" xr:uid="{65CC2C5C-E745-49A6-8860-9AAF16089185}"/>
    <cellStyle name="Comma 49 5 3 5" xfId="5876" xr:uid="{00000000-0005-0000-0000-0000F2160000}"/>
    <cellStyle name="Comma 49 5 3 5 2" xfId="26845" xr:uid="{34166EA7-AD36-4201-916F-F72223930354}"/>
    <cellStyle name="Comma 49 5 3 6" xfId="5877" xr:uid="{00000000-0005-0000-0000-0000F3160000}"/>
    <cellStyle name="Comma 49 5 3 6 2" xfId="26846" xr:uid="{F015539F-27F0-4998-96B2-0D3329E9E835}"/>
    <cellStyle name="Comma 49 5 3 7" xfId="26831" xr:uid="{6B7BBB33-B462-4B53-8626-ABAF0A55404C}"/>
    <cellStyle name="Comma 49 5 4" xfId="5878" xr:uid="{00000000-0005-0000-0000-0000F4160000}"/>
    <cellStyle name="Comma 49 5 4 2" xfId="5879" xr:uid="{00000000-0005-0000-0000-0000F5160000}"/>
    <cellStyle name="Comma 49 5 4 2 2" xfId="5880" xr:uid="{00000000-0005-0000-0000-0000F6160000}"/>
    <cellStyle name="Comma 49 5 4 2 2 2" xfId="26849" xr:uid="{D9DB59FB-9AD9-4432-8243-C8CBD0183056}"/>
    <cellStyle name="Comma 49 5 4 2 3" xfId="5881" xr:uid="{00000000-0005-0000-0000-0000F7160000}"/>
    <cellStyle name="Comma 49 5 4 2 3 2" xfId="26850" xr:uid="{CFA6B2C4-F2F6-4C15-AB68-D9C5F0673671}"/>
    <cellStyle name="Comma 49 5 4 2 4" xfId="5882" xr:uid="{00000000-0005-0000-0000-0000F8160000}"/>
    <cellStyle name="Comma 49 5 4 2 4 2" xfId="26851" xr:uid="{22F42ED1-1028-4544-87E7-1E3A1748BD4D}"/>
    <cellStyle name="Comma 49 5 4 2 5" xfId="26848" xr:uid="{EBE94FBD-FC4C-4FF7-98A7-80B9D7D37CAB}"/>
    <cellStyle name="Comma 49 5 4 3" xfId="5883" xr:uid="{00000000-0005-0000-0000-0000F9160000}"/>
    <cellStyle name="Comma 49 5 4 3 2" xfId="26852" xr:uid="{5404473B-31BD-4E49-A25A-43CBE8F32B04}"/>
    <cellStyle name="Comma 49 5 4 4" xfId="5884" xr:uid="{00000000-0005-0000-0000-0000FA160000}"/>
    <cellStyle name="Comma 49 5 4 4 2" xfId="26853" xr:uid="{2BE0033F-75A3-48AC-A66F-C327119FF90B}"/>
    <cellStyle name="Comma 49 5 4 5" xfId="5885" xr:uid="{00000000-0005-0000-0000-0000FB160000}"/>
    <cellStyle name="Comma 49 5 4 5 2" xfId="26854" xr:uid="{C3998867-23EF-489E-BBD1-E98D775CDE6F}"/>
    <cellStyle name="Comma 49 5 4 6" xfId="26847" xr:uid="{6A97460C-B3FF-477B-9428-BD7162E61598}"/>
    <cellStyle name="Comma 49 5 5" xfId="5886" xr:uid="{00000000-0005-0000-0000-0000FC160000}"/>
    <cellStyle name="Comma 49 5 5 2" xfId="5887" xr:uid="{00000000-0005-0000-0000-0000FD160000}"/>
    <cellStyle name="Comma 49 5 5 2 2" xfId="26856" xr:uid="{AB87A567-BC63-4C17-B657-C7ECE69D8A2C}"/>
    <cellStyle name="Comma 49 5 5 3" xfId="5888" xr:uid="{00000000-0005-0000-0000-0000FE160000}"/>
    <cellStyle name="Comma 49 5 5 3 2" xfId="26857" xr:uid="{393CB764-FEFF-4ADF-92AA-53ABB9E781C3}"/>
    <cellStyle name="Comma 49 5 5 4" xfId="5889" xr:uid="{00000000-0005-0000-0000-0000FF160000}"/>
    <cellStyle name="Comma 49 5 5 4 2" xfId="26858" xr:uid="{F694E7AB-B10C-40D9-881D-DAC3C2490E52}"/>
    <cellStyle name="Comma 49 5 5 5" xfId="26855" xr:uid="{3F20A48B-868E-4214-BD79-277B6E876F4F}"/>
    <cellStyle name="Comma 49 5 6" xfId="5890" xr:uid="{00000000-0005-0000-0000-000000170000}"/>
    <cellStyle name="Comma 49 5 6 2" xfId="26859" xr:uid="{6A30414D-06DC-4A02-A30A-92C4DE78874D}"/>
    <cellStyle name="Comma 49 5 7" xfId="5891" xr:uid="{00000000-0005-0000-0000-000001170000}"/>
    <cellStyle name="Comma 49 5 7 2" xfId="26860" xr:uid="{C6A98CC7-CAC8-47EC-9A84-0F98F53372FA}"/>
    <cellStyle name="Comma 49 5 8" xfId="5892" xr:uid="{00000000-0005-0000-0000-000002170000}"/>
    <cellStyle name="Comma 49 5 8 2" xfId="26861" xr:uid="{F456E561-B961-469B-8BBE-5B4450E7F3BE}"/>
    <cellStyle name="Comma 49 5 9" xfId="26814" xr:uid="{621112E4-25C2-4405-867F-5AF5D58D2798}"/>
    <cellStyle name="Comma 49 6" xfId="5893" xr:uid="{00000000-0005-0000-0000-000003170000}"/>
    <cellStyle name="Comma 49 6 2" xfId="5894" xr:uid="{00000000-0005-0000-0000-000004170000}"/>
    <cellStyle name="Comma 49 6 2 2" xfId="5895" xr:uid="{00000000-0005-0000-0000-000005170000}"/>
    <cellStyle name="Comma 49 6 2 2 2" xfId="5896" xr:uid="{00000000-0005-0000-0000-000006170000}"/>
    <cellStyle name="Comma 49 6 2 2 2 2" xfId="26865" xr:uid="{12D816F7-8E7D-40D0-B825-B13046CC25F5}"/>
    <cellStyle name="Comma 49 6 2 2 3" xfId="5897" xr:uid="{00000000-0005-0000-0000-000007170000}"/>
    <cellStyle name="Comma 49 6 2 2 3 2" xfId="26866" xr:uid="{8191E537-C2F1-48E7-A773-4448AC851765}"/>
    <cellStyle name="Comma 49 6 2 2 4" xfId="5898" xr:uid="{00000000-0005-0000-0000-000008170000}"/>
    <cellStyle name="Comma 49 6 2 2 4 2" xfId="26867" xr:uid="{5EAA104A-1C61-46C4-B607-8FB4524ACF30}"/>
    <cellStyle name="Comma 49 6 2 2 5" xfId="26864" xr:uid="{1BA9D3FD-8ECE-4189-A3ED-5145EF396CC0}"/>
    <cellStyle name="Comma 49 6 2 3" xfId="5899" xr:uid="{00000000-0005-0000-0000-000009170000}"/>
    <cellStyle name="Comma 49 6 2 3 2" xfId="26868" xr:uid="{B1D2B747-80D7-4486-ADAD-CA5BE9950F47}"/>
    <cellStyle name="Comma 49 6 2 4" xfId="5900" xr:uid="{00000000-0005-0000-0000-00000A170000}"/>
    <cellStyle name="Comma 49 6 2 4 2" xfId="26869" xr:uid="{6A24499C-283B-4889-9E02-63097F7A1E98}"/>
    <cellStyle name="Comma 49 6 2 5" xfId="5901" xr:uid="{00000000-0005-0000-0000-00000B170000}"/>
    <cellStyle name="Comma 49 6 2 5 2" xfId="26870" xr:uid="{DE07133B-2FB4-4404-992F-902DF516E422}"/>
    <cellStyle name="Comma 49 6 2 6" xfId="26863" xr:uid="{96176C79-0DE6-4978-B352-193F9F1EA088}"/>
    <cellStyle name="Comma 49 6 3" xfId="5902" xr:uid="{00000000-0005-0000-0000-00000C170000}"/>
    <cellStyle name="Comma 49 6 3 2" xfId="5903" xr:uid="{00000000-0005-0000-0000-00000D170000}"/>
    <cellStyle name="Comma 49 6 3 2 2" xfId="26872" xr:uid="{8F56802A-7EB0-4239-94B5-821F4800E6A5}"/>
    <cellStyle name="Comma 49 6 3 3" xfId="5904" xr:uid="{00000000-0005-0000-0000-00000E170000}"/>
    <cellStyle name="Comma 49 6 3 3 2" xfId="26873" xr:uid="{1B742224-793A-46D8-B25C-A7383CC4AFDD}"/>
    <cellStyle name="Comma 49 6 3 4" xfId="5905" xr:uid="{00000000-0005-0000-0000-00000F170000}"/>
    <cellStyle name="Comma 49 6 3 4 2" xfId="26874" xr:uid="{57F370BF-93C5-4A67-8256-DA252575EAC0}"/>
    <cellStyle name="Comma 49 6 3 5" xfId="26871" xr:uid="{30254E3B-C701-4608-9054-EFAB1502D9C1}"/>
    <cellStyle name="Comma 49 6 4" xfId="5906" xr:uid="{00000000-0005-0000-0000-000010170000}"/>
    <cellStyle name="Comma 49 6 4 2" xfId="26875" xr:uid="{66033BA3-BDA0-4990-B438-11C91696821F}"/>
    <cellStyle name="Comma 49 6 5" xfId="5907" xr:uid="{00000000-0005-0000-0000-000011170000}"/>
    <cellStyle name="Comma 49 6 5 2" xfId="26876" xr:uid="{29F0B61E-5552-4467-93F5-7E2FBC0145AB}"/>
    <cellStyle name="Comma 49 6 6" xfId="5908" xr:uid="{00000000-0005-0000-0000-000012170000}"/>
    <cellStyle name="Comma 49 6 6 2" xfId="26877" xr:uid="{E42CFA64-C96B-4B4E-AADB-1D80947CAF10}"/>
    <cellStyle name="Comma 49 6 7" xfId="26862" xr:uid="{FEA54F63-E596-4AF2-84F0-72BAFAB71F79}"/>
    <cellStyle name="Comma 49 7" xfId="5909" xr:uid="{00000000-0005-0000-0000-000013170000}"/>
    <cellStyle name="Comma 49 7 2" xfId="5910" xr:uid="{00000000-0005-0000-0000-000014170000}"/>
    <cellStyle name="Comma 49 7 2 2" xfId="5911" xr:uid="{00000000-0005-0000-0000-000015170000}"/>
    <cellStyle name="Comma 49 7 2 2 2" xfId="5912" xr:uid="{00000000-0005-0000-0000-000016170000}"/>
    <cellStyle name="Comma 49 7 2 2 2 2" xfId="26881" xr:uid="{02A5C9B1-5467-4117-82EB-BFFFB00DA31B}"/>
    <cellStyle name="Comma 49 7 2 2 3" xfId="5913" xr:uid="{00000000-0005-0000-0000-000017170000}"/>
    <cellStyle name="Comma 49 7 2 2 3 2" xfId="26882" xr:uid="{EF7200CF-B869-45E5-B34E-148C5E85B7B4}"/>
    <cellStyle name="Comma 49 7 2 2 4" xfId="5914" xr:uid="{00000000-0005-0000-0000-000018170000}"/>
    <cellStyle name="Comma 49 7 2 2 4 2" xfId="26883" xr:uid="{1E23B251-6FD1-476D-9D07-DBF3421EB82A}"/>
    <cellStyle name="Comma 49 7 2 2 5" xfId="26880" xr:uid="{C16984D5-69B7-4BEE-8124-5051A2B4DB2B}"/>
    <cellStyle name="Comma 49 7 2 3" xfId="5915" xr:uid="{00000000-0005-0000-0000-000019170000}"/>
    <cellStyle name="Comma 49 7 2 3 2" xfId="26884" xr:uid="{6DFDB4DB-7FA9-4558-85A3-2AF88B7D933B}"/>
    <cellStyle name="Comma 49 7 2 4" xfId="5916" xr:uid="{00000000-0005-0000-0000-00001A170000}"/>
    <cellStyle name="Comma 49 7 2 4 2" xfId="26885" xr:uid="{EDDA8D75-2318-479E-98FB-7BC8B4952E91}"/>
    <cellStyle name="Comma 49 7 2 5" xfId="5917" xr:uid="{00000000-0005-0000-0000-00001B170000}"/>
    <cellStyle name="Comma 49 7 2 5 2" xfId="26886" xr:uid="{B4FA1512-0E12-432B-95C7-521E90FABF36}"/>
    <cellStyle name="Comma 49 7 2 6" xfId="26879" xr:uid="{50AB62DA-7408-4599-8197-4CCBC13C1EF1}"/>
    <cellStyle name="Comma 49 7 3" xfId="5918" xr:uid="{00000000-0005-0000-0000-00001C170000}"/>
    <cellStyle name="Comma 49 7 3 2" xfId="5919" xr:uid="{00000000-0005-0000-0000-00001D170000}"/>
    <cellStyle name="Comma 49 7 3 2 2" xfId="26888" xr:uid="{D578C499-3D93-43C0-96C9-9E50407BA4BF}"/>
    <cellStyle name="Comma 49 7 3 3" xfId="5920" xr:uid="{00000000-0005-0000-0000-00001E170000}"/>
    <cellStyle name="Comma 49 7 3 3 2" xfId="26889" xr:uid="{84D6737B-D82A-4052-B3E6-1DBD1C3F6CD6}"/>
    <cellStyle name="Comma 49 7 3 4" xfId="5921" xr:uid="{00000000-0005-0000-0000-00001F170000}"/>
    <cellStyle name="Comma 49 7 3 4 2" xfId="26890" xr:uid="{1EE35DEF-F606-4246-8ED1-733611132316}"/>
    <cellStyle name="Comma 49 7 3 5" xfId="26887" xr:uid="{B7F1BC14-F9C7-45B4-82C9-5DADEE399B8C}"/>
    <cellStyle name="Comma 49 7 4" xfId="5922" xr:uid="{00000000-0005-0000-0000-000020170000}"/>
    <cellStyle name="Comma 49 7 4 2" xfId="26891" xr:uid="{CD724789-5493-4518-A66E-BF57509FD7A4}"/>
    <cellStyle name="Comma 49 7 5" xfId="5923" xr:uid="{00000000-0005-0000-0000-000021170000}"/>
    <cellStyle name="Comma 49 7 5 2" xfId="26892" xr:uid="{C27D09B2-CA2D-455F-80DE-DA01952092DD}"/>
    <cellStyle name="Comma 49 7 6" xfId="5924" xr:uid="{00000000-0005-0000-0000-000022170000}"/>
    <cellStyle name="Comma 49 7 6 2" xfId="26893" xr:uid="{8C33AFA4-259C-46A8-84A4-8B11D4105ABB}"/>
    <cellStyle name="Comma 49 7 7" xfId="26878" xr:uid="{A6E8AC11-8D53-4021-9ACE-FDE97702438A}"/>
    <cellStyle name="Comma 49 8" xfId="5925" xr:uid="{00000000-0005-0000-0000-000023170000}"/>
    <cellStyle name="Comma 49 8 2" xfId="5926" xr:uid="{00000000-0005-0000-0000-000024170000}"/>
    <cellStyle name="Comma 49 8 2 2" xfId="5927" xr:uid="{00000000-0005-0000-0000-000025170000}"/>
    <cellStyle name="Comma 49 8 2 2 2" xfId="26896" xr:uid="{863FE5C5-8EE3-4540-9E20-3870EB1E7F7F}"/>
    <cellStyle name="Comma 49 8 2 3" xfId="5928" xr:uid="{00000000-0005-0000-0000-000026170000}"/>
    <cellStyle name="Comma 49 8 2 3 2" xfId="26897" xr:uid="{1A8D5C29-4479-4BD1-8D37-D00CDB2DC433}"/>
    <cellStyle name="Comma 49 8 2 4" xfId="5929" xr:uid="{00000000-0005-0000-0000-000027170000}"/>
    <cellStyle name="Comma 49 8 2 4 2" xfId="26898" xr:uid="{D2567352-5F0F-48C2-B216-5FF64D673B4D}"/>
    <cellStyle name="Comma 49 8 2 5" xfId="26895" xr:uid="{C4052D3E-CBD7-4D0A-96A6-3F99EFAD8DDB}"/>
    <cellStyle name="Comma 49 8 3" xfId="5930" xr:uid="{00000000-0005-0000-0000-000028170000}"/>
    <cellStyle name="Comma 49 8 3 2" xfId="26899" xr:uid="{E233DF55-A35F-43C2-8DE6-1E151DB6D3AE}"/>
    <cellStyle name="Comma 49 8 4" xfId="5931" xr:uid="{00000000-0005-0000-0000-000029170000}"/>
    <cellStyle name="Comma 49 8 4 2" xfId="26900" xr:uid="{36ACE654-FF53-48DF-8E25-8910D8BCE6FF}"/>
    <cellStyle name="Comma 49 8 5" xfId="5932" xr:uid="{00000000-0005-0000-0000-00002A170000}"/>
    <cellStyle name="Comma 49 8 5 2" xfId="26901" xr:uid="{3DD1DB3C-40DB-45E8-99DA-263239C5C0BA}"/>
    <cellStyle name="Comma 49 8 6" xfId="26894" xr:uid="{875FE722-7A0C-43F9-9DE8-1804708F4800}"/>
    <cellStyle name="Comma 49 9" xfId="5933" xr:uid="{00000000-0005-0000-0000-00002B170000}"/>
    <cellStyle name="Comma 49 9 2" xfId="5934" xr:uid="{00000000-0005-0000-0000-00002C170000}"/>
    <cellStyle name="Comma 49 9 2 2" xfId="26903" xr:uid="{CDFEED0A-1205-4F68-83AD-9F4E63E575D0}"/>
    <cellStyle name="Comma 49 9 3" xfId="5935" xr:uid="{00000000-0005-0000-0000-00002D170000}"/>
    <cellStyle name="Comma 49 9 3 2" xfId="26904" xr:uid="{C981476E-4F09-42C0-B960-AD08A2AC12A8}"/>
    <cellStyle name="Comma 49 9 4" xfId="5936" xr:uid="{00000000-0005-0000-0000-00002E170000}"/>
    <cellStyle name="Comma 49 9 4 2" xfId="26905" xr:uid="{4A89B251-5D08-4B7B-A6BC-04E91BCFC295}"/>
    <cellStyle name="Comma 49 9 5" xfId="26902" xr:uid="{F338EFF1-81CF-4668-A0E7-4323E79B4CB5}"/>
    <cellStyle name="Comma 5" xfId="5937" xr:uid="{00000000-0005-0000-0000-00002F170000}"/>
    <cellStyle name="Comma 5 2" xfId="5938" xr:uid="{00000000-0005-0000-0000-000030170000}"/>
    <cellStyle name="Comma 5 2 2" xfId="5939" xr:uid="{00000000-0005-0000-0000-000031170000}"/>
    <cellStyle name="Comma 5 2 2 2" xfId="5940" xr:uid="{00000000-0005-0000-0000-000032170000}"/>
    <cellStyle name="Comma 5 2 2 2 2" xfId="26909" xr:uid="{1870C180-D0F5-4B4D-B900-8387A9D9BE53}"/>
    <cellStyle name="Comma 5 2 2 3" xfId="26908" xr:uid="{C7E702C2-6162-48FE-9CA2-4B74D0C49B94}"/>
    <cellStyle name="Comma 5 2 3" xfId="5941" xr:uid="{00000000-0005-0000-0000-000033170000}"/>
    <cellStyle name="Comma 5 2 3 2" xfId="5942" xr:uid="{00000000-0005-0000-0000-000034170000}"/>
    <cellStyle name="Comma 5 2 3 2 2" xfId="26911" xr:uid="{1FFB3174-FED3-493A-8F58-F3CD411396B7}"/>
    <cellStyle name="Comma 5 2 3 3" xfId="26910" xr:uid="{A78400C6-0268-4089-A5D4-11B812D1E02A}"/>
    <cellStyle name="Comma 5 2 4" xfId="26907" xr:uid="{29A85358-C42D-4C6F-833D-F0715060CBB8}"/>
    <cellStyle name="Comma 5 3" xfId="5943" xr:uid="{00000000-0005-0000-0000-000035170000}"/>
    <cellStyle name="Comma 5 3 2" xfId="5944" xr:uid="{00000000-0005-0000-0000-000036170000}"/>
    <cellStyle name="Comma 5 3 2 2" xfId="26913" xr:uid="{1B8EF095-086E-4267-B1CD-B87EF20703A7}"/>
    <cellStyle name="Comma 5 3 3" xfId="26912" xr:uid="{02F024D2-8356-4D24-9808-F82341C76959}"/>
    <cellStyle name="Comma 5 4" xfId="5945" xr:uid="{00000000-0005-0000-0000-000037170000}"/>
    <cellStyle name="Comma 5 4 2" xfId="26914" xr:uid="{38926CA6-9E50-4EB4-B565-81767DFFC67D}"/>
    <cellStyle name="Comma 5 5" xfId="26906" xr:uid="{376F91EA-8369-43DA-B071-B8566477E51A}"/>
    <cellStyle name="Comma 5 6" xfId="42275" xr:uid="{9C25BA29-9E93-4547-8D96-D2596A1333A7}"/>
    <cellStyle name="Comma 50" xfId="5946" xr:uid="{00000000-0005-0000-0000-000038170000}"/>
    <cellStyle name="Comma 50 2" xfId="5947" xr:uid="{00000000-0005-0000-0000-000039170000}"/>
    <cellStyle name="Comma 50 2 2" xfId="26916" xr:uid="{631C7FD9-232F-4635-A938-F1364134FA40}"/>
    <cellStyle name="Comma 50 3" xfId="26915" xr:uid="{5C2D956D-802C-4560-886E-19BDA48E5FEC}"/>
    <cellStyle name="Comma 51" xfId="5948" xr:uid="{00000000-0005-0000-0000-00003A170000}"/>
    <cellStyle name="Comma 51 2" xfId="5949" xr:uid="{00000000-0005-0000-0000-00003B170000}"/>
    <cellStyle name="Comma 51 2 2" xfId="5950" xr:uid="{00000000-0005-0000-0000-00003C170000}"/>
    <cellStyle name="Comma 51 2 2 2" xfId="26919" xr:uid="{0ED7385A-E737-4EB7-8575-CD1C7D0AE39C}"/>
    <cellStyle name="Comma 51 2 3" xfId="26918" xr:uid="{A54D7C52-AA91-4728-83B8-8EFB70F9CBBD}"/>
    <cellStyle name="Comma 51 3" xfId="26917" xr:uid="{68EDC834-64A9-4C86-96D1-204EA57F22F3}"/>
    <cellStyle name="Comma 52" xfId="5951" xr:uid="{00000000-0005-0000-0000-00003D170000}"/>
    <cellStyle name="Comma 52 2" xfId="5952" xr:uid="{00000000-0005-0000-0000-00003E170000}"/>
    <cellStyle name="Comma 52 2 2" xfId="26921" xr:uid="{D821F02E-CCEA-40AA-A642-D826AFC9D120}"/>
    <cellStyle name="Comma 52 3" xfId="26920" xr:uid="{977F95C3-1DE2-4977-AFC2-DE5AD0AA2E1B}"/>
    <cellStyle name="Comma 53" xfId="5953" xr:uid="{00000000-0005-0000-0000-00003F170000}"/>
    <cellStyle name="Comma 53 10" xfId="5954" xr:uid="{00000000-0005-0000-0000-000040170000}"/>
    <cellStyle name="Comma 53 10 2" xfId="26923" xr:uid="{B08EADE8-E825-40E3-8698-2431B94B62B9}"/>
    <cellStyle name="Comma 53 11" xfId="5955" xr:uid="{00000000-0005-0000-0000-000041170000}"/>
    <cellStyle name="Comma 53 11 2" xfId="26924" xr:uid="{31DCABE9-4436-46D1-AAB6-B710DED5B8B3}"/>
    <cellStyle name="Comma 53 12" xfId="5956" xr:uid="{00000000-0005-0000-0000-000042170000}"/>
    <cellStyle name="Comma 53 12 2" xfId="26925" xr:uid="{35C4014C-F546-417B-A624-98B257B0CA7F}"/>
    <cellStyle name="Comma 53 13" xfId="26922" xr:uid="{B7E74FE4-2ED4-4E0B-9282-922126022DCC}"/>
    <cellStyle name="Comma 53 2" xfId="5957" xr:uid="{00000000-0005-0000-0000-000043170000}"/>
    <cellStyle name="Comma 53 2 10" xfId="5958" xr:uid="{00000000-0005-0000-0000-000044170000}"/>
    <cellStyle name="Comma 53 2 10 2" xfId="26927" xr:uid="{BF6072CE-72DF-487F-A765-DD72C72EAFC4}"/>
    <cellStyle name="Comma 53 2 11" xfId="26926" xr:uid="{74F1FCE1-1B3D-4382-9C02-804A370715C2}"/>
    <cellStyle name="Comma 53 2 2" xfId="5959" xr:uid="{00000000-0005-0000-0000-000045170000}"/>
    <cellStyle name="Comma 53 2 2 2" xfId="5960" xr:uid="{00000000-0005-0000-0000-000046170000}"/>
    <cellStyle name="Comma 53 2 2 2 2" xfId="5961" xr:uid="{00000000-0005-0000-0000-000047170000}"/>
    <cellStyle name="Comma 53 2 2 2 2 2" xfId="5962" xr:uid="{00000000-0005-0000-0000-000048170000}"/>
    <cellStyle name="Comma 53 2 2 2 2 2 2" xfId="5963" xr:uid="{00000000-0005-0000-0000-000049170000}"/>
    <cellStyle name="Comma 53 2 2 2 2 2 2 2" xfId="26932" xr:uid="{86BB0FF8-6DBD-4083-A551-86289B221A51}"/>
    <cellStyle name="Comma 53 2 2 2 2 2 3" xfId="5964" xr:uid="{00000000-0005-0000-0000-00004A170000}"/>
    <cellStyle name="Comma 53 2 2 2 2 2 3 2" xfId="26933" xr:uid="{1848C694-800E-4BBA-94AA-9E83B60CD2EB}"/>
    <cellStyle name="Comma 53 2 2 2 2 2 4" xfId="5965" xr:uid="{00000000-0005-0000-0000-00004B170000}"/>
    <cellStyle name="Comma 53 2 2 2 2 2 4 2" xfId="26934" xr:uid="{F125A2A9-6B47-4B35-B858-E41CD3EB05D5}"/>
    <cellStyle name="Comma 53 2 2 2 2 2 5" xfId="26931" xr:uid="{7FB36995-64B2-4237-854C-2BB1E65032EE}"/>
    <cellStyle name="Comma 53 2 2 2 2 3" xfId="5966" xr:uid="{00000000-0005-0000-0000-00004C170000}"/>
    <cellStyle name="Comma 53 2 2 2 2 3 2" xfId="26935" xr:uid="{EFA9265E-4963-45F2-9DB0-3E64E98FDF2A}"/>
    <cellStyle name="Comma 53 2 2 2 2 4" xfId="5967" xr:uid="{00000000-0005-0000-0000-00004D170000}"/>
    <cellStyle name="Comma 53 2 2 2 2 4 2" xfId="26936" xr:uid="{1CF92515-0DD7-441F-9AD2-57665AF1DC7E}"/>
    <cellStyle name="Comma 53 2 2 2 2 5" xfId="5968" xr:uid="{00000000-0005-0000-0000-00004E170000}"/>
    <cellStyle name="Comma 53 2 2 2 2 5 2" xfId="26937" xr:uid="{94634338-98E3-4913-8E81-DC6C1D676C25}"/>
    <cellStyle name="Comma 53 2 2 2 2 6" xfId="26930" xr:uid="{D60E560B-AC38-47E3-AD5F-05EA1E761161}"/>
    <cellStyle name="Comma 53 2 2 2 3" xfId="5969" xr:uid="{00000000-0005-0000-0000-00004F170000}"/>
    <cellStyle name="Comma 53 2 2 2 3 2" xfId="5970" xr:uid="{00000000-0005-0000-0000-000050170000}"/>
    <cellStyle name="Comma 53 2 2 2 3 2 2" xfId="26939" xr:uid="{78531545-D734-4C30-B1BC-D8AE0E73EE62}"/>
    <cellStyle name="Comma 53 2 2 2 3 3" xfId="5971" xr:uid="{00000000-0005-0000-0000-000051170000}"/>
    <cellStyle name="Comma 53 2 2 2 3 3 2" xfId="26940" xr:uid="{BE53A8A5-4730-4441-B3C7-1730CB89443C}"/>
    <cellStyle name="Comma 53 2 2 2 3 4" xfId="5972" xr:uid="{00000000-0005-0000-0000-000052170000}"/>
    <cellStyle name="Comma 53 2 2 2 3 4 2" xfId="26941" xr:uid="{54D037B6-FAF0-4603-8E48-95AC583EEE9C}"/>
    <cellStyle name="Comma 53 2 2 2 3 5" xfId="26938" xr:uid="{24BAD0C0-7653-4A40-8CA0-BE38B98831E4}"/>
    <cellStyle name="Comma 53 2 2 2 4" xfId="5973" xr:uid="{00000000-0005-0000-0000-000053170000}"/>
    <cellStyle name="Comma 53 2 2 2 4 2" xfId="26942" xr:uid="{2302DA17-4E36-4582-B22C-E3C50C9F40D9}"/>
    <cellStyle name="Comma 53 2 2 2 5" xfId="5974" xr:uid="{00000000-0005-0000-0000-000054170000}"/>
    <cellStyle name="Comma 53 2 2 2 5 2" xfId="26943" xr:uid="{8CB7B85C-8786-4F96-B295-9AAE96D6381B}"/>
    <cellStyle name="Comma 53 2 2 2 6" xfId="5975" xr:uid="{00000000-0005-0000-0000-000055170000}"/>
    <cellStyle name="Comma 53 2 2 2 6 2" xfId="26944" xr:uid="{457EE3CF-ACBA-4DD9-9CE1-7A27E7AD5FAD}"/>
    <cellStyle name="Comma 53 2 2 2 7" xfId="26929" xr:uid="{9BAC6DFF-A364-4A42-BFE9-1F0C5DE92CFE}"/>
    <cellStyle name="Comma 53 2 2 3" xfId="5976" xr:uid="{00000000-0005-0000-0000-000056170000}"/>
    <cellStyle name="Comma 53 2 2 3 2" xfId="5977" xr:uid="{00000000-0005-0000-0000-000057170000}"/>
    <cellStyle name="Comma 53 2 2 3 2 2" xfId="5978" xr:uid="{00000000-0005-0000-0000-000058170000}"/>
    <cellStyle name="Comma 53 2 2 3 2 2 2" xfId="5979" xr:uid="{00000000-0005-0000-0000-000059170000}"/>
    <cellStyle name="Comma 53 2 2 3 2 2 2 2" xfId="26948" xr:uid="{EC6A2D44-9041-4DCC-BD8B-3FD6763133DE}"/>
    <cellStyle name="Comma 53 2 2 3 2 2 3" xfId="5980" xr:uid="{00000000-0005-0000-0000-00005A170000}"/>
    <cellStyle name="Comma 53 2 2 3 2 2 3 2" xfId="26949" xr:uid="{D369CFB1-08D5-409A-8E92-844572D5D41E}"/>
    <cellStyle name="Comma 53 2 2 3 2 2 4" xfId="5981" xr:uid="{00000000-0005-0000-0000-00005B170000}"/>
    <cellStyle name="Comma 53 2 2 3 2 2 4 2" xfId="26950" xr:uid="{F5ABF406-B422-47D8-BF7B-4F312364801F}"/>
    <cellStyle name="Comma 53 2 2 3 2 2 5" xfId="26947" xr:uid="{2F21536A-AE93-4C0E-926A-2FC73E9623C8}"/>
    <cellStyle name="Comma 53 2 2 3 2 3" xfId="5982" xr:uid="{00000000-0005-0000-0000-00005C170000}"/>
    <cellStyle name="Comma 53 2 2 3 2 3 2" xfId="26951" xr:uid="{A0D7F607-C7B2-425D-9001-902765931BC0}"/>
    <cellStyle name="Comma 53 2 2 3 2 4" xfId="5983" xr:uid="{00000000-0005-0000-0000-00005D170000}"/>
    <cellStyle name="Comma 53 2 2 3 2 4 2" xfId="26952" xr:uid="{1FB34FFD-E959-4F06-8DD2-47AF20CB8BF2}"/>
    <cellStyle name="Comma 53 2 2 3 2 5" xfId="5984" xr:uid="{00000000-0005-0000-0000-00005E170000}"/>
    <cellStyle name="Comma 53 2 2 3 2 5 2" xfId="26953" xr:uid="{2170DBB7-9997-4678-9786-6C927DAA21DE}"/>
    <cellStyle name="Comma 53 2 2 3 2 6" xfId="26946" xr:uid="{48081BB6-44E9-407B-8854-EF78F5847EE4}"/>
    <cellStyle name="Comma 53 2 2 3 3" xfId="5985" xr:uid="{00000000-0005-0000-0000-00005F170000}"/>
    <cellStyle name="Comma 53 2 2 3 3 2" xfId="5986" xr:uid="{00000000-0005-0000-0000-000060170000}"/>
    <cellStyle name="Comma 53 2 2 3 3 2 2" xfId="26955" xr:uid="{A5D3C79A-B194-47A5-95D2-B96BAF40A74D}"/>
    <cellStyle name="Comma 53 2 2 3 3 3" xfId="5987" xr:uid="{00000000-0005-0000-0000-000061170000}"/>
    <cellStyle name="Comma 53 2 2 3 3 3 2" xfId="26956" xr:uid="{32C66C13-5BDC-4880-8BAF-E70B538013A1}"/>
    <cellStyle name="Comma 53 2 2 3 3 4" xfId="5988" xr:uid="{00000000-0005-0000-0000-000062170000}"/>
    <cellStyle name="Comma 53 2 2 3 3 4 2" xfId="26957" xr:uid="{54BAC5EE-8699-414C-86B7-A48F3536D8B9}"/>
    <cellStyle name="Comma 53 2 2 3 3 5" xfId="26954" xr:uid="{F3FD891D-64A6-4D7C-8902-41C51B631B27}"/>
    <cellStyle name="Comma 53 2 2 3 4" xfId="5989" xr:uid="{00000000-0005-0000-0000-000063170000}"/>
    <cellStyle name="Comma 53 2 2 3 4 2" xfId="26958" xr:uid="{5EAF42F9-7AD3-44B1-B68A-084E0DD90091}"/>
    <cellStyle name="Comma 53 2 2 3 5" xfId="5990" xr:uid="{00000000-0005-0000-0000-000064170000}"/>
    <cellStyle name="Comma 53 2 2 3 5 2" xfId="26959" xr:uid="{D68F2415-62A7-42B4-B3EA-320E0F5FF734}"/>
    <cellStyle name="Comma 53 2 2 3 6" xfId="5991" xr:uid="{00000000-0005-0000-0000-000065170000}"/>
    <cellStyle name="Comma 53 2 2 3 6 2" xfId="26960" xr:uid="{9419BA81-E90A-444C-82FD-0E4E319D669C}"/>
    <cellStyle name="Comma 53 2 2 3 7" xfId="26945" xr:uid="{7E7B9BE5-D879-4608-8534-2D86ACED113C}"/>
    <cellStyle name="Comma 53 2 2 4" xfId="5992" xr:uid="{00000000-0005-0000-0000-000066170000}"/>
    <cellStyle name="Comma 53 2 2 4 2" xfId="5993" xr:uid="{00000000-0005-0000-0000-000067170000}"/>
    <cellStyle name="Comma 53 2 2 4 2 2" xfId="5994" xr:uid="{00000000-0005-0000-0000-000068170000}"/>
    <cellStyle name="Comma 53 2 2 4 2 2 2" xfId="26963" xr:uid="{D67F79C3-C9C0-4612-8A11-512FC6144945}"/>
    <cellStyle name="Comma 53 2 2 4 2 3" xfId="5995" xr:uid="{00000000-0005-0000-0000-000069170000}"/>
    <cellStyle name="Comma 53 2 2 4 2 3 2" xfId="26964" xr:uid="{B2F18C9F-19EF-4B56-B50E-1EAC1ACE0FCE}"/>
    <cellStyle name="Comma 53 2 2 4 2 4" xfId="5996" xr:uid="{00000000-0005-0000-0000-00006A170000}"/>
    <cellStyle name="Comma 53 2 2 4 2 4 2" xfId="26965" xr:uid="{2E431BDB-62FD-4E35-A2A5-2616A636DAA0}"/>
    <cellStyle name="Comma 53 2 2 4 2 5" xfId="26962" xr:uid="{771DFF22-1F9F-4380-B4FD-92F97FD1C51F}"/>
    <cellStyle name="Comma 53 2 2 4 3" xfId="5997" xr:uid="{00000000-0005-0000-0000-00006B170000}"/>
    <cellStyle name="Comma 53 2 2 4 3 2" xfId="26966" xr:uid="{3BF9D6AC-BE96-4483-B881-0DD9C49DCCFA}"/>
    <cellStyle name="Comma 53 2 2 4 4" xfId="5998" xr:uid="{00000000-0005-0000-0000-00006C170000}"/>
    <cellStyle name="Comma 53 2 2 4 4 2" xfId="26967" xr:uid="{D7F4FF73-266F-46EB-AC54-2A1DC93D9F5F}"/>
    <cellStyle name="Comma 53 2 2 4 5" xfId="5999" xr:uid="{00000000-0005-0000-0000-00006D170000}"/>
    <cellStyle name="Comma 53 2 2 4 5 2" xfId="26968" xr:uid="{A88D0238-14ED-4E78-A01D-D87F79FC2FCD}"/>
    <cellStyle name="Comma 53 2 2 4 6" xfId="26961" xr:uid="{B1E1B208-2D32-4907-AAAC-EC5082BC27BF}"/>
    <cellStyle name="Comma 53 2 2 5" xfId="6000" xr:uid="{00000000-0005-0000-0000-00006E170000}"/>
    <cellStyle name="Comma 53 2 2 5 2" xfId="6001" xr:uid="{00000000-0005-0000-0000-00006F170000}"/>
    <cellStyle name="Comma 53 2 2 5 2 2" xfId="26970" xr:uid="{24B5FC81-8A4A-47C0-953C-2EC110FD5262}"/>
    <cellStyle name="Comma 53 2 2 5 3" xfId="6002" xr:uid="{00000000-0005-0000-0000-000070170000}"/>
    <cellStyle name="Comma 53 2 2 5 3 2" xfId="26971" xr:uid="{F0A91C62-86F2-4A4C-8793-492F56CA049A}"/>
    <cellStyle name="Comma 53 2 2 5 4" xfId="6003" xr:uid="{00000000-0005-0000-0000-000071170000}"/>
    <cellStyle name="Comma 53 2 2 5 4 2" xfId="26972" xr:uid="{73299DA8-0710-4346-92CC-3806E546B053}"/>
    <cellStyle name="Comma 53 2 2 5 5" xfId="26969" xr:uid="{57047C48-435F-45CE-A3B4-8C8EC1ACB0B6}"/>
    <cellStyle name="Comma 53 2 2 6" xfId="6004" xr:uid="{00000000-0005-0000-0000-000072170000}"/>
    <cellStyle name="Comma 53 2 2 6 2" xfId="26973" xr:uid="{36A0FB9B-CDFC-4481-8FBD-369250494207}"/>
    <cellStyle name="Comma 53 2 2 7" xfId="6005" xr:uid="{00000000-0005-0000-0000-000073170000}"/>
    <cellStyle name="Comma 53 2 2 7 2" xfId="26974" xr:uid="{2CD63C11-13D8-4CD6-BDCF-C128EC29003E}"/>
    <cellStyle name="Comma 53 2 2 8" xfId="6006" xr:uid="{00000000-0005-0000-0000-000074170000}"/>
    <cellStyle name="Comma 53 2 2 8 2" xfId="26975" xr:uid="{1CBC8F97-3043-48EF-A2EB-629888D6D8E7}"/>
    <cellStyle name="Comma 53 2 2 9" xfId="26928" xr:uid="{640A03B5-3723-4008-95E4-4A39F38D2507}"/>
    <cellStyle name="Comma 53 2 3" xfId="6007" xr:uid="{00000000-0005-0000-0000-000075170000}"/>
    <cellStyle name="Comma 53 2 3 2" xfId="6008" xr:uid="{00000000-0005-0000-0000-000076170000}"/>
    <cellStyle name="Comma 53 2 3 2 2" xfId="6009" xr:uid="{00000000-0005-0000-0000-000077170000}"/>
    <cellStyle name="Comma 53 2 3 2 2 2" xfId="6010" xr:uid="{00000000-0005-0000-0000-000078170000}"/>
    <cellStyle name="Comma 53 2 3 2 2 2 2" xfId="6011" xr:uid="{00000000-0005-0000-0000-000079170000}"/>
    <cellStyle name="Comma 53 2 3 2 2 2 2 2" xfId="26980" xr:uid="{B11C65B8-3DC1-4371-A248-529120F153D3}"/>
    <cellStyle name="Comma 53 2 3 2 2 2 3" xfId="6012" xr:uid="{00000000-0005-0000-0000-00007A170000}"/>
    <cellStyle name="Comma 53 2 3 2 2 2 3 2" xfId="26981" xr:uid="{B7ACE09E-F821-4F2D-99D1-6B1C80531629}"/>
    <cellStyle name="Comma 53 2 3 2 2 2 4" xfId="6013" xr:uid="{00000000-0005-0000-0000-00007B170000}"/>
    <cellStyle name="Comma 53 2 3 2 2 2 4 2" xfId="26982" xr:uid="{97BCE33C-2BAD-41F6-BAC5-603B1E5F92D3}"/>
    <cellStyle name="Comma 53 2 3 2 2 2 5" xfId="26979" xr:uid="{467DEE65-943D-41F1-92F3-F839146368EF}"/>
    <cellStyle name="Comma 53 2 3 2 2 3" xfId="6014" xr:uid="{00000000-0005-0000-0000-00007C170000}"/>
    <cellStyle name="Comma 53 2 3 2 2 3 2" xfId="26983" xr:uid="{CDEDA243-9E20-4DF8-A153-A83568B340BE}"/>
    <cellStyle name="Comma 53 2 3 2 2 4" xfId="6015" xr:uid="{00000000-0005-0000-0000-00007D170000}"/>
    <cellStyle name="Comma 53 2 3 2 2 4 2" xfId="26984" xr:uid="{87F6A4A6-E7F6-4D8A-87DD-95D495063A00}"/>
    <cellStyle name="Comma 53 2 3 2 2 5" xfId="6016" xr:uid="{00000000-0005-0000-0000-00007E170000}"/>
    <cellStyle name="Comma 53 2 3 2 2 5 2" xfId="26985" xr:uid="{DBC23041-1B4A-471D-A515-DF85CC746A53}"/>
    <cellStyle name="Comma 53 2 3 2 2 6" xfId="26978" xr:uid="{634F6357-BC6D-4435-B9A9-CA3B5063CD3B}"/>
    <cellStyle name="Comma 53 2 3 2 3" xfId="6017" xr:uid="{00000000-0005-0000-0000-00007F170000}"/>
    <cellStyle name="Comma 53 2 3 2 3 2" xfId="6018" xr:uid="{00000000-0005-0000-0000-000080170000}"/>
    <cellStyle name="Comma 53 2 3 2 3 2 2" xfId="26987" xr:uid="{FFFE09DD-710B-4515-88C7-06D1ADFEC15F}"/>
    <cellStyle name="Comma 53 2 3 2 3 3" xfId="6019" xr:uid="{00000000-0005-0000-0000-000081170000}"/>
    <cellStyle name="Comma 53 2 3 2 3 3 2" xfId="26988" xr:uid="{C1EE2475-2C8F-4CB6-ABEE-BBAE0BF2655E}"/>
    <cellStyle name="Comma 53 2 3 2 3 4" xfId="6020" xr:uid="{00000000-0005-0000-0000-000082170000}"/>
    <cellStyle name="Comma 53 2 3 2 3 4 2" xfId="26989" xr:uid="{423C5E23-55A8-4898-97AC-03E752D82D68}"/>
    <cellStyle name="Comma 53 2 3 2 3 5" xfId="26986" xr:uid="{ECD34577-389F-413C-9DF8-68317D39E18C}"/>
    <cellStyle name="Comma 53 2 3 2 4" xfId="6021" xr:uid="{00000000-0005-0000-0000-000083170000}"/>
    <cellStyle name="Comma 53 2 3 2 4 2" xfId="26990" xr:uid="{30E56133-99CE-419D-BDC9-F04888A48BCC}"/>
    <cellStyle name="Comma 53 2 3 2 5" xfId="6022" xr:uid="{00000000-0005-0000-0000-000084170000}"/>
    <cellStyle name="Comma 53 2 3 2 5 2" xfId="26991" xr:uid="{86406C8A-9782-4C10-B580-6394A22602BF}"/>
    <cellStyle name="Comma 53 2 3 2 6" xfId="6023" xr:uid="{00000000-0005-0000-0000-000085170000}"/>
    <cellStyle name="Comma 53 2 3 2 6 2" xfId="26992" xr:uid="{A37CBC15-C768-41E0-BA20-F67CA01FE432}"/>
    <cellStyle name="Comma 53 2 3 2 7" xfId="26977" xr:uid="{3A209721-7B64-47BB-8424-660D155ABD36}"/>
    <cellStyle name="Comma 53 2 3 3" xfId="6024" xr:uid="{00000000-0005-0000-0000-000086170000}"/>
    <cellStyle name="Comma 53 2 3 3 2" xfId="6025" xr:uid="{00000000-0005-0000-0000-000087170000}"/>
    <cellStyle name="Comma 53 2 3 3 2 2" xfId="6026" xr:uid="{00000000-0005-0000-0000-000088170000}"/>
    <cellStyle name="Comma 53 2 3 3 2 2 2" xfId="6027" xr:uid="{00000000-0005-0000-0000-000089170000}"/>
    <cellStyle name="Comma 53 2 3 3 2 2 2 2" xfId="26996" xr:uid="{1891C6F3-9B40-4CF0-A766-D77147259BA4}"/>
    <cellStyle name="Comma 53 2 3 3 2 2 3" xfId="6028" xr:uid="{00000000-0005-0000-0000-00008A170000}"/>
    <cellStyle name="Comma 53 2 3 3 2 2 3 2" xfId="26997" xr:uid="{AFA35867-1566-4299-9B17-5ADA451407E7}"/>
    <cellStyle name="Comma 53 2 3 3 2 2 4" xfId="6029" xr:uid="{00000000-0005-0000-0000-00008B170000}"/>
    <cellStyle name="Comma 53 2 3 3 2 2 4 2" xfId="26998" xr:uid="{CC29E1E3-FEE1-4725-B74F-54D2BD758D95}"/>
    <cellStyle name="Comma 53 2 3 3 2 2 5" xfId="26995" xr:uid="{B41E7A4D-F9EA-4BFE-AF37-5415483277F4}"/>
    <cellStyle name="Comma 53 2 3 3 2 3" xfId="6030" xr:uid="{00000000-0005-0000-0000-00008C170000}"/>
    <cellStyle name="Comma 53 2 3 3 2 3 2" xfId="26999" xr:uid="{2D575ABC-8618-492D-BDC9-DC89D32F78E7}"/>
    <cellStyle name="Comma 53 2 3 3 2 4" xfId="6031" xr:uid="{00000000-0005-0000-0000-00008D170000}"/>
    <cellStyle name="Comma 53 2 3 3 2 4 2" xfId="27000" xr:uid="{859309ED-3BEE-48A2-B19D-86970319C235}"/>
    <cellStyle name="Comma 53 2 3 3 2 5" xfId="6032" xr:uid="{00000000-0005-0000-0000-00008E170000}"/>
    <cellStyle name="Comma 53 2 3 3 2 5 2" xfId="27001" xr:uid="{A792D40C-6B48-4289-9436-08CFA66F73B7}"/>
    <cellStyle name="Comma 53 2 3 3 2 6" xfId="26994" xr:uid="{19A09C9F-BD20-49E5-92F0-797874B5FB00}"/>
    <cellStyle name="Comma 53 2 3 3 3" xfId="6033" xr:uid="{00000000-0005-0000-0000-00008F170000}"/>
    <cellStyle name="Comma 53 2 3 3 3 2" xfId="6034" xr:uid="{00000000-0005-0000-0000-000090170000}"/>
    <cellStyle name="Comma 53 2 3 3 3 2 2" xfId="27003" xr:uid="{1E68F696-A6AF-4BEB-BCDA-A1C169F0E25E}"/>
    <cellStyle name="Comma 53 2 3 3 3 3" xfId="6035" xr:uid="{00000000-0005-0000-0000-000091170000}"/>
    <cellStyle name="Comma 53 2 3 3 3 3 2" xfId="27004" xr:uid="{445F5C72-6161-475B-A9C0-84D27F4BFA8C}"/>
    <cellStyle name="Comma 53 2 3 3 3 4" xfId="6036" xr:uid="{00000000-0005-0000-0000-000092170000}"/>
    <cellStyle name="Comma 53 2 3 3 3 4 2" xfId="27005" xr:uid="{3AC340EA-EB2F-44D2-B0CA-06831D826C92}"/>
    <cellStyle name="Comma 53 2 3 3 3 5" xfId="27002" xr:uid="{1AE1E7C7-6F0B-48C0-9FC4-B4930966D244}"/>
    <cellStyle name="Comma 53 2 3 3 4" xfId="6037" xr:uid="{00000000-0005-0000-0000-000093170000}"/>
    <cellStyle name="Comma 53 2 3 3 4 2" xfId="27006" xr:uid="{E3CDBC5D-AF91-4920-B368-09E8147F33C4}"/>
    <cellStyle name="Comma 53 2 3 3 5" xfId="6038" xr:uid="{00000000-0005-0000-0000-000094170000}"/>
    <cellStyle name="Comma 53 2 3 3 5 2" xfId="27007" xr:uid="{01527ABC-6FC7-4B0D-BDA3-CAF040D59EEF}"/>
    <cellStyle name="Comma 53 2 3 3 6" xfId="6039" xr:uid="{00000000-0005-0000-0000-000095170000}"/>
    <cellStyle name="Comma 53 2 3 3 6 2" xfId="27008" xr:uid="{6A03B9FC-F64F-455C-A642-2FD5E45D11D0}"/>
    <cellStyle name="Comma 53 2 3 3 7" xfId="26993" xr:uid="{7B549DC2-D987-4A92-A2C5-4C6D52A073D7}"/>
    <cellStyle name="Comma 53 2 3 4" xfId="6040" xr:uid="{00000000-0005-0000-0000-000096170000}"/>
    <cellStyle name="Comma 53 2 3 4 2" xfId="6041" xr:uid="{00000000-0005-0000-0000-000097170000}"/>
    <cellStyle name="Comma 53 2 3 4 2 2" xfId="6042" xr:uid="{00000000-0005-0000-0000-000098170000}"/>
    <cellStyle name="Comma 53 2 3 4 2 2 2" xfId="27011" xr:uid="{8BCB20D9-F96F-4012-96B1-B28C7679538D}"/>
    <cellStyle name="Comma 53 2 3 4 2 3" xfId="6043" xr:uid="{00000000-0005-0000-0000-000099170000}"/>
    <cellStyle name="Comma 53 2 3 4 2 3 2" xfId="27012" xr:uid="{01710A7A-844B-4CB4-8E1C-283C78C4C49A}"/>
    <cellStyle name="Comma 53 2 3 4 2 4" xfId="6044" xr:uid="{00000000-0005-0000-0000-00009A170000}"/>
    <cellStyle name="Comma 53 2 3 4 2 4 2" xfId="27013" xr:uid="{3A890FBB-6F53-4FE9-A850-B4AAB7BFA92E}"/>
    <cellStyle name="Comma 53 2 3 4 2 5" xfId="27010" xr:uid="{2E65960C-7901-4623-8BDA-CE1D9211FE9C}"/>
    <cellStyle name="Comma 53 2 3 4 3" xfId="6045" xr:uid="{00000000-0005-0000-0000-00009B170000}"/>
    <cellStyle name="Comma 53 2 3 4 3 2" xfId="27014" xr:uid="{76A10437-0EBA-4C87-89E6-C0600D76BDA4}"/>
    <cellStyle name="Comma 53 2 3 4 4" xfId="6046" xr:uid="{00000000-0005-0000-0000-00009C170000}"/>
    <cellStyle name="Comma 53 2 3 4 4 2" xfId="27015" xr:uid="{6A1CEFAF-1263-45A6-9915-A1158BF95C80}"/>
    <cellStyle name="Comma 53 2 3 4 5" xfId="6047" xr:uid="{00000000-0005-0000-0000-00009D170000}"/>
    <cellStyle name="Comma 53 2 3 4 5 2" xfId="27016" xr:uid="{46929663-D6D1-4926-92BC-87C8B0463936}"/>
    <cellStyle name="Comma 53 2 3 4 6" xfId="27009" xr:uid="{8512AEA1-4394-4862-B6E9-050D0B416912}"/>
    <cellStyle name="Comma 53 2 3 5" xfId="6048" xr:uid="{00000000-0005-0000-0000-00009E170000}"/>
    <cellStyle name="Comma 53 2 3 5 2" xfId="6049" xr:uid="{00000000-0005-0000-0000-00009F170000}"/>
    <cellStyle name="Comma 53 2 3 5 2 2" xfId="27018" xr:uid="{85B40874-A360-4C88-97E7-94849F45C123}"/>
    <cellStyle name="Comma 53 2 3 5 3" xfId="6050" xr:uid="{00000000-0005-0000-0000-0000A0170000}"/>
    <cellStyle name="Comma 53 2 3 5 3 2" xfId="27019" xr:uid="{0BED85FF-55FF-4E7A-B2FA-316B1740E866}"/>
    <cellStyle name="Comma 53 2 3 5 4" xfId="6051" xr:uid="{00000000-0005-0000-0000-0000A1170000}"/>
    <cellStyle name="Comma 53 2 3 5 4 2" xfId="27020" xr:uid="{77AC04BD-2139-4D07-B82B-446174753C2F}"/>
    <cellStyle name="Comma 53 2 3 5 5" xfId="27017" xr:uid="{2B615B50-9295-464F-AB6C-372BD88EC90C}"/>
    <cellStyle name="Comma 53 2 3 6" xfId="6052" xr:uid="{00000000-0005-0000-0000-0000A2170000}"/>
    <cellStyle name="Comma 53 2 3 6 2" xfId="27021" xr:uid="{D1E17683-6B1D-40ED-80F9-584425E851B2}"/>
    <cellStyle name="Comma 53 2 3 7" xfId="6053" xr:uid="{00000000-0005-0000-0000-0000A3170000}"/>
    <cellStyle name="Comma 53 2 3 7 2" xfId="27022" xr:uid="{85FC23A0-B2CE-4856-A705-258D1305413E}"/>
    <cellStyle name="Comma 53 2 3 8" xfId="6054" xr:uid="{00000000-0005-0000-0000-0000A4170000}"/>
    <cellStyle name="Comma 53 2 3 8 2" xfId="27023" xr:uid="{467E3477-EF49-4A03-85E2-0D972A301303}"/>
    <cellStyle name="Comma 53 2 3 9" xfId="26976" xr:uid="{065F7227-1701-471B-A751-21BA5E33BDB1}"/>
    <cellStyle name="Comma 53 2 4" xfId="6055" xr:uid="{00000000-0005-0000-0000-0000A5170000}"/>
    <cellStyle name="Comma 53 2 4 2" xfId="6056" xr:uid="{00000000-0005-0000-0000-0000A6170000}"/>
    <cellStyle name="Comma 53 2 4 2 2" xfId="6057" xr:uid="{00000000-0005-0000-0000-0000A7170000}"/>
    <cellStyle name="Comma 53 2 4 2 2 2" xfId="6058" xr:uid="{00000000-0005-0000-0000-0000A8170000}"/>
    <cellStyle name="Comma 53 2 4 2 2 2 2" xfId="27027" xr:uid="{E5661883-E2C5-4804-8C5D-9B1196C038B1}"/>
    <cellStyle name="Comma 53 2 4 2 2 3" xfId="6059" xr:uid="{00000000-0005-0000-0000-0000A9170000}"/>
    <cellStyle name="Comma 53 2 4 2 2 3 2" xfId="27028" xr:uid="{F2BF3D0F-85E6-46A3-B3DE-C023741EB242}"/>
    <cellStyle name="Comma 53 2 4 2 2 4" xfId="6060" xr:uid="{00000000-0005-0000-0000-0000AA170000}"/>
    <cellStyle name="Comma 53 2 4 2 2 4 2" xfId="27029" xr:uid="{B294E430-A145-4BFF-B7EA-B0306B079980}"/>
    <cellStyle name="Comma 53 2 4 2 2 5" xfId="27026" xr:uid="{BA1931DE-0BC7-4FEF-ABDB-D87654105500}"/>
    <cellStyle name="Comma 53 2 4 2 3" xfId="6061" xr:uid="{00000000-0005-0000-0000-0000AB170000}"/>
    <cellStyle name="Comma 53 2 4 2 3 2" xfId="27030" xr:uid="{18028137-BA6E-47C6-950C-2F772DF947B2}"/>
    <cellStyle name="Comma 53 2 4 2 4" xfId="6062" xr:uid="{00000000-0005-0000-0000-0000AC170000}"/>
    <cellStyle name="Comma 53 2 4 2 4 2" xfId="27031" xr:uid="{050EF46B-F704-4E8C-991F-60FEE1D29987}"/>
    <cellStyle name="Comma 53 2 4 2 5" xfId="6063" xr:uid="{00000000-0005-0000-0000-0000AD170000}"/>
    <cellStyle name="Comma 53 2 4 2 5 2" xfId="27032" xr:uid="{1BF431B5-94A9-4E2B-828D-F8979733542C}"/>
    <cellStyle name="Comma 53 2 4 2 6" xfId="27025" xr:uid="{3C09F19C-59FC-4D91-8A13-5EF8513935A6}"/>
    <cellStyle name="Comma 53 2 4 3" xfId="6064" xr:uid="{00000000-0005-0000-0000-0000AE170000}"/>
    <cellStyle name="Comma 53 2 4 3 2" xfId="6065" xr:uid="{00000000-0005-0000-0000-0000AF170000}"/>
    <cellStyle name="Comma 53 2 4 3 2 2" xfId="27034" xr:uid="{78D9AE22-89FB-439B-82BD-2B0DE08DA409}"/>
    <cellStyle name="Comma 53 2 4 3 3" xfId="6066" xr:uid="{00000000-0005-0000-0000-0000B0170000}"/>
    <cellStyle name="Comma 53 2 4 3 3 2" xfId="27035" xr:uid="{9C5BDD9C-8023-4659-8D88-E4B2368447DC}"/>
    <cellStyle name="Comma 53 2 4 3 4" xfId="6067" xr:uid="{00000000-0005-0000-0000-0000B1170000}"/>
    <cellStyle name="Comma 53 2 4 3 4 2" xfId="27036" xr:uid="{5A9E19EA-9267-4B39-B53B-D52FC8D1B64C}"/>
    <cellStyle name="Comma 53 2 4 3 5" xfId="27033" xr:uid="{0008D751-958A-4DAC-B110-8F1627B5792B}"/>
    <cellStyle name="Comma 53 2 4 4" xfId="6068" xr:uid="{00000000-0005-0000-0000-0000B2170000}"/>
    <cellStyle name="Comma 53 2 4 4 2" xfId="27037" xr:uid="{4D7D6225-9629-4579-8967-B8C060EFB83D}"/>
    <cellStyle name="Comma 53 2 4 5" xfId="6069" xr:uid="{00000000-0005-0000-0000-0000B3170000}"/>
    <cellStyle name="Comma 53 2 4 5 2" xfId="27038" xr:uid="{7D326AF3-5568-46AB-B81C-D99958A3AE96}"/>
    <cellStyle name="Comma 53 2 4 6" xfId="6070" xr:uid="{00000000-0005-0000-0000-0000B4170000}"/>
    <cellStyle name="Comma 53 2 4 6 2" xfId="27039" xr:uid="{2BB05EEB-F597-4A8B-9CE6-E94726EB0745}"/>
    <cellStyle name="Comma 53 2 4 7" xfId="27024" xr:uid="{C3DB20DA-E4C7-4E9E-9EF0-B96D21C2327D}"/>
    <cellStyle name="Comma 53 2 5" xfId="6071" xr:uid="{00000000-0005-0000-0000-0000B5170000}"/>
    <cellStyle name="Comma 53 2 5 2" xfId="6072" xr:uid="{00000000-0005-0000-0000-0000B6170000}"/>
    <cellStyle name="Comma 53 2 5 2 2" xfId="6073" xr:uid="{00000000-0005-0000-0000-0000B7170000}"/>
    <cellStyle name="Comma 53 2 5 2 2 2" xfId="6074" xr:uid="{00000000-0005-0000-0000-0000B8170000}"/>
    <cellStyle name="Comma 53 2 5 2 2 2 2" xfId="27043" xr:uid="{91232095-D283-48F3-8C84-9C4C7110AE50}"/>
    <cellStyle name="Comma 53 2 5 2 2 3" xfId="6075" xr:uid="{00000000-0005-0000-0000-0000B9170000}"/>
    <cellStyle name="Comma 53 2 5 2 2 3 2" xfId="27044" xr:uid="{08D4F7C0-B362-45C6-9482-E79E95E55204}"/>
    <cellStyle name="Comma 53 2 5 2 2 4" xfId="6076" xr:uid="{00000000-0005-0000-0000-0000BA170000}"/>
    <cellStyle name="Comma 53 2 5 2 2 4 2" xfId="27045" xr:uid="{DFC098DC-49EB-414A-B834-7BCC8E249EE0}"/>
    <cellStyle name="Comma 53 2 5 2 2 5" xfId="27042" xr:uid="{0A9973D5-B7E0-49B2-8CC5-23ED6807AB85}"/>
    <cellStyle name="Comma 53 2 5 2 3" xfId="6077" xr:uid="{00000000-0005-0000-0000-0000BB170000}"/>
    <cellStyle name="Comma 53 2 5 2 3 2" xfId="27046" xr:uid="{5E37D2CB-DFD4-4D5C-9F2D-D4AA6DC59534}"/>
    <cellStyle name="Comma 53 2 5 2 4" xfId="6078" xr:uid="{00000000-0005-0000-0000-0000BC170000}"/>
    <cellStyle name="Comma 53 2 5 2 4 2" xfId="27047" xr:uid="{BFF3BD3E-4CE6-4B4C-B1EE-010D2F22388B}"/>
    <cellStyle name="Comma 53 2 5 2 5" xfId="6079" xr:uid="{00000000-0005-0000-0000-0000BD170000}"/>
    <cellStyle name="Comma 53 2 5 2 5 2" xfId="27048" xr:uid="{56839DBE-2546-4DC2-8958-F9BD633208CA}"/>
    <cellStyle name="Comma 53 2 5 2 6" xfId="27041" xr:uid="{EFD8FF73-5CE1-42B8-ABA9-7C23BFED58A7}"/>
    <cellStyle name="Comma 53 2 5 3" xfId="6080" xr:uid="{00000000-0005-0000-0000-0000BE170000}"/>
    <cellStyle name="Comma 53 2 5 3 2" xfId="6081" xr:uid="{00000000-0005-0000-0000-0000BF170000}"/>
    <cellStyle name="Comma 53 2 5 3 2 2" xfId="27050" xr:uid="{345CBBD7-BF53-42DE-BFBB-2892347AA218}"/>
    <cellStyle name="Comma 53 2 5 3 3" xfId="6082" xr:uid="{00000000-0005-0000-0000-0000C0170000}"/>
    <cellStyle name="Comma 53 2 5 3 3 2" xfId="27051" xr:uid="{E3803727-8851-41DE-A2CF-99C5E59C430D}"/>
    <cellStyle name="Comma 53 2 5 3 4" xfId="6083" xr:uid="{00000000-0005-0000-0000-0000C1170000}"/>
    <cellStyle name="Comma 53 2 5 3 4 2" xfId="27052" xr:uid="{FD92D193-EC55-4F54-B88D-C5389FAB248B}"/>
    <cellStyle name="Comma 53 2 5 3 5" xfId="27049" xr:uid="{09BB9BE9-72B8-4E64-9FCB-B632ADE4E741}"/>
    <cellStyle name="Comma 53 2 5 4" xfId="6084" xr:uid="{00000000-0005-0000-0000-0000C2170000}"/>
    <cellStyle name="Comma 53 2 5 4 2" xfId="27053" xr:uid="{CCF44F27-9C3D-43D5-8CDC-508D4F5D8031}"/>
    <cellStyle name="Comma 53 2 5 5" xfId="6085" xr:uid="{00000000-0005-0000-0000-0000C3170000}"/>
    <cellStyle name="Comma 53 2 5 5 2" xfId="27054" xr:uid="{A18DAEC5-F696-4933-81E2-03318C1F3418}"/>
    <cellStyle name="Comma 53 2 5 6" xfId="6086" xr:uid="{00000000-0005-0000-0000-0000C4170000}"/>
    <cellStyle name="Comma 53 2 5 6 2" xfId="27055" xr:uid="{51FEB524-82C1-4B5C-BCF3-AD8D574B352D}"/>
    <cellStyle name="Comma 53 2 5 7" xfId="27040" xr:uid="{31C01DC6-0444-4438-ACF3-B5ADE76EE727}"/>
    <cellStyle name="Comma 53 2 6" xfId="6087" xr:uid="{00000000-0005-0000-0000-0000C5170000}"/>
    <cellStyle name="Comma 53 2 6 2" xfId="6088" xr:uid="{00000000-0005-0000-0000-0000C6170000}"/>
    <cellStyle name="Comma 53 2 6 2 2" xfId="6089" xr:uid="{00000000-0005-0000-0000-0000C7170000}"/>
    <cellStyle name="Comma 53 2 6 2 2 2" xfId="27058" xr:uid="{29AEE47D-8E1B-43B1-8A84-06C7D54D54A0}"/>
    <cellStyle name="Comma 53 2 6 2 3" xfId="6090" xr:uid="{00000000-0005-0000-0000-0000C8170000}"/>
    <cellStyle name="Comma 53 2 6 2 3 2" xfId="27059" xr:uid="{6F09DAA3-1CC5-4399-B1F5-C4BA18F8E08D}"/>
    <cellStyle name="Comma 53 2 6 2 4" xfId="6091" xr:uid="{00000000-0005-0000-0000-0000C9170000}"/>
    <cellStyle name="Comma 53 2 6 2 4 2" xfId="27060" xr:uid="{4D179E07-7D8A-47B6-AB52-9314CF2A048C}"/>
    <cellStyle name="Comma 53 2 6 2 5" xfId="27057" xr:uid="{776B999E-C931-44EA-9D58-C527D519A1E9}"/>
    <cellStyle name="Comma 53 2 6 3" xfId="6092" xr:uid="{00000000-0005-0000-0000-0000CA170000}"/>
    <cellStyle name="Comma 53 2 6 3 2" xfId="27061" xr:uid="{FB211AF6-F123-48BF-BF7C-FDDEECA002BA}"/>
    <cellStyle name="Comma 53 2 6 4" xfId="6093" xr:uid="{00000000-0005-0000-0000-0000CB170000}"/>
    <cellStyle name="Comma 53 2 6 4 2" xfId="27062" xr:uid="{BB723DC4-5759-48CA-B39E-B4163339F6D6}"/>
    <cellStyle name="Comma 53 2 6 5" xfId="6094" xr:uid="{00000000-0005-0000-0000-0000CC170000}"/>
    <cellStyle name="Comma 53 2 6 5 2" xfId="27063" xr:uid="{F602ADA2-87F4-437B-AB20-AEAB8CB386EE}"/>
    <cellStyle name="Comma 53 2 6 6" xfId="27056" xr:uid="{DB874499-E6B5-426F-B406-960E02DD5E53}"/>
    <cellStyle name="Comma 53 2 7" xfId="6095" xr:uid="{00000000-0005-0000-0000-0000CD170000}"/>
    <cellStyle name="Comma 53 2 7 2" xfId="6096" xr:uid="{00000000-0005-0000-0000-0000CE170000}"/>
    <cellStyle name="Comma 53 2 7 2 2" xfId="27065" xr:uid="{C46427F0-2029-4ABA-B74E-EC9A6F75B5C2}"/>
    <cellStyle name="Comma 53 2 7 3" xfId="6097" xr:uid="{00000000-0005-0000-0000-0000CF170000}"/>
    <cellStyle name="Comma 53 2 7 3 2" xfId="27066" xr:uid="{93B74074-0460-4A10-9CFD-08EE0E34398B}"/>
    <cellStyle name="Comma 53 2 7 4" xfId="6098" xr:uid="{00000000-0005-0000-0000-0000D0170000}"/>
    <cellStyle name="Comma 53 2 7 4 2" xfId="27067" xr:uid="{FC007388-B288-4278-B1E7-287DD3191F86}"/>
    <cellStyle name="Comma 53 2 7 5" xfId="27064" xr:uid="{BC1C4CE8-DC3D-4787-AA81-9F814797DDCD}"/>
    <cellStyle name="Comma 53 2 8" xfId="6099" xr:uid="{00000000-0005-0000-0000-0000D1170000}"/>
    <cellStyle name="Comma 53 2 8 2" xfId="27068" xr:uid="{028DC587-1BB2-4C0E-8A36-CC928A5DDD74}"/>
    <cellStyle name="Comma 53 2 9" xfId="6100" xr:uid="{00000000-0005-0000-0000-0000D2170000}"/>
    <cellStyle name="Comma 53 2 9 2" xfId="27069" xr:uid="{C4987B04-EEBB-4787-863D-D7EE49D89C0B}"/>
    <cellStyle name="Comma 53 3" xfId="6101" xr:uid="{00000000-0005-0000-0000-0000D3170000}"/>
    <cellStyle name="Comma 53 3 10" xfId="6102" xr:uid="{00000000-0005-0000-0000-0000D4170000}"/>
    <cellStyle name="Comma 53 3 10 2" xfId="27071" xr:uid="{A24A1E59-B15E-40A7-AE44-73391CAF16E9}"/>
    <cellStyle name="Comma 53 3 11" xfId="27070" xr:uid="{E7F971DD-9F9E-4050-851D-36F227F9AB5E}"/>
    <cellStyle name="Comma 53 3 2" xfId="6103" xr:uid="{00000000-0005-0000-0000-0000D5170000}"/>
    <cellStyle name="Comma 53 3 2 2" xfId="6104" xr:uid="{00000000-0005-0000-0000-0000D6170000}"/>
    <cellStyle name="Comma 53 3 2 2 2" xfId="6105" xr:uid="{00000000-0005-0000-0000-0000D7170000}"/>
    <cellStyle name="Comma 53 3 2 2 2 2" xfId="6106" xr:uid="{00000000-0005-0000-0000-0000D8170000}"/>
    <cellStyle name="Comma 53 3 2 2 2 2 2" xfId="6107" xr:uid="{00000000-0005-0000-0000-0000D9170000}"/>
    <cellStyle name="Comma 53 3 2 2 2 2 2 2" xfId="27076" xr:uid="{C7DF5142-9577-4705-92FB-6150E83FCAE9}"/>
    <cellStyle name="Comma 53 3 2 2 2 2 3" xfId="6108" xr:uid="{00000000-0005-0000-0000-0000DA170000}"/>
    <cellStyle name="Comma 53 3 2 2 2 2 3 2" xfId="27077" xr:uid="{386EBB90-3FF9-4971-858A-C1E24A57CFFC}"/>
    <cellStyle name="Comma 53 3 2 2 2 2 4" xfId="6109" xr:uid="{00000000-0005-0000-0000-0000DB170000}"/>
    <cellStyle name="Comma 53 3 2 2 2 2 4 2" xfId="27078" xr:uid="{5B78168B-675F-4053-83E4-EB80F4F32DFC}"/>
    <cellStyle name="Comma 53 3 2 2 2 2 5" xfId="27075" xr:uid="{9BCC4B32-7D08-4503-984D-291E136EBEA8}"/>
    <cellStyle name="Comma 53 3 2 2 2 3" xfId="6110" xr:uid="{00000000-0005-0000-0000-0000DC170000}"/>
    <cellStyle name="Comma 53 3 2 2 2 3 2" xfId="27079" xr:uid="{409C2C7F-7871-4A6F-A94F-D04A44AEA786}"/>
    <cellStyle name="Comma 53 3 2 2 2 4" xfId="6111" xr:uid="{00000000-0005-0000-0000-0000DD170000}"/>
    <cellStyle name="Comma 53 3 2 2 2 4 2" xfId="27080" xr:uid="{606145FB-8007-438C-8211-B19FA3B18724}"/>
    <cellStyle name="Comma 53 3 2 2 2 5" xfId="6112" xr:uid="{00000000-0005-0000-0000-0000DE170000}"/>
    <cellStyle name="Comma 53 3 2 2 2 5 2" xfId="27081" xr:uid="{584C95F5-940B-40BB-8934-8B14817BB967}"/>
    <cellStyle name="Comma 53 3 2 2 2 6" xfId="27074" xr:uid="{6D8CA97C-59E1-448C-BADD-9D3941E19E65}"/>
    <cellStyle name="Comma 53 3 2 2 3" xfId="6113" xr:uid="{00000000-0005-0000-0000-0000DF170000}"/>
    <cellStyle name="Comma 53 3 2 2 3 2" xfId="6114" xr:uid="{00000000-0005-0000-0000-0000E0170000}"/>
    <cellStyle name="Comma 53 3 2 2 3 2 2" xfId="27083" xr:uid="{C3D58106-2097-42CE-A76F-F141CCBC684D}"/>
    <cellStyle name="Comma 53 3 2 2 3 3" xfId="6115" xr:uid="{00000000-0005-0000-0000-0000E1170000}"/>
    <cellStyle name="Comma 53 3 2 2 3 3 2" xfId="27084" xr:uid="{EED9C30D-D034-4A23-89B3-B36B76DDD9E2}"/>
    <cellStyle name="Comma 53 3 2 2 3 4" xfId="6116" xr:uid="{00000000-0005-0000-0000-0000E2170000}"/>
    <cellStyle name="Comma 53 3 2 2 3 4 2" xfId="27085" xr:uid="{D2B27004-90D0-423E-AFA5-6CD5FC6CE8BE}"/>
    <cellStyle name="Comma 53 3 2 2 3 5" xfId="27082" xr:uid="{FB33EEE5-DD47-4034-AC3B-54D905810880}"/>
    <cellStyle name="Comma 53 3 2 2 4" xfId="6117" xr:uid="{00000000-0005-0000-0000-0000E3170000}"/>
    <cellStyle name="Comma 53 3 2 2 4 2" xfId="27086" xr:uid="{95C7994B-8FAE-407F-B811-04950E30CD22}"/>
    <cellStyle name="Comma 53 3 2 2 5" xfId="6118" xr:uid="{00000000-0005-0000-0000-0000E4170000}"/>
    <cellStyle name="Comma 53 3 2 2 5 2" xfId="27087" xr:uid="{89DCA8E2-2E5A-43AC-93B9-836E6092A957}"/>
    <cellStyle name="Comma 53 3 2 2 6" xfId="6119" xr:uid="{00000000-0005-0000-0000-0000E5170000}"/>
    <cellStyle name="Comma 53 3 2 2 6 2" xfId="27088" xr:uid="{3ED98778-696D-49AC-B05C-BEE2A99766EF}"/>
    <cellStyle name="Comma 53 3 2 2 7" xfId="27073" xr:uid="{778AF825-4786-4316-9A1F-E956C9863C58}"/>
    <cellStyle name="Comma 53 3 2 3" xfId="6120" xr:uid="{00000000-0005-0000-0000-0000E6170000}"/>
    <cellStyle name="Comma 53 3 2 3 2" xfId="6121" xr:uid="{00000000-0005-0000-0000-0000E7170000}"/>
    <cellStyle name="Comma 53 3 2 3 2 2" xfId="6122" xr:uid="{00000000-0005-0000-0000-0000E8170000}"/>
    <cellStyle name="Comma 53 3 2 3 2 2 2" xfId="6123" xr:uid="{00000000-0005-0000-0000-0000E9170000}"/>
    <cellStyle name="Comma 53 3 2 3 2 2 2 2" xfId="27092" xr:uid="{81B5CA1D-73EB-4119-9AAF-7FEF7870AAB6}"/>
    <cellStyle name="Comma 53 3 2 3 2 2 3" xfId="6124" xr:uid="{00000000-0005-0000-0000-0000EA170000}"/>
    <cellStyle name="Comma 53 3 2 3 2 2 3 2" xfId="27093" xr:uid="{39B1471C-037C-4FEE-917F-914D0C1AC0DA}"/>
    <cellStyle name="Comma 53 3 2 3 2 2 4" xfId="6125" xr:uid="{00000000-0005-0000-0000-0000EB170000}"/>
    <cellStyle name="Comma 53 3 2 3 2 2 4 2" xfId="27094" xr:uid="{93802DF0-D09E-40E7-9F2C-4E914B3FDB49}"/>
    <cellStyle name="Comma 53 3 2 3 2 2 5" xfId="27091" xr:uid="{1C2007B3-BC5C-477D-928E-DBF2C73988FA}"/>
    <cellStyle name="Comma 53 3 2 3 2 3" xfId="6126" xr:uid="{00000000-0005-0000-0000-0000EC170000}"/>
    <cellStyle name="Comma 53 3 2 3 2 3 2" xfId="27095" xr:uid="{003FEF25-22D0-4FFA-8F90-CECBE8730E29}"/>
    <cellStyle name="Comma 53 3 2 3 2 4" xfId="6127" xr:uid="{00000000-0005-0000-0000-0000ED170000}"/>
    <cellStyle name="Comma 53 3 2 3 2 4 2" xfId="27096" xr:uid="{D9F01AEB-8F88-4AD9-89A1-85582AC5EF9D}"/>
    <cellStyle name="Comma 53 3 2 3 2 5" xfId="6128" xr:uid="{00000000-0005-0000-0000-0000EE170000}"/>
    <cellStyle name="Comma 53 3 2 3 2 5 2" xfId="27097" xr:uid="{162B7F8D-F898-47C4-8912-4C1EC4DA85B6}"/>
    <cellStyle name="Comma 53 3 2 3 2 6" xfId="27090" xr:uid="{7FAD07B0-9AC4-4C87-B26D-5718D23679C5}"/>
    <cellStyle name="Comma 53 3 2 3 3" xfId="6129" xr:uid="{00000000-0005-0000-0000-0000EF170000}"/>
    <cellStyle name="Comma 53 3 2 3 3 2" xfId="6130" xr:uid="{00000000-0005-0000-0000-0000F0170000}"/>
    <cellStyle name="Comma 53 3 2 3 3 2 2" xfId="27099" xr:uid="{90F2CDA7-6E01-487D-B10F-2B0981A41532}"/>
    <cellStyle name="Comma 53 3 2 3 3 3" xfId="6131" xr:uid="{00000000-0005-0000-0000-0000F1170000}"/>
    <cellStyle name="Comma 53 3 2 3 3 3 2" xfId="27100" xr:uid="{EF12C944-46BB-425A-BB96-1077AD13D6EF}"/>
    <cellStyle name="Comma 53 3 2 3 3 4" xfId="6132" xr:uid="{00000000-0005-0000-0000-0000F2170000}"/>
    <cellStyle name="Comma 53 3 2 3 3 4 2" xfId="27101" xr:uid="{5DB4CD0A-F1FD-418C-A6FE-5241E0041DA7}"/>
    <cellStyle name="Comma 53 3 2 3 3 5" xfId="27098" xr:uid="{4C02ED85-8504-43A9-BF0D-8CD9D6C08F3D}"/>
    <cellStyle name="Comma 53 3 2 3 4" xfId="6133" xr:uid="{00000000-0005-0000-0000-0000F3170000}"/>
    <cellStyle name="Comma 53 3 2 3 4 2" xfId="27102" xr:uid="{066F18C5-5D49-4297-8FA4-C80445C67ABA}"/>
    <cellStyle name="Comma 53 3 2 3 5" xfId="6134" xr:uid="{00000000-0005-0000-0000-0000F4170000}"/>
    <cellStyle name="Comma 53 3 2 3 5 2" xfId="27103" xr:uid="{44E368AE-6BB8-47D3-AA68-42E11B366DC1}"/>
    <cellStyle name="Comma 53 3 2 3 6" xfId="6135" xr:uid="{00000000-0005-0000-0000-0000F5170000}"/>
    <cellStyle name="Comma 53 3 2 3 6 2" xfId="27104" xr:uid="{47508284-2342-4AC8-A923-7D506C660943}"/>
    <cellStyle name="Comma 53 3 2 3 7" xfId="27089" xr:uid="{F2A2299B-3BC4-4057-8D86-E156400E6B57}"/>
    <cellStyle name="Comma 53 3 2 4" xfId="6136" xr:uid="{00000000-0005-0000-0000-0000F6170000}"/>
    <cellStyle name="Comma 53 3 2 4 2" xfId="6137" xr:uid="{00000000-0005-0000-0000-0000F7170000}"/>
    <cellStyle name="Comma 53 3 2 4 2 2" xfId="6138" xr:uid="{00000000-0005-0000-0000-0000F8170000}"/>
    <cellStyle name="Comma 53 3 2 4 2 2 2" xfId="27107" xr:uid="{A83C2339-AD2C-4AF3-A2BB-5EEEF9C72654}"/>
    <cellStyle name="Comma 53 3 2 4 2 3" xfId="6139" xr:uid="{00000000-0005-0000-0000-0000F9170000}"/>
    <cellStyle name="Comma 53 3 2 4 2 3 2" xfId="27108" xr:uid="{26A8BE8C-83A7-481E-93BC-D42EC91FD173}"/>
    <cellStyle name="Comma 53 3 2 4 2 4" xfId="6140" xr:uid="{00000000-0005-0000-0000-0000FA170000}"/>
    <cellStyle name="Comma 53 3 2 4 2 4 2" xfId="27109" xr:uid="{5A1B0FBF-0A2F-4C2A-AF2E-82E1B6CB126F}"/>
    <cellStyle name="Comma 53 3 2 4 2 5" xfId="27106" xr:uid="{3AC9914B-5ACB-4AF3-810D-4E93B81A8525}"/>
    <cellStyle name="Comma 53 3 2 4 3" xfId="6141" xr:uid="{00000000-0005-0000-0000-0000FB170000}"/>
    <cellStyle name="Comma 53 3 2 4 3 2" xfId="27110" xr:uid="{D9F38AB2-05A1-4C92-952A-8FE2BC216AEB}"/>
    <cellStyle name="Comma 53 3 2 4 4" xfId="6142" xr:uid="{00000000-0005-0000-0000-0000FC170000}"/>
    <cellStyle name="Comma 53 3 2 4 4 2" xfId="27111" xr:uid="{5A17C103-A857-4D84-9BB1-C1B83A4DFFF0}"/>
    <cellStyle name="Comma 53 3 2 4 5" xfId="6143" xr:uid="{00000000-0005-0000-0000-0000FD170000}"/>
    <cellStyle name="Comma 53 3 2 4 5 2" xfId="27112" xr:uid="{0A56F0FB-1602-411D-809B-9B4A9119727D}"/>
    <cellStyle name="Comma 53 3 2 4 6" xfId="27105" xr:uid="{91D2F592-C71C-4E8B-B34B-A18C9804D0EE}"/>
    <cellStyle name="Comma 53 3 2 5" xfId="6144" xr:uid="{00000000-0005-0000-0000-0000FE170000}"/>
    <cellStyle name="Comma 53 3 2 5 2" xfId="6145" xr:uid="{00000000-0005-0000-0000-0000FF170000}"/>
    <cellStyle name="Comma 53 3 2 5 2 2" xfId="27114" xr:uid="{135464F4-0971-4D18-A43F-40D02E5BE270}"/>
    <cellStyle name="Comma 53 3 2 5 3" xfId="6146" xr:uid="{00000000-0005-0000-0000-000000180000}"/>
    <cellStyle name="Comma 53 3 2 5 3 2" xfId="27115" xr:uid="{BC7660C2-4871-4835-B068-36575FED0E3D}"/>
    <cellStyle name="Comma 53 3 2 5 4" xfId="6147" xr:uid="{00000000-0005-0000-0000-000001180000}"/>
    <cellStyle name="Comma 53 3 2 5 4 2" xfId="27116" xr:uid="{094B820E-723A-4EA0-9E56-2D00E5376121}"/>
    <cellStyle name="Comma 53 3 2 5 5" xfId="27113" xr:uid="{0AD19630-4633-4A87-9CB4-EEE4C6C4EB5A}"/>
    <cellStyle name="Comma 53 3 2 6" xfId="6148" xr:uid="{00000000-0005-0000-0000-000002180000}"/>
    <cellStyle name="Comma 53 3 2 6 2" xfId="27117" xr:uid="{F6A53A69-07F7-44D8-AA8F-E14B8BC698E7}"/>
    <cellStyle name="Comma 53 3 2 7" xfId="6149" xr:uid="{00000000-0005-0000-0000-000003180000}"/>
    <cellStyle name="Comma 53 3 2 7 2" xfId="27118" xr:uid="{1A34475A-281C-44FC-8BF3-384460514754}"/>
    <cellStyle name="Comma 53 3 2 8" xfId="6150" xr:uid="{00000000-0005-0000-0000-000004180000}"/>
    <cellStyle name="Comma 53 3 2 8 2" xfId="27119" xr:uid="{282736B9-728B-4CFC-AB77-DE19172A6331}"/>
    <cellStyle name="Comma 53 3 2 9" xfId="27072" xr:uid="{D4E2D50A-F428-40CD-97C7-BE054287836C}"/>
    <cellStyle name="Comma 53 3 3" xfId="6151" xr:uid="{00000000-0005-0000-0000-000005180000}"/>
    <cellStyle name="Comma 53 3 3 2" xfId="6152" xr:uid="{00000000-0005-0000-0000-000006180000}"/>
    <cellStyle name="Comma 53 3 3 2 2" xfId="6153" xr:uid="{00000000-0005-0000-0000-000007180000}"/>
    <cellStyle name="Comma 53 3 3 2 2 2" xfId="6154" xr:uid="{00000000-0005-0000-0000-000008180000}"/>
    <cellStyle name="Comma 53 3 3 2 2 2 2" xfId="6155" xr:uid="{00000000-0005-0000-0000-000009180000}"/>
    <cellStyle name="Comma 53 3 3 2 2 2 2 2" xfId="27124" xr:uid="{2EA385B8-FDA3-409A-9CFD-2A37C6B092A0}"/>
    <cellStyle name="Comma 53 3 3 2 2 2 3" xfId="6156" xr:uid="{00000000-0005-0000-0000-00000A180000}"/>
    <cellStyle name="Comma 53 3 3 2 2 2 3 2" xfId="27125" xr:uid="{0E79DF91-CF26-4F62-82F3-B5C78C636B89}"/>
    <cellStyle name="Comma 53 3 3 2 2 2 4" xfId="6157" xr:uid="{00000000-0005-0000-0000-00000B180000}"/>
    <cellStyle name="Comma 53 3 3 2 2 2 4 2" xfId="27126" xr:uid="{1B430231-4F51-4F0A-BA56-E88FCFE7B227}"/>
    <cellStyle name="Comma 53 3 3 2 2 2 5" xfId="27123" xr:uid="{DA1A40F5-31D1-456B-8018-2677B7FDD5BE}"/>
    <cellStyle name="Comma 53 3 3 2 2 3" xfId="6158" xr:uid="{00000000-0005-0000-0000-00000C180000}"/>
    <cellStyle name="Comma 53 3 3 2 2 3 2" xfId="27127" xr:uid="{C30D7CD6-136F-422E-9C71-481D93F5EAE7}"/>
    <cellStyle name="Comma 53 3 3 2 2 4" xfId="6159" xr:uid="{00000000-0005-0000-0000-00000D180000}"/>
    <cellStyle name="Comma 53 3 3 2 2 4 2" xfId="27128" xr:uid="{08ACD188-D3FB-481A-8F87-B8B4B94558D7}"/>
    <cellStyle name="Comma 53 3 3 2 2 5" xfId="6160" xr:uid="{00000000-0005-0000-0000-00000E180000}"/>
    <cellStyle name="Comma 53 3 3 2 2 5 2" xfId="27129" xr:uid="{67BD8154-9CAC-4293-93EA-F5C43868C83F}"/>
    <cellStyle name="Comma 53 3 3 2 2 6" xfId="27122" xr:uid="{AC02C8BB-1E22-4961-8DBA-50337E57EF3F}"/>
    <cellStyle name="Comma 53 3 3 2 3" xfId="6161" xr:uid="{00000000-0005-0000-0000-00000F180000}"/>
    <cellStyle name="Comma 53 3 3 2 3 2" xfId="6162" xr:uid="{00000000-0005-0000-0000-000010180000}"/>
    <cellStyle name="Comma 53 3 3 2 3 2 2" xfId="27131" xr:uid="{4230027F-6890-4D04-A1BF-A11368629F05}"/>
    <cellStyle name="Comma 53 3 3 2 3 3" xfId="6163" xr:uid="{00000000-0005-0000-0000-000011180000}"/>
    <cellStyle name="Comma 53 3 3 2 3 3 2" xfId="27132" xr:uid="{2E6F9115-CE3E-447C-81F9-EC4B4E3D9C83}"/>
    <cellStyle name="Comma 53 3 3 2 3 4" xfId="6164" xr:uid="{00000000-0005-0000-0000-000012180000}"/>
    <cellStyle name="Comma 53 3 3 2 3 4 2" xfId="27133" xr:uid="{7A56897E-C227-4B0D-B812-DD9BAE06859B}"/>
    <cellStyle name="Comma 53 3 3 2 3 5" xfId="27130" xr:uid="{BCE61A94-2A64-478B-976C-1CAC2C2FE210}"/>
    <cellStyle name="Comma 53 3 3 2 4" xfId="6165" xr:uid="{00000000-0005-0000-0000-000013180000}"/>
    <cellStyle name="Comma 53 3 3 2 4 2" xfId="27134" xr:uid="{6E73B2AD-63A0-4818-8457-240A5AADDE45}"/>
    <cellStyle name="Comma 53 3 3 2 5" xfId="6166" xr:uid="{00000000-0005-0000-0000-000014180000}"/>
    <cellStyle name="Comma 53 3 3 2 5 2" xfId="27135" xr:uid="{1EDF81C4-148C-4DA2-BACA-91787BC9F3BC}"/>
    <cellStyle name="Comma 53 3 3 2 6" xfId="6167" xr:uid="{00000000-0005-0000-0000-000015180000}"/>
    <cellStyle name="Comma 53 3 3 2 6 2" xfId="27136" xr:uid="{4FFB12EA-0DD0-4C83-BA36-20A735C8161F}"/>
    <cellStyle name="Comma 53 3 3 2 7" xfId="27121" xr:uid="{E6102564-3457-473F-9853-0427C6E0CD71}"/>
    <cellStyle name="Comma 53 3 3 3" xfId="6168" xr:uid="{00000000-0005-0000-0000-000016180000}"/>
    <cellStyle name="Comma 53 3 3 3 2" xfId="6169" xr:uid="{00000000-0005-0000-0000-000017180000}"/>
    <cellStyle name="Comma 53 3 3 3 2 2" xfId="6170" xr:uid="{00000000-0005-0000-0000-000018180000}"/>
    <cellStyle name="Comma 53 3 3 3 2 2 2" xfId="6171" xr:uid="{00000000-0005-0000-0000-000019180000}"/>
    <cellStyle name="Comma 53 3 3 3 2 2 2 2" xfId="27140" xr:uid="{566E25E2-C3E3-48BF-91ED-6AC299E9C045}"/>
    <cellStyle name="Comma 53 3 3 3 2 2 3" xfId="6172" xr:uid="{00000000-0005-0000-0000-00001A180000}"/>
    <cellStyle name="Comma 53 3 3 3 2 2 3 2" xfId="27141" xr:uid="{6ED9AC58-904C-48B5-9F99-E585D6917E98}"/>
    <cellStyle name="Comma 53 3 3 3 2 2 4" xfId="6173" xr:uid="{00000000-0005-0000-0000-00001B180000}"/>
    <cellStyle name="Comma 53 3 3 3 2 2 4 2" xfId="27142" xr:uid="{7F8F254D-0A34-4F03-A3AC-A667C72B43E1}"/>
    <cellStyle name="Comma 53 3 3 3 2 2 5" xfId="27139" xr:uid="{6D46E1CB-FEAE-43E4-A777-9D885E6054C4}"/>
    <cellStyle name="Comma 53 3 3 3 2 3" xfId="6174" xr:uid="{00000000-0005-0000-0000-00001C180000}"/>
    <cellStyle name="Comma 53 3 3 3 2 3 2" xfId="27143" xr:uid="{F7295A30-4D2F-408F-AEEB-BFB1881AB6A3}"/>
    <cellStyle name="Comma 53 3 3 3 2 4" xfId="6175" xr:uid="{00000000-0005-0000-0000-00001D180000}"/>
    <cellStyle name="Comma 53 3 3 3 2 4 2" xfId="27144" xr:uid="{1FE674D5-1678-4FB0-9E81-2930DAEC9E31}"/>
    <cellStyle name="Comma 53 3 3 3 2 5" xfId="6176" xr:uid="{00000000-0005-0000-0000-00001E180000}"/>
    <cellStyle name="Comma 53 3 3 3 2 5 2" xfId="27145" xr:uid="{9E771AD6-31C7-439D-BA39-57920682C13A}"/>
    <cellStyle name="Comma 53 3 3 3 2 6" xfId="27138" xr:uid="{FF19CE14-B14C-4FA3-84CC-FCF474D2403F}"/>
    <cellStyle name="Comma 53 3 3 3 3" xfId="6177" xr:uid="{00000000-0005-0000-0000-00001F180000}"/>
    <cellStyle name="Comma 53 3 3 3 3 2" xfId="6178" xr:uid="{00000000-0005-0000-0000-000020180000}"/>
    <cellStyle name="Comma 53 3 3 3 3 2 2" xfId="27147" xr:uid="{CD7A30AF-897E-4E2D-AEDE-E8EDF488B712}"/>
    <cellStyle name="Comma 53 3 3 3 3 3" xfId="6179" xr:uid="{00000000-0005-0000-0000-000021180000}"/>
    <cellStyle name="Comma 53 3 3 3 3 3 2" xfId="27148" xr:uid="{DB5650EB-DA1E-4571-94EC-D11045FA9EE9}"/>
    <cellStyle name="Comma 53 3 3 3 3 4" xfId="6180" xr:uid="{00000000-0005-0000-0000-000022180000}"/>
    <cellStyle name="Comma 53 3 3 3 3 4 2" xfId="27149" xr:uid="{6196252C-F27B-4ABF-B91F-D84E0863140D}"/>
    <cellStyle name="Comma 53 3 3 3 3 5" xfId="27146" xr:uid="{7743BEFE-FA21-4179-94DD-3C6898CAD006}"/>
    <cellStyle name="Comma 53 3 3 3 4" xfId="6181" xr:uid="{00000000-0005-0000-0000-000023180000}"/>
    <cellStyle name="Comma 53 3 3 3 4 2" xfId="27150" xr:uid="{0E9D0519-06C3-4023-B40E-08D3EF8176EA}"/>
    <cellStyle name="Comma 53 3 3 3 5" xfId="6182" xr:uid="{00000000-0005-0000-0000-000024180000}"/>
    <cellStyle name="Comma 53 3 3 3 5 2" xfId="27151" xr:uid="{9E3350E2-E327-4CF6-B96B-E4AA02924F45}"/>
    <cellStyle name="Comma 53 3 3 3 6" xfId="6183" xr:uid="{00000000-0005-0000-0000-000025180000}"/>
    <cellStyle name="Comma 53 3 3 3 6 2" xfId="27152" xr:uid="{0D392D08-9972-46FE-A4AF-901BAFEFA2F6}"/>
    <cellStyle name="Comma 53 3 3 3 7" xfId="27137" xr:uid="{90481497-158A-48A9-91C6-FF6886046310}"/>
    <cellStyle name="Comma 53 3 3 4" xfId="6184" xr:uid="{00000000-0005-0000-0000-000026180000}"/>
    <cellStyle name="Comma 53 3 3 4 2" xfId="6185" xr:uid="{00000000-0005-0000-0000-000027180000}"/>
    <cellStyle name="Comma 53 3 3 4 2 2" xfId="6186" xr:uid="{00000000-0005-0000-0000-000028180000}"/>
    <cellStyle name="Comma 53 3 3 4 2 2 2" xfId="27155" xr:uid="{9CDC2CE6-3F81-4D6C-87F1-455382DE2C55}"/>
    <cellStyle name="Comma 53 3 3 4 2 3" xfId="6187" xr:uid="{00000000-0005-0000-0000-000029180000}"/>
    <cellStyle name="Comma 53 3 3 4 2 3 2" xfId="27156" xr:uid="{9AEEDB89-0230-4364-8744-ED3AAD3C942B}"/>
    <cellStyle name="Comma 53 3 3 4 2 4" xfId="6188" xr:uid="{00000000-0005-0000-0000-00002A180000}"/>
    <cellStyle name="Comma 53 3 3 4 2 4 2" xfId="27157" xr:uid="{80404285-02A7-45DD-8F9E-DE84BF2E4CD7}"/>
    <cellStyle name="Comma 53 3 3 4 2 5" xfId="27154" xr:uid="{3E34D5C2-9EAB-4A48-8AB7-C08D6CC3FA34}"/>
    <cellStyle name="Comma 53 3 3 4 3" xfId="6189" xr:uid="{00000000-0005-0000-0000-00002B180000}"/>
    <cellStyle name="Comma 53 3 3 4 3 2" xfId="27158" xr:uid="{48191940-DE44-48B2-9B28-CA2AC9804378}"/>
    <cellStyle name="Comma 53 3 3 4 4" xfId="6190" xr:uid="{00000000-0005-0000-0000-00002C180000}"/>
    <cellStyle name="Comma 53 3 3 4 4 2" xfId="27159" xr:uid="{E3CD792B-72F6-4F8F-990E-71BB1CB21317}"/>
    <cellStyle name="Comma 53 3 3 4 5" xfId="6191" xr:uid="{00000000-0005-0000-0000-00002D180000}"/>
    <cellStyle name="Comma 53 3 3 4 5 2" xfId="27160" xr:uid="{E82613B0-15C1-4597-8FD2-327F47960279}"/>
    <cellStyle name="Comma 53 3 3 4 6" xfId="27153" xr:uid="{22EAAFCF-6104-444B-8C50-E0A7858496CC}"/>
    <cellStyle name="Comma 53 3 3 5" xfId="6192" xr:uid="{00000000-0005-0000-0000-00002E180000}"/>
    <cellStyle name="Comma 53 3 3 5 2" xfId="6193" xr:uid="{00000000-0005-0000-0000-00002F180000}"/>
    <cellStyle name="Comma 53 3 3 5 2 2" xfId="27162" xr:uid="{98243F0A-3E30-4DF7-A964-13975B7BD999}"/>
    <cellStyle name="Comma 53 3 3 5 3" xfId="6194" xr:uid="{00000000-0005-0000-0000-000030180000}"/>
    <cellStyle name="Comma 53 3 3 5 3 2" xfId="27163" xr:uid="{34FC7D84-ED6D-44C9-A21B-DDAA7749BB9E}"/>
    <cellStyle name="Comma 53 3 3 5 4" xfId="6195" xr:uid="{00000000-0005-0000-0000-000031180000}"/>
    <cellStyle name="Comma 53 3 3 5 4 2" xfId="27164" xr:uid="{AFF9AF7F-4C73-4FA1-8AF0-E013F7267CD7}"/>
    <cellStyle name="Comma 53 3 3 5 5" xfId="27161" xr:uid="{A6A870E0-0FE0-40B7-914C-AB980B78D1C5}"/>
    <cellStyle name="Comma 53 3 3 6" xfId="6196" xr:uid="{00000000-0005-0000-0000-000032180000}"/>
    <cellStyle name="Comma 53 3 3 6 2" xfId="27165" xr:uid="{DC809742-7D19-4614-B345-897FB07080B4}"/>
    <cellStyle name="Comma 53 3 3 7" xfId="6197" xr:uid="{00000000-0005-0000-0000-000033180000}"/>
    <cellStyle name="Comma 53 3 3 7 2" xfId="27166" xr:uid="{19560ADC-8BDD-47FD-8A8B-D1C99DC92656}"/>
    <cellStyle name="Comma 53 3 3 8" xfId="6198" xr:uid="{00000000-0005-0000-0000-000034180000}"/>
    <cellStyle name="Comma 53 3 3 8 2" xfId="27167" xr:uid="{2ED514C1-7B3F-4AE2-AF45-CC4BF2704ADB}"/>
    <cellStyle name="Comma 53 3 3 9" xfId="27120" xr:uid="{16B0A2AD-98E7-45CC-A58E-EB70F3499350}"/>
    <cellStyle name="Comma 53 3 4" xfId="6199" xr:uid="{00000000-0005-0000-0000-000035180000}"/>
    <cellStyle name="Comma 53 3 4 2" xfId="6200" xr:uid="{00000000-0005-0000-0000-000036180000}"/>
    <cellStyle name="Comma 53 3 4 2 2" xfId="6201" xr:uid="{00000000-0005-0000-0000-000037180000}"/>
    <cellStyle name="Comma 53 3 4 2 2 2" xfId="6202" xr:uid="{00000000-0005-0000-0000-000038180000}"/>
    <cellStyle name="Comma 53 3 4 2 2 2 2" xfId="27171" xr:uid="{7F9117B7-B7FA-4B82-B040-F614CFE05C0E}"/>
    <cellStyle name="Comma 53 3 4 2 2 3" xfId="6203" xr:uid="{00000000-0005-0000-0000-000039180000}"/>
    <cellStyle name="Comma 53 3 4 2 2 3 2" xfId="27172" xr:uid="{38545D47-0B40-45AD-B398-BA8235391C6B}"/>
    <cellStyle name="Comma 53 3 4 2 2 4" xfId="6204" xr:uid="{00000000-0005-0000-0000-00003A180000}"/>
    <cellStyle name="Comma 53 3 4 2 2 4 2" xfId="27173" xr:uid="{30068F72-4A1C-4DAF-AA7B-7209C757CD54}"/>
    <cellStyle name="Comma 53 3 4 2 2 5" xfId="27170" xr:uid="{E339FA32-3B47-4F96-B4E1-1E3DA64D2600}"/>
    <cellStyle name="Comma 53 3 4 2 3" xfId="6205" xr:uid="{00000000-0005-0000-0000-00003B180000}"/>
    <cellStyle name="Comma 53 3 4 2 3 2" xfId="27174" xr:uid="{B0EA8A33-4544-4390-BF65-70653C4BC585}"/>
    <cellStyle name="Comma 53 3 4 2 4" xfId="6206" xr:uid="{00000000-0005-0000-0000-00003C180000}"/>
    <cellStyle name="Comma 53 3 4 2 4 2" xfId="27175" xr:uid="{0B7AD4DD-3697-4332-9209-D8FD0B2EBD13}"/>
    <cellStyle name="Comma 53 3 4 2 5" xfId="6207" xr:uid="{00000000-0005-0000-0000-00003D180000}"/>
    <cellStyle name="Comma 53 3 4 2 5 2" xfId="27176" xr:uid="{67867FAE-6FE7-48EA-B19B-DA7093EF9098}"/>
    <cellStyle name="Comma 53 3 4 2 6" xfId="27169" xr:uid="{538A19C5-F953-49DF-A39A-D2AB6A5401AA}"/>
    <cellStyle name="Comma 53 3 4 3" xfId="6208" xr:uid="{00000000-0005-0000-0000-00003E180000}"/>
    <cellStyle name="Comma 53 3 4 3 2" xfId="6209" xr:uid="{00000000-0005-0000-0000-00003F180000}"/>
    <cellStyle name="Comma 53 3 4 3 2 2" xfId="27178" xr:uid="{297192DF-B3DE-401D-AEB1-4A5EC243E9DE}"/>
    <cellStyle name="Comma 53 3 4 3 3" xfId="6210" xr:uid="{00000000-0005-0000-0000-000040180000}"/>
    <cellStyle name="Comma 53 3 4 3 3 2" xfId="27179" xr:uid="{C70612A9-F6E0-4C83-A075-A470B0FE7CC6}"/>
    <cellStyle name="Comma 53 3 4 3 4" xfId="6211" xr:uid="{00000000-0005-0000-0000-000041180000}"/>
    <cellStyle name="Comma 53 3 4 3 4 2" xfId="27180" xr:uid="{9F226F45-8FA3-4C8A-B682-9E3D635BFE73}"/>
    <cellStyle name="Comma 53 3 4 3 5" xfId="27177" xr:uid="{6B921E33-7672-4A5D-956F-A04DCEAE6667}"/>
    <cellStyle name="Comma 53 3 4 4" xfId="6212" xr:uid="{00000000-0005-0000-0000-000042180000}"/>
    <cellStyle name="Comma 53 3 4 4 2" xfId="27181" xr:uid="{69AB122C-B87E-4F98-9331-58F3867F37B9}"/>
    <cellStyle name="Comma 53 3 4 5" xfId="6213" xr:uid="{00000000-0005-0000-0000-000043180000}"/>
    <cellStyle name="Comma 53 3 4 5 2" xfId="27182" xr:uid="{1A1EFEE1-B54F-4BC3-BADB-12147924A6A7}"/>
    <cellStyle name="Comma 53 3 4 6" xfId="6214" xr:uid="{00000000-0005-0000-0000-000044180000}"/>
    <cellStyle name="Comma 53 3 4 6 2" xfId="27183" xr:uid="{331CEA36-8C1C-430D-BC6A-80F2CB498313}"/>
    <cellStyle name="Comma 53 3 4 7" xfId="27168" xr:uid="{39446944-25DF-4AA6-AE62-132EB044ACA9}"/>
    <cellStyle name="Comma 53 3 5" xfId="6215" xr:uid="{00000000-0005-0000-0000-000045180000}"/>
    <cellStyle name="Comma 53 3 5 2" xfId="6216" xr:uid="{00000000-0005-0000-0000-000046180000}"/>
    <cellStyle name="Comma 53 3 5 2 2" xfId="6217" xr:uid="{00000000-0005-0000-0000-000047180000}"/>
    <cellStyle name="Comma 53 3 5 2 2 2" xfId="6218" xr:uid="{00000000-0005-0000-0000-000048180000}"/>
    <cellStyle name="Comma 53 3 5 2 2 2 2" xfId="27187" xr:uid="{C005658A-2673-4290-937E-FD597796978B}"/>
    <cellStyle name="Comma 53 3 5 2 2 3" xfId="6219" xr:uid="{00000000-0005-0000-0000-000049180000}"/>
    <cellStyle name="Comma 53 3 5 2 2 3 2" xfId="27188" xr:uid="{801905E5-296C-42B4-9F02-0D40BE0614A1}"/>
    <cellStyle name="Comma 53 3 5 2 2 4" xfId="6220" xr:uid="{00000000-0005-0000-0000-00004A180000}"/>
    <cellStyle name="Comma 53 3 5 2 2 4 2" xfId="27189" xr:uid="{6C95FE63-9733-4BA5-BD79-C06390B04EA4}"/>
    <cellStyle name="Comma 53 3 5 2 2 5" xfId="27186" xr:uid="{AA4F2EA7-E1F9-4543-9310-71EE97EE7746}"/>
    <cellStyle name="Comma 53 3 5 2 3" xfId="6221" xr:uid="{00000000-0005-0000-0000-00004B180000}"/>
    <cellStyle name="Comma 53 3 5 2 3 2" xfId="27190" xr:uid="{2301C3F1-48F0-41C8-9D4F-378C9382DFD5}"/>
    <cellStyle name="Comma 53 3 5 2 4" xfId="6222" xr:uid="{00000000-0005-0000-0000-00004C180000}"/>
    <cellStyle name="Comma 53 3 5 2 4 2" xfId="27191" xr:uid="{72901C6F-AEE4-44F1-A38C-BDAD98D17B58}"/>
    <cellStyle name="Comma 53 3 5 2 5" xfId="6223" xr:uid="{00000000-0005-0000-0000-00004D180000}"/>
    <cellStyle name="Comma 53 3 5 2 5 2" xfId="27192" xr:uid="{8AF34B22-63BE-49C2-88A6-A4BBE44237A1}"/>
    <cellStyle name="Comma 53 3 5 2 6" xfId="27185" xr:uid="{B22BC242-2E31-4970-BBE7-EE048BB5A1F2}"/>
    <cellStyle name="Comma 53 3 5 3" xfId="6224" xr:uid="{00000000-0005-0000-0000-00004E180000}"/>
    <cellStyle name="Comma 53 3 5 3 2" xfId="6225" xr:uid="{00000000-0005-0000-0000-00004F180000}"/>
    <cellStyle name="Comma 53 3 5 3 2 2" xfId="27194" xr:uid="{9FA92DBD-036B-4342-A076-312C1391FE5D}"/>
    <cellStyle name="Comma 53 3 5 3 3" xfId="6226" xr:uid="{00000000-0005-0000-0000-000050180000}"/>
    <cellStyle name="Comma 53 3 5 3 3 2" xfId="27195" xr:uid="{99E61981-9189-4E82-A9A4-EB8D24732E6C}"/>
    <cellStyle name="Comma 53 3 5 3 4" xfId="6227" xr:uid="{00000000-0005-0000-0000-000051180000}"/>
    <cellStyle name="Comma 53 3 5 3 4 2" xfId="27196" xr:uid="{84560CB8-B493-48D4-84B4-1E35F4DF859F}"/>
    <cellStyle name="Comma 53 3 5 3 5" xfId="27193" xr:uid="{1EECB196-D138-421F-A510-C4DD8049B045}"/>
    <cellStyle name="Comma 53 3 5 4" xfId="6228" xr:uid="{00000000-0005-0000-0000-000052180000}"/>
    <cellStyle name="Comma 53 3 5 4 2" xfId="27197" xr:uid="{58AE8E59-6363-49F0-82C6-7F49961EBE3C}"/>
    <cellStyle name="Comma 53 3 5 5" xfId="6229" xr:uid="{00000000-0005-0000-0000-000053180000}"/>
    <cellStyle name="Comma 53 3 5 5 2" xfId="27198" xr:uid="{C821D9FB-FB73-496E-88A1-870AC6903761}"/>
    <cellStyle name="Comma 53 3 5 6" xfId="6230" xr:uid="{00000000-0005-0000-0000-000054180000}"/>
    <cellStyle name="Comma 53 3 5 6 2" xfId="27199" xr:uid="{2650D07E-2DAA-4426-B6A5-29E6358F98E1}"/>
    <cellStyle name="Comma 53 3 5 7" xfId="27184" xr:uid="{57F6EC4E-0B77-42F8-A4D9-0B54359DA000}"/>
    <cellStyle name="Comma 53 3 6" xfId="6231" xr:uid="{00000000-0005-0000-0000-000055180000}"/>
    <cellStyle name="Comma 53 3 6 2" xfId="6232" xr:uid="{00000000-0005-0000-0000-000056180000}"/>
    <cellStyle name="Comma 53 3 6 2 2" xfId="6233" xr:uid="{00000000-0005-0000-0000-000057180000}"/>
    <cellStyle name="Comma 53 3 6 2 2 2" xfId="27202" xr:uid="{24130BE9-174A-43FC-9A78-BBEB298C03A8}"/>
    <cellStyle name="Comma 53 3 6 2 3" xfId="6234" xr:uid="{00000000-0005-0000-0000-000058180000}"/>
    <cellStyle name="Comma 53 3 6 2 3 2" xfId="27203" xr:uid="{A7C41B83-39CD-4637-BB3A-6F348DE66186}"/>
    <cellStyle name="Comma 53 3 6 2 4" xfId="6235" xr:uid="{00000000-0005-0000-0000-000059180000}"/>
    <cellStyle name="Comma 53 3 6 2 4 2" xfId="27204" xr:uid="{CFFED422-A7DF-43C2-A176-4365A0518274}"/>
    <cellStyle name="Comma 53 3 6 2 5" xfId="27201" xr:uid="{D3EB8499-AFE5-4F6F-BBCD-B08212CEC845}"/>
    <cellStyle name="Comma 53 3 6 3" xfId="6236" xr:uid="{00000000-0005-0000-0000-00005A180000}"/>
    <cellStyle name="Comma 53 3 6 3 2" xfId="27205" xr:uid="{3C575ACA-2481-4BA6-B186-0D7EC00FFE25}"/>
    <cellStyle name="Comma 53 3 6 4" xfId="6237" xr:uid="{00000000-0005-0000-0000-00005B180000}"/>
    <cellStyle name="Comma 53 3 6 4 2" xfId="27206" xr:uid="{A236FCC5-C636-4CFB-B746-9C447986160F}"/>
    <cellStyle name="Comma 53 3 6 5" xfId="6238" xr:uid="{00000000-0005-0000-0000-00005C180000}"/>
    <cellStyle name="Comma 53 3 6 5 2" xfId="27207" xr:uid="{D62BB29E-0D2A-4908-81F1-5E5B8E1FA621}"/>
    <cellStyle name="Comma 53 3 6 6" xfId="27200" xr:uid="{269D38B9-128D-4A93-8011-F6EE9FA893A3}"/>
    <cellStyle name="Comma 53 3 7" xfId="6239" xr:uid="{00000000-0005-0000-0000-00005D180000}"/>
    <cellStyle name="Comma 53 3 7 2" xfId="6240" xr:uid="{00000000-0005-0000-0000-00005E180000}"/>
    <cellStyle name="Comma 53 3 7 2 2" xfId="27209" xr:uid="{F2BF4269-D1D1-4006-982F-987DBC0E1590}"/>
    <cellStyle name="Comma 53 3 7 3" xfId="6241" xr:uid="{00000000-0005-0000-0000-00005F180000}"/>
    <cellStyle name="Comma 53 3 7 3 2" xfId="27210" xr:uid="{0C59814F-3E03-4E32-A71A-D0E97AEDEB68}"/>
    <cellStyle name="Comma 53 3 7 4" xfId="6242" xr:uid="{00000000-0005-0000-0000-000060180000}"/>
    <cellStyle name="Comma 53 3 7 4 2" xfId="27211" xr:uid="{820262C2-9FFC-4DDA-A2B6-DCA09B4D5E00}"/>
    <cellStyle name="Comma 53 3 7 5" xfId="27208" xr:uid="{CB641946-9D29-4DC2-9330-B9F4B059F213}"/>
    <cellStyle name="Comma 53 3 8" xfId="6243" xr:uid="{00000000-0005-0000-0000-000061180000}"/>
    <cellStyle name="Comma 53 3 8 2" xfId="27212" xr:uid="{777B44C5-77C9-4508-9DF7-B8E231943830}"/>
    <cellStyle name="Comma 53 3 9" xfId="6244" xr:uid="{00000000-0005-0000-0000-000062180000}"/>
    <cellStyle name="Comma 53 3 9 2" xfId="27213" xr:uid="{0601FAC4-84C2-4A46-8141-A85C74F792D1}"/>
    <cellStyle name="Comma 53 4" xfId="6245" xr:uid="{00000000-0005-0000-0000-000063180000}"/>
    <cellStyle name="Comma 53 4 2" xfId="6246" xr:uid="{00000000-0005-0000-0000-000064180000}"/>
    <cellStyle name="Comma 53 4 2 2" xfId="6247" xr:uid="{00000000-0005-0000-0000-000065180000}"/>
    <cellStyle name="Comma 53 4 2 2 2" xfId="6248" xr:uid="{00000000-0005-0000-0000-000066180000}"/>
    <cellStyle name="Comma 53 4 2 2 2 2" xfId="6249" xr:uid="{00000000-0005-0000-0000-000067180000}"/>
    <cellStyle name="Comma 53 4 2 2 2 2 2" xfId="27218" xr:uid="{6579F637-4876-4142-A0C6-8DFC84A2075D}"/>
    <cellStyle name="Comma 53 4 2 2 2 3" xfId="6250" xr:uid="{00000000-0005-0000-0000-000068180000}"/>
    <cellStyle name="Comma 53 4 2 2 2 3 2" xfId="27219" xr:uid="{E8187DE8-BEB2-43CA-AFA4-0C38B3DF2182}"/>
    <cellStyle name="Comma 53 4 2 2 2 4" xfId="6251" xr:uid="{00000000-0005-0000-0000-000069180000}"/>
    <cellStyle name="Comma 53 4 2 2 2 4 2" xfId="27220" xr:uid="{6BF847A6-55F9-4279-8E59-59337CA2A2A9}"/>
    <cellStyle name="Comma 53 4 2 2 2 5" xfId="27217" xr:uid="{6B314441-B7FE-4C25-A374-C1F9E38C398C}"/>
    <cellStyle name="Comma 53 4 2 2 3" xfId="6252" xr:uid="{00000000-0005-0000-0000-00006A180000}"/>
    <cellStyle name="Comma 53 4 2 2 3 2" xfId="27221" xr:uid="{9E323526-AC6D-4674-A3DF-253086430823}"/>
    <cellStyle name="Comma 53 4 2 2 4" xfId="6253" xr:uid="{00000000-0005-0000-0000-00006B180000}"/>
    <cellStyle name="Comma 53 4 2 2 4 2" xfId="27222" xr:uid="{C6621BC5-B8CD-48A9-87EE-45394C541258}"/>
    <cellStyle name="Comma 53 4 2 2 5" xfId="6254" xr:uid="{00000000-0005-0000-0000-00006C180000}"/>
    <cellStyle name="Comma 53 4 2 2 5 2" xfId="27223" xr:uid="{EA3C63A3-F145-4881-8390-984A1DBAB43E}"/>
    <cellStyle name="Comma 53 4 2 2 6" xfId="27216" xr:uid="{D8D38FD9-5FAD-4F32-91B8-11C336024E36}"/>
    <cellStyle name="Comma 53 4 2 3" xfId="6255" xr:uid="{00000000-0005-0000-0000-00006D180000}"/>
    <cellStyle name="Comma 53 4 2 3 2" xfId="6256" xr:uid="{00000000-0005-0000-0000-00006E180000}"/>
    <cellStyle name="Comma 53 4 2 3 2 2" xfId="27225" xr:uid="{FE75299F-2819-4135-BE0B-658724E0D9C2}"/>
    <cellStyle name="Comma 53 4 2 3 3" xfId="6257" xr:uid="{00000000-0005-0000-0000-00006F180000}"/>
    <cellStyle name="Comma 53 4 2 3 3 2" xfId="27226" xr:uid="{AE3F56CA-81B1-4720-81B5-0B1406D561FA}"/>
    <cellStyle name="Comma 53 4 2 3 4" xfId="6258" xr:uid="{00000000-0005-0000-0000-000070180000}"/>
    <cellStyle name="Comma 53 4 2 3 4 2" xfId="27227" xr:uid="{04A9A1C1-DF95-4E94-BCAC-14C983D5E915}"/>
    <cellStyle name="Comma 53 4 2 3 5" xfId="27224" xr:uid="{B6462C53-FA7B-43F1-B4A9-3A029EAF5149}"/>
    <cellStyle name="Comma 53 4 2 4" xfId="6259" xr:uid="{00000000-0005-0000-0000-000071180000}"/>
    <cellStyle name="Comma 53 4 2 4 2" xfId="27228" xr:uid="{D13AE3ED-2300-4C46-9FE3-5FF4DC1D5DF7}"/>
    <cellStyle name="Comma 53 4 2 5" xfId="6260" xr:uid="{00000000-0005-0000-0000-000072180000}"/>
    <cellStyle name="Comma 53 4 2 5 2" xfId="27229" xr:uid="{AB6FC1C2-5EE2-4949-897D-5B3890CF9A3D}"/>
    <cellStyle name="Comma 53 4 2 6" xfId="6261" xr:uid="{00000000-0005-0000-0000-000073180000}"/>
    <cellStyle name="Comma 53 4 2 6 2" xfId="27230" xr:uid="{362D430F-C09E-46AC-8835-8FACA9982C3E}"/>
    <cellStyle name="Comma 53 4 2 7" xfId="27215" xr:uid="{775E0C67-02E2-4705-A206-A6024F8F82D2}"/>
    <cellStyle name="Comma 53 4 3" xfId="6262" xr:uid="{00000000-0005-0000-0000-000074180000}"/>
    <cellStyle name="Comma 53 4 3 2" xfId="6263" xr:uid="{00000000-0005-0000-0000-000075180000}"/>
    <cellStyle name="Comma 53 4 3 2 2" xfId="6264" xr:uid="{00000000-0005-0000-0000-000076180000}"/>
    <cellStyle name="Comma 53 4 3 2 2 2" xfId="6265" xr:uid="{00000000-0005-0000-0000-000077180000}"/>
    <cellStyle name="Comma 53 4 3 2 2 2 2" xfId="27234" xr:uid="{59BDE674-7A80-42A0-B05E-54B9AF843873}"/>
    <cellStyle name="Comma 53 4 3 2 2 3" xfId="6266" xr:uid="{00000000-0005-0000-0000-000078180000}"/>
    <cellStyle name="Comma 53 4 3 2 2 3 2" xfId="27235" xr:uid="{A0656413-AA9B-48B6-8156-5E551BA67D2E}"/>
    <cellStyle name="Comma 53 4 3 2 2 4" xfId="6267" xr:uid="{00000000-0005-0000-0000-000079180000}"/>
    <cellStyle name="Comma 53 4 3 2 2 4 2" xfId="27236" xr:uid="{3E9A3F96-6D7F-4A5B-B1F8-8EB2ADC11C58}"/>
    <cellStyle name="Comma 53 4 3 2 2 5" xfId="27233" xr:uid="{D410A4A4-44A6-4A67-9CE5-C0DEFE921CA5}"/>
    <cellStyle name="Comma 53 4 3 2 3" xfId="6268" xr:uid="{00000000-0005-0000-0000-00007A180000}"/>
    <cellStyle name="Comma 53 4 3 2 3 2" xfId="27237" xr:uid="{19194296-7FA0-49A7-8F1D-7A0EE2ADD1AF}"/>
    <cellStyle name="Comma 53 4 3 2 4" xfId="6269" xr:uid="{00000000-0005-0000-0000-00007B180000}"/>
    <cellStyle name="Comma 53 4 3 2 4 2" xfId="27238" xr:uid="{D306E261-6E05-4E8C-A18B-682C20FA2D1A}"/>
    <cellStyle name="Comma 53 4 3 2 5" xfId="6270" xr:uid="{00000000-0005-0000-0000-00007C180000}"/>
    <cellStyle name="Comma 53 4 3 2 5 2" xfId="27239" xr:uid="{8EA0CAC5-4360-4988-8EF3-FFF133241C13}"/>
    <cellStyle name="Comma 53 4 3 2 6" xfId="27232" xr:uid="{1973B86E-1F0A-44CD-AF7E-18E0EA855C3D}"/>
    <cellStyle name="Comma 53 4 3 3" xfId="6271" xr:uid="{00000000-0005-0000-0000-00007D180000}"/>
    <cellStyle name="Comma 53 4 3 3 2" xfId="6272" xr:uid="{00000000-0005-0000-0000-00007E180000}"/>
    <cellStyle name="Comma 53 4 3 3 2 2" xfId="27241" xr:uid="{956B09C7-B2C8-4030-98CB-F110B96A6F78}"/>
    <cellStyle name="Comma 53 4 3 3 3" xfId="6273" xr:uid="{00000000-0005-0000-0000-00007F180000}"/>
    <cellStyle name="Comma 53 4 3 3 3 2" xfId="27242" xr:uid="{3FBBE89F-786D-4B12-8282-B34D3D971850}"/>
    <cellStyle name="Comma 53 4 3 3 4" xfId="6274" xr:uid="{00000000-0005-0000-0000-000080180000}"/>
    <cellStyle name="Comma 53 4 3 3 4 2" xfId="27243" xr:uid="{7512F4C0-9CFA-4972-A467-5E6D56EBB213}"/>
    <cellStyle name="Comma 53 4 3 3 5" xfId="27240" xr:uid="{8CA0BA2C-0734-403D-85E1-00BFF2851507}"/>
    <cellStyle name="Comma 53 4 3 4" xfId="6275" xr:uid="{00000000-0005-0000-0000-000081180000}"/>
    <cellStyle name="Comma 53 4 3 4 2" xfId="27244" xr:uid="{3F7D6A72-8067-43CA-92AC-FFB4285FC4E5}"/>
    <cellStyle name="Comma 53 4 3 5" xfId="6276" xr:uid="{00000000-0005-0000-0000-000082180000}"/>
    <cellStyle name="Comma 53 4 3 5 2" xfId="27245" xr:uid="{CA4C00C3-AB7B-4044-8DB5-0C7599E9A016}"/>
    <cellStyle name="Comma 53 4 3 6" xfId="6277" xr:uid="{00000000-0005-0000-0000-000083180000}"/>
    <cellStyle name="Comma 53 4 3 6 2" xfId="27246" xr:uid="{37731972-0D03-4CB5-8012-5DDCC7074846}"/>
    <cellStyle name="Comma 53 4 3 7" xfId="27231" xr:uid="{49994511-022A-4174-8F96-2BBF01474675}"/>
    <cellStyle name="Comma 53 4 4" xfId="6278" xr:uid="{00000000-0005-0000-0000-000084180000}"/>
    <cellStyle name="Comma 53 4 4 2" xfId="6279" xr:uid="{00000000-0005-0000-0000-000085180000}"/>
    <cellStyle name="Comma 53 4 4 2 2" xfId="6280" xr:uid="{00000000-0005-0000-0000-000086180000}"/>
    <cellStyle name="Comma 53 4 4 2 2 2" xfId="27249" xr:uid="{535372CA-4197-47A6-9FAF-4E0BD638E169}"/>
    <cellStyle name="Comma 53 4 4 2 3" xfId="6281" xr:uid="{00000000-0005-0000-0000-000087180000}"/>
    <cellStyle name="Comma 53 4 4 2 3 2" xfId="27250" xr:uid="{73E3FE18-EC3D-4FE9-8C48-B76BF6E7CDEF}"/>
    <cellStyle name="Comma 53 4 4 2 4" xfId="6282" xr:uid="{00000000-0005-0000-0000-000088180000}"/>
    <cellStyle name="Comma 53 4 4 2 4 2" xfId="27251" xr:uid="{C18201D6-81EF-4C7D-A680-C889D961D641}"/>
    <cellStyle name="Comma 53 4 4 2 5" xfId="27248" xr:uid="{97F2478E-9808-4F78-96F5-8782683177CD}"/>
    <cellStyle name="Comma 53 4 4 3" xfId="6283" xr:uid="{00000000-0005-0000-0000-000089180000}"/>
    <cellStyle name="Comma 53 4 4 3 2" xfId="27252" xr:uid="{6DAEB3BD-4217-4495-A613-1238BF214962}"/>
    <cellStyle name="Comma 53 4 4 4" xfId="6284" xr:uid="{00000000-0005-0000-0000-00008A180000}"/>
    <cellStyle name="Comma 53 4 4 4 2" xfId="27253" xr:uid="{63505DD7-90AB-4D3A-8F94-8961B7F29D13}"/>
    <cellStyle name="Comma 53 4 4 5" xfId="6285" xr:uid="{00000000-0005-0000-0000-00008B180000}"/>
    <cellStyle name="Comma 53 4 4 5 2" xfId="27254" xr:uid="{1D402B00-5E50-4676-A435-BA87173FA564}"/>
    <cellStyle name="Comma 53 4 4 6" xfId="27247" xr:uid="{4E140C49-64C4-4C31-AE4B-0CAE519B0106}"/>
    <cellStyle name="Comma 53 4 5" xfId="6286" xr:uid="{00000000-0005-0000-0000-00008C180000}"/>
    <cellStyle name="Comma 53 4 5 2" xfId="6287" xr:uid="{00000000-0005-0000-0000-00008D180000}"/>
    <cellStyle name="Comma 53 4 5 2 2" xfId="27256" xr:uid="{627D93C0-06F3-4D17-A04D-76DB4D322566}"/>
    <cellStyle name="Comma 53 4 5 3" xfId="6288" xr:uid="{00000000-0005-0000-0000-00008E180000}"/>
    <cellStyle name="Comma 53 4 5 3 2" xfId="27257" xr:uid="{0054E713-F5B9-4C93-B1EA-46A7EE6200B0}"/>
    <cellStyle name="Comma 53 4 5 4" xfId="6289" xr:uid="{00000000-0005-0000-0000-00008F180000}"/>
    <cellStyle name="Comma 53 4 5 4 2" xfId="27258" xr:uid="{E057B295-5DF8-4A62-9AE2-8F16D5043712}"/>
    <cellStyle name="Comma 53 4 5 5" xfId="27255" xr:uid="{53D0EE8F-D9AB-420A-BA9C-93936164CE06}"/>
    <cellStyle name="Comma 53 4 6" xfId="6290" xr:uid="{00000000-0005-0000-0000-000090180000}"/>
    <cellStyle name="Comma 53 4 6 2" xfId="27259" xr:uid="{EE0E6D1D-5AF2-4361-875D-BE162BA02272}"/>
    <cellStyle name="Comma 53 4 7" xfId="6291" xr:uid="{00000000-0005-0000-0000-000091180000}"/>
    <cellStyle name="Comma 53 4 7 2" xfId="27260" xr:uid="{525E9916-C1C6-4866-8C90-DB8C27901E5E}"/>
    <cellStyle name="Comma 53 4 8" xfId="6292" xr:uid="{00000000-0005-0000-0000-000092180000}"/>
    <cellStyle name="Comma 53 4 8 2" xfId="27261" xr:uid="{A0FC352E-A37A-455E-A72F-D75914921E6C}"/>
    <cellStyle name="Comma 53 4 9" xfId="27214" xr:uid="{7F137B6B-6F8A-47E4-BCF1-D820FC79C801}"/>
    <cellStyle name="Comma 53 5" xfId="6293" xr:uid="{00000000-0005-0000-0000-000093180000}"/>
    <cellStyle name="Comma 53 5 2" xfId="6294" xr:uid="{00000000-0005-0000-0000-000094180000}"/>
    <cellStyle name="Comma 53 5 2 2" xfId="6295" xr:uid="{00000000-0005-0000-0000-000095180000}"/>
    <cellStyle name="Comma 53 5 2 2 2" xfId="6296" xr:uid="{00000000-0005-0000-0000-000096180000}"/>
    <cellStyle name="Comma 53 5 2 2 2 2" xfId="6297" xr:uid="{00000000-0005-0000-0000-000097180000}"/>
    <cellStyle name="Comma 53 5 2 2 2 2 2" xfId="27266" xr:uid="{89F413F7-EE50-4F13-8AFE-A6F57D25F5B2}"/>
    <cellStyle name="Comma 53 5 2 2 2 3" xfId="6298" xr:uid="{00000000-0005-0000-0000-000098180000}"/>
    <cellStyle name="Comma 53 5 2 2 2 3 2" xfId="27267" xr:uid="{037D8FBA-08C2-4E8E-8D5D-2CBCD1B56565}"/>
    <cellStyle name="Comma 53 5 2 2 2 4" xfId="6299" xr:uid="{00000000-0005-0000-0000-000099180000}"/>
    <cellStyle name="Comma 53 5 2 2 2 4 2" xfId="27268" xr:uid="{BFBAF17A-3A4C-4959-88B0-43520D582830}"/>
    <cellStyle name="Comma 53 5 2 2 2 5" xfId="27265" xr:uid="{6BEEB4C2-EB4D-4BDE-83C3-527C79E256E5}"/>
    <cellStyle name="Comma 53 5 2 2 3" xfId="6300" xr:uid="{00000000-0005-0000-0000-00009A180000}"/>
    <cellStyle name="Comma 53 5 2 2 3 2" xfId="27269" xr:uid="{0970D817-72AD-4196-9F65-386A97E7BBA3}"/>
    <cellStyle name="Comma 53 5 2 2 4" xfId="6301" xr:uid="{00000000-0005-0000-0000-00009B180000}"/>
    <cellStyle name="Comma 53 5 2 2 4 2" xfId="27270" xr:uid="{3EACB985-2086-4C23-8CEC-026412ECE221}"/>
    <cellStyle name="Comma 53 5 2 2 5" xfId="6302" xr:uid="{00000000-0005-0000-0000-00009C180000}"/>
    <cellStyle name="Comma 53 5 2 2 5 2" xfId="27271" xr:uid="{D64E8E89-5C89-4018-9CC9-AC74D11FA5EE}"/>
    <cellStyle name="Comma 53 5 2 2 6" xfId="27264" xr:uid="{5CB1D237-5ACB-4627-853D-43966A98E0EB}"/>
    <cellStyle name="Comma 53 5 2 3" xfId="6303" xr:uid="{00000000-0005-0000-0000-00009D180000}"/>
    <cellStyle name="Comma 53 5 2 3 2" xfId="6304" xr:uid="{00000000-0005-0000-0000-00009E180000}"/>
    <cellStyle name="Comma 53 5 2 3 2 2" xfId="27273" xr:uid="{C377FDEF-0766-408E-88D6-127ED6D3A7C9}"/>
    <cellStyle name="Comma 53 5 2 3 3" xfId="6305" xr:uid="{00000000-0005-0000-0000-00009F180000}"/>
    <cellStyle name="Comma 53 5 2 3 3 2" xfId="27274" xr:uid="{74EA3571-B19C-47B3-9D33-F86E0EF988A9}"/>
    <cellStyle name="Comma 53 5 2 3 4" xfId="6306" xr:uid="{00000000-0005-0000-0000-0000A0180000}"/>
    <cellStyle name="Comma 53 5 2 3 4 2" xfId="27275" xr:uid="{C13899A8-F0E3-4C67-B6B8-8482EE59280E}"/>
    <cellStyle name="Comma 53 5 2 3 5" xfId="27272" xr:uid="{1B6C8718-5FC6-4D86-87F2-CACD827643C5}"/>
    <cellStyle name="Comma 53 5 2 4" xfId="6307" xr:uid="{00000000-0005-0000-0000-0000A1180000}"/>
    <cellStyle name="Comma 53 5 2 4 2" xfId="27276" xr:uid="{298ABA83-C619-4D9F-8C97-B913051D0071}"/>
    <cellStyle name="Comma 53 5 2 5" xfId="6308" xr:uid="{00000000-0005-0000-0000-0000A2180000}"/>
    <cellStyle name="Comma 53 5 2 5 2" xfId="27277" xr:uid="{C09A78BD-7269-4BF0-9CA7-67EFE0B53B34}"/>
    <cellStyle name="Comma 53 5 2 6" xfId="6309" xr:uid="{00000000-0005-0000-0000-0000A3180000}"/>
    <cellStyle name="Comma 53 5 2 6 2" xfId="27278" xr:uid="{2C9BFFE2-99D3-4F78-8CEA-7925162B2F42}"/>
    <cellStyle name="Comma 53 5 2 7" xfId="27263" xr:uid="{261E1611-520C-46F7-9FB1-9B7ABE12720E}"/>
    <cellStyle name="Comma 53 5 3" xfId="6310" xr:uid="{00000000-0005-0000-0000-0000A4180000}"/>
    <cellStyle name="Comma 53 5 3 2" xfId="6311" xr:uid="{00000000-0005-0000-0000-0000A5180000}"/>
    <cellStyle name="Comma 53 5 3 2 2" xfId="6312" xr:uid="{00000000-0005-0000-0000-0000A6180000}"/>
    <cellStyle name="Comma 53 5 3 2 2 2" xfId="6313" xr:uid="{00000000-0005-0000-0000-0000A7180000}"/>
    <cellStyle name="Comma 53 5 3 2 2 2 2" xfId="27282" xr:uid="{31B9E555-A50A-49D8-BFD0-200FB7011244}"/>
    <cellStyle name="Comma 53 5 3 2 2 3" xfId="6314" xr:uid="{00000000-0005-0000-0000-0000A8180000}"/>
    <cellStyle name="Comma 53 5 3 2 2 3 2" xfId="27283" xr:uid="{1E90C3C4-4E68-4291-AF8D-8C6F4825F685}"/>
    <cellStyle name="Comma 53 5 3 2 2 4" xfId="6315" xr:uid="{00000000-0005-0000-0000-0000A9180000}"/>
    <cellStyle name="Comma 53 5 3 2 2 4 2" xfId="27284" xr:uid="{8FC930BF-4285-4688-8F9F-1E1DD77708E7}"/>
    <cellStyle name="Comma 53 5 3 2 2 5" xfId="27281" xr:uid="{AD88A504-D3FF-4A47-BAFE-7C4FA4A7B9A5}"/>
    <cellStyle name="Comma 53 5 3 2 3" xfId="6316" xr:uid="{00000000-0005-0000-0000-0000AA180000}"/>
    <cellStyle name="Comma 53 5 3 2 3 2" xfId="27285" xr:uid="{C583E5F2-9C02-4CC5-9312-43F9F92B94EC}"/>
    <cellStyle name="Comma 53 5 3 2 4" xfId="6317" xr:uid="{00000000-0005-0000-0000-0000AB180000}"/>
    <cellStyle name="Comma 53 5 3 2 4 2" xfId="27286" xr:uid="{43E64053-023D-4DF4-9076-EF131388ED89}"/>
    <cellStyle name="Comma 53 5 3 2 5" xfId="6318" xr:uid="{00000000-0005-0000-0000-0000AC180000}"/>
    <cellStyle name="Comma 53 5 3 2 5 2" xfId="27287" xr:uid="{3EF67383-DDA4-4137-A94D-B11178D4B303}"/>
    <cellStyle name="Comma 53 5 3 2 6" xfId="27280" xr:uid="{019A0DE5-8F17-47AA-86ED-F988381725C4}"/>
    <cellStyle name="Comma 53 5 3 3" xfId="6319" xr:uid="{00000000-0005-0000-0000-0000AD180000}"/>
    <cellStyle name="Comma 53 5 3 3 2" xfId="6320" xr:uid="{00000000-0005-0000-0000-0000AE180000}"/>
    <cellStyle name="Comma 53 5 3 3 2 2" xfId="27289" xr:uid="{1039BA90-90F9-4720-9483-D35A886564FB}"/>
    <cellStyle name="Comma 53 5 3 3 3" xfId="6321" xr:uid="{00000000-0005-0000-0000-0000AF180000}"/>
    <cellStyle name="Comma 53 5 3 3 3 2" xfId="27290" xr:uid="{F7301437-E7C2-4643-8E4F-3EE36F5301D1}"/>
    <cellStyle name="Comma 53 5 3 3 4" xfId="6322" xr:uid="{00000000-0005-0000-0000-0000B0180000}"/>
    <cellStyle name="Comma 53 5 3 3 4 2" xfId="27291" xr:uid="{E0E31F7D-4A4B-417B-AEFE-FB99DF16ECD6}"/>
    <cellStyle name="Comma 53 5 3 3 5" xfId="27288" xr:uid="{99D5A4F7-7EAF-4772-90EE-B298195E8414}"/>
    <cellStyle name="Comma 53 5 3 4" xfId="6323" xr:uid="{00000000-0005-0000-0000-0000B1180000}"/>
    <cellStyle name="Comma 53 5 3 4 2" xfId="27292" xr:uid="{1969B119-D235-48DA-9D21-C997ACAC0DAA}"/>
    <cellStyle name="Comma 53 5 3 5" xfId="6324" xr:uid="{00000000-0005-0000-0000-0000B2180000}"/>
    <cellStyle name="Comma 53 5 3 5 2" xfId="27293" xr:uid="{1E1C625F-BEA4-4367-97EA-B1856650FB54}"/>
    <cellStyle name="Comma 53 5 3 6" xfId="6325" xr:uid="{00000000-0005-0000-0000-0000B3180000}"/>
    <cellStyle name="Comma 53 5 3 6 2" xfId="27294" xr:uid="{448AC938-8475-4E16-8980-8558F1538933}"/>
    <cellStyle name="Comma 53 5 3 7" xfId="27279" xr:uid="{E322361B-718C-4FBD-82EC-05CC01000FA1}"/>
    <cellStyle name="Comma 53 5 4" xfId="6326" xr:uid="{00000000-0005-0000-0000-0000B4180000}"/>
    <cellStyle name="Comma 53 5 4 2" xfId="6327" xr:uid="{00000000-0005-0000-0000-0000B5180000}"/>
    <cellStyle name="Comma 53 5 4 2 2" xfId="6328" xr:uid="{00000000-0005-0000-0000-0000B6180000}"/>
    <cellStyle name="Comma 53 5 4 2 2 2" xfId="27297" xr:uid="{1B3B76ED-D04C-4247-A03E-FD2A750CE934}"/>
    <cellStyle name="Comma 53 5 4 2 3" xfId="6329" xr:uid="{00000000-0005-0000-0000-0000B7180000}"/>
    <cellStyle name="Comma 53 5 4 2 3 2" xfId="27298" xr:uid="{D5D0755C-F37B-49C4-B0B5-A4CC0E096F98}"/>
    <cellStyle name="Comma 53 5 4 2 4" xfId="6330" xr:uid="{00000000-0005-0000-0000-0000B8180000}"/>
    <cellStyle name="Comma 53 5 4 2 4 2" xfId="27299" xr:uid="{A434CA2B-0F06-43FE-9B10-DF4FE7DE6D2B}"/>
    <cellStyle name="Comma 53 5 4 2 5" xfId="27296" xr:uid="{519C0773-9C81-43B3-8A9F-16B781F3D447}"/>
    <cellStyle name="Comma 53 5 4 3" xfId="6331" xr:uid="{00000000-0005-0000-0000-0000B9180000}"/>
    <cellStyle name="Comma 53 5 4 3 2" xfId="27300" xr:uid="{7E8D4DD4-9614-4E36-9B88-123D808425E0}"/>
    <cellStyle name="Comma 53 5 4 4" xfId="6332" xr:uid="{00000000-0005-0000-0000-0000BA180000}"/>
    <cellStyle name="Comma 53 5 4 4 2" xfId="27301" xr:uid="{3A68D037-7669-440B-BE23-A9AD419AA943}"/>
    <cellStyle name="Comma 53 5 4 5" xfId="6333" xr:uid="{00000000-0005-0000-0000-0000BB180000}"/>
    <cellStyle name="Comma 53 5 4 5 2" xfId="27302" xr:uid="{C9EE32B2-6C09-4E38-9612-A20C734CC81E}"/>
    <cellStyle name="Comma 53 5 4 6" xfId="27295" xr:uid="{A5CE2850-78EC-4AC5-9262-D95DDD8E2F22}"/>
    <cellStyle name="Comma 53 5 5" xfId="6334" xr:uid="{00000000-0005-0000-0000-0000BC180000}"/>
    <cellStyle name="Comma 53 5 5 2" xfId="6335" xr:uid="{00000000-0005-0000-0000-0000BD180000}"/>
    <cellStyle name="Comma 53 5 5 2 2" xfId="27304" xr:uid="{53DD048E-6556-4B98-A868-3CD7F5D890E0}"/>
    <cellStyle name="Comma 53 5 5 3" xfId="6336" xr:uid="{00000000-0005-0000-0000-0000BE180000}"/>
    <cellStyle name="Comma 53 5 5 3 2" xfId="27305" xr:uid="{5CE824FB-79B1-46B9-9A79-B097E048EB9D}"/>
    <cellStyle name="Comma 53 5 5 4" xfId="6337" xr:uid="{00000000-0005-0000-0000-0000BF180000}"/>
    <cellStyle name="Comma 53 5 5 4 2" xfId="27306" xr:uid="{4E7D0CA2-F36F-45A4-B487-22FC8274E30D}"/>
    <cellStyle name="Comma 53 5 5 5" xfId="27303" xr:uid="{AA61EF16-2AD1-481E-BEE3-FBEF4469C1B9}"/>
    <cellStyle name="Comma 53 5 6" xfId="6338" xr:uid="{00000000-0005-0000-0000-0000C0180000}"/>
    <cellStyle name="Comma 53 5 6 2" xfId="27307" xr:uid="{2275915F-3EF9-4F5B-99CD-8FC2FA2FE086}"/>
    <cellStyle name="Comma 53 5 7" xfId="6339" xr:uid="{00000000-0005-0000-0000-0000C1180000}"/>
    <cellStyle name="Comma 53 5 7 2" xfId="27308" xr:uid="{365B1317-C3E8-4F6A-B0AC-DF3DA9A5A856}"/>
    <cellStyle name="Comma 53 5 8" xfId="6340" xr:uid="{00000000-0005-0000-0000-0000C2180000}"/>
    <cellStyle name="Comma 53 5 8 2" xfId="27309" xr:uid="{848A7123-636E-4401-8E6D-46C96685A93B}"/>
    <cellStyle name="Comma 53 5 9" xfId="27262" xr:uid="{E68E9CEA-DAC2-4AD7-AFC1-F2DB46A166AD}"/>
    <cellStyle name="Comma 53 6" xfId="6341" xr:uid="{00000000-0005-0000-0000-0000C3180000}"/>
    <cellStyle name="Comma 53 6 2" xfId="6342" xr:uid="{00000000-0005-0000-0000-0000C4180000}"/>
    <cellStyle name="Comma 53 6 2 2" xfId="6343" xr:uid="{00000000-0005-0000-0000-0000C5180000}"/>
    <cellStyle name="Comma 53 6 2 2 2" xfId="6344" xr:uid="{00000000-0005-0000-0000-0000C6180000}"/>
    <cellStyle name="Comma 53 6 2 2 2 2" xfId="27313" xr:uid="{C030986A-7470-4B6D-B29E-191757E28E6B}"/>
    <cellStyle name="Comma 53 6 2 2 3" xfId="6345" xr:uid="{00000000-0005-0000-0000-0000C7180000}"/>
    <cellStyle name="Comma 53 6 2 2 3 2" xfId="27314" xr:uid="{FCCFC1F0-F79F-41DB-AD81-83AB0C9EE4AF}"/>
    <cellStyle name="Comma 53 6 2 2 4" xfId="6346" xr:uid="{00000000-0005-0000-0000-0000C8180000}"/>
    <cellStyle name="Comma 53 6 2 2 4 2" xfId="27315" xr:uid="{5CD91886-6F9D-4ED6-A86E-ECCE06C9BDD4}"/>
    <cellStyle name="Comma 53 6 2 2 5" xfId="27312" xr:uid="{05E21CBA-2AEF-4779-8339-3411062B0E78}"/>
    <cellStyle name="Comma 53 6 2 3" xfId="6347" xr:uid="{00000000-0005-0000-0000-0000C9180000}"/>
    <cellStyle name="Comma 53 6 2 3 2" xfId="27316" xr:uid="{A3B44162-70B2-43AF-B598-8D2ADAF696EA}"/>
    <cellStyle name="Comma 53 6 2 4" xfId="6348" xr:uid="{00000000-0005-0000-0000-0000CA180000}"/>
    <cellStyle name="Comma 53 6 2 4 2" xfId="27317" xr:uid="{7937CD15-2BE3-4E2C-BBA9-6A955D68121B}"/>
    <cellStyle name="Comma 53 6 2 5" xfId="6349" xr:uid="{00000000-0005-0000-0000-0000CB180000}"/>
    <cellStyle name="Comma 53 6 2 5 2" xfId="27318" xr:uid="{4793438C-78AE-4973-80FD-7E5233541AC9}"/>
    <cellStyle name="Comma 53 6 2 6" xfId="27311" xr:uid="{99CD2F02-4989-48A2-AD79-9B84263E2F4D}"/>
    <cellStyle name="Comma 53 6 3" xfId="6350" xr:uid="{00000000-0005-0000-0000-0000CC180000}"/>
    <cellStyle name="Comma 53 6 3 2" xfId="6351" xr:uid="{00000000-0005-0000-0000-0000CD180000}"/>
    <cellStyle name="Comma 53 6 3 2 2" xfId="27320" xr:uid="{312DA7D2-413A-4D13-8DCD-0F57A2D7FA31}"/>
    <cellStyle name="Comma 53 6 3 3" xfId="6352" xr:uid="{00000000-0005-0000-0000-0000CE180000}"/>
    <cellStyle name="Comma 53 6 3 3 2" xfId="27321" xr:uid="{72EE8217-908A-4437-978A-F391CEF436E7}"/>
    <cellStyle name="Comma 53 6 3 4" xfId="6353" xr:uid="{00000000-0005-0000-0000-0000CF180000}"/>
    <cellStyle name="Comma 53 6 3 4 2" xfId="27322" xr:uid="{ACF4FFF8-05D8-4715-8280-0A1FD7E97AF5}"/>
    <cellStyle name="Comma 53 6 3 5" xfId="27319" xr:uid="{E921DE2D-CC2F-4B55-A136-8FEBE18C68E7}"/>
    <cellStyle name="Comma 53 6 4" xfId="6354" xr:uid="{00000000-0005-0000-0000-0000D0180000}"/>
    <cellStyle name="Comma 53 6 4 2" xfId="27323" xr:uid="{4498E8E6-F338-4E6D-AD88-2392D72FDF34}"/>
    <cellStyle name="Comma 53 6 5" xfId="6355" xr:uid="{00000000-0005-0000-0000-0000D1180000}"/>
    <cellStyle name="Comma 53 6 5 2" xfId="27324" xr:uid="{E58A1806-B442-417E-94DB-C7DEEF307EBC}"/>
    <cellStyle name="Comma 53 6 6" xfId="6356" xr:uid="{00000000-0005-0000-0000-0000D2180000}"/>
    <cellStyle name="Comma 53 6 6 2" xfId="27325" xr:uid="{E0B92CE1-CE44-4372-A6A7-022DAD24887A}"/>
    <cellStyle name="Comma 53 6 7" xfId="27310" xr:uid="{D456694E-8B68-4965-B446-762A469F85DA}"/>
    <cellStyle name="Comma 53 7" xfId="6357" xr:uid="{00000000-0005-0000-0000-0000D3180000}"/>
    <cellStyle name="Comma 53 7 2" xfId="6358" xr:uid="{00000000-0005-0000-0000-0000D4180000}"/>
    <cellStyle name="Comma 53 7 2 2" xfId="6359" xr:uid="{00000000-0005-0000-0000-0000D5180000}"/>
    <cellStyle name="Comma 53 7 2 2 2" xfId="6360" xr:uid="{00000000-0005-0000-0000-0000D6180000}"/>
    <cellStyle name="Comma 53 7 2 2 2 2" xfId="27329" xr:uid="{6114B749-2C07-4294-9B94-58A06264CDEA}"/>
    <cellStyle name="Comma 53 7 2 2 3" xfId="6361" xr:uid="{00000000-0005-0000-0000-0000D7180000}"/>
    <cellStyle name="Comma 53 7 2 2 3 2" xfId="27330" xr:uid="{8155C336-13D5-48AB-87B9-78A5722C1080}"/>
    <cellStyle name="Comma 53 7 2 2 4" xfId="6362" xr:uid="{00000000-0005-0000-0000-0000D8180000}"/>
    <cellStyle name="Comma 53 7 2 2 4 2" xfId="27331" xr:uid="{B4648116-A879-4788-93D5-01C0776F501A}"/>
    <cellStyle name="Comma 53 7 2 2 5" xfId="27328" xr:uid="{FCACBA34-1AF9-4D04-A13B-B7872F4A84F2}"/>
    <cellStyle name="Comma 53 7 2 3" xfId="6363" xr:uid="{00000000-0005-0000-0000-0000D9180000}"/>
    <cellStyle name="Comma 53 7 2 3 2" xfId="27332" xr:uid="{E5D4A7CA-7A70-4A85-A9AE-F6B54E9890AF}"/>
    <cellStyle name="Comma 53 7 2 4" xfId="6364" xr:uid="{00000000-0005-0000-0000-0000DA180000}"/>
    <cellStyle name="Comma 53 7 2 4 2" xfId="27333" xr:uid="{45BB963B-BA31-4352-91C9-6CB39F1B2797}"/>
    <cellStyle name="Comma 53 7 2 5" xfId="6365" xr:uid="{00000000-0005-0000-0000-0000DB180000}"/>
    <cellStyle name="Comma 53 7 2 5 2" xfId="27334" xr:uid="{986FEF1E-6370-43DB-9285-A439807511C1}"/>
    <cellStyle name="Comma 53 7 2 6" xfId="27327" xr:uid="{F3BAD21F-E21C-4C96-8763-8829AEE674AE}"/>
    <cellStyle name="Comma 53 7 3" xfId="6366" xr:uid="{00000000-0005-0000-0000-0000DC180000}"/>
    <cellStyle name="Comma 53 7 3 2" xfId="6367" xr:uid="{00000000-0005-0000-0000-0000DD180000}"/>
    <cellStyle name="Comma 53 7 3 2 2" xfId="27336" xr:uid="{9E510839-82BC-4A9C-BFBE-EB72F2136325}"/>
    <cellStyle name="Comma 53 7 3 3" xfId="6368" xr:uid="{00000000-0005-0000-0000-0000DE180000}"/>
    <cellStyle name="Comma 53 7 3 3 2" xfId="27337" xr:uid="{4F52C5DE-5D69-4E61-9169-BA29CD622605}"/>
    <cellStyle name="Comma 53 7 3 4" xfId="6369" xr:uid="{00000000-0005-0000-0000-0000DF180000}"/>
    <cellStyle name="Comma 53 7 3 4 2" xfId="27338" xr:uid="{E5C24990-3726-4448-A880-9A2D75C19563}"/>
    <cellStyle name="Comma 53 7 3 5" xfId="27335" xr:uid="{5BBAAB57-B701-48D0-BC48-02A5F06269E4}"/>
    <cellStyle name="Comma 53 7 4" xfId="6370" xr:uid="{00000000-0005-0000-0000-0000E0180000}"/>
    <cellStyle name="Comma 53 7 4 2" xfId="27339" xr:uid="{6ACA8BEA-67C1-42A5-AD3C-3048A89AB102}"/>
    <cellStyle name="Comma 53 7 5" xfId="6371" xr:uid="{00000000-0005-0000-0000-0000E1180000}"/>
    <cellStyle name="Comma 53 7 5 2" xfId="27340" xr:uid="{01FBB2C6-7FAF-4FC3-BF2B-AE3E2870C956}"/>
    <cellStyle name="Comma 53 7 6" xfId="6372" xr:uid="{00000000-0005-0000-0000-0000E2180000}"/>
    <cellStyle name="Comma 53 7 6 2" xfId="27341" xr:uid="{94F1119C-7C9B-4068-9149-5630AD39A8E0}"/>
    <cellStyle name="Comma 53 7 7" xfId="27326" xr:uid="{E0D34C15-70C2-4ADE-B03F-15C35251FB6F}"/>
    <cellStyle name="Comma 53 8" xfId="6373" xr:uid="{00000000-0005-0000-0000-0000E3180000}"/>
    <cellStyle name="Comma 53 8 2" xfId="6374" xr:uid="{00000000-0005-0000-0000-0000E4180000}"/>
    <cellStyle name="Comma 53 8 2 2" xfId="6375" xr:uid="{00000000-0005-0000-0000-0000E5180000}"/>
    <cellStyle name="Comma 53 8 2 2 2" xfId="27344" xr:uid="{20D7C7AD-189F-4789-AE9A-6B97B8E94B44}"/>
    <cellStyle name="Comma 53 8 2 3" xfId="6376" xr:uid="{00000000-0005-0000-0000-0000E6180000}"/>
    <cellStyle name="Comma 53 8 2 3 2" xfId="27345" xr:uid="{168B2BA9-A952-49E5-89A8-915B0775A089}"/>
    <cellStyle name="Comma 53 8 2 4" xfId="6377" xr:uid="{00000000-0005-0000-0000-0000E7180000}"/>
    <cellStyle name="Comma 53 8 2 4 2" xfId="27346" xr:uid="{FE011507-8DC2-4D6B-BA5E-0F7F8B472E97}"/>
    <cellStyle name="Comma 53 8 2 5" xfId="27343" xr:uid="{57B4D6A3-20B3-4B43-86DB-4B44529C9784}"/>
    <cellStyle name="Comma 53 8 3" xfId="6378" xr:uid="{00000000-0005-0000-0000-0000E8180000}"/>
    <cellStyle name="Comma 53 8 3 2" xfId="27347" xr:uid="{B27A2B1B-748C-4EB8-8D24-2972D4E15F91}"/>
    <cellStyle name="Comma 53 8 4" xfId="6379" xr:uid="{00000000-0005-0000-0000-0000E9180000}"/>
    <cellStyle name="Comma 53 8 4 2" xfId="27348" xr:uid="{3823DA89-042D-4170-85A8-8697E487F1D3}"/>
    <cellStyle name="Comma 53 8 5" xfId="6380" xr:uid="{00000000-0005-0000-0000-0000EA180000}"/>
    <cellStyle name="Comma 53 8 5 2" xfId="27349" xr:uid="{669D7223-36BB-4333-B5D9-5A9024A0EECA}"/>
    <cellStyle name="Comma 53 8 6" xfId="27342" xr:uid="{7017A3D1-7075-416F-B6BA-9B2ED9757F2F}"/>
    <cellStyle name="Comma 53 9" xfId="6381" xr:uid="{00000000-0005-0000-0000-0000EB180000}"/>
    <cellStyle name="Comma 53 9 2" xfId="6382" xr:uid="{00000000-0005-0000-0000-0000EC180000}"/>
    <cellStyle name="Comma 53 9 2 2" xfId="27351" xr:uid="{865CDF69-FC44-41D7-B374-C529F7898E55}"/>
    <cellStyle name="Comma 53 9 3" xfId="6383" xr:uid="{00000000-0005-0000-0000-0000ED180000}"/>
    <cellStyle name="Comma 53 9 3 2" xfId="27352" xr:uid="{A4FD5710-2647-4B50-9B3F-8B7CD26B8A19}"/>
    <cellStyle name="Comma 53 9 4" xfId="6384" xr:uid="{00000000-0005-0000-0000-0000EE180000}"/>
    <cellStyle name="Comma 53 9 4 2" xfId="27353" xr:uid="{26365FAA-FA40-47B6-96BE-CBE3EF5C3237}"/>
    <cellStyle name="Comma 53 9 5" xfId="27350" xr:uid="{2CBDC429-B786-4E3D-A5E5-2D0264BEAF60}"/>
    <cellStyle name="Comma 54" xfId="6385" xr:uid="{00000000-0005-0000-0000-0000EF180000}"/>
    <cellStyle name="Comma 54 10" xfId="6386" xr:uid="{00000000-0005-0000-0000-0000F0180000}"/>
    <cellStyle name="Comma 54 10 2" xfId="27355" xr:uid="{D8E54993-F579-442E-B811-B7256CC0F805}"/>
    <cellStyle name="Comma 54 11" xfId="6387" xr:uid="{00000000-0005-0000-0000-0000F1180000}"/>
    <cellStyle name="Comma 54 11 2" xfId="27356" xr:uid="{2430A79A-AC75-45F5-A46F-3959EC539F72}"/>
    <cellStyle name="Comma 54 12" xfId="6388" xr:uid="{00000000-0005-0000-0000-0000F2180000}"/>
    <cellStyle name="Comma 54 12 2" xfId="27357" xr:uid="{F94FBE2A-71A2-44CE-B9A7-C8A5B58AE8A3}"/>
    <cellStyle name="Comma 54 13" xfId="27354" xr:uid="{F5580E70-77A9-4609-B9D9-E384B67B45AF}"/>
    <cellStyle name="Comma 54 2" xfId="6389" xr:uid="{00000000-0005-0000-0000-0000F3180000}"/>
    <cellStyle name="Comma 54 2 10" xfId="6390" xr:uid="{00000000-0005-0000-0000-0000F4180000}"/>
    <cellStyle name="Comma 54 2 10 2" xfId="27359" xr:uid="{DC82FCCB-20A4-4897-BAE1-B3562E766DAF}"/>
    <cellStyle name="Comma 54 2 11" xfId="27358" xr:uid="{E75728D7-6290-4000-9D6F-330700AF8614}"/>
    <cellStyle name="Comma 54 2 2" xfId="6391" xr:uid="{00000000-0005-0000-0000-0000F5180000}"/>
    <cellStyle name="Comma 54 2 2 2" xfId="6392" xr:uid="{00000000-0005-0000-0000-0000F6180000}"/>
    <cellStyle name="Comma 54 2 2 2 2" xfId="6393" xr:uid="{00000000-0005-0000-0000-0000F7180000}"/>
    <cellStyle name="Comma 54 2 2 2 2 2" xfId="6394" xr:uid="{00000000-0005-0000-0000-0000F8180000}"/>
    <cellStyle name="Comma 54 2 2 2 2 2 2" xfId="6395" xr:uid="{00000000-0005-0000-0000-0000F9180000}"/>
    <cellStyle name="Comma 54 2 2 2 2 2 2 2" xfId="27364" xr:uid="{192A85C6-65C4-42B4-82FD-B26A7C9CCE88}"/>
    <cellStyle name="Comma 54 2 2 2 2 2 3" xfId="6396" xr:uid="{00000000-0005-0000-0000-0000FA180000}"/>
    <cellStyle name="Comma 54 2 2 2 2 2 3 2" xfId="27365" xr:uid="{14B4DC37-E395-40F6-9C90-5FEF78E49930}"/>
    <cellStyle name="Comma 54 2 2 2 2 2 4" xfId="6397" xr:uid="{00000000-0005-0000-0000-0000FB180000}"/>
    <cellStyle name="Comma 54 2 2 2 2 2 4 2" xfId="27366" xr:uid="{F9FDFA75-811C-437F-91F0-58BE7F6DA0C4}"/>
    <cellStyle name="Comma 54 2 2 2 2 2 5" xfId="27363" xr:uid="{AEBBF6C7-60EB-4A3B-9A53-689724F04CC1}"/>
    <cellStyle name="Comma 54 2 2 2 2 3" xfId="6398" xr:uid="{00000000-0005-0000-0000-0000FC180000}"/>
    <cellStyle name="Comma 54 2 2 2 2 3 2" xfId="27367" xr:uid="{3010BF35-D595-4274-9AF2-08E1E9589144}"/>
    <cellStyle name="Comma 54 2 2 2 2 4" xfId="6399" xr:uid="{00000000-0005-0000-0000-0000FD180000}"/>
    <cellStyle name="Comma 54 2 2 2 2 4 2" xfId="27368" xr:uid="{8A8A452E-D135-4FB5-A171-F83FD9D325EE}"/>
    <cellStyle name="Comma 54 2 2 2 2 5" xfId="6400" xr:uid="{00000000-0005-0000-0000-0000FE180000}"/>
    <cellStyle name="Comma 54 2 2 2 2 5 2" xfId="27369" xr:uid="{0BC4ADE6-C9AF-4D23-B1C5-A56C8731ADCE}"/>
    <cellStyle name="Comma 54 2 2 2 2 6" xfId="27362" xr:uid="{16893339-B25E-44B6-B06B-7C0B5E3D90BD}"/>
    <cellStyle name="Comma 54 2 2 2 3" xfId="6401" xr:uid="{00000000-0005-0000-0000-0000FF180000}"/>
    <cellStyle name="Comma 54 2 2 2 3 2" xfId="6402" xr:uid="{00000000-0005-0000-0000-000000190000}"/>
    <cellStyle name="Comma 54 2 2 2 3 2 2" xfId="27371" xr:uid="{CBE06654-2B46-4A50-B9A2-A82FDF727A39}"/>
    <cellStyle name="Comma 54 2 2 2 3 3" xfId="6403" xr:uid="{00000000-0005-0000-0000-000001190000}"/>
    <cellStyle name="Comma 54 2 2 2 3 3 2" xfId="27372" xr:uid="{11E65E17-0AEA-4E6B-98A9-655F930ACD14}"/>
    <cellStyle name="Comma 54 2 2 2 3 4" xfId="6404" xr:uid="{00000000-0005-0000-0000-000002190000}"/>
    <cellStyle name="Comma 54 2 2 2 3 4 2" xfId="27373" xr:uid="{F26A3480-7670-4FED-A735-A9360BA5E9A3}"/>
    <cellStyle name="Comma 54 2 2 2 3 5" xfId="27370" xr:uid="{3956C552-9D2C-448C-A223-1234720C2428}"/>
    <cellStyle name="Comma 54 2 2 2 4" xfId="6405" xr:uid="{00000000-0005-0000-0000-000003190000}"/>
    <cellStyle name="Comma 54 2 2 2 4 2" xfId="27374" xr:uid="{24C2715A-1B5D-4C95-8B63-AEE0733826D7}"/>
    <cellStyle name="Comma 54 2 2 2 5" xfId="6406" xr:uid="{00000000-0005-0000-0000-000004190000}"/>
    <cellStyle name="Comma 54 2 2 2 5 2" xfId="27375" xr:uid="{FFB9D4DE-B2A8-443D-8CF2-684B5DEC705F}"/>
    <cellStyle name="Comma 54 2 2 2 6" xfId="6407" xr:uid="{00000000-0005-0000-0000-000005190000}"/>
    <cellStyle name="Comma 54 2 2 2 6 2" xfId="27376" xr:uid="{9FBC15D6-E140-4FFB-8D5D-2160C085BEF3}"/>
    <cellStyle name="Comma 54 2 2 2 7" xfId="27361" xr:uid="{671699F3-C4C1-435B-BE4B-B7729140BE12}"/>
    <cellStyle name="Comma 54 2 2 3" xfId="6408" xr:uid="{00000000-0005-0000-0000-000006190000}"/>
    <cellStyle name="Comma 54 2 2 3 2" xfId="6409" xr:uid="{00000000-0005-0000-0000-000007190000}"/>
    <cellStyle name="Comma 54 2 2 3 2 2" xfId="6410" xr:uid="{00000000-0005-0000-0000-000008190000}"/>
    <cellStyle name="Comma 54 2 2 3 2 2 2" xfId="6411" xr:uid="{00000000-0005-0000-0000-000009190000}"/>
    <cellStyle name="Comma 54 2 2 3 2 2 2 2" xfId="27380" xr:uid="{DF030252-E71E-4AAA-8F54-8984D6AFA0FA}"/>
    <cellStyle name="Comma 54 2 2 3 2 2 3" xfId="6412" xr:uid="{00000000-0005-0000-0000-00000A190000}"/>
    <cellStyle name="Comma 54 2 2 3 2 2 3 2" xfId="27381" xr:uid="{D6511855-5D73-4BBC-B3A7-BC1A50BBBCFD}"/>
    <cellStyle name="Comma 54 2 2 3 2 2 4" xfId="6413" xr:uid="{00000000-0005-0000-0000-00000B190000}"/>
    <cellStyle name="Comma 54 2 2 3 2 2 4 2" xfId="27382" xr:uid="{1CEF6934-05C0-46C8-81D0-9D0BE27D85C0}"/>
    <cellStyle name="Comma 54 2 2 3 2 2 5" xfId="27379" xr:uid="{439A230B-754B-4FC5-9BA7-CF212A30B081}"/>
    <cellStyle name="Comma 54 2 2 3 2 3" xfId="6414" xr:uid="{00000000-0005-0000-0000-00000C190000}"/>
    <cellStyle name="Comma 54 2 2 3 2 3 2" xfId="27383" xr:uid="{7D028F75-4F63-4640-B4FA-EFC3CE4599B9}"/>
    <cellStyle name="Comma 54 2 2 3 2 4" xfId="6415" xr:uid="{00000000-0005-0000-0000-00000D190000}"/>
    <cellStyle name="Comma 54 2 2 3 2 4 2" xfId="27384" xr:uid="{1B7B06B9-2604-464D-8B4F-9C21F8128EC3}"/>
    <cellStyle name="Comma 54 2 2 3 2 5" xfId="6416" xr:uid="{00000000-0005-0000-0000-00000E190000}"/>
    <cellStyle name="Comma 54 2 2 3 2 5 2" xfId="27385" xr:uid="{40623AAC-B4FA-4430-B8F5-A15A07429504}"/>
    <cellStyle name="Comma 54 2 2 3 2 6" xfId="27378" xr:uid="{2FB4655D-9B1B-453F-A9BB-A6A088E3A6D9}"/>
    <cellStyle name="Comma 54 2 2 3 3" xfId="6417" xr:uid="{00000000-0005-0000-0000-00000F190000}"/>
    <cellStyle name="Comma 54 2 2 3 3 2" xfId="6418" xr:uid="{00000000-0005-0000-0000-000010190000}"/>
    <cellStyle name="Comma 54 2 2 3 3 2 2" xfId="27387" xr:uid="{79003626-6501-463F-B2A0-891556F3BC68}"/>
    <cellStyle name="Comma 54 2 2 3 3 3" xfId="6419" xr:uid="{00000000-0005-0000-0000-000011190000}"/>
    <cellStyle name="Comma 54 2 2 3 3 3 2" xfId="27388" xr:uid="{CA209AD2-CE3E-4841-82C7-2E41296D0694}"/>
    <cellStyle name="Comma 54 2 2 3 3 4" xfId="6420" xr:uid="{00000000-0005-0000-0000-000012190000}"/>
    <cellStyle name="Comma 54 2 2 3 3 4 2" xfId="27389" xr:uid="{781DE76D-8624-4441-B82C-5C03407B2D23}"/>
    <cellStyle name="Comma 54 2 2 3 3 5" xfId="27386" xr:uid="{C277C777-799A-4C94-A02A-1F43A46CDD06}"/>
    <cellStyle name="Comma 54 2 2 3 4" xfId="6421" xr:uid="{00000000-0005-0000-0000-000013190000}"/>
    <cellStyle name="Comma 54 2 2 3 4 2" xfId="27390" xr:uid="{578F11D1-4437-4D9B-AF6E-9A90FFD802D6}"/>
    <cellStyle name="Comma 54 2 2 3 5" xfId="6422" xr:uid="{00000000-0005-0000-0000-000014190000}"/>
    <cellStyle name="Comma 54 2 2 3 5 2" xfId="27391" xr:uid="{110882DD-E1C7-4577-B9AB-518883CC4325}"/>
    <cellStyle name="Comma 54 2 2 3 6" xfId="6423" xr:uid="{00000000-0005-0000-0000-000015190000}"/>
    <cellStyle name="Comma 54 2 2 3 6 2" xfId="27392" xr:uid="{17F2987C-85BA-45D2-BDC9-5463825B1429}"/>
    <cellStyle name="Comma 54 2 2 3 7" xfId="27377" xr:uid="{8685DD38-8EDC-431B-B5C2-B55CA5E375F6}"/>
    <cellStyle name="Comma 54 2 2 4" xfId="6424" xr:uid="{00000000-0005-0000-0000-000016190000}"/>
    <cellStyle name="Comma 54 2 2 4 2" xfId="6425" xr:uid="{00000000-0005-0000-0000-000017190000}"/>
    <cellStyle name="Comma 54 2 2 4 2 2" xfId="6426" xr:uid="{00000000-0005-0000-0000-000018190000}"/>
    <cellStyle name="Comma 54 2 2 4 2 2 2" xfId="27395" xr:uid="{E6D0FF4A-232F-4F35-80E2-E94B3F62E115}"/>
    <cellStyle name="Comma 54 2 2 4 2 3" xfId="6427" xr:uid="{00000000-0005-0000-0000-000019190000}"/>
    <cellStyle name="Comma 54 2 2 4 2 3 2" xfId="27396" xr:uid="{83198FF9-F2A9-4AB6-9EDB-BE0B0204257F}"/>
    <cellStyle name="Comma 54 2 2 4 2 4" xfId="6428" xr:uid="{00000000-0005-0000-0000-00001A190000}"/>
    <cellStyle name="Comma 54 2 2 4 2 4 2" xfId="27397" xr:uid="{7EAF402D-329E-40BE-9594-A6425CC9CD90}"/>
    <cellStyle name="Comma 54 2 2 4 2 5" xfId="27394" xr:uid="{6F0B2BF8-FF13-4F18-AAC2-5CC81A986813}"/>
    <cellStyle name="Comma 54 2 2 4 3" xfId="6429" xr:uid="{00000000-0005-0000-0000-00001B190000}"/>
    <cellStyle name="Comma 54 2 2 4 3 2" xfId="27398" xr:uid="{884EB04E-FD60-45A2-B517-091E96C3E444}"/>
    <cellStyle name="Comma 54 2 2 4 4" xfId="6430" xr:uid="{00000000-0005-0000-0000-00001C190000}"/>
    <cellStyle name="Comma 54 2 2 4 4 2" xfId="27399" xr:uid="{F80A5EA1-6623-4D0C-9D18-6477A64E27EF}"/>
    <cellStyle name="Comma 54 2 2 4 5" xfId="6431" xr:uid="{00000000-0005-0000-0000-00001D190000}"/>
    <cellStyle name="Comma 54 2 2 4 5 2" xfId="27400" xr:uid="{FFF771E0-0007-4E57-8F23-6490EE4596BA}"/>
    <cellStyle name="Comma 54 2 2 4 6" xfId="27393" xr:uid="{A9AE68C9-421D-4186-B21B-F19FD1D04027}"/>
    <cellStyle name="Comma 54 2 2 5" xfId="6432" xr:uid="{00000000-0005-0000-0000-00001E190000}"/>
    <cellStyle name="Comma 54 2 2 5 2" xfId="6433" xr:uid="{00000000-0005-0000-0000-00001F190000}"/>
    <cellStyle name="Comma 54 2 2 5 2 2" xfId="27402" xr:uid="{2BC79F36-380D-40E0-B8BB-30622190C9E7}"/>
    <cellStyle name="Comma 54 2 2 5 3" xfId="6434" xr:uid="{00000000-0005-0000-0000-000020190000}"/>
    <cellStyle name="Comma 54 2 2 5 3 2" xfId="27403" xr:uid="{47E31AAE-8C4F-47ED-A71A-4DCEF2E412D5}"/>
    <cellStyle name="Comma 54 2 2 5 4" xfId="6435" xr:uid="{00000000-0005-0000-0000-000021190000}"/>
    <cellStyle name="Comma 54 2 2 5 4 2" xfId="27404" xr:uid="{703137F7-8233-4CA9-B81F-60779D6816E4}"/>
    <cellStyle name="Comma 54 2 2 5 5" xfId="27401" xr:uid="{91DAA699-D864-430C-8048-F65FEBF98F73}"/>
    <cellStyle name="Comma 54 2 2 6" xfId="6436" xr:uid="{00000000-0005-0000-0000-000022190000}"/>
    <cellStyle name="Comma 54 2 2 6 2" xfId="27405" xr:uid="{A24C4995-C55F-44C0-AAEA-9C3319DF058B}"/>
    <cellStyle name="Comma 54 2 2 7" xfId="6437" xr:uid="{00000000-0005-0000-0000-000023190000}"/>
    <cellStyle name="Comma 54 2 2 7 2" xfId="27406" xr:uid="{80AE71A5-87E4-4C20-B19D-AF29461ACDE4}"/>
    <cellStyle name="Comma 54 2 2 8" xfId="6438" xr:uid="{00000000-0005-0000-0000-000024190000}"/>
    <cellStyle name="Comma 54 2 2 8 2" xfId="27407" xr:uid="{290E4CEA-B88C-4427-B8D4-5772A5A70442}"/>
    <cellStyle name="Comma 54 2 2 9" xfId="27360" xr:uid="{F46E2BB4-0164-4FF8-ACBB-321DD568A518}"/>
    <cellStyle name="Comma 54 2 3" xfId="6439" xr:uid="{00000000-0005-0000-0000-000025190000}"/>
    <cellStyle name="Comma 54 2 3 2" xfId="6440" xr:uid="{00000000-0005-0000-0000-000026190000}"/>
    <cellStyle name="Comma 54 2 3 2 2" xfId="6441" xr:uid="{00000000-0005-0000-0000-000027190000}"/>
    <cellStyle name="Comma 54 2 3 2 2 2" xfId="6442" xr:uid="{00000000-0005-0000-0000-000028190000}"/>
    <cellStyle name="Comma 54 2 3 2 2 2 2" xfId="6443" xr:uid="{00000000-0005-0000-0000-000029190000}"/>
    <cellStyle name="Comma 54 2 3 2 2 2 2 2" xfId="27412" xr:uid="{40FCCCFF-5FE9-405E-8EEB-FFD7A054C1FD}"/>
    <cellStyle name="Comma 54 2 3 2 2 2 3" xfId="6444" xr:uid="{00000000-0005-0000-0000-00002A190000}"/>
    <cellStyle name="Comma 54 2 3 2 2 2 3 2" xfId="27413" xr:uid="{AA26FD53-4EC1-4C01-B290-47A94FADE454}"/>
    <cellStyle name="Comma 54 2 3 2 2 2 4" xfId="6445" xr:uid="{00000000-0005-0000-0000-00002B190000}"/>
    <cellStyle name="Comma 54 2 3 2 2 2 4 2" xfId="27414" xr:uid="{3A9A311A-DEF8-4ECF-9AF5-ABDB39532163}"/>
    <cellStyle name="Comma 54 2 3 2 2 2 5" xfId="27411" xr:uid="{9BBE94FA-48F2-4904-9E16-F9CB7EA0D4EA}"/>
    <cellStyle name="Comma 54 2 3 2 2 3" xfId="6446" xr:uid="{00000000-0005-0000-0000-00002C190000}"/>
    <cellStyle name="Comma 54 2 3 2 2 3 2" xfId="27415" xr:uid="{EA5A483A-B404-4368-B11A-01098D151BBD}"/>
    <cellStyle name="Comma 54 2 3 2 2 4" xfId="6447" xr:uid="{00000000-0005-0000-0000-00002D190000}"/>
    <cellStyle name="Comma 54 2 3 2 2 4 2" xfId="27416" xr:uid="{19FF7924-906D-4378-B947-5B6001F8F89A}"/>
    <cellStyle name="Comma 54 2 3 2 2 5" xfId="6448" xr:uid="{00000000-0005-0000-0000-00002E190000}"/>
    <cellStyle name="Comma 54 2 3 2 2 5 2" xfId="27417" xr:uid="{ECD2D50B-7698-4121-AFD9-20E732DB10EA}"/>
    <cellStyle name="Comma 54 2 3 2 2 6" xfId="27410" xr:uid="{A2CED4EA-B319-48E8-B068-81F0C84592D0}"/>
    <cellStyle name="Comma 54 2 3 2 3" xfId="6449" xr:uid="{00000000-0005-0000-0000-00002F190000}"/>
    <cellStyle name="Comma 54 2 3 2 3 2" xfId="6450" xr:uid="{00000000-0005-0000-0000-000030190000}"/>
    <cellStyle name="Comma 54 2 3 2 3 2 2" xfId="27419" xr:uid="{7B4C48D4-8721-4191-B0D9-56D7A30FB1AD}"/>
    <cellStyle name="Comma 54 2 3 2 3 3" xfId="6451" xr:uid="{00000000-0005-0000-0000-000031190000}"/>
    <cellStyle name="Comma 54 2 3 2 3 3 2" xfId="27420" xr:uid="{13DFD308-9A59-4AE8-B539-A5CED7668828}"/>
    <cellStyle name="Comma 54 2 3 2 3 4" xfId="6452" xr:uid="{00000000-0005-0000-0000-000032190000}"/>
    <cellStyle name="Comma 54 2 3 2 3 4 2" xfId="27421" xr:uid="{7D0F6E0C-A468-4248-BC14-664AC39FBE93}"/>
    <cellStyle name="Comma 54 2 3 2 3 5" xfId="27418" xr:uid="{199651F0-D0DA-4B08-A540-97D2786063CA}"/>
    <cellStyle name="Comma 54 2 3 2 4" xfId="6453" xr:uid="{00000000-0005-0000-0000-000033190000}"/>
    <cellStyle name="Comma 54 2 3 2 4 2" xfId="27422" xr:uid="{792660B4-7EFF-4758-BED6-C42942211560}"/>
    <cellStyle name="Comma 54 2 3 2 5" xfId="6454" xr:uid="{00000000-0005-0000-0000-000034190000}"/>
    <cellStyle name="Comma 54 2 3 2 5 2" xfId="27423" xr:uid="{FE910E67-3915-4743-A817-E49D5763C7BD}"/>
    <cellStyle name="Comma 54 2 3 2 6" xfId="6455" xr:uid="{00000000-0005-0000-0000-000035190000}"/>
    <cellStyle name="Comma 54 2 3 2 6 2" xfId="27424" xr:uid="{C7DF21EC-94FD-4F6B-8C1A-E5BEABAA2E14}"/>
    <cellStyle name="Comma 54 2 3 2 7" xfId="27409" xr:uid="{50AE050B-676B-4EDE-9CD3-18C30E8B9019}"/>
    <cellStyle name="Comma 54 2 3 3" xfId="6456" xr:uid="{00000000-0005-0000-0000-000036190000}"/>
    <cellStyle name="Comma 54 2 3 3 2" xfId="6457" xr:uid="{00000000-0005-0000-0000-000037190000}"/>
    <cellStyle name="Comma 54 2 3 3 2 2" xfId="6458" xr:uid="{00000000-0005-0000-0000-000038190000}"/>
    <cellStyle name="Comma 54 2 3 3 2 2 2" xfId="6459" xr:uid="{00000000-0005-0000-0000-000039190000}"/>
    <cellStyle name="Comma 54 2 3 3 2 2 2 2" xfId="27428" xr:uid="{9116EDA4-4DED-4736-9FE5-C1403C9AC639}"/>
    <cellStyle name="Comma 54 2 3 3 2 2 3" xfId="6460" xr:uid="{00000000-0005-0000-0000-00003A190000}"/>
    <cellStyle name="Comma 54 2 3 3 2 2 3 2" xfId="27429" xr:uid="{9E7C31F5-F133-4C9E-9D54-EC9115E0E720}"/>
    <cellStyle name="Comma 54 2 3 3 2 2 4" xfId="6461" xr:uid="{00000000-0005-0000-0000-00003B190000}"/>
    <cellStyle name="Comma 54 2 3 3 2 2 4 2" xfId="27430" xr:uid="{5B3A9C9D-1B83-4CD4-BE85-92285CECDE95}"/>
    <cellStyle name="Comma 54 2 3 3 2 2 5" xfId="27427" xr:uid="{8D8F0CEE-2038-4656-AAAE-CF145E206935}"/>
    <cellStyle name="Comma 54 2 3 3 2 3" xfId="6462" xr:uid="{00000000-0005-0000-0000-00003C190000}"/>
    <cellStyle name="Comma 54 2 3 3 2 3 2" xfId="27431" xr:uid="{34233D19-DBC0-4114-8ED9-4AAD70F52A10}"/>
    <cellStyle name="Comma 54 2 3 3 2 4" xfId="6463" xr:uid="{00000000-0005-0000-0000-00003D190000}"/>
    <cellStyle name="Comma 54 2 3 3 2 4 2" xfId="27432" xr:uid="{4548A27E-395F-4DDF-B98D-2A69CDBC6A17}"/>
    <cellStyle name="Comma 54 2 3 3 2 5" xfId="6464" xr:uid="{00000000-0005-0000-0000-00003E190000}"/>
    <cellStyle name="Comma 54 2 3 3 2 5 2" xfId="27433" xr:uid="{5189EF48-837B-4A24-91E8-5EFF19543887}"/>
    <cellStyle name="Comma 54 2 3 3 2 6" xfId="27426" xr:uid="{AC9D6688-22B7-4421-8D7B-3E81C675835F}"/>
    <cellStyle name="Comma 54 2 3 3 3" xfId="6465" xr:uid="{00000000-0005-0000-0000-00003F190000}"/>
    <cellStyle name="Comma 54 2 3 3 3 2" xfId="6466" xr:uid="{00000000-0005-0000-0000-000040190000}"/>
    <cellStyle name="Comma 54 2 3 3 3 2 2" xfId="27435" xr:uid="{176D5692-2C9B-4952-AC59-AAE9C236E6FD}"/>
    <cellStyle name="Comma 54 2 3 3 3 3" xfId="6467" xr:uid="{00000000-0005-0000-0000-000041190000}"/>
    <cellStyle name="Comma 54 2 3 3 3 3 2" xfId="27436" xr:uid="{6A98C0CF-652D-40F2-83E6-D4B4A3E1F356}"/>
    <cellStyle name="Comma 54 2 3 3 3 4" xfId="6468" xr:uid="{00000000-0005-0000-0000-000042190000}"/>
    <cellStyle name="Comma 54 2 3 3 3 4 2" xfId="27437" xr:uid="{3907408F-3C6D-4AD0-81BD-422C2B2A781D}"/>
    <cellStyle name="Comma 54 2 3 3 3 5" xfId="27434" xr:uid="{C26AA419-5F82-4369-B855-C4B46E8F1F9C}"/>
    <cellStyle name="Comma 54 2 3 3 4" xfId="6469" xr:uid="{00000000-0005-0000-0000-000043190000}"/>
    <cellStyle name="Comma 54 2 3 3 4 2" xfId="27438" xr:uid="{DFA98D93-8E49-4D7D-A57E-E7809697732F}"/>
    <cellStyle name="Comma 54 2 3 3 5" xfId="6470" xr:uid="{00000000-0005-0000-0000-000044190000}"/>
    <cellStyle name="Comma 54 2 3 3 5 2" xfId="27439" xr:uid="{833CB48A-AAF8-4128-BE30-948D461AF83A}"/>
    <cellStyle name="Comma 54 2 3 3 6" xfId="6471" xr:uid="{00000000-0005-0000-0000-000045190000}"/>
    <cellStyle name="Comma 54 2 3 3 6 2" xfId="27440" xr:uid="{FCB999B1-A0B5-4732-8191-7A25E0DA59DA}"/>
    <cellStyle name="Comma 54 2 3 3 7" xfId="27425" xr:uid="{34D7A8CC-0A1F-4C43-8E47-90A699AAB5C5}"/>
    <cellStyle name="Comma 54 2 3 4" xfId="6472" xr:uid="{00000000-0005-0000-0000-000046190000}"/>
    <cellStyle name="Comma 54 2 3 4 2" xfId="6473" xr:uid="{00000000-0005-0000-0000-000047190000}"/>
    <cellStyle name="Comma 54 2 3 4 2 2" xfId="6474" xr:uid="{00000000-0005-0000-0000-000048190000}"/>
    <cellStyle name="Comma 54 2 3 4 2 2 2" xfId="27443" xr:uid="{530BCE58-3A70-4DCA-A993-70B3FB5F5499}"/>
    <cellStyle name="Comma 54 2 3 4 2 3" xfId="6475" xr:uid="{00000000-0005-0000-0000-000049190000}"/>
    <cellStyle name="Comma 54 2 3 4 2 3 2" xfId="27444" xr:uid="{14E8F314-87AA-4CAC-A37A-8700E9235EED}"/>
    <cellStyle name="Comma 54 2 3 4 2 4" xfId="6476" xr:uid="{00000000-0005-0000-0000-00004A190000}"/>
    <cellStyle name="Comma 54 2 3 4 2 4 2" xfId="27445" xr:uid="{E78E8F07-888D-4E68-836A-239A81E51726}"/>
    <cellStyle name="Comma 54 2 3 4 2 5" xfId="27442" xr:uid="{42E6429B-D5C6-4723-9104-5C6543BBE247}"/>
    <cellStyle name="Comma 54 2 3 4 3" xfId="6477" xr:uid="{00000000-0005-0000-0000-00004B190000}"/>
    <cellStyle name="Comma 54 2 3 4 3 2" xfId="27446" xr:uid="{7D419A8A-6697-4215-9C9A-468A1289F8F2}"/>
    <cellStyle name="Comma 54 2 3 4 4" xfId="6478" xr:uid="{00000000-0005-0000-0000-00004C190000}"/>
    <cellStyle name="Comma 54 2 3 4 4 2" xfId="27447" xr:uid="{2F251AD6-9CE8-449B-8D0A-E374A67A56F2}"/>
    <cellStyle name="Comma 54 2 3 4 5" xfId="6479" xr:uid="{00000000-0005-0000-0000-00004D190000}"/>
    <cellStyle name="Comma 54 2 3 4 5 2" xfId="27448" xr:uid="{B2772265-97CA-43B0-B738-CB2B46FD3883}"/>
    <cellStyle name="Comma 54 2 3 4 6" xfId="27441" xr:uid="{A74FA224-A57C-46C6-96CC-28A29193CDA7}"/>
    <cellStyle name="Comma 54 2 3 5" xfId="6480" xr:uid="{00000000-0005-0000-0000-00004E190000}"/>
    <cellStyle name="Comma 54 2 3 5 2" xfId="6481" xr:uid="{00000000-0005-0000-0000-00004F190000}"/>
    <cellStyle name="Comma 54 2 3 5 2 2" xfId="27450" xr:uid="{B378F324-58BA-4FCC-9429-52A0362CDAF5}"/>
    <cellStyle name="Comma 54 2 3 5 3" xfId="6482" xr:uid="{00000000-0005-0000-0000-000050190000}"/>
    <cellStyle name="Comma 54 2 3 5 3 2" xfId="27451" xr:uid="{4532C5DA-FB33-4BC6-887E-85D6E02DB862}"/>
    <cellStyle name="Comma 54 2 3 5 4" xfId="6483" xr:uid="{00000000-0005-0000-0000-000051190000}"/>
    <cellStyle name="Comma 54 2 3 5 4 2" xfId="27452" xr:uid="{87374AA2-ACE1-45DB-A18C-03664D303654}"/>
    <cellStyle name="Comma 54 2 3 5 5" xfId="27449" xr:uid="{E0C2FE3C-1526-4522-B371-01B97DAF9B3A}"/>
    <cellStyle name="Comma 54 2 3 6" xfId="6484" xr:uid="{00000000-0005-0000-0000-000052190000}"/>
    <cellStyle name="Comma 54 2 3 6 2" xfId="27453" xr:uid="{E3BCAB18-215F-427C-BFC4-19A3FF872164}"/>
    <cellStyle name="Comma 54 2 3 7" xfId="6485" xr:uid="{00000000-0005-0000-0000-000053190000}"/>
    <cellStyle name="Comma 54 2 3 7 2" xfId="27454" xr:uid="{038ADF5E-7AFD-4E41-8BFB-C7E6DA02D8DC}"/>
    <cellStyle name="Comma 54 2 3 8" xfId="6486" xr:uid="{00000000-0005-0000-0000-000054190000}"/>
    <cellStyle name="Comma 54 2 3 8 2" xfId="27455" xr:uid="{28F48143-95CC-478B-9106-7DD22559AF5F}"/>
    <cellStyle name="Comma 54 2 3 9" xfId="27408" xr:uid="{AD415AAC-1AA5-413C-B18A-3EE9C9340591}"/>
    <cellStyle name="Comma 54 2 4" xfId="6487" xr:uid="{00000000-0005-0000-0000-000055190000}"/>
    <cellStyle name="Comma 54 2 4 2" xfId="6488" xr:uid="{00000000-0005-0000-0000-000056190000}"/>
    <cellStyle name="Comma 54 2 4 2 2" xfId="6489" xr:uid="{00000000-0005-0000-0000-000057190000}"/>
    <cellStyle name="Comma 54 2 4 2 2 2" xfId="6490" xr:uid="{00000000-0005-0000-0000-000058190000}"/>
    <cellStyle name="Comma 54 2 4 2 2 2 2" xfId="27459" xr:uid="{87DCA1BD-C5F3-4937-B96D-9E359F74EDCC}"/>
    <cellStyle name="Comma 54 2 4 2 2 3" xfId="6491" xr:uid="{00000000-0005-0000-0000-000059190000}"/>
    <cellStyle name="Comma 54 2 4 2 2 3 2" xfId="27460" xr:uid="{51FD685B-62D2-42CA-81BA-98C70399470A}"/>
    <cellStyle name="Comma 54 2 4 2 2 4" xfId="6492" xr:uid="{00000000-0005-0000-0000-00005A190000}"/>
    <cellStyle name="Comma 54 2 4 2 2 4 2" xfId="27461" xr:uid="{96C467AF-972A-42C9-B7FB-005F51032F6B}"/>
    <cellStyle name="Comma 54 2 4 2 2 5" xfId="27458" xr:uid="{F92A26B1-0A45-4E87-A48F-7BA0B486AEEE}"/>
    <cellStyle name="Comma 54 2 4 2 3" xfId="6493" xr:uid="{00000000-0005-0000-0000-00005B190000}"/>
    <cellStyle name="Comma 54 2 4 2 3 2" xfId="27462" xr:uid="{6EDA85E6-8AF6-404D-BD83-759D99B11803}"/>
    <cellStyle name="Comma 54 2 4 2 4" xfId="6494" xr:uid="{00000000-0005-0000-0000-00005C190000}"/>
    <cellStyle name="Comma 54 2 4 2 4 2" xfId="27463" xr:uid="{8CBCC07A-8294-4FDB-9D40-1CA3FD003DDF}"/>
    <cellStyle name="Comma 54 2 4 2 5" xfId="6495" xr:uid="{00000000-0005-0000-0000-00005D190000}"/>
    <cellStyle name="Comma 54 2 4 2 5 2" xfId="27464" xr:uid="{6679AE86-815A-4DD1-BA64-B192386EC8A4}"/>
    <cellStyle name="Comma 54 2 4 2 6" xfId="27457" xr:uid="{9C7A4FC0-B0A9-46C6-B60D-7FFC4B01DB30}"/>
    <cellStyle name="Comma 54 2 4 3" xfId="6496" xr:uid="{00000000-0005-0000-0000-00005E190000}"/>
    <cellStyle name="Comma 54 2 4 3 2" xfId="6497" xr:uid="{00000000-0005-0000-0000-00005F190000}"/>
    <cellStyle name="Comma 54 2 4 3 2 2" xfId="27466" xr:uid="{E9380546-A636-4948-B2DD-4C81EC3A8512}"/>
    <cellStyle name="Comma 54 2 4 3 3" xfId="6498" xr:uid="{00000000-0005-0000-0000-000060190000}"/>
    <cellStyle name="Comma 54 2 4 3 3 2" xfId="27467" xr:uid="{BD96FE30-B967-48F3-9FA9-6A27B83D1AB7}"/>
    <cellStyle name="Comma 54 2 4 3 4" xfId="6499" xr:uid="{00000000-0005-0000-0000-000061190000}"/>
    <cellStyle name="Comma 54 2 4 3 4 2" xfId="27468" xr:uid="{64033E93-73A5-4BCB-8ECA-3EDB8669A47E}"/>
    <cellStyle name="Comma 54 2 4 3 5" xfId="27465" xr:uid="{6961712C-3D28-4297-9E96-96D4A3140B1D}"/>
    <cellStyle name="Comma 54 2 4 4" xfId="6500" xr:uid="{00000000-0005-0000-0000-000062190000}"/>
    <cellStyle name="Comma 54 2 4 4 2" xfId="27469" xr:uid="{9E65D636-AE1B-4176-A14F-9329EBAD054A}"/>
    <cellStyle name="Comma 54 2 4 5" xfId="6501" xr:uid="{00000000-0005-0000-0000-000063190000}"/>
    <cellStyle name="Comma 54 2 4 5 2" xfId="27470" xr:uid="{52531AC1-3173-41DB-AA89-4565C322DE09}"/>
    <cellStyle name="Comma 54 2 4 6" xfId="6502" xr:uid="{00000000-0005-0000-0000-000064190000}"/>
    <cellStyle name="Comma 54 2 4 6 2" xfId="27471" xr:uid="{6FE1245D-7549-421C-AA21-5DC0E6538C55}"/>
    <cellStyle name="Comma 54 2 4 7" xfId="27456" xr:uid="{B887E6BE-D53C-49E5-A958-BC20A9A57375}"/>
    <cellStyle name="Comma 54 2 5" xfId="6503" xr:uid="{00000000-0005-0000-0000-000065190000}"/>
    <cellStyle name="Comma 54 2 5 2" xfId="6504" xr:uid="{00000000-0005-0000-0000-000066190000}"/>
    <cellStyle name="Comma 54 2 5 2 2" xfId="6505" xr:uid="{00000000-0005-0000-0000-000067190000}"/>
    <cellStyle name="Comma 54 2 5 2 2 2" xfId="6506" xr:uid="{00000000-0005-0000-0000-000068190000}"/>
    <cellStyle name="Comma 54 2 5 2 2 2 2" xfId="27475" xr:uid="{494DACD6-B6BB-4E94-85F3-2CD6C20BF07E}"/>
    <cellStyle name="Comma 54 2 5 2 2 3" xfId="6507" xr:uid="{00000000-0005-0000-0000-000069190000}"/>
    <cellStyle name="Comma 54 2 5 2 2 3 2" xfId="27476" xr:uid="{92DA4894-DC6B-4FB8-8485-F4AB1C9638F9}"/>
    <cellStyle name="Comma 54 2 5 2 2 4" xfId="6508" xr:uid="{00000000-0005-0000-0000-00006A190000}"/>
    <cellStyle name="Comma 54 2 5 2 2 4 2" xfId="27477" xr:uid="{11B63E42-5650-4099-9055-AD3827C458BF}"/>
    <cellStyle name="Comma 54 2 5 2 2 5" xfId="27474" xr:uid="{9A4C1C5A-A747-44D0-AD49-12BB94A35617}"/>
    <cellStyle name="Comma 54 2 5 2 3" xfId="6509" xr:uid="{00000000-0005-0000-0000-00006B190000}"/>
    <cellStyle name="Comma 54 2 5 2 3 2" xfId="27478" xr:uid="{2062C4E6-BB89-4F2B-B992-AA189DBC6BCC}"/>
    <cellStyle name="Comma 54 2 5 2 4" xfId="6510" xr:uid="{00000000-0005-0000-0000-00006C190000}"/>
    <cellStyle name="Comma 54 2 5 2 4 2" xfId="27479" xr:uid="{7D6467A0-17D8-4F11-98DB-0F9219CC37C4}"/>
    <cellStyle name="Comma 54 2 5 2 5" xfId="6511" xr:uid="{00000000-0005-0000-0000-00006D190000}"/>
    <cellStyle name="Comma 54 2 5 2 5 2" xfId="27480" xr:uid="{EDC5B82F-8562-4DFC-AE3E-4AC3025D967B}"/>
    <cellStyle name="Comma 54 2 5 2 6" xfId="27473" xr:uid="{3F2AAA09-C5F9-42F1-9132-21E675320A00}"/>
    <cellStyle name="Comma 54 2 5 3" xfId="6512" xr:uid="{00000000-0005-0000-0000-00006E190000}"/>
    <cellStyle name="Comma 54 2 5 3 2" xfId="6513" xr:uid="{00000000-0005-0000-0000-00006F190000}"/>
    <cellStyle name="Comma 54 2 5 3 2 2" xfId="27482" xr:uid="{022D6EF9-05C3-475A-A410-1F7C9D03F8C9}"/>
    <cellStyle name="Comma 54 2 5 3 3" xfId="6514" xr:uid="{00000000-0005-0000-0000-000070190000}"/>
    <cellStyle name="Comma 54 2 5 3 3 2" xfId="27483" xr:uid="{3320B2E6-3848-40EA-B38F-FEF164C297D9}"/>
    <cellStyle name="Comma 54 2 5 3 4" xfId="6515" xr:uid="{00000000-0005-0000-0000-000071190000}"/>
    <cellStyle name="Comma 54 2 5 3 4 2" xfId="27484" xr:uid="{2CC06912-0F19-4264-8ABE-B3C8121B2038}"/>
    <cellStyle name="Comma 54 2 5 3 5" xfId="27481" xr:uid="{97DBFE02-5B87-4A27-ACC6-DA892D47D6D9}"/>
    <cellStyle name="Comma 54 2 5 4" xfId="6516" xr:uid="{00000000-0005-0000-0000-000072190000}"/>
    <cellStyle name="Comma 54 2 5 4 2" xfId="27485" xr:uid="{1A5020D4-C4BB-4933-92F0-75156F0EAD25}"/>
    <cellStyle name="Comma 54 2 5 5" xfId="6517" xr:uid="{00000000-0005-0000-0000-000073190000}"/>
    <cellStyle name="Comma 54 2 5 5 2" xfId="27486" xr:uid="{60723069-447F-49E0-A56B-ABB37BF9A310}"/>
    <cellStyle name="Comma 54 2 5 6" xfId="6518" xr:uid="{00000000-0005-0000-0000-000074190000}"/>
    <cellStyle name="Comma 54 2 5 6 2" xfId="27487" xr:uid="{0F67D871-0F57-4F0A-81A1-30438F2EF87A}"/>
    <cellStyle name="Comma 54 2 5 7" xfId="27472" xr:uid="{F94B52E5-AB30-4AF0-AD62-853A80E98837}"/>
    <cellStyle name="Comma 54 2 6" xfId="6519" xr:uid="{00000000-0005-0000-0000-000075190000}"/>
    <cellStyle name="Comma 54 2 6 2" xfId="6520" xr:uid="{00000000-0005-0000-0000-000076190000}"/>
    <cellStyle name="Comma 54 2 6 2 2" xfId="6521" xr:uid="{00000000-0005-0000-0000-000077190000}"/>
    <cellStyle name="Comma 54 2 6 2 2 2" xfId="27490" xr:uid="{DA76D81D-2A25-4080-925C-ECCCE5742C41}"/>
    <cellStyle name="Comma 54 2 6 2 3" xfId="6522" xr:uid="{00000000-0005-0000-0000-000078190000}"/>
    <cellStyle name="Comma 54 2 6 2 3 2" xfId="27491" xr:uid="{0E8E889A-555A-4695-9447-B0D949581507}"/>
    <cellStyle name="Comma 54 2 6 2 4" xfId="6523" xr:uid="{00000000-0005-0000-0000-000079190000}"/>
    <cellStyle name="Comma 54 2 6 2 4 2" xfId="27492" xr:uid="{A7EFFE15-39C9-4370-A232-7852C33C1B58}"/>
    <cellStyle name="Comma 54 2 6 2 5" xfId="27489" xr:uid="{7A1FFED8-7C69-4C56-97CB-0F242FC655AB}"/>
    <cellStyle name="Comma 54 2 6 3" xfId="6524" xr:uid="{00000000-0005-0000-0000-00007A190000}"/>
    <cellStyle name="Comma 54 2 6 3 2" xfId="27493" xr:uid="{B7634182-CCE4-4171-8819-2695A264AB28}"/>
    <cellStyle name="Comma 54 2 6 4" xfId="6525" xr:uid="{00000000-0005-0000-0000-00007B190000}"/>
    <cellStyle name="Comma 54 2 6 4 2" xfId="27494" xr:uid="{E861EEC2-83B4-4914-85D7-D2D79DB9AA16}"/>
    <cellStyle name="Comma 54 2 6 5" xfId="6526" xr:uid="{00000000-0005-0000-0000-00007C190000}"/>
    <cellStyle name="Comma 54 2 6 5 2" xfId="27495" xr:uid="{9EB09DF3-82DB-41E5-B82B-D6ED2A9D5181}"/>
    <cellStyle name="Comma 54 2 6 6" xfId="27488" xr:uid="{6C34FE44-978E-4B6D-A7A4-2D8782420C45}"/>
    <cellStyle name="Comma 54 2 7" xfId="6527" xr:uid="{00000000-0005-0000-0000-00007D190000}"/>
    <cellStyle name="Comma 54 2 7 2" xfId="6528" xr:uid="{00000000-0005-0000-0000-00007E190000}"/>
    <cellStyle name="Comma 54 2 7 2 2" xfId="27497" xr:uid="{1C748703-875E-4D54-9112-71C6328FDDC7}"/>
    <cellStyle name="Comma 54 2 7 3" xfId="6529" xr:uid="{00000000-0005-0000-0000-00007F190000}"/>
    <cellStyle name="Comma 54 2 7 3 2" xfId="27498" xr:uid="{11EEBBEA-E7BA-4C91-95A4-D793992E462A}"/>
    <cellStyle name="Comma 54 2 7 4" xfId="6530" xr:uid="{00000000-0005-0000-0000-000080190000}"/>
    <cellStyle name="Comma 54 2 7 4 2" xfId="27499" xr:uid="{57F58313-23D2-49E2-992E-52FF635AF9DD}"/>
    <cellStyle name="Comma 54 2 7 5" xfId="27496" xr:uid="{869E232A-A198-4681-AD45-DA20B05BC95B}"/>
    <cellStyle name="Comma 54 2 8" xfId="6531" xr:uid="{00000000-0005-0000-0000-000081190000}"/>
    <cellStyle name="Comma 54 2 8 2" xfId="27500" xr:uid="{3B75ADED-72D7-4268-9183-250F4774D711}"/>
    <cellStyle name="Comma 54 2 9" xfId="6532" xr:uid="{00000000-0005-0000-0000-000082190000}"/>
    <cellStyle name="Comma 54 2 9 2" xfId="27501" xr:uid="{DEA6F5AD-4C94-412E-BA54-2F62D9BC5637}"/>
    <cellStyle name="Comma 54 3" xfId="6533" xr:uid="{00000000-0005-0000-0000-000083190000}"/>
    <cellStyle name="Comma 54 3 10" xfId="6534" xr:uid="{00000000-0005-0000-0000-000084190000}"/>
    <cellStyle name="Comma 54 3 10 2" xfId="27503" xr:uid="{B9406050-2F46-4D0D-922C-753EF326ACE9}"/>
    <cellStyle name="Comma 54 3 11" xfId="27502" xr:uid="{6B96EBD9-E46D-45AB-9CF8-A337F7033CD8}"/>
    <cellStyle name="Comma 54 3 2" xfId="6535" xr:uid="{00000000-0005-0000-0000-000085190000}"/>
    <cellStyle name="Comma 54 3 2 2" xfId="6536" xr:uid="{00000000-0005-0000-0000-000086190000}"/>
    <cellStyle name="Comma 54 3 2 2 2" xfId="6537" xr:uid="{00000000-0005-0000-0000-000087190000}"/>
    <cellStyle name="Comma 54 3 2 2 2 2" xfId="6538" xr:uid="{00000000-0005-0000-0000-000088190000}"/>
    <cellStyle name="Comma 54 3 2 2 2 2 2" xfId="6539" xr:uid="{00000000-0005-0000-0000-000089190000}"/>
    <cellStyle name="Comma 54 3 2 2 2 2 2 2" xfId="27508" xr:uid="{3D20E756-A9F4-411B-94E5-3E9968EA211C}"/>
    <cellStyle name="Comma 54 3 2 2 2 2 3" xfId="6540" xr:uid="{00000000-0005-0000-0000-00008A190000}"/>
    <cellStyle name="Comma 54 3 2 2 2 2 3 2" xfId="27509" xr:uid="{51882BFF-4307-4AC4-B9DB-1C29360A407E}"/>
    <cellStyle name="Comma 54 3 2 2 2 2 4" xfId="6541" xr:uid="{00000000-0005-0000-0000-00008B190000}"/>
    <cellStyle name="Comma 54 3 2 2 2 2 4 2" xfId="27510" xr:uid="{8BB0C3E3-BE06-471C-BFF2-75297D7451DB}"/>
    <cellStyle name="Comma 54 3 2 2 2 2 5" xfId="27507" xr:uid="{886610A7-0BAF-482B-849B-995B5C0FBE23}"/>
    <cellStyle name="Comma 54 3 2 2 2 3" xfId="6542" xr:uid="{00000000-0005-0000-0000-00008C190000}"/>
    <cellStyle name="Comma 54 3 2 2 2 3 2" xfId="27511" xr:uid="{0A4E9708-EEA7-4EB1-9ECE-EF2A8385EF5F}"/>
    <cellStyle name="Comma 54 3 2 2 2 4" xfId="6543" xr:uid="{00000000-0005-0000-0000-00008D190000}"/>
    <cellStyle name="Comma 54 3 2 2 2 4 2" xfId="27512" xr:uid="{A0EC29A4-CB54-4D03-8608-3448E9ACD30E}"/>
    <cellStyle name="Comma 54 3 2 2 2 5" xfId="6544" xr:uid="{00000000-0005-0000-0000-00008E190000}"/>
    <cellStyle name="Comma 54 3 2 2 2 5 2" xfId="27513" xr:uid="{5FB5AA31-E535-41E0-B32E-2A54E6F1D492}"/>
    <cellStyle name="Comma 54 3 2 2 2 6" xfId="27506" xr:uid="{858E3671-3520-4BA5-8878-4577843C82D1}"/>
    <cellStyle name="Comma 54 3 2 2 3" xfId="6545" xr:uid="{00000000-0005-0000-0000-00008F190000}"/>
    <cellStyle name="Comma 54 3 2 2 3 2" xfId="6546" xr:uid="{00000000-0005-0000-0000-000090190000}"/>
    <cellStyle name="Comma 54 3 2 2 3 2 2" xfId="27515" xr:uid="{042DDAEF-43F9-4F87-A71C-0B1CEC84009F}"/>
    <cellStyle name="Comma 54 3 2 2 3 3" xfId="6547" xr:uid="{00000000-0005-0000-0000-000091190000}"/>
    <cellStyle name="Comma 54 3 2 2 3 3 2" xfId="27516" xr:uid="{F32E3576-BB48-44DE-AAAA-6DCAA83E1E38}"/>
    <cellStyle name="Comma 54 3 2 2 3 4" xfId="6548" xr:uid="{00000000-0005-0000-0000-000092190000}"/>
    <cellStyle name="Comma 54 3 2 2 3 4 2" xfId="27517" xr:uid="{460E2D90-8836-46A5-96B2-652AD3E2B137}"/>
    <cellStyle name="Comma 54 3 2 2 3 5" xfId="27514" xr:uid="{F279CAF4-9331-445E-AD63-970F3E41528A}"/>
    <cellStyle name="Comma 54 3 2 2 4" xfId="6549" xr:uid="{00000000-0005-0000-0000-000093190000}"/>
    <cellStyle name="Comma 54 3 2 2 4 2" xfId="27518" xr:uid="{425B7DD3-71B4-4D4E-ADF8-4E52049A8267}"/>
    <cellStyle name="Comma 54 3 2 2 5" xfId="6550" xr:uid="{00000000-0005-0000-0000-000094190000}"/>
    <cellStyle name="Comma 54 3 2 2 5 2" xfId="27519" xr:uid="{070C9F86-514D-422B-B704-22CC3622CB3B}"/>
    <cellStyle name="Comma 54 3 2 2 6" xfId="6551" xr:uid="{00000000-0005-0000-0000-000095190000}"/>
    <cellStyle name="Comma 54 3 2 2 6 2" xfId="27520" xr:uid="{5C369D0A-6472-4EF0-AE01-25343C673624}"/>
    <cellStyle name="Comma 54 3 2 2 7" xfId="27505" xr:uid="{51B4841F-1418-4ED1-B483-E24B6A86F921}"/>
    <cellStyle name="Comma 54 3 2 3" xfId="6552" xr:uid="{00000000-0005-0000-0000-000096190000}"/>
    <cellStyle name="Comma 54 3 2 3 2" xfId="6553" xr:uid="{00000000-0005-0000-0000-000097190000}"/>
    <cellStyle name="Comma 54 3 2 3 2 2" xfId="6554" xr:uid="{00000000-0005-0000-0000-000098190000}"/>
    <cellStyle name="Comma 54 3 2 3 2 2 2" xfId="6555" xr:uid="{00000000-0005-0000-0000-000099190000}"/>
    <cellStyle name="Comma 54 3 2 3 2 2 2 2" xfId="27524" xr:uid="{08C7E846-F06D-421E-913D-59BC1615B11C}"/>
    <cellStyle name="Comma 54 3 2 3 2 2 3" xfId="6556" xr:uid="{00000000-0005-0000-0000-00009A190000}"/>
    <cellStyle name="Comma 54 3 2 3 2 2 3 2" xfId="27525" xr:uid="{F9B79D3A-3309-4584-8EB6-D8C419237541}"/>
    <cellStyle name="Comma 54 3 2 3 2 2 4" xfId="6557" xr:uid="{00000000-0005-0000-0000-00009B190000}"/>
    <cellStyle name="Comma 54 3 2 3 2 2 4 2" xfId="27526" xr:uid="{3AE12FF3-C9AB-4BE2-935B-CA86B19D1E35}"/>
    <cellStyle name="Comma 54 3 2 3 2 2 5" xfId="27523" xr:uid="{40F9857E-23E0-4515-87C5-8C6340B96ADC}"/>
    <cellStyle name="Comma 54 3 2 3 2 3" xfId="6558" xr:uid="{00000000-0005-0000-0000-00009C190000}"/>
    <cellStyle name="Comma 54 3 2 3 2 3 2" xfId="27527" xr:uid="{28F184D1-FB6B-4E0D-AF50-8E86D74D497E}"/>
    <cellStyle name="Comma 54 3 2 3 2 4" xfId="6559" xr:uid="{00000000-0005-0000-0000-00009D190000}"/>
    <cellStyle name="Comma 54 3 2 3 2 4 2" xfId="27528" xr:uid="{A4DDA492-781C-4496-881A-DAA609C7C658}"/>
    <cellStyle name="Comma 54 3 2 3 2 5" xfId="6560" xr:uid="{00000000-0005-0000-0000-00009E190000}"/>
    <cellStyle name="Comma 54 3 2 3 2 5 2" xfId="27529" xr:uid="{E1A863B5-DCB4-40E5-9946-0B4B1C1D57FE}"/>
    <cellStyle name="Comma 54 3 2 3 2 6" xfId="27522" xr:uid="{0B378A2C-D11E-4926-BA5B-01CEF65F87F8}"/>
    <cellStyle name="Comma 54 3 2 3 3" xfId="6561" xr:uid="{00000000-0005-0000-0000-00009F190000}"/>
    <cellStyle name="Comma 54 3 2 3 3 2" xfId="6562" xr:uid="{00000000-0005-0000-0000-0000A0190000}"/>
    <cellStyle name="Comma 54 3 2 3 3 2 2" xfId="27531" xr:uid="{7C377758-8671-474E-ABD1-31B61148993E}"/>
    <cellStyle name="Comma 54 3 2 3 3 3" xfId="6563" xr:uid="{00000000-0005-0000-0000-0000A1190000}"/>
    <cellStyle name="Comma 54 3 2 3 3 3 2" xfId="27532" xr:uid="{C14E0058-93BB-4188-9AA8-76179F377E62}"/>
    <cellStyle name="Comma 54 3 2 3 3 4" xfId="6564" xr:uid="{00000000-0005-0000-0000-0000A2190000}"/>
    <cellStyle name="Comma 54 3 2 3 3 4 2" xfId="27533" xr:uid="{81BC1182-3F9D-4743-8FFC-97EB1245D353}"/>
    <cellStyle name="Comma 54 3 2 3 3 5" xfId="27530" xr:uid="{2F5E7A32-5318-4D3B-AEE2-1AF6E34AB7C0}"/>
    <cellStyle name="Comma 54 3 2 3 4" xfId="6565" xr:uid="{00000000-0005-0000-0000-0000A3190000}"/>
    <cellStyle name="Comma 54 3 2 3 4 2" xfId="27534" xr:uid="{04C54EFB-A302-4F5F-9E35-EB8D9B976FE3}"/>
    <cellStyle name="Comma 54 3 2 3 5" xfId="6566" xr:uid="{00000000-0005-0000-0000-0000A4190000}"/>
    <cellStyle name="Comma 54 3 2 3 5 2" xfId="27535" xr:uid="{7FF47E03-FB78-4002-8BAD-2F19741579C6}"/>
    <cellStyle name="Comma 54 3 2 3 6" xfId="6567" xr:uid="{00000000-0005-0000-0000-0000A5190000}"/>
    <cellStyle name="Comma 54 3 2 3 6 2" xfId="27536" xr:uid="{A9238ECA-9173-4E09-B8CE-E0EEC3AEFF1A}"/>
    <cellStyle name="Comma 54 3 2 3 7" xfId="27521" xr:uid="{6FB8035A-9529-438B-9C83-094C254BCB44}"/>
    <cellStyle name="Comma 54 3 2 4" xfId="6568" xr:uid="{00000000-0005-0000-0000-0000A6190000}"/>
    <cellStyle name="Comma 54 3 2 4 2" xfId="6569" xr:uid="{00000000-0005-0000-0000-0000A7190000}"/>
    <cellStyle name="Comma 54 3 2 4 2 2" xfId="6570" xr:uid="{00000000-0005-0000-0000-0000A8190000}"/>
    <cellStyle name="Comma 54 3 2 4 2 2 2" xfId="27539" xr:uid="{1C307B07-AD9D-46F6-A95F-87723EB48E18}"/>
    <cellStyle name="Comma 54 3 2 4 2 3" xfId="6571" xr:uid="{00000000-0005-0000-0000-0000A9190000}"/>
    <cellStyle name="Comma 54 3 2 4 2 3 2" xfId="27540" xr:uid="{152723B8-63FF-4C32-9626-33A6422D8E43}"/>
    <cellStyle name="Comma 54 3 2 4 2 4" xfId="6572" xr:uid="{00000000-0005-0000-0000-0000AA190000}"/>
    <cellStyle name="Comma 54 3 2 4 2 4 2" xfId="27541" xr:uid="{6D000471-6B4A-4110-82FF-8C13D3567A67}"/>
    <cellStyle name="Comma 54 3 2 4 2 5" xfId="27538" xr:uid="{A8424423-AFC8-4303-84AF-9BDA92EA82DA}"/>
    <cellStyle name="Comma 54 3 2 4 3" xfId="6573" xr:uid="{00000000-0005-0000-0000-0000AB190000}"/>
    <cellStyle name="Comma 54 3 2 4 3 2" xfId="27542" xr:uid="{BC80723B-D3EB-49C5-9707-2F0D3B5CF8D5}"/>
    <cellStyle name="Comma 54 3 2 4 4" xfId="6574" xr:uid="{00000000-0005-0000-0000-0000AC190000}"/>
    <cellStyle name="Comma 54 3 2 4 4 2" xfId="27543" xr:uid="{DEEBB873-3174-4603-844A-2FB5EB17D67D}"/>
    <cellStyle name="Comma 54 3 2 4 5" xfId="6575" xr:uid="{00000000-0005-0000-0000-0000AD190000}"/>
    <cellStyle name="Comma 54 3 2 4 5 2" xfId="27544" xr:uid="{7D5283D3-5593-4114-82CA-06337AB36CA8}"/>
    <cellStyle name="Comma 54 3 2 4 6" xfId="27537" xr:uid="{1E098025-640F-4759-8B8E-D730F7E9BCE9}"/>
    <cellStyle name="Comma 54 3 2 5" xfId="6576" xr:uid="{00000000-0005-0000-0000-0000AE190000}"/>
    <cellStyle name="Comma 54 3 2 5 2" xfId="6577" xr:uid="{00000000-0005-0000-0000-0000AF190000}"/>
    <cellStyle name="Comma 54 3 2 5 2 2" xfId="27546" xr:uid="{1DE4BFEB-480C-4715-9155-A8649C43D14F}"/>
    <cellStyle name="Comma 54 3 2 5 3" xfId="6578" xr:uid="{00000000-0005-0000-0000-0000B0190000}"/>
    <cellStyle name="Comma 54 3 2 5 3 2" xfId="27547" xr:uid="{05BA0B57-979F-4227-B785-2CC17F20759A}"/>
    <cellStyle name="Comma 54 3 2 5 4" xfId="6579" xr:uid="{00000000-0005-0000-0000-0000B1190000}"/>
    <cellStyle name="Comma 54 3 2 5 4 2" xfId="27548" xr:uid="{05840483-C49B-4109-B2A6-240B67FC706A}"/>
    <cellStyle name="Comma 54 3 2 5 5" xfId="27545" xr:uid="{A7326050-6DC2-44CA-9ACC-4486A4816FA9}"/>
    <cellStyle name="Comma 54 3 2 6" xfId="6580" xr:uid="{00000000-0005-0000-0000-0000B2190000}"/>
    <cellStyle name="Comma 54 3 2 6 2" xfId="27549" xr:uid="{4B626672-76DE-45E9-A490-EAE8E383E753}"/>
    <cellStyle name="Comma 54 3 2 7" xfId="6581" xr:uid="{00000000-0005-0000-0000-0000B3190000}"/>
    <cellStyle name="Comma 54 3 2 7 2" xfId="27550" xr:uid="{71DBF5B5-29DD-45A9-9BC3-0D23EAC8846A}"/>
    <cellStyle name="Comma 54 3 2 8" xfId="6582" xr:uid="{00000000-0005-0000-0000-0000B4190000}"/>
    <cellStyle name="Comma 54 3 2 8 2" xfId="27551" xr:uid="{57D68D2E-4872-4DFB-A5C4-ED1260F97CDE}"/>
    <cellStyle name="Comma 54 3 2 9" xfId="27504" xr:uid="{72BD09EA-D75F-4D56-BD04-A29157F9C003}"/>
    <cellStyle name="Comma 54 3 3" xfId="6583" xr:uid="{00000000-0005-0000-0000-0000B5190000}"/>
    <cellStyle name="Comma 54 3 3 2" xfId="6584" xr:uid="{00000000-0005-0000-0000-0000B6190000}"/>
    <cellStyle name="Comma 54 3 3 2 2" xfId="6585" xr:uid="{00000000-0005-0000-0000-0000B7190000}"/>
    <cellStyle name="Comma 54 3 3 2 2 2" xfId="6586" xr:uid="{00000000-0005-0000-0000-0000B8190000}"/>
    <cellStyle name="Comma 54 3 3 2 2 2 2" xfId="6587" xr:uid="{00000000-0005-0000-0000-0000B9190000}"/>
    <cellStyle name="Comma 54 3 3 2 2 2 2 2" xfId="27556" xr:uid="{D24B68FC-33EB-4DE4-959F-2CFCB34CC12F}"/>
    <cellStyle name="Comma 54 3 3 2 2 2 3" xfId="6588" xr:uid="{00000000-0005-0000-0000-0000BA190000}"/>
    <cellStyle name="Comma 54 3 3 2 2 2 3 2" xfId="27557" xr:uid="{5DEF000B-72CF-4493-99FA-0797998B52F4}"/>
    <cellStyle name="Comma 54 3 3 2 2 2 4" xfId="6589" xr:uid="{00000000-0005-0000-0000-0000BB190000}"/>
    <cellStyle name="Comma 54 3 3 2 2 2 4 2" xfId="27558" xr:uid="{2E17D06C-E96B-421D-9F52-3BC0CDC52F34}"/>
    <cellStyle name="Comma 54 3 3 2 2 2 5" xfId="27555" xr:uid="{707BF068-4E4B-446D-9E22-C81E4820BEE5}"/>
    <cellStyle name="Comma 54 3 3 2 2 3" xfId="6590" xr:uid="{00000000-0005-0000-0000-0000BC190000}"/>
    <cellStyle name="Comma 54 3 3 2 2 3 2" xfId="27559" xr:uid="{84B8D1BE-FE4C-431C-8487-2A40FA92C0C9}"/>
    <cellStyle name="Comma 54 3 3 2 2 4" xfId="6591" xr:uid="{00000000-0005-0000-0000-0000BD190000}"/>
    <cellStyle name="Comma 54 3 3 2 2 4 2" xfId="27560" xr:uid="{C49A88A9-5A98-4A77-B2FC-24FA1BF0E682}"/>
    <cellStyle name="Comma 54 3 3 2 2 5" xfId="6592" xr:uid="{00000000-0005-0000-0000-0000BE190000}"/>
    <cellStyle name="Comma 54 3 3 2 2 5 2" xfId="27561" xr:uid="{2E17958A-3B8B-472F-A0FA-E2346EDD1F79}"/>
    <cellStyle name="Comma 54 3 3 2 2 6" xfId="27554" xr:uid="{A8C76296-6D61-417B-BD28-6FE8C497D434}"/>
    <cellStyle name="Comma 54 3 3 2 3" xfId="6593" xr:uid="{00000000-0005-0000-0000-0000BF190000}"/>
    <cellStyle name="Comma 54 3 3 2 3 2" xfId="6594" xr:uid="{00000000-0005-0000-0000-0000C0190000}"/>
    <cellStyle name="Comma 54 3 3 2 3 2 2" xfId="27563" xr:uid="{AA43AE84-EF6C-4EEE-A662-6556652F0F3B}"/>
    <cellStyle name="Comma 54 3 3 2 3 3" xfId="6595" xr:uid="{00000000-0005-0000-0000-0000C1190000}"/>
    <cellStyle name="Comma 54 3 3 2 3 3 2" xfId="27564" xr:uid="{120F2F12-86A7-4F8F-A2E1-59187290A0E0}"/>
    <cellStyle name="Comma 54 3 3 2 3 4" xfId="6596" xr:uid="{00000000-0005-0000-0000-0000C2190000}"/>
    <cellStyle name="Comma 54 3 3 2 3 4 2" xfId="27565" xr:uid="{1E875FF6-1268-4F3A-BF4C-79E692698DF6}"/>
    <cellStyle name="Comma 54 3 3 2 3 5" xfId="27562" xr:uid="{743E57BD-A43A-487D-BABA-6653FE2B8B62}"/>
    <cellStyle name="Comma 54 3 3 2 4" xfId="6597" xr:uid="{00000000-0005-0000-0000-0000C3190000}"/>
    <cellStyle name="Comma 54 3 3 2 4 2" xfId="27566" xr:uid="{D6FC93CA-D393-437A-AA2B-F3A03443CDAC}"/>
    <cellStyle name="Comma 54 3 3 2 5" xfId="6598" xr:uid="{00000000-0005-0000-0000-0000C4190000}"/>
    <cellStyle name="Comma 54 3 3 2 5 2" xfId="27567" xr:uid="{A39257DF-C076-4DED-B16F-B2B41655E38C}"/>
    <cellStyle name="Comma 54 3 3 2 6" xfId="6599" xr:uid="{00000000-0005-0000-0000-0000C5190000}"/>
    <cellStyle name="Comma 54 3 3 2 6 2" xfId="27568" xr:uid="{3CA450E5-C7D5-4C7E-B0CD-3A2118E164A2}"/>
    <cellStyle name="Comma 54 3 3 2 7" xfId="27553" xr:uid="{91CD1EBD-8FF4-45FF-8862-B8BFE3D8F9CB}"/>
    <cellStyle name="Comma 54 3 3 3" xfId="6600" xr:uid="{00000000-0005-0000-0000-0000C6190000}"/>
    <cellStyle name="Comma 54 3 3 3 2" xfId="6601" xr:uid="{00000000-0005-0000-0000-0000C7190000}"/>
    <cellStyle name="Comma 54 3 3 3 2 2" xfId="6602" xr:uid="{00000000-0005-0000-0000-0000C8190000}"/>
    <cellStyle name="Comma 54 3 3 3 2 2 2" xfId="6603" xr:uid="{00000000-0005-0000-0000-0000C9190000}"/>
    <cellStyle name="Comma 54 3 3 3 2 2 2 2" xfId="27572" xr:uid="{5E3E4D72-CF98-48A7-9D39-DE16E7BFA880}"/>
    <cellStyle name="Comma 54 3 3 3 2 2 3" xfId="6604" xr:uid="{00000000-0005-0000-0000-0000CA190000}"/>
    <cellStyle name="Comma 54 3 3 3 2 2 3 2" xfId="27573" xr:uid="{7672359F-FB99-4D4A-8C7B-96E49D5CC013}"/>
    <cellStyle name="Comma 54 3 3 3 2 2 4" xfId="6605" xr:uid="{00000000-0005-0000-0000-0000CB190000}"/>
    <cellStyle name="Comma 54 3 3 3 2 2 4 2" xfId="27574" xr:uid="{10E5DCE8-E1AE-47ED-BA94-E7F6A8861543}"/>
    <cellStyle name="Comma 54 3 3 3 2 2 5" xfId="27571" xr:uid="{DF21CAA6-215F-4297-8794-746E65A22355}"/>
    <cellStyle name="Comma 54 3 3 3 2 3" xfId="6606" xr:uid="{00000000-0005-0000-0000-0000CC190000}"/>
    <cellStyle name="Comma 54 3 3 3 2 3 2" xfId="27575" xr:uid="{EF9F287F-0FB1-4E7C-8C15-5A757E58A45A}"/>
    <cellStyle name="Comma 54 3 3 3 2 4" xfId="6607" xr:uid="{00000000-0005-0000-0000-0000CD190000}"/>
    <cellStyle name="Comma 54 3 3 3 2 4 2" xfId="27576" xr:uid="{715C32A7-E200-404C-AD82-E790299A53BE}"/>
    <cellStyle name="Comma 54 3 3 3 2 5" xfId="6608" xr:uid="{00000000-0005-0000-0000-0000CE190000}"/>
    <cellStyle name="Comma 54 3 3 3 2 5 2" xfId="27577" xr:uid="{05127F6F-4CF1-4990-BF82-862D3F0EB97E}"/>
    <cellStyle name="Comma 54 3 3 3 2 6" xfId="27570" xr:uid="{9445BD0E-9F8B-4B3B-9971-F94325B47D6D}"/>
    <cellStyle name="Comma 54 3 3 3 3" xfId="6609" xr:uid="{00000000-0005-0000-0000-0000CF190000}"/>
    <cellStyle name="Comma 54 3 3 3 3 2" xfId="6610" xr:uid="{00000000-0005-0000-0000-0000D0190000}"/>
    <cellStyle name="Comma 54 3 3 3 3 2 2" xfId="27579" xr:uid="{28D13F83-848D-4898-8581-A6165F708CA7}"/>
    <cellStyle name="Comma 54 3 3 3 3 3" xfId="6611" xr:uid="{00000000-0005-0000-0000-0000D1190000}"/>
    <cellStyle name="Comma 54 3 3 3 3 3 2" xfId="27580" xr:uid="{C1F90E2B-7D88-434E-BC30-4F59B9EEF909}"/>
    <cellStyle name="Comma 54 3 3 3 3 4" xfId="6612" xr:uid="{00000000-0005-0000-0000-0000D2190000}"/>
    <cellStyle name="Comma 54 3 3 3 3 4 2" xfId="27581" xr:uid="{2D0D9EEB-1DB6-4C97-BAC3-FEFD3F9084A9}"/>
    <cellStyle name="Comma 54 3 3 3 3 5" xfId="27578" xr:uid="{D2A4EA79-9602-4CF3-9CB0-EC63C93B440F}"/>
    <cellStyle name="Comma 54 3 3 3 4" xfId="6613" xr:uid="{00000000-0005-0000-0000-0000D3190000}"/>
    <cellStyle name="Comma 54 3 3 3 4 2" xfId="27582" xr:uid="{CACAFCEC-2DDE-4472-971A-71A2A1ECA495}"/>
    <cellStyle name="Comma 54 3 3 3 5" xfId="6614" xr:uid="{00000000-0005-0000-0000-0000D4190000}"/>
    <cellStyle name="Comma 54 3 3 3 5 2" xfId="27583" xr:uid="{80EB9346-1862-47BB-930D-05337BDDA6BA}"/>
    <cellStyle name="Comma 54 3 3 3 6" xfId="6615" xr:uid="{00000000-0005-0000-0000-0000D5190000}"/>
    <cellStyle name="Comma 54 3 3 3 6 2" xfId="27584" xr:uid="{484E2C8B-8FB1-4DEB-B046-D54D6EFCC043}"/>
    <cellStyle name="Comma 54 3 3 3 7" xfId="27569" xr:uid="{1146DD49-302C-49BE-B1A0-DC8C294415A3}"/>
    <cellStyle name="Comma 54 3 3 4" xfId="6616" xr:uid="{00000000-0005-0000-0000-0000D6190000}"/>
    <cellStyle name="Comma 54 3 3 4 2" xfId="6617" xr:uid="{00000000-0005-0000-0000-0000D7190000}"/>
    <cellStyle name="Comma 54 3 3 4 2 2" xfId="6618" xr:uid="{00000000-0005-0000-0000-0000D8190000}"/>
    <cellStyle name="Comma 54 3 3 4 2 2 2" xfId="27587" xr:uid="{4B1344C5-8D17-4F2F-942E-D84EC48AA863}"/>
    <cellStyle name="Comma 54 3 3 4 2 3" xfId="6619" xr:uid="{00000000-0005-0000-0000-0000D9190000}"/>
    <cellStyle name="Comma 54 3 3 4 2 3 2" xfId="27588" xr:uid="{82EFC66D-6469-4911-9C64-604113C0F240}"/>
    <cellStyle name="Comma 54 3 3 4 2 4" xfId="6620" xr:uid="{00000000-0005-0000-0000-0000DA190000}"/>
    <cellStyle name="Comma 54 3 3 4 2 4 2" xfId="27589" xr:uid="{9231F943-7B3C-493C-A580-BBF2002DB6D8}"/>
    <cellStyle name="Comma 54 3 3 4 2 5" xfId="27586" xr:uid="{B8299868-36ED-49D5-827F-A6178DA9C2B8}"/>
    <cellStyle name="Comma 54 3 3 4 3" xfId="6621" xr:uid="{00000000-0005-0000-0000-0000DB190000}"/>
    <cellStyle name="Comma 54 3 3 4 3 2" xfId="27590" xr:uid="{8AEF1131-9BE2-4F69-8BF9-4B6BC6648D5F}"/>
    <cellStyle name="Comma 54 3 3 4 4" xfId="6622" xr:uid="{00000000-0005-0000-0000-0000DC190000}"/>
    <cellStyle name="Comma 54 3 3 4 4 2" xfId="27591" xr:uid="{61D3B4C1-FF80-49CC-A404-82A8DA53FBAB}"/>
    <cellStyle name="Comma 54 3 3 4 5" xfId="6623" xr:uid="{00000000-0005-0000-0000-0000DD190000}"/>
    <cellStyle name="Comma 54 3 3 4 5 2" xfId="27592" xr:uid="{8ADCCBF2-984F-4D3A-A844-DBD746C99FC0}"/>
    <cellStyle name="Comma 54 3 3 4 6" xfId="27585" xr:uid="{E24D2A5B-DE3B-437F-88E5-92266B283693}"/>
    <cellStyle name="Comma 54 3 3 5" xfId="6624" xr:uid="{00000000-0005-0000-0000-0000DE190000}"/>
    <cellStyle name="Comma 54 3 3 5 2" xfId="6625" xr:uid="{00000000-0005-0000-0000-0000DF190000}"/>
    <cellStyle name="Comma 54 3 3 5 2 2" xfId="27594" xr:uid="{96B80E23-2AF1-453A-BEF6-BCC9FECC5403}"/>
    <cellStyle name="Comma 54 3 3 5 3" xfId="6626" xr:uid="{00000000-0005-0000-0000-0000E0190000}"/>
    <cellStyle name="Comma 54 3 3 5 3 2" xfId="27595" xr:uid="{10722068-66A8-4585-A25E-1A87C9735A3E}"/>
    <cellStyle name="Comma 54 3 3 5 4" xfId="6627" xr:uid="{00000000-0005-0000-0000-0000E1190000}"/>
    <cellStyle name="Comma 54 3 3 5 4 2" xfId="27596" xr:uid="{D16F5D5C-D57A-4F20-ADCD-4586F8FDE43C}"/>
    <cellStyle name="Comma 54 3 3 5 5" xfId="27593" xr:uid="{26E7F4D8-F82C-4390-8AE1-83D733D8116E}"/>
    <cellStyle name="Comma 54 3 3 6" xfId="6628" xr:uid="{00000000-0005-0000-0000-0000E2190000}"/>
    <cellStyle name="Comma 54 3 3 6 2" xfId="27597" xr:uid="{70B976DE-EF6C-4433-9774-ABE4F2053768}"/>
    <cellStyle name="Comma 54 3 3 7" xfId="6629" xr:uid="{00000000-0005-0000-0000-0000E3190000}"/>
    <cellStyle name="Comma 54 3 3 7 2" xfId="27598" xr:uid="{5A382B36-2E0D-48EA-B73B-7E6D142187F6}"/>
    <cellStyle name="Comma 54 3 3 8" xfId="6630" xr:uid="{00000000-0005-0000-0000-0000E4190000}"/>
    <cellStyle name="Comma 54 3 3 8 2" xfId="27599" xr:uid="{315AD908-A602-44C3-BA6F-B0941F432F40}"/>
    <cellStyle name="Comma 54 3 3 9" xfId="27552" xr:uid="{D8D7455D-1B01-4ECB-A16D-356526A7D3FB}"/>
    <cellStyle name="Comma 54 3 4" xfId="6631" xr:uid="{00000000-0005-0000-0000-0000E5190000}"/>
    <cellStyle name="Comma 54 3 4 2" xfId="6632" xr:uid="{00000000-0005-0000-0000-0000E6190000}"/>
    <cellStyle name="Comma 54 3 4 2 2" xfId="6633" xr:uid="{00000000-0005-0000-0000-0000E7190000}"/>
    <cellStyle name="Comma 54 3 4 2 2 2" xfId="6634" xr:uid="{00000000-0005-0000-0000-0000E8190000}"/>
    <cellStyle name="Comma 54 3 4 2 2 2 2" xfId="27603" xr:uid="{E4E6A2CD-7270-4AB5-AF21-0A1E160456F4}"/>
    <cellStyle name="Comma 54 3 4 2 2 3" xfId="6635" xr:uid="{00000000-0005-0000-0000-0000E9190000}"/>
    <cellStyle name="Comma 54 3 4 2 2 3 2" xfId="27604" xr:uid="{AEB60414-697C-4875-AE05-D850FB8CAC7B}"/>
    <cellStyle name="Comma 54 3 4 2 2 4" xfId="6636" xr:uid="{00000000-0005-0000-0000-0000EA190000}"/>
    <cellStyle name="Comma 54 3 4 2 2 4 2" xfId="27605" xr:uid="{A368A0D4-87A8-4805-8AE9-D44A5725972C}"/>
    <cellStyle name="Comma 54 3 4 2 2 5" xfId="27602" xr:uid="{FBCB9B04-9C81-4065-A21B-DC2F03B3C909}"/>
    <cellStyle name="Comma 54 3 4 2 3" xfId="6637" xr:uid="{00000000-0005-0000-0000-0000EB190000}"/>
    <cellStyle name="Comma 54 3 4 2 3 2" xfId="27606" xr:uid="{80AD322F-B660-4250-8F4F-BD52E6E95265}"/>
    <cellStyle name="Comma 54 3 4 2 4" xfId="6638" xr:uid="{00000000-0005-0000-0000-0000EC190000}"/>
    <cellStyle name="Comma 54 3 4 2 4 2" xfId="27607" xr:uid="{F987E86E-DDA9-437A-BD73-40C04AE2E9F0}"/>
    <cellStyle name="Comma 54 3 4 2 5" xfId="6639" xr:uid="{00000000-0005-0000-0000-0000ED190000}"/>
    <cellStyle name="Comma 54 3 4 2 5 2" xfId="27608" xr:uid="{1E7C5AFE-1A3E-41B7-A61C-70D70F52F954}"/>
    <cellStyle name="Comma 54 3 4 2 6" xfId="27601" xr:uid="{1983AA55-A3B2-4435-9D2D-9D92F695E0E9}"/>
    <cellStyle name="Comma 54 3 4 3" xfId="6640" xr:uid="{00000000-0005-0000-0000-0000EE190000}"/>
    <cellStyle name="Comma 54 3 4 3 2" xfId="6641" xr:uid="{00000000-0005-0000-0000-0000EF190000}"/>
    <cellStyle name="Comma 54 3 4 3 2 2" xfId="27610" xr:uid="{EA44A8F4-1751-458A-A88B-3DDF41C942DF}"/>
    <cellStyle name="Comma 54 3 4 3 3" xfId="6642" xr:uid="{00000000-0005-0000-0000-0000F0190000}"/>
    <cellStyle name="Comma 54 3 4 3 3 2" xfId="27611" xr:uid="{32EBAC35-974B-4C4A-8032-6AE0D9BED6F4}"/>
    <cellStyle name="Comma 54 3 4 3 4" xfId="6643" xr:uid="{00000000-0005-0000-0000-0000F1190000}"/>
    <cellStyle name="Comma 54 3 4 3 4 2" xfId="27612" xr:uid="{2926414C-DC15-4EC2-9917-525C91893CC7}"/>
    <cellStyle name="Comma 54 3 4 3 5" xfId="27609" xr:uid="{6A1BA5F3-4F7F-4596-AEF6-436956EFD424}"/>
    <cellStyle name="Comma 54 3 4 4" xfId="6644" xr:uid="{00000000-0005-0000-0000-0000F2190000}"/>
    <cellStyle name="Comma 54 3 4 4 2" xfId="27613" xr:uid="{FE8E6BCA-6C8A-498F-88C4-12226A9E5017}"/>
    <cellStyle name="Comma 54 3 4 5" xfId="6645" xr:uid="{00000000-0005-0000-0000-0000F3190000}"/>
    <cellStyle name="Comma 54 3 4 5 2" xfId="27614" xr:uid="{15F0F5AC-69E5-4555-BFC5-2BBFABA644AA}"/>
    <cellStyle name="Comma 54 3 4 6" xfId="6646" xr:uid="{00000000-0005-0000-0000-0000F4190000}"/>
    <cellStyle name="Comma 54 3 4 6 2" xfId="27615" xr:uid="{4783D0F4-A00C-4819-8255-6A7572D276A9}"/>
    <cellStyle name="Comma 54 3 4 7" xfId="27600" xr:uid="{FA29BBE8-FA39-4A46-8A82-B2F0466C4309}"/>
    <cellStyle name="Comma 54 3 5" xfId="6647" xr:uid="{00000000-0005-0000-0000-0000F5190000}"/>
    <cellStyle name="Comma 54 3 5 2" xfId="6648" xr:uid="{00000000-0005-0000-0000-0000F6190000}"/>
    <cellStyle name="Comma 54 3 5 2 2" xfId="6649" xr:uid="{00000000-0005-0000-0000-0000F7190000}"/>
    <cellStyle name="Comma 54 3 5 2 2 2" xfId="6650" xr:uid="{00000000-0005-0000-0000-0000F8190000}"/>
    <cellStyle name="Comma 54 3 5 2 2 2 2" xfId="27619" xr:uid="{5EB97D9B-1DE0-4161-A7E6-937198B20766}"/>
    <cellStyle name="Comma 54 3 5 2 2 3" xfId="6651" xr:uid="{00000000-0005-0000-0000-0000F9190000}"/>
    <cellStyle name="Comma 54 3 5 2 2 3 2" xfId="27620" xr:uid="{DFD1E7A0-C43D-4F43-B6A6-3262AD1CC294}"/>
    <cellStyle name="Comma 54 3 5 2 2 4" xfId="6652" xr:uid="{00000000-0005-0000-0000-0000FA190000}"/>
    <cellStyle name="Comma 54 3 5 2 2 4 2" xfId="27621" xr:uid="{AA9AF9CD-65C0-4F43-96E9-BC8CBA3C7EC5}"/>
    <cellStyle name="Comma 54 3 5 2 2 5" xfId="27618" xr:uid="{47EE9185-B760-4AEA-9AAF-4CF922C54708}"/>
    <cellStyle name="Comma 54 3 5 2 3" xfId="6653" xr:uid="{00000000-0005-0000-0000-0000FB190000}"/>
    <cellStyle name="Comma 54 3 5 2 3 2" xfId="27622" xr:uid="{36421480-3FBF-4898-ADA5-0520422FF412}"/>
    <cellStyle name="Comma 54 3 5 2 4" xfId="6654" xr:uid="{00000000-0005-0000-0000-0000FC190000}"/>
    <cellStyle name="Comma 54 3 5 2 4 2" xfId="27623" xr:uid="{85C65A14-2519-4290-9894-AF40B4821883}"/>
    <cellStyle name="Comma 54 3 5 2 5" xfId="6655" xr:uid="{00000000-0005-0000-0000-0000FD190000}"/>
    <cellStyle name="Comma 54 3 5 2 5 2" xfId="27624" xr:uid="{770551AE-ED33-457F-9D56-7AE95CE6C517}"/>
    <cellStyle name="Comma 54 3 5 2 6" xfId="27617" xr:uid="{14FC9347-C477-485E-9CA7-D15B1DF443F7}"/>
    <cellStyle name="Comma 54 3 5 3" xfId="6656" xr:uid="{00000000-0005-0000-0000-0000FE190000}"/>
    <cellStyle name="Comma 54 3 5 3 2" xfId="6657" xr:uid="{00000000-0005-0000-0000-0000FF190000}"/>
    <cellStyle name="Comma 54 3 5 3 2 2" xfId="27626" xr:uid="{537B610B-F80A-4FBC-9FB8-342C4C23A39B}"/>
    <cellStyle name="Comma 54 3 5 3 3" xfId="6658" xr:uid="{00000000-0005-0000-0000-0000001A0000}"/>
    <cellStyle name="Comma 54 3 5 3 3 2" xfId="27627" xr:uid="{D3367684-7866-424C-A594-8E9368400EF3}"/>
    <cellStyle name="Comma 54 3 5 3 4" xfId="6659" xr:uid="{00000000-0005-0000-0000-0000011A0000}"/>
    <cellStyle name="Comma 54 3 5 3 4 2" xfId="27628" xr:uid="{4E3D576D-E3B6-4D94-B91C-2456DF9F8F0F}"/>
    <cellStyle name="Comma 54 3 5 3 5" xfId="27625" xr:uid="{A3BEEC59-949C-42DC-BFE3-D8D0537E4E4F}"/>
    <cellStyle name="Comma 54 3 5 4" xfId="6660" xr:uid="{00000000-0005-0000-0000-0000021A0000}"/>
    <cellStyle name="Comma 54 3 5 4 2" xfId="27629" xr:uid="{2EAF5DA9-6B41-49C0-8E0C-0E575278E746}"/>
    <cellStyle name="Comma 54 3 5 5" xfId="6661" xr:uid="{00000000-0005-0000-0000-0000031A0000}"/>
    <cellStyle name="Comma 54 3 5 5 2" xfId="27630" xr:uid="{8A98F174-7371-4B7C-9639-63E9655043E9}"/>
    <cellStyle name="Comma 54 3 5 6" xfId="6662" xr:uid="{00000000-0005-0000-0000-0000041A0000}"/>
    <cellStyle name="Comma 54 3 5 6 2" xfId="27631" xr:uid="{C54EEFE6-B6F7-46AD-B0D1-3901FD2C25D2}"/>
    <cellStyle name="Comma 54 3 5 7" xfId="27616" xr:uid="{12C5D7A2-EF2C-4CB8-AB45-F6567C45CB99}"/>
    <cellStyle name="Comma 54 3 6" xfId="6663" xr:uid="{00000000-0005-0000-0000-0000051A0000}"/>
    <cellStyle name="Comma 54 3 6 2" xfId="6664" xr:uid="{00000000-0005-0000-0000-0000061A0000}"/>
    <cellStyle name="Comma 54 3 6 2 2" xfId="6665" xr:uid="{00000000-0005-0000-0000-0000071A0000}"/>
    <cellStyle name="Comma 54 3 6 2 2 2" xfId="27634" xr:uid="{3BCBB535-88D8-4EE0-BF0C-9319EFE8EE1E}"/>
    <cellStyle name="Comma 54 3 6 2 3" xfId="6666" xr:uid="{00000000-0005-0000-0000-0000081A0000}"/>
    <cellStyle name="Comma 54 3 6 2 3 2" xfId="27635" xr:uid="{72F83F7B-1550-46F7-ADE5-2F219EF5A78B}"/>
    <cellStyle name="Comma 54 3 6 2 4" xfId="6667" xr:uid="{00000000-0005-0000-0000-0000091A0000}"/>
    <cellStyle name="Comma 54 3 6 2 4 2" xfId="27636" xr:uid="{B2518ACF-06DA-43DC-ABF5-3FDE89CFE899}"/>
    <cellStyle name="Comma 54 3 6 2 5" xfId="27633" xr:uid="{3BE003CA-876E-42A9-967C-F9CE74457D98}"/>
    <cellStyle name="Comma 54 3 6 3" xfId="6668" xr:uid="{00000000-0005-0000-0000-00000A1A0000}"/>
    <cellStyle name="Comma 54 3 6 3 2" xfId="27637" xr:uid="{7D8F0713-A2D6-483C-8ADB-3CF64A29321E}"/>
    <cellStyle name="Comma 54 3 6 4" xfId="6669" xr:uid="{00000000-0005-0000-0000-00000B1A0000}"/>
    <cellStyle name="Comma 54 3 6 4 2" xfId="27638" xr:uid="{7CDC6571-70FB-4DBB-82B9-1DFEB4EADC26}"/>
    <cellStyle name="Comma 54 3 6 5" xfId="6670" xr:uid="{00000000-0005-0000-0000-00000C1A0000}"/>
    <cellStyle name="Comma 54 3 6 5 2" xfId="27639" xr:uid="{7E9CD389-930C-4776-BD2E-BBA37EFCFE55}"/>
    <cellStyle name="Comma 54 3 6 6" xfId="27632" xr:uid="{ED0E9408-DF7A-49C8-8A53-DB98C022575A}"/>
    <cellStyle name="Comma 54 3 7" xfId="6671" xr:uid="{00000000-0005-0000-0000-00000D1A0000}"/>
    <cellStyle name="Comma 54 3 7 2" xfId="6672" xr:uid="{00000000-0005-0000-0000-00000E1A0000}"/>
    <cellStyle name="Comma 54 3 7 2 2" xfId="27641" xr:uid="{7EFCB15B-D348-4D56-B4FF-5B222B850995}"/>
    <cellStyle name="Comma 54 3 7 3" xfId="6673" xr:uid="{00000000-0005-0000-0000-00000F1A0000}"/>
    <cellStyle name="Comma 54 3 7 3 2" xfId="27642" xr:uid="{45E61E82-7F03-4115-9D2D-D9D36E9E25AB}"/>
    <cellStyle name="Comma 54 3 7 4" xfId="6674" xr:uid="{00000000-0005-0000-0000-0000101A0000}"/>
    <cellStyle name="Comma 54 3 7 4 2" xfId="27643" xr:uid="{118C5ECF-F28E-48BF-8AEB-AA3A0246D18E}"/>
    <cellStyle name="Comma 54 3 7 5" xfId="27640" xr:uid="{63B262E4-0BCD-4912-896F-C2210FF48528}"/>
    <cellStyle name="Comma 54 3 8" xfId="6675" xr:uid="{00000000-0005-0000-0000-0000111A0000}"/>
    <cellStyle name="Comma 54 3 8 2" xfId="27644" xr:uid="{2002DAC9-CB11-44D4-801F-DF662DC9005D}"/>
    <cellStyle name="Comma 54 3 9" xfId="6676" xr:uid="{00000000-0005-0000-0000-0000121A0000}"/>
    <cellStyle name="Comma 54 3 9 2" xfId="27645" xr:uid="{40338E9B-64BC-4575-9FA9-66030F3645A7}"/>
    <cellStyle name="Comma 54 4" xfId="6677" xr:uid="{00000000-0005-0000-0000-0000131A0000}"/>
    <cellStyle name="Comma 54 4 2" xfId="6678" xr:uid="{00000000-0005-0000-0000-0000141A0000}"/>
    <cellStyle name="Comma 54 4 2 2" xfId="6679" xr:uid="{00000000-0005-0000-0000-0000151A0000}"/>
    <cellStyle name="Comma 54 4 2 2 2" xfId="6680" xr:uid="{00000000-0005-0000-0000-0000161A0000}"/>
    <cellStyle name="Comma 54 4 2 2 2 2" xfId="6681" xr:uid="{00000000-0005-0000-0000-0000171A0000}"/>
    <cellStyle name="Comma 54 4 2 2 2 2 2" xfId="27650" xr:uid="{14040CCB-C7B8-416E-85CD-BDD3CFB9EB15}"/>
    <cellStyle name="Comma 54 4 2 2 2 3" xfId="6682" xr:uid="{00000000-0005-0000-0000-0000181A0000}"/>
    <cellStyle name="Comma 54 4 2 2 2 3 2" xfId="27651" xr:uid="{5FAA4BB8-1360-4C94-A06C-235C0998744A}"/>
    <cellStyle name="Comma 54 4 2 2 2 4" xfId="6683" xr:uid="{00000000-0005-0000-0000-0000191A0000}"/>
    <cellStyle name="Comma 54 4 2 2 2 4 2" xfId="27652" xr:uid="{01978F2D-B552-4A86-95F9-B042B0A38522}"/>
    <cellStyle name="Comma 54 4 2 2 2 5" xfId="27649" xr:uid="{D6D895AD-0F6F-4648-9152-83604A010011}"/>
    <cellStyle name="Comma 54 4 2 2 3" xfId="6684" xr:uid="{00000000-0005-0000-0000-00001A1A0000}"/>
    <cellStyle name="Comma 54 4 2 2 3 2" xfId="27653" xr:uid="{104DFE27-929E-4FFB-B254-2A54642FF9F5}"/>
    <cellStyle name="Comma 54 4 2 2 4" xfId="6685" xr:uid="{00000000-0005-0000-0000-00001B1A0000}"/>
    <cellStyle name="Comma 54 4 2 2 4 2" xfId="27654" xr:uid="{46429BED-F688-4D0D-97AB-51AA6DDF6098}"/>
    <cellStyle name="Comma 54 4 2 2 5" xfId="6686" xr:uid="{00000000-0005-0000-0000-00001C1A0000}"/>
    <cellStyle name="Comma 54 4 2 2 5 2" xfId="27655" xr:uid="{7825392A-2A7D-468E-9DCD-41690F7111AE}"/>
    <cellStyle name="Comma 54 4 2 2 6" xfId="27648" xr:uid="{E3EC98C8-1E52-4BB3-82F8-FCC9EBA374B6}"/>
    <cellStyle name="Comma 54 4 2 3" xfId="6687" xr:uid="{00000000-0005-0000-0000-00001D1A0000}"/>
    <cellStyle name="Comma 54 4 2 3 2" xfId="6688" xr:uid="{00000000-0005-0000-0000-00001E1A0000}"/>
    <cellStyle name="Comma 54 4 2 3 2 2" xfId="27657" xr:uid="{DC828DBE-F1C5-40AB-BF73-174CCA0BE9CE}"/>
    <cellStyle name="Comma 54 4 2 3 3" xfId="6689" xr:uid="{00000000-0005-0000-0000-00001F1A0000}"/>
    <cellStyle name="Comma 54 4 2 3 3 2" xfId="27658" xr:uid="{23819321-64A1-4A1E-BD79-577AE60D0FA2}"/>
    <cellStyle name="Comma 54 4 2 3 4" xfId="6690" xr:uid="{00000000-0005-0000-0000-0000201A0000}"/>
    <cellStyle name="Comma 54 4 2 3 4 2" xfId="27659" xr:uid="{E3160433-DD6D-4433-817C-1FDE70B0515A}"/>
    <cellStyle name="Comma 54 4 2 3 5" xfId="27656" xr:uid="{FBDC6765-569F-4DDB-8FD0-B9965DCE0AB8}"/>
    <cellStyle name="Comma 54 4 2 4" xfId="6691" xr:uid="{00000000-0005-0000-0000-0000211A0000}"/>
    <cellStyle name="Comma 54 4 2 4 2" xfId="27660" xr:uid="{02BB111E-8870-4945-A49F-263CD54D4BC8}"/>
    <cellStyle name="Comma 54 4 2 5" xfId="6692" xr:uid="{00000000-0005-0000-0000-0000221A0000}"/>
    <cellStyle name="Comma 54 4 2 5 2" xfId="27661" xr:uid="{8D7053D4-7E7B-4A8B-A106-A1F47B9639D3}"/>
    <cellStyle name="Comma 54 4 2 6" xfId="6693" xr:uid="{00000000-0005-0000-0000-0000231A0000}"/>
    <cellStyle name="Comma 54 4 2 6 2" xfId="27662" xr:uid="{86140C49-A73C-476F-B816-9EFA0AE1C3D5}"/>
    <cellStyle name="Comma 54 4 2 7" xfId="27647" xr:uid="{19FA7B3B-C266-4E14-B317-C0E1B6E993D0}"/>
    <cellStyle name="Comma 54 4 3" xfId="6694" xr:uid="{00000000-0005-0000-0000-0000241A0000}"/>
    <cellStyle name="Comma 54 4 3 2" xfId="6695" xr:uid="{00000000-0005-0000-0000-0000251A0000}"/>
    <cellStyle name="Comma 54 4 3 2 2" xfId="6696" xr:uid="{00000000-0005-0000-0000-0000261A0000}"/>
    <cellStyle name="Comma 54 4 3 2 2 2" xfId="6697" xr:uid="{00000000-0005-0000-0000-0000271A0000}"/>
    <cellStyle name="Comma 54 4 3 2 2 2 2" xfId="27666" xr:uid="{6D8B4C34-D560-4347-A74E-D59F6E13E53C}"/>
    <cellStyle name="Comma 54 4 3 2 2 3" xfId="6698" xr:uid="{00000000-0005-0000-0000-0000281A0000}"/>
    <cellStyle name="Comma 54 4 3 2 2 3 2" xfId="27667" xr:uid="{540F25BE-E196-4326-B9F8-477A4A7E48BF}"/>
    <cellStyle name="Comma 54 4 3 2 2 4" xfId="6699" xr:uid="{00000000-0005-0000-0000-0000291A0000}"/>
    <cellStyle name="Comma 54 4 3 2 2 4 2" xfId="27668" xr:uid="{77FBECE4-430D-4110-B03F-738339691A18}"/>
    <cellStyle name="Comma 54 4 3 2 2 5" xfId="27665" xr:uid="{0BE4E580-3A2B-452E-B77F-8795CB4DF547}"/>
    <cellStyle name="Comma 54 4 3 2 3" xfId="6700" xr:uid="{00000000-0005-0000-0000-00002A1A0000}"/>
    <cellStyle name="Comma 54 4 3 2 3 2" xfId="27669" xr:uid="{DD2E2AD7-899A-47BE-AC4C-30A17ADA6B38}"/>
    <cellStyle name="Comma 54 4 3 2 4" xfId="6701" xr:uid="{00000000-0005-0000-0000-00002B1A0000}"/>
    <cellStyle name="Comma 54 4 3 2 4 2" xfId="27670" xr:uid="{DDF65F3E-FF9A-4F63-8FE9-E3D2E408C285}"/>
    <cellStyle name="Comma 54 4 3 2 5" xfId="6702" xr:uid="{00000000-0005-0000-0000-00002C1A0000}"/>
    <cellStyle name="Comma 54 4 3 2 5 2" xfId="27671" xr:uid="{78183327-5EB4-4DD6-BEFE-23218C0389FE}"/>
    <cellStyle name="Comma 54 4 3 2 6" xfId="27664" xr:uid="{8C06DC19-99E0-432A-B18B-45506DFBC06E}"/>
    <cellStyle name="Comma 54 4 3 3" xfId="6703" xr:uid="{00000000-0005-0000-0000-00002D1A0000}"/>
    <cellStyle name="Comma 54 4 3 3 2" xfId="6704" xr:uid="{00000000-0005-0000-0000-00002E1A0000}"/>
    <cellStyle name="Comma 54 4 3 3 2 2" xfId="27673" xr:uid="{1F5C7F7C-AD37-45CB-BEA1-410ECA57581C}"/>
    <cellStyle name="Comma 54 4 3 3 3" xfId="6705" xr:uid="{00000000-0005-0000-0000-00002F1A0000}"/>
    <cellStyle name="Comma 54 4 3 3 3 2" xfId="27674" xr:uid="{11A76F94-7EA9-45AA-8564-3789FAAEDE7A}"/>
    <cellStyle name="Comma 54 4 3 3 4" xfId="6706" xr:uid="{00000000-0005-0000-0000-0000301A0000}"/>
    <cellStyle name="Comma 54 4 3 3 4 2" xfId="27675" xr:uid="{A51D2272-6F22-417C-B28A-D813D455109D}"/>
    <cellStyle name="Comma 54 4 3 3 5" xfId="27672" xr:uid="{F501F474-8FBD-46CE-8AB2-B68C83413D0F}"/>
    <cellStyle name="Comma 54 4 3 4" xfId="6707" xr:uid="{00000000-0005-0000-0000-0000311A0000}"/>
    <cellStyle name="Comma 54 4 3 4 2" xfId="27676" xr:uid="{55C94F5B-0AE4-4A68-9505-3815ED034692}"/>
    <cellStyle name="Comma 54 4 3 5" xfId="6708" xr:uid="{00000000-0005-0000-0000-0000321A0000}"/>
    <cellStyle name="Comma 54 4 3 5 2" xfId="27677" xr:uid="{BA7C111F-FD22-4D71-A9BE-23B28A6E5FBB}"/>
    <cellStyle name="Comma 54 4 3 6" xfId="6709" xr:uid="{00000000-0005-0000-0000-0000331A0000}"/>
    <cellStyle name="Comma 54 4 3 6 2" xfId="27678" xr:uid="{2BBC5B08-BADF-489D-9987-7607371AD37A}"/>
    <cellStyle name="Comma 54 4 3 7" xfId="27663" xr:uid="{BFF4F8CA-A32F-4A09-8C44-40B1FB3BE347}"/>
    <cellStyle name="Comma 54 4 4" xfId="6710" xr:uid="{00000000-0005-0000-0000-0000341A0000}"/>
    <cellStyle name="Comma 54 4 4 2" xfId="6711" xr:uid="{00000000-0005-0000-0000-0000351A0000}"/>
    <cellStyle name="Comma 54 4 4 2 2" xfId="6712" xr:uid="{00000000-0005-0000-0000-0000361A0000}"/>
    <cellStyle name="Comma 54 4 4 2 2 2" xfId="27681" xr:uid="{C1E482AD-D612-446D-8B57-FFE738E0896E}"/>
    <cellStyle name="Comma 54 4 4 2 3" xfId="6713" xr:uid="{00000000-0005-0000-0000-0000371A0000}"/>
    <cellStyle name="Comma 54 4 4 2 3 2" xfId="27682" xr:uid="{852609E9-B546-4062-8439-E24EF222159E}"/>
    <cellStyle name="Comma 54 4 4 2 4" xfId="6714" xr:uid="{00000000-0005-0000-0000-0000381A0000}"/>
    <cellStyle name="Comma 54 4 4 2 4 2" xfId="27683" xr:uid="{099DA292-9979-4B6B-A2CB-E50EF38D29ED}"/>
    <cellStyle name="Comma 54 4 4 2 5" xfId="27680" xr:uid="{D8D3F920-B727-443C-968E-9736C0E06EC6}"/>
    <cellStyle name="Comma 54 4 4 3" xfId="6715" xr:uid="{00000000-0005-0000-0000-0000391A0000}"/>
    <cellStyle name="Comma 54 4 4 3 2" xfId="27684" xr:uid="{5D044D28-41E9-49F6-915D-A6096FDBED85}"/>
    <cellStyle name="Comma 54 4 4 4" xfId="6716" xr:uid="{00000000-0005-0000-0000-00003A1A0000}"/>
    <cellStyle name="Comma 54 4 4 4 2" xfId="27685" xr:uid="{F663458A-37FB-41EF-A5EE-135ABD96DD13}"/>
    <cellStyle name="Comma 54 4 4 5" xfId="6717" xr:uid="{00000000-0005-0000-0000-00003B1A0000}"/>
    <cellStyle name="Comma 54 4 4 5 2" xfId="27686" xr:uid="{B60A3699-C12C-4DFE-8E6C-1CF96FD4D0AA}"/>
    <cellStyle name="Comma 54 4 4 6" xfId="27679" xr:uid="{343CD96D-8AC5-4CEE-A0CD-76444E523513}"/>
    <cellStyle name="Comma 54 4 5" xfId="6718" xr:uid="{00000000-0005-0000-0000-00003C1A0000}"/>
    <cellStyle name="Comma 54 4 5 2" xfId="6719" xr:uid="{00000000-0005-0000-0000-00003D1A0000}"/>
    <cellStyle name="Comma 54 4 5 2 2" xfId="27688" xr:uid="{A6F9EB7C-7551-4D16-B5AB-3DF1017E1359}"/>
    <cellStyle name="Comma 54 4 5 3" xfId="6720" xr:uid="{00000000-0005-0000-0000-00003E1A0000}"/>
    <cellStyle name="Comma 54 4 5 3 2" xfId="27689" xr:uid="{323C3450-AF9E-41C9-A707-204F95A4EF0A}"/>
    <cellStyle name="Comma 54 4 5 4" xfId="6721" xr:uid="{00000000-0005-0000-0000-00003F1A0000}"/>
    <cellStyle name="Comma 54 4 5 4 2" xfId="27690" xr:uid="{C69B5D0F-E7AE-43FD-87FD-1273ED9D9308}"/>
    <cellStyle name="Comma 54 4 5 5" xfId="27687" xr:uid="{20AE0DFA-DADD-42B0-A986-BC9D436F2F68}"/>
    <cellStyle name="Comma 54 4 6" xfId="6722" xr:uid="{00000000-0005-0000-0000-0000401A0000}"/>
    <cellStyle name="Comma 54 4 6 2" xfId="27691" xr:uid="{9E8E0E56-B3B8-42BF-8130-92BF9B00DCE9}"/>
    <cellStyle name="Comma 54 4 7" xfId="6723" xr:uid="{00000000-0005-0000-0000-0000411A0000}"/>
    <cellStyle name="Comma 54 4 7 2" xfId="27692" xr:uid="{13F2C590-ED3A-4BFF-BEFC-555D8D63A41E}"/>
    <cellStyle name="Comma 54 4 8" xfId="6724" xr:uid="{00000000-0005-0000-0000-0000421A0000}"/>
    <cellStyle name="Comma 54 4 8 2" xfId="27693" xr:uid="{656F506F-B78E-4A40-9C8B-F27E66DAACB2}"/>
    <cellStyle name="Comma 54 4 9" xfId="27646" xr:uid="{EA00E55F-53A2-494E-B2EB-B6425F2A9ABD}"/>
    <cellStyle name="Comma 54 5" xfId="6725" xr:uid="{00000000-0005-0000-0000-0000431A0000}"/>
    <cellStyle name="Comma 54 5 2" xfId="6726" xr:uid="{00000000-0005-0000-0000-0000441A0000}"/>
    <cellStyle name="Comma 54 5 2 2" xfId="6727" xr:uid="{00000000-0005-0000-0000-0000451A0000}"/>
    <cellStyle name="Comma 54 5 2 2 2" xfId="6728" xr:uid="{00000000-0005-0000-0000-0000461A0000}"/>
    <cellStyle name="Comma 54 5 2 2 2 2" xfId="6729" xr:uid="{00000000-0005-0000-0000-0000471A0000}"/>
    <cellStyle name="Comma 54 5 2 2 2 2 2" xfId="27698" xr:uid="{E33CD4D1-3FE7-4641-A1C9-C43F0A5CD757}"/>
    <cellStyle name="Comma 54 5 2 2 2 3" xfId="6730" xr:uid="{00000000-0005-0000-0000-0000481A0000}"/>
    <cellStyle name="Comma 54 5 2 2 2 3 2" xfId="27699" xr:uid="{E62B3202-433C-49B4-B0ED-A72AEA765951}"/>
    <cellStyle name="Comma 54 5 2 2 2 4" xfId="6731" xr:uid="{00000000-0005-0000-0000-0000491A0000}"/>
    <cellStyle name="Comma 54 5 2 2 2 4 2" xfId="27700" xr:uid="{51CE33D5-5076-40A1-A8F0-D5078D975883}"/>
    <cellStyle name="Comma 54 5 2 2 2 5" xfId="27697" xr:uid="{EBEA2E1F-3E7A-47FD-BCDA-C680DC52A7E0}"/>
    <cellStyle name="Comma 54 5 2 2 3" xfId="6732" xr:uid="{00000000-0005-0000-0000-00004A1A0000}"/>
    <cellStyle name="Comma 54 5 2 2 3 2" xfId="27701" xr:uid="{73529A29-E84D-4221-B060-4562A0DEB7AD}"/>
    <cellStyle name="Comma 54 5 2 2 4" xfId="6733" xr:uid="{00000000-0005-0000-0000-00004B1A0000}"/>
    <cellStyle name="Comma 54 5 2 2 4 2" xfId="27702" xr:uid="{F535BB44-4E11-48E0-A211-4444C3676095}"/>
    <cellStyle name="Comma 54 5 2 2 5" xfId="6734" xr:uid="{00000000-0005-0000-0000-00004C1A0000}"/>
    <cellStyle name="Comma 54 5 2 2 5 2" xfId="27703" xr:uid="{E463606A-4DB9-4AE7-8356-81635E8EDF4F}"/>
    <cellStyle name="Comma 54 5 2 2 6" xfId="27696" xr:uid="{D0A6F695-A287-4286-8C82-B447D6F4C163}"/>
    <cellStyle name="Comma 54 5 2 3" xfId="6735" xr:uid="{00000000-0005-0000-0000-00004D1A0000}"/>
    <cellStyle name="Comma 54 5 2 3 2" xfId="6736" xr:uid="{00000000-0005-0000-0000-00004E1A0000}"/>
    <cellStyle name="Comma 54 5 2 3 2 2" xfId="27705" xr:uid="{1A7767F0-635E-4923-BC99-9860D93BED78}"/>
    <cellStyle name="Comma 54 5 2 3 3" xfId="6737" xr:uid="{00000000-0005-0000-0000-00004F1A0000}"/>
    <cellStyle name="Comma 54 5 2 3 3 2" xfId="27706" xr:uid="{FE80E717-76A8-4907-B801-954080830CAD}"/>
    <cellStyle name="Comma 54 5 2 3 4" xfId="6738" xr:uid="{00000000-0005-0000-0000-0000501A0000}"/>
    <cellStyle name="Comma 54 5 2 3 4 2" xfId="27707" xr:uid="{43D42F1C-7F0D-40A8-91A0-99AC44D7E03D}"/>
    <cellStyle name="Comma 54 5 2 3 5" xfId="27704" xr:uid="{0EEA211B-F8D6-4CC7-8DA6-63966AE4CEB8}"/>
    <cellStyle name="Comma 54 5 2 4" xfId="6739" xr:uid="{00000000-0005-0000-0000-0000511A0000}"/>
    <cellStyle name="Comma 54 5 2 4 2" xfId="27708" xr:uid="{8002767A-0DAD-496B-A06E-7BF72D3FBCEA}"/>
    <cellStyle name="Comma 54 5 2 5" xfId="6740" xr:uid="{00000000-0005-0000-0000-0000521A0000}"/>
    <cellStyle name="Comma 54 5 2 5 2" xfId="27709" xr:uid="{91560C36-37C7-406D-AF66-03D86324B26E}"/>
    <cellStyle name="Comma 54 5 2 6" xfId="6741" xr:uid="{00000000-0005-0000-0000-0000531A0000}"/>
    <cellStyle name="Comma 54 5 2 6 2" xfId="27710" xr:uid="{7C9D22A5-88E2-427E-9B50-637B7446B446}"/>
    <cellStyle name="Comma 54 5 2 7" xfId="27695" xr:uid="{4F8F5F29-7A83-4403-A2CE-B8B8330C2738}"/>
    <cellStyle name="Comma 54 5 3" xfId="6742" xr:uid="{00000000-0005-0000-0000-0000541A0000}"/>
    <cellStyle name="Comma 54 5 3 2" xfId="6743" xr:uid="{00000000-0005-0000-0000-0000551A0000}"/>
    <cellStyle name="Comma 54 5 3 2 2" xfId="6744" xr:uid="{00000000-0005-0000-0000-0000561A0000}"/>
    <cellStyle name="Comma 54 5 3 2 2 2" xfId="6745" xr:uid="{00000000-0005-0000-0000-0000571A0000}"/>
    <cellStyle name="Comma 54 5 3 2 2 2 2" xfId="27714" xr:uid="{A8712CEE-9CF6-4016-9EBB-1D559083B3F8}"/>
    <cellStyle name="Comma 54 5 3 2 2 3" xfId="6746" xr:uid="{00000000-0005-0000-0000-0000581A0000}"/>
    <cellStyle name="Comma 54 5 3 2 2 3 2" xfId="27715" xr:uid="{7AFE1085-CC07-433A-A561-472D264E4665}"/>
    <cellStyle name="Comma 54 5 3 2 2 4" xfId="6747" xr:uid="{00000000-0005-0000-0000-0000591A0000}"/>
    <cellStyle name="Comma 54 5 3 2 2 4 2" xfId="27716" xr:uid="{0E3BA3AA-462D-434F-9069-4F6D5712348D}"/>
    <cellStyle name="Comma 54 5 3 2 2 5" xfId="27713" xr:uid="{A0E27AB2-878B-4BC4-8376-79866243146E}"/>
    <cellStyle name="Comma 54 5 3 2 3" xfId="6748" xr:uid="{00000000-0005-0000-0000-00005A1A0000}"/>
    <cellStyle name="Comma 54 5 3 2 3 2" xfId="27717" xr:uid="{D72055CC-88BB-43F8-A29A-2B4F276685FE}"/>
    <cellStyle name="Comma 54 5 3 2 4" xfId="6749" xr:uid="{00000000-0005-0000-0000-00005B1A0000}"/>
    <cellStyle name="Comma 54 5 3 2 4 2" xfId="27718" xr:uid="{72CD1ADE-AE05-46EA-83B7-80EB42EC42D4}"/>
    <cellStyle name="Comma 54 5 3 2 5" xfId="6750" xr:uid="{00000000-0005-0000-0000-00005C1A0000}"/>
    <cellStyle name="Comma 54 5 3 2 5 2" xfId="27719" xr:uid="{2FDFC808-D8D4-440D-AA6A-610A4325B720}"/>
    <cellStyle name="Comma 54 5 3 2 6" xfId="27712" xr:uid="{59335584-24D8-4935-96EE-F9DCC76EEB85}"/>
    <cellStyle name="Comma 54 5 3 3" xfId="6751" xr:uid="{00000000-0005-0000-0000-00005D1A0000}"/>
    <cellStyle name="Comma 54 5 3 3 2" xfId="6752" xr:uid="{00000000-0005-0000-0000-00005E1A0000}"/>
    <cellStyle name="Comma 54 5 3 3 2 2" xfId="27721" xr:uid="{149AC0C7-0ED9-4204-B4FB-F876BE3366B4}"/>
    <cellStyle name="Comma 54 5 3 3 3" xfId="6753" xr:uid="{00000000-0005-0000-0000-00005F1A0000}"/>
    <cellStyle name="Comma 54 5 3 3 3 2" xfId="27722" xr:uid="{9DFEB877-51DA-4D37-86C8-C45F6612B365}"/>
    <cellStyle name="Comma 54 5 3 3 4" xfId="6754" xr:uid="{00000000-0005-0000-0000-0000601A0000}"/>
    <cellStyle name="Comma 54 5 3 3 4 2" xfId="27723" xr:uid="{706CE184-E2DA-41BE-BDD2-AF19B55A2BB8}"/>
    <cellStyle name="Comma 54 5 3 3 5" xfId="27720" xr:uid="{147D90EB-48DB-47A4-89BE-61FA30D4C76A}"/>
    <cellStyle name="Comma 54 5 3 4" xfId="6755" xr:uid="{00000000-0005-0000-0000-0000611A0000}"/>
    <cellStyle name="Comma 54 5 3 4 2" xfId="27724" xr:uid="{FA5C987E-8953-4AE2-92C7-163D54E0B1D7}"/>
    <cellStyle name="Comma 54 5 3 5" xfId="6756" xr:uid="{00000000-0005-0000-0000-0000621A0000}"/>
    <cellStyle name="Comma 54 5 3 5 2" xfId="27725" xr:uid="{A53E8DC8-A8A3-4ACA-AC4F-917CFE2AF616}"/>
    <cellStyle name="Comma 54 5 3 6" xfId="6757" xr:uid="{00000000-0005-0000-0000-0000631A0000}"/>
    <cellStyle name="Comma 54 5 3 6 2" xfId="27726" xr:uid="{93CB6E78-D9F1-43BA-9A44-EECB18E0775C}"/>
    <cellStyle name="Comma 54 5 3 7" xfId="27711" xr:uid="{D771F072-97DA-43BE-BEF6-8DBB06652D9F}"/>
    <cellStyle name="Comma 54 5 4" xfId="6758" xr:uid="{00000000-0005-0000-0000-0000641A0000}"/>
    <cellStyle name="Comma 54 5 4 2" xfId="6759" xr:uid="{00000000-0005-0000-0000-0000651A0000}"/>
    <cellStyle name="Comma 54 5 4 2 2" xfId="6760" xr:uid="{00000000-0005-0000-0000-0000661A0000}"/>
    <cellStyle name="Comma 54 5 4 2 2 2" xfId="27729" xr:uid="{E33C2216-B2E8-46E5-AE64-89894BD57AAE}"/>
    <cellStyle name="Comma 54 5 4 2 3" xfId="6761" xr:uid="{00000000-0005-0000-0000-0000671A0000}"/>
    <cellStyle name="Comma 54 5 4 2 3 2" xfId="27730" xr:uid="{0377FD31-5A76-4DB0-82ED-F027F4F1CB39}"/>
    <cellStyle name="Comma 54 5 4 2 4" xfId="6762" xr:uid="{00000000-0005-0000-0000-0000681A0000}"/>
    <cellStyle name="Comma 54 5 4 2 4 2" xfId="27731" xr:uid="{DB4869EC-45A6-4041-B04D-7FB73E6F743D}"/>
    <cellStyle name="Comma 54 5 4 2 5" xfId="27728" xr:uid="{C6AFB9BA-3304-4756-A99B-602EEFA34E54}"/>
    <cellStyle name="Comma 54 5 4 3" xfId="6763" xr:uid="{00000000-0005-0000-0000-0000691A0000}"/>
    <cellStyle name="Comma 54 5 4 3 2" xfId="27732" xr:uid="{96A0C83A-80BF-4A71-8089-1E1B188AF89B}"/>
    <cellStyle name="Comma 54 5 4 4" xfId="6764" xr:uid="{00000000-0005-0000-0000-00006A1A0000}"/>
    <cellStyle name="Comma 54 5 4 4 2" xfId="27733" xr:uid="{8E16E877-8AAD-4B7F-8655-B266A51ED7C4}"/>
    <cellStyle name="Comma 54 5 4 5" xfId="6765" xr:uid="{00000000-0005-0000-0000-00006B1A0000}"/>
    <cellStyle name="Comma 54 5 4 5 2" xfId="27734" xr:uid="{D827ED20-EC48-40D5-9CDF-AADA52272EDB}"/>
    <cellStyle name="Comma 54 5 4 6" xfId="27727" xr:uid="{C97D5FC0-B039-42F0-9A10-C2779D97F658}"/>
    <cellStyle name="Comma 54 5 5" xfId="6766" xr:uid="{00000000-0005-0000-0000-00006C1A0000}"/>
    <cellStyle name="Comma 54 5 5 2" xfId="6767" xr:uid="{00000000-0005-0000-0000-00006D1A0000}"/>
    <cellStyle name="Comma 54 5 5 2 2" xfId="27736" xr:uid="{1FDB0CAE-E45A-4139-9167-0E2DEC4763C2}"/>
    <cellStyle name="Comma 54 5 5 3" xfId="6768" xr:uid="{00000000-0005-0000-0000-00006E1A0000}"/>
    <cellStyle name="Comma 54 5 5 3 2" xfId="27737" xr:uid="{9DBD54DB-5FEC-459E-98B0-D5B2BD7BDBE5}"/>
    <cellStyle name="Comma 54 5 5 4" xfId="6769" xr:uid="{00000000-0005-0000-0000-00006F1A0000}"/>
    <cellStyle name="Comma 54 5 5 4 2" xfId="27738" xr:uid="{A9BDEEC8-73A9-408F-9494-81D4C9F8891E}"/>
    <cellStyle name="Comma 54 5 5 5" xfId="27735" xr:uid="{67A16A37-D56A-4E34-ACD0-9AFBBBC33B86}"/>
    <cellStyle name="Comma 54 5 6" xfId="6770" xr:uid="{00000000-0005-0000-0000-0000701A0000}"/>
    <cellStyle name="Comma 54 5 6 2" xfId="27739" xr:uid="{6310C8C1-7090-4EF0-9CDE-CEC4BD13EFEC}"/>
    <cellStyle name="Comma 54 5 7" xfId="6771" xr:uid="{00000000-0005-0000-0000-0000711A0000}"/>
    <cellStyle name="Comma 54 5 7 2" xfId="27740" xr:uid="{A1FB1782-43AA-4A13-9432-49D6A436A484}"/>
    <cellStyle name="Comma 54 5 8" xfId="6772" xr:uid="{00000000-0005-0000-0000-0000721A0000}"/>
    <cellStyle name="Comma 54 5 8 2" xfId="27741" xr:uid="{5475E884-FB6F-426C-9C8E-D97DDDCCC060}"/>
    <cellStyle name="Comma 54 5 9" xfId="27694" xr:uid="{FF19A7F8-76FB-4B25-A6DC-63A3BEB0B147}"/>
    <cellStyle name="Comma 54 6" xfId="6773" xr:uid="{00000000-0005-0000-0000-0000731A0000}"/>
    <cellStyle name="Comma 54 6 2" xfId="6774" xr:uid="{00000000-0005-0000-0000-0000741A0000}"/>
    <cellStyle name="Comma 54 6 2 2" xfId="6775" xr:uid="{00000000-0005-0000-0000-0000751A0000}"/>
    <cellStyle name="Comma 54 6 2 2 2" xfId="6776" xr:uid="{00000000-0005-0000-0000-0000761A0000}"/>
    <cellStyle name="Comma 54 6 2 2 2 2" xfId="27745" xr:uid="{CD8E4960-6AC9-4154-84A2-34624F7371AC}"/>
    <cellStyle name="Comma 54 6 2 2 3" xfId="6777" xr:uid="{00000000-0005-0000-0000-0000771A0000}"/>
    <cellStyle name="Comma 54 6 2 2 3 2" xfId="27746" xr:uid="{2C8CF16F-D156-4F31-817E-58331F768349}"/>
    <cellStyle name="Comma 54 6 2 2 4" xfId="6778" xr:uid="{00000000-0005-0000-0000-0000781A0000}"/>
    <cellStyle name="Comma 54 6 2 2 4 2" xfId="27747" xr:uid="{6BAC336C-4072-47A8-9172-8BDDF59E11DB}"/>
    <cellStyle name="Comma 54 6 2 2 5" xfId="27744" xr:uid="{AF362DC7-0778-4BB4-BD98-2BFE08E59AE7}"/>
    <cellStyle name="Comma 54 6 2 3" xfId="6779" xr:uid="{00000000-0005-0000-0000-0000791A0000}"/>
    <cellStyle name="Comma 54 6 2 3 2" xfId="27748" xr:uid="{4F8434BE-8DAF-4980-8A49-A2369E15EB3B}"/>
    <cellStyle name="Comma 54 6 2 4" xfId="6780" xr:uid="{00000000-0005-0000-0000-00007A1A0000}"/>
    <cellStyle name="Comma 54 6 2 4 2" xfId="27749" xr:uid="{D2343FC7-2F4C-4EC7-A9AA-9FB0ACB085F3}"/>
    <cellStyle name="Comma 54 6 2 5" xfId="6781" xr:uid="{00000000-0005-0000-0000-00007B1A0000}"/>
    <cellStyle name="Comma 54 6 2 5 2" xfId="27750" xr:uid="{91F19178-474E-4949-B2EB-A97B9A17133D}"/>
    <cellStyle name="Comma 54 6 2 6" xfId="27743" xr:uid="{E293E17E-5818-4560-AEB8-FBCA6AA866AF}"/>
    <cellStyle name="Comma 54 6 3" xfId="6782" xr:uid="{00000000-0005-0000-0000-00007C1A0000}"/>
    <cellStyle name="Comma 54 6 3 2" xfId="6783" xr:uid="{00000000-0005-0000-0000-00007D1A0000}"/>
    <cellStyle name="Comma 54 6 3 2 2" xfId="27752" xr:uid="{C432BE11-12C9-4DE0-9804-81D685C902D4}"/>
    <cellStyle name="Comma 54 6 3 3" xfId="6784" xr:uid="{00000000-0005-0000-0000-00007E1A0000}"/>
    <cellStyle name="Comma 54 6 3 3 2" xfId="27753" xr:uid="{552E27FA-3D9E-44A7-8E96-15F270EC69E5}"/>
    <cellStyle name="Comma 54 6 3 4" xfId="6785" xr:uid="{00000000-0005-0000-0000-00007F1A0000}"/>
    <cellStyle name="Comma 54 6 3 4 2" xfId="27754" xr:uid="{C3E7A218-AA49-4D18-B049-29D0906E0EAC}"/>
    <cellStyle name="Comma 54 6 3 5" xfId="27751" xr:uid="{76D7FE85-49B0-4ED2-BAC1-749433963978}"/>
    <cellStyle name="Comma 54 6 4" xfId="6786" xr:uid="{00000000-0005-0000-0000-0000801A0000}"/>
    <cellStyle name="Comma 54 6 4 2" xfId="27755" xr:uid="{73BBBA2C-80D9-409B-B3C2-D19AF6998119}"/>
    <cellStyle name="Comma 54 6 5" xfId="6787" xr:uid="{00000000-0005-0000-0000-0000811A0000}"/>
    <cellStyle name="Comma 54 6 5 2" xfId="27756" xr:uid="{829DD3A7-28E1-4AC5-A06F-C0D8E5635D51}"/>
    <cellStyle name="Comma 54 6 6" xfId="6788" xr:uid="{00000000-0005-0000-0000-0000821A0000}"/>
    <cellStyle name="Comma 54 6 6 2" xfId="27757" xr:uid="{FAC37729-D6E4-443B-8026-496F096532B1}"/>
    <cellStyle name="Comma 54 6 7" xfId="27742" xr:uid="{F7656625-48C2-4B50-BAE3-E959EF30A8E0}"/>
    <cellStyle name="Comma 54 7" xfId="6789" xr:uid="{00000000-0005-0000-0000-0000831A0000}"/>
    <cellStyle name="Comma 54 7 2" xfId="6790" xr:uid="{00000000-0005-0000-0000-0000841A0000}"/>
    <cellStyle name="Comma 54 7 2 2" xfId="6791" xr:uid="{00000000-0005-0000-0000-0000851A0000}"/>
    <cellStyle name="Comma 54 7 2 2 2" xfId="6792" xr:uid="{00000000-0005-0000-0000-0000861A0000}"/>
    <cellStyle name="Comma 54 7 2 2 2 2" xfId="27761" xr:uid="{1490DAE6-5D15-44DC-B359-B48D84C790B1}"/>
    <cellStyle name="Comma 54 7 2 2 3" xfId="6793" xr:uid="{00000000-0005-0000-0000-0000871A0000}"/>
    <cellStyle name="Comma 54 7 2 2 3 2" xfId="27762" xr:uid="{41360904-A348-4D65-8178-1A4BE22731DE}"/>
    <cellStyle name="Comma 54 7 2 2 4" xfId="6794" xr:uid="{00000000-0005-0000-0000-0000881A0000}"/>
    <cellStyle name="Comma 54 7 2 2 4 2" xfId="27763" xr:uid="{744791B6-1235-4D4F-9809-5537837C4110}"/>
    <cellStyle name="Comma 54 7 2 2 5" xfId="27760" xr:uid="{12008B5D-12ED-4C35-9FAC-AC934FE44A23}"/>
    <cellStyle name="Comma 54 7 2 3" xfId="6795" xr:uid="{00000000-0005-0000-0000-0000891A0000}"/>
    <cellStyle name="Comma 54 7 2 3 2" xfId="27764" xr:uid="{F0A3CECC-DDC6-4252-969D-EACEC68C7DEE}"/>
    <cellStyle name="Comma 54 7 2 4" xfId="6796" xr:uid="{00000000-0005-0000-0000-00008A1A0000}"/>
    <cellStyle name="Comma 54 7 2 4 2" xfId="27765" xr:uid="{30638D84-0E30-420E-8515-D92A6C6CA76E}"/>
    <cellStyle name="Comma 54 7 2 5" xfId="6797" xr:uid="{00000000-0005-0000-0000-00008B1A0000}"/>
    <cellStyle name="Comma 54 7 2 5 2" xfId="27766" xr:uid="{CF2E07E5-8D63-46B2-B48A-A36DCED1F845}"/>
    <cellStyle name="Comma 54 7 2 6" xfId="27759" xr:uid="{52094EBE-B515-42E9-9A7B-1430593F74BE}"/>
    <cellStyle name="Comma 54 7 3" xfId="6798" xr:uid="{00000000-0005-0000-0000-00008C1A0000}"/>
    <cellStyle name="Comma 54 7 3 2" xfId="6799" xr:uid="{00000000-0005-0000-0000-00008D1A0000}"/>
    <cellStyle name="Comma 54 7 3 2 2" xfId="27768" xr:uid="{32BFDEDD-ACE0-4286-9ADA-1668168D88FD}"/>
    <cellStyle name="Comma 54 7 3 3" xfId="6800" xr:uid="{00000000-0005-0000-0000-00008E1A0000}"/>
    <cellStyle name="Comma 54 7 3 3 2" xfId="27769" xr:uid="{1778367F-A543-4C05-93B8-A56A7F4E25CB}"/>
    <cellStyle name="Comma 54 7 3 4" xfId="6801" xr:uid="{00000000-0005-0000-0000-00008F1A0000}"/>
    <cellStyle name="Comma 54 7 3 4 2" xfId="27770" xr:uid="{4150C83E-945C-4410-A867-AD2D05CCC5FF}"/>
    <cellStyle name="Comma 54 7 3 5" xfId="27767" xr:uid="{B3151914-5BBD-491F-8020-0D049FE8112C}"/>
    <cellStyle name="Comma 54 7 4" xfId="6802" xr:uid="{00000000-0005-0000-0000-0000901A0000}"/>
    <cellStyle name="Comma 54 7 4 2" xfId="27771" xr:uid="{39D23BE2-3D4F-4360-9096-A1335BC91E5B}"/>
    <cellStyle name="Comma 54 7 5" xfId="6803" xr:uid="{00000000-0005-0000-0000-0000911A0000}"/>
    <cellStyle name="Comma 54 7 5 2" xfId="27772" xr:uid="{97478442-09F9-4710-973C-A68EABDAEADE}"/>
    <cellStyle name="Comma 54 7 6" xfId="6804" xr:uid="{00000000-0005-0000-0000-0000921A0000}"/>
    <cellStyle name="Comma 54 7 6 2" xfId="27773" xr:uid="{2EEB96EE-7529-4A8A-8B58-7BD2B5D4F7FB}"/>
    <cellStyle name="Comma 54 7 7" xfId="27758" xr:uid="{1F5C2974-2AFF-4C64-A7A9-5C398DF9BA55}"/>
    <cellStyle name="Comma 54 8" xfId="6805" xr:uid="{00000000-0005-0000-0000-0000931A0000}"/>
    <cellStyle name="Comma 54 8 2" xfId="6806" xr:uid="{00000000-0005-0000-0000-0000941A0000}"/>
    <cellStyle name="Comma 54 8 2 2" xfId="6807" xr:uid="{00000000-0005-0000-0000-0000951A0000}"/>
    <cellStyle name="Comma 54 8 2 2 2" xfId="27776" xr:uid="{8ED680B5-A427-4ED3-9E97-567D0E48BC0B}"/>
    <cellStyle name="Comma 54 8 2 3" xfId="6808" xr:uid="{00000000-0005-0000-0000-0000961A0000}"/>
    <cellStyle name="Comma 54 8 2 3 2" xfId="27777" xr:uid="{D4F81663-E415-41DB-A8DC-9C8BE8F79775}"/>
    <cellStyle name="Comma 54 8 2 4" xfId="6809" xr:uid="{00000000-0005-0000-0000-0000971A0000}"/>
    <cellStyle name="Comma 54 8 2 4 2" xfId="27778" xr:uid="{60B41EA4-587A-4886-AAB1-A965C4F3C9B4}"/>
    <cellStyle name="Comma 54 8 2 5" xfId="27775" xr:uid="{D1190978-1427-4CE2-A2FB-BC5C7EB3B1E6}"/>
    <cellStyle name="Comma 54 8 3" xfId="6810" xr:uid="{00000000-0005-0000-0000-0000981A0000}"/>
    <cellStyle name="Comma 54 8 3 2" xfId="27779" xr:uid="{D02E3A60-D732-467F-B39F-FC58CF743EC0}"/>
    <cellStyle name="Comma 54 8 4" xfId="6811" xr:uid="{00000000-0005-0000-0000-0000991A0000}"/>
    <cellStyle name="Comma 54 8 4 2" xfId="27780" xr:uid="{C26729B1-F3B5-448B-882D-4BAE32480DC9}"/>
    <cellStyle name="Comma 54 8 5" xfId="6812" xr:uid="{00000000-0005-0000-0000-00009A1A0000}"/>
    <cellStyle name="Comma 54 8 5 2" xfId="27781" xr:uid="{61260896-E8C0-468A-AF80-4FBD0132E840}"/>
    <cellStyle name="Comma 54 8 6" xfId="27774" xr:uid="{5A14C85E-4BD6-4231-81B3-7093BF858707}"/>
    <cellStyle name="Comma 54 9" xfId="6813" xr:uid="{00000000-0005-0000-0000-00009B1A0000}"/>
    <cellStyle name="Comma 54 9 2" xfId="6814" xr:uid="{00000000-0005-0000-0000-00009C1A0000}"/>
    <cellStyle name="Comma 54 9 2 2" xfId="27783" xr:uid="{9EFCBE44-A86E-4CBB-8D52-EB49BAE22485}"/>
    <cellStyle name="Comma 54 9 3" xfId="6815" xr:uid="{00000000-0005-0000-0000-00009D1A0000}"/>
    <cellStyle name="Comma 54 9 3 2" xfId="27784" xr:uid="{70695FDA-B652-4BCA-8228-9E026C76BFB9}"/>
    <cellStyle name="Comma 54 9 4" xfId="6816" xr:uid="{00000000-0005-0000-0000-00009E1A0000}"/>
    <cellStyle name="Comma 54 9 4 2" xfId="27785" xr:uid="{29920EEF-B59D-4375-A91A-ACCBEC98E8E2}"/>
    <cellStyle name="Comma 54 9 5" xfId="27782" xr:uid="{33525A3F-6FF5-46C5-99CC-E5649E754E4B}"/>
    <cellStyle name="Comma 55" xfId="6817" xr:uid="{00000000-0005-0000-0000-00009F1A0000}"/>
    <cellStyle name="Comma 55 10" xfId="6818" xr:uid="{00000000-0005-0000-0000-0000A01A0000}"/>
    <cellStyle name="Comma 55 10 2" xfId="27787" xr:uid="{E454BAF2-E1CC-4160-BDB5-9358D768724F}"/>
    <cellStyle name="Comma 55 11" xfId="6819" xr:uid="{00000000-0005-0000-0000-0000A11A0000}"/>
    <cellStyle name="Comma 55 11 2" xfId="27788" xr:uid="{72EF15FE-23C0-403F-BA58-1D5CB1ACFE63}"/>
    <cellStyle name="Comma 55 12" xfId="6820" xr:uid="{00000000-0005-0000-0000-0000A21A0000}"/>
    <cellStyle name="Comma 55 12 2" xfId="27789" xr:uid="{B1C38616-A8D0-42BC-8403-F808C0E615D8}"/>
    <cellStyle name="Comma 55 13" xfId="27786" xr:uid="{8489DC8D-CDF2-4CAE-AD0E-A844BADECF7F}"/>
    <cellStyle name="Comma 55 2" xfId="6821" xr:uid="{00000000-0005-0000-0000-0000A31A0000}"/>
    <cellStyle name="Comma 55 2 10" xfId="6822" xr:uid="{00000000-0005-0000-0000-0000A41A0000}"/>
    <cellStyle name="Comma 55 2 10 2" xfId="27791" xr:uid="{D479F667-421A-48D8-982E-02B9CFABE35C}"/>
    <cellStyle name="Comma 55 2 11" xfId="27790" xr:uid="{512154C7-9D00-4657-842E-122CADC96D45}"/>
    <cellStyle name="Comma 55 2 2" xfId="6823" xr:uid="{00000000-0005-0000-0000-0000A51A0000}"/>
    <cellStyle name="Comma 55 2 2 2" xfId="6824" xr:uid="{00000000-0005-0000-0000-0000A61A0000}"/>
    <cellStyle name="Comma 55 2 2 2 2" xfId="6825" xr:uid="{00000000-0005-0000-0000-0000A71A0000}"/>
    <cellStyle name="Comma 55 2 2 2 2 2" xfId="6826" xr:uid="{00000000-0005-0000-0000-0000A81A0000}"/>
    <cellStyle name="Comma 55 2 2 2 2 2 2" xfId="6827" xr:uid="{00000000-0005-0000-0000-0000A91A0000}"/>
    <cellStyle name="Comma 55 2 2 2 2 2 2 2" xfId="27796" xr:uid="{513C1B06-71BD-4354-AC9F-BC251EDA2154}"/>
    <cellStyle name="Comma 55 2 2 2 2 2 3" xfId="6828" xr:uid="{00000000-0005-0000-0000-0000AA1A0000}"/>
    <cellStyle name="Comma 55 2 2 2 2 2 3 2" xfId="27797" xr:uid="{85EB60FC-6A91-49FC-A4E6-288699F52A7D}"/>
    <cellStyle name="Comma 55 2 2 2 2 2 4" xfId="6829" xr:uid="{00000000-0005-0000-0000-0000AB1A0000}"/>
    <cellStyle name="Comma 55 2 2 2 2 2 4 2" xfId="27798" xr:uid="{21979EED-5572-4AEC-9B6D-B024810DB095}"/>
    <cellStyle name="Comma 55 2 2 2 2 2 5" xfId="27795" xr:uid="{1BB61A33-301C-4A4F-A9E7-DF41C4214798}"/>
    <cellStyle name="Comma 55 2 2 2 2 3" xfId="6830" xr:uid="{00000000-0005-0000-0000-0000AC1A0000}"/>
    <cellStyle name="Comma 55 2 2 2 2 3 2" xfId="27799" xr:uid="{D12FBF07-DDBC-4E21-8AE6-9557B2EA964C}"/>
    <cellStyle name="Comma 55 2 2 2 2 4" xfId="6831" xr:uid="{00000000-0005-0000-0000-0000AD1A0000}"/>
    <cellStyle name="Comma 55 2 2 2 2 4 2" xfId="27800" xr:uid="{609C59A3-90C2-4763-BC72-AF2F0DCCF1EE}"/>
    <cellStyle name="Comma 55 2 2 2 2 5" xfId="6832" xr:uid="{00000000-0005-0000-0000-0000AE1A0000}"/>
    <cellStyle name="Comma 55 2 2 2 2 5 2" xfId="27801" xr:uid="{EA45BC74-3E96-4BEA-B47C-C46594DAAB47}"/>
    <cellStyle name="Comma 55 2 2 2 2 6" xfId="27794" xr:uid="{DA362EBA-6FEB-40BE-ADBD-5D48AF2E7950}"/>
    <cellStyle name="Comma 55 2 2 2 3" xfId="6833" xr:uid="{00000000-0005-0000-0000-0000AF1A0000}"/>
    <cellStyle name="Comma 55 2 2 2 3 2" xfId="6834" xr:uid="{00000000-0005-0000-0000-0000B01A0000}"/>
    <cellStyle name="Comma 55 2 2 2 3 2 2" xfId="27803" xr:uid="{2AFC722A-9640-4F40-A0FD-89BAA990ABA4}"/>
    <cellStyle name="Comma 55 2 2 2 3 3" xfId="6835" xr:uid="{00000000-0005-0000-0000-0000B11A0000}"/>
    <cellStyle name="Comma 55 2 2 2 3 3 2" xfId="27804" xr:uid="{BAFDF2B8-5A2C-4754-B5AD-9EBD5437F904}"/>
    <cellStyle name="Comma 55 2 2 2 3 4" xfId="6836" xr:uid="{00000000-0005-0000-0000-0000B21A0000}"/>
    <cellStyle name="Comma 55 2 2 2 3 4 2" xfId="27805" xr:uid="{67FC6F20-C48F-4A16-BDB5-ECFF20B70A7B}"/>
    <cellStyle name="Comma 55 2 2 2 3 5" xfId="27802" xr:uid="{D7191205-DAA8-4894-A19C-BDF3AB42CC4D}"/>
    <cellStyle name="Comma 55 2 2 2 4" xfId="6837" xr:uid="{00000000-0005-0000-0000-0000B31A0000}"/>
    <cellStyle name="Comma 55 2 2 2 4 2" xfId="27806" xr:uid="{73D8CDBE-3821-4797-9D32-CF9C1E0B5445}"/>
    <cellStyle name="Comma 55 2 2 2 5" xfId="6838" xr:uid="{00000000-0005-0000-0000-0000B41A0000}"/>
    <cellStyle name="Comma 55 2 2 2 5 2" xfId="27807" xr:uid="{1183D9F6-D246-4965-934B-75CE65D2A8F8}"/>
    <cellStyle name="Comma 55 2 2 2 6" xfId="6839" xr:uid="{00000000-0005-0000-0000-0000B51A0000}"/>
    <cellStyle name="Comma 55 2 2 2 6 2" xfId="27808" xr:uid="{A6EB6743-1555-4646-BCCA-04025BC29F47}"/>
    <cellStyle name="Comma 55 2 2 2 7" xfId="27793" xr:uid="{70C2BBC8-CB34-4D01-B6F6-E4F3329C9A0C}"/>
    <cellStyle name="Comma 55 2 2 3" xfId="6840" xr:uid="{00000000-0005-0000-0000-0000B61A0000}"/>
    <cellStyle name="Comma 55 2 2 3 2" xfId="6841" xr:uid="{00000000-0005-0000-0000-0000B71A0000}"/>
    <cellStyle name="Comma 55 2 2 3 2 2" xfId="6842" xr:uid="{00000000-0005-0000-0000-0000B81A0000}"/>
    <cellStyle name="Comma 55 2 2 3 2 2 2" xfId="6843" xr:uid="{00000000-0005-0000-0000-0000B91A0000}"/>
    <cellStyle name="Comma 55 2 2 3 2 2 2 2" xfId="27812" xr:uid="{2118AD0B-BD3A-4E7F-ABB9-E0F214AFB2F2}"/>
    <cellStyle name="Comma 55 2 2 3 2 2 3" xfId="6844" xr:uid="{00000000-0005-0000-0000-0000BA1A0000}"/>
    <cellStyle name="Comma 55 2 2 3 2 2 3 2" xfId="27813" xr:uid="{E1A7C865-AB78-4B92-97E1-6F2FDF16AFA1}"/>
    <cellStyle name="Comma 55 2 2 3 2 2 4" xfId="6845" xr:uid="{00000000-0005-0000-0000-0000BB1A0000}"/>
    <cellStyle name="Comma 55 2 2 3 2 2 4 2" xfId="27814" xr:uid="{F48EDC63-B5AA-4845-9B67-B232A1D0ADC9}"/>
    <cellStyle name="Comma 55 2 2 3 2 2 5" xfId="27811" xr:uid="{13B10570-3ECA-4F3D-88F4-ED0FAF3E45CD}"/>
    <cellStyle name="Comma 55 2 2 3 2 3" xfId="6846" xr:uid="{00000000-0005-0000-0000-0000BC1A0000}"/>
    <cellStyle name="Comma 55 2 2 3 2 3 2" xfId="27815" xr:uid="{48F9C140-9B06-465F-9A08-8B5B3FDEA1F6}"/>
    <cellStyle name="Comma 55 2 2 3 2 4" xfId="6847" xr:uid="{00000000-0005-0000-0000-0000BD1A0000}"/>
    <cellStyle name="Comma 55 2 2 3 2 4 2" xfId="27816" xr:uid="{2855867E-0212-4029-9BF6-30206BE81FE1}"/>
    <cellStyle name="Comma 55 2 2 3 2 5" xfId="6848" xr:uid="{00000000-0005-0000-0000-0000BE1A0000}"/>
    <cellStyle name="Comma 55 2 2 3 2 5 2" xfId="27817" xr:uid="{1CE7313A-0825-420F-BD3C-5949618DB93E}"/>
    <cellStyle name="Comma 55 2 2 3 2 6" xfId="27810" xr:uid="{852ED439-2B46-48C7-A32B-2B1BD6D61F7D}"/>
    <cellStyle name="Comma 55 2 2 3 3" xfId="6849" xr:uid="{00000000-0005-0000-0000-0000BF1A0000}"/>
    <cellStyle name="Comma 55 2 2 3 3 2" xfId="6850" xr:uid="{00000000-0005-0000-0000-0000C01A0000}"/>
    <cellStyle name="Comma 55 2 2 3 3 2 2" xfId="27819" xr:uid="{02237266-047A-46F8-ACAC-C11E120A7527}"/>
    <cellStyle name="Comma 55 2 2 3 3 3" xfId="6851" xr:uid="{00000000-0005-0000-0000-0000C11A0000}"/>
    <cellStyle name="Comma 55 2 2 3 3 3 2" xfId="27820" xr:uid="{4B885DF5-082E-4C7A-8F5D-857D734E9910}"/>
    <cellStyle name="Comma 55 2 2 3 3 4" xfId="6852" xr:uid="{00000000-0005-0000-0000-0000C21A0000}"/>
    <cellStyle name="Comma 55 2 2 3 3 4 2" xfId="27821" xr:uid="{1BBF6040-0FDD-4C13-B9D3-03B45CCF5290}"/>
    <cellStyle name="Comma 55 2 2 3 3 5" xfId="27818" xr:uid="{738A788A-900D-42DD-AFCF-E8F4B78DD78B}"/>
    <cellStyle name="Comma 55 2 2 3 4" xfId="6853" xr:uid="{00000000-0005-0000-0000-0000C31A0000}"/>
    <cellStyle name="Comma 55 2 2 3 4 2" xfId="27822" xr:uid="{1F239F40-C8D1-4025-B684-949BAF215114}"/>
    <cellStyle name="Comma 55 2 2 3 5" xfId="6854" xr:uid="{00000000-0005-0000-0000-0000C41A0000}"/>
    <cellStyle name="Comma 55 2 2 3 5 2" xfId="27823" xr:uid="{892EA101-B0DC-4A60-9FED-19EF7643E82D}"/>
    <cellStyle name="Comma 55 2 2 3 6" xfId="6855" xr:uid="{00000000-0005-0000-0000-0000C51A0000}"/>
    <cellStyle name="Comma 55 2 2 3 6 2" xfId="27824" xr:uid="{B44A8B85-C09A-49A0-9A63-791D368EC626}"/>
    <cellStyle name="Comma 55 2 2 3 7" xfId="27809" xr:uid="{7F66ECF4-7C5E-4CCE-9FF8-196D6439316F}"/>
    <cellStyle name="Comma 55 2 2 4" xfId="6856" xr:uid="{00000000-0005-0000-0000-0000C61A0000}"/>
    <cellStyle name="Comma 55 2 2 4 2" xfId="6857" xr:uid="{00000000-0005-0000-0000-0000C71A0000}"/>
    <cellStyle name="Comma 55 2 2 4 2 2" xfId="6858" xr:uid="{00000000-0005-0000-0000-0000C81A0000}"/>
    <cellStyle name="Comma 55 2 2 4 2 2 2" xfId="27827" xr:uid="{12FBFE8F-A445-479A-8386-6E04DA5B98C3}"/>
    <cellStyle name="Comma 55 2 2 4 2 3" xfId="6859" xr:uid="{00000000-0005-0000-0000-0000C91A0000}"/>
    <cellStyle name="Comma 55 2 2 4 2 3 2" xfId="27828" xr:uid="{AB03C135-38DC-43D3-9B2E-CAEA88879826}"/>
    <cellStyle name="Comma 55 2 2 4 2 4" xfId="6860" xr:uid="{00000000-0005-0000-0000-0000CA1A0000}"/>
    <cellStyle name="Comma 55 2 2 4 2 4 2" xfId="27829" xr:uid="{ADB53A5A-9CDD-4048-9820-D8ABD28CF51B}"/>
    <cellStyle name="Comma 55 2 2 4 2 5" xfId="27826" xr:uid="{C0D45D3B-BCBE-4380-B9C1-57CEE13E0FE4}"/>
    <cellStyle name="Comma 55 2 2 4 3" xfId="6861" xr:uid="{00000000-0005-0000-0000-0000CB1A0000}"/>
    <cellStyle name="Comma 55 2 2 4 3 2" xfId="27830" xr:uid="{5F720047-DD3C-45FF-BED1-488D8D4B0B0E}"/>
    <cellStyle name="Comma 55 2 2 4 4" xfId="6862" xr:uid="{00000000-0005-0000-0000-0000CC1A0000}"/>
    <cellStyle name="Comma 55 2 2 4 4 2" xfId="27831" xr:uid="{D508BA42-AA68-4926-8AB0-EA35B1499BB0}"/>
    <cellStyle name="Comma 55 2 2 4 5" xfId="6863" xr:uid="{00000000-0005-0000-0000-0000CD1A0000}"/>
    <cellStyle name="Comma 55 2 2 4 5 2" xfId="27832" xr:uid="{70D465EF-BE16-4284-9B6F-8DA2BAC35750}"/>
    <cellStyle name="Comma 55 2 2 4 6" xfId="27825" xr:uid="{57816643-1614-4678-A5D7-2E0396AAC13F}"/>
    <cellStyle name="Comma 55 2 2 5" xfId="6864" xr:uid="{00000000-0005-0000-0000-0000CE1A0000}"/>
    <cellStyle name="Comma 55 2 2 5 2" xfId="6865" xr:uid="{00000000-0005-0000-0000-0000CF1A0000}"/>
    <cellStyle name="Comma 55 2 2 5 2 2" xfId="27834" xr:uid="{5F7B8374-9ED3-4C5D-80B7-A18C70856360}"/>
    <cellStyle name="Comma 55 2 2 5 3" xfId="6866" xr:uid="{00000000-0005-0000-0000-0000D01A0000}"/>
    <cellStyle name="Comma 55 2 2 5 3 2" xfId="27835" xr:uid="{94266265-35F0-4C5B-BEB9-B54E7DE20E87}"/>
    <cellStyle name="Comma 55 2 2 5 4" xfId="6867" xr:uid="{00000000-0005-0000-0000-0000D11A0000}"/>
    <cellStyle name="Comma 55 2 2 5 4 2" xfId="27836" xr:uid="{A42A2CE7-F5EE-444E-B018-32A48AF9B63F}"/>
    <cellStyle name="Comma 55 2 2 5 5" xfId="27833" xr:uid="{34245092-7D45-45CC-97EF-3E30979BFF20}"/>
    <cellStyle name="Comma 55 2 2 6" xfId="6868" xr:uid="{00000000-0005-0000-0000-0000D21A0000}"/>
    <cellStyle name="Comma 55 2 2 6 2" xfId="27837" xr:uid="{59F9FA89-17F0-41A3-A49A-4EFBD4F932C7}"/>
    <cellStyle name="Comma 55 2 2 7" xfId="6869" xr:uid="{00000000-0005-0000-0000-0000D31A0000}"/>
    <cellStyle name="Comma 55 2 2 7 2" xfId="27838" xr:uid="{21BB5F8D-202F-48ED-A069-8013D37A3F64}"/>
    <cellStyle name="Comma 55 2 2 8" xfId="6870" xr:uid="{00000000-0005-0000-0000-0000D41A0000}"/>
    <cellStyle name="Comma 55 2 2 8 2" xfId="27839" xr:uid="{51DC1162-342C-4A1C-8858-D16B1C7FE532}"/>
    <cellStyle name="Comma 55 2 2 9" xfId="27792" xr:uid="{DCBA7EFB-5364-4296-A1AA-7B8E18905A4C}"/>
    <cellStyle name="Comma 55 2 3" xfId="6871" xr:uid="{00000000-0005-0000-0000-0000D51A0000}"/>
    <cellStyle name="Comma 55 2 3 2" xfId="6872" xr:uid="{00000000-0005-0000-0000-0000D61A0000}"/>
    <cellStyle name="Comma 55 2 3 2 2" xfId="6873" xr:uid="{00000000-0005-0000-0000-0000D71A0000}"/>
    <cellStyle name="Comma 55 2 3 2 2 2" xfId="6874" xr:uid="{00000000-0005-0000-0000-0000D81A0000}"/>
    <cellStyle name="Comma 55 2 3 2 2 2 2" xfId="6875" xr:uid="{00000000-0005-0000-0000-0000D91A0000}"/>
    <cellStyle name="Comma 55 2 3 2 2 2 2 2" xfId="27844" xr:uid="{2FE0313F-AB6E-45D3-959A-9756F2616D47}"/>
    <cellStyle name="Comma 55 2 3 2 2 2 3" xfId="6876" xr:uid="{00000000-0005-0000-0000-0000DA1A0000}"/>
    <cellStyle name="Comma 55 2 3 2 2 2 3 2" xfId="27845" xr:uid="{8E6B741B-0277-49EF-8961-2B2FA8CAEA30}"/>
    <cellStyle name="Comma 55 2 3 2 2 2 4" xfId="6877" xr:uid="{00000000-0005-0000-0000-0000DB1A0000}"/>
    <cellStyle name="Comma 55 2 3 2 2 2 4 2" xfId="27846" xr:uid="{C90C3ACB-769C-4DF6-A2FB-F686221C9675}"/>
    <cellStyle name="Comma 55 2 3 2 2 2 5" xfId="27843" xr:uid="{7076AD80-405E-4FE1-8CDD-7F4D4D460E03}"/>
    <cellStyle name="Comma 55 2 3 2 2 3" xfId="6878" xr:uid="{00000000-0005-0000-0000-0000DC1A0000}"/>
    <cellStyle name="Comma 55 2 3 2 2 3 2" xfId="27847" xr:uid="{ECE63B12-B1CF-4CF2-803F-2C461EA49CD8}"/>
    <cellStyle name="Comma 55 2 3 2 2 4" xfId="6879" xr:uid="{00000000-0005-0000-0000-0000DD1A0000}"/>
    <cellStyle name="Comma 55 2 3 2 2 4 2" xfId="27848" xr:uid="{45A014E0-16BB-437E-B844-A2A8B2655597}"/>
    <cellStyle name="Comma 55 2 3 2 2 5" xfId="6880" xr:uid="{00000000-0005-0000-0000-0000DE1A0000}"/>
    <cellStyle name="Comma 55 2 3 2 2 5 2" xfId="27849" xr:uid="{72D1FC00-649E-4451-A28E-3FC5F47A8795}"/>
    <cellStyle name="Comma 55 2 3 2 2 6" xfId="27842" xr:uid="{7ACA2E14-3F09-4748-B69A-24F663B04A21}"/>
    <cellStyle name="Comma 55 2 3 2 3" xfId="6881" xr:uid="{00000000-0005-0000-0000-0000DF1A0000}"/>
    <cellStyle name="Comma 55 2 3 2 3 2" xfId="6882" xr:uid="{00000000-0005-0000-0000-0000E01A0000}"/>
    <cellStyle name="Comma 55 2 3 2 3 2 2" xfId="27851" xr:uid="{5B7ADE39-75CC-4AE2-BFF2-CD12E7EA5E72}"/>
    <cellStyle name="Comma 55 2 3 2 3 3" xfId="6883" xr:uid="{00000000-0005-0000-0000-0000E11A0000}"/>
    <cellStyle name="Comma 55 2 3 2 3 3 2" xfId="27852" xr:uid="{9FDBE054-31E6-4CBA-86D8-2F0481555AB4}"/>
    <cellStyle name="Comma 55 2 3 2 3 4" xfId="6884" xr:uid="{00000000-0005-0000-0000-0000E21A0000}"/>
    <cellStyle name="Comma 55 2 3 2 3 4 2" xfId="27853" xr:uid="{D0464EE3-947F-4670-BA82-88C237832994}"/>
    <cellStyle name="Comma 55 2 3 2 3 5" xfId="27850" xr:uid="{E2AE58A7-92B2-476D-B8CB-9027DA43A4E6}"/>
    <cellStyle name="Comma 55 2 3 2 4" xfId="6885" xr:uid="{00000000-0005-0000-0000-0000E31A0000}"/>
    <cellStyle name="Comma 55 2 3 2 4 2" xfId="27854" xr:uid="{6DA1B5C8-8241-4D9E-A0C0-42D450EB448D}"/>
    <cellStyle name="Comma 55 2 3 2 5" xfId="6886" xr:uid="{00000000-0005-0000-0000-0000E41A0000}"/>
    <cellStyle name="Comma 55 2 3 2 5 2" xfId="27855" xr:uid="{89DFE23C-A483-400E-8213-EBC90EAE8B56}"/>
    <cellStyle name="Comma 55 2 3 2 6" xfId="6887" xr:uid="{00000000-0005-0000-0000-0000E51A0000}"/>
    <cellStyle name="Comma 55 2 3 2 6 2" xfId="27856" xr:uid="{3805543A-F4AA-40BF-82F9-AEF204603ACC}"/>
    <cellStyle name="Comma 55 2 3 2 7" xfId="27841" xr:uid="{3D0C9CB6-7C2A-408D-BC53-145E069D69B4}"/>
    <cellStyle name="Comma 55 2 3 3" xfId="6888" xr:uid="{00000000-0005-0000-0000-0000E61A0000}"/>
    <cellStyle name="Comma 55 2 3 3 2" xfId="6889" xr:uid="{00000000-0005-0000-0000-0000E71A0000}"/>
    <cellStyle name="Comma 55 2 3 3 2 2" xfId="6890" xr:uid="{00000000-0005-0000-0000-0000E81A0000}"/>
    <cellStyle name="Comma 55 2 3 3 2 2 2" xfId="6891" xr:uid="{00000000-0005-0000-0000-0000E91A0000}"/>
    <cellStyle name="Comma 55 2 3 3 2 2 2 2" xfId="27860" xr:uid="{404B4A97-72CF-4322-B503-28AF0F9671DD}"/>
    <cellStyle name="Comma 55 2 3 3 2 2 3" xfId="6892" xr:uid="{00000000-0005-0000-0000-0000EA1A0000}"/>
    <cellStyle name="Comma 55 2 3 3 2 2 3 2" xfId="27861" xr:uid="{DDFA08AA-6024-407E-A6E3-2A9734D0DBB6}"/>
    <cellStyle name="Comma 55 2 3 3 2 2 4" xfId="6893" xr:uid="{00000000-0005-0000-0000-0000EB1A0000}"/>
    <cellStyle name="Comma 55 2 3 3 2 2 4 2" xfId="27862" xr:uid="{93AF0416-9890-4A48-91EF-B7A6D72789E0}"/>
    <cellStyle name="Comma 55 2 3 3 2 2 5" xfId="27859" xr:uid="{BBD5C6C3-B201-47B3-8B89-A69670DE6FDE}"/>
    <cellStyle name="Comma 55 2 3 3 2 3" xfId="6894" xr:uid="{00000000-0005-0000-0000-0000EC1A0000}"/>
    <cellStyle name="Comma 55 2 3 3 2 3 2" xfId="27863" xr:uid="{C5B3FDD3-D417-47D3-85AD-9C4EBFEA8BF0}"/>
    <cellStyle name="Comma 55 2 3 3 2 4" xfId="6895" xr:uid="{00000000-0005-0000-0000-0000ED1A0000}"/>
    <cellStyle name="Comma 55 2 3 3 2 4 2" xfId="27864" xr:uid="{5BB6FB53-A6DF-4DBD-953F-9D21D6161DD8}"/>
    <cellStyle name="Comma 55 2 3 3 2 5" xfId="6896" xr:uid="{00000000-0005-0000-0000-0000EE1A0000}"/>
    <cellStyle name="Comma 55 2 3 3 2 5 2" xfId="27865" xr:uid="{0C52798E-FBF1-4A8F-BC64-1D69FA703342}"/>
    <cellStyle name="Comma 55 2 3 3 2 6" xfId="27858" xr:uid="{5799E6CA-1655-49D2-A5D9-9A5384465E4B}"/>
    <cellStyle name="Comma 55 2 3 3 3" xfId="6897" xr:uid="{00000000-0005-0000-0000-0000EF1A0000}"/>
    <cellStyle name="Comma 55 2 3 3 3 2" xfId="6898" xr:uid="{00000000-0005-0000-0000-0000F01A0000}"/>
    <cellStyle name="Comma 55 2 3 3 3 2 2" xfId="27867" xr:uid="{EA718E5F-2C2D-4B3D-ACA5-38ADB16BF9A8}"/>
    <cellStyle name="Comma 55 2 3 3 3 3" xfId="6899" xr:uid="{00000000-0005-0000-0000-0000F11A0000}"/>
    <cellStyle name="Comma 55 2 3 3 3 3 2" xfId="27868" xr:uid="{F80B93FF-A337-424E-B9C3-2FA6D1BE7867}"/>
    <cellStyle name="Comma 55 2 3 3 3 4" xfId="6900" xr:uid="{00000000-0005-0000-0000-0000F21A0000}"/>
    <cellStyle name="Comma 55 2 3 3 3 4 2" xfId="27869" xr:uid="{A1E7D460-B687-445A-9E6F-CDF9777382FD}"/>
    <cellStyle name="Comma 55 2 3 3 3 5" xfId="27866" xr:uid="{A92C79E4-D836-43A0-94EF-6E378FB61E83}"/>
    <cellStyle name="Comma 55 2 3 3 4" xfId="6901" xr:uid="{00000000-0005-0000-0000-0000F31A0000}"/>
    <cellStyle name="Comma 55 2 3 3 4 2" xfId="27870" xr:uid="{18C16614-1D15-473E-91A5-C6FD726EB75A}"/>
    <cellStyle name="Comma 55 2 3 3 5" xfId="6902" xr:uid="{00000000-0005-0000-0000-0000F41A0000}"/>
    <cellStyle name="Comma 55 2 3 3 5 2" xfId="27871" xr:uid="{DD25A2A0-5202-477C-9F56-76D0BFE542F3}"/>
    <cellStyle name="Comma 55 2 3 3 6" xfId="6903" xr:uid="{00000000-0005-0000-0000-0000F51A0000}"/>
    <cellStyle name="Comma 55 2 3 3 6 2" xfId="27872" xr:uid="{87DD9435-9580-4D15-880F-66A248D5A383}"/>
    <cellStyle name="Comma 55 2 3 3 7" xfId="27857" xr:uid="{AEC96967-DC95-4447-AB49-2D79CAF092D6}"/>
    <cellStyle name="Comma 55 2 3 4" xfId="6904" xr:uid="{00000000-0005-0000-0000-0000F61A0000}"/>
    <cellStyle name="Comma 55 2 3 4 2" xfId="6905" xr:uid="{00000000-0005-0000-0000-0000F71A0000}"/>
    <cellStyle name="Comma 55 2 3 4 2 2" xfId="6906" xr:uid="{00000000-0005-0000-0000-0000F81A0000}"/>
    <cellStyle name="Comma 55 2 3 4 2 2 2" xfId="27875" xr:uid="{E3F2B890-7F0E-400E-A8F3-2B9FA96901DB}"/>
    <cellStyle name="Comma 55 2 3 4 2 3" xfId="6907" xr:uid="{00000000-0005-0000-0000-0000F91A0000}"/>
    <cellStyle name="Comma 55 2 3 4 2 3 2" xfId="27876" xr:uid="{C4852F74-A8EB-4B20-9850-D7731F8FB3EF}"/>
    <cellStyle name="Comma 55 2 3 4 2 4" xfId="6908" xr:uid="{00000000-0005-0000-0000-0000FA1A0000}"/>
    <cellStyle name="Comma 55 2 3 4 2 4 2" xfId="27877" xr:uid="{2A342569-7B93-4E30-B4AF-C190DDDAC7E6}"/>
    <cellStyle name="Comma 55 2 3 4 2 5" xfId="27874" xr:uid="{C25A6B1A-25DB-47FC-8DAE-2424CEBDF7EF}"/>
    <cellStyle name="Comma 55 2 3 4 3" xfId="6909" xr:uid="{00000000-0005-0000-0000-0000FB1A0000}"/>
    <cellStyle name="Comma 55 2 3 4 3 2" xfId="27878" xr:uid="{E6EFD75F-BEBC-4A6B-A904-E9475B483B72}"/>
    <cellStyle name="Comma 55 2 3 4 4" xfId="6910" xr:uid="{00000000-0005-0000-0000-0000FC1A0000}"/>
    <cellStyle name="Comma 55 2 3 4 4 2" xfId="27879" xr:uid="{384DB895-6704-491D-B747-771DAE3ED5F3}"/>
    <cellStyle name="Comma 55 2 3 4 5" xfId="6911" xr:uid="{00000000-0005-0000-0000-0000FD1A0000}"/>
    <cellStyle name="Comma 55 2 3 4 5 2" xfId="27880" xr:uid="{55BAD5D1-62F2-4379-A2C1-8C83A3C9653A}"/>
    <cellStyle name="Comma 55 2 3 4 6" xfId="27873" xr:uid="{B7A7F14B-3FC0-4B02-A141-8D8153DBD4C0}"/>
    <cellStyle name="Comma 55 2 3 5" xfId="6912" xr:uid="{00000000-0005-0000-0000-0000FE1A0000}"/>
    <cellStyle name="Comma 55 2 3 5 2" xfId="6913" xr:uid="{00000000-0005-0000-0000-0000FF1A0000}"/>
    <cellStyle name="Comma 55 2 3 5 2 2" xfId="27882" xr:uid="{08DA0E3D-781E-497F-86B2-D3C48836C966}"/>
    <cellStyle name="Comma 55 2 3 5 3" xfId="6914" xr:uid="{00000000-0005-0000-0000-0000001B0000}"/>
    <cellStyle name="Comma 55 2 3 5 3 2" xfId="27883" xr:uid="{7ADA948B-3625-4180-A83F-07E7F2D4DA6D}"/>
    <cellStyle name="Comma 55 2 3 5 4" xfId="6915" xr:uid="{00000000-0005-0000-0000-0000011B0000}"/>
    <cellStyle name="Comma 55 2 3 5 4 2" xfId="27884" xr:uid="{35D38E0F-2D07-4E17-ADC7-B4235772D4B9}"/>
    <cellStyle name="Comma 55 2 3 5 5" xfId="27881" xr:uid="{57905081-43A8-43C3-9DE8-07427078B84E}"/>
    <cellStyle name="Comma 55 2 3 6" xfId="6916" xr:uid="{00000000-0005-0000-0000-0000021B0000}"/>
    <cellStyle name="Comma 55 2 3 6 2" xfId="27885" xr:uid="{B6685396-9257-458D-B399-689D34D7DB4F}"/>
    <cellStyle name="Comma 55 2 3 7" xfId="6917" xr:uid="{00000000-0005-0000-0000-0000031B0000}"/>
    <cellStyle name="Comma 55 2 3 7 2" xfId="27886" xr:uid="{0D72FF62-CE80-421F-805F-A45578BEDC59}"/>
    <cellStyle name="Comma 55 2 3 8" xfId="6918" xr:uid="{00000000-0005-0000-0000-0000041B0000}"/>
    <cellStyle name="Comma 55 2 3 8 2" xfId="27887" xr:uid="{0B67E879-454F-4318-A7F8-6AEBBFAB20F7}"/>
    <cellStyle name="Comma 55 2 3 9" xfId="27840" xr:uid="{DF710EAA-8B48-4584-8AC6-B371879C827F}"/>
    <cellStyle name="Comma 55 2 4" xfId="6919" xr:uid="{00000000-0005-0000-0000-0000051B0000}"/>
    <cellStyle name="Comma 55 2 4 2" xfId="6920" xr:uid="{00000000-0005-0000-0000-0000061B0000}"/>
    <cellStyle name="Comma 55 2 4 2 2" xfId="6921" xr:uid="{00000000-0005-0000-0000-0000071B0000}"/>
    <cellStyle name="Comma 55 2 4 2 2 2" xfId="6922" xr:uid="{00000000-0005-0000-0000-0000081B0000}"/>
    <cellStyle name="Comma 55 2 4 2 2 2 2" xfId="27891" xr:uid="{4F8266B3-EFA7-4FF1-BAA9-C1BF201BF81F}"/>
    <cellStyle name="Comma 55 2 4 2 2 3" xfId="6923" xr:uid="{00000000-0005-0000-0000-0000091B0000}"/>
    <cellStyle name="Comma 55 2 4 2 2 3 2" xfId="27892" xr:uid="{70449088-CEC8-40E8-BD39-3EA2F38D6DEF}"/>
    <cellStyle name="Comma 55 2 4 2 2 4" xfId="6924" xr:uid="{00000000-0005-0000-0000-00000A1B0000}"/>
    <cellStyle name="Comma 55 2 4 2 2 4 2" xfId="27893" xr:uid="{7A052EE6-8033-4167-B8AC-14D6AE37DDD4}"/>
    <cellStyle name="Comma 55 2 4 2 2 5" xfId="27890" xr:uid="{04D3CE96-2111-476C-B059-2AACAE71B480}"/>
    <cellStyle name="Comma 55 2 4 2 3" xfId="6925" xr:uid="{00000000-0005-0000-0000-00000B1B0000}"/>
    <cellStyle name="Comma 55 2 4 2 3 2" xfId="27894" xr:uid="{FF683C7C-9F4B-4E42-83C9-D51677C7ECA6}"/>
    <cellStyle name="Comma 55 2 4 2 4" xfId="6926" xr:uid="{00000000-0005-0000-0000-00000C1B0000}"/>
    <cellStyle name="Comma 55 2 4 2 4 2" xfId="27895" xr:uid="{D023C598-9060-4130-884D-D643E26A002B}"/>
    <cellStyle name="Comma 55 2 4 2 5" xfId="6927" xr:uid="{00000000-0005-0000-0000-00000D1B0000}"/>
    <cellStyle name="Comma 55 2 4 2 5 2" xfId="27896" xr:uid="{CA331A20-ADE3-468F-8BC6-BED41E7B5E69}"/>
    <cellStyle name="Comma 55 2 4 2 6" xfId="27889" xr:uid="{2568239E-9A98-4F6B-AE08-50A42C3BAE4D}"/>
    <cellStyle name="Comma 55 2 4 3" xfId="6928" xr:uid="{00000000-0005-0000-0000-00000E1B0000}"/>
    <cellStyle name="Comma 55 2 4 3 2" xfId="6929" xr:uid="{00000000-0005-0000-0000-00000F1B0000}"/>
    <cellStyle name="Comma 55 2 4 3 2 2" xfId="27898" xr:uid="{37D1B225-0E8E-4E23-96AD-7B5E132A24B6}"/>
    <cellStyle name="Comma 55 2 4 3 3" xfId="6930" xr:uid="{00000000-0005-0000-0000-0000101B0000}"/>
    <cellStyle name="Comma 55 2 4 3 3 2" xfId="27899" xr:uid="{C4B558F2-EB3C-45DC-AEDE-778B1409676A}"/>
    <cellStyle name="Comma 55 2 4 3 4" xfId="6931" xr:uid="{00000000-0005-0000-0000-0000111B0000}"/>
    <cellStyle name="Comma 55 2 4 3 4 2" xfId="27900" xr:uid="{D3CADCBC-CA4F-4F5C-9C1E-E69FBACFAC17}"/>
    <cellStyle name="Comma 55 2 4 3 5" xfId="27897" xr:uid="{B2F3EB15-795F-4203-8D66-4E221C19DBB4}"/>
    <cellStyle name="Comma 55 2 4 4" xfId="6932" xr:uid="{00000000-0005-0000-0000-0000121B0000}"/>
    <cellStyle name="Comma 55 2 4 4 2" xfId="27901" xr:uid="{CCAE1E6B-C9BF-437A-BBEB-2D462CAA70A6}"/>
    <cellStyle name="Comma 55 2 4 5" xfId="6933" xr:uid="{00000000-0005-0000-0000-0000131B0000}"/>
    <cellStyle name="Comma 55 2 4 5 2" xfId="27902" xr:uid="{6DB9D5D8-E8A3-4FDD-A805-9B57DDB56FD8}"/>
    <cellStyle name="Comma 55 2 4 6" xfId="6934" xr:uid="{00000000-0005-0000-0000-0000141B0000}"/>
    <cellStyle name="Comma 55 2 4 6 2" xfId="27903" xr:uid="{38AB3397-AB2B-40C3-B02D-E95D673385C7}"/>
    <cellStyle name="Comma 55 2 4 7" xfId="27888" xr:uid="{EE4F69AB-96F0-40AD-936C-0844C5F480F6}"/>
    <cellStyle name="Comma 55 2 5" xfId="6935" xr:uid="{00000000-0005-0000-0000-0000151B0000}"/>
    <cellStyle name="Comma 55 2 5 2" xfId="6936" xr:uid="{00000000-0005-0000-0000-0000161B0000}"/>
    <cellStyle name="Comma 55 2 5 2 2" xfId="6937" xr:uid="{00000000-0005-0000-0000-0000171B0000}"/>
    <cellStyle name="Comma 55 2 5 2 2 2" xfId="6938" xr:uid="{00000000-0005-0000-0000-0000181B0000}"/>
    <cellStyle name="Comma 55 2 5 2 2 2 2" xfId="27907" xr:uid="{7A8F82C6-E598-4A38-8F7A-020192A6C6E0}"/>
    <cellStyle name="Comma 55 2 5 2 2 3" xfId="6939" xr:uid="{00000000-0005-0000-0000-0000191B0000}"/>
    <cellStyle name="Comma 55 2 5 2 2 3 2" xfId="27908" xr:uid="{B503302B-818A-400B-8CEA-644580470645}"/>
    <cellStyle name="Comma 55 2 5 2 2 4" xfId="6940" xr:uid="{00000000-0005-0000-0000-00001A1B0000}"/>
    <cellStyle name="Comma 55 2 5 2 2 4 2" xfId="27909" xr:uid="{98DB6392-4A70-4D11-8717-585130137C64}"/>
    <cellStyle name="Comma 55 2 5 2 2 5" xfId="27906" xr:uid="{7483185C-F235-4027-A769-C08884659F13}"/>
    <cellStyle name="Comma 55 2 5 2 3" xfId="6941" xr:uid="{00000000-0005-0000-0000-00001B1B0000}"/>
    <cellStyle name="Comma 55 2 5 2 3 2" xfId="27910" xr:uid="{C3D04F15-9429-4015-89E3-5A37A1526BBE}"/>
    <cellStyle name="Comma 55 2 5 2 4" xfId="6942" xr:uid="{00000000-0005-0000-0000-00001C1B0000}"/>
    <cellStyle name="Comma 55 2 5 2 4 2" xfId="27911" xr:uid="{A683955E-5CD5-4AE9-B569-A772407517A6}"/>
    <cellStyle name="Comma 55 2 5 2 5" xfId="6943" xr:uid="{00000000-0005-0000-0000-00001D1B0000}"/>
    <cellStyle name="Comma 55 2 5 2 5 2" xfId="27912" xr:uid="{82E3915B-89B6-4066-87C3-6F49943E6352}"/>
    <cellStyle name="Comma 55 2 5 2 6" xfId="27905" xr:uid="{1009B9AD-0847-4DE3-A005-8B894249A35C}"/>
    <cellStyle name="Comma 55 2 5 3" xfId="6944" xr:uid="{00000000-0005-0000-0000-00001E1B0000}"/>
    <cellStyle name="Comma 55 2 5 3 2" xfId="6945" xr:uid="{00000000-0005-0000-0000-00001F1B0000}"/>
    <cellStyle name="Comma 55 2 5 3 2 2" xfId="27914" xr:uid="{6ACD174F-961A-4C59-A95C-6CCE2AC7B83B}"/>
    <cellStyle name="Comma 55 2 5 3 3" xfId="6946" xr:uid="{00000000-0005-0000-0000-0000201B0000}"/>
    <cellStyle name="Comma 55 2 5 3 3 2" xfId="27915" xr:uid="{1EB72EE1-11FB-4977-9A22-90BAEE99C326}"/>
    <cellStyle name="Comma 55 2 5 3 4" xfId="6947" xr:uid="{00000000-0005-0000-0000-0000211B0000}"/>
    <cellStyle name="Comma 55 2 5 3 4 2" xfId="27916" xr:uid="{78136511-9815-4E7B-A80B-7AA3D121CC91}"/>
    <cellStyle name="Comma 55 2 5 3 5" xfId="27913" xr:uid="{48FAA599-C07D-46DA-9831-0B5FC47DBD2C}"/>
    <cellStyle name="Comma 55 2 5 4" xfId="6948" xr:uid="{00000000-0005-0000-0000-0000221B0000}"/>
    <cellStyle name="Comma 55 2 5 4 2" xfId="27917" xr:uid="{B90BDCF4-EAB7-4F8A-8453-D7F5D50E54F3}"/>
    <cellStyle name="Comma 55 2 5 5" xfId="6949" xr:uid="{00000000-0005-0000-0000-0000231B0000}"/>
    <cellStyle name="Comma 55 2 5 5 2" xfId="27918" xr:uid="{DF066FAD-EACF-4DC4-BE27-7EFD785DA123}"/>
    <cellStyle name="Comma 55 2 5 6" xfId="6950" xr:uid="{00000000-0005-0000-0000-0000241B0000}"/>
    <cellStyle name="Comma 55 2 5 6 2" xfId="27919" xr:uid="{F39C0ADF-87B6-41C2-A309-1932447A144C}"/>
    <cellStyle name="Comma 55 2 5 7" xfId="27904" xr:uid="{FF612BCC-F44E-4C49-8DE2-C7376D93D847}"/>
    <cellStyle name="Comma 55 2 6" xfId="6951" xr:uid="{00000000-0005-0000-0000-0000251B0000}"/>
    <cellStyle name="Comma 55 2 6 2" xfId="6952" xr:uid="{00000000-0005-0000-0000-0000261B0000}"/>
    <cellStyle name="Comma 55 2 6 2 2" xfId="6953" xr:uid="{00000000-0005-0000-0000-0000271B0000}"/>
    <cellStyle name="Comma 55 2 6 2 2 2" xfId="27922" xr:uid="{D7AEEC30-04CE-4993-80DD-D62D9196719D}"/>
    <cellStyle name="Comma 55 2 6 2 3" xfId="6954" xr:uid="{00000000-0005-0000-0000-0000281B0000}"/>
    <cellStyle name="Comma 55 2 6 2 3 2" xfId="27923" xr:uid="{F594E488-9796-474D-A91E-8C965255CBE6}"/>
    <cellStyle name="Comma 55 2 6 2 4" xfId="6955" xr:uid="{00000000-0005-0000-0000-0000291B0000}"/>
    <cellStyle name="Comma 55 2 6 2 4 2" xfId="27924" xr:uid="{E0C1A2D5-68AF-47E5-96AE-D6BE455D3B25}"/>
    <cellStyle name="Comma 55 2 6 2 5" xfId="27921" xr:uid="{019E4D38-1E8E-476E-9670-288B0BDF04F2}"/>
    <cellStyle name="Comma 55 2 6 3" xfId="6956" xr:uid="{00000000-0005-0000-0000-00002A1B0000}"/>
    <cellStyle name="Comma 55 2 6 3 2" xfId="27925" xr:uid="{25DBD9DB-ADA5-46E8-9DFE-8E42F9B056CD}"/>
    <cellStyle name="Comma 55 2 6 4" xfId="6957" xr:uid="{00000000-0005-0000-0000-00002B1B0000}"/>
    <cellStyle name="Comma 55 2 6 4 2" xfId="27926" xr:uid="{4DF926BE-0FA7-4B87-8BDA-BB70039EDE1B}"/>
    <cellStyle name="Comma 55 2 6 5" xfId="6958" xr:uid="{00000000-0005-0000-0000-00002C1B0000}"/>
    <cellStyle name="Comma 55 2 6 5 2" xfId="27927" xr:uid="{D3479250-736E-449D-AFCA-68E5F4581277}"/>
    <cellStyle name="Comma 55 2 6 6" xfId="27920" xr:uid="{60BBF7CF-7D12-48D5-B22E-D81A74E1F2AF}"/>
    <cellStyle name="Comma 55 2 7" xfId="6959" xr:uid="{00000000-0005-0000-0000-00002D1B0000}"/>
    <cellStyle name="Comma 55 2 7 2" xfId="6960" xr:uid="{00000000-0005-0000-0000-00002E1B0000}"/>
    <cellStyle name="Comma 55 2 7 2 2" xfId="27929" xr:uid="{9620BF1B-3F0F-4C91-8ED7-A9D4FA0CA2EA}"/>
    <cellStyle name="Comma 55 2 7 3" xfId="6961" xr:uid="{00000000-0005-0000-0000-00002F1B0000}"/>
    <cellStyle name="Comma 55 2 7 3 2" xfId="27930" xr:uid="{BE64D25A-9B8F-434C-A61F-DC532A468B95}"/>
    <cellStyle name="Comma 55 2 7 4" xfId="6962" xr:uid="{00000000-0005-0000-0000-0000301B0000}"/>
    <cellStyle name="Comma 55 2 7 4 2" xfId="27931" xr:uid="{8DBAB61A-9804-40B3-9EFA-4256ADA39911}"/>
    <cellStyle name="Comma 55 2 7 5" xfId="27928" xr:uid="{62C213A1-B4F9-42FF-9207-2F1AEBF00E57}"/>
    <cellStyle name="Comma 55 2 8" xfId="6963" xr:uid="{00000000-0005-0000-0000-0000311B0000}"/>
    <cellStyle name="Comma 55 2 8 2" xfId="27932" xr:uid="{A84AFB8F-6C05-4A7A-99F7-9D4716994D20}"/>
    <cellStyle name="Comma 55 2 9" xfId="6964" xr:uid="{00000000-0005-0000-0000-0000321B0000}"/>
    <cellStyle name="Comma 55 2 9 2" xfId="27933" xr:uid="{84D36C2E-9AE0-4A40-9CA9-12C6FF3B3C12}"/>
    <cellStyle name="Comma 55 3" xfId="6965" xr:uid="{00000000-0005-0000-0000-0000331B0000}"/>
    <cellStyle name="Comma 55 3 10" xfId="6966" xr:uid="{00000000-0005-0000-0000-0000341B0000}"/>
    <cellStyle name="Comma 55 3 10 2" xfId="27935" xr:uid="{95B3371E-5610-4F44-B41A-A7B6893E19B5}"/>
    <cellStyle name="Comma 55 3 11" xfId="27934" xr:uid="{7184F713-5590-4A59-9604-C8BF91D4983F}"/>
    <cellStyle name="Comma 55 3 2" xfId="6967" xr:uid="{00000000-0005-0000-0000-0000351B0000}"/>
    <cellStyle name="Comma 55 3 2 2" xfId="6968" xr:uid="{00000000-0005-0000-0000-0000361B0000}"/>
    <cellStyle name="Comma 55 3 2 2 2" xfId="6969" xr:uid="{00000000-0005-0000-0000-0000371B0000}"/>
    <cellStyle name="Comma 55 3 2 2 2 2" xfId="6970" xr:uid="{00000000-0005-0000-0000-0000381B0000}"/>
    <cellStyle name="Comma 55 3 2 2 2 2 2" xfId="6971" xr:uid="{00000000-0005-0000-0000-0000391B0000}"/>
    <cellStyle name="Comma 55 3 2 2 2 2 2 2" xfId="27940" xr:uid="{2A9440D8-4490-4F75-B5E4-AD418BB8D707}"/>
    <cellStyle name="Comma 55 3 2 2 2 2 3" xfId="6972" xr:uid="{00000000-0005-0000-0000-00003A1B0000}"/>
    <cellStyle name="Comma 55 3 2 2 2 2 3 2" xfId="27941" xr:uid="{CF6ADD8B-219D-4EAF-A6AF-6A06A967F19A}"/>
    <cellStyle name="Comma 55 3 2 2 2 2 4" xfId="6973" xr:uid="{00000000-0005-0000-0000-00003B1B0000}"/>
    <cellStyle name="Comma 55 3 2 2 2 2 4 2" xfId="27942" xr:uid="{2A31AB71-C2B5-48F4-91E7-B3F9A04981DC}"/>
    <cellStyle name="Comma 55 3 2 2 2 2 5" xfId="27939" xr:uid="{F110FEE1-1F14-40D1-A1ED-3149ACC8DB4B}"/>
    <cellStyle name="Comma 55 3 2 2 2 3" xfId="6974" xr:uid="{00000000-0005-0000-0000-00003C1B0000}"/>
    <cellStyle name="Comma 55 3 2 2 2 3 2" xfId="27943" xr:uid="{04389D91-91A6-4DC4-84C3-F67940E60B1C}"/>
    <cellStyle name="Comma 55 3 2 2 2 4" xfId="6975" xr:uid="{00000000-0005-0000-0000-00003D1B0000}"/>
    <cellStyle name="Comma 55 3 2 2 2 4 2" xfId="27944" xr:uid="{79FBD2D9-A6FF-4960-8B68-F137D37B9B69}"/>
    <cellStyle name="Comma 55 3 2 2 2 5" xfId="6976" xr:uid="{00000000-0005-0000-0000-00003E1B0000}"/>
    <cellStyle name="Comma 55 3 2 2 2 5 2" xfId="27945" xr:uid="{7799463F-5727-43DB-AB29-569BD398467C}"/>
    <cellStyle name="Comma 55 3 2 2 2 6" xfId="27938" xr:uid="{DEF138F1-F159-463E-AEEB-BEFB7279BEBF}"/>
    <cellStyle name="Comma 55 3 2 2 3" xfId="6977" xr:uid="{00000000-0005-0000-0000-00003F1B0000}"/>
    <cellStyle name="Comma 55 3 2 2 3 2" xfId="6978" xr:uid="{00000000-0005-0000-0000-0000401B0000}"/>
    <cellStyle name="Comma 55 3 2 2 3 2 2" xfId="27947" xr:uid="{66A1863C-333E-4AC3-BA1B-2D141CE504B9}"/>
    <cellStyle name="Comma 55 3 2 2 3 3" xfId="6979" xr:uid="{00000000-0005-0000-0000-0000411B0000}"/>
    <cellStyle name="Comma 55 3 2 2 3 3 2" xfId="27948" xr:uid="{45525AB8-FCC8-4992-8C57-DAA3844C71BE}"/>
    <cellStyle name="Comma 55 3 2 2 3 4" xfId="6980" xr:uid="{00000000-0005-0000-0000-0000421B0000}"/>
    <cellStyle name="Comma 55 3 2 2 3 4 2" xfId="27949" xr:uid="{A0887916-CFDA-4D6C-B0A5-951E3CECF680}"/>
    <cellStyle name="Comma 55 3 2 2 3 5" xfId="27946" xr:uid="{B9003E38-C2FB-409D-887C-D8C4D21E3E57}"/>
    <cellStyle name="Comma 55 3 2 2 4" xfId="6981" xr:uid="{00000000-0005-0000-0000-0000431B0000}"/>
    <cellStyle name="Comma 55 3 2 2 4 2" xfId="27950" xr:uid="{67DA46BF-EB2E-4D29-9AB4-96FDF4188F71}"/>
    <cellStyle name="Comma 55 3 2 2 5" xfId="6982" xr:uid="{00000000-0005-0000-0000-0000441B0000}"/>
    <cellStyle name="Comma 55 3 2 2 5 2" xfId="27951" xr:uid="{DF22BECD-0C3E-4D2D-BFDF-FBA70A379B7E}"/>
    <cellStyle name="Comma 55 3 2 2 6" xfId="6983" xr:uid="{00000000-0005-0000-0000-0000451B0000}"/>
    <cellStyle name="Comma 55 3 2 2 6 2" xfId="27952" xr:uid="{765B855D-74FF-4C6D-8942-760DD4A95EAA}"/>
    <cellStyle name="Comma 55 3 2 2 7" xfId="27937" xr:uid="{69167843-65CB-4511-BC3E-4DF21B51CE17}"/>
    <cellStyle name="Comma 55 3 2 3" xfId="6984" xr:uid="{00000000-0005-0000-0000-0000461B0000}"/>
    <cellStyle name="Comma 55 3 2 3 2" xfId="6985" xr:uid="{00000000-0005-0000-0000-0000471B0000}"/>
    <cellStyle name="Comma 55 3 2 3 2 2" xfId="6986" xr:uid="{00000000-0005-0000-0000-0000481B0000}"/>
    <cellStyle name="Comma 55 3 2 3 2 2 2" xfId="6987" xr:uid="{00000000-0005-0000-0000-0000491B0000}"/>
    <cellStyle name="Comma 55 3 2 3 2 2 2 2" xfId="27956" xr:uid="{67BEE9B4-5F40-4F01-A20F-BED341DDCA47}"/>
    <cellStyle name="Comma 55 3 2 3 2 2 3" xfId="6988" xr:uid="{00000000-0005-0000-0000-00004A1B0000}"/>
    <cellStyle name="Comma 55 3 2 3 2 2 3 2" xfId="27957" xr:uid="{90897827-41C6-4842-8534-BD0E75D28484}"/>
    <cellStyle name="Comma 55 3 2 3 2 2 4" xfId="6989" xr:uid="{00000000-0005-0000-0000-00004B1B0000}"/>
    <cellStyle name="Comma 55 3 2 3 2 2 4 2" xfId="27958" xr:uid="{D9D8B3F0-5A1E-4CC4-9CF3-ACD6F8328AFC}"/>
    <cellStyle name="Comma 55 3 2 3 2 2 5" xfId="27955" xr:uid="{137EC333-5E54-4EDC-A9B8-320A5BD90525}"/>
    <cellStyle name="Comma 55 3 2 3 2 3" xfId="6990" xr:uid="{00000000-0005-0000-0000-00004C1B0000}"/>
    <cellStyle name="Comma 55 3 2 3 2 3 2" xfId="27959" xr:uid="{0B278FF9-B519-485A-8D95-F340A3C2A025}"/>
    <cellStyle name="Comma 55 3 2 3 2 4" xfId="6991" xr:uid="{00000000-0005-0000-0000-00004D1B0000}"/>
    <cellStyle name="Comma 55 3 2 3 2 4 2" xfId="27960" xr:uid="{E72FED00-9301-41C8-8B12-2B7FC67BC2F9}"/>
    <cellStyle name="Comma 55 3 2 3 2 5" xfId="6992" xr:uid="{00000000-0005-0000-0000-00004E1B0000}"/>
    <cellStyle name="Comma 55 3 2 3 2 5 2" xfId="27961" xr:uid="{D89E6296-B883-43D3-8467-A0D252C8DA0A}"/>
    <cellStyle name="Comma 55 3 2 3 2 6" xfId="27954" xr:uid="{0BDE23F0-16B2-437F-9E54-5DECD37D0C1C}"/>
    <cellStyle name="Comma 55 3 2 3 3" xfId="6993" xr:uid="{00000000-0005-0000-0000-00004F1B0000}"/>
    <cellStyle name="Comma 55 3 2 3 3 2" xfId="6994" xr:uid="{00000000-0005-0000-0000-0000501B0000}"/>
    <cellStyle name="Comma 55 3 2 3 3 2 2" xfId="27963" xr:uid="{85729700-9CDD-4260-B44D-15E5CC5FFE44}"/>
    <cellStyle name="Comma 55 3 2 3 3 3" xfId="6995" xr:uid="{00000000-0005-0000-0000-0000511B0000}"/>
    <cellStyle name="Comma 55 3 2 3 3 3 2" xfId="27964" xr:uid="{E94BFFBE-1A16-4FB9-950B-9041D1876D07}"/>
    <cellStyle name="Comma 55 3 2 3 3 4" xfId="6996" xr:uid="{00000000-0005-0000-0000-0000521B0000}"/>
    <cellStyle name="Comma 55 3 2 3 3 4 2" xfId="27965" xr:uid="{80DF7743-F185-4FF6-A13E-46AC14275C3D}"/>
    <cellStyle name="Comma 55 3 2 3 3 5" xfId="27962" xr:uid="{FD74CA92-12B4-4AD5-93A5-8F6AF4938CA3}"/>
    <cellStyle name="Comma 55 3 2 3 4" xfId="6997" xr:uid="{00000000-0005-0000-0000-0000531B0000}"/>
    <cellStyle name="Comma 55 3 2 3 4 2" xfId="27966" xr:uid="{F46AE329-075C-43B5-9309-2E6F85267B61}"/>
    <cellStyle name="Comma 55 3 2 3 5" xfId="6998" xr:uid="{00000000-0005-0000-0000-0000541B0000}"/>
    <cellStyle name="Comma 55 3 2 3 5 2" xfId="27967" xr:uid="{5DD89D9F-E199-4412-A0A2-D737A7AE37B4}"/>
    <cellStyle name="Comma 55 3 2 3 6" xfId="6999" xr:uid="{00000000-0005-0000-0000-0000551B0000}"/>
    <cellStyle name="Comma 55 3 2 3 6 2" xfId="27968" xr:uid="{53C8B93E-9E6A-4272-A7C9-A9DE8327E0C2}"/>
    <cellStyle name="Comma 55 3 2 3 7" xfId="27953" xr:uid="{1FE119A2-9B4F-4A45-BDCE-397D899A1882}"/>
    <cellStyle name="Comma 55 3 2 4" xfId="7000" xr:uid="{00000000-0005-0000-0000-0000561B0000}"/>
    <cellStyle name="Comma 55 3 2 4 2" xfId="7001" xr:uid="{00000000-0005-0000-0000-0000571B0000}"/>
    <cellStyle name="Comma 55 3 2 4 2 2" xfId="7002" xr:uid="{00000000-0005-0000-0000-0000581B0000}"/>
    <cellStyle name="Comma 55 3 2 4 2 2 2" xfId="27971" xr:uid="{5AED27A3-96BA-424F-9DF9-E2A97634130B}"/>
    <cellStyle name="Comma 55 3 2 4 2 3" xfId="7003" xr:uid="{00000000-0005-0000-0000-0000591B0000}"/>
    <cellStyle name="Comma 55 3 2 4 2 3 2" xfId="27972" xr:uid="{11C9E04D-AC13-4858-A5DA-C3D7A5D49287}"/>
    <cellStyle name="Comma 55 3 2 4 2 4" xfId="7004" xr:uid="{00000000-0005-0000-0000-00005A1B0000}"/>
    <cellStyle name="Comma 55 3 2 4 2 4 2" xfId="27973" xr:uid="{A94255F0-58E5-4597-AF7A-170A141A5B41}"/>
    <cellStyle name="Comma 55 3 2 4 2 5" xfId="27970" xr:uid="{DD1F9F13-FBD6-43D0-978E-DFAC0D5AE58B}"/>
    <cellStyle name="Comma 55 3 2 4 3" xfId="7005" xr:uid="{00000000-0005-0000-0000-00005B1B0000}"/>
    <cellStyle name="Comma 55 3 2 4 3 2" xfId="27974" xr:uid="{1C2E1D1D-79CA-4127-AE67-2E751455A653}"/>
    <cellStyle name="Comma 55 3 2 4 4" xfId="7006" xr:uid="{00000000-0005-0000-0000-00005C1B0000}"/>
    <cellStyle name="Comma 55 3 2 4 4 2" xfId="27975" xr:uid="{00B858F0-4906-4FBB-AB31-54BBAC08927C}"/>
    <cellStyle name="Comma 55 3 2 4 5" xfId="7007" xr:uid="{00000000-0005-0000-0000-00005D1B0000}"/>
    <cellStyle name="Comma 55 3 2 4 5 2" xfId="27976" xr:uid="{50BA1E2D-3638-4703-B4E2-CF87161B695A}"/>
    <cellStyle name="Comma 55 3 2 4 6" xfId="27969" xr:uid="{151E5775-9746-403B-AF63-C7071C541252}"/>
    <cellStyle name="Comma 55 3 2 5" xfId="7008" xr:uid="{00000000-0005-0000-0000-00005E1B0000}"/>
    <cellStyle name="Comma 55 3 2 5 2" xfId="7009" xr:uid="{00000000-0005-0000-0000-00005F1B0000}"/>
    <cellStyle name="Comma 55 3 2 5 2 2" xfId="27978" xr:uid="{5562E1B0-119B-41E5-BC20-5FA460B08BE4}"/>
    <cellStyle name="Comma 55 3 2 5 3" xfId="7010" xr:uid="{00000000-0005-0000-0000-0000601B0000}"/>
    <cellStyle name="Comma 55 3 2 5 3 2" xfId="27979" xr:uid="{666EF064-BC15-4E67-BD32-1808F789A6B0}"/>
    <cellStyle name="Comma 55 3 2 5 4" xfId="7011" xr:uid="{00000000-0005-0000-0000-0000611B0000}"/>
    <cellStyle name="Comma 55 3 2 5 4 2" xfId="27980" xr:uid="{8FD5A9B2-482A-48AD-83D4-4136E86D6A44}"/>
    <cellStyle name="Comma 55 3 2 5 5" xfId="27977" xr:uid="{0B914572-88F3-4397-98C1-76F889533F96}"/>
    <cellStyle name="Comma 55 3 2 6" xfId="7012" xr:uid="{00000000-0005-0000-0000-0000621B0000}"/>
    <cellStyle name="Comma 55 3 2 6 2" xfId="27981" xr:uid="{680D64D6-210C-45AD-9726-AEC470AF4D6E}"/>
    <cellStyle name="Comma 55 3 2 7" xfId="7013" xr:uid="{00000000-0005-0000-0000-0000631B0000}"/>
    <cellStyle name="Comma 55 3 2 7 2" xfId="27982" xr:uid="{E9614F5C-7FBD-4A73-8160-7F0AD8D69921}"/>
    <cellStyle name="Comma 55 3 2 8" xfId="7014" xr:uid="{00000000-0005-0000-0000-0000641B0000}"/>
    <cellStyle name="Comma 55 3 2 8 2" xfId="27983" xr:uid="{02892F2A-908E-477F-A251-E6B2194863EF}"/>
    <cellStyle name="Comma 55 3 2 9" xfId="27936" xr:uid="{6C87CCA4-9985-4E3E-A0D1-661DA9391614}"/>
    <cellStyle name="Comma 55 3 3" xfId="7015" xr:uid="{00000000-0005-0000-0000-0000651B0000}"/>
    <cellStyle name="Comma 55 3 3 2" xfId="7016" xr:uid="{00000000-0005-0000-0000-0000661B0000}"/>
    <cellStyle name="Comma 55 3 3 2 2" xfId="7017" xr:uid="{00000000-0005-0000-0000-0000671B0000}"/>
    <cellStyle name="Comma 55 3 3 2 2 2" xfId="7018" xr:uid="{00000000-0005-0000-0000-0000681B0000}"/>
    <cellStyle name="Comma 55 3 3 2 2 2 2" xfId="7019" xr:uid="{00000000-0005-0000-0000-0000691B0000}"/>
    <cellStyle name="Comma 55 3 3 2 2 2 2 2" xfId="27988" xr:uid="{E027A4F0-8F3D-405F-B70C-2EE5852F413C}"/>
    <cellStyle name="Comma 55 3 3 2 2 2 3" xfId="7020" xr:uid="{00000000-0005-0000-0000-00006A1B0000}"/>
    <cellStyle name="Comma 55 3 3 2 2 2 3 2" xfId="27989" xr:uid="{E931069B-2958-48DD-9FD9-A8F4858D3772}"/>
    <cellStyle name="Comma 55 3 3 2 2 2 4" xfId="7021" xr:uid="{00000000-0005-0000-0000-00006B1B0000}"/>
    <cellStyle name="Comma 55 3 3 2 2 2 4 2" xfId="27990" xr:uid="{B685471B-E0C0-4E37-B9B4-91B61485AE65}"/>
    <cellStyle name="Comma 55 3 3 2 2 2 5" xfId="27987" xr:uid="{1C7759AC-4DA5-419B-85E7-49FB88FC9339}"/>
    <cellStyle name="Comma 55 3 3 2 2 3" xfId="7022" xr:uid="{00000000-0005-0000-0000-00006C1B0000}"/>
    <cellStyle name="Comma 55 3 3 2 2 3 2" xfId="27991" xr:uid="{7D8A6F18-2BBC-4B8E-AAA0-0EA62320D383}"/>
    <cellStyle name="Comma 55 3 3 2 2 4" xfId="7023" xr:uid="{00000000-0005-0000-0000-00006D1B0000}"/>
    <cellStyle name="Comma 55 3 3 2 2 4 2" xfId="27992" xr:uid="{41B43D53-F014-40D8-AF1D-1811E9276288}"/>
    <cellStyle name="Comma 55 3 3 2 2 5" xfId="7024" xr:uid="{00000000-0005-0000-0000-00006E1B0000}"/>
    <cellStyle name="Comma 55 3 3 2 2 5 2" xfId="27993" xr:uid="{841971CE-771C-4F66-9399-29EED7C51287}"/>
    <cellStyle name="Comma 55 3 3 2 2 6" xfId="27986" xr:uid="{3F8DBF87-3CF4-433A-97D7-DDDFAA1BE245}"/>
    <cellStyle name="Comma 55 3 3 2 3" xfId="7025" xr:uid="{00000000-0005-0000-0000-00006F1B0000}"/>
    <cellStyle name="Comma 55 3 3 2 3 2" xfId="7026" xr:uid="{00000000-0005-0000-0000-0000701B0000}"/>
    <cellStyle name="Comma 55 3 3 2 3 2 2" xfId="27995" xr:uid="{FD9E2926-06DA-4080-A0C1-F6A15F284E15}"/>
    <cellStyle name="Comma 55 3 3 2 3 3" xfId="7027" xr:uid="{00000000-0005-0000-0000-0000711B0000}"/>
    <cellStyle name="Comma 55 3 3 2 3 3 2" xfId="27996" xr:uid="{990D519D-8EC6-43F5-9770-52EBA55C3438}"/>
    <cellStyle name="Comma 55 3 3 2 3 4" xfId="7028" xr:uid="{00000000-0005-0000-0000-0000721B0000}"/>
    <cellStyle name="Comma 55 3 3 2 3 4 2" xfId="27997" xr:uid="{54C1C2A4-37AF-4422-82EF-B1F740D7E40C}"/>
    <cellStyle name="Comma 55 3 3 2 3 5" xfId="27994" xr:uid="{3F25B86C-7232-44CF-87BF-11D49E028F20}"/>
    <cellStyle name="Comma 55 3 3 2 4" xfId="7029" xr:uid="{00000000-0005-0000-0000-0000731B0000}"/>
    <cellStyle name="Comma 55 3 3 2 4 2" xfId="27998" xr:uid="{346C2D75-6D63-468F-BEF7-8BA88F06ED35}"/>
    <cellStyle name="Comma 55 3 3 2 5" xfId="7030" xr:uid="{00000000-0005-0000-0000-0000741B0000}"/>
    <cellStyle name="Comma 55 3 3 2 5 2" xfId="27999" xr:uid="{628503F3-C390-4BC9-B60D-B282772E72FF}"/>
    <cellStyle name="Comma 55 3 3 2 6" xfId="7031" xr:uid="{00000000-0005-0000-0000-0000751B0000}"/>
    <cellStyle name="Comma 55 3 3 2 6 2" xfId="28000" xr:uid="{CE00C6B8-EE81-4784-901F-621FDB8CD9E5}"/>
    <cellStyle name="Comma 55 3 3 2 7" xfId="27985" xr:uid="{26F012B5-6997-4ABA-91B6-3A0DF2809A7E}"/>
    <cellStyle name="Comma 55 3 3 3" xfId="7032" xr:uid="{00000000-0005-0000-0000-0000761B0000}"/>
    <cellStyle name="Comma 55 3 3 3 2" xfId="7033" xr:uid="{00000000-0005-0000-0000-0000771B0000}"/>
    <cellStyle name="Comma 55 3 3 3 2 2" xfId="7034" xr:uid="{00000000-0005-0000-0000-0000781B0000}"/>
    <cellStyle name="Comma 55 3 3 3 2 2 2" xfId="7035" xr:uid="{00000000-0005-0000-0000-0000791B0000}"/>
    <cellStyle name="Comma 55 3 3 3 2 2 2 2" xfId="28004" xr:uid="{7C5EC86F-312C-478A-9A3C-45C51F7993B6}"/>
    <cellStyle name="Comma 55 3 3 3 2 2 3" xfId="7036" xr:uid="{00000000-0005-0000-0000-00007A1B0000}"/>
    <cellStyle name="Comma 55 3 3 3 2 2 3 2" xfId="28005" xr:uid="{C964F89F-3CA0-4473-9DDA-3E3634FA2169}"/>
    <cellStyle name="Comma 55 3 3 3 2 2 4" xfId="7037" xr:uid="{00000000-0005-0000-0000-00007B1B0000}"/>
    <cellStyle name="Comma 55 3 3 3 2 2 4 2" xfId="28006" xr:uid="{FAF89945-687B-427A-AEF3-23CE9BA7F0B0}"/>
    <cellStyle name="Comma 55 3 3 3 2 2 5" xfId="28003" xr:uid="{17376F82-17F1-43AA-A877-9A4FC1590500}"/>
    <cellStyle name="Comma 55 3 3 3 2 3" xfId="7038" xr:uid="{00000000-0005-0000-0000-00007C1B0000}"/>
    <cellStyle name="Comma 55 3 3 3 2 3 2" xfId="28007" xr:uid="{9185CE98-F019-463F-BCF7-F5F0B9E4BA7C}"/>
    <cellStyle name="Comma 55 3 3 3 2 4" xfId="7039" xr:uid="{00000000-0005-0000-0000-00007D1B0000}"/>
    <cellStyle name="Comma 55 3 3 3 2 4 2" xfId="28008" xr:uid="{C79AE545-E2CA-480C-991A-50FC995AAC9A}"/>
    <cellStyle name="Comma 55 3 3 3 2 5" xfId="7040" xr:uid="{00000000-0005-0000-0000-00007E1B0000}"/>
    <cellStyle name="Comma 55 3 3 3 2 5 2" xfId="28009" xr:uid="{9D7F73C8-2C7C-4AB6-841B-2126B3CF59D0}"/>
    <cellStyle name="Comma 55 3 3 3 2 6" xfId="28002" xr:uid="{E71D9773-978A-46AB-847D-91F636E8F1C5}"/>
    <cellStyle name="Comma 55 3 3 3 3" xfId="7041" xr:uid="{00000000-0005-0000-0000-00007F1B0000}"/>
    <cellStyle name="Comma 55 3 3 3 3 2" xfId="7042" xr:uid="{00000000-0005-0000-0000-0000801B0000}"/>
    <cellStyle name="Comma 55 3 3 3 3 2 2" xfId="28011" xr:uid="{F879EF36-2211-45CD-8FC6-86231E0F854B}"/>
    <cellStyle name="Comma 55 3 3 3 3 3" xfId="7043" xr:uid="{00000000-0005-0000-0000-0000811B0000}"/>
    <cellStyle name="Comma 55 3 3 3 3 3 2" xfId="28012" xr:uid="{979F3105-BAC0-45D6-B26E-580A9D232B33}"/>
    <cellStyle name="Comma 55 3 3 3 3 4" xfId="7044" xr:uid="{00000000-0005-0000-0000-0000821B0000}"/>
    <cellStyle name="Comma 55 3 3 3 3 4 2" xfId="28013" xr:uid="{98F4C78E-5947-4BC8-B079-8D69085C4AFB}"/>
    <cellStyle name="Comma 55 3 3 3 3 5" xfId="28010" xr:uid="{381D847C-AF71-4FA8-A0BE-287396DF9E2C}"/>
    <cellStyle name="Comma 55 3 3 3 4" xfId="7045" xr:uid="{00000000-0005-0000-0000-0000831B0000}"/>
    <cellStyle name="Comma 55 3 3 3 4 2" xfId="28014" xr:uid="{89B24734-D848-470E-98A2-8B42320CF6A7}"/>
    <cellStyle name="Comma 55 3 3 3 5" xfId="7046" xr:uid="{00000000-0005-0000-0000-0000841B0000}"/>
    <cellStyle name="Comma 55 3 3 3 5 2" xfId="28015" xr:uid="{4CAADC50-DC71-4FAF-8409-0CF209F33905}"/>
    <cellStyle name="Comma 55 3 3 3 6" xfId="7047" xr:uid="{00000000-0005-0000-0000-0000851B0000}"/>
    <cellStyle name="Comma 55 3 3 3 6 2" xfId="28016" xr:uid="{9467DF12-6ED3-4CE4-8524-0CFF67E5DED1}"/>
    <cellStyle name="Comma 55 3 3 3 7" xfId="28001" xr:uid="{052C5B8E-14E0-48FB-B8D3-0DE1D76DE87A}"/>
    <cellStyle name="Comma 55 3 3 4" xfId="7048" xr:uid="{00000000-0005-0000-0000-0000861B0000}"/>
    <cellStyle name="Comma 55 3 3 4 2" xfId="7049" xr:uid="{00000000-0005-0000-0000-0000871B0000}"/>
    <cellStyle name="Comma 55 3 3 4 2 2" xfId="7050" xr:uid="{00000000-0005-0000-0000-0000881B0000}"/>
    <cellStyle name="Comma 55 3 3 4 2 2 2" xfId="28019" xr:uid="{FC44F58C-73BB-46F0-847B-DA131472C744}"/>
    <cellStyle name="Comma 55 3 3 4 2 3" xfId="7051" xr:uid="{00000000-0005-0000-0000-0000891B0000}"/>
    <cellStyle name="Comma 55 3 3 4 2 3 2" xfId="28020" xr:uid="{DDAADD0B-ADE3-4125-A8AC-E1DBBF4F688D}"/>
    <cellStyle name="Comma 55 3 3 4 2 4" xfId="7052" xr:uid="{00000000-0005-0000-0000-00008A1B0000}"/>
    <cellStyle name="Comma 55 3 3 4 2 4 2" xfId="28021" xr:uid="{899A23FC-F899-477F-AFE8-70B81E43D3BB}"/>
    <cellStyle name="Comma 55 3 3 4 2 5" xfId="28018" xr:uid="{50898FEF-7303-4CEB-9FCB-57AE5ED4F180}"/>
    <cellStyle name="Comma 55 3 3 4 3" xfId="7053" xr:uid="{00000000-0005-0000-0000-00008B1B0000}"/>
    <cellStyle name="Comma 55 3 3 4 3 2" xfId="28022" xr:uid="{B634029B-BA7C-41AE-B1DC-118109109F53}"/>
    <cellStyle name="Comma 55 3 3 4 4" xfId="7054" xr:uid="{00000000-0005-0000-0000-00008C1B0000}"/>
    <cellStyle name="Comma 55 3 3 4 4 2" xfId="28023" xr:uid="{0881DD3D-E5CB-411A-B87D-40EB91E70F4E}"/>
    <cellStyle name="Comma 55 3 3 4 5" xfId="7055" xr:uid="{00000000-0005-0000-0000-00008D1B0000}"/>
    <cellStyle name="Comma 55 3 3 4 5 2" xfId="28024" xr:uid="{F668CBFD-B70F-4DBE-940F-EAAB51454C3E}"/>
    <cellStyle name="Comma 55 3 3 4 6" xfId="28017" xr:uid="{F14DAED9-5FC5-409D-BF72-F0239BEFA261}"/>
    <cellStyle name="Comma 55 3 3 5" xfId="7056" xr:uid="{00000000-0005-0000-0000-00008E1B0000}"/>
    <cellStyle name="Comma 55 3 3 5 2" xfId="7057" xr:uid="{00000000-0005-0000-0000-00008F1B0000}"/>
    <cellStyle name="Comma 55 3 3 5 2 2" xfId="28026" xr:uid="{7D7774D2-2FD8-4FAB-85E0-1579B8658D34}"/>
    <cellStyle name="Comma 55 3 3 5 3" xfId="7058" xr:uid="{00000000-0005-0000-0000-0000901B0000}"/>
    <cellStyle name="Comma 55 3 3 5 3 2" xfId="28027" xr:uid="{834C5AF7-8BAF-4256-AD65-85C21FAA25DF}"/>
    <cellStyle name="Comma 55 3 3 5 4" xfId="7059" xr:uid="{00000000-0005-0000-0000-0000911B0000}"/>
    <cellStyle name="Comma 55 3 3 5 4 2" xfId="28028" xr:uid="{56337344-399A-403A-A7FA-0B8A7AD9BC5C}"/>
    <cellStyle name="Comma 55 3 3 5 5" xfId="28025" xr:uid="{3DCB6296-41E8-4879-B551-757817241D26}"/>
    <cellStyle name="Comma 55 3 3 6" xfId="7060" xr:uid="{00000000-0005-0000-0000-0000921B0000}"/>
    <cellStyle name="Comma 55 3 3 6 2" xfId="28029" xr:uid="{4F1517B4-AB0B-4E9E-87C0-240790021F02}"/>
    <cellStyle name="Comma 55 3 3 7" xfId="7061" xr:uid="{00000000-0005-0000-0000-0000931B0000}"/>
    <cellStyle name="Comma 55 3 3 7 2" xfId="28030" xr:uid="{A0D146DC-8565-4DDE-AE1C-D984EAA74AF5}"/>
    <cellStyle name="Comma 55 3 3 8" xfId="7062" xr:uid="{00000000-0005-0000-0000-0000941B0000}"/>
    <cellStyle name="Comma 55 3 3 8 2" xfId="28031" xr:uid="{614BB360-9DDB-4EAB-B4C7-7DB8DE7D116B}"/>
    <cellStyle name="Comma 55 3 3 9" xfId="27984" xr:uid="{0937EE7F-B048-4553-9966-4AE605BAF713}"/>
    <cellStyle name="Comma 55 3 4" xfId="7063" xr:uid="{00000000-0005-0000-0000-0000951B0000}"/>
    <cellStyle name="Comma 55 3 4 2" xfId="7064" xr:uid="{00000000-0005-0000-0000-0000961B0000}"/>
    <cellStyle name="Comma 55 3 4 2 2" xfId="7065" xr:uid="{00000000-0005-0000-0000-0000971B0000}"/>
    <cellStyle name="Comma 55 3 4 2 2 2" xfId="7066" xr:uid="{00000000-0005-0000-0000-0000981B0000}"/>
    <cellStyle name="Comma 55 3 4 2 2 2 2" xfId="28035" xr:uid="{0F55AAD6-65F7-4CD8-B539-8F5788625E8D}"/>
    <cellStyle name="Comma 55 3 4 2 2 3" xfId="7067" xr:uid="{00000000-0005-0000-0000-0000991B0000}"/>
    <cellStyle name="Comma 55 3 4 2 2 3 2" xfId="28036" xr:uid="{1D65B729-8C94-4C74-980C-70A667F63854}"/>
    <cellStyle name="Comma 55 3 4 2 2 4" xfId="7068" xr:uid="{00000000-0005-0000-0000-00009A1B0000}"/>
    <cellStyle name="Comma 55 3 4 2 2 4 2" xfId="28037" xr:uid="{8996BE91-B506-40FB-9771-800DA947BD37}"/>
    <cellStyle name="Comma 55 3 4 2 2 5" xfId="28034" xr:uid="{C564FC22-B2F8-4DF3-9510-86C2805858E1}"/>
    <cellStyle name="Comma 55 3 4 2 3" xfId="7069" xr:uid="{00000000-0005-0000-0000-00009B1B0000}"/>
    <cellStyle name="Comma 55 3 4 2 3 2" xfId="28038" xr:uid="{1E853A59-74F2-4208-AAFE-89AB4A0060A7}"/>
    <cellStyle name="Comma 55 3 4 2 4" xfId="7070" xr:uid="{00000000-0005-0000-0000-00009C1B0000}"/>
    <cellStyle name="Comma 55 3 4 2 4 2" xfId="28039" xr:uid="{A45CDF20-284F-42D0-A9D7-293BD1B43F31}"/>
    <cellStyle name="Comma 55 3 4 2 5" xfId="7071" xr:uid="{00000000-0005-0000-0000-00009D1B0000}"/>
    <cellStyle name="Comma 55 3 4 2 5 2" xfId="28040" xr:uid="{D7FC9F27-D3D0-4F72-BF44-8396A809F961}"/>
    <cellStyle name="Comma 55 3 4 2 6" xfId="28033" xr:uid="{85C56609-E15B-4F1A-9E5D-7EF4EA9AC4A6}"/>
    <cellStyle name="Comma 55 3 4 3" xfId="7072" xr:uid="{00000000-0005-0000-0000-00009E1B0000}"/>
    <cellStyle name="Comma 55 3 4 3 2" xfId="7073" xr:uid="{00000000-0005-0000-0000-00009F1B0000}"/>
    <cellStyle name="Comma 55 3 4 3 2 2" xfId="28042" xr:uid="{F6550838-6DB6-42F9-8D46-82D2C2F1CAE5}"/>
    <cellStyle name="Comma 55 3 4 3 3" xfId="7074" xr:uid="{00000000-0005-0000-0000-0000A01B0000}"/>
    <cellStyle name="Comma 55 3 4 3 3 2" xfId="28043" xr:uid="{99ABF31A-90C4-468C-89B5-25F70B67BCBD}"/>
    <cellStyle name="Comma 55 3 4 3 4" xfId="7075" xr:uid="{00000000-0005-0000-0000-0000A11B0000}"/>
    <cellStyle name="Comma 55 3 4 3 4 2" xfId="28044" xr:uid="{3AC579C1-B050-4920-B0F0-B7BB8D215DB1}"/>
    <cellStyle name="Comma 55 3 4 3 5" xfId="28041" xr:uid="{D798F55B-3BE1-4D44-892F-FF1D72588CB7}"/>
    <cellStyle name="Comma 55 3 4 4" xfId="7076" xr:uid="{00000000-0005-0000-0000-0000A21B0000}"/>
    <cellStyle name="Comma 55 3 4 4 2" xfId="28045" xr:uid="{3C99DF87-D38B-4532-959C-65190E6BC21C}"/>
    <cellStyle name="Comma 55 3 4 5" xfId="7077" xr:uid="{00000000-0005-0000-0000-0000A31B0000}"/>
    <cellStyle name="Comma 55 3 4 5 2" xfId="28046" xr:uid="{71598065-ECE4-4FFB-BD86-47B8CC1489F6}"/>
    <cellStyle name="Comma 55 3 4 6" xfId="7078" xr:uid="{00000000-0005-0000-0000-0000A41B0000}"/>
    <cellStyle name="Comma 55 3 4 6 2" xfId="28047" xr:uid="{C519E89F-9D5D-4925-9E32-D5D75F37FEAD}"/>
    <cellStyle name="Comma 55 3 4 7" xfId="28032" xr:uid="{60767239-66EA-4BAC-A925-C92F59181644}"/>
    <cellStyle name="Comma 55 3 5" xfId="7079" xr:uid="{00000000-0005-0000-0000-0000A51B0000}"/>
    <cellStyle name="Comma 55 3 5 2" xfId="7080" xr:uid="{00000000-0005-0000-0000-0000A61B0000}"/>
    <cellStyle name="Comma 55 3 5 2 2" xfId="7081" xr:uid="{00000000-0005-0000-0000-0000A71B0000}"/>
    <cellStyle name="Comma 55 3 5 2 2 2" xfId="7082" xr:uid="{00000000-0005-0000-0000-0000A81B0000}"/>
    <cellStyle name="Comma 55 3 5 2 2 2 2" xfId="28051" xr:uid="{D6BFE6E9-0C49-4227-8358-CF2A8BA08700}"/>
    <cellStyle name="Comma 55 3 5 2 2 3" xfId="7083" xr:uid="{00000000-0005-0000-0000-0000A91B0000}"/>
    <cellStyle name="Comma 55 3 5 2 2 3 2" xfId="28052" xr:uid="{10C97E09-2A5A-4E3D-96DD-889065AC1575}"/>
    <cellStyle name="Comma 55 3 5 2 2 4" xfId="7084" xr:uid="{00000000-0005-0000-0000-0000AA1B0000}"/>
    <cellStyle name="Comma 55 3 5 2 2 4 2" xfId="28053" xr:uid="{DAB346D7-8603-438E-9765-2215FE6FDAE3}"/>
    <cellStyle name="Comma 55 3 5 2 2 5" xfId="28050" xr:uid="{57340678-8951-437B-9012-EF626D962FCB}"/>
    <cellStyle name="Comma 55 3 5 2 3" xfId="7085" xr:uid="{00000000-0005-0000-0000-0000AB1B0000}"/>
    <cellStyle name="Comma 55 3 5 2 3 2" xfId="28054" xr:uid="{262B799F-4859-40D6-BAF9-C9E0AE71B5DE}"/>
    <cellStyle name="Comma 55 3 5 2 4" xfId="7086" xr:uid="{00000000-0005-0000-0000-0000AC1B0000}"/>
    <cellStyle name="Comma 55 3 5 2 4 2" xfId="28055" xr:uid="{F3ED4668-A3BF-40BB-A5E3-B59B2A8DB8A7}"/>
    <cellStyle name="Comma 55 3 5 2 5" xfId="7087" xr:uid="{00000000-0005-0000-0000-0000AD1B0000}"/>
    <cellStyle name="Comma 55 3 5 2 5 2" xfId="28056" xr:uid="{4A4CDD41-A746-4F47-BD5F-6C874AA89031}"/>
    <cellStyle name="Comma 55 3 5 2 6" xfId="28049" xr:uid="{DBB1A203-3E6E-4FFB-B91B-87EBCE8E84DE}"/>
    <cellStyle name="Comma 55 3 5 3" xfId="7088" xr:uid="{00000000-0005-0000-0000-0000AE1B0000}"/>
    <cellStyle name="Comma 55 3 5 3 2" xfId="7089" xr:uid="{00000000-0005-0000-0000-0000AF1B0000}"/>
    <cellStyle name="Comma 55 3 5 3 2 2" xfId="28058" xr:uid="{D1768225-5AAE-47F2-9ADD-2AE46C190495}"/>
    <cellStyle name="Comma 55 3 5 3 3" xfId="7090" xr:uid="{00000000-0005-0000-0000-0000B01B0000}"/>
    <cellStyle name="Comma 55 3 5 3 3 2" xfId="28059" xr:uid="{8EB9FE54-A93A-42C6-8DF8-A5D6292F44B0}"/>
    <cellStyle name="Comma 55 3 5 3 4" xfId="7091" xr:uid="{00000000-0005-0000-0000-0000B11B0000}"/>
    <cellStyle name="Comma 55 3 5 3 4 2" xfId="28060" xr:uid="{C3685B14-0ECC-4EFF-9AB6-FAD6E10175EA}"/>
    <cellStyle name="Comma 55 3 5 3 5" xfId="28057" xr:uid="{C174B28E-0F6C-4152-BBF6-10AA176ACF05}"/>
    <cellStyle name="Comma 55 3 5 4" xfId="7092" xr:uid="{00000000-0005-0000-0000-0000B21B0000}"/>
    <cellStyle name="Comma 55 3 5 4 2" xfId="28061" xr:uid="{49A8419F-B51F-4B2F-918B-7A49BBD0DB34}"/>
    <cellStyle name="Comma 55 3 5 5" xfId="7093" xr:uid="{00000000-0005-0000-0000-0000B31B0000}"/>
    <cellStyle name="Comma 55 3 5 5 2" xfId="28062" xr:uid="{C92C661B-30C7-445C-B731-7953AAB88FAF}"/>
    <cellStyle name="Comma 55 3 5 6" xfId="7094" xr:uid="{00000000-0005-0000-0000-0000B41B0000}"/>
    <cellStyle name="Comma 55 3 5 6 2" xfId="28063" xr:uid="{E6FD2D6A-9DF1-464C-9037-8B4C9D336249}"/>
    <cellStyle name="Comma 55 3 5 7" xfId="28048" xr:uid="{1FD4D0B9-7276-47B4-BC90-F4EE004C6195}"/>
    <cellStyle name="Comma 55 3 6" xfId="7095" xr:uid="{00000000-0005-0000-0000-0000B51B0000}"/>
    <cellStyle name="Comma 55 3 6 2" xfId="7096" xr:uid="{00000000-0005-0000-0000-0000B61B0000}"/>
    <cellStyle name="Comma 55 3 6 2 2" xfId="7097" xr:uid="{00000000-0005-0000-0000-0000B71B0000}"/>
    <cellStyle name="Comma 55 3 6 2 2 2" xfId="28066" xr:uid="{FB966F25-7F18-493F-B9B7-142885FA0B81}"/>
    <cellStyle name="Comma 55 3 6 2 3" xfId="7098" xr:uid="{00000000-0005-0000-0000-0000B81B0000}"/>
    <cellStyle name="Comma 55 3 6 2 3 2" xfId="28067" xr:uid="{73F40EB7-655E-4B2D-B05A-50B6AE25BE52}"/>
    <cellStyle name="Comma 55 3 6 2 4" xfId="7099" xr:uid="{00000000-0005-0000-0000-0000B91B0000}"/>
    <cellStyle name="Comma 55 3 6 2 4 2" xfId="28068" xr:uid="{AC5BBC08-BDD3-4F22-B5C3-BEC3A06F63AB}"/>
    <cellStyle name="Comma 55 3 6 2 5" xfId="28065" xr:uid="{4886460D-E03D-424C-8D9E-CCF019148FF4}"/>
    <cellStyle name="Comma 55 3 6 3" xfId="7100" xr:uid="{00000000-0005-0000-0000-0000BA1B0000}"/>
    <cellStyle name="Comma 55 3 6 3 2" xfId="28069" xr:uid="{394F574E-C71B-43AD-B006-7C9E449EF5BA}"/>
    <cellStyle name="Comma 55 3 6 4" xfId="7101" xr:uid="{00000000-0005-0000-0000-0000BB1B0000}"/>
    <cellStyle name="Comma 55 3 6 4 2" xfId="28070" xr:uid="{8E418AF5-E302-41C7-ADA9-37F3B5BD3357}"/>
    <cellStyle name="Comma 55 3 6 5" xfId="7102" xr:uid="{00000000-0005-0000-0000-0000BC1B0000}"/>
    <cellStyle name="Comma 55 3 6 5 2" xfId="28071" xr:uid="{B5A49DAF-C771-485B-A75B-323019745ACF}"/>
    <cellStyle name="Comma 55 3 6 6" xfId="28064" xr:uid="{367FB2E5-6C2E-4574-A0B9-2BAB05ABD81F}"/>
    <cellStyle name="Comma 55 3 7" xfId="7103" xr:uid="{00000000-0005-0000-0000-0000BD1B0000}"/>
    <cellStyle name="Comma 55 3 7 2" xfId="7104" xr:uid="{00000000-0005-0000-0000-0000BE1B0000}"/>
    <cellStyle name="Comma 55 3 7 2 2" xfId="28073" xr:uid="{E405D512-46E3-4D1C-9128-CA8BE95241A7}"/>
    <cellStyle name="Comma 55 3 7 3" xfId="7105" xr:uid="{00000000-0005-0000-0000-0000BF1B0000}"/>
    <cellStyle name="Comma 55 3 7 3 2" xfId="28074" xr:uid="{D1C82282-E32B-4E5F-8589-4D4224EEB691}"/>
    <cellStyle name="Comma 55 3 7 4" xfId="7106" xr:uid="{00000000-0005-0000-0000-0000C01B0000}"/>
    <cellStyle name="Comma 55 3 7 4 2" xfId="28075" xr:uid="{EAC641DB-E6E2-4E4E-AA6B-577D237F0863}"/>
    <cellStyle name="Comma 55 3 7 5" xfId="28072" xr:uid="{F818774C-6561-4120-9C7D-137DB43D6650}"/>
    <cellStyle name="Comma 55 3 8" xfId="7107" xr:uid="{00000000-0005-0000-0000-0000C11B0000}"/>
    <cellStyle name="Comma 55 3 8 2" xfId="28076" xr:uid="{1B235988-35CC-48C9-83E1-DCC82EA6EFE4}"/>
    <cellStyle name="Comma 55 3 9" xfId="7108" xr:uid="{00000000-0005-0000-0000-0000C21B0000}"/>
    <cellStyle name="Comma 55 3 9 2" xfId="28077" xr:uid="{EBB9F83A-075A-46D3-BA2E-C6FA7681E20F}"/>
    <cellStyle name="Comma 55 4" xfId="7109" xr:uid="{00000000-0005-0000-0000-0000C31B0000}"/>
    <cellStyle name="Comma 55 4 2" xfId="7110" xr:uid="{00000000-0005-0000-0000-0000C41B0000}"/>
    <cellStyle name="Comma 55 4 2 2" xfId="7111" xr:uid="{00000000-0005-0000-0000-0000C51B0000}"/>
    <cellStyle name="Comma 55 4 2 2 2" xfId="7112" xr:uid="{00000000-0005-0000-0000-0000C61B0000}"/>
    <cellStyle name="Comma 55 4 2 2 2 2" xfId="7113" xr:uid="{00000000-0005-0000-0000-0000C71B0000}"/>
    <cellStyle name="Comma 55 4 2 2 2 2 2" xfId="28082" xr:uid="{4F6324C8-0A2E-4FCE-8B55-B7D66F354B24}"/>
    <cellStyle name="Comma 55 4 2 2 2 3" xfId="7114" xr:uid="{00000000-0005-0000-0000-0000C81B0000}"/>
    <cellStyle name="Comma 55 4 2 2 2 3 2" xfId="28083" xr:uid="{BCC5B9C3-42E8-433D-8FFF-158D6F74D822}"/>
    <cellStyle name="Comma 55 4 2 2 2 4" xfId="7115" xr:uid="{00000000-0005-0000-0000-0000C91B0000}"/>
    <cellStyle name="Comma 55 4 2 2 2 4 2" xfId="28084" xr:uid="{3A9B197A-6B37-454D-A810-C78262C5D094}"/>
    <cellStyle name="Comma 55 4 2 2 2 5" xfId="28081" xr:uid="{8E2408C1-FD32-437E-BCCB-9F270E4FDCC0}"/>
    <cellStyle name="Comma 55 4 2 2 3" xfId="7116" xr:uid="{00000000-0005-0000-0000-0000CA1B0000}"/>
    <cellStyle name="Comma 55 4 2 2 3 2" xfId="28085" xr:uid="{581B1973-A41C-4AC9-9FF1-2E7168F52DF1}"/>
    <cellStyle name="Comma 55 4 2 2 4" xfId="7117" xr:uid="{00000000-0005-0000-0000-0000CB1B0000}"/>
    <cellStyle name="Comma 55 4 2 2 4 2" xfId="28086" xr:uid="{5FA60E8D-9FB8-4360-A0CB-A7CB69A0A109}"/>
    <cellStyle name="Comma 55 4 2 2 5" xfId="7118" xr:uid="{00000000-0005-0000-0000-0000CC1B0000}"/>
    <cellStyle name="Comma 55 4 2 2 5 2" xfId="28087" xr:uid="{399AF27C-E5D2-4FBB-91DB-3ACD20EEC8D2}"/>
    <cellStyle name="Comma 55 4 2 2 6" xfId="28080" xr:uid="{C06DC0D1-E2E9-482E-A076-90EA69C846C6}"/>
    <cellStyle name="Comma 55 4 2 3" xfId="7119" xr:uid="{00000000-0005-0000-0000-0000CD1B0000}"/>
    <cellStyle name="Comma 55 4 2 3 2" xfId="7120" xr:uid="{00000000-0005-0000-0000-0000CE1B0000}"/>
    <cellStyle name="Comma 55 4 2 3 2 2" xfId="28089" xr:uid="{97057C5C-64FD-4CE6-8D75-0A1747081AD2}"/>
    <cellStyle name="Comma 55 4 2 3 3" xfId="7121" xr:uid="{00000000-0005-0000-0000-0000CF1B0000}"/>
    <cellStyle name="Comma 55 4 2 3 3 2" xfId="28090" xr:uid="{E19E01C4-6BCC-45D2-A4D3-2DBBFED19711}"/>
    <cellStyle name="Comma 55 4 2 3 4" xfId="7122" xr:uid="{00000000-0005-0000-0000-0000D01B0000}"/>
    <cellStyle name="Comma 55 4 2 3 4 2" xfId="28091" xr:uid="{A787B835-7C69-4CD6-B97A-B2CD2FD3B902}"/>
    <cellStyle name="Comma 55 4 2 3 5" xfId="28088" xr:uid="{671D930A-4979-4774-AAD4-32BDDCAEBDCC}"/>
    <cellStyle name="Comma 55 4 2 4" xfId="7123" xr:uid="{00000000-0005-0000-0000-0000D11B0000}"/>
    <cellStyle name="Comma 55 4 2 4 2" xfId="28092" xr:uid="{2893C8F4-4E3E-4378-83D1-4A4B7BDD4143}"/>
    <cellStyle name="Comma 55 4 2 5" xfId="7124" xr:uid="{00000000-0005-0000-0000-0000D21B0000}"/>
    <cellStyle name="Comma 55 4 2 5 2" xfId="28093" xr:uid="{7B7FD6CC-47B9-4A6B-A5DD-822D70B831DA}"/>
    <cellStyle name="Comma 55 4 2 6" xfId="7125" xr:uid="{00000000-0005-0000-0000-0000D31B0000}"/>
    <cellStyle name="Comma 55 4 2 6 2" xfId="28094" xr:uid="{C9DC38C1-3200-4747-9ECA-B2F112FAED91}"/>
    <cellStyle name="Comma 55 4 2 7" xfId="28079" xr:uid="{646319D3-A584-483B-B06E-7F48EEC9C207}"/>
    <cellStyle name="Comma 55 4 3" xfId="7126" xr:uid="{00000000-0005-0000-0000-0000D41B0000}"/>
    <cellStyle name="Comma 55 4 3 2" xfId="7127" xr:uid="{00000000-0005-0000-0000-0000D51B0000}"/>
    <cellStyle name="Comma 55 4 3 2 2" xfId="7128" xr:uid="{00000000-0005-0000-0000-0000D61B0000}"/>
    <cellStyle name="Comma 55 4 3 2 2 2" xfId="7129" xr:uid="{00000000-0005-0000-0000-0000D71B0000}"/>
    <cellStyle name="Comma 55 4 3 2 2 2 2" xfId="28098" xr:uid="{14F5831F-FE00-4575-85DC-027604C47D1C}"/>
    <cellStyle name="Comma 55 4 3 2 2 3" xfId="7130" xr:uid="{00000000-0005-0000-0000-0000D81B0000}"/>
    <cellStyle name="Comma 55 4 3 2 2 3 2" xfId="28099" xr:uid="{46DB9B29-9B50-4DE7-ADAD-4C4745C0CEB2}"/>
    <cellStyle name="Comma 55 4 3 2 2 4" xfId="7131" xr:uid="{00000000-0005-0000-0000-0000D91B0000}"/>
    <cellStyle name="Comma 55 4 3 2 2 4 2" xfId="28100" xr:uid="{B62C9BCE-8375-46F6-AD55-9B749886D062}"/>
    <cellStyle name="Comma 55 4 3 2 2 5" xfId="28097" xr:uid="{CF389F82-F826-4138-A443-473ACFEFB6DA}"/>
    <cellStyle name="Comma 55 4 3 2 3" xfId="7132" xr:uid="{00000000-0005-0000-0000-0000DA1B0000}"/>
    <cellStyle name="Comma 55 4 3 2 3 2" xfId="28101" xr:uid="{9697719F-031D-40BA-BB97-45E9BCEF9F14}"/>
    <cellStyle name="Comma 55 4 3 2 4" xfId="7133" xr:uid="{00000000-0005-0000-0000-0000DB1B0000}"/>
    <cellStyle name="Comma 55 4 3 2 4 2" xfId="28102" xr:uid="{2F6F0A65-F4B3-453E-9286-F3EDF19EB3C8}"/>
    <cellStyle name="Comma 55 4 3 2 5" xfId="7134" xr:uid="{00000000-0005-0000-0000-0000DC1B0000}"/>
    <cellStyle name="Comma 55 4 3 2 5 2" xfId="28103" xr:uid="{8DC7F873-50F7-4182-8423-EFF069557A55}"/>
    <cellStyle name="Comma 55 4 3 2 6" xfId="28096" xr:uid="{25D08FD3-405D-4B27-B0BF-4F5B127356F8}"/>
    <cellStyle name="Comma 55 4 3 3" xfId="7135" xr:uid="{00000000-0005-0000-0000-0000DD1B0000}"/>
    <cellStyle name="Comma 55 4 3 3 2" xfId="7136" xr:uid="{00000000-0005-0000-0000-0000DE1B0000}"/>
    <cellStyle name="Comma 55 4 3 3 2 2" xfId="28105" xr:uid="{22E1F860-DE7D-4F51-8C4D-8B760D78FCD7}"/>
    <cellStyle name="Comma 55 4 3 3 3" xfId="7137" xr:uid="{00000000-0005-0000-0000-0000DF1B0000}"/>
    <cellStyle name="Comma 55 4 3 3 3 2" xfId="28106" xr:uid="{E9F9EAB2-87C1-498A-A6E3-DB726C4F1CAD}"/>
    <cellStyle name="Comma 55 4 3 3 4" xfId="7138" xr:uid="{00000000-0005-0000-0000-0000E01B0000}"/>
    <cellStyle name="Comma 55 4 3 3 4 2" xfId="28107" xr:uid="{CBF427C9-3407-4F6C-9CC8-E222766A8DC9}"/>
    <cellStyle name="Comma 55 4 3 3 5" xfId="28104" xr:uid="{800AE318-9669-4E13-80E9-F77917997119}"/>
    <cellStyle name="Comma 55 4 3 4" xfId="7139" xr:uid="{00000000-0005-0000-0000-0000E11B0000}"/>
    <cellStyle name="Comma 55 4 3 4 2" xfId="28108" xr:uid="{BEE663C8-4A82-41EE-A34B-97E5CA5793BC}"/>
    <cellStyle name="Comma 55 4 3 5" xfId="7140" xr:uid="{00000000-0005-0000-0000-0000E21B0000}"/>
    <cellStyle name="Comma 55 4 3 5 2" xfId="28109" xr:uid="{FBB5D040-7096-4457-94BD-26C6A182900D}"/>
    <cellStyle name="Comma 55 4 3 6" xfId="7141" xr:uid="{00000000-0005-0000-0000-0000E31B0000}"/>
    <cellStyle name="Comma 55 4 3 6 2" xfId="28110" xr:uid="{83AD5B02-5CDE-43C4-B7BD-2FD64731FACF}"/>
    <cellStyle name="Comma 55 4 3 7" xfId="28095" xr:uid="{1622DE41-0F15-4420-8819-AC760738A19A}"/>
    <cellStyle name="Comma 55 4 4" xfId="7142" xr:uid="{00000000-0005-0000-0000-0000E41B0000}"/>
    <cellStyle name="Comma 55 4 4 2" xfId="7143" xr:uid="{00000000-0005-0000-0000-0000E51B0000}"/>
    <cellStyle name="Comma 55 4 4 2 2" xfId="7144" xr:uid="{00000000-0005-0000-0000-0000E61B0000}"/>
    <cellStyle name="Comma 55 4 4 2 2 2" xfId="28113" xr:uid="{27793784-C0B5-457E-BE19-B883D73AD4FC}"/>
    <cellStyle name="Comma 55 4 4 2 3" xfId="7145" xr:uid="{00000000-0005-0000-0000-0000E71B0000}"/>
    <cellStyle name="Comma 55 4 4 2 3 2" xfId="28114" xr:uid="{644A9B02-7D5C-447C-915B-7D0F06F9D527}"/>
    <cellStyle name="Comma 55 4 4 2 4" xfId="7146" xr:uid="{00000000-0005-0000-0000-0000E81B0000}"/>
    <cellStyle name="Comma 55 4 4 2 4 2" xfId="28115" xr:uid="{C75A3AF4-101F-4F6E-A9A9-8A00A1FEFE96}"/>
    <cellStyle name="Comma 55 4 4 2 5" xfId="28112" xr:uid="{F15CF009-B8FB-4AE0-994B-D38FB5B2A76E}"/>
    <cellStyle name="Comma 55 4 4 3" xfId="7147" xr:uid="{00000000-0005-0000-0000-0000E91B0000}"/>
    <cellStyle name="Comma 55 4 4 3 2" xfId="28116" xr:uid="{1B794517-5975-4CD0-8CC1-ECF22B1A7BB4}"/>
    <cellStyle name="Comma 55 4 4 4" xfId="7148" xr:uid="{00000000-0005-0000-0000-0000EA1B0000}"/>
    <cellStyle name="Comma 55 4 4 4 2" xfId="28117" xr:uid="{7225A5B7-E93E-4976-B5D7-690C308A6F4C}"/>
    <cellStyle name="Comma 55 4 4 5" xfId="7149" xr:uid="{00000000-0005-0000-0000-0000EB1B0000}"/>
    <cellStyle name="Comma 55 4 4 5 2" xfId="28118" xr:uid="{9042A02A-6EBE-45A6-A0BC-4E0826EBE17E}"/>
    <cellStyle name="Comma 55 4 4 6" xfId="28111" xr:uid="{FC617AD9-D92F-4BDB-8E9B-D2BA07DFC444}"/>
    <cellStyle name="Comma 55 4 5" xfId="7150" xr:uid="{00000000-0005-0000-0000-0000EC1B0000}"/>
    <cellStyle name="Comma 55 4 5 2" xfId="7151" xr:uid="{00000000-0005-0000-0000-0000ED1B0000}"/>
    <cellStyle name="Comma 55 4 5 2 2" xfId="28120" xr:uid="{2D3B6FA1-B1AD-496B-8A54-17882704D81B}"/>
    <cellStyle name="Comma 55 4 5 3" xfId="7152" xr:uid="{00000000-0005-0000-0000-0000EE1B0000}"/>
    <cellStyle name="Comma 55 4 5 3 2" xfId="28121" xr:uid="{5D22B4CD-9FAC-481F-A3CB-BFEE6F68A513}"/>
    <cellStyle name="Comma 55 4 5 4" xfId="7153" xr:uid="{00000000-0005-0000-0000-0000EF1B0000}"/>
    <cellStyle name="Comma 55 4 5 4 2" xfId="28122" xr:uid="{1B4B8D97-B457-4594-AA83-56EB253BFF72}"/>
    <cellStyle name="Comma 55 4 5 5" xfId="28119" xr:uid="{7F285C85-C7BB-4323-A4D3-D2484D2594DA}"/>
    <cellStyle name="Comma 55 4 6" xfId="7154" xr:uid="{00000000-0005-0000-0000-0000F01B0000}"/>
    <cellStyle name="Comma 55 4 6 2" xfId="28123" xr:uid="{242588E0-ECAD-4D87-81D7-E247A242D873}"/>
    <cellStyle name="Comma 55 4 7" xfId="7155" xr:uid="{00000000-0005-0000-0000-0000F11B0000}"/>
    <cellStyle name="Comma 55 4 7 2" xfId="28124" xr:uid="{161FC66A-72FB-4C52-BCA4-D067B6A317CA}"/>
    <cellStyle name="Comma 55 4 8" xfId="7156" xr:uid="{00000000-0005-0000-0000-0000F21B0000}"/>
    <cellStyle name="Comma 55 4 8 2" xfId="28125" xr:uid="{0A7BCE76-7162-4FD7-AB69-D7F0B404ABFB}"/>
    <cellStyle name="Comma 55 4 9" xfId="28078" xr:uid="{201F76E0-095A-423E-9350-E813A6603A94}"/>
    <cellStyle name="Comma 55 5" xfId="7157" xr:uid="{00000000-0005-0000-0000-0000F31B0000}"/>
    <cellStyle name="Comma 55 5 2" xfId="7158" xr:uid="{00000000-0005-0000-0000-0000F41B0000}"/>
    <cellStyle name="Comma 55 5 2 2" xfId="7159" xr:uid="{00000000-0005-0000-0000-0000F51B0000}"/>
    <cellStyle name="Comma 55 5 2 2 2" xfId="7160" xr:uid="{00000000-0005-0000-0000-0000F61B0000}"/>
    <cellStyle name="Comma 55 5 2 2 2 2" xfId="7161" xr:uid="{00000000-0005-0000-0000-0000F71B0000}"/>
    <cellStyle name="Comma 55 5 2 2 2 2 2" xfId="28130" xr:uid="{D17E066B-6525-4343-BC9D-9ACBBF0E8809}"/>
    <cellStyle name="Comma 55 5 2 2 2 3" xfId="7162" xr:uid="{00000000-0005-0000-0000-0000F81B0000}"/>
    <cellStyle name="Comma 55 5 2 2 2 3 2" xfId="28131" xr:uid="{9D78A607-28EB-4149-955D-54919759757C}"/>
    <cellStyle name="Comma 55 5 2 2 2 4" xfId="7163" xr:uid="{00000000-0005-0000-0000-0000F91B0000}"/>
    <cellStyle name="Comma 55 5 2 2 2 4 2" xfId="28132" xr:uid="{EC30BB1B-9689-454B-A9DD-96B52CDBD46B}"/>
    <cellStyle name="Comma 55 5 2 2 2 5" xfId="28129" xr:uid="{160A3FCB-3737-4065-B56B-2F3B97830BAF}"/>
    <cellStyle name="Comma 55 5 2 2 3" xfId="7164" xr:uid="{00000000-0005-0000-0000-0000FA1B0000}"/>
    <cellStyle name="Comma 55 5 2 2 3 2" xfId="28133" xr:uid="{399FE382-6436-460D-900D-22A8397AFEF4}"/>
    <cellStyle name="Comma 55 5 2 2 4" xfId="7165" xr:uid="{00000000-0005-0000-0000-0000FB1B0000}"/>
    <cellStyle name="Comma 55 5 2 2 4 2" xfId="28134" xr:uid="{9BD33E6F-C6B4-41D5-BE23-E80BA99197AD}"/>
    <cellStyle name="Comma 55 5 2 2 5" xfId="7166" xr:uid="{00000000-0005-0000-0000-0000FC1B0000}"/>
    <cellStyle name="Comma 55 5 2 2 5 2" xfId="28135" xr:uid="{CF323549-02F9-41E0-A7C4-1EF0DCDC83CF}"/>
    <cellStyle name="Comma 55 5 2 2 6" xfId="28128" xr:uid="{995B5141-6DAE-40C0-9044-05A7C54958F6}"/>
    <cellStyle name="Comma 55 5 2 3" xfId="7167" xr:uid="{00000000-0005-0000-0000-0000FD1B0000}"/>
    <cellStyle name="Comma 55 5 2 3 2" xfId="7168" xr:uid="{00000000-0005-0000-0000-0000FE1B0000}"/>
    <cellStyle name="Comma 55 5 2 3 2 2" xfId="28137" xr:uid="{851B1E49-6655-4959-AEF2-F59098FEE910}"/>
    <cellStyle name="Comma 55 5 2 3 3" xfId="7169" xr:uid="{00000000-0005-0000-0000-0000FF1B0000}"/>
    <cellStyle name="Comma 55 5 2 3 3 2" xfId="28138" xr:uid="{0E8070AF-E3D7-4DE7-B670-B99531EA96C3}"/>
    <cellStyle name="Comma 55 5 2 3 4" xfId="7170" xr:uid="{00000000-0005-0000-0000-0000001C0000}"/>
    <cellStyle name="Comma 55 5 2 3 4 2" xfId="28139" xr:uid="{009DEA03-A62E-4855-B7CE-D3C291245A7A}"/>
    <cellStyle name="Comma 55 5 2 3 5" xfId="28136" xr:uid="{71F372A2-FED6-4F2E-8C47-86005F0B25D8}"/>
    <cellStyle name="Comma 55 5 2 4" xfId="7171" xr:uid="{00000000-0005-0000-0000-0000011C0000}"/>
    <cellStyle name="Comma 55 5 2 4 2" xfId="28140" xr:uid="{1CDF258B-205E-4618-A6FC-9A2C224FC5D7}"/>
    <cellStyle name="Comma 55 5 2 5" xfId="7172" xr:uid="{00000000-0005-0000-0000-0000021C0000}"/>
    <cellStyle name="Comma 55 5 2 5 2" xfId="28141" xr:uid="{432766B8-EDEC-4EA4-81D2-87B4EE2DA0B4}"/>
    <cellStyle name="Comma 55 5 2 6" xfId="7173" xr:uid="{00000000-0005-0000-0000-0000031C0000}"/>
    <cellStyle name="Comma 55 5 2 6 2" xfId="28142" xr:uid="{A749168A-2749-457A-A73E-C2998EFE18D9}"/>
    <cellStyle name="Comma 55 5 2 7" xfId="28127" xr:uid="{82FC3704-40FB-4971-91B7-C6058AD6363D}"/>
    <cellStyle name="Comma 55 5 3" xfId="7174" xr:uid="{00000000-0005-0000-0000-0000041C0000}"/>
    <cellStyle name="Comma 55 5 3 2" xfId="7175" xr:uid="{00000000-0005-0000-0000-0000051C0000}"/>
    <cellStyle name="Comma 55 5 3 2 2" xfId="7176" xr:uid="{00000000-0005-0000-0000-0000061C0000}"/>
    <cellStyle name="Comma 55 5 3 2 2 2" xfId="7177" xr:uid="{00000000-0005-0000-0000-0000071C0000}"/>
    <cellStyle name="Comma 55 5 3 2 2 2 2" xfId="28146" xr:uid="{CB385C7D-2108-4B71-82EC-E8BAD4C580A2}"/>
    <cellStyle name="Comma 55 5 3 2 2 3" xfId="7178" xr:uid="{00000000-0005-0000-0000-0000081C0000}"/>
    <cellStyle name="Comma 55 5 3 2 2 3 2" xfId="28147" xr:uid="{5E612B1B-F123-40DC-9807-64F519A85818}"/>
    <cellStyle name="Comma 55 5 3 2 2 4" xfId="7179" xr:uid="{00000000-0005-0000-0000-0000091C0000}"/>
    <cellStyle name="Comma 55 5 3 2 2 4 2" xfId="28148" xr:uid="{73804161-5AED-474B-B454-BE1DE590CB08}"/>
    <cellStyle name="Comma 55 5 3 2 2 5" xfId="28145" xr:uid="{8D7AC891-05C7-4B50-AB12-13DA53EFE3B3}"/>
    <cellStyle name="Comma 55 5 3 2 3" xfId="7180" xr:uid="{00000000-0005-0000-0000-00000A1C0000}"/>
    <cellStyle name="Comma 55 5 3 2 3 2" xfId="28149" xr:uid="{96C93F9F-137B-4A85-993B-E10DB61022B3}"/>
    <cellStyle name="Comma 55 5 3 2 4" xfId="7181" xr:uid="{00000000-0005-0000-0000-00000B1C0000}"/>
    <cellStyle name="Comma 55 5 3 2 4 2" xfId="28150" xr:uid="{442EF17E-E4F1-4467-A619-65F5F87600F3}"/>
    <cellStyle name="Comma 55 5 3 2 5" xfId="7182" xr:uid="{00000000-0005-0000-0000-00000C1C0000}"/>
    <cellStyle name="Comma 55 5 3 2 5 2" xfId="28151" xr:uid="{04888908-F0D7-44AC-81DA-D94F894C40C4}"/>
    <cellStyle name="Comma 55 5 3 2 6" xfId="28144" xr:uid="{72A30F0A-AF86-4D9A-9FD5-ECC4523BED99}"/>
    <cellStyle name="Comma 55 5 3 3" xfId="7183" xr:uid="{00000000-0005-0000-0000-00000D1C0000}"/>
    <cellStyle name="Comma 55 5 3 3 2" xfId="7184" xr:uid="{00000000-0005-0000-0000-00000E1C0000}"/>
    <cellStyle name="Comma 55 5 3 3 2 2" xfId="28153" xr:uid="{04BFCD66-0721-4A95-BCE9-CD8A8016137C}"/>
    <cellStyle name="Comma 55 5 3 3 3" xfId="7185" xr:uid="{00000000-0005-0000-0000-00000F1C0000}"/>
    <cellStyle name="Comma 55 5 3 3 3 2" xfId="28154" xr:uid="{8C56ECF8-3E85-4C39-A71A-BD0145201EAC}"/>
    <cellStyle name="Comma 55 5 3 3 4" xfId="7186" xr:uid="{00000000-0005-0000-0000-0000101C0000}"/>
    <cellStyle name="Comma 55 5 3 3 4 2" xfId="28155" xr:uid="{298EBE98-07A8-4BA4-9DC2-C83EF283740B}"/>
    <cellStyle name="Comma 55 5 3 3 5" xfId="28152" xr:uid="{01AA9207-6014-49DC-97DC-06BBA103FF4E}"/>
    <cellStyle name="Comma 55 5 3 4" xfId="7187" xr:uid="{00000000-0005-0000-0000-0000111C0000}"/>
    <cellStyle name="Comma 55 5 3 4 2" xfId="28156" xr:uid="{E7A0FF91-6785-49C6-AB78-9FAD9AE59400}"/>
    <cellStyle name="Comma 55 5 3 5" xfId="7188" xr:uid="{00000000-0005-0000-0000-0000121C0000}"/>
    <cellStyle name="Comma 55 5 3 5 2" xfId="28157" xr:uid="{9BF2CF92-0267-4946-9E65-FF96F573444C}"/>
    <cellStyle name="Comma 55 5 3 6" xfId="7189" xr:uid="{00000000-0005-0000-0000-0000131C0000}"/>
    <cellStyle name="Comma 55 5 3 6 2" xfId="28158" xr:uid="{EFD3FB73-4732-4DFB-A0E0-80CC0725BCAB}"/>
    <cellStyle name="Comma 55 5 3 7" xfId="28143" xr:uid="{2744A5E1-CED6-4F04-BFDD-93807C903990}"/>
    <cellStyle name="Comma 55 5 4" xfId="7190" xr:uid="{00000000-0005-0000-0000-0000141C0000}"/>
    <cellStyle name="Comma 55 5 4 2" xfId="7191" xr:uid="{00000000-0005-0000-0000-0000151C0000}"/>
    <cellStyle name="Comma 55 5 4 2 2" xfId="7192" xr:uid="{00000000-0005-0000-0000-0000161C0000}"/>
    <cellStyle name="Comma 55 5 4 2 2 2" xfId="28161" xr:uid="{C968F9FA-F45B-4E00-BB1B-83E1EAC5AA72}"/>
    <cellStyle name="Comma 55 5 4 2 3" xfId="7193" xr:uid="{00000000-0005-0000-0000-0000171C0000}"/>
    <cellStyle name="Comma 55 5 4 2 3 2" xfId="28162" xr:uid="{6883F90F-650D-4A3E-BA01-78D57230E8AF}"/>
    <cellStyle name="Comma 55 5 4 2 4" xfId="7194" xr:uid="{00000000-0005-0000-0000-0000181C0000}"/>
    <cellStyle name="Comma 55 5 4 2 4 2" xfId="28163" xr:uid="{5BD139E9-06AD-4B69-B911-C1526F9E04AE}"/>
    <cellStyle name="Comma 55 5 4 2 5" xfId="28160" xr:uid="{7889D251-FD7B-4F44-A395-7FBA6CA5139F}"/>
    <cellStyle name="Comma 55 5 4 3" xfId="7195" xr:uid="{00000000-0005-0000-0000-0000191C0000}"/>
    <cellStyle name="Comma 55 5 4 3 2" xfId="28164" xr:uid="{BBBE25BB-97E0-4300-9733-86E74C593C6D}"/>
    <cellStyle name="Comma 55 5 4 4" xfId="7196" xr:uid="{00000000-0005-0000-0000-00001A1C0000}"/>
    <cellStyle name="Comma 55 5 4 4 2" xfId="28165" xr:uid="{38D4447E-5EEE-4A43-9EF6-83BF21F923FD}"/>
    <cellStyle name="Comma 55 5 4 5" xfId="7197" xr:uid="{00000000-0005-0000-0000-00001B1C0000}"/>
    <cellStyle name="Comma 55 5 4 5 2" xfId="28166" xr:uid="{2071DE0C-49E1-4D2F-B98C-1BDB93D502CB}"/>
    <cellStyle name="Comma 55 5 4 6" xfId="28159" xr:uid="{BD8EE1DA-8DE8-498C-A1BB-9CFB33CB1D45}"/>
    <cellStyle name="Comma 55 5 5" xfId="7198" xr:uid="{00000000-0005-0000-0000-00001C1C0000}"/>
    <cellStyle name="Comma 55 5 5 2" xfId="7199" xr:uid="{00000000-0005-0000-0000-00001D1C0000}"/>
    <cellStyle name="Comma 55 5 5 2 2" xfId="28168" xr:uid="{A0D4C131-570A-49DF-90D0-EF0E66571EC5}"/>
    <cellStyle name="Comma 55 5 5 3" xfId="7200" xr:uid="{00000000-0005-0000-0000-00001E1C0000}"/>
    <cellStyle name="Comma 55 5 5 3 2" xfId="28169" xr:uid="{A47DCE0D-2BCC-4D77-8B4A-43881D9E4CF9}"/>
    <cellStyle name="Comma 55 5 5 4" xfId="7201" xr:uid="{00000000-0005-0000-0000-00001F1C0000}"/>
    <cellStyle name="Comma 55 5 5 4 2" xfId="28170" xr:uid="{489CDF58-A88E-4930-BC93-F9D071599C98}"/>
    <cellStyle name="Comma 55 5 5 5" xfId="28167" xr:uid="{DBFAD0E8-0347-45BC-B5E8-1EBE90E99778}"/>
    <cellStyle name="Comma 55 5 6" xfId="7202" xr:uid="{00000000-0005-0000-0000-0000201C0000}"/>
    <cellStyle name="Comma 55 5 6 2" xfId="28171" xr:uid="{CFD5959E-3D60-4CB3-B037-812523239E4F}"/>
    <cellStyle name="Comma 55 5 7" xfId="7203" xr:uid="{00000000-0005-0000-0000-0000211C0000}"/>
    <cellStyle name="Comma 55 5 7 2" xfId="28172" xr:uid="{F1234D8D-99E4-4BA0-BC43-6A5C7DBC0720}"/>
    <cellStyle name="Comma 55 5 8" xfId="7204" xr:uid="{00000000-0005-0000-0000-0000221C0000}"/>
    <cellStyle name="Comma 55 5 8 2" xfId="28173" xr:uid="{CB74EC64-9F10-4634-A541-93ACC55458D4}"/>
    <cellStyle name="Comma 55 5 9" xfId="28126" xr:uid="{BE51965A-713B-4C8E-9DEC-615B59FA1934}"/>
    <cellStyle name="Comma 55 6" xfId="7205" xr:uid="{00000000-0005-0000-0000-0000231C0000}"/>
    <cellStyle name="Comma 55 6 2" xfId="7206" xr:uid="{00000000-0005-0000-0000-0000241C0000}"/>
    <cellStyle name="Comma 55 6 2 2" xfId="7207" xr:uid="{00000000-0005-0000-0000-0000251C0000}"/>
    <cellStyle name="Comma 55 6 2 2 2" xfId="7208" xr:uid="{00000000-0005-0000-0000-0000261C0000}"/>
    <cellStyle name="Comma 55 6 2 2 2 2" xfId="28177" xr:uid="{97E93E79-5885-444D-BA5D-AB1D65942AC7}"/>
    <cellStyle name="Comma 55 6 2 2 3" xfId="7209" xr:uid="{00000000-0005-0000-0000-0000271C0000}"/>
    <cellStyle name="Comma 55 6 2 2 3 2" xfId="28178" xr:uid="{C03BA94C-804A-408F-BDA3-F061375679B0}"/>
    <cellStyle name="Comma 55 6 2 2 4" xfId="7210" xr:uid="{00000000-0005-0000-0000-0000281C0000}"/>
    <cellStyle name="Comma 55 6 2 2 4 2" xfId="28179" xr:uid="{86EEC1FE-B043-4135-92F2-1BA3DE4A608B}"/>
    <cellStyle name="Comma 55 6 2 2 5" xfId="28176" xr:uid="{D4143359-2B64-49A4-8EE1-6926507B9713}"/>
    <cellStyle name="Comma 55 6 2 3" xfId="7211" xr:uid="{00000000-0005-0000-0000-0000291C0000}"/>
    <cellStyle name="Comma 55 6 2 3 2" xfId="28180" xr:uid="{C7E0EEEF-D0A4-477A-94F7-A0FAF4787D70}"/>
    <cellStyle name="Comma 55 6 2 4" xfId="7212" xr:uid="{00000000-0005-0000-0000-00002A1C0000}"/>
    <cellStyle name="Comma 55 6 2 4 2" xfId="28181" xr:uid="{B04E73BD-67C5-4FC8-9B1E-A1B252D70772}"/>
    <cellStyle name="Comma 55 6 2 5" xfId="7213" xr:uid="{00000000-0005-0000-0000-00002B1C0000}"/>
    <cellStyle name="Comma 55 6 2 5 2" xfId="28182" xr:uid="{B8D5E8D9-80D0-464D-80BB-47219606F85D}"/>
    <cellStyle name="Comma 55 6 2 6" xfId="28175" xr:uid="{F96517B7-EB94-45B1-A9D1-7C4D0270A990}"/>
    <cellStyle name="Comma 55 6 3" xfId="7214" xr:uid="{00000000-0005-0000-0000-00002C1C0000}"/>
    <cellStyle name="Comma 55 6 3 2" xfId="7215" xr:uid="{00000000-0005-0000-0000-00002D1C0000}"/>
    <cellStyle name="Comma 55 6 3 2 2" xfId="28184" xr:uid="{C4F40D29-1AD4-46DC-8C0C-1F6C4DA5BB00}"/>
    <cellStyle name="Comma 55 6 3 3" xfId="7216" xr:uid="{00000000-0005-0000-0000-00002E1C0000}"/>
    <cellStyle name="Comma 55 6 3 3 2" xfId="28185" xr:uid="{3BA9A632-FD2C-4F84-A1C4-D699243B2C1A}"/>
    <cellStyle name="Comma 55 6 3 4" xfId="7217" xr:uid="{00000000-0005-0000-0000-00002F1C0000}"/>
    <cellStyle name="Comma 55 6 3 4 2" xfId="28186" xr:uid="{256465B1-85F4-4621-ADF7-258EC0534CB3}"/>
    <cellStyle name="Comma 55 6 3 5" xfId="28183" xr:uid="{88FA0350-873A-495F-A305-3912A7E0651E}"/>
    <cellStyle name="Comma 55 6 4" xfId="7218" xr:uid="{00000000-0005-0000-0000-0000301C0000}"/>
    <cellStyle name="Comma 55 6 4 2" xfId="28187" xr:uid="{38CA5EA6-0240-49FD-B3C3-B0B8B52676B1}"/>
    <cellStyle name="Comma 55 6 5" xfId="7219" xr:uid="{00000000-0005-0000-0000-0000311C0000}"/>
    <cellStyle name="Comma 55 6 5 2" xfId="28188" xr:uid="{74E361F6-7B8D-463F-B1ED-1C4CE9D551B9}"/>
    <cellStyle name="Comma 55 6 6" xfId="7220" xr:uid="{00000000-0005-0000-0000-0000321C0000}"/>
    <cellStyle name="Comma 55 6 6 2" xfId="28189" xr:uid="{4A58E4B8-854C-476A-B8B1-C8E12B39672D}"/>
    <cellStyle name="Comma 55 6 7" xfId="28174" xr:uid="{98DEE7B3-7C3B-48B4-98D2-60602BD4FCEF}"/>
    <cellStyle name="Comma 55 7" xfId="7221" xr:uid="{00000000-0005-0000-0000-0000331C0000}"/>
    <cellStyle name="Comma 55 7 2" xfId="7222" xr:uid="{00000000-0005-0000-0000-0000341C0000}"/>
    <cellStyle name="Comma 55 7 2 2" xfId="7223" xr:uid="{00000000-0005-0000-0000-0000351C0000}"/>
    <cellStyle name="Comma 55 7 2 2 2" xfId="7224" xr:uid="{00000000-0005-0000-0000-0000361C0000}"/>
    <cellStyle name="Comma 55 7 2 2 2 2" xfId="28193" xr:uid="{B76664F6-A00C-4FD0-B5DA-7AD35E133F18}"/>
    <cellStyle name="Comma 55 7 2 2 3" xfId="7225" xr:uid="{00000000-0005-0000-0000-0000371C0000}"/>
    <cellStyle name="Comma 55 7 2 2 3 2" xfId="28194" xr:uid="{8A34DC88-0501-4F4F-9CF0-ED5FED19872D}"/>
    <cellStyle name="Comma 55 7 2 2 4" xfId="7226" xr:uid="{00000000-0005-0000-0000-0000381C0000}"/>
    <cellStyle name="Comma 55 7 2 2 4 2" xfId="28195" xr:uid="{1ACF51FD-63F5-449C-8049-0722931E4EB1}"/>
    <cellStyle name="Comma 55 7 2 2 5" xfId="28192" xr:uid="{40553D54-2C72-4B77-9C8F-0A1729E44AE8}"/>
    <cellStyle name="Comma 55 7 2 3" xfId="7227" xr:uid="{00000000-0005-0000-0000-0000391C0000}"/>
    <cellStyle name="Comma 55 7 2 3 2" xfId="28196" xr:uid="{67A1BEAF-4DF4-4732-8DFF-6E6B23E2F6ED}"/>
    <cellStyle name="Comma 55 7 2 4" xfId="7228" xr:uid="{00000000-0005-0000-0000-00003A1C0000}"/>
    <cellStyle name="Comma 55 7 2 4 2" xfId="28197" xr:uid="{11927C97-97EB-468D-A485-FB4350D93F0F}"/>
    <cellStyle name="Comma 55 7 2 5" xfId="7229" xr:uid="{00000000-0005-0000-0000-00003B1C0000}"/>
    <cellStyle name="Comma 55 7 2 5 2" xfId="28198" xr:uid="{B3D03551-31EE-4253-A790-A6E22E34B240}"/>
    <cellStyle name="Comma 55 7 2 6" xfId="28191" xr:uid="{044CDE16-3E4F-44AE-9BE6-34B721BB47AE}"/>
    <cellStyle name="Comma 55 7 3" xfId="7230" xr:uid="{00000000-0005-0000-0000-00003C1C0000}"/>
    <cellStyle name="Comma 55 7 3 2" xfId="7231" xr:uid="{00000000-0005-0000-0000-00003D1C0000}"/>
    <cellStyle name="Comma 55 7 3 2 2" xfId="28200" xr:uid="{A074691A-87F0-4B56-9292-E408D949BABC}"/>
    <cellStyle name="Comma 55 7 3 3" xfId="7232" xr:uid="{00000000-0005-0000-0000-00003E1C0000}"/>
    <cellStyle name="Comma 55 7 3 3 2" xfId="28201" xr:uid="{618DFFC4-2F11-4626-91C2-3AD5CC6D7F2B}"/>
    <cellStyle name="Comma 55 7 3 4" xfId="7233" xr:uid="{00000000-0005-0000-0000-00003F1C0000}"/>
    <cellStyle name="Comma 55 7 3 4 2" xfId="28202" xr:uid="{A3DDF478-4F01-48C9-843B-4DC649000FAF}"/>
    <cellStyle name="Comma 55 7 3 5" xfId="28199" xr:uid="{B7741E93-216A-4E9C-88BB-70EC79C36301}"/>
    <cellStyle name="Comma 55 7 4" xfId="7234" xr:uid="{00000000-0005-0000-0000-0000401C0000}"/>
    <cellStyle name="Comma 55 7 4 2" xfId="28203" xr:uid="{5790B76A-0855-43ED-A041-34F58E5A9AF9}"/>
    <cellStyle name="Comma 55 7 5" xfId="7235" xr:uid="{00000000-0005-0000-0000-0000411C0000}"/>
    <cellStyle name="Comma 55 7 5 2" xfId="28204" xr:uid="{A565AC9D-1548-4E63-BAA2-85EDF0FF8098}"/>
    <cellStyle name="Comma 55 7 6" xfId="7236" xr:uid="{00000000-0005-0000-0000-0000421C0000}"/>
    <cellStyle name="Comma 55 7 6 2" xfId="28205" xr:uid="{59CFF50B-876D-488C-B558-3E049EC23093}"/>
    <cellStyle name="Comma 55 7 7" xfId="28190" xr:uid="{9A1A9802-9F1D-4C1B-8ED1-AB7D81D43CB9}"/>
    <cellStyle name="Comma 55 8" xfId="7237" xr:uid="{00000000-0005-0000-0000-0000431C0000}"/>
    <cellStyle name="Comma 55 8 2" xfId="7238" xr:uid="{00000000-0005-0000-0000-0000441C0000}"/>
    <cellStyle name="Comma 55 8 2 2" xfId="7239" xr:uid="{00000000-0005-0000-0000-0000451C0000}"/>
    <cellStyle name="Comma 55 8 2 2 2" xfId="28208" xr:uid="{A7A2A735-F745-49EE-9081-3BBE87F76054}"/>
    <cellStyle name="Comma 55 8 2 3" xfId="7240" xr:uid="{00000000-0005-0000-0000-0000461C0000}"/>
    <cellStyle name="Comma 55 8 2 3 2" xfId="28209" xr:uid="{6AABD4D6-83DD-4FC0-9CA0-10EAB5EA73C7}"/>
    <cellStyle name="Comma 55 8 2 4" xfId="7241" xr:uid="{00000000-0005-0000-0000-0000471C0000}"/>
    <cellStyle name="Comma 55 8 2 4 2" xfId="28210" xr:uid="{7C144D0B-C197-447F-8F94-0D19F1442B37}"/>
    <cellStyle name="Comma 55 8 2 5" xfId="28207" xr:uid="{776B7AF0-35A3-40E2-ADD0-4F781ADCB2A6}"/>
    <cellStyle name="Comma 55 8 3" xfId="7242" xr:uid="{00000000-0005-0000-0000-0000481C0000}"/>
    <cellStyle name="Comma 55 8 3 2" xfId="28211" xr:uid="{9FF3486C-C199-4598-840F-0EF9D643FE00}"/>
    <cellStyle name="Comma 55 8 4" xfId="7243" xr:uid="{00000000-0005-0000-0000-0000491C0000}"/>
    <cellStyle name="Comma 55 8 4 2" xfId="28212" xr:uid="{00FADFA3-7051-4E73-8953-132CD1EBD8ED}"/>
    <cellStyle name="Comma 55 8 5" xfId="7244" xr:uid="{00000000-0005-0000-0000-00004A1C0000}"/>
    <cellStyle name="Comma 55 8 5 2" xfId="28213" xr:uid="{D2EAF472-AF15-4ABB-B7CF-865DC94FE5EB}"/>
    <cellStyle name="Comma 55 8 6" xfId="28206" xr:uid="{F493FDA1-625B-4E55-B8D2-86D19E54B557}"/>
    <cellStyle name="Comma 55 9" xfId="7245" xr:uid="{00000000-0005-0000-0000-00004B1C0000}"/>
    <cellStyle name="Comma 55 9 2" xfId="7246" xr:uid="{00000000-0005-0000-0000-00004C1C0000}"/>
    <cellStyle name="Comma 55 9 2 2" xfId="28215" xr:uid="{ED5BAF82-E118-46A5-B110-01AF2AFC17FB}"/>
    <cellStyle name="Comma 55 9 3" xfId="7247" xr:uid="{00000000-0005-0000-0000-00004D1C0000}"/>
    <cellStyle name="Comma 55 9 3 2" xfId="28216" xr:uid="{114465D4-8B1C-4D26-89B4-ED0529734D3C}"/>
    <cellStyle name="Comma 55 9 4" xfId="7248" xr:uid="{00000000-0005-0000-0000-00004E1C0000}"/>
    <cellStyle name="Comma 55 9 4 2" xfId="28217" xr:uid="{641DDAA4-7280-455C-A85D-CB44D2BF0512}"/>
    <cellStyle name="Comma 55 9 5" xfId="28214" xr:uid="{01842B74-47D5-49AD-B11B-A61E6E66DABD}"/>
    <cellStyle name="Comma 56" xfId="7249" xr:uid="{00000000-0005-0000-0000-00004F1C0000}"/>
    <cellStyle name="Comma 56 10" xfId="7250" xr:uid="{00000000-0005-0000-0000-0000501C0000}"/>
    <cellStyle name="Comma 56 10 2" xfId="28219" xr:uid="{D644AC1C-D628-4A23-B98B-DA85F17B41F7}"/>
    <cellStyle name="Comma 56 11" xfId="7251" xr:uid="{00000000-0005-0000-0000-0000511C0000}"/>
    <cellStyle name="Comma 56 11 2" xfId="28220" xr:uid="{D3CFBF3B-248A-4805-9D34-A90751D52D27}"/>
    <cellStyle name="Comma 56 12" xfId="7252" xr:uid="{00000000-0005-0000-0000-0000521C0000}"/>
    <cellStyle name="Comma 56 12 2" xfId="28221" xr:uid="{23547DF4-4156-46FF-9126-7FB5CE90805F}"/>
    <cellStyle name="Comma 56 13" xfId="28218" xr:uid="{D2D98F26-36CF-4FED-B0BF-F7A9698F08AD}"/>
    <cellStyle name="Comma 56 2" xfId="7253" xr:uid="{00000000-0005-0000-0000-0000531C0000}"/>
    <cellStyle name="Comma 56 2 10" xfId="7254" xr:uid="{00000000-0005-0000-0000-0000541C0000}"/>
    <cellStyle name="Comma 56 2 10 2" xfId="28223" xr:uid="{7D2611BF-C842-433D-93A7-3E037556334A}"/>
    <cellStyle name="Comma 56 2 11" xfId="28222" xr:uid="{1C6D2739-B434-4DEC-A6F5-47506C228AD7}"/>
    <cellStyle name="Comma 56 2 2" xfId="7255" xr:uid="{00000000-0005-0000-0000-0000551C0000}"/>
    <cellStyle name="Comma 56 2 2 2" xfId="7256" xr:uid="{00000000-0005-0000-0000-0000561C0000}"/>
    <cellStyle name="Comma 56 2 2 2 2" xfId="7257" xr:uid="{00000000-0005-0000-0000-0000571C0000}"/>
    <cellStyle name="Comma 56 2 2 2 2 2" xfId="7258" xr:uid="{00000000-0005-0000-0000-0000581C0000}"/>
    <cellStyle name="Comma 56 2 2 2 2 2 2" xfId="7259" xr:uid="{00000000-0005-0000-0000-0000591C0000}"/>
    <cellStyle name="Comma 56 2 2 2 2 2 2 2" xfId="28228" xr:uid="{9627E450-C03B-417E-9A0A-48DF8E5515A5}"/>
    <cellStyle name="Comma 56 2 2 2 2 2 3" xfId="7260" xr:uid="{00000000-0005-0000-0000-00005A1C0000}"/>
    <cellStyle name="Comma 56 2 2 2 2 2 3 2" xfId="28229" xr:uid="{90B98AF9-A017-4F50-8243-08D534CED4AB}"/>
    <cellStyle name="Comma 56 2 2 2 2 2 4" xfId="7261" xr:uid="{00000000-0005-0000-0000-00005B1C0000}"/>
    <cellStyle name="Comma 56 2 2 2 2 2 4 2" xfId="28230" xr:uid="{FBB95113-39DA-4A57-ADF1-44A9FECA0E56}"/>
    <cellStyle name="Comma 56 2 2 2 2 2 5" xfId="28227" xr:uid="{D17E95B7-32A6-4DFE-848A-58F970271577}"/>
    <cellStyle name="Comma 56 2 2 2 2 3" xfId="7262" xr:uid="{00000000-0005-0000-0000-00005C1C0000}"/>
    <cellStyle name="Comma 56 2 2 2 2 3 2" xfId="28231" xr:uid="{FB8D0855-4BE7-4298-9704-F042E48970F3}"/>
    <cellStyle name="Comma 56 2 2 2 2 4" xfId="7263" xr:uid="{00000000-0005-0000-0000-00005D1C0000}"/>
    <cellStyle name="Comma 56 2 2 2 2 4 2" xfId="28232" xr:uid="{E6E56683-421D-4CBF-9786-2139D8FA70E6}"/>
    <cellStyle name="Comma 56 2 2 2 2 5" xfId="7264" xr:uid="{00000000-0005-0000-0000-00005E1C0000}"/>
    <cellStyle name="Comma 56 2 2 2 2 5 2" xfId="28233" xr:uid="{0E078C9E-863A-4CA1-91D6-A41D836C7DF9}"/>
    <cellStyle name="Comma 56 2 2 2 2 6" xfId="28226" xr:uid="{721B3A95-7860-436C-AE20-D7CF05E2B357}"/>
    <cellStyle name="Comma 56 2 2 2 3" xfId="7265" xr:uid="{00000000-0005-0000-0000-00005F1C0000}"/>
    <cellStyle name="Comma 56 2 2 2 3 2" xfId="7266" xr:uid="{00000000-0005-0000-0000-0000601C0000}"/>
    <cellStyle name="Comma 56 2 2 2 3 2 2" xfId="28235" xr:uid="{0F90B16C-163B-41DB-AEF5-F9E4D160F53B}"/>
    <cellStyle name="Comma 56 2 2 2 3 3" xfId="7267" xr:uid="{00000000-0005-0000-0000-0000611C0000}"/>
    <cellStyle name="Comma 56 2 2 2 3 3 2" xfId="28236" xr:uid="{D0B63D2F-DD98-4FDA-AB8C-B4B5A5DACA31}"/>
    <cellStyle name="Comma 56 2 2 2 3 4" xfId="7268" xr:uid="{00000000-0005-0000-0000-0000621C0000}"/>
    <cellStyle name="Comma 56 2 2 2 3 4 2" xfId="28237" xr:uid="{4A0019AF-762F-40C9-9A0D-A32543C9D2F8}"/>
    <cellStyle name="Comma 56 2 2 2 3 5" xfId="28234" xr:uid="{1BBF5D42-29FB-4661-9B78-15A1076D0574}"/>
    <cellStyle name="Comma 56 2 2 2 4" xfId="7269" xr:uid="{00000000-0005-0000-0000-0000631C0000}"/>
    <cellStyle name="Comma 56 2 2 2 4 2" xfId="28238" xr:uid="{C78C5879-9A61-404C-826D-40D89F1AB2D5}"/>
    <cellStyle name="Comma 56 2 2 2 5" xfId="7270" xr:uid="{00000000-0005-0000-0000-0000641C0000}"/>
    <cellStyle name="Comma 56 2 2 2 5 2" xfId="28239" xr:uid="{237F25C8-CDBB-4EB3-8DD2-2596596B4205}"/>
    <cellStyle name="Comma 56 2 2 2 6" xfId="7271" xr:uid="{00000000-0005-0000-0000-0000651C0000}"/>
    <cellStyle name="Comma 56 2 2 2 6 2" xfId="28240" xr:uid="{8DD98EB1-1DFE-4A02-889B-D36FCF0D173C}"/>
    <cellStyle name="Comma 56 2 2 2 7" xfId="28225" xr:uid="{63DB1EA4-82A4-484B-B549-7B087681E0A1}"/>
    <cellStyle name="Comma 56 2 2 3" xfId="7272" xr:uid="{00000000-0005-0000-0000-0000661C0000}"/>
    <cellStyle name="Comma 56 2 2 3 2" xfId="7273" xr:uid="{00000000-0005-0000-0000-0000671C0000}"/>
    <cellStyle name="Comma 56 2 2 3 2 2" xfId="7274" xr:uid="{00000000-0005-0000-0000-0000681C0000}"/>
    <cellStyle name="Comma 56 2 2 3 2 2 2" xfId="7275" xr:uid="{00000000-0005-0000-0000-0000691C0000}"/>
    <cellStyle name="Comma 56 2 2 3 2 2 2 2" xfId="28244" xr:uid="{85884C77-4BC8-4ACC-AFA2-054120FC4D73}"/>
    <cellStyle name="Comma 56 2 2 3 2 2 3" xfId="7276" xr:uid="{00000000-0005-0000-0000-00006A1C0000}"/>
    <cellStyle name="Comma 56 2 2 3 2 2 3 2" xfId="28245" xr:uid="{FDBB4352-2AAF-4190-A966-105462F505E9}"/>
    <cellStyle name="Comma 56 2 2 3 2 2 4" xfId="7277" xr:uid="{00000000-0005-0000-0000-00006B1C0000}"/>
    <cellStyle name="Comma 56 2 2 3 2 2 4 2" xfId="28246" xr:uid="{29D32617-FA36-434F-A7F6-5C2ADBC4B7B2}"/>
    <cellStyle name="Comma 56 2 2 3 2 2 5" xfId="28243" xr:uid="{A749246D-A9B7-40EB-9A7A-16BFE199B7B6}"/>
    <cellStyle name="Comma 56 2 2 3 2 3" xfId="7278" xr:uid="{00000000-0005-0000-0000-00006C1C0000}"/>
    <cellStyle name="Comma 56 2 2 3 2 3 2" xfId="28247" xr:uid="{8493D0F0-A461-48B7-9C95-CB2BE369F571}"/>
    <cellStyle name="Comma 56 2 2 3 2 4" xfId="7279" xr:uid="{00000000-0005-0000-0000-00006D1C0000}"/>
    <cellStyle name="Comma 56 2 2 3 2 4 2" xfId="28248" xr:uid="{6C831A98-4FD1-4837-B5D0-654FBA9D27A0}"/>
    <cellStyle name="Comma 56 2 2 3 2 5" xfId="7280" xr:uid="{00000000-0005-0000-0000-00006E1C0000}"/>
    <cellStyle name="Comma 56 2 2 3 2 5 2" xfId="28249" xr:uid="{97021725-870D-4997-99C3-E26DCDDF2975}"/>
    <cellStyle name="Comma 56 2 2 3 2 6" xfId="28242" xr:uid="{450B68EA-9C29-4DB0-8A93-20DED7042001}"/>
    <cellStyle name="Comma 56 2 2 3 3" xfId="7281" xr:uid="{00000000-0005-0000-0000-00006F1C0000}"/>
    <cellStyle name="Comma 56 2 2 3 3 2" xfId="7282" xr:uid="{00000000-0005-0000-0000-0000701C0000}"/>
    <cellStyle name="Comma 56 2 2 3 3 2 2" xfId="28251" xr:uid="{DAA49B0A-6327-4253-A988-56F098D99D2C}"/>
    <cellStyle name="Comma 56 2 2 3 3 3" xfId="7283" xr:uid="{00000000-0005-0000-0000-0000711C0000}"/>
    <cellStyle name="Comma 56 2 2 3 3 3 2" xfId="28252" xr:uid="{9681EBD1-E5DE-4462-B149-220BC96CD661}"/>
    <cellStyle name="Comma 56 2 2 3 3 4" xfId="7284" xr:uid="{00000000-0005-0000-0000-0000721C0000}"/>
    <cellStyle name="Comma 56 2 2 3 3 4 2" xfId="28253" xr:uid="{09C61454-97DC-49DE-9954-6FFAF10D1D43}"/>
    <cellStyle name="Comma 56 2 2 3 3 5" xfId="28250" xr:uid="{56A03D09-4CCF-4DD1-A333-4BB7C81538D0}"/>
    <cellStyle name="Comma 56 2 2 3 4" xfId="7285" xr:uid="{00000000-0005-0000-0000-0000731C0000}"/>
    <cellStyle name="Comma 56 2 2 3 4 2" xfId="28254" xr:uid="{F472219F-7FDE-4BEB-A184-7FE5F32C9F68}"/>
    <cellStyle name="Comma 56 2 2 3 5" xfId="7286" xr:uid="{00000000-0005-0000-0000-0000741C0000}"/>
    <cellStyle name="Comma 56 2 2 3 5 2" xfId="28255" xr:uid="{9435F2F3-13E6-462D-ABD0-DF3537FCBCD1}"/>
    <cellStyle name="Comma 56 2 2 3 6" xfId="7287" xr:uid="{00000000-0005-0000-0000-0000751C0000}"/>
    <cellStyle name="Comma 56 2 2 3 6 2" xfId="28256" xr:uid="{1A0622B7-258B-441F-BA54-9A18A2772FE6}"/>
    <cellStyle name="Comma 56 2 2 3 7" xfId="28241" xr:uid="{D95DE414-0827-42C2-ACF6-487FDBE93061}"/>
    <cellStyle name="Comma 56 2 2 4" xfId="7288" xr:uid="{00000000-0005-0000-0000-0000761C0000}"/>
    <cellStyle name="Comma 56 2 2 4 2" xfId="7289" xr:uid="{00000000-0005-0000-0000-0000771C0000}"/>
    <cellStyle name="Comma 56 2 2 4 2 2" xfId="7290" xr:uid="{00000000-0005-0000-0000-0000781C0000}"/>
    <cellStyle name="Comma 56 2 2 4 2 2 2" xfId="28259" xr:uid="{00192B4B-237B-47A9-921E-DFF07BD378F8}"/>
    <cellStyle name="Comma 56 2 2 4 2 3" xfId="7291" xr:uid="{00000000-0005-0000-0000-0000791C0000}"/>
    <cellStyle name="Comma 56 2 2 4 2 3 2" xfId="28260" xr:uid="{A90BE165-F475-461D-8B30-76DE18E1F57C}"/>
    <cellStyle name="Comma 56 2 2 4 2 4" xfId="7292" xr:uid="{00000000-0005-0000-0000-00007A1C0000}"/>
    <cellStyle name="Comma 56 2 2 4 2 4 2" xfId="28261" xr:uid="{2466CD3D-3224-4544-ADFF-5BE7E6AFAC82}"/>
    <cellStyle name="Comma 56 2 2 4 2 5" xfId="28258" xr:uid="{5BD44A58-B13B-4423-80C7-C08B858F3C14}"/>
    <cellStyle name="Comma 56 2 2 4 3" xfId="7293" xr:uid="{00000000-0005-0000-0000-00007B1C0000}"/>
    <cellStyle name="Comma 56 2 2 4 3 2" xfId="28262" xr:uid="{5B811C55-5735-4535-8587-EE609AE9CBD0}"/>
    <cellStyle name="Comma 56 2 2 4 4" xfId="7294" xr:uid="{00000000-0005-0000-0000-00007C1C0000}"/>
    <cellStyle name="Comma 56 2 2 4 4 2" xfId="28263" xr:uid="{77BBF0D3-DD36-4544-BB9F-4422E88C53BB}"/>
    <cellStyle name="Comma 56 2 2 4 5" xfId="7295" xr:uid="{00000000-0005-0000-0000-00007D1C0000}"/>
    <cellStyle name="Comma 56 2 2 4 5 2" xfId="28264" xr:uid="{AD938194-66BA-44FA-A762-6F1930F8B312}"/>
    <cellStyle name="Comma 56 2 2 4 6" xfId="28257" xr:uid="{5BE9F948-919B-4D7A-AE50-F734784FD3EA}"/>
    <cellStyle name="Comma 56 2 2 5" xfId="7296" xr:uid="{00000000-0005-0000-0000-00007E1C0000}"/>
    <cellStyle name="Comma 56 2 2 5 2" xfId="7297" xr:uid="{00000000-0005-0000-0000-00007F1C0000}"/>
    <cellStyle name="Comma 56 2 2 5 2 2" xfId="28266" xr:uid="{DC9E05FD-CC08-4ACF-B6B9-BD186126355C}"/>
    <cellStyle name="Comma 56 2 2 5 3" xfId="7298" xr:uid="{00000000-0005-0000-0000-0000801C0000}"/>
    <cellStyle name="Comma 56 2 2 5 3 2" xfId="28267" xr:uid="{C982F278-4BF8-44E9-8F71-AF59D72C2EEA}"/>
    <cellStyle name="Comma 56 2 2 5 4" xfId="7299" xr:uid="{00000000-0005-0000-0000-0000811C0000}"/>
    <cellStyle name="Comma 56 2 2 5 4 2" xfId="28268" xr:uid="{4C34B2C9-F95D-4247-8987-ACAA25888AB5}"/>
    <cellStyle name="Comma 56 2 2 5 5" xfId="28265" xr:uid="{22582236-DCFB-4813-B3FF-3E8EBBF3457B}"/>
    <cellStyle name="Comma 56 2 2 6" xfId="7300" xr:uid="{00000000-0005-0000-0000-0000821C0000}"/>
    <cellStyle name="Comma 56 2 2 6 2" xfId="28269" xr:uid="{E2F6E087-3D68-4FA5-8833-F1DAD9244672}"/>
    <cellStyle name="Comma 56 2 2 7" xfId="7301" xr:uid="{00000000-0005-0000-0000-0000831C0000}"/>
    <cellStyle name="Comma 56 2 2 7 2" xfId="28270" xr:uid="{D372BAC3-DB4B-4F29-BBF9-F19C55CD643F}"/>
    <cellStyle name="Comma 56 2 2 8" xfId="7302" xr:uid="{00000000-0005-0000-0000-0000841C0000}"/>
    <cellStyle name="Comma 56 2 2 8 2" xfId="28271" xr:uid="{F63E60EF-F0C1-40C6-AD78-09377D1F8671}"/>
    <cellStyle name="Comma 56 2 2 9" xfId="28224" xr:uid="{6CD9EB35-A084-4E2F-A46E-FDC892F104B4}"/>
    <cellStyle name="Comma 56 2 3" xfId="7303" xr:uid="{00000000-0005-0000-0000-0000851C0000}"/>
    <cellStyle name="Comma 56 2 3 2" xfId="7304" xr:uid="{00000000-0005-0000-0000-0000861C0000}"/>
    <cellStyle name="Comma 56 2 3 2 2" xfId="7305" xr:uid="{00000000-0005-0000-0000-0000871C0000}"/>
    <cellStyle name="Comma 56 2 3 2 2 2" xfId="7306" xr:uid="{00000000-0005-0000-0000-0000881C0000}"/>
    <cellStyle name="Comma 56 2 3 2 2 2 2" xfId="7307" xr:uid="{00000000-0005-0000-0000-0000891C0000}"/>
    <cellStyle name="Comma 56 2 3 2 2 2 2 2" xfId="28276" xr:uid="{4071DF3C-3CBF-49ED-9E46-8DC5C48211E1}"/>
    <cellStyle name="Comma 56 2 3 2 2 2 3" xfId="7308" xr:uid="{00000000-0005-0000-0000-00008A1C0000}"/>
    <cellStyle name="Comma 56 2 3 2 2 2 3 2" xfId="28277" xr:uid="{46ED8F3E-7675-405C-AE23-B23475988DFE}"/>
    <cellStyle name="Comma 56 2 3 2 2 2 4" xfId="7309" xr:uid="{00000000-0005-0000-0000-00008B1C0000}"/>
    <cellStyle name="Comma 56 2 3 2 2 2 4 2" xfId="28278" xr:uid="{7A7C881D-1D0B-42E1-94DA-BCD7E9ECB20A}"/>
    <cellStyle name="Comma 56 2 3 2 2 2 5" xfId="28275" xr:uid="{40BA0061-DF91-4003-99D0-4CBCA7D60DCB}"/>
    <cellStyle name="Comma 56 2 3 2 2 3" xfId="7310" xr:uid="{00000000-0005-0000-0000-00008C1C0000}"/>
    <cellStyle name="Comma 56 2 3 2 2 3 2" xfId="28279" xr:uid="{B6D42553-89A3-4915-A737-0A546649198C}"/>
    <cellStyle name="Comma 56 2 3 2 2 4" xfId="7311" xr:uid="{00000000-0005-0000-0000-00008D1C0000}"/>
    <cellStyle name="Comma 56 2 3 2 2 4 2" xfId="28280" xr:uid="{E5058D78-5CC7-423C-8645-FBFBDD1F18C4}"/>
    <cellStyle name="Comma 56 2 3 2 2 5" xfId="7312" xr:uid="{00000000-0005-0000-0000-00008E1C0000}"/>
    <cellStyle name="Comma 56 2 3 2 2 5 2" xfId="28281" xr:uid="{6DF9FAAA-C7A6-44B7-B0C9-EF0BBA020873}"/>
    <cellStyle name="Comma 56 2 3 2 2 6" xfId="28274" xr:uid="{9C70B5D3-876E-4CA9-93A9-7D78799F4BBB}"/>
    <cellStyle name="Comma 56 2 3 2 3" xfId="7313" xr:uid="{00000000-0005-0000-0000-00008F1C0000}"/>
    <cellStyle name="Comma 56 2 3 2 3 2" xfId="7314" xr:uid="{00000000-0005-0000-0000-0000901C0000}"/>
    <cellStyle name="Comma 56 2 3 2 3 2 2" xfId="28283" xr:uid="{DF4F7673-7F72-4630-B29B-BC02A1D197FB}"/>
    <cellStyle name="Comma 56 2 3 2 3 3" xfId="7315" xr:uid="{00000000-0005-0000-0000-0000911C0000}"/>
    <cellStyle name="Comma 56 2 3 2 3 3 2" xfId="28284" xr:uid="{AF03E3A6-7FF8-4C9C-AF11-1C960DDCE85E}"/>
    <cellStyle name="Comma 56 2 3 2 3 4" xfId="7316" xr:uid="{00000000-0005-0000-0000-0000921C0000}"/>
    <cellStyle name="Comma 56 2 3 2 3 4 2" xfId="28285" xr:uid="{A6A4EAEA-E8B8-4D85-9709-FF58FB1C21D4}"/>
    <cellStyle name="Comma 56 2 3 2 3 5" xfId="28282" xr:uid="{00348C4B-3871-47D8-9D47-7DC24471FD85}"/>
    <cellStyle name="Comma 56 2 3 2 4" xfId="7317" xr:uid="{00000000-0005-0000-0000-0000931C0000}"/>
    <cellStyle name="Comma 56 2 3 2 4 2" xfId="28286" xr:uid="{55B92484-E74F-4C07-AF4B-408CBB8CE4E6}"/>
    <cellStyle name="Comma 56 2 3 2 5" xfId="7318" xr:uid="{00000000-0005-0000-0000-0000941C0000}"/>
    <cellStyle name="Comma 56 2 3 2 5 2" xfId="28287" xr:uid="{67185971-9FA3-441F-8BFB-EA6F543D6AD6}"/>
    <cellStyle name="Comma 56 2 3 2 6" xfId="7319" xr:uid="{00000000-0005-0000-0000-0000951C0000}"/>
    <cellStyle name="Comma 56 2 3 2 6 2" xfId="28288" xr:uid="{97CDBC17-8656-40B5-8AD5-94AA6AD2A1F3}"/>
    <cellStyle name="Comma 56 2 3 2 7" xfId="28273" xr:uid="{BD5C677D-2895-4A2A-BBED-96DC2B30EEC9}"/>
    <cellStyle name="Comma 56 2 3 3" xfId="7320" xr:uid="{00000000-0005-0000-0000-0000961C0000}"/>
    <cellStyle name="Comma 56 2 3 3 2" xfId="7321" xr:uid="{00000000-0005-0000-0000-0000971C0000}"/>
    <cellStyle name="Comma 56 2 3 3 2 2" xfId="7322" xr:uid="{00000000-0005-0000-0000-0000981C0000}"/>
    <cellStyle name="Comma 56 2 3 3 2 2 2" xfId="7323" xr:uid="{00000000-0005-0000-0000-0000991C0000}"/>
    <cellStyle name="Comma 56 2 3 3 2 2 2 2" xfId="28292" xr:uid="{928219B1-FBEB-4C02-9AB3-A708922405B7}"/>
    <cellStyle name="Comma 56 2 3 3 2 2 3" xfId="7324" xr:uid="{00000000-0005-0000-0000-00009A1C0000}"/>
    <cellStyle name="Comma 56 2 3 3 2 2 3 2" xfId="28293" xr:uid="{403ED535-1746-4CB5-AAB0-973999D58A8F}"/>
    <cellStyle name="Comma 56 2 3 3 2 2 4" xfId="7325" xr:uid="{00000000-0005-0000-0000-00009B1C0000}"/>
    <cellStyle name="Comma 56 2 3 3 2 2 4 2" xfId="28294" xr:uid="{27FC6AD1-7536-4EF8-B8AF-C8462B203192}"/>
    <cellStyle name="Comma 56 2 3 3 2 2 5" xfId="28291" xr:uid="{2BFB4377-37D3-4E40-A7EB-7FC9482B87F1}"/>
    <cellStyle name="Comma 56 2 3 3 2 3" xfId="7326" xr:uid="{00000000-0005-0000-0000-00009C1C0000}"/>
    <cellStyle name="Comma 56 2 3 3 2 3 2" xfId="28295" xr:uid="{BC1E0B9E-9FDB-49BD-9598-BEBE05CDB92C}"/>
    <cellStyle name="Comma 56 2 3 3 2 4" xfId="7327" xr:uid="{00000000-0005-0000-0000-00009D1C0000}"/>
    <cellStyle name="Comma 56 2 3 3 2 4 2" xfId="28296" xr:uid="{444F3963-7F69-4657-AD8A-C18898D57578}"/>
    <cellStyle name="Comma 56 2 3 3 2 5" xfId="7328" xr:uid="{00000000-0005-0000-0000-00009E1C0000}"/>
    <cellStyle name="Comma 56 2 3 3 2 5 2" xfId="28297" xr:uid="{C6E32BDE-D2AA-4DE8-8BDE-7C2AAE59DBD2}"/>
    <cellStyle name="Comma 56 2 3 3 2 6" xfId="28290" xr:uid="{3518C3D6-8DE1-4BF8-84C8-0B891CE88AD1}"/>
    <cellStyle name="Comma 56 2 3 3 3" xfId="7329" xr:uid="{00000000-0005-0000-0000-00009F1C0000}"/>
    <cellStyle name="Comma 56 2 3 3 3 2" xfId="7330" xr:uid="{00000000-0005-0000-0000-0000A01C0000}"/>
    <cellStyle name="Comma 56 2 3 3 3 2 2" xfId="28299" xr:uid="{99834876-2D8A-4794-8408-4109A7CC9E6F}"/>
    <cellStyle name="Comma 56 2 3 3 3 3" xfId="7331" xr:uid="{00000000-0005-0000-0000-0000A11C0000}"/>
    <cellStyle name="Comma 56 2 3 3 3 3 2" xfId="28300" xr:uid="{AB21E060-B07F-4FE9-80EC-5142D6412AE4}"/>
    <cellStyle name="Comma 56 2 3 3 3 4" xfId="7332" xr:uid="{00000000-0005-0000-0000-0000A21C0000}"/>
    <cellStyle name="Comma 56 2 3 3 3 4 2" xfId="28301" xr:uid="{A23C88F5-96B2-4428-879F-9265B5D48CF0}"/>
    <cellStyle name="Comma 56 2 3 3 3 5" xfId="28298" xr:uid="{B1A38F03-B589-4CA1-9DA7-F8BA98C1778B}"/>
    <cellStyle name="Comma 56 2 3 3 4" xfId="7333" xr:uid="{00000000-0005-0000-0000-0000A31C0000}"/>
    <cellStyle name="Comma 56 2 3 3 4 2" xfId="28302" xr:uid="{DD201717-9845-41B3-BBA5-4263E48728A3}"/>
    <cellStyle name="Comma 56 2 3 3 5" xfId="7334" xr:uid="{00000000-0005-0000-0000-0000A41C0000}"/>
    <cellStyle name="Comma 56 2 3 3 5 2" xfId="28303" xr:uid="{1EA71D7E-1966-477E-9D91-CADE236C286A}"/>
    <cellStyle name="Comma 56 2 3 3 6" xfId="7335" xr:uid="{00000000-0005-0000-0000-0000A51C0000}"/>
    <cellStyle name="Comma 56 2 3 3 6 2" xfId="28304" xr:uid="{606D1F71-1DCA-4897-BD86-BF9508D1C731}"/>
    <cellStyle name="Comma 56 2 3 3 7" xfId="28289" xr:uid="{5178414F-3314-493D-81C7-15B8924CDB90}"/>
    <cellStyle name="Comma 56 2 3 4" xfId="7336" xr:uid="{00000000-0005-0000-0000-0000A61C0000}"/>
    <cellStyle name="Comma 56 2 3 4 2" xfId="7337" xr:uid="{00000000-0005-0000-0000-0000A71C0000}"/>
    <cellStyle name="Comma 56 2 3 4 2 2" xfId="7338" xr:uid="{00000000-0005-0000-0000-0000A81C0000}"/>
    <cellStyle name="Comma 56 2 3 4 2 2 2" xfId="28307" xr:uid="{2D0990B9-60ED-41B8-8F7C-D56CBA19CFF5}"/>
    <cellStyle name="Comma 56 2 3 4 2 3" xfId="7339" xr:uid="{00000000-0005-0000-0000-0000A91C0000}"/>
    <cellStyle name="Comma 56 2 3 4 2 3 2" xfId="28308" xr:uid="{79BF75A9-9639-4BA9-A9EE-87CFA42CC0E0}"/>
    <cellStyle name="Comma 56 2 3 4 2 4" xfId="7340" xr:uid="{00000000-0005-0000-0000-0000AA1C0000}"/>
    <cellStyle name="Comma 56 2 3 4 2 4 2" xfId="28309" xr:uid="{197FD505-9B92-4936-BC8F-00B1E0A37C1F}"/>
    <cellStyle name="Comma 56 2 3 4 2 5" xfId="28306" xr:uid="{6E63F933-9E48-4D54-AD0B-D3472A7EE9E2}"/>
    <cellStyle name="Comma 56 2 3 4 3" xfId="7341" xr:uid="{00000000-0005-0000-0000-0000AB1C0000}"/>
    <cellStyle name="Comma 56 2 3 4 3 2" xfId="28310" xr:uid="{CB4550C8-42BC-4556-903C-C7C948241E41}"/>
    <cellStyle name="Comma 56 2 3 4 4" xfId="7342" xr:uid="{00000000-0005-0000-0000-0000AC1C0000}"/>
    <cellStyle name="Comma 56 2 3 4 4 2" xfId="28311" xr:uid="{B1E7CBD0-A13B-4F12-8820-6A946C5A5CF8}"/>
    <cellStyle name="Comma 56 2 3 4 5" xfId="7343" xr:uid="{00000000-0005-0000-0000-0000AD1C0000}"/>
    <cellStyle name="Comma 56 2 3 4 5 2" xfId="28312" xr:uid="{547BB2CC-A811-42FB-957C-4334DDDD8C09}"/>
    <cellStyle name="Comma 56 2 3 4 6" xfId="28305" xr:uid="{2CAD2544-2542-49DC-A4DB-846B860ED560}"/>
    <cellStyle name="Comma 56 2 3 5" xfId="7344" xr:uid="{00000000-0005-0000-0000-0000AE1C0000}"/>
    <cellStyle name="Comma 56 2 3 5 2" xfId="7345" xr:uid="{00000000-0005-0000-0000-0000AF1C0000}"/>
    <cellStyle name="Comma 56 2 3 5 2 2" xfId="28314" xr:uid="{931DCF0A-9DA8-4690-9B77-54EE835725AE}"/>
    <cellStyle name="Comma 56 2 3 5 3" xfId="7346" xr:uid="{00000000-0005-0000-0000-0000B01C0000}"/>
    <cellStyle name="Comma 56 2 3 5 3 2" xfId="28315" xr:uid="{822E51AE-B504-46E1-86F7-503CE2B4FF68}"/>
    <cellStyle name="Comma 56 2 3 5 4" xfId="7347" xr:uid="{00000000-0005-0000-0000-0000B11C0000}"/>
    <cellStyle name="Comma 56 2 3 5 4 2" xfId="28316" xr:uid="{D2F03062-674A-49E7-9840-3CEA865C6C09}"/>
    <cellStyle name="Comma 56 2 3 5 5" xfId="28313" xr:uid="{907CC39A-012D-48F2-B194-F46E6E530C65}"/>
    <cellStyle name="Comma 56 2 3 6" xfId="7348" xr:uid="{00000000-0005-0000-0000-0000B21C0000}"/>
    <cellStyle name="Comma 56 2 3 6 2" xfId="28317" xr:uid="{E89FDD5D-1E56-4A6C-B69B-4A5FA6EBA944}"/>
    <cellStyle name="Comma 56 2 3 7" xfId="7349" xr:uid="{00000000-0005-0000-0000-0000B31C0000}"/>
    <cellStyle name="Comma 56 2 3 7 2" xfId="28318" xr:uid="{12EE9F43-F103-4B91-A6E1-E38C46A85BD6}"/>
    <cellStyle name="Comma 56 2 3 8" xfId="7350" xr:uid="{00000000-0005-0000-0000-0000B41C0000}"/>
    <cellStyle name="Comma 56 2 3 8 2" xfId="28319" xr:uid="{125CAD35-C394-4678-BB95-D979C646FACC}"/>
    <cellStyle name="Comma 56 2 3 9" xfId="28272" xr:uid="{EC998B52-A58D-4AA6-99A7-401BF38F39EE}"/>
    <cellStyle name="Comma 56 2 4" xfId="7351" xr:uid="{00000000-0005-0000-0000-0000B51C0000}"/>
    <cellStyle name="Comma 56 2 4 2" xfId="7352" xr:uid="{00000000-0005-0000-0000-0000B61C0000}"/>
    <cellStyle name="Comma 56 2 4 2 2" xfId="7353" xr:uid="{00000000-0005-0000-0000-0000B71C0000}"/>
    <cellStyle name="Comma 56 2 4 2 2 2" xfId="7354" xr:uid="{00000000-0005-0000-0000-0000B81C0000}"/>
    <cellStyle name="Comma 56 2 4 2 2 2 2" xfId="28323" xr:uid="{7F564575-1420-49A6-8109-715EC7C323AB}"/>
    <cellStyle name="Comma 56 2 4 2 2 3" xfId="7355" xr:uid="{00000000-0005-0000-0000-0000B91C0000}"/>
    <cellStyle name="Comma 56 2 4 2 2 3 2" xfId="28324" xr:uid="{05191858-D998-4CDC-BEDE-269BEA3E3014}"/>
    <cellStyle name="Comma 56 2 4 2 2 4" xfId="7356" xr:uid="{00000000-0005-0000-0000-0000BA1C0000}"/>
    <cellStyle name="Comma 56 2 4 2 2 4 2" xfId="28325" xr:uid="{989F5258-1293-4CBC-AD08-5F27A059FEA0}"/>
    <cellStyle name="Comma 56 2 4 2 2 5" xfId="28322" xr:uid="{9E91B202-A4BC-4793-B8FF-96D2CB29BAE5}"/>
    <cellStyle name="Comma 56 2 4 2 3" xfId="7357" xr:uid="{00000000-0005-0000-0000-0000BB1C0000}"/>
    <cellStyle name="Comma 56 2 4 2 3 2" xfId="28326" xr:uid="{31A650CF-ACF1-437E-B428-BC66A0D7DA19}"/>
    <cellStyle name="Comma 56 2 4 2 4" xfId="7358" xr:uid="{00000000-0005-0000-0000-0000BC1C0000}"/>
    <cellStyle name="Comma 56 2 4 2 4 2" xfId="28327" xr:uid="{9EA2BAD1-635F-4D59-AE87-0549FD8DE8AE}"/>
    <cellStyle name="Comma 56 2 4 2 5" xfId="7359" xr:uid="{00000000-0005-0000-0000-0000BD1C0000}"/>
    <cellStyle name="Comma 56 2 4 2 5 2" xfId="28328" xr:uid="{67BFFC44-A3A5-4FC9-A29D-AD25F3993E29}"/>
    <cellStyle name="Comma 56 2 4 2 6" xfId="28321" xr:uid="{4F04767E-EF92-4C7D-9997-7BEA48D74869}"/>
    <cellStyle name="Comma 56 2 4 3" xfId="7360" xr:uid="{00000000-0005-0000-0000-0000BE1C0000}"/>
    <cellStyle name="Comma 56 2 4 3 2" xfId="7361" xr:uid="{00000000-0005-0000-0000-0000BF1C0000}"/>
    <cellStyle name="Comma 56 2 4 3 2 2" xfId="28330" xr:uid="{8F0C3FC7-0756-47B1-B5CC-9BFD9564F1E1}"/>
    <cellStyle name="Comma 56 2 4 3 3" xfId="7362" xr:uid="{00000000-0005-0000-0000-0000C01C0000}"/>
    <cellStyle name="Comma 56 2 4 3 3 2" xfId="28331" xr:uid="{8AD5887C-B8CA-4D07-AFC1-B17AE51F07A4}"/>
    <cellStyle name="Comma 56 2 4 3 4" xfId="7363" xr:uid="{00000000-0005-0000-0000-0000C11C0000}"/>
    <cellStyle name="Comma 56 2 4 3 4 2" xfId="28332" xr:uid="{BF4E8ABF-3A23-4C91-A88A-2A3965BB5C3B}"/>
    <cellStyle name="Comma 56 2 4 3 5" xfId="28329" xr:uid="{A730E108-720D-41E1-8BD2-23FC0A0D20A3}"/>
    <cellStyle name="Comma 56 2 4 4" xfId="7364" xr:uid="{00000000-0005-0000-0000-0000C21C0000}"/>
    <cellStyle name="Comma 56 2 4 4 2" xfId="28333" xr:uid="{A3E3AA58-7DC6-4CB3-B185-7E5EE4800EE5}"/>
    <cellStyle name="Comma 56 2 4 5" xfId="7365" xr:uid="{00000000-0005-0000-0000-0000C31C0000}"/>
    <cellStyle name="Comma 56 2 4 5 2" xfId="28334" xr:uid="{82C2A018-C2F1-449B-BCCF-39E6A3B99305}"/>
    <cellStyle name="Comma 56 2 4 6" xfId="7366" xr:uid="{00000000-0005-0000-0000-0000C41C0000}"/>
    <cellStyle name="Comma 56 2 4 6 2" xfId="28335" xr:uid="{C7E41A29-5BAE-4DAA-919F-5C5D307CD0FB}"/>
    <cellStyle name="Comma 56 2 4 7" xfId="28320" xr:uid="{89A29669-C182-424E-B55F-91EA611415B5}"/>
    <cellStyle name="Comma 56 2 5" xfId="7367" xr:uid="{00000000-0005-0000-0000-0000C51C0000}"/>
    <cellStyle name="Comma 56 2 5 2" xfId="7368" xr:uid="{00000000-0005-0000-0000-0000C61C0000}"/>
    <cellStyle name="Comma 56 2 5 2 2" xfId="7369" xr:uid="{00000000-0005-0000-0000-0000C71C0000}"/>
    <cellStyle name="Comma 56 2 5 2 2 2" xfId="7370" xr:uid="{00000000-0005-0000-0000-0000C81C0000}"/>
    <cellStyle name="Comma 56 2 5 2 2 2 2" xfId="28339" xr:uid="{7EE606F4-598F-4747-B614-0BBB1FD9CCBB}"/>
    <cellStyle name="Comma 56 2 5 2 2 3" xfId="7371" xr:uid="{00000000-0005-0000-0000-0000C91C0000}"/>
    <cellStyle name="Comma 56 2 5 2 2 3 2" xfId="28340" xr:uid="{E4BE6E70-DCDD-4319-BD85-B7E06CF4D721}"/>
    <cellStyle name="Comma 56 2 5 2 2 4" xfId="7372" xr:uid="{00000000-0005-0000-0000-0000CA1C0000}"/>
    <cellStyle name="Comma 56 2 5 2 2 4 2" xfId="28341" xr:uid="{82E5E7D5-4D32-49F5-BBC6-6F591E4B9C45}"/>
    <cellStyle name="Comma 56 2 5 2 2 5" xfId="28338" xr:uid="{1E2E10C7-499F-44C5-B3FD-678229B0727D}"/>
    <cellStyle name="Comma 56 2 5 2 3" xfId="7373" xr:uid="{00000000-0005-0000-0000-0000CB1C0000}"/>
    <cellStyle name="Comma 56 2 5 2 3 2" xfId="28342" xr:uid="{495751FF-918A-44EC-BF66-6F5B21F32038}"/>
    <cellStyle name="Comma 56 2 5 2 4" xfId="7374" xr:uid="{00000000-0005-0000-0000-0000CC1C0000}"/>
    <cellStyle name="Comma 56 2 5 2 4 2" xfId="28343" xr:uid="{8A402F6B-F655-4F5A-A27A-318CB4439EE7}"/>
    <cellStyle name="Comma 56 2 5 2 5" xfId="7375" xr:uid="{00000000-0005-0000-0000-0000CD1C0000}"/>
    <cellStyle name="Comma 56 2 5 2 5 2" xfId="28344" xr:uid="{C627E764-2608-4C36-AD09-E023C7FB87A2}"/>
    <cellStyle name="Comma 56 2 5 2 6" xfId="28337" xr:uid="{FA817CC3-A5B8-4B33-8FC5-970DABEC617A}"/>
    <cellStyle name="Comma 56 2 5 3" xfId="7376" xr:uid="{00000000-0005-0000-0000-0000CE1C0000}"/>
    <cellStyle name="Comma 56 2 5 3 2" xfId="7377" xr:uid="{00000000-0005-0000-0000-0000CF1C0000}"/>
    <cellStyle name="Comma 56 2 5 3 2 2" xfId="28346" xr:uid="{7B45180A-D456-49DC-A3F0-92C9734025D6}"/>
    <cellStyle name="Comma 56 2 5 3 3" xfId="7378" xr:uid="{00000000-0005-0000-0000-0000D01C0000}"/>
    <cellStyle name="Comma 56 2 5 3 3 2" xfId="28347" xr:uid="{6D2066B9-6218-4883-AD56-9B707F8AA121}"/>
    <cellStyle name="Comma 56 2 5 3 4" xfId="7379" xr:uid="{00000000-0005-0000-0000-0000D11C0000}"/>
    <cellStyle name="Comma 56 2 5 3 4 2" xfId="28348" xr:uid="{FD1AF8CA-DF5B-47ED-B3AD-E70F4109180C}"/>
    <cellStyle name="Comma 56 2 5 3 5" xfId="28345" xr:uid="{C6DA73B6-7154-49A8-9A8F-D3B6305ACDD6}"/>
    <cellStyle name="Comma 56 2 5 4" xfId="7380" xr:uid="{00000000-0005-0000-0000-0000D21C0000}"/>
    <cellStyle name="Comma 56 2 5 4 2" xfId="28349" xr:uid="{5DFCAF64-FB84-46BB-9A4C-FE5DCA05A6BF}"/>
    <cellStyle name="Comma 56 2 5 5" xfId="7381" xr:uid="{00000000-0005-0000-0000-0000D31C0000}"/>
    <cellStyle name="Comma 56 2 5 5 2" xfId="28350" xr:uid="{23FE7538-6A53-41E5-B6F9-F86569269415}"/>
    <cellStyle name="Comma 56 2 5 6" xfId="7382" xr:uid="{00000000-0005-0000-0000-0000D41C0000}"/>
    <cellStyle name="Comma 56 2 5 6 2" xfId="28351" xr:uid="{1C3491D5-01FB-4282-8854-ACD671B86961}"/>
    <cellStyle name="Comma 56 2 5 7" xfId="28336" xr:uid="{EF11A5B8-130A-461F-AF71-56D349B458A6}"/>
    <cellStyle name="Comma 56 2 6" xfId="7383" xr:uid="{00000000-0005-0000-0000-0000D51C0000}"/>
    <cellStyle name="Comma 56 2 6 2" xfId="7384" xr:uid="{00000000-0005-0000-0000-0000D61C0000}"/>
    <cellStyle name="Comma 56 2 6 2 2" xfId="7385" xr:uid="{00000000-0005-0000-0000-0000D71C0000}"/>
    <cellStyle name="Comma 56 2 6 2 2 2" xfId="28354" xr:uid="{90304F22-6EAB-448E-AEF6-4E6E42BFA1C7}"/>
    <cellStyle name="Comma 56 2 6 2 3" xfId="7386" xr:uid="{00000000-0005-0000-0000-0000D81C0000}"/>
    <cellStyle name="Comma 56 2 6 2 3 2" xfId="28355" xr:uid="{00521EF6-2775-4F66-AB32-3B228E16948D}"/>
    <cellStyle name="Comma 56 2 6 2 4" xfId="7387" xr:uid="{00000000-0005-0000-0000-0000D91C0000}"/>
    <cellStyle name="Comma 56 2 6 2 4 2" xfId="28356" xr:uid="{1AF43670-96F9-4221-A563-2EC042DE76C0}"/>
    <cellStyle name="Comma 56 2 6 2 5" xfId="28353" xr:uid="{50CD3140-0AB0-4992-9EEB-E803AB86289A}"/>
    <cellStyle name="Comma 56 2 6 3" xfId="7388" xr:uid="{00000000-0005-0000-0000-0000DA1C0000}"/>
    <cellStyle name="Comma 56 2 6 3 2" xfId="28357" xr:uid="{09D6B600-0CE9-4D90-A7AE-0456D9A51E86}"/>
    <cellStyle name="Comma 56 2 6 4" xfId="7389" xr:uid="{00000000-0005-0000-0000-0000DB1C0000}"/>
    <cellStyle name="Comma 56 2 6 4 2" xfId="28358" xr:uid="{20D4D9EB-3E5F-40A3-86F3-C2A95B9F24F6}"/>
    <cellStyle name="Comma 56 2 6 5" xfId="7390" xr:uid="{00000000-0005-0000-0000-0000DC1C0000}"/>
    <cellStyle name="Comma 56 2 6 5 2" xfId="28359" xr:uid="{CAD3090E-B320-42F8-BD46-81BE1A173A92}"/>
    <cellStyle name="Comma 56 2 6 6" xfId="28352" xr:uid="{0645E9AD-97FC-4DD4-B229-A0BBC1EA40CD}"/>
    <cellStyle name="Comma 56 2 7" xfId="7391" xr:uid="{00000000-0005-0000-0000-0000DD1C0000}"/>
    <cellStyle name="Comma 56 2 7 2" xfId="7392" xr:uid="{00000000-0005-0000-0000-0000DE1C0000}"/>
    <cellStyle name="Comma 56 2 7 2 2" xfId="28361" xr:uid="{E1885465-6AE4-4683-A2A1-41B171FF772F}"/>
    <cellStyle name="Comma 56 2 7 3" xfId="7393" xr:uid="{00000000-0005-0000-0000-0000DF1C0000}"/>
    <cellStyle name="Comma 56 2 7 3 2" xfId="28362" xr:uid="{891690EC-9073-4F4D-87C9-869EFFB8D1DB}"/>
    <cellStyle name="Comma 56 2 7 4" xfId="7394" xr:uid="{00000000-0005-0000-0000-0000E01C0000}"/>
    <cellStyle name="Comma 56 2 7 4 2" xfId="28363" xr:uid="{19B113BB-91F4-4C70-9E4A-0914F6FFB7E4}"/>
    <cellStyle name="Comma 56 2 7 5" xfId="28360" xr:uid="{A11FBF68-0301-4114-B826-9FB9A402E645}"/>
    <cellStyle name="Comma 56 2 8" xfId="7395" xr:uid="{00000000-0005-0000-0000-0000E11C0000}"/>
    <cellStyle name="Comma 56 2 8 2" xfId="28364" xr:uid="{70729A8F-5B59-45AB-863D-FD50A2160D98}"/>
    <cellStyle name="Comma 56 2 9" xfId="7396" xr:uid="{00000000-0005-0000-0000-0000E21C0000}"/>
    <cellStyle name="Comma 56 2 9 2" xfId="28365" xr:uid="{97648958-7DC5-4846-9527-FC85F10FEA73}"/>
    <cellStyle name="Comma 56 3" xfId="7397" xr:uid="{00000000-0005-0000-0000-0000E31C0000}"/>
    <cellStyle name="Comma 56 3 10" xfId="7398" xr:uid="{00000000-0005-0000-0000-0000E41C0000}"/>
    <cellStyle name="Comma 56 3 10 2" xfId="28367" xr:uid="{A2FEE3D5-E405-45AD-9B56-19A27212DB95}"/>
    <cellStyle name="Comma 56 3 11" xfId="28366" xr:uid="{A5050D8D-1EBD-453D-8CED-AF4C465686A7}"/>
    <cellStyle name="Comma 56 3 2" xfId="7399" xr:uid="{00000000-0005-0000-0000-0000E51C0000}"/>
    <cellStyle name="Comma 56 3 2 2" xfId="7400" xr:uid="{00000000-0005-0000-0000-0000E61C0000}"/>
    <cellStyle name="Comma 56 3 2 2 2" xfId="7401" xr:uid="{00000000-0005-0000-0000-0000E71C0000}"/>
    <cellStyle name="Comma 56 3 2 2 2 2" xfId="7402" xr:uid="{00000000-0005-0000-0000-0000E81C0000}"/>
    <cellStyle name="Comma 56 3 2 2 2 2 2" xfId="7403" xr:uid="{00000000-0005-0000-0000-0000E91C0000}"/>
    <cellStyle name="Comma 56 3 2 2 2 2 2 2" xfId="28372" xr:uid="{01068B76-14DE-4CEA-8BF4-36DDED88A2CA}"/>
    <cellStyle name="Comma 56 3 2 2 2 2 3" xfId="7404" xr:uid="{00000000-0005-0000-0000-0000EA1C0000}"/>
    <cellStyle name="Comma 56 3 2 2 2 2 3 2" xfId="28373" xr:uid="{90D40BCE-AE31-4B9F-8966-600745854437}"/>
    <cellStyle name="Comma 56 3 2 2 2 2 4" xfId="7405" xr:uid="{00000000-0005-0000-0000-0000EB1C0000}"/>
    <cellStyle name="Comma 56 3 2 2 2 2 4 2" xfId="28374" xr:uid="{7BD187F1-6606-45D5-B691-1DCA71660770}"/>
    <cellStyle name="Comma 56 3 2 2 2 2 5" xfId="28371" xr:uid="{89C633AB-E884-43C6-9A06-3009DAF9C917}"/>
    <cellStyle name="Comma 56 3 2 2 2 3" xfId="7406" xr:uid="{00000000-0005-0000-0000-0000EC1C0000}"/>
    <cellStyle name="Comma 56 3 2 2 2 3 2" xfId="28375" xr:uid="{712B552C-85FD-44DA-9D53-D555501AC558}"/>
    <cellStyle name="Comma 56 3 2 2 2 4" xfId="7407" xr:uid="{00000000-0005-0000-0000-0000ED1C0000}"/>
    <cellStyle name="Comma 56 3 2 2 2 4 2" xfId="28376" xr:uid="{782EF4A8-B064-4895-8642-403C096E4EC8}"/>
    <cellStyle name="Comma 56 3 2 2 2 5" xfId="7408" xr:uid="{00000000-0005-0000-0000-0000EE1C0000}"/>
    <cellStyle name="Comma 56 3 2 2 2 5 2" xfId="28377" xr:uid="{AD291BE0-5777-4D3C-AB5A-53CC9A6BC741}"/>
    <cellStyle name="Comma 56 3 2 2 2 6" xfId="28370" xr:uid="{600F8597-8352-44B4-831F-AD1DB3E062E2}"/>
    <cellStyle name="Comma 56 3 2 2 3" xfId="7409" xr:uid="{00000000-0005-0000-0000-0000EF1C0000}"/>
    <cellStyle name="Comma 56 3 2 2 3 2" xfId="7410" xr:uid="{00000000-0005-0000-0000-0000F01C0000}"/>
    <cellStyle name="Comma 56 3 2 2 3 2 2" xfId="28379" xr:uid="{6AAB4E8B-BFFB-419D-A893-8D778C8165BF}"/>
    <cellStyle name="Comma 56 3 2 2 3 3" xfId="7411" xr:uid="{00000000-0005-0000-0000-0000F11C0000}"/>
    <cellStyle name="Comma 56 3 2 2 3 3 2" xfId="28380" xr:uid="{93364866-ECB3-451C-B5B0-CB0D02B674FE}"/>
    <cellStyle name="Comma 56 3 2 2 3 4" xfId="7412" xr:uid="{00000000-0005-0000-0000-0000F21C0000}"/>
    <cellStyle name="Comma 56 3 2 2 3 4 2" xfId="28381" xr:uid="{83D242CF-8C5B-4C92-84D6-EBCC36AC5AB9}"/>
    <cellStyle name="Comma 56 3 2 2 3 5" xfId="28378" xr:uid="{954F8624-A3B3-4BB9-B29D-C4AD648412AA}"/>
    <cellStyle name="Comma 56 3 2 2 4" xfId="7413" xr:uid="{00000000-0005-0000-0000-0000F31C0000}"/>
    <cellStyle name="Comma 56 3 2 2 4 2" xfId="28382" xr:uid="{3FE0063C-C5B5-47E5-9299-B18A1F1F1F45}"/>
    <cellStyle name="Comma 56 3 2 2 5" xfId="7414" xr:uid="{00000000-0005-0000-0000-0000F41C0000}"/>
    <cellStyle name="Comma 56 3 2 2 5 2" xfId="28383" xr:uid="{60A330A8-206F-488D-BB89-D93D9CD62C7C}"/>
    <cellStyle name="Comma 56 3 2 2 6" xfId="7415" xr:uid="{00000000-0005-0000-0000-0000F51C0000}"/>
    <cellStyle name="Comma 56 3 2 2 6 2" xfId="28384" xr:uid="{71721D94-A330-44A1-BD41-8B4495BC43B6}"/>
    <cellStyle name="Comma 56 3 2 2 7" xfId="28369" xr:uid="{29AAD1FE-481F-4C7B-A6FD-6EE13CFD9576}"/>
    <cellStyle name="Comma 56 3 2 3" xfId="7416" xr:uid="{00000000-0005-0000-0000-0000F61C0000}"/>
    <cellStyle name="Comma 56 3 2 3 2" xfId="7417" xr:uid="{00000000-0005-0000-0000-0000F71C0000}"/>
    <cellStyle name="Comma 56 3 2 3 2 2" xfId="7418" xr:uid="{00000000-0005-0000-0000-0000F81C0000}"/>
    <cellStyle name="Comma 56 3 2 3 2 2 2" xfId="7419" xr:uid="{00000000-0005-0000-0000-0000F91C0000}"/>
    <cellStyle name="Comma 56 3 2 3 2 2 2 2" xfId="28388" xr:uid="{21D83421-B67D-4756-94E7-3ECC35AABC62}"/>
    <cellStyle name="Comma 56 3 2 3 2 2 3" xfId="7420" xr:uid="{00000000-0005-0000-0000-0000FA1C0000}"/>
    <cellStyle name="Comma 56 3 2 3 2 2 3 2" xfId="28389" xr:uid="{6271EA32-6DD7-47BA-BCED-BC4E34EA4D2F}"/>
    <cellStyle name="Comma 56 3 2 3 2 2 4" xfId="7421" xr:uid="{00000000-0005-0000-0000-0000FB1C0000}"/>
    <cellStyle name="Comma 56 3 2 3 2 2 4 2" xfId="28390" xr:uid="{0E9663A0-129B-4A87-B6D5-EED815335C2A}"/>
    <cellStyle name="Comma 56 3 2 3 2 2 5" xfId="28387" xr:uid="{45646580-E213-4027-B794-495A36FC0E21}"/>
    <cellStyle name="Comma 56 3 2 3 2 3" xfId="7422" xr:uid="{00000000-0005-0000-0000-0000FC1C0000}"/>
    <cellStyle name="Comma 56 3 2 3 2 3 2" xfId="28391" xr:uid="{14DFF9B3-94A0-4B10-9A05-55F27F070B92}"/>
    <cellStyle name="Comma 56 3 2 3 2 4" xfId="7423" xr:uid="{00000000-0005-0000-0000-0000FD1C0000}"/>
    <cellStyle name="Comma 56 3 2 3 2 4 2" xfId="28392" xr:uid="{935D9584-3E91-4D31-B519-60989A30552C}"/>
    <cellStyle name="Comma 56 3 2 3 2 5" xfId="7424" xr:uid="{00000000-0005-0000-0000-0000FE1C0000}"/>
    <cellStyle name="Comma 56 3 2 3 2 5 2" xfId="28393" xr:uid="{8FBA6D87-E492-41F3-A73C-81F41FBD7B1D}"/>
    <cellStyle name="Comma 56 3 2 3 2 6" xfId="28386" xr:uid="{E0F8C53E-BBB6-45B7-95F2-719B82FD58A0}"/>
    <cellStyle name="Comma 56 3 2 3 3" xfId="7425" xr:uid="{00000000-0005-0000-0000-0000FF1C0000}"/>
    <cellStyle name="Comma 56 3 2 3 3 2" xfId="7426" xr:uid="{00000000-0005-0000-0000-0000001D0000}"/>
    <cellStyle name="Comma 56 3 2 3 3 2 2" xfId="28395" xr:uid="{50710834-6FE0-4132-B42B-B43B5F1328D3}"/>
    <cellStyle name="Comma 56 3 2 3 3 3" xfId="7427" xr:uid="{00000000-0005-0000-0000-0000011D0000}"/>
    <cellStyle name="Comma 56 3 2 3 3 3 2" xfId="28396" xr:uid="{2F8B18E4-AD21-4275-ACC1-543436AAB598}"/>
    <cellStyle name="Comma 56 3 2 3 3 4" xfId="7428" xr:uid="{00000000-0005-0000-0000-0000021D0000}"/>
    <cellStyle name="Comma 56 3 2 3 3 4 2" xfId="28397" xr:uid="{BDDE1B80-F966-4EE3-80C0-DA481AE2E62A}"/>
    <cellStyle name="Comma 56 3 2 3 3 5" xfId="28394" xr:uid="{7C03E1F9-6D69-45BD-AE91-C45BA4E421D3}"/>
    <cellStyle name="Comma 56 3 2 3 4" xfId="7429" xr:uid="{00000000-0005-0000-0000-0000031D0000}"/>
    <cellStyle name="Comma 56 3 2 3 4 2" xfId="28398" xr:uid="{0D8ACDCB-95A4-4F1A-9C0C-8D7615D7EFA9}"/>
    <cellStyle name="Comma 56 3 2 3 5" xfId="7430" xr:uid="{00000000-0005-0000-0000-0000041D0000}"/>
    <cellStyle name="Comma 56 3 2 3 5 2" xfId="28399" xr:uid="{ACD69650-1D74-4F37-ABC9-7D55D2D835F5}"/>
    <cellStyle name="Comma 56 3 2 3 6" xfId="7431" xr:uid="{00000000-0005-0000-0000-0000051D0000}"/>
    <cellStyle name="Comma 56 3 2 3 6 2" xfId="28400" xr:uid="{D3848251-85CC-49AA-9805-E9EA930482BA}"/>
    <cellStyle name="Comma 56 3 2 3 7" xfId="28385" xr:uid="{0CA9918C-3E1A-41D5-BC8C-D0F7DB58A7C5}"/>
    <cellStyle name="Comma 56 3 2 4" xfId="7432" xr:uid="{00000000-0005-0000-0000-0000061D0000}"/>
    <cellStyle name="Comma 56 3 2 4 2" xfId="7433" xr:uid="{00000000-0005-0000-0000-0000071D0000}"/>
    <cellStyle name="Comma 56 3 2 4 2 2" xfId="7434" xr:uid="{00000000-0005-0000-0000-0000081D0000}"/>
    <cellStyle name="Comma 56 3 2 4 2 2 2" xfId="28403" xr:uid="{6F1C94B3-DF96-42CF-8E76-0EB6AEB8FD6D}"/>
    <cellStyle name="Comma 56 3 2 4 2 3" xfId="7435" xr:uid="{00000000-0005-0000-0000-0000091D0000}"/>
    <cellStyle name="Comma 56 3 2 4 2 3 2" xfId="28404" xr:uid="{D7F73A90-B76E-4A8D-82FE-85F94801A6E9}"/>
    <cellStyle name="Comma 56 3 2 4 2 4" xfId="7436" xr:uid="{00000000-0005-0000-0000-00000A1D0000}"/>
    <cellStyle name="Comma 56 3 2 4 2 4 2" xfId="28405" xr:uid="{AD18AB66-1E97-447C-B157-88A548E2F5F3}"/>
    <cellStyle name="Comma 56 3 2 4 2 5" xfId="28402" xr:uid="{370FB187-5835-4BFD-BCB5-69CB5EE8736C}"/>
    <cellStyle name="Comma 56 3 2 4 3" xfId="7437" xr:uid="{00000000-0005-0000-0000-00000B1D0000}"/>
    <cellStyle name="Comma 56 3 2 4 3 2" xfId="28406" xr:uid="{32107566-EA00-4378-A934-C37B8E1B3976}"/>
    <cellStyle name="Comma 56 3 2 4 4" xfId="7438" xr:uid="{00000000-0005-0000-0000-00000C1D0000}"/>
    <cellStyle name="Comma 56 3 2 4 4 2" xfId="28407" xr:uid="{050AE539-6C8C-4E1F-9EDD-347AC9B98C13}"/>
    <cellStyle name="Comma 56 3 2 4 5" xfId="7439" xr:uid="{00000000-0005-0000-0000-00000D1D0000}"/>
    <cellStyle name="Comma 56 3 2 4 5 2" xfId="28408" xr:uid="{A56FB8BB-6380-4917-846E-61707E436A13}"/>
    <cellStyle name="Comma 56 3 2 4 6" xfId="28401" xr:uid="{C21E403A-31B6-4CEA-9E04-5BBA7B700AA9}"/>
    <cellStyle name="Comma 56 3 2 5" xfId="7440" xr:uid="{00000000-0005-0000-0000-00000E1D0000}"/>
    <cellStyle name="Comma 56 3 2 5 2" xfId="7441" xr:uid="{00000000-0005-0000-0000-00000F1D0000}"/>
    <cellStyle name="Comma 56 3 2 5 2 2" xfId="28410" xr:uid="{4F8B31D4-C51A-41FD-B49A-9CAF29C1A2BB}"/>
    <cellStyle name="Comma 56 3 2 5 3" xfId="7442" xr:uid="{00000000-0005-0000-0000-0000101D0000}"/>
    <cellStyle name="Comma 56 3 2 5 3 2" xfId="28411" xr:uid="{7428A6C4-B522-4939-9D85-A37464370A31}"/>
    <cellStyle name="Comma 56 3 2 5 4" xfId="7443" xr:uid="{00000000-0005-0000-0000-0000111D0000}"/>
    <cellStyle name="Comma 56 3 2 5 4 2" xfId="28412" xr:uid="{2941A737-8A4E-4D26-8F75-00D6AE9310A0}"/>
    <cellStyle name="Comma 56 3 2 5 5" xfId="28409" xr:uid="{826A7E4A-6539-419C-80BA-690B729720A3}"/>
    <cellStyle name="Comma 56 3 2 6" xfId="7444" xr:uid="{00000000-0005-0000-0000-0000121D0000}"/>
    <cellStyle name="Comma 56 3 2 6 2" xfId="28413" xr:uid="{1F791A02-D5E2-4818-B696-6959511DECB0}"/>
    <cellStyle name="Comma 56 3 2 7" xfId="7445" xr:uid="{00000000-0005-0000-0000-0000131D0000}"/>
    <cellStyle name="Comma 56 3 2 7 2" xfId="28414" xr:uid="{C0689925-54D6-4F4A-8D83-E8683257E80E}"/>
    <cellStyle name="Comma 56 3 2 8" xfId="7446" xr:uid="{00000000-0005-0000-0000-0000141D0000}"/>
    <cellStyle name="Comma 56 3 2 8 2" xfId="28415" xr:uid="{7D8FAB96-5FBA-4DDC-B7D3-AC47A5633635}"/>
    <cellStyle name="Comma 56 3 2 9" xfId="28368" xr:uid="{78A2A4B1-F8DA-4197-889A-033299CE9296}"/>
    <cellStyle name="Comma 56 3 3" xfId="7447" xr:uid="{00000000-0005-0000-0000-0000151D0000}"/>
    <cellStyle name="Comma 56 3 3 2" xfId="7448" xr:uid="{00000000-0005-0000-0000-0000161D0000}"/>
    <cellStyle name="Comma 56 3 3 2 2" xfId="7449" xr:uid="{00000000-0005-0000-0000-0000171D0000}"/>
    <cellStyle name="Comma 56 3 3 2 2 2" xfId="7450" xr:uid="{00000000-0005-0000-0000-0000181D0000}"/>
    <cellStyle name="Comma 56 3 3 2 2 2 2" xfId="7451" xr:uid="{00000000-0005-0000-0000-0000191D0000}"/>
    <cellStyle name="Comma 56 3 3 2 2 2 2 2" xfId="28420" xr:uid="{273CA841-C0EF-47C7-8960-471296BB4B74}"/>
    <cellStyle name="Comma 56 3 3 2 2 2 3" xfId="7452" xr:uid="{00000000-0005-0000-0000-00001A1D0000}"/>
    <cellStyle name="Comma 56 3 3 2 2 2 3 2" xfId="28421" xr:uid="{A9353AB6-9215-4F89-ACAA-0510F722FA35}"/>
    <cellStyle name="Comma 56 3 3 2 2 2 4" xfId="7453" xr:uid="{00000000-0005-0000-0000-00001B1D0000}"/>
    <cellStyle name="Comma 56 3 3 2 2 2 4 2" xfId="28422" xr:uid="{9A4AEC16-3045-4450-BFF5-E250EA9BBFB3}"/>
    <cellStyle name="Comma 56 3 3 2 2 2 5" xfId="28419" xr:uid="{1D4A1837-5749-4C1E-A7E4-F3F1BDD4E4A6}"/>
    <cellStyle name="Comma 56 3 3 2 2 3" xfId="7454" xr:uid="{00000000-0005-0000-0000-00001C1D0000}"/>
    <cellStyle name="Comma 56 3 3 2 2 3 2" xfId="28423" xr:uid="{C50B71E9-F87A-4FCC-B292-AF6018597DCD}"/>
    <cellStyle name="Comma 56 3 3 2 2 4" xfId="7455" xr:uid="{00000000-0005-0000-0000-00001D1D0000}"/>
    <cellStyle name="Comma 56 3 3 2 2 4 2" xfId="28424" xr:uid="{5E11CB20-61D3-408D-BBDE-98FA71FE44AD}"/>
    <cellStyle name="Comma 56 3 3 2 2 5" xfId="7456" xr:uid="{00000000-0005-0000-0000-00001E1D0000}"/>
    <cellStyle name="Comma 56 3 3 2 2 5 2" xfId="28425" xr:uid="{90DAB023-FF5B-438E-AA4C-BC6589CE6BA0}"/>
    <cellStyle name="Comma 56 3 3 2 2 6" xfId="28418" xr:uid="{90935A53-F0C2-4730-8108-EB68C2CF725D}"/>
    <cellStyle name="Comma 56 3 3 2 3" xfId="7457" xr:uid="{00000000-0005-0000-0000-00001F1D0000}"/>
    <cellStyle name="Comma 56 3 3 2 3 2" xfId="7458" xr:uid="{00000000-0005-0000-0000-0000201D0000}"/>
    <cellStyle name="Comma 56 3 3 2 3 2 2" xfId="28427" xr:uid="{5F73FE90-47E3-4E83-A2C2-D72136C748C4}"/>
    <cellStyle name="Comma 56 3 3 2 3 3" xfId="7459" xr:uid="{00000000-0005-0000-0000-0000211D0000}"/>
    <cellStyle name="Comma 56 3 3 2 3 3 2" xfId="28428" xr:uid="{9F385A87-8F08-4443-9070-BA77A5F7E5B0}"/>
    <cellStyle name="Comma 56 3 3 2 3 4" xfId="7460" xr:uid="{00000000-0005-0000-0000-0000221D0000}"/>
    <cellStyle name="Comma 56 3 3 2 3 4 2" xfId="28429" xr:uid="{2D6FAE6D-B3E4-4D3F-B24E-EA8B9FA39269}"/>
    <cellStyle name="Comma 56 3 3 2 3 5" xfId="28426" xr:uid="{B8E99FD7-9B43-4C6D-9DDE-FA68CC293320}"/>
    <cellStyle name="Comma 56 3 3 2 4" xfId="7461" xr:uid="{00000000-0005-0000-0000-0000231D0000}"/>
    <cellStyle name="Comma 56 3 3 2 4 2" xfId="28430" xr:uid="{87D2A860-F8B8-4550-9EAD-3147111041A4}"/>
    <cellStyle name="Comma 56 3 3 2 5" xfId="7462" xr:uid="{00000000-0005-0000-0000-0000241D0000}"/>
    <cellStyle name="Comma 56 3 3 2 5 2" xfId="28431" xr:uid="{33878956-A6F4-466F-941F-5F7D891C9C30}"/>
    <cellStyle name="Comma 56 3 3 2 6" xfId="7463" xr:uid="{00000000-0005-0000-0000-0000251D0000}"/>
    <cellStyle name="Comma 56 3 3 2 6 2" xfId="28432" xr:uid="{1CC90C9E-4B3C-4D94-A062-740B54BDC034}"/>
    <cellStyle name="Comma 56 3 3 2 7" xfId="28417" xr:uid="{EC0E9DA2-B2FA-4940-B445-71D64BEFC0AB}"/>
    <cellStyle name="Comma 56 3 3 3" xfId="7464" xr:uid="{00000000-0005-0000-0000-0000261D0000}"/>
    <cellStyle name="Comma 56 3 3 3 2" xfId="7465" xr:uid="{00000000-0005-0000-0000-0000271D0000}"/>
    <cellStyle name="Comma 56 3 3 3 2 2" xfId="7466" xr:uid="{00000000-0005-0000-0000-0000281D0000}"/>
    <cellStyle name="Comma 56 3 3 3 2 2 2" xfId="7467" xr:uid="{00000000-0005-0000-0000-0000291D0000}"/>
    <cellStyle name="Comma 56 3 3 3 2 2 2 2" xfId="28436" xr:uid="{A32F7018-55ED-4E6D-A731-DCAA683EE3C3}"/>
    <cellStyle name="Comma 56 3 3 3 2 2 3" xfId="7468" xr:uid="{00000000-0005-0000-0000-00002A1D0000}"/>
    <cellStyle name="Comma 56 3 3 3 2 2 3 2" xfId="28437" xr:uid="{AD6A99F9-66E6-449D-8883-6EB929099499}"/>
    <cellStyle name="Comma 56 3 3 3 2 2 4" xfId="7469" xr:uid="{00000000-0005-0000-0000-00002B1D0000}"/>
    <cellStyle name="Comma 56 3 3 3 2 2 4 2" xfId="28438" xr:uid="{50A12613-3DBD-4131-ACDF-7EE4A6AA7B1C}"/>
    <cellStyle name="Comma 56 3 3 3 2 2 5" xfId="28435" xr:uid="{9D065F4F-9843-4F7E-A3CF-5B215050E18B}"/>
    <cellStyle name="Comma 56 3 3 3 2 3" xfId="7470" xr:uid="{00000000-0005-0000-0000-00002C1D0000}"/>
    <cellStyle name="Comma 56 3 3 3 2 3 2" xfId="28439" xr:uid="{4CC0AA04-89BD-4591-BFAA-B2F6AAC5F7DB}"/>
    <cellStyle name="Comma 56 3 3 3 2 4" xfId="7471" xr:uid="{00000000-0005-0000-0000-00002D1D0000}"/>
    <cellStyle name="Comma 56 3 3 3 2 4 2" xfId="28440" xr:uid="{CF8E444F-4E30-486B-AF96-52665E75B38F}"/>
    <cellStyle name="Comma 56 3 3 3 2 5" xfId="7472" xr:uid="{00000000-0005-0000-0000-00002E1D0000}"/>
    <cellStyle name="Comma 56 3 3 3 2 5 2" xfId="28441" xr:uid="{ED553793-4D81-4430-BEC7-3EAEFBAE677D}"/>
    <cellStyle name="Comma 56 3 3 3 2 6" xfId="28434" xr:uid="{710CCABE-9ECE-43B4-80C3-88878B0ED557}"/>
    <cellStyle name="Comma 56 3 3 3 3" xfId="7473" xr:uid="{00000000-0005-0000-0000-00002F1D0000}"/>
    <cellStyle name="Comma 56 3 3 3 3 2" xfId="7474" xr:uid="{00000000-0005-0000-0000-0000301D0000}"/>
    <cellStyle name="Comma 56 3 3 3 3 2 2" xfId="28443" xr:uid="{81AC50B6-A8F0-4A88-8602-A5A4EDE4366C}"/>
    <cellStyle name="Comma 56 3 3 3 3 3" xfId="7475" xr:uid="{00000000-0005-0000-0000-0000311D0000}"/>
    <cellStyle name="Comma 56 3 3 3 3 3 2" xfId="28444" xr:uid="{BB8BD061-5126-43AB-917D-528E0E987CC5}"/>
    <cellStyle name="Comma 56 3 3 3 3 4" xfId="7476" xr:uid="{00000000-0005-0000-0000-0000321D0000}"/>
    <cellStyle name="Comma 56 3 3 3 3 4 2" xfId="28445" xr:uid="{11D40705-394A-4A5C-9135-1852DAF45B31}"/>
    <cellStyle name="Comma 56 3 3 3 3 5" xfId="28442" xr:uid="{5502006B-6362-4A22-9387-F607867A3A45}"/>
    <cellStyle name="Comma 56 3 3 3 4" xfId="7477" xr:uid="{00000000-0005-0000-0000-0000331D0000}"/>
    <cellStyle name="Comma 56 3 3 3 4 2" xfId="28446" xr:uid="{972E2448-8BA2-461B-848B-30553835DAF0}"/>
    <cellStyle name="Comma 56 3 3 3 5" xfId="7478" xr:uid="{00000000-0005-0000-0000-0000341D0000}"/>
    <cellStyle name="Comma 56 3 3 3 5 2" xfId="28447" xr:uid="{6C4047F5-4FA4-4006-8827-41E6FA14E802}"/>
    <cellStyle name="Comma 56 3 3 3 6" xfId="7479" xr:uid="{00000000-0005-0000-0000-0000351D0000}"/>
    <cellStyle name="Comma 56 3 3 3 6 2" xfId="28448" xr:uid="{44CA7820-4A86-4166-8236-423D80610840}"/>
    <cellStyle name="Comma 56 3 3 3 7" xfId="28433" xr:uid="{6514A1B7-AC06-49F2-B39D-6CBF189AEFDB}"/>
    <cellStyle name="Comma 56 3 3 4" xfId="7480" xr:uid="{00000000-0005-0000-0000-0000361D0000}"/>
    <cellStyle name="Comma 56 3 3 4 2" xfId="7481" xr:uid="{00000000-0005-0000-0000-0000371D0000}"/>
    <cellStyle name="Comma 56 3 3 4 2 2" xfId="7482" xr:uid="{00000000-0005-0000-0000-0000381D0000}"/>
    <cellStyle name="Comma 56 3 3 4 2 2 2" xfId="28451" xr:uid="{D93D0768-EAF5-47C5-8337-90245822EC83}"/>
    <cellStyle name="Comma 56 3 3 4 2 3" xfId="7483" xr:uid="{00000000-0005-0000-0000-0000391D0000}"/>
    <cellStyle name="Comma 56 3 3 4 2 3 2" xfId="28452" xr:uid="{6FAEF7B6-4EA2-469E-BA8E-6080DEF6C8E7}"/>
    <cellStyle name="Comma 56 3 3 4 2 4" xfId="7484" xr:uid="{00000000-0005-0000-0000-00003A1D0000}"/>
    <cellStyle name="Comma 56 3 3 4 2 4 2" xfId="28453" xr:uid="{21123118-533E-4AF0-9F9B-D82230DCA7C4}"/>
    <cellStyle name="Comma 56 3 3 4 2 5" xfId="28450" xr:uid="{62FCE55E-041C-4DFA-8A8F-95D2BE7C8E80}"/>
    <cellStyle name="Comma 56 3 3 4 3" xfId="7485" xr:uid="{00000000-0005-0000-0000-00003B1D0000}"/>
    <cellStyle name="Comma 56 3 3 4 3 2" xfId="28454" xr:uid="{09943328-775D-411A-831C-044369C3A5AA}"/>
    <cellStyle name="Comma 56 3 3 4 4" xfId="7486" xr:uid="{00000000-0005-0000-0000-00003C1D0000}"/>
    <cellStyle name="Comma 56 3 3 4 4 2" xfId="28455" xr:uid="{DB1FD046-C21D-4342-8AD0-48BC055CA46D}"/>
    <cellStyle name="Comma 56 3 3 4 5" xfId="7487" xr:uid="{00000000-0005-0000-0000-00003D1D0000}"/>
    <cellStyle name="Comma 56 3 3 4 5 2" xfId="28456" xr:uid="{62EBCAA1-2044-4AA4-875D-076F347FEC51}"/>
    <cellStyle name="Comma 56 3 3 4 6" xfId="28449" xr:uid="{E10DEEF6-462A-4E73-AF40-7AC41974D83F}"/>
    <cellStyle name="Comma 56 3 3 5" xfId="7488" xr:uid="{00000000-0005-0000-0000-00003E1D0000}"/>
    <cellStyle name="Comma 56 3 3 5 2" xfId="7489" xr:uid="{00000000-0005-0000-0000-00003F1D0000}"/>
    <cellStyle name="Comma 56 3 3 5 2 2" xfId="28458" xr:uid="{B79C15BD-C7D7-4DA4-8FBB-60448836DCD6}"/>
    <cellStyle name="Comma 56 3 3 5 3" xfId="7490" xr:uid="{00000000-0005-0000-0000-0000401D0000}"/>
    <cellStyle name="Comma 56 3 3 5 3 2" xfId="28459" xr:uid="{DE7A396D-A849-4106-8B32-92349EFB6D03}"/>
    <cellStyle name="Comma 56 3 3 5 4" xfId="7491" xr:uid="{00000000-0005-0000-0000-0000411D0000}"/>
    <cellStyle name="Comma 56 3 3 5 4 2" xfId="28460" xr:uid="{C0F8354F-A49C-4E75-BD6F-D30D36B4AE99}"/>
    <cellStyle name="Comma 56 3 3 5 5" xfId="28457" xr:uid="{B8914858-B82E-4FFA-9F92-135117E1C9C7}"/>
    <cellStyle name="Comma 56 3 3 6" xfId="7492" xr:uid="{00000000-0005-0000-0000-0000421D0000}"/>
    <cellStyle name="Comma 56 3 3 6 2" xfId="28461" xr:uid="{35BE0ED5-8B64-4346-BAA4-BE9E45F062E6}"/>
    <cellStyle name="Comma 56 3 3 7" xfId="7493" xr:uid="{00000000-0005-0000-0000-0000431D0000}"/>
    <cellStyle name="Comma 56 3 3 7 2" xfId="28462" xr:uid="{E9B3D6FD-C303-4C4D-8FB4-37DD75F63B38}"/>
    <cellStyle name="Comma 56 3 3 8" xfId="7494" xr:uid="{00000000-0005-0000-0000-0000441D0000}"/>
    <cellStyle name="Comma 56 3 3 8 2" xfId="28463" xr:uid="{E17D351C-C947-42E5-B716-74A47627CC9A}"/>
    <cellStyle name="Comma 56 3 3 9" xfId="28416" xr:uid="{A62B16DF-8E02-4634-8843-4AB6CB91E09B}"/>
    <cellStyle name="Comma 56 3 4" xfId="7495" xr:uid="{00000000-0005-0000-0000-0000451D0000}"/>
    <cellStyle name="Comma 56 3 4 2" xfId="7496" xr:uid="{00000000-0005-0000-0000-0000461D0000}"/>
    <cellStyle name="Comma 56 3 4 2 2" xfId="7497" xr:uid="{00000000-0005-0000-0000-0000471D0000}"/>
    <cellStyle name="Comma 56 3 4 2 2 2" xfId="7498" xr:uid="{00000000-0005-0000-0000-0000481D0000}"/>
    <cellStyle name="Comma 56 3 4 2 2 2 2" xfId="28467" xr:uid="{0D5CDBD7-7D0B-4526-A0FF-287C8817CCAA}"/>
    <cellStyle name="Comma 56 3 4 2 2 3" xfId="7499" xr:uid="{00000000-0005-0000-0000-0000491D0000}"/>
    <cellStyle name="Comma 56 3 4 2 2 3 2" xfId="28468" xr:uid="{2638A007-B6F4-4632-9BA3-B3E2B892FCFB}"/>
    <cellStyle name="Comma 56 3 4 2 2 4" xfId="7500" xr:uid="{00000000-0005-0000-0000-00004A1D0000}"/>
    <cellStyle name="Comma 56 3 4 2 2 4 2" xfId="28469" xr:uid="{05F7CA5B-456E-49C8-9A73-357CEEC50462}"/>
    <cellStyle name="Comma 56 3 4 2 2 5" xfId="28466" xr:uid="{A31D1F06-3C73-4707-AB83-F4F089D4A719}"/>
    <cellStyle name="Comma 56 3 4 2 3" xfId="7501" xr:uid="{00000000-0005-0000-0000-00004B1D0000}"/>
    <cellStyle name="Comma 56 3 4 2 3 2" xfId="28470" xr:uid="{E67B174F-9137-4FD1-8D8A-EAD41603343F}"/>
    <cellStyle name="Comma 56 3 4 2 4" xfId="7502" xr:uid="{00000000-0005-0000-0000-00004C1D0000}"/>
    <cellStyle name="Comma 56 3 4 2 4 2" xfId="28471" xr:uid="{FDB2D65F-20B1-419B-9B73-AB53E25D58DF}"/>
    <cellStyle name="Comma 56 3 4 2 5" xfId="7503" xr:uid="{00000000-0005-0000-0000-00004D1D0000}"/>
    <cellStyle name="Comma 56 3 4 2 5 2" xfId="28472" xr:uid="{06705EFA-C82F-451A-B4F3-7CF8B95975A5}"/>
    <cellStyle name="Comma 56 3 4 2 6" xfId="28465" xr:uid="{E8BBF704-3EBB-4A6E-A3DD-F444D9B4DA9B}"/>
    <cellStyle name="Comma 56 3 4 3" xfId="7504" xr:uid="{00000000-0005-0000-0000-00004E1D0000}"/>
    <cellStyle name="Comma 56 3 4 3 2" xfId="7505" xr:uid="{00000000-0005-0000-0000-00004F1D0000}"/>
    <cellStyle name="Comma 56 3 4 3 2 2" xfId="28474" xr:uid="{394C1E4B-E4D8-47A7-85AA-67E5D9B387E6}"/>
    <cellStyle name="Comma 56 3 4 3 3" xfId="7506" xr:uid="{00000000-0005-0000-0000-0000501D0000}"/>
    <cellStyle name="Comma 56 3 4 3 3 2" xfId="28475" xr:uid="{B92EC530-95BA-426C-A247-C38F4A715B5E}"/>
    <cellStyle name="Comma 56 3 4 3 4" xfId="7507" xr:uid="{00000000-0005-0000-0000-0000511D0000}"/>
    <cellStyle name="Comma 56 3 4 3 4 2" xfId="28476" xr:uid="{94135662-9F6F-476D-9759-3FC1A31CB22B}"/>
    <cellStyle name="Comma 56 3 4 3 5" xfId="28473" xr:uid="{D10EE71D-C1F4-4A94-A683-138F78B10F6E}"/>
    <cellStyle name="Comma 56 3 4 4" xfId="7508" xr:uid="{00000000-0005-0000-0000-0000521D0000}"/>
    <cellStyle name="Comma 56 3 4 4 2" xfId="28477" xr:uid="{8259FEE2-1FFC-493E-9384-1EF71563E06D}"/>
    <cellStyle name="Comma 56 3 4 5" xfId="7509" xr:uid="{00000000-0005-0000-0000-0000531D0000}"/>
    <cellStyle name="Comma 56 3 4 5 2" xfId="28478" xr:uid="{83C6F1C9-E3CB-4FFB-B103-8B9215123863}"/>
    <cellStyle name="Comma 56 3 4 6" xfId="7510" xr:uid="{00000000-0005-0000-0000-0000541D0000}"/>
    <cellStyle name="Comma 56 3 4 6 2" xfId="28479" xr:uid="{970E2D48-D92B-4C03-9166-5684928AAFDB}"/>
    <cellStyle name="Comma 56 3 4 7" xfId="28464" xr:uid="{9D8EDBB6-8027-46B6-9A87-F9551AAEC216}"/>
    <cellStyle name="Comma 56 3 5" xfId="7511" xr:uid="{00000000-0005-0000-0000-0000551D0000}"/>
    <cellStyle name="Comma 56 3 5 2" xfId="7512" xr:uid="{00000000-0005-0000-0000-0000561D0000}"/>
    <cellStyle name="Comma 56 3 5 2 2" xfId="7513" xr:uid="{00000000-0005-0000-0000-0000571D0000}"/>
    <cellStyle name="Comma 56 3 5 2 2 2" xfId="7514" xr:uid="{00000000-0005-0000-0000-0000581D0000}"/>
    <cellStyle name="Comma 56 3 5 2 2 2 2" xfId="28483" xr:uid="{A09F79A7-C505-4B16-9A5F-BF04403C8F6C}"/>
    <cellStyle name="Comma 56 3 5 2 2 3" xfId="7515" xr:uid="{00000000-0005-0000-0000-0000591D0000}"/>
    <cellStyle name="Comma 56 3 5 2 2 3 2" xfId="28484" xr:uid="{97A3E39B-8112-426F-A14B-A33CD2304CAA}"/>
    <cellStyle name="Comma 56 3 5 2 2 4" xfId="7516" xr:uid="{00000000-0005-0000-0000-00005A1D0000}"/>
    <cellStyle name="Comma 56 3 5 2 2 4 2" xfId="28485" xr:uid="{3DD34F74-2487-4081-AFFF-E3706559211D}"/>
    <cellStyle name="Comma 56 3 5 2 2 5" xfId="28482" xr:uid="{02B2ECB7-E1D4-458C-A55D-262059060C14}"/>
    <cellStyle name="Comma 56 3 5 2 3" xfId="7517" xr:uid="{00000000-0005-0000-0000-00005B1D0000}"/>
    <cellStyle name="Comma 56 3 5 2 3 2" xfId="28486" xr:uid="{9A10A102-D26C-4184-9236-857F07DEC1CF}"/>
    <cellStyle name="Comma 56 3 5 2 4" xfId="7518" xr:uid="{00000000-0005-0000-0000-00005C1D0000}"/>
    <cellStyle name="Comma 56 3 5 2 4 2" xfId="28487" xr:uid="{EF259A41-84C1-4614-A5C6-BBF65080CE9E}"/>
    <cellStyle name="Comma 56 3 5 2 5" xfId="7519" xr:uid="{00000000-0005-0000-0000-00005D1D0000}"/>
    <cellStyle name="Comma 56 3 5 2 5 2" xfId="28488" xr:uid="{026E6D95-8B73-450D-8915-CFE3025E889E}"/>
    <cellStyle name="Comma 56 3 5 2 6" xfId="28481" xr:uid="{2F13AE59-9774-4765-88A5-FBC349536192}"/>
    <cellStyle name="Comma 56 3 5 3" xfId="7520" xr:uid="{00000000-0005-0000-0000-00005E1D0000}"/>
    <cellStyle name="Comma 56 3 5 3 2" xfId="7521" xr:uid="{00000000-0005-0000-0000-00005F1D0000}"/>
    <cellStyle name="Comma 56 3 5 3 2 2" xfId="28490" xr:uid="{126A90EB-1777-481D-8D76-A35F560EDBBF}"/>
    <cellStyle name="Comma 56 3 5 3 3" xfId="7522" xr:uid="{00000000-0005-0000-0000-0000601D0000}"/>
    <cellStyle name="Comma 56 3 5 3 3 2" xfId="28491" xr:uid="{4F7C4461-4368-457D-B7EC-51ACBC414120}"/>
    <cellStyle name="Comma 56 3 5 3 4" xfId="7523" xr:uid="{00000000-0005-0000-0000-0000611D0000}"/>
    <cellStyle name="Comma 56 3 5 3 4 2" xfId="28492" xr:uid="{45E09FDD-8F4E-434B-AB2D-3B2B515C2C5C}"/>
    <cellStyle name="Comma 56 3 5 3 5" xfId="28489" xr:uid="{43D17428-CB8F-41DF-A6FE-984D05EDF8EF}"/>
    <cellStyle name="Comma 56 3 5 4" xfId="7524" xr:uid="{00000000-0005-0000-0000-0000621D0000}"/>
    <cellStyle name="Comma 56 3 5 4 2" xfId="28493" xr:uid="{87EC31B3-8810-44D3-969F-D231CD8E1279}"/>
    <cellStyle name="Comma 56 3 5 5" xfId="7525" xr:uid="{00000000-0005-0000-0000-0000631D0000}"/>
    <cellStyle name="Comma 56 3 5 5 2" xfId="28494" xr:uid="{664D6598-BC6A-44A2-AD2B-BD2978F9EE6D}"/>
    <cellStyle name="Comma 56 3 5 6" xfId="7526" xr:uid="{00000000-0005-0000-0000-0000641D0000}"/>
    <cellStyle name="Comma 56 3 5 6 2" xfId="28495" xr:uid="{76706F32-9EFD-4EC3-86BB-D865875B02F8}"/>
    <cellStyle name="Comma 56 3 5 7" xfId="28480" xr:uid="{C62BDB5B-8977-4913-AB7F-F5249F280F4A}"/>
    <cellStyle name="Comma 56 3 6" xfId="7527" xr:uid="{00000000-0005-0000-0000-0000651D0000}"/>
    <cellStyle name="Comma 56 3 6 2" xfId="7528" xr:uid="{00000000-0005-0000-0000-0000661D0000}"/>
    <cellStyle name="Comma 56 3 6 2 2" xfId="7529" xr:uid="{00000000-0005-0000-0000-0000671D0000}"/>
    <cellStyle name="Comma 56 3 6 2 2 2" xfId="28498" xr:uid="{C0500894-3B33-4DDD-B8B4-A28BD73000D7}"/>
    <cellStyle name="Comma 56 3 6 2 3" xfId="7530" xr:uid="{00000000-0005-0000-0000-0000681D0000}"/>
    <cellStyle name="Comma 56 3 6 2 3 2" xfId="28499" xr:uid="{C7EA501E-7E55-428A-8712-8F15B4DB35B3}"/>
    <cellStyle name="Comma 56 3 6 2 4" xfId="7531" xr:uid="{00000000-0005-0000-0000-0000691D0000}"/>
    <cellStyle name="Comma 56 3 6 2 4 2" xfId="28500" xr:uid="{E280ED2A-9795-48FB-AAF3-6C30519A52E2}"/>
    <cellStyle name="Comma 56 3 6 2 5" xfId="28497" xr:uid="{1D0D3C12-D265-4362-AB65-0E9DAF0B9B10}"/>
    <cellStyle name="Comma 56 3 6 3" xfId="7532" xr:uid="{00000000-0005-0000-0000-00006A1D0000}"/>
    <cellStyle name="Comma 56 3 6 3 2" xfId="28501" xr:uid="{3917FF81-90CD-47EE-8EA4-6DFF92BE0503}"/>
    <cellStyle name="Comma 56 3 6 4" xfId="7533" xr:uid="{00000000-0005-0000-0000-00006B1D0000}"/>
    <cellStyle name="Comma 56 3 6 4 2" xfId="28502" xr:uid="{C1FB8E5F-F56D-4016-A3BE-B563EE1F71C5}"/>
    <cellStyle name="Comma 56 3 6 5" xfId="7534" xr:uid="{00000000-0005-0000-0000-00006C1D0000}"/>
    <cellStyle name="Comma 56 3 6 5 2" xfId="28503" xr:uid="{B558DDC8-34E5-4B23-988C-D805D4A2084B}"/>
    <cellStyle name="Comma 56 3 6 6" xfId="28496" xr:uid="{A7291322-A487-4AFC-A54D-28B387027614}"/>
    <cellStyle name="Comma 56 3 7" xfId="7535" xr:uid="{00000000-0005-0000-0000-00006D1D0000}"/>
    <cellStyle name="Comma 56 3 7 2" xfId="7536" xr:uid="{00000000-0005-0000-0000-00006E1D0000}"/>
    <cellStyle name="Comma 56 3 7 2 2" xfId="28505" xr:uid="{16ED7A6C-1ADA-43DD-BD4E-3A0AF4454ADB}"/>
    <cellStyle name="Comma 56 3 7 3" xfId="7537" xr:uid="{00000000-0005-0000-0000-00006F1D0000}"/>
    <cellStyle name="Comma 56 3 7 3 2" xfId="28506" xr:uid="{E1C0259D-8C3E-4DE2-A8EA-E1BF1A7B4B28}"/>
    <cellStyle name="Comma 56 3 7 4" xfId="7538" xr:uid="{00000000-0005-0000-0000-0000701D0000}"/>
    <cellStyle name="Comma 56 3 7 4 2" xfId="28507" xr:uid="{0F2A8597-0CD9-4234-A59B-4D2E76E4E0E3}"/>
    <cellStyle name="Comma 56 3 7 5" xfId="28504" xr:uid="{1D79DC1D-A3DA-4720-8C55-3730489192A8}"/>
    <cellStyle name="Comma 56 3 8" xfId="7539" xr:uid="{00000000-0005-0000-0000-0000711D0000}"/>
    <cellStyle name="Comma 56 3 8 2" xfId="28508" xr:uid="{5F38194B-1A01-4881-929D-31D19BE76A37}"/>
    <cellStyle name="Comma 56 3 9" xfId="7540" xr:uid="{00000000-0005-0000-0000-0000721D0000}"/>
    <cellStyle name="Comma 56 3 9 2" xfId="28509" xr:uid="{57F39A87-CD54-4659-A4D0-4DE27165507A}"/>
    <cellStyle name="Comma 56 4" xfId="7541" xr:uid="{00000000-0005-0000-0000-0000731D0000}"/>
    <cellStyle name="Comma 56 4 2" xfId="7542" xr:uid="{00000000-0005-0000-0000-0000741D0000}"/>
    <cellStyle name="Comma 56 4 2 2" xfId="7543" xr:uid="{00000000-0005-0000-0000-0000751D0000}"/>
    <cellStyle name="Comma 56 4 2 2 2" xfId="7544" xr:uid="{00000000-0005-0000-0000-0000761D0000}"/>
    <cellStyle name="Comma 56 4 2 2 2 2" xfId="7545" xr:uid="{00000000-0005-0000-0000-0000771D0000}"/>
    <cellStyle name="Comma 56 4 2 2 2 2 2" xfId="28514" xr:uid="{BF4B6C05-25BE-423F-AC90-751A48D68D4C}"/>
    <cellStyle name="Comma 56 4 2 2 2 3" xfId="7546" xr:uid="{00000000-0005-0000-0000-0000781D0000}"/>
    <cellStyle name="Comma 56 4 2 2 2 3 2" xfId="28515" xr:uid="{81381858-B45E-47FE-9BBC-731ABFC903FE}"/>
    <cellStyle name="Comma 56 4 2 2 2 4" xfId="7547" xr:uid="{00000000-0005-0000-0000-0000791D0000}"/>
    <cellStyle name="Comma 56 4 2 2 2 4 2" xfId="28516" xr:uid="{021DBD70-329E-4FC5-8DA5-B177648918D4}"/>
    <cellStyle name="Comma 56 4 2 2 2 5" xfId="28513" xr:uid="{61A3AE02-7114-40AB-9ADB-E12DF8CCC9B0}"/>
    <cellStyle name="Comma 56 4 2 2 3" xfId="7548" xr:uid="{00000000-0005-0000-0000-00007A1D0000}"/>
    <cellStyle name="Comma 56 4 2 2 3 2" xfId="28517" xr:uid="{8FF21BD0-849B-4ED0-8B80-8D218AC30EAD}"/>
    <cellStyle name="Comma 56 4 2 2 4" xfId="7549" xr:uid="{00000000-0005-0000-0000-00007B1D0000}"/>
    <cellStyle name="Comma 56 4 2 2 4 2" xfId="28518" xr:uid="{6A81B105-0808-467E-B38D-E8E8F45F9B57}"/>
    <cellStyle name="Comma 56 4 2 2 5" xfId="7550" xr:uid="{00000000-0005-0000-0000-00007C1D0000}"/>
    <cellStyle name="Comma 56 4 2 2 5 2" xfId="28519" xr:uid="{29B2D473-D2A6-46F0-B1A1-E91077FAE24C}"/>
    <cellStyle name="Comma 56 4 2 2 6" xfId="28512" xr:uid="{15C0513B-7D13-4D94-906E-6D18A531B358}"/>
    <cellStyle name="Comma 56 4 2 3" xfId="7551" xr:uid="{00000000-0005-0000-0000-00007D1D0000}"/>
    <cellStyle name="Comma 56 4 2 3 2" xfId="7552" xr:uid="{00000000-0005-0000-0000-00007E1D0000}"/>
    <cellStyle name="Comma 56 4 2 3 2 2" xfId="28521" xr:uid="{C2A59660-53B2-47E2-9B84-85758DFFE8CB}"/>
    <cellStyle name="Comma 56 4 2 3 3" xfId="7553" xr:uid="{00000000-0005-0000-0000-00007F1D0000}"/>
    <cellStyle name="Comma 56 4 2 3 3 2" xfId="28522" xr:uid="{AE032B58-7F3B-45D3-8A1C-1609F03F6E17}"/>
    <cellStyle name="Comma 56 4 2 3 4" xfId="7554" xr:uid="{00000000-0005-0000-0000-0000801D0000}"/>
    <cellStyle name="Comma 56 4 2 3 4 2" xfId="28523" xr:uid="{AFF9D46C-E148-4C1A-AF38-9D3F8FA4A539}"/>
    <cellStyle name="Comma 56 4 2 3 5" xfId="28520" xr:uid="{AED9466F-1E73-444D-92D6-7B32A1F343FC}"/>
    <cellStyle name="Comma 56 4 2 4" xfId="7555" xr:uid="{00000000-0005-0000-0000-0000811D0000}"/>
    <cellStyle name="Comma 56 4 2 4 2" xfId="28524" xr:uid="{E3B65964-4CBA-46C6-A23A-067EE00127E7}"/>
    <cellStyle name="Comma 56 4 2 5" xfId="7556" xr:uid="{00000000-0005-0000-0000-0000821D0000}"/>
    <cellStyle name="Comma 56 4 2 5 2" xfId="28525" xr:uid="{117A6D12-2FF9-4E26-AEE0-C4844CA7D77F}"/>
    <cellStyle name="Comma 56 4 2 6" xfId="7557" xr:uid="{00000000-0005-0000-0000-0000831D0000}"/>
    <cellStyle name="Comma 56 4 2 6 2" xfId="28526" xr:uid="{503775C3-2F97-4394-8375-E7D9C78E4E79}"/>
    <cellStyle name="Comma 56 4 2 7" xfId="28511" xr:uid="{84355D4B-DB0A-4EC3-88FE-9BF20D2A33D4}"/>
    <cellStyle name="Comma 56 4 3" xfId="7558" xr:uid="{00000000-0005-0000-0000-0000841D0000}"/>
    <cellStyle name="Comma 56 4 3 2" xfId="7559" xr:uid="{00000000-0005-0000-0000-0000851D0000}"/>
    <cellStyle name="Comma 56 4 3 2 2" xfId="7560" xr:uid="{00000000-0005-0000-0000-0000861D0000}"/>
    <cellStyle name="Comma 56 4 3 2 2 2" xfId="7561" xr:uid="{00000000-0005-0000-0000-0000871D0000}"/>
    <cellStyle name="Comma 56 4 3 2 2 2 2" xfId="28530" xr:uid="{48C6EEA8-35FB-4742-B9F5-A21DD91560A0}"/>
    <cellStyle name="Comma 56 4 3 2 2 3" xfId="7562" xr:uid="{00000000-0005-0000-0000-0000881D0000}"/>
    <cellStyle name="Comma 56 4 3 2 2 3 2" xfId="28531" xr:uid="{D786162F-76D4-48BE-A597-4DF887C38816}"/>
    <cellStyle name="Comma 56 4 3 2 2 4" xfId="7563" xr:uid="{00000000-0005-0000-0000-0000891D0000}"/>
    <cellStyle name="Comma 56 4 3 2 2 4 2" xfId="28532" xr:uid="{D31D1176-4524-4D37-AABA-093D6374E8EC}"/>
    <cellStyle name="Comma 56 4 3 2 2 5" xfId="28529" xr:uid="{8E1761B1-1E6E-475D-A2DF-55680DEEAEDF}"/>
    <cellStyle name="Comma 56 4 3 2 3" xfId="7564" xr:uid="{00000000-0005-0000-0000-00008A1D0000}"/>
    <cellStyle name="Comma 56 4 3 2 3 2" xfId="28533" xr:uid="{DAECAA38-060B-4844-880F-167EA5785BFE}"/>
    <cellStyle name="Comma 56 4 3 2 4" xfId="7565" xr:uid="{00000000-0005-0000-0000-00008B1D0000}"/>
    <cellStyle name="Comma 56 4 3 2 4 2" xfId="28534" xr:uid="{7CA9B5D5-526E-4842-9235-D853C47176CE}"/>
    <cellStyle name="Comma 56 4 3 2 5" xfId="7566" xr:uid="{00000000-0005-0000-0000-00008C1D0000}"/>
    <cellStyle name="Comma 56 4 3 2 5 2" xfId="28535" xr:uid="{628ABE8D-508E-4A91-AF24-127568B2233A}"/>
    <cellStyle name="Comma 56 4 3 2 6" xfId="28528" xr:uid="{24110CCB-7A0F-4A23-8633-7392C9D67B08}"/>
    <cellStyle name="Comma 56 4 3 3" xfId="7567" xr:uid="{00000000-0005-0000-0000-00008D1D0000}"/>
    <cellStyle name="Comma 56 4 3 3 2" xfId="7568" xr:uid="{00000000-0005-0000-0000-00008E1D0000}"/>
    <cellStyle name="Comma 56 4 3 3 2 2" xfId="28537" xr:uid="{6F04DF73-B269-432A-805A-CD9CC50CA217}"/>
    <cellStyle name="Comma 56 4 3 3 3" xfId="7569" xr:uid="{00000000-0005-0000-0000-00008F1D0000}"/>
    <cellStyle name="Comma 56 4 3 3 3 2" xfId="28538" xr:uid="{FBDF6551-AE65-4C82-9B21-78A4BD69FA04}"/>
    <cellStyle name="Comma 56 4 3 3 4" xfId="7570" xr:uid="{00000000-0005-0000-0000-0000901D0000}"/>
    <cellStyle name="Comma 56 4 3 3 4 2" xfId="28539" xr:uid="{25CC979C-7042-4099-A4B3-9879E3DC739C}"/>
    <cellStyle name="Comma 56 4 3 3 5" xfId="28536" xr:uid="{06DAAFE9-7AFA-46AF-BA3C-7028EBEB8092}"/>
    <cellStyle name="Comma 56 4 3 4" xfId="7571" xr:uid="{00000000-0005-0000-0000-0000911D0000}"/>
    <cellStyle name="Comma 56 4 3 4 2" xfId="28540" xr:uid="{B974D609-A0C0-400A-9C1B-4D0F3B205924}"/>
    <cellStyle name="Comma 56 4 3 5" xfId="7572" xr:uid="{00000000-0005-0000-0000-0000921D0000}"/>
    <cellStyle name="Comma 56 4 3 5 2" xfId="28541" xr:uid="{05A03330-2C13-479D-AD0C-8B2D4C1BAE21}"/>
    <cellStyle name="Comma 56 4 3 6" xfId="7573" xr:uid="{00000000-0005-0000-0000-0000931D0000}"/>
    <cellStyle name="Comma 56 4 3 6 2" xfId="28542" xr:uid="{DB827864-9DE2-48FC-B715-33BA192E47DB}"/>
    <cellStyle name="Comma 56 4 3 7" xfId="28527" xr:uid="{6243FBDD-3D90-4C34-AAF0-D8D873FFD3A3}"/>
    <cellStyle name="Comma 56 4 4" xfId="7574" xr:uid="{00000000-0005-0000-0000-0000941D0000}"/>
    <cellStyle name="Comma 56 4 4 2" xfId="7575" xr:uid="{00000000-0005-0000-0000-0000951D0000}"/>
    <cellStyle name="Comma 56 4 4 2 2" xfId="7576" xr:uid="{00000000-0005-0000-0000-0000961D0000}"/>
    <cellStyle name="Comma 56 4 4 2 2 2" xfId="28545" xr:uid="{7B32EE4D-BE42-401C-AAA4-6C13E731D277}"/>
    <cellStyle name="Comma 56 4 4 2 3" xfId="7577" xr:uid="{00000000-0005-0000-0000-0000971D0000}"/>
    <cellStyle name="Comma 56 4 4 2 3 2" xfId="28546" xr:uid="{4250BCA4-5B6D-441D-B818-157DC4D441DA}"/>
    <cellStyle name="Comma 56 4 4 2 4" xfId="7578" xr:uid="{00000000-0005-0000-0000-0000981D0000}"/>
    <cellStyle name="Comma 56 4 4 2 4 2" xfId="28547" xr:uid="{1F050B73-8AE6-4C3F-9E0E-7D4B0B6356C8}"/>
    <cellStyle name="Comma 56 4 4 2 5" xfId="28544" xr:uid="{2BF6C77E-7631-4339-949A-607EF7250B54}"/>
    <cellStyle name="Comma 56 4 4 3" xfId="7579" xr:uid="{00000000-0005-0000-0000-0000991D0000}"/>
    <cellStyle name="Comma 56 4 4 3 2" xfId="28548" xr:uid="{31529C57-BFBF-48D4-8FC4-88DC16ADE31A}"/>
    <cellStyle name="Comma 56 4 4 4" xfId="7580" xr:uid="{00000000-0005-0000-0000-00009A1D0000}"/>
    <cellStyle name="Comma 56 4 4 4 2" xfId="28549" xr:uid="{4EC4DBC6-CCC1-4EC6-9675-8FCF14DB229C}"/>
    <cellStyle name="Comma 56 4 4 5" xfId="7581" xr:uid="{00000000-0005-0000-0000-00009B1D0000}"/>
    <cellStyle name="Comma 56 4 4 5 2" xfId="28550" xr:uid="{A5002D05-50BF-4F50-9C3A-004181091B67}"/>
    <cellStyle name="Comma 56 4 4 6" xfId="28543" xr:uid="{05616A62-0FEF-46D6-94CD-839E13CCEEA5}"/>
    <cellStyle name="Comma 56 4 5" xfId="7582" xr:uid="{00000000-0005-0000-0000-00009C1D0000}"/>
    <cellStyle name="Comma 56 4 5 2" xfId="7583" xr:uid="{00000000-0005-0000-0000-00009D1D0000}"/>
    <cellStyle name="Comma 56 4 5 2 2" xfId="28552" xr:uid="{3DBA2071-BA1E-48C7-9201-0BB004F28154}"/>
    <cellStyle name="Comma 56 4 5 3" xfId="7584" xr:uid="{00000000-0005-0000-0000-00009E1D0000}"/>
    <cellStyle name="Comma 56 4 5 3 2" xfId="28553" xr:uid="{48F46B06-F488-455B-91B8-F3D2EFEA04BB}"/>
    <cellStyle name="Comma 56 4 5 4" xfId="7585" xr:uid="{00000000-0005-0000-0000-00009F1D0000}"/>
    <cellStyle name="Comma 56 4 5 4 2" xfId="28554" xr:uid="{350C6D73-8687-404A-B2BB-7C496703F5B5}"/>
    <cellStyle name="Comma 56 4 5 5" xfId="28551" xr:uid="{C6FB4450-AB32-401B-B1A4-2C8442771ADE}"/>
    <cellStyle name="Comma 56 4 6" xfId="7586" xr:uid="{00000000-0005-0000-0000-0000A01D0000}"/>
    <cellStyle name="Comma 56 4 6 2" xfId="28555" xr:uid="{81923B03-B73D-4E91-91AD-C02252FEE586}"/>
    <cellStyle name="Comma 56 4 7" xfId="7587" xr:uid="{00000000-0005-0000-0000-0000A11D0000}"/>
    <cellStyle name="Comma 56 4 7 2" xfId="28556" xr:uid="{DD19879F-3CB3-4F93-8B6D-D34E4FE58EB2}"/>
    <cellStyle name="Comma 56 4 8" xfId="7588" xr:uid="{00000000-0005-0000-0000-0000A21D0000}"/>
    <cellStyle name="Comma 56 4 8 2" xfId="28557" xr:uid="{744320D9-0727-4C88-A541-54DEDC23B733}"/>
    <cellStyle name="Comma 56 4 9" xfId="28510" xr:uid="{7EEE163B-4522-427A-AF5F-B8476B173287}"/>
    <cellStyle name="Comma 56 5" xfId="7589" xr:uid="{00000000-0005-0000-0000-0000A31D0000}"/>
    <cellStyle name="Comma 56 5 2" xfId="7590" xr:uid="{00000000-0005-0000-0000-0000A41D0000}"/>
    <cellStyle name="Comma 56 5 2 2" xfId="7591" xr:uid="{00000000-0005-0000-0000-0000A51D0000}"/>
    <cellStyle name="Comma 56 5 2 2 2" xfId="7592" xr:uid="{00000000-0005-0000-0000-0000A61D0000}"/>
    <cellStyle name="Comma 56 5 2 2 2 2" xfId="7593" xr:uid="{00000000-0005-0000-0000-0000A71D0000}"/>
    <cellStyle name="Comma 56 5 2 2 2 2 2" xfId="28562" xr:uid="{85BE8B28-2F1A-4B60-8BD8-7D934A1B66AE}"/>
    <cellStyle name="Comma 56 5 2 2 2 3" xfId="7594" xr:uid="{00000000-0005-0000-0000-0000A81D0000}"/>
    <cellStyle name="Comma 56 5 2 2 2 3 2" xfId="28563" xr:uid="{3EDBF4A8-A269-4375-B9F9-2098B15DE86B}"/>
    <cellStyle name="Comma 56 5 2 2 2 4" xfId="7595" xr:uid="{00000000-0005-0000-0000-0000A91D0000}"/>
    <cellStyle name="Comma 56 5 2 2 2 4 2" xfId="28564" xr:uid="{A1992585-1A46-4A80-936C-29676906C2CF}"/>
    <cellStyle name="Comma 56 5 2 2 2 5" xfId="28561" xr:uid="{8EA4CA5F-6DDC-44DC-9938-8479DDFEA38D}"/>
    <cellStyle name="Comma 56 5 2 2 3" xfId="7596" xr:uid="{00000000-0005-0000-0000-0000AA1D0000}"/>
    <cellStyle name="Comma 56 5 2 2 3 2" xfId="28565" xr:uid="{864D64FA-DCA3-44E9-BB0B-03AD9D4F7183}"/>
    <cellStyle name="Comma 56 5 2 2 4" xfId="7597" xr:uid="{00000000-0005-0000-0000-0000AB1D0000}"/>
    <cellStyle name="Comma 56 5 2 2 4 2" xfId="28566" xr:uid="{1B22B389-24C8-4475-8EC9-CEC3EAE364DF}"/>
    <cellStyle name="Comma 56 5 2 2 5" xfId="7598" xr:uid="{00000000-0005-0000-0000-0000AC1D0000}"/>
    <cellStyle name="Comma 56 5 2 2 5 2" xfId="28567" xr:uid="{9B96E335-B7FA-47EF-8612-906EB59CB8CC}"/>
    <cellStyle name="Comma 56 5 2 2 6" xfId="28560" xr:uid="{2C66DFC3-8A0C-491D-ACBC-E76735AE687A}"/>
    <cellStyle name="Comma 56 5 2 3" xfId="7599" xr:uid="{00000000-0005-0000-0000-0000AD1D0000}"/>
    <cellStyle name="Comma 56 5 2 3 2" xfId="7600" xr:uid="{00000000-0005-0000-0000-0000AE1D0000}"/>
    <cellStyle name="Comma 56 5 2 3 2 2" xfId="28569" xr:uid="{5490AA8E-C769-4625-8064-F261E5D024E9}"/>
    <cellStyle name="Comma 56 5 2 3 3" xfId="7601" xr:uid="{00000000-0005-0000-0000-0000AF1D0000}"/>
    <cellStyle name="Comma 56 5 2 3 3 2" xfId="28570" xr:uid="{0FA3EB2A-6AAF-40A6-96FB-184DCEF45BA7}"/>
    <cellStyle name="Comma 56 5 2 3 4" xfId="7602" xr:uid="{00000000-0005-0000-0000-0000B01D0000}"/>
    <cellStyle name="Comma 56 5 2 3 4 2" xfId="28571" xr:uid="{40772842-95EF-490F-80F9-70F60099CCDE}"/>
    <cellStyle name="Comma 56 5 2 3 5" xfId="28568" xr:uid="{20CFB15E-7EE8-4091-99DE-21660C7BF38E}"/>
    <cellStyle name="Comma 56 5 2 4" xfId="7603" xr:uid="{00000000-0005-0000-0000-0000B11D0000}"/>
    <cellStyle name="Comma 56 5 2 4 2" xfId="28572" xr:uid="{4D9D7702-600C-4B33-B1B3-8045BAABA933}"/>
    <cellStyle name="Comma 56 5 2 5" xfId="7604" xr:uid="{00000000-0005-0000-0000-0000B21D0000}"/>
    <cellStyle name="Comma 56 5 2 5 2" xfId="28573" xr:uid="{309BA1DA-6939-479C-B290-E34A0084A353}"/>
    <cellStyle name="Comma 56 5 2 6" xfId="7605" xr:uid="{00000000-0005-0000-0000-0000B31D0000}"/>
    <cellStyle name="Comma 56 5 2 6 2" xfId="28574" xr:uid="{85482201-0D9E-497A-9BEB-88CF1CC7E176}"/>
    <cellStyle name="Comma 56 5 2 7" xfId="28559" xr:uid="{C954A45F-377B-4EAC-A079-977C594C9E19}"/>
    <cellStyle name="Comma 56 5 3" xfId="7606" xr:uid="{00000000-0005-0000-0000-0000B41D0000}"/>
    <cellStyle name="Comma 56 5 3 2" xfId="7607" xr:uid="{00000000-0005-0000-0000-0000B51D0000}"/>
    <cellStyle name="Comma 56 5 3 2 2" xfId="7608" xr:uid="{00000000-0005-0000-0000-0000B61D0000}"/>
    <cellStyle name="Comma 56 5 3 2 2 2" xfId="7609" xr:uid="{00000000-0005-0000-0000-0000B71D0000}"/>
    <cellStyle name="Comma 56 5 3 2 2 2 2" xfId="28578" xr:uid="{12DF2507-BDE6-4B3B-876C-79354503040B}"/>
    <cellStyle name="Comma 56 5 3 2 2 3" xfId="7610" xr:uid="{00000000-0005-0000-0000-0000B81D0000}"/>
    <cellStyle name="Comma 56 5 3 2 2 3 2" xfId="28579" xr:uid="{1ABF3786-89D3-48F8-84C3-565E0070D3D9}"/>
    <cellStyle name="Comma 56 5 3 2 2 4" xfId="7611" xr:uid="{00000000-0005-0000-0000-0000B91D0000}"/>
    <cellStyle name="Comma 56 5 3 2 2 4 2" xfId="28580" xr:uid="{FBA49123-450D-4520-8539-AE1C59DC19FD}"/>
    <cellStyle name="Comma 56 5 3 2 2 5" xfId="28577" xr:uid="{A6FBA01F-7087-45EC-AAA9-0BDE1563ECD7}"/>
    <cellStyle name="Comma 56 5 3 2 3" xfId="7612" xr:uid="{00000000-0005-0000-0000-0000BA1D0000}"/>
    <cellStyle name="Comma 56 5 3 2 3 2" xfId="28581" xr:uid="{5191F7ED-5078-4FCB-81E1-6EED0E855D89}"/>
    <cellStyle name="Comma 56 5 3 2 4" xfId="7613" xr:uid="{00000000-0005-0000-0000-0000BB1D0000}"/>
    <cellStyle name="Comma 56 5 3 2 4 2" xfId="28582" xr:uid="{37BDAA54-4A65-4415-84A2-B738B00A8C90}"/>
    <cellStyle name="Comma 56 5 3 2 5" xfId="7614" xr:uid="{00000000-0005-0000-0000-0000BC1D0000}"/>
    <cellStyle name="Comma 56 5 3 2 5 2" xfId="28583" xr:uid="{B0454331-06A7-4E25-B095-D44C9CB17A8A}"/>
    <cellStyle name="Comma 56 5 3 2 6" xfId="28576" xr:uid="{21774F85-1615-4B2D-B229-D9A5CEBF7E23}"/>
    <cellStyle name="Comma 56 5 3 3" xfId="7615" xr:uid="{00000000-0005-0000-0000-0000BD1D0000}"/>
    <cellStyle name="Comma 56 5 3 3 2" xfId="7616" xr:uid="{00000000-0005-0000-0000-0000BE1D0000}"/>
    <cellStyle name="Comma 56 5 3 3 2 2" xfId="28585" xr:uid="{5961D92D-E2FE-4C30-AADD-E09F63AE9C86}"/>
    <cellStyle name="Comma 56 5 3 3 3" xfId="7617" xr:uid="{00000000-0005-0000-0000-0000BF1D0000}"/>
    <cellStyle name="Comma 56 5 3 3 3 2" xfId="28586" xr:uid="{38A386AF-6523-4D5D-BAB2-43B6E0C3B8E5}"/>
    <cellStyle name="Comma 56 5 3 3 4" xfId="7618" xr:uid="{00000000-0005-0000-0000-0000C01D0000}"/>
    <cellStyle name="Comma 56 5 3 3 4 2" xfId="28587" xr:uid="{F10ECEDD-FA27-4A1A-A6E0-9916BA832DB9}"/>
    <cellStyle name="Comma 56 5 3 3 5" xfId="28584" xr:uid="{D1D75C66-8270-4EBB-B592-E1B01E44EA12}"/>
    <cellStyle name="Comma 56 5 3 4" xfId="7619" xr:uid="{00000000-0005-0000-0000-0000C11D0000}"/>
    <cellStyle name="Comma 56 5 3 4 2" xfId="28588" xr:uid="{388480B3-BE31-4B17-963B-DAE4AE1A5C6B}"/>
    <cellStyle name="Comma 56 5 3 5" xfId="7620" xr:uid="{00000000-0005-0000-0000-0000C21D0000}"/>
    <cellStyle name="Comma 56 5 3 5 2" xfId="28589" xr:uid="{34932EF6-48C6-4F98-8F9A-431C936E2BF0}"/>
    <cellStyle name="Comma 56 5 3 6" xfId="7621" xr:uid="{00000000-0005-0000-0000-0000C31D0000}"/>
    <cellStyle name="Comma 56 5 3 6 2" xfId="28590" xr:uid="{B71C3C5D-5FA6-47C4-A267-215F338CD53A}"/>
    <cellStyle name="Comma 56 5 3 7" xfId="28575" xr:uid="{AC7D233A-3A98-4622-B533-947F9D86CAEA}"/>
    <cellStyle name="Comma 56 5 4" xfId="7622" xr:uid="{00000000-0005-0000-0000-0000C41D0000}"/>
    <cellStyle name="Comma 56 5 4 2" xfId="7623" xr:uid="{00000000-0005-0000-0000-0000C51D0000}"/>
    <cellStyle name="Comma 56 5 4 2 2" xfId="7624" xr:uid="{00000000-0005-0000-0000-0000C61D0000}"/>
    <cellStyle name="Comma 56 5 4 2 2 2" xfId="28593" xr:uid="{E3A7E4DF-AF65-48AB-AA2A-833A1F37C65D}"/>
    <cellStyle name="Comma 56 5 4 2 3" xfId="7625" xr:uid="{00000000-0005-0000-0000-0000C71D0000}"/>
    <cellStyle name="Comma 56 5 4 2 3 2" xfId="28594" xr:uid="{7E3F1CED-C7C6-4A52-9B0E-022F3BF5FF60}"/>
    <cellStyle name="Comma 56 5 4 2 4" xfId="7626" xr:uid="{00000000-0005-0000-0000-0000C81D0000}"/>
    <cellStyle name="Comma 56 5 4 2 4 2" xfId="28595" xr:uid="{B1DC584B-5A33-4609-AD25-962ACC9CECAC}"/>
    <cellStyle name="Comma 56 5 4 2 5" xfId="28592" xr:uid="{224D65AC-7309-4D2F-ADC9-4CF91DD6DEF3}"/>
    <cellStyle name="Comma 56 5 4 3" xfId="7627" xr:uid="{00000000-0005-0000-0000-0000C91D0000}"/>
    <cellStyle name="Comma 56 5 4 3 2" xfId="28596" xr:uid="{CA741027-F470-4153-9DC6-2EF5C434156D}"/>
    <cellStyle name="Comma 56 5 4 4" xfId="7628" xr:uid="{00000000-0005-0000-0000-0000CA1D0000}"/>
    <cellStyle name="Comma 56 5 4 4 2" xfId="28597" xr:uid="{41C68B05-8687-4F60-984D-FD67FC45A77A}"/>
    <cellStyle name="Comma 56 5 4 5" xfId="7629" xr:uid="{00000000-0005-0000-0000-0000CB1D0000}"/>
    <cellStyle name="Comma 56 5 4 5 2" xfId="28598" xr:uid="{C170D0F7-C442-4E21-B66F-8D95B4A5E607}"/>
    <cellStyle name="Comma 56 5 4 6" xfId="28591" xr:uid="{2B8F5680-4639-423F-ADF8-706CCBC6EAF7}"/>
    <cellStyle name="Comma 56 5 5" xfId="7630" xr:uid="{00000000-0005-0000-0000-0000CC1D0000}"/>
    <cellStyle name="Comma 56 5 5 2" xfId="7631" xr:uid="{00000000-0005-0000-0000-0000CD1D0000}"/>
    <cellStyle name="Comma 56 5 5 2 2" xfId="28600" xr:uid="{4F740715-C299-436E-8D1A-1B29016FDA5A}"/>
    <cellStyle name="Comma 56 5 5 3" xfId="7632" xr:uid="{00000000-0005-0000-0000-0000CE1D0000}"/>
    <cellStyle name="Comma 56 5 5 3 2" xfId="28601" xr:uid="{AE12E9E6-E110-4CF6-9370-CC50FA4B5343}"/>
    <cellStyle name="Comma 56 5 5 4" xfId="7633" xr:uid="{00000000-0005-0000-0000-0000CF1D0000}"/>
    <cellStyle name="Comma 56 5 5 4 2" xfId="28602" xr:uid="{4333A069-2029-43F9-85FF-C913F560C410}"/>
    <cellStyle name="Comma 56 5 5 5" xfId="28599" xr:uid="{1C4FC4F8-3EBA-48E3-A96A-6F4E37CEF332}"/>
    <cellStyle name="Comma 56 5 6" xfId="7634" xr:uid="{00000000-0005-0000-0000-0000D01D0000}"/>
    <cellStyle name="Comma 56 5 6 2" xfId="28603" xr:uid="{886C9969-834E-40F3-9C1B-49F1564BF08C}"/>
    <cellStyle name="Comma 56 5 7" xfId="7635" xr:uid="{00000000-0005-0000-0000-0000D11D0000}"/>
    <cellStyle name="Comma 56 5 7 2" xfId="28604" xr:uid="{C0BEA29B-B487-4A56-8121-21DDEFCDD678}"/>
    <cellStyle name="Comma 56 5 8" xfId="7636" xr:uid="{00000000-0005-0000-0000-0000D21D0000}"/>
    <cellStyle name="Comma 56 5 8 2" xfId="28605" xr:uid="{7EA58D68-7BFC-47A1-832E-CD13A1B3326E}"/>
    <cellStyle name="Comma 56 5 9" xfId="28558" xr:uid="{24231DEF-2A0B-4B64-BD7A-6C5B12F2BF51}"/>
    <cellStyle name="Comma 56 6" xfId="7637" xr:uid="{00000000-0005-0000-0000-0000D31D0000}"/>
    <cellStyle name="Comma 56 6 2" xfId="7638" xr:uid="{00000000-0005-0000-0000-0000D41D0000}"/>
    <cellStyle name="Comma 56 6 2 2" xfId="7639" xr:uid="{00000000-0005-0000-0000-0000D51D0000}"/>
    <cellStyle name="Comma 56 6 2 2 2" xfId="7640" xr:uid="{00000000-0005-0000-0000-0000D61D0000}"/>
    <cellStyle name="Comma 56 6 2 2 2 2" xfId="28609" xr:uid="{BBBD6530-84BA-4954-8223-2CD84467E12E}"/>
    <cellStyle name="Comma 56 6 2 2 3" xfId="7641" xr:uid="{00000000-0005-0000-0000-0000D71D0000}"/>
    <cellStyle name="Comma 56 6 2 2 3 2" xfId="28610" xr:uid="{ADE6A31D-6062-4C1F-9721-AC075D765BD1}"/>
    <cellStyle name="Comma 56 6 2 2 4" xfId="7642" xr:uid="{00000000-0005-0000-0000-0000D81D0000}"/>
    <cellStyle name="Comma 56 6 2 2 4 2" xfId="28611" xr:uid="{5302084A-BB24-4E87-ADC6-8B3071097593}"/>
    <cellStyle name="Comma 56 6 2 2 5" xfId="28608" xr:uid="{C5BAF2AA-4BD5-4734-9C0A-4A0ACD8F3161}"/>
    <cellStyle name="Comma 56 6 2 3" xfId="7643" xr:uid="{00000000-0005-0000-0000-0000D91D0000}"/>
    <cellStyle name="Comma 56 6 2 3 2" xfId="28612" xr:uid="{0A441A82-8E69-48F9-83EE-3D91E6A2C3B4}"/>
    <cellStyle name="Comma 56 6 2 4" xfId="7644" xr:uid="{00000000-0005-0000-0000-0000DA1D0000}"/>
    <cellStyle name="Comma 56 6 2 4 2" xfId="28613" xr:uid="{B48685E5-47FC-47FF-9105-46FD2EB62BAE}"/>
    <cellStyle name="Comma 56 6 2 5" xfId="7645" xr:uid="{00000000-0005-0000-0000-0000DB1D0000}"/>
    <cellStyle name="Comma 56 6 2 5 2" xfId="28614" xr:uid="{C0BFDC76-F748-4B70-9E7D-BD892790FC37}"/>
    <cellStyle name="Comma 56 6 2 6" xfId="28607" xr:uid="{7F86E503-9D3E-44BE-997A-F4B82B6A8713}"/>
    <cellStyle name="Comma 56 6 3" xfId="7646" xr:uid="{00000000-0005-0000-0000-0000DC1D0000}"/>
    <cellStyle name="Comma 56 6 3 2" xfId="7647" xr:uid="{00000000-0005-0000-0000-0000DD1D0000}"/>
    <cellStyle name="Comma 56 6 3 2 2" xfId="28616" xr:uid="{C2F0E758-A38A-4722-95A2-5F86596DCCBC}"/>
    <cellStyle name="Comma 56 6 3 3" xfId="7648" xr:uid="{00000000-0005-0000-0000-0000DE1D0000}"/>
    <cellStyle name="Comma 56 6 3 3 2" xfId="28617" xr:uid="{78A64142-546B-4367-812C-7443FC67208C}"/>
    <cellStyle name="Comma 56 6 3 4" xfId="7649" xr:uid="{00000000-0005-0000-0000-0000DF1D0000}"/>
    <cellStyle name="Comma 56 6 3 4 2" xfId="28618" xr:uid="{C67A51D4-5E5E-4B92-AF31-CD86D013421B}"/>
    <cellStyle name="Comma 56 6 3 5" xfId="28615" xr:uid="{9E6CCFF4-63E0-4E11-A54A-46BBDFC8A732}"/>
    <cellStyle name="Comma 56 6 4" xfId="7650" xr:uid="{00000000-0005-0000-0000-0000E01D0000}"/>
    <cellStyle name="Comma 56 6 4 2" xfId="28619" xr:uid="{98209DCA-7077-41D1-BB0B-EA07FFF799F4}"/>
    <cellStyle name="Comma 56 6 5" xfId="7651" xr:uid="{00000000-0005-0000-0000-0000E11D0000}"/>
    <cellStyle name="Comma 56 6 5 2" xfId="28620" xr:uid="{BA2DC069-4674-40BB-B68A-EE6041DC99BF}"/>
    <cellStyle name="Comma 56 6 6" xfId="7652" xr:uid="{00000000-0005-0000-0000-0000E21D0000}"/>
    <cellStyle name="Comma 56 6 6 2" xfId="28621" xr:uid="{0921A120-52F4-44B7-B486-A398128D611D}"/>
    <cellStyle name="Comma 56 6 7" xfId="28606" xr:uid="{FCFDD8EB-A5DC-408C-A869-4D4E644449B8}"/>
    <cellStyle name="Comma 56 7" xfId="7653" xr:uid="{00000000-0005-0000-0000-0000E31D0000}"/>
    <cellStyle name="Comma 56 7 2" xfId="7654" xr:uid="{00000000-0005-0000-0000-0000E41D0000}"/>
    <cellStyle name="Comma 56 7 2 2" xfId="7655" xr:uid="{00000000-0005-0000-0000-0000E51D0000}"/>
    <cellStyle name="Comma 56 7 2 2 2" xfId="7656" xr:uid="{00000000-0005-0000-0000-0000E61D0000}"/>
    <cellStyle name="Comma 56 7 2 2 2 2" xfId="28625" xr:uid="{6843CE4F-3D35-4EC0-8479-E6F670B79AE5}"/>
    <cellStyle name="Comma 56 7 2 2 3" xfId="7657" xr:uid="{00000000-0005-0000-0000-0000E71D0000}"/>
    <cellStyle name="Comma 56 7 2 2 3 2" xfId="28626" xr:uid="{FCFA0EEF-20B1-4FBB-A26B-33A641C24A1A}"/>
    <cellStyle name="Comma 56 7 2 2 4" xfId="7658" xr:uid="{00000000-0005-0000-0000-0000E81D0000}"/>
    <cellStyle name="Comma 56 7 2 2 4 2" xfId="28627" xr:uid="{AAA5ADFD-4C9C-45B5-949A-A468A5A6839C}"/>
    <cellStyle name="Comma 56 7 2 2 5" xfId="28624" xr:uid="{A8BF5763-1D21-4328-80AF-5F4763A2CDDE}"/>
    <cellStyle name="Comma 56 7 2 3" xfId="7659" xr:uid="{00000000-0005-0000-0000-0000E91D0000}"/>
    <cellStyle name="Comma 56 7 2 3 2" xfId="28628" xr:uid="{3E32E331-FCCF-45E6-ADE0-6897819CA242}"/>
    <cellStyle name="Comma 56 7 2 4" xfId="7660" xr:uid="{00000000-0005-0000-0000-0000EA1D0000}"/>
    <cellStyle name="Comma 56 7 2 4 2" xfId="28629" xr:uid="{5A36E71B-F842-495F-91C2-596E9A23146B}"/>
    <cellStyle name="Comma 56 7 2 5" xfId="7661" xr:uid="{00000000-0005-0000-0000-0000EB1D0000}"/>
    <cellStyle name="Comma 56 7 2 5 2" xfId="28630" xr:uid="{0D4523BE-9829-4045-9156-2AB9E01D7B1C}"/>
    <cellStyle name="Comma 56 7 2 6" xfId="28623" xr:uid="{7151C63D-EFAC-41EF-8C86-9590261589F6}"/>
    <cellStyle name="Comma 56 7 3" xfId="7662" xr:uid="{00000000-0005-0000-0000-0000EC1D0000}"/>
    <cellStyle name="Comma 56 7 3 2" xfId="7663" xr:uid="{00000000-0005-0000-0000-0000ED1D0000}"/>
    <cellStyle name="Comma 56 7 3 2 2" xfId="28632" xr:uid="{0152809D-506F-4313-BF31-F22359D8647B}"/>
    <cellStyle name="Comma 56 7 3 3" xfId="7664" xr:uid="{00000000-0005-0000-0000-0000EE1D0000}"/>
    <cellStyle name="Comma 56 7 3 3 2" xfId="28633" xr:uid="{6B6DF722-9935-4178-AEC3-42DA1F5338A9}"/>
    <cellStyle name="Comma 56 7 3 4" xfId="7665" xr:uid="{00000000-0005-0000-0000-0000EF1D0000}"/>
    <cellStyle name="Comma 56 7 3 4 2" xfId="28634" xr:uid="{E0493A3B-9DA9-4B71-83DB-538FBCBD0F3A}"/>
    <cellStyle name="Comma 56 7 3 5" xfId="28631" xr:uid="{93E2D62D-B8B3-45B3-84A2-A5C45F47A35D}"/>
    <cellStyle name="Comma 56 7 4" xfId="7666" xr:uid="{00000000-0005-0000-0000-0000F01D0000}"/>
    <cellStyle name="Comma 56 7 4 2" xfId="28635" xr:uid="{BD0A4431-4EA9-4A77-9F20-D4012550AAAE}"/>
    <cellStyle name="Comma 56 7 5" xfId="7667" xr:uid="{00000000-0005-0000-0000-0000F11D0000}"/>
    <cellStyle name="Comma 56 7 5 2" xfId="28636" xr:uid="{BEDCA95C-DBBD-408B-B967-BE7AD3F31FE0}"/>
    <cellStyle name="Comma 56 7 6" xfId="7668" xr:uid="{00000000-0005-0000-0000-0000F21D0000}"/>
    <cellStyle name="Comma 56 7 6 2" xfId="28637" xr:uid="{AD8CC196-318D-4261-8C84-6F7D63B5D040}"/>
    <cellStyle name="Comma 56 7 7" xfId="28622" xr:uid="{822D3B25-24C4-4782-8EFA-00A4E3FD98EF}"/>
    <cellStyle name="Comma 56 8" xfId="7669" xr:uid="{00000000-0005-0000-0000-0000F31D0000}"/>
    <cellStyle name="Comma 56 8 2" xfId="7670" xr:uid="{00000000-0005-0000-0000-0000F41D0000}"/>
    <cellStyle name="Comma 56 8 2 2" xfId="7671" xr:uid="{00000000-0005-0000-0000-0000F51D0000}"/>
    <cellStyle name="Comma 56 8 2 2 2" xfId="28640" xr:uid="{A3AA2DCB-F37D-4CC3-BD39-2475ABF68F73}"/>
    <cellStyle name="Comma 56 8 2 3" xfId="7672" xr:uid="{00000000-0005-0000-0000-0000F61D0000}"/>
    <cellStyle name="Comma 56 8 2 3 2" xfId="28641" xr:uid="{A02E501D-5CEC-42CB-B4F3-FB9858792187}"/>
    <cellStyle name="Comma 56 8 2 4" xfId="7673" xr:uid="{00000000-0005-0000-0000-0000F71D0000}"/>
    <cellStyle name="Comma 56 8 2 4 2" xfId="28642" xr:uid="{C3317656-78C3-461E-8F28-D3CDA79D2DEE}"/>
    <cellStyle name="Comma 56 8 2 5" xfId="28639" xr:uid="{24C261A4-A456-4BFC-8FE4-37672FB29149}"/>
    <cellStyle name="Comma 56 8 3" xfId="7674" xr:uid="{00000000-0005-0000-0000-0000F81D0000}"/>
    <cellStyle name="Comma 56 8 3 2" xfId="28643" xr:uid="{2F9F3E9A-DAAE-4672-95D0-01C5F947E203}"/>
    <cellStyle name="Comma 56 8 4" xfId="7675" xr:uid="{00000000-0005-0000-0000-0000F91D0000}"/>
    <cellStyle name="Comma 56 8 4 2" xfId="28644" xr:uid="{F35DBFB0-4251-4667-A054-3BC9CB6BC80C}"/>
    <cellStyle name="Comma 56 8 5" xfId="7676" xr:uid="{00000000-0005-0000-0000-0000FA1D0000}"/>
    <cellStyle name="Comma 56 8 5 2" xfId="28645" xr:uid="{878D5759-EF71-4B08-81BC-8DD29CE67E75}"/>
    <cellStyle name="Comma 56 8 6" xfId="28638" xr:uid="{EDF0733F-5002-4530-990E-A01EF808C38E}"/>
    <cellStyle name="Comma 56 9" xfId="7677" xr:uid="{00000000-0005-0000-0000-0000FB1D0000}"/>
    <cellStyle name="Comma 56 9 2" xfId="7678" xr:uid="{00000000-0005-0000-0000-0000FC1D0000}"/>
    <cellStyle name="Comma 56 9 2 2" xfId="28647" xr:uid="{37E6A0A3-356A-4F83-B9BB-031BEDD0E125}"/>
    <cellStyle name="Comma 56 9 3" xfId="7679" xr:uid="{00000000-0005-0000-0000-0000FD1D0000}"/>
    <cellStyle name="Comma 56 9 3 2" xfId="28648" xr:uid="{407D8666-1985-445E-AEBC-DDF3F137EA82}"/>
    <cellStyle name="Comma 56 9 4" xfId="7680" xr:uid="{00000000-0005-0000-0000-0000FE1D0000}"/>
    <cellStyle name="Comma 56 9 4 2" xfId="28649" xr:uid="{9E274BC0-47B3-4DE2-A858-CFF132F570F1}"/>
    <cellStyle name="Comma 56 9 5" xfId="28646" xr:uid="{679340BE-8B1F-4015-A5F6-4F8B1C76DC7C}"/>
    <cellStyle name="Comma 57" xfId="7681" xr:uid="{00000000-0005-0000-0000-0000FF1D0000}"/>
    <cellStyle name="Comma 57 10" xfId="7682" xr:uid="{00000000-0005-0000-0000-0000001E0000}"/>
    <cellStyle name="Comma 57 10 2" xfId="28651" xr:uid="{83B0378E-C639-49DA-AA99-D6E6AF1424C6}"/>
    <cellStyle name="Comma 57 11" xfId="7683" xr:uid="{00000000-0005-0000-0000-0000011E0000}"/>
    <cellStyle name="Comma 57 11 2" xfId="28652" xr:uid="{9607361E-DE9B-4433-8D80-9BF227D521B6}"/>
    <cellStyle name="Comma 57 12" xfId="7684" xr:uid="{00000000-0005-0000-0000-0000021E0000}"/>
    <cellStyle name="Comma 57 12 2" xfId="28653" xr:uid="{3F168FCE-0227-4BEC-B821-FC7292F47410}"/>
    <cellStyle name="Comma 57 13" xfId="28650" xr:uid="{251D89C8-5C52-4F8B-BFFC-BC61DE500472}"/>
    <cellStyle name="Comma 57 2" xfId="7685" xr:uid="{00000000-0005-0000-0000-0000031E0000}"/>
    <cellStyle name="Comma 57 2 10" xfId="7686" xr:uid="{00000000-0005-0000-0000-0000041E0000}"/>
    <cellStyle name="Comma 57 2 10 2" xfId="28655" xr:uid="{181A2251-0FF1-4D0D-BA63-FBFAC882B8EA}"/>
    <cellStyle name="Comma 57 2 11" xfId="28654" xr:uid="{E3833734-23B0-48D5-80DA-4212399AD962}"/>
    <cellStyle name="Comma 57 2 2" xfId="7687" xr:uid="{00000000-0005-0000-0000-0000051E0000}"/>
    <cellStyle name="Comma 57 2 2 2" xfId="7688" xr:uid="{00000000-0005-0000-0000-0000061E0000}"/>
    <cellStyle name="Comma 57 2 2 2 2" xfId="7689" xr:uid="{00000000-0005-0000-0000-0000071E0000}"/>
    <cellStyle name="Comma 57 2 2 2 2 2" xfId="7690" xr:uid="{00000000-0005-0000-0000-0000081E0000}"/>
    <cellStyle name="Comma 57 2 2 2 2 2 2" xfId="7691" xr:uid="{00000000-0005-0000-0000-0000091E0000}"/>
    <cellStyle name="Comma 57 2 2 2 2 2 2 2" xfId="28660" xr:uid="{DD692EB8-F685-4366-ADD7-502DBA83127B}"/>
    <cellStyle name="Comma 57 2 2 2 2 2 3" xfId="7692" xr:uid="{00000000-0005-0000-0000-00000A1E0000}"/>
    <cellStyle name="Comma 57 2 2 2 2 2 3 2" xfId="28661" xr:uid="{14379B15-E5FA-4DC9-8550-F5DB968F2B77}"/>
    <cellStyle name="Comma 57 2 2 2 2 2 4" xfId="7693" xr:uid="{00000000-0005-0000-0000-00000B1E0000}"/>
    <cellStyle name="Comma 57 2 2 2 2 2 4 2" xfId="28662" xr:uid="{EF336F40-08EE-415B-810A-E01701E47623}"/>
    <cellStyle name="Comma 57 2 2 2 2 2 5" xfId="28659" xr:uid="{AD1A6236-53BB-4BF6-8FF8-3BAC3900C23B}"/>
    <cellStyle name="Comma 57 2 2 2 2 3" xfId="7694" xr:uid="{00000000-0005-0000-0000-00000C1E0000}"/>
    <cellStyle name="Comma 57 2 2 2 2 3 2" xfId="28663" xr:uid="{A6FFE693-4E3C-49C5-90D0-EDED10BBFA8F}"/>
    <cellStyle name="Comma 57 2 2 2 2 4" xfId="7695" xr:uid="{00000000-0005-0000-0000-00000D1E0000}"/>
    <cellStyle name="Comma 57 2 2 2 2 4 2" xfId="28664" xr:uid="{F052754D-3025-462D-9830-8B4D45E69FD2}"/>
    <cellStyle name="Comma 57 2 2 2 2 5" xfId="7696" xr:uid="{00000000-0005-0000-0000-00000E1E0000}"/>
    <cellStyle name="Comma 57 2 2 2 2 5 2" xfId="28665" xr:uid="{B83D99D4-7071-4811-9A5E-1E0F46E3B9E6}"/>
    <cellStyle name="Comma 57 2 2 2 2 6" xfId="28658" xr:uid="{824A54E9-BAA0-4A5B-8D72-ED07BEAE3667}"/>
    <cellStyle name="Comma 57 2 2 2 3" xfId="7697" xr:uid="{00000000-0005-0000-0000-00000F1E0000}"/>
    <cellStyle name="Comma 57 2 2 2 3 2" xfId="7698" xr:uid="{00000000-0005-0000-0000-0000101E0000}"/>
    <cellStyle name="Comma 57 2 2 2 3 2 2" xfId="28667" xr:uid="{0BB9E76C-C76E-4622-A053-3EF855C80E2C}"/>
    <cellStyle name="Comma 57 2 2 2 3 3" xfId="7699" xr:uid="{00000000-0005-0000-0000-0000111E0000}"/>
    <cellStyle name="Comma 57 2 2 2 3 3 2" xfId="28668" xr:uid="{53AAA76A-E8D9-4156-8054-16FBAF39AE29}"/>
    <cellStyle name="Comma 57 2 2 2 3 4" xfId="7700" xr:uid="{00000000-0005-0000-0000-0000121E0000}"/>
    <cellStyle name="Comma 57 2 2 2 3 4 2" xfId="28669" xr:uid="{9B7929B8-C7C5-4D64-9BAE-020401675DBA}"/>
    <cellStyle name="Comma 57 2 2 2 3 5" xfId="28666" xr:uid="{592E811E-CEB5-4E44-BBCB-878C6FBEFC3B}"/>
    <cellStyle name="Comma 57 2 2 2 4" xfId="7701" xr:uid="{00000000-0005-0000-0000-0000131E0000}"/>
    <cellStyle name="Comma 57 2 2 2 4 2" xfId="28670" xr:uid="{6D99668D-25D8-4A83-BB5D-39A665CA33E8}"/>
    <cellStyle name="Comma 57 2 2 2 5" xfId="7702" xr:uid="{00000000-0005-0000-0000-0000141E0000}"/>
    <cellStyle name="Comma 57 2 2 2 5 2" xfId="28671" xr:uid="{A90134E9-0753-41C9-8BDF-6EA1B36A288D}"/>
    <cellStyle name="Comma 57 2 2 2 6" xfId="7703" xr:uid="{00000000-0005-0000-0000-0000151E0000}"/>
    <cellStyle name="Comma 57 2 2 2 6 2" xfId="28672" xr:uid="{D2F95C9D-A75E-4492-984E-2FB64205CA43}"/>
    <cellStyle name="Comma 57 2 2 2 7" xfId="28657" xr:uid="{8AA509B9-8962-4FA1-AC33-2853B364FEC1}"/>
    <cellStyle name="Comma 57 2 2 3" xfId="7704" xr:uid="{00000000-0005-0000-0000-0000161E0000}"/>
    <cellStyle name="Comma 57 2 2 3 2" xfId="7705" xr:uid="{00000000-0005-0000-0000-0000171E0000}"/>
    <cellStyle name="Comma 57 2 2 3 2 2" xfId="7706" xr:uid="{00000000-0005-0000-0000-0000181E0000}"/>
    <cellStyle name="Comma 57 2 2 3 2 2 2" xfId="7707" xr:uid="{00000000-0005-0000-0000-0000191E0000}"/>
    <cellStyle name="Comma 57 2 2 3 2 2 2 2" xfId="28676" xr:uid="{1A3949E5-E73A-4177-B3EF-312751C89551}"/>
    <cellStyle name="Comma 57 2 2 3 2 2 3" xfId="7708" xr:uid="{00000000-0005-0000-0000-00001A1E0000}"/>
    <cellStyle name="Comma 57 2 2 3 2 2 3 2" xfId="28677" xr:uid="{F0835F1B-3FB3-4148-BCC9-C726693CAA25}"/>
    <cellStyle name="Comma 57 2 2 3 2 2 4" xfId="7709" xr:uid="{00000000-0005-0000-0000-00001B1E0000}"/>
    <cellStyle name="Comma 57 2 2 3 2 2 4 2" xfId="28678" xr:uid="{D44D2C94-EA09-48DB-8662-02A39130329E}"/>
    <cellStyle name="Comma 57 2 2 3 2 2 5" xfId="28675" xr:uid="{5E043699-0E21-4956-B8E3-4733DF1169AB}"/>
    <cellStyle name="Comma 57 2 2 3 2 3" xfId="7710" xr:uid="{00000000-0005-0000-0000-00001C1E0000}"/>
    <cellStyle name="Comma 57 2 2 3 2 3 2" xfId="28679" xr:uid="{9D168470-86F3-47B8-B60D-0D7E806D1A39}"/>
    <cellStyle name="Comma 57 2 2 3 2 4" xfId="7711" xr:uid="{00000000-0005-0000-0000-00001D1E0000}"/>
    <cellStyle name="Comma 57 2 2 3 2 4 2" xfId="28680" xr:uid="{E5644B85-07F7-42ED-8513-346A23506FC8}"/>
    <cellStyle name="Comma 57 2 2 3 2 5" xfId="7712" xr:uid="{00000000-0005-0000-0000-00001E1E0000}"/>
    <cellStyle name="Comma 57 2 2 3 2 5 2" xfId="28681" xr:uid="{380B392C-3830-40B7-824A-745CC55D3DCF}"/>
    <cellStyle name="Comma 57 2 2 3 2 6" xfId="28674" xr:uid="{5F2CF6AF-CBD2-46C0-A1A0-FA443C388E31}"/>
    <cellStyle name="Comma 57 2 2 3 3" xfId="7713" xr:uid="{00000000-0005-0000-0000-00001F1E0000}"/>
    <cellStyle name="Comma 57 2 2 3 3 2" xfId="7714" xr:uid="{00000000-0005-0000-0000-0000201E0000}"/>
    <cellStyle name="Comma 57 2 2 3 3 2 2" xfId="28683" xr:uid="{388BF40F-F801-412A-A7FB-857E8161EFBD}"/>
    <cellStyle name="Comma 57 2 2 3 3 3" xfId="7715" xr:uid="{00000000-0005-0000-0000-0000211E0000}"/>
    <cellStyle name="Comma 57 2 2 3 3 3 2" xfId="28684" xr:uid="{F6660423-FC7E-40EC-8443-0A25EC244A75}"/>
    <cellStyle name="Comma 57 2 2 3 3 4" xfId="7716" xr:uid="{00000000-0005-0000-0000-0000221E0000}"/>
    <cellStyle name="Comma 57 2 2 3 3 4 2" xfId="28685" xr:uid="{28EE168C-843E-48A3-9563-4C5C3F3A785C}"/>
    <cellStyle name="Comma 57 2 2 3 3 5" xfId="28682" xr:uid="{188F6069-D941-4062-94D8-F45B6F5966D1}"/>
    <cellStyle name="Comma 57 2 2 3 4" xfId="7717" xr:uid="{00000000-0005-0000-0000-0000231E0000}"/>
    <cellStyle name="Comma 57 2 2 3 4 2" xfId="28686" xr:uid="{A01BE9F3-59AC-4EE3-9C4B-DDAA895FF02E}"/>
    <cellStyle name="Comma 57 2 2 3 5" xfId="7718" xr:uid="{00000000-0005-0000-0000-0000241E0000}"/>
    <cellStyle name="Comma 57 2 2 3 5 2" xfId="28687" xr:uid="{8AC1C399-750C-499F-A515-40D98845C732}"/>
    <cellStyle name="Comma 57 2 2 3 6" xfId="7719" xr:uid="{00000000-0005-0000-0000-0000251E0000}"/>
    <cellStyle name="Comma 57 2 2 3 6 2" xfId="28688" xr:uid="{5F6F5FCA-3778-4007-AB31-8DF5F7E9C307}"/>
    <cellStyle name="Comma 57 2 2 3 7" xfId="28673" xr:uid="{2FFF0744-7447-4527-816E-6645B1BABAF2}"/>
    <cellStyle name="Comma 57 2 2 4" xfId="7720" xr:uid="{00000000-0005-0000-0000-0000261E0000}"/>
    <cellStyle name="Comma 57 2 2 4 2" xfId="7721" xr:uid="{00000000-0005-0000-0000-0000271E0000}"/>
    <cellStyle name="Comma 57 2 2 4 2 2" xfId="7722" xr:uid="{00000000-0005-0000-0000-0000281E0000}"/>
    <cellStyle name="Comma 57 2 2 4 2 2 2" xfId="28691" xr:uid="{76103460-106B-422A-A5CC-2EA064F1B4B7}"/>
    <cellStyle name="Comma 57 2 2 4 2 3" xfId="7723" xr:uid="{00000000-0005-0000-0000-0000291E0000}"/>
    <cellStyle name="Comma 57 2 2 4 2 3 2" xfId="28692" xr:uid="{DA795335-8AE3-4EF5-8D4A-445E1ED758CE}"/>
    <cellStyle name="Comma 57 2 2 4 2 4" xfId="7724" xr:uid="{00000000-0005-0000-0000-00002A1E0000}"/>
    <cellStyle name="Comma 57 2 2 4 2 4 2" xfId="28693" xr:uid="{4EB649BA-9373-46DD-9FED-A979DA3A55FE}"/>
    <cellStyle name="Comma 57 2 2 4 2 5" xfId="28690" xr:uid="{B31F4B9B-C87B-4350-83BF-692192F880FD}"/>
    <cellStyle name="Comma 57 2 2 4 3" xfId="7725" xr:uid="{00000000-0005-0000-0000-00002B1E0000}"/>
    <cellStyle name="Comma 57 2 2 4 3 2" xfId="28694" xr:uid="{F2C034F7-737A-4C3E-9F16-E8EA1C1E3F21}"/>
    <cellStyle name="Comma 57 2 2 4 4" xfId="7726" xr:uid="{00000000-0005-0000-0000-00002C1E0000}"/>
    <cellStyle name="Comma 57 2 2 4 4 2" xfId="28695" xr:uid="{F170C21B-A154-4877-9BD2-94690252E691}"/>
    <cellStyle name="Comma 57 2 2 4 5" xfId="7727" xr:uid="{00000000-0005-0000-0000-00002D1E0000}"/>
    <cellStyle name="Comma 57 2 2 4 5 2" xfId="28696" xr:uid="{03E7AF72-5127-42F2-ABE3-FABF6D8AB025}"/>
    <cellStyle name="Comma 57 2 2 4 6" xfId="28689" xr:uid="{C9F133DF-228E-4E66-9F3B-791996F74436}"/>
    <cellStyle name="Comma 57 2 2 5" xfId="7728" xr:uid="{00000000-0005-0000-0000-00002E1E0000}"/>
    <cellStyle name="Comma 57 2 2 5 2" xfId="7729" xr:uid="{00000000-0005-0000-0000-00002F1E0000}"/>
    <cellStyle name="Comma 57 2 2 5 2 2" xfId="28698" xr:uid="{94ED1E1A-E4C1-4327-9E64-A3D0A8617049}"/>
    <cellStyle name="Comma 57 2 2 5 3" xfId="7730" xr:uid="{00000000-0005-0000-0000-0000301E0000}"/>
    <cellStyle name="Comma 57 2 2 5 3 2" xfId="28699" xr:uid="{1FD9D83E-7E1D-4B28-A3D8-8F4856ECBCA9}"/>
    <cellStyle name="Comma 57 2 2 5 4" xfId="7731" xr:uid="{00000000-0005-0000-0000-0000311E0000}"/>
    <cellStyle name="Comma 57 2 2 5 4 2" xfId="28700" xr:uid="{9937E07D-BEE3-4997-ABCC-61AEB0D6CE98}"/>
    <cellStyle name="Comma 57 2 2 5 5" xfId="28697" xr:uid="{01E69DA3-1ECC-4CF5-8E79-6C20F4E3EA37}"/>
    <cellStyle name="Comma 57 2 2 6" xfId="7732" xr:uid="{00000000-0005-0000-0000-0000321E0000}"/>
    <cellStyle name="Comma 57 2 2 6 2" xfId="28701" xr:uid="{10C33BBD-D2A3-4F19-B42B-AD0170B09011}"/>
    <cellStyle name="Comma 57 2 2 7" xfId="7733" xr:uid="{00000000-0005-0000-0000-0000331E0000}"/>
    <cellStyle name="Comma 57 2 2 7 2" xfId="28702" xr:uid="{A7B66742-E848-497F-9FAD-2183E9E35FF4}"/>
    <cellStyle name="Comma 57 2 2 8" xfId="7734" xr:uid="{00000000-0005-0000-0000-0000341E0000}"/>
    <cellStyle name="Comma 57 2 2 8 2" xfId="28703" xr:uid="{D989A44F-7832-4A9E-BC85-F1A3BA9417C8}"/>
    <cellStyle name="Comma 57 2 2 9" xfId="28656" xr:uid="{B7A6E951-15D1-4D87-B4E1-E0747ABCA2D1}"/>
    <cellStyle name="Comma 57 2 3" xfId="7735" xr:uid="{00000000-0005-0000-0000-0000351E0000}"/>
    <cellStyle name="Comma 57 2 3 2" xfId="7736" xr:uid="{00000000-0005-0000-0000-0000361E0000}"/>
    <cellStyle name="Comma 57 2 3 2 2" xfId="7737" xr:uid="{00000000-0005-0000-0000-0000371E0000}"/>
    <cellStyle name="Comma 57 2 3 2 2 2" xfId="7738" xr:uid="{00000000-0005-0000-0000-0000381E0000}"/>
    <cellStyle name="Comma 57 2 3 2 2 2 2" xfId="7739" xr:uid="{00000000-0005-0000-0000-0000391E0000}"/>
    <cellStyle name="Comma 57 2 3 2 2 2 2 2" xfId="28708" xr:uid="{184E3B88-3042-41B7-BB55-65C56545D4D8}"/>
    <cellStyle name="Comma 57 2 3 2 2 2 3" xfId="7740" xr:uid="{00000000-0005-0000-0000-00003A1E0000}"/>
    <cellStyle name="Comma 57 2 3 2 2 2 3 2" xfId="28709" xr:uid="{81601B73-C69D-405A-8205-175FA6411010}"/>
    <cellStyle name="Comma 57 2 3 2 2 2 4" xfId="7741" xr:uid="{00000000-0005-0000-0000-00003B1E0000}"/>
    <cellStyle name="Comma 57 2 3 2 2 2 4 2" xfId="28710" xr:uid="{3443695C-6349-44B1-83EC-AF533CA5B1F6}"/>
    <cellStyle name="Comma 57 2 3 2 2 2 5" xfId="28707" xr:uid="{5E400169-3B80-4D77-90B2-7A5D4E5A8A1E}"/>
    <cellStyle name="Comma 57 2 3 2 2 3" xfId="7742" xr:uid="{00000000-0005-0000-0000-00003C1E0000}"/>
    <cellStyle name="Comma 57 2 3 2 2 3 2" xfId="28711" xr:uid="{09539625-4E3B-4686-BCB7-D50270AEF381}"/>
    <cellStyle name="Comma 57 2 3 2 2 4" xfId="7743" xr:uid="{00000000-0005-0000-0000-00003D1E0000}"/>
    <cellStyle name="Comma 57 2 3 2 2 4 2" xfId="28712" xr:uid="{0BB6549B-7FCE-428F-A941-85F07F317295}"/>
    <cellStyle name="Comma 57 2 3 2 2 5" xfId="7744" xr:uid="{00000000-0005-0000-0000-00003E1E0000}"/>
    <cellStyle name="Comma 57 2 3 2 2 5 2" xfId="28713" xr:uid="{16FA9A55-85FF-49A9-97C2-F6EC6279B63B}"/>
    <cellStyle name="Comma 57 2 3 2 2 6" xfId="28706" xr:uid="{20580D97-3991-448E-A941-769F19047E74}"/>
    <cellStyle name="Comma 57 2 3 2 3" xfId="7745" xr:uid="{00000000-0005-0000-0000-00003F1E0000}"/>
    <cellStyle name="Comma 57 2 3 2 3 2" xfId="7746" xr:uid="{00000000-0005-0000-0000-0000401E0000}"/>
    <cellStyle name="Comma 57 2 3 2 3 2 2" xfId="28715" xr:uid="{8E81FDA9-8F6E-4251-8E26-CF25B2B27CA2}"/>
    <cellStyle name="Comma 57 2 3 2 3 3" xfId="7747" xr:uid="{00000000-0005-0000-0000-0000411E0000}"/>
    <cellStyle name="Comma 57 2 3 2 3 3 2" xfId="28716" xr:uid="{92703542-CB22-4E75-896E-318F94EE13C7}"/>
    <cellStyle name="Comma 57 2 3 2 3 4" xfId="7748" xr:uid="{00000000-0005-0000-0000-0000421E0000}"/>
    <cellStyle name="Comma 57 2 3 2 3 4 2" xfId="28717" xr:uid="{C9E51913-5FFE-4330-8DBE-2B2363D9351E}"/>
    <cellStyle name="Comma 57 2 3 2 3 5" xfId="28714" xr:uid="{4F4D6A2C-34CD-41C4-8342-81D02B63C665}"/>
    <cellStyle name="Comma 57 2 3 2 4" xfId="7749" xr:uid="{00000000-0005-0000-0000-0000431E0000}"/>
    <cellStyle name="Comma 57 2 3 2 4 2" xfId="28718" xr:uid="{2076D4FD-EE27-4D9A-ACBD-F93B5C6ACE77}"/>
    <cellStyle name="Comma 57 2 3 2 5" xfId="7750" xr:uid="{00000000-0005-0000-0000-0000441E0000}"/>
    <cellStyle name="Comma 57 2 3 2 5 2" xfId="28719" xr:uid="{DD4DCA51-E77E-4376-8885-E2B03481B43B}"/>
    <cellStyle name="Comma 57 2 3 2 6" xfId="7751" xr:uid="{00000000-0005-0000-0000-0000451E0000}"/>
    <cellStyle name="Comma 57 2 3 2 6 2" xfId="28720" xr:uid="{646E5FAE-B4D1-447A-B9D1-73E926C89B7C}"/>
    <cellStyle name="Comma 57 2 3 2 7" xfId="28705" xr:uid="{13610CC9-5F4A-4F6A-B54C-76548A118926}"/>
    <cellStyle name="Comma 57 2 3 3" xfId="7752" xr:uid="{00000000-0005-0000-0000-0000461E0000}"/>
    <cellStyle name="Comma 57 2 3 3 2" xfId="7753" xr:uid="{00000000-0005-0000-0000-0000471E0000}"/>
    <cellStyle name="Comma 57 2 3 3 2 2" xfId="7754" xr:uid="{00000000-0005-0000-0000-0000481E0000}"/>
    <cellStyle name="Comma 57 2 3 3 2 2 2" xfId="7755" xr:uid="{00000000-0005-0000-0000-0000491E0000}"/>
    <cellStyle name="Comma 57 2 3 3 2 2 2 2" xfId="28724" xr:uid="{5E6E2D08-97BA-4722-8551-DC221B5E99E6}"/>
    <cellStyle name="Comma 57 2 3 3 2 2 3" xfId="7756" xr:uid="{00000000-0005-0000-0000-00004A1E0000}"/>
    <cellStyle name="Comma 57 2 3 3 2 2 3 2" xfId="28725" xr:uid="{71444D5D-2D5E-44DE-91FA-A348E0CF3E6C}"/>
    <cellStyle name="Comma 57 2 3 3 2 2 4" xfId="7757" xr:uid="{00000000-0005-0000-0000-00004B1E0000}"/>
    <cellStyle name="Comma 57 2 3 3 2 2 4 2" xfId="28726" xr:uid="{6D0A8D66-A70A-4615-AB0F-155D460DDFF6}"/>
    <cellStyle name="Comma 57 2 3 3 2 2 5" xfId="28723" xr:uid="{25B9D540-BF68-4733-8A5B-C08E3176B2AD}"/>
    <cellStyle name="Comma 57 2 3 3 2 3" xfId="7758" xr:uid="{00000000-0005-0000-0000-00004C1E0000}"/>
    <cellStyle name="Comma 57 2 3 3 2 3 2" xfId="28727" xr:uid="{1AC93AC2-DCC8-4B75-A537-E338D3642A14}"/>
    <cellStyle name="Comma 57 2 3 3 2 4" xfId="7759" xr:uid="{00000000-0005-0000-0000-00004D1E0000}"/>
    <cellStyle name="Comma 57 2 3 3 2 4 2" xfId="28728" xr:uid="{2E222E8F-985A-4374-9AFE-9C22B5633682}"/>
    <cellStyle name="Comma 57 2 3 3 2 5" xfId="7760" xr:uid="{00000000-0005-0000-0000-00004E1E0000}"/>
    <cellStyle name="Comma 57 2 3 3 2 5 2" xfId="28729" xr:uid="{1AFC2471-B124-4B4D-91EF-C8F4BC910B89}"/>
    <cellStyle name="Comma 57 2 3 3 2 6" xfId="28722" xr:uid="{5A8AAB7B-76B4-42AC-A92A-0736F5429CE1}"/>
    <cellStyle name="Comma 57 2 3 3 3" xfId="7761" xr:uid="{00000000-0005-0000-0000-00004F1E0000}"/>
    <cellStyle name="Comma 57 2 3 3 3 2" xfId="7762" xr:uid="{00000000-0005-0000-0000-0000501E0000}"/>
    <cellStyle name="Comma 57 2 3 3 3 2 2" xfId="28731" xr:uid="{EEF2F617-84BB-4A38-8B8E-7130D2AB89A0}"/>
    <cellStyle name="Comma 57 2 3 3 3 3" xfId="7763" xr:uid="{00000000-0005-0000-0000-0000511E0000}"/>
    <cellStyle name="Comma 57 2 3 3 3 3 2" xfId="28732" xr:uid="{F2FC887A-EAD5-46F5-9514-E3D0EC54EA7A}"/>
    <cellStyle name="Comma 57 2 3 3 3 4" xfId="7764" xr:uid="{00000000-0005-0000-0000-0000521E0000}"/>
    <cellStyle name="Comma 57 2 3 3 3 4 2" xfId="28733" xr:uid="{0D0DEF46-9B63-4DBB-84CE-AA354DA6F072}"/>
    <cellStyle name="Comma 57 2 3 3 3 5" xfId="28730" xr:uid="{DFE8CEAD-5E70-4405-ABCF-0B2B6E498EA7}"/>
    <cellStyle name="Comma 57 2 3 3 4" xfId="7765" xr:uid="{00000000-0005-0000-0000-0000531E0000}"/>
    <cellStyle name="Comma 57 2 3 3 4 2" xfId="28734" xr:uid="{286569FF-B92C-4EA7-B749-16B4D6FC07B9}"/>
    <cellStyle name="Comma 57 2 3 3 5" xfId="7766" xr:uid="{00000000-0005-0000-0000-0000541E0000}"/>
    <cellStyle name="Comma 57 2 3 3 5 2" xfId="28735" xr:uid="{6E5C2811-2002-4A14-BCB7-80018083F397}"/>
    <cellStyle name="Comma 57 2 3 3 6" xfId="7767" xr:uid="{00000000-0005-0000-0000-0000551E0000}"/>
    <cellStyle name="Comma 57 2 3 3 6 2" xfId="28736" xr:uid="{3CD9D662-3F10-4707-B482-3D7E48DDEF9E}"/>
    <cellStyle name="Comma 57 2 3 3 7" xfId="28721" xr:uid="{47C41372-4160-4A7F-B65F-38C6561CE6D5}"/>
    <cellStyle name="Comma 57 2 3 4" xfId="7768" xr:uid="{00000000-0005-0000-0000-0000561E0000}"/>
    <cellStyle name="Comma 57 2 3 4 2" xfId="7769" xr:uid="{00000000-0005-0000-0000-0000571E0000}"/>
    <cellStyle name="Comma 57 2 3 4 2 2" xfId="7770" xr:uid="{00000000-0005-0000-0000-0000581E0000}"/>
    <cellStyle name="Comma 57 2 3 4 2 2 2" xfId="28739" xr:uid="{6E1782B2-53B2-4AC0-8797-B895E04EA4FC}"/>
    <cellStyle name="Comma 57 2 3 4 2 3" xfId="7771" xr:uid="{00000000-0005-0000-0000-0000591E0000}"/>
    <cellStyle name="Comma 57 2 3 4 2 3 2" xfId="28740" xr:uid="{81BDA28E-9B3A-40DA-A908-04A8751BB5CB}"/>
    <cellStyle name="Comma 57 2 3 4 2 4" xfId="7772" xr:uid="{00000000-0005-0000-0000-00005A1E0000}"/>
    <cellStyle name="Comma 57 2 3 4 2 4 2" xfId="28741" xr:uid="{10FCF604-2D95-43F9-A171-2862F587F2F7}"/>
    <cellStyle name="Comma 57 2 3 4 2 5" xfId="28738" xr:uid="{9DDFC7B9-6238-47D9-A4D9-9A778CF425D2}"/>
    <cellStyle name="Comma 57 2 3 4 3" xfId="7773" xr:uid="{00000000-0005-0000-0000-00005B1E0000}"/>
    <cellStyle name="Comma 57 2 3 4 3 2" xfId="28742" xr:uid="{C1FAD6CF-AD31-4EB3-842F-373DDF647C27}"/>
    <cellStyle name="Comma 57 2 3 4 4" xfId="7774" xr:uid="{00000000-0005-0000-0000-00005C1E0000}"/>
    <cellStyle name="Comma 57 2 3 4 4 2" xfId="28743" xr:uid="{CDF515BC-FD31-420C-84B2-95463AD8059A}"/>
    <cellStyle name="Comma 57 2 3 4 5" xfId="7775" xr:uid="{00000000-0005-0000-0000-00005D1E0000}"/>
    <cellStyle name="Comma 57 2 3 4 5 2" xfId="28744" xr:uid="{53932D97-4047-407C-91E7-835501C41F0E}"/>
    <cellStyle name="Comma 57 2 3 4 6" xfId="28737" xr:uid="{151A47C5-367B-4218-B847-23D80B4D5ABD}"/>
    <cellStyle name="Comma 57 2 3 5" xfId="7776" xr:uid="{00000000-0005-0000-0000-00005E1E0000}"/>
    <cellStyle name="Comma 57 2 3 5 2" xfId="7777" xr:uid="{00000000-0005-0000-0000-00005F1E0000}"/>
    <cellStyle name="Comma 57 2 3 5 2 2" xfId="28746" xr:uid="{6F69CF52-2F60-4A6E-A9C9-44C3D33761FD}"/>
    <cellStyle name="Comma 57 2 3 5 3" xfId="7778" xr:uid="{00000000-0005-0000-0000-0000601E0000}"/>
    <cellStyle name="Comma 57 2 3 5 3 2" xfId="28747" xr:uid="{4D4D2D6F-7287-473F-BC07-2A80E7323781}"/>
    <cellStyle name="Comma 57 2 3 5 4" xfId="7779" xr:uid="{00000000-0005-0000-0000-0000611E0000}"/>
    <cellStyle name="Comma 57 2 3 5 4 2" xfId="28748" xr:uid="{D140DAA9-C770-4FF7-833A-644D632A95A2}"/>
    <cellStyle name="Comma 57 2 3 5 5" xfId="28745" xr:uid="{6162AD47-D8B1-469A-BFF2-2C0A7A5545A6}"/>
    <cellStyle name="Comma 57 2 3 6" xfId="7780" xr:uid="{00000000-0005-0000-0000-0000621E0000}"/>
    <cellStyle name="Comma 57 2 3 6 2" xfId="28749" xr:uid="{3B77CAFD-856C-4B82-8E92-31041C55223B}"/>
    <cellStyle name="Comma 57 2 3 7" xfId="7781" xr:uid="{00000000-0005-0000-0000-0000631E0000}"/>
    <cellStyle name="Comma 57 2 3 7 2" xfId="28750" xr:uid="{D15819AA-5305-43C6-AB2A-B7CCC7F1ED07}"/>
    <cellStyle name="Comma 57 2 3 8" xfId="7782" xr:uid="{00000000-0005-0000-0000-0000641E0000}"/>
    <cellStyle name="Comma 57 2 3 8 2" xfId="28751" xr:uid="{A588315D-8C54-481D-AC8E-F3A13334AE1F}"/>
    <cellStyle name="Comma 57 2 3 9" xfId="28704" xr:uid="{B5FBE7E8-0F6E-4F4D-9721-3F6535A2CE5B}"/>
    <cellStyle name="Comma 57 2 4" xfId="7783" xr:uid="{00000000-0005-0000-0000-0000651E0000}"/>
    <cellStyle name="Comma 57 2 4 2" xfId="7784" xr:uid="{00000000-0005-0000-0000-0000661E0000}"/>
    <cellStyle name="Comma 57 2 4 2 2" xfId="7785" xr:uid="{00000000-0005-0000-0000-0000671E0000}"/>
    <cellStyle name="Comma 57 2 4 2 2 2" xfId="7786" xr:uid="{00000000-0005-0000-0000-0000681E0000}"/>
    <cellStyle name="Comma 57 2 4 2 2 2 2" xfId="28755" xr:uid="{7C5AA8EC-43F5-4E7D-AAB0-B8883601B4A5}"/>
    <cellStyle name="Comma 57 2 4 2 2 3" xfId="7787" xr:uid="{00000000-0005-0000-0000-0000691E0000}"/>
    <cellStyle name="Comma 57 2 4 2 2 3 2" xfId="28756" xr:uid="{6D1BD120-1B3D-4B85-8D9C-017E76416103}"/>
    <cellStyle name="Comma 57 2 4 2 2 4" xfId="7788" xr:uid="{00000000-0005-0000-0000-00006A1E0000}"/>
    <cellStyle name="Comma 57 2 4 2 2 4 2" xfId="28757" xr:uid="{3447EC57-3736-427C-8F27-0F9B85633F7B}"/>
    <cellStyle name="Comma 57 2 4 2 2 5" xfId="28754" xr:uid="{7431EEA8-25C8-4ABC-8B65-17DDFEDAEC33}"/>
    <cellStyle name="Comma 57 2 4 2 3" xfId="7789" xr:uid="{00000000-0005-0000-0000-00006B1E0000}"/>
    <cellStyle name="Comma 57 2 4 2 3 2" xfId="28758" xr:uid="{2CA08E90-CC67-4787-95A3-08E2FAD766CF}"/>
    <cellStyle name="Comma 57 2 4 2 4" xfId="7790" xr:uid="{00000000-0005-0000-0000-00006C1E0000}"/>
    <cellStyle name="Comma 57 2 4 2 4 2" xfId="28759" xr:uid="{19F6290A-ACFB-4FB2-A72D-7AB78BA6D6BD}"/>
    <cellStyle name="Comma 57 2 4 2 5" xfId="7791" xr:uid="{00000000-0005-0000-0000-00006D1E0000}"/>
    <cellStyle name="Comma 57 2 4 2 5 2" xfId="28760" xr:uid="{D908CABE-F1AA-46E8-BD5F-707EEE70E2BF}"/>
    <cellStyle name="Comma 57 2 4 2 6" xfId="28753" xr:uid="{5997CCB6-2F8F-4FA2-96B5-E1F1CE6B6679}"/>
    <cellStyle name="Comma 57 2 4 3" xfId="7792" xr:uid="{00000000-0005-0000-0000-00006E1E0000}"/>
    <cellStyle name="Comma 57 2 4 3 2" xfId="7793" xr:uid="{00000000-0005-0000-0000-00006F1E0000}"/>
    <cellStyle name="Comma 57 2 4 3 2 2" xfId="28762" xr:uid="{0BC3BEDF-1BD4-4EAC-94F3-58C4A55F42F4}"/>
    <cellStyle name="Comma 57 2 4 3 3" xfId="7794" xr:uid="{00000000-0005-0000-0000-0000701E0000}"/>
    <cellStyle name="Comma 57 2 4 3 3 2" xfId="28763" xr:uid="{24D07C8F-6E87-44B4-8319-A6FB550EC1EE}"/>
    <cellStyle name="Comma 57 2 4 3 4" xfId="7795" xr:uid="{00000000-0005-0000-0000-0000711E0000}"/>
    <cellStyle name="Comma 57 2 4 3 4 2" xfId="28764" xr:uid="{DFDA03BE-1F9B-4145-9548-A351AB362418}"/>
    <cellStyle name="Comma 57 2 4 3 5" xfId="28761" xr:uid="{E8D5A117-BCC1-4A35-83BB-87D7FFCD9062}"/>
    <cellStyle name="Comma 57 2 4 4" xfId="7796" xr:uid="{00000000-0005-0000-0000-0000721E0000}"/>
    <cellStyle name="Comma 57 2 4 4 2" xfId="28765" xr:uid="{330DCC0C-B370-4659-91BC-5231E9CA6608}"/>
    <cellStyle name="Comma 57 2 4 5" xfId="7797" xr:uid="{00000000-0005-0000-0000-0000731E0000}"/>
    <cellStyle name="Comma 57 2 4 5 2" xfId="28766" xr:uid="{9F2B87EC-4843-42A4-B136-BD29C3591883}"/>
    <cellStyle name="Comma 57 2 4 6" xfId="7798" xr:uid="{00000000-0005-0000-0000-0000741E0000}"/>
    <cellStyle name="Comma 57 2 4 6 2" xfId="28767" xr:uid="{D0818856-8766-4B6F-815A-5F77C9871525}"/>
    <cellStyle name="Comma 57 2 4 7" xfId="28752" xr:uid="{55631A81-25A6-4E90-B675-6A569E1021DB}"/>
    <cellStyle name="Comma 57 2 5" xfId="7799" xr:uid="{00000000-0005-0000-0000-0000751E0000}"/>
    <cellStyle name="Comma 57 2 5 2" xfId="7800" xr:uid="{00000000-0005-0000-0000-0000761E0000}"/>
    <cellStyle name="Comma 57 2 5 2 2" xfId="7801" xr:uid="{00000000-0005-0000-0000-0000771E0000}"/>
    <cellStyle name="Comma 57 2 5 2 2 2" xfId="7802" xr:uid="{00000000-0005-0000-0000-0000781E0000}"/>
    <cellStyle name="Comma 57 2 5 2 2 2 2" xfId="28771" xr:uid="{4237A40B-0B6F-429C-B40A-C3E3DC3A62E0}"/>
    <cellStyle name="Comma 57 2 5 2 2 3" xfId="7803" xr:uid="{00000000-0005-0000-0000-0000791E0000}"/>
    <cellStyle name="Comma 57 2 5 2 2 3 2" xfId="28772" xr:uid="{5871322D-C38C-4193-B88D-920C6F94296C}"/>
    <cellStyle name="Comma 57 2 5 2 2 4" xfId="7804" xr:uid="{00000000-0005-0000-0000-00007A1E0000}"/>
    <cellStyle name="Comma 57 2 5 2 2 4 2" xfId="28773" xr:uid="{3C84DF76-841F-44EE-BAF8-EE8BDFE7E16A}"/>
    <cellStyle name="Comma 57 2 5 2 2 5" xfId="28770" xr:uid="{90FAFD21-C941-48E6-B0D6-6083241791AD}"/>
    <cellStyle name="Comma 57 2 5 2 3" xfId="7805" xr:uid="{00000000-0005-0000-0000-00007B1E0000}"/>
    <cellStyle name="Comma 57 2 5 2 3 2" xfId="28774" xr:uid="{18DAB0FD-41CE-4B2C-8346-A2FE0ABD8E4F}"/>
    <cellStyle name="Comma 57 2 5 2 4" xfId="7806" xr:uid="{00000000-0005-0000-0000-00007C1E0000}"/>
    <cellStyle name="Comma 57 2 5 2 4 2" xfId="28775" xr:uid="{E89FB4EC-049D-4BBD-B3FD-E55001D2034A}"/>
    <cellStyle name="Comma 57 2 5 2 5" xfId="7807" xr:uid="{00000000-0005-0000-0000-00007D1E0000}"/>
    <cellStyle name="Comma 57 2 5 2 5 2" xfId="28776" xr:uid="{4200D770-284D-409C-9275-09E2D51E228D}"/>
    <cellStyle name="Comma 57 2 5 2 6" xfId="28769" xr:uid="{56B2E08E-808E-4C2F-8C8A-9DA9DD84F627}"/>
    <cellStyle name="Comma 57 2 5 3" xfId="7808" xr:uid="{00000000-0005-0000-0000-00007E1E0000}"/>
    <cellStyle name="Comma 57 2 5 3 2" xfId="7809" xr:uid="{00000000-0005-0000-0000-00007F1E0000}"/>
    <cellStyle name="Comma 57 2 5 3 2 2" xfId="28778" xr:uid="{099C009A-6DD9-491F-9814-5364BFE610D3}"/>
    <cellStyle name="Comma 57 2 5 3 3" xfId="7810" xr:uid="{00000000-0005-0000-0000-0000801E0000}"/>
    <cellStyle name="Comma 57 2 5 3 3 2" xfId="28779" xr:uid="{8478F6B1-A1F8-4B88-936B-C6AEF2954315}"/>
    <cellStyle name="Comma 57 2 5 3 4" xfId="7811" xr:uid="{00000000-0005-0000-0000-0000811E0000}"/>
    <cellStyle name="Comma 57 2 5 3 4 2" xfId="28780" xr:uid="{304ABFB5-9B3C-444C-8990-5A370E7DDE19}"/>
    <cellStyle name="Comma 57 2 5 3 5" xfId="28777" xr:uid="{535DCA4D-85A9-413F-884F-8DC842A57F0E}"/>
    <cellStyle name="Comma 57 2 5 4" xfId="7812" xr:uid="{00000000-0005-0000-0000-0000821E0000}"/>
    <cellStyle name="Comma 57 2 5 4 2" xfId="28781" xr:uid="{86553381-0F34-4E3D-872F-6231D73F195D}"/>
    <cellStyle name="Comma 57 2 5 5" xfId="7813" xr:uid="{00000000-0005-0000-0000-0000831E0000}"/>
    <cellStyle name="Comma 57 2 5 5 2" xfId="28782" xr:uid="{7C913E2E-9313-4F4E-8003-2C1F1BB02178}"/>
    <cellStyle name="Comma 57 2 5 6" xfId="7814" xr:uid="{00000000-0005-0000-0000-0000841E0000}"/>
    <cellStyle name="Comma 57 2 5 6 2" xfId="28783" xr:uid="{EBEE1B11-BCAA-40B9-A6C1-D2BC64B47F2A}"/>
    <cellStyle name="Comma 57 2 5 7" xfId="28768" xr:uid="{4BF90230-ED15-49CE-9D63-55ECCA794D14}"/>
    <cellStyle name="Comma 57 2 6" xfId="7815" xr:uid="{00000000-0005-0000-0000-0000851E0000}"/>
    <cellStyle name="Comma 57 2 6 2" xfId="7816" xr:uid="{00000000-0005-0000-0000-0000861E0000}"/>
    <cellStyle name="Comma 57 2 6 2 2" xfId="7817" xr:uid="{00000000-0005-0000-0000-0000871E0000}"/>
    <cellStyle name="Comma 57 2 6 2 2 2" xfId="28786" xr:uid="{1548BF2F-75D2-4F1E-89C6-68D48FF52AD7}"/>
    <cellStyle name="Comma 57 2 6 2 3" xfId="7818" xr:uid="{00000000-0005-0000-0000-0000881E0000}"/>
    <cellStyle name="Comma 57 2 6 2 3 2" xfId="28787" xr:uid="{06B12A2A-9030-4831-9FE4-301070CF4D73}"/>
    <cellStyle name="Comma 57 2 6 2 4" xfId="7819" xr:uid="{00000000-0005-0000-0000-0000891E0000}"/>
    <cellStyle name="Comma 57 2 6 2 4 2" xfId="28788" xr:uid="{CD0ADA81-2F72-46AF-ABEB-39E193ECC017}"/>
    <cellStyle name="Comma 57 2 6 2 5" xfId="28785" xr:uid="{C45BA9E5-8062-4DDA-92C8-851D82459995}"/>
    <cellStyle name="Comma 57 2 6 3" xfId="7820" xr:uid="{00000000-0005-0000-0000-00008A1E0000}"/>
    <cellStyle name="Comma 57 2 6 3 2" xfId="28789" xr:uid="{6ABBBA1E-F096-467E-84ED-30F2C93361A0}"/>
    <cellStyle name="Comma 57 2 6 4" xfId="7821" xr:uid="{00000000-0005-0000-0000-00008B1E0000}"/>
    <cellStyle name="Comma 57 2 6 4 2" xfId="28790" xr:uid="{94BC4F97-E77D-4612-B3C2-ADD5D58923CD}"/>
    <cellStyle name="Comma 57 2 6 5" xfId="7822" xr:uid="{00000000-0005-0000-0000-00008C1E0000}"/>
    <cellStyle name="Comma 57 2 6 5 2" xfId="28791" xr:uid="{CC69CD08-16A0-4EBD-BB59-115A243B8C5C}"/>
    <cellStyle name="Comma 57 2 6 6" xfId="28784" xr:uid="{25FBB33B-662E-45A2-A594-F00066C57CA1}"/>
    <cellStyle name="Comma 57 2 7" xfId="7823" xr:uid="{00000000-0005-0000-0000-00008D1E0000}"/>
    <cellStyle name="Comma 57 2 7 2" xfId="7824" xr:uid="{00000000-0005-0000-0000-00008E1E0000}"/>
    <cellStyle name="Comma 57 2 7 2 2" xfId="28793" xr:uid="{AAFF00C2-4B7D-49B6-AC07-702C7BC029D4}"/>
    <cellStyle name="Comma 57 2 7 3" xfId="7825" xr:uid="{00000000-0005-0000-0000-00008F1E0000}"/>
    <cellStyle name="Comma 57 2 7 3 2" xfId="28794" xr:uid="{B7AADB44-B039-47EA-BA46-65DF476CCBB4}"/>
    <cellStyle name="Comma 57 2 7 4" xfId="7826" xr:uid="{00000000-0005-0000-0000-0000901E0000}"/>
    <cellStyle name="Comma 57 2 7 4 2" xfId="28795" xr:uid="{84BBE28F-5946-4463-9E0B-91A912B88FC3}"/>
    <cellStyle name="Comma 57 2 7 5" xfId="28792" xr:uid="{B5E44884-9E00-413C-A4E9-B1C3C09EADCA}"/>
    <cellStyle name="Comma 57 2 8" xfId="7827" xr:uid="{00000000-0005-0000-0000-0000911E0000}"/>
    <cellStyle name="Comma 57 2 8 2" xfId="28796" xr:uid="{EFA1E869-3324-41BA-A483-FC00B1C1F47F}"/>
    <cellStyle name="Comma 57 2 9" xfId="7828" xr:uid="{00000000-0005-0000-0000-0000921E0000}"/>
    <cellStyle name="Comma 57 2 9 2" xfId="28797" xr:uid="{D5C56B20-7D9B-4A82-87A6-364659D32AFE}"/>
    <cellStyle name="Comma 57 3" xfId="7829" xr:uid="{00000000-0005-0000-0000-0000931E0000}"/>
    <cellStyle name="Comma 57 3 10" xfId="7830" xr:uid="{00000000-0005-0000-0000-0000941E0000}"/>
    <cellStyle name="Comma 57 3 10 2" xfId="28799" xr:uid="{BB6D1FF8-33C4-46B9-A75E-3553119B5BAA}"/>
    <cellStyle name="Comma 57 3 11" xfId="28798" xr:uid="{040A63A9-1958-4256-A7AC-3D300EA18849}"/>
    <cellStyle name="Comma 57 3 2" xfId="7831" xr:uid="{00000000-0005-0000-0000-0000951E0000}"/>
    <cellStyle name="Comma 57 3 2 2" xfId="7832" xr:uid="{00000000-0005-0000-0000-0000961E0000}"/>
    <cellStyle name="Comma 57 3 2 2 2" xfId="7833" xr:uid="{00000000-0005-0000-0000-0000971E0000}"/>
    <cellStyle name="Comma 57 3 2 2 2 2" xfId="7834" xr:uid="{00000000-0005-0000-0000-0000981E0000}"/>
    <cellStyle name="Comma 57 3 2 2 2 2 2" xfId="7835" xr:uid="{00000000-0005-0000-0000-0000991E0000}"/>
    <cellStyle name="Comma 57 3 2 2 2 2 2 2" xfId="28804" xr:uid="{293ABA4D-9558-4918-8FDE-3EC1984E2E8E}"/>
    <cellStyle name="Comma 57 3 2 2 2 2 3" xfId="7836" xr:uid="{00000000-0005-0000-0000-00009A1E0000}"/>
    <cellStyle name="Comma 57 3 2 2 2 2 3 2" xfId="28805" xr:uid="{8117CA14-49D8-4313-AB29-DD0B22096BC1}"/>
    <cellStyle name="Comma 57 3 2 2 2 2 4" xfId="7837" xr:uid="{00000000-0005-0000-0000-00009B1E0000}"/>
    <cellStyle name="Comma 57 3 2 2 2 2 4 2" xfId="28806" xr:uid="{97DDEE57-5812-4D16-B511-A185A3B7C94D}"/>
    <cellStyle name="Comma 57 3 2 2 2 2 5" xfId="28803" xr:uid="{FBD5796E-5F7B-499A-A004-67A024DDBE63}"/>
    <cellStyle name="Comma 57 3 2 2 2 3" xfId="7838" xr:uid="{00000000-0005-0000-0000-00009C1E0000}"/>
    <cellStyle name="Comma 57 3 2 2 2 3 2" xfId="28807" xr:uid="{876ADD14-E0D9-47CD-8A2C-A42F60ECFFC3}"/>
    <cellStyle name="Comma 57 3 2 2 2 4" xfId="7839" xr:uid="{00000000-0005-0000-0000-00009D1E0000}"/>
    <cellStyle name="Comma 57 3 2 2 2 4 2" xfId="28808" xr:uid="{4E4E1577-0A8C-4D26-8AB0-F85C1CEA4F42}"/>
    <cellStyle name="Comma 57 3 2 2 2 5" xfId="7840" xr:uid="{00000000-0005-0000-0000-00009E1E0000}"/>
    <cellStyle name="Comma 57 3 2 2 2 5 2" xfId="28809" xr:uid="{DA081B33-79E3-4658-9C4B-F3586259E682}"/>
    <cellStyle name="Comma 57 3 2 2 2 6" xfId="28802" xr:uid="{DF43F82A-FB79-4615-A404-AA34028F3E90}"/>
    <cellStyle name="Comma 57 3 2 2 3" xfId="7841" xr:uid="{00000000-0005-0000-0000-00009F1E0000}"/>
    <cellStyle name="Comma 57 3 2 2 3 2" xfId="7842" xr:uid="{00000000-0005-0000-0000-0000A01E0000}"/>
    <cellStyle name="Comma 57 3 2 2 3 2 2" xfId="28811" xr:uid="{1B0B0CF8-373A-422C-B9EA-268910A59855}"/>
    <cellStyle name="Comma 57 3 2 2 3 3" xfId="7843" xr:uid="{00000000-0005-0000-0000-0000A11E0000}"/>
    <cellStyle name="Comma 57 3 2 2 3 3 2" xfId="28812" xr:uid="{EDF83368-3FAD-450A-A569-F182108D6C0A}"/>
    <cellStyle name="Comma 57 3 2 2 3 4" xfId="7844" xr:uid="{00000000-0005-0000-0000-0000A21E0000}"/>
    <cellStyle name="Comma 57 3 2 2 3 4 2" xfId="28813" xr:uid="{7E7F8CA3-DBAD-4514-8D38-17F6E8B299C3}"/>
    <cellStyle name="Comma 57 3 2 2 3 5" xfId="28810" xr:uid="{21632E24-9F6C-4B6F-BB98-8B78E8200F4E}"/>
    <cellStyle name="Comma 57 3 2 2 4" xfId="7845" xr:uid="{00000000-0005-0000-0000-0000A31E0000}"/>
    <cellStyle name="Comma 57 3 2 2 4 2" xfId="28814" xr:uid="{DD66F269-F53E-4AF3-984D-8528331B3A23}"/>
    <cellStyle name="Comma 57 3 2 2 5" xfId="7846" xr:uid="{00000000-0005-0000-0000-0000A41E0000}"/>
    <cellStyle name="Comma 57 3 2 2 5 2" xfId="28815" xr:uid="{996BEF74-2F0C-4FF5-B4B0-D9166B5F31EA}"/>
    <cellStyle name="Comma 57 3 2 2 6" xfId="7847" xr:uid="{00000000-0005-0000-0000-0000A51E0000}"/>
    <cellStyle name="Comma 57 3 2 2 6 2" xfId="28816" xr:uid="{101FB8BD-DF32-4270-BA54-E808C07FE187}"/>
    <cellStyle name="Comma 57 3 2 2 7" xfId="28801" xr:uid="{0D8B3008-FB27-4211-98AD-137782948A59}"/>
    <cellStyle name="Comma 57 3 2 3" xfId="7848" xr:uid="{00000000-0005-0000-0000-0000A61E0000}"/>
    <cellStyle name="Comma 57 3 2 3 2" xfId="7849" xr:uid="{00000000-0005-0000-0000-0000A71E0000}"/>
    <cellStyle name="Comma 57 3 2 3 2 2" xfId="7850" xr:uid="{00000000-0005-0000-0000-0000A81E0000}"/>
    <cellStyle name="Comma 57 3 2 3 2 2 2" xfId="7851" xr:uid="{00000000-0005-0000-0000-0000A91E0000}"/>
    <cellStyle name="Comma 57 3 2 3 2 2 2 2" xfId="28820" xr:uid="{0EF23B85-6264-46D2-87EE-C063B6B2547F}"/>
    <cellStyle name="Comma 57 3 2 3 2 2 3" xfId="7852" xr:uid="{00000000-0005-0000-0000-0000AA1E0000}"/>
    <cellStyle name="Comma 57 3 2 3 2 2 3 2" xfId="28821" xr:uid="{4F2B3A40-5BD0-4F41-864B-B33582B0C17D}"/>
    <cellStyle name="Comma 57 3 2 3 2 2 4" xfId="7853" xr:uid="{00000000-0005-0000-0000-0000AB1E0000}"/>
    <cellStyle name="Comma 57 3 2 3 2 2 4 2" xfId="28822" xr:uid="{D1282AC0-895E-42C6-9F8A-59051ABD61A4}"/>
    <cellStyle name="Comma 57 3 2 3 2 2 5" xfId="28819" xr:uid="{ACBC03D4-501A-433D-BB17-2062A07F42A3}"/>
    <cellStyle name="Comma 57 3 2 3 2 3" xfId="7854" xr:uid="{00000000-0005-0000-0000-0000AC1E0000}"/>
    <cellStyle name="Comma 57 3 2 3 2 3 2" xfId="28823" xr:uid="{697C5857-59F4-4228-9664-A86B5D47DFC6}"/>
    <cellStyle name="Comma 57 3 2 3 2 4" xfId="7855" xr:uid="{00000000-0005-0000-0000-0000AD1E0000}"/>
    <cellStyle name="Comma 57 3 2 3 2 4 2" xfId="28824" xr:uid="{4913FACE-D160-4AD2-B4CF-5670FA1C9384}"/>
    <cellStyle name="Comma 57 3 2 3 2 5" xfId="7856" xr:uid="{00000000-0005-0000-0000-0000AE1E0000}"/>
    <cellStyle name="Comma 57 3 2 3 2 5 2" xfId="28825" xr:uid="{F377C8D4-414B-47DE-BDE4-22190A782741}"/>
    <cellStyle name="Comma 57 3 2 3 2 6" xfId="28818" xr:uid="{8FC71EB0-F0F7-4794-8E32-E2A4DCC4EB5D}"/>
    <cellStyle name="Comma 57 3 2 3 3" xfId="7857" xr:uid="{00000000-0005-0000-0000-0000AF1E0000}"/>
    <cellStyle name="Comma 57 3 2 3 3 2" xfId="7858" xr:uid="{00000000-0005-0000-0000-0000B01E0000}"/>
    <cellStyle name="Comma 57 3 2 3 3 2 2" xfId="28827" xr:uid="{DBD13A2A-B2AD-49A9-88D5-D7EAF93E50A5}"/>
    <cellStyle name="Comma 57 3 2 3 3 3" xfId="7859" xr:uid="{00000000-0005-0000-0000-0000B11E0000}"/>
    <cellStyle name="Comma 57 3 2 3 3 3 2" xfId="28828" xr:uid="{F2669A9B-67EB-4E78-9EC9-3E906EA9E435}"/>
    <cellStyle name="Comma 57 3 2 3 3 4" xfId="7860" xr:uid="{00000000-0005-0000-0000-0000B21E0000}"/>
    <cellStyle name="Comma 57 3 2 3 3 4 2" xfId="28829" xr:uid="{B3550818-1192-4E79-9800-59CC5428586E}"/>
    <cellStyle name="Comma 57 3 2 3 3 5" xfId="28826" xr:uid="{659B3E00-2112-4F81-A922-C7466FACFC56}"/>
    <cellStyle name="Comma 57 3 2 3 4" xfId="7861" xr:uid="{00000000-0005-0000-0000-0000B31E0000}"/>
    <cellStyle name="Comma 57 3 2 3 4 2" xfId="28830" xr:uid="{0C783722-AE98-4FB0-8769-C4DF675A3DD3}"/>
    <cellStyle name="Comma 57 3 2 3 5" xfId="7862" xr:uid="{00000000-0005-0000-0000-0000B41E0000}"/>
    <cellStyle name="Comma 57 3 2 3 5 2" xfId="28831" xr:uid="{2B5DA401-236F-4209-9B74-8E49CF077D43}"/>
    <cellStyle name="Comma 57 3 2 3 6" xfId="7863" xr:uid="{00000000-0005-0000-0000-0000B51E0000}"/>
    <cellStyle name="Comma 57 3 2 3 6 2" xfId="28832" xr:uid="{3019A36D-E0F4-4697-B5E0-9B6E2715E944}"/>
    <cellStyle name="Comma 57 3 2 3 7" xfId="28817" xr:uid="{0B9665A5-8D02-4060-9C51-15F38DF4F631}"/>
    <cellStyle name="Comma 57 3 2 4" xfId="7864" xr:uid="{00000000-0005-0000-0000-0000B61E0000}"/>
    <cellStyle name="Comma 57 3 2 4 2" xfId="7865" xr:uid="{00000000-0005-0000-0000-0000B71E0000}"/>
    <cellStyle name="Comma 57 3 2 4 2 2" xfId="7866" xr:uid="{00000000-0005-0000-0000-0000B81E0000}"/>
    <cellStyle name="Comma 57 3 2 4 2 2 2" xfId="28835" xr:uid="{29C8B5B0-3D3F-4E35-A8E6-D33DF39ED05C}"/>
    <cellStyle name="Comma 57 3 2 4 2 3" xfId="7867" xr:uid="{00000000-0005-0000-0000-0000B91E0000}"/>
    <cellStyle name="Comma 57 3 2 4 2 3 2" xfId="28836" xr:uid="{EB9D8338-C5BE-4847-83BE-67495FB60A96}"/>
    <cellStyle name="Comma 57 3 2 4 2 4" xfId="7868" xr:uid="{00000000-0005-0000-0000-0000BA1E0000}"/>
    <cellStyle name="Comma 57 3 2 4 2 4 2" xfId="28837" xr:uid="{B8787F8A-F12F-4CB1-A5BF-F09A4E79B3DB}"/>
    <cellStyle name="Comma 57 3 2 4 2 5" xfId="28834" xr:uid="{4947831B-A7AC-408C-AAB6-92636B1112F8}"/>
    <cellStyle name="Comma 57 3 2 4 3" xfId="7869" xr:uid="{00000000-0005-0000-0000-0000BB1E0000}"/>
    <cellStyle name="Comma 57 3 2 4 3 2" xfId="28838" xr:uid="{0D092BD5-C1B0-4E30-AD69-30FEDD40747A}"/>
    <cellStyle name="Comma 57 3 2 4 4" xfId="7870" xr:uid="{00000000-0005-0000-0000-0000BC1E0000}"/>
    <cellStyle name="Comma 57 3 2 4 4 2" xfId="28839" xr:uid="{CC2EE14B-4878-4F3D-8E4B-06FAE5694ECA}"/>
    <cellStyle name="Comma 57 3 2 4 5" xfId="7871" xr:uid="{00000000-0005-0000-0000-0000BD1E0000}"/>
    <cellStyle name="Comma 57 3 2 4 5 2" xfId="28840" xr:uid="{FBC4EB66-3F61-4C28-B352-F6054F1A1DF7}"/>
    <cellStyle name="Comma 57 3 2 4 6" xfId="28833" xr:uid="{325FFF9C-400A-47A5-BA7A-0F9B4320ACAF}"/>
    <cellStyle name="Comma 57 3 2 5" xfId="7872" xr:uid="{00000000-0005-0000-0000-0000BE1E0000}"/>
    <cellStyle name="Comma 57 3 2 5 2" xfId="7873" xr:uid="{00000000-0005-0000-0000-0000BF1E0000}"/>
    <cellStyle name="Comma 57 3 2 5 2 2" xfId="28842" xr:uid="{38FA23B3-0432-4913-BBCF-3639193279DB}"/>
    <cellStyle name="Comma 57 3 2 5 3" xfId="7874" xr:uid="{00000000-0005-0000-0000-0000C01E0000}"/>
    <cellStyle name="Comma 57 3 2 5 3 2" xfId="28843" xr:uid="{7FB205E1-FADB-43CA-98B6-4BCC97979582}"/>
    <cellStyle name="Comma 57 3 2 5 4" xfId="7875" xr:uid="{00000000-0005-0000-0000-0000C11E0000}"/>
    <cellStyle name="Comma 57 3 2 5 4 2" xfId="28844" xr:uid="{B91C7F65-757F-4D95-98F1-12385200AED9}"/>
    <cellStyle name="Comma 57 3 2 5 5" xfId="28841" xr:uid="{4E78CF31-9C2C-4D12-A5B5-52FF89E6C89B}"/>
    <cellStyle name="Comma 57 3 2 6" xfId="7876" xr:uid="{00000000-0005-0000-0000-0000C21E0000}"/>
    <cellStyle name="Comma 57 3 2 6 2" xfId="28845" xr:uid="{482E8528-05C6-4F4B-8C1B-D402740CC0AC}"/>
    <cellStyle name="Comma 57 3 2 7" xfId="7877" xr:uid="{00000000-0005-0000-0000-0000C31E0000}"/>
    <cellStyle name="Comma 57 3 2 7 2" xfId="28846" xr:uid="{FABB983B-EB08-48C9-AC58-289E870308E3}"/>
    <cellStyle name="Comma 57 3 2 8" xfId="7878" xr:uid="{00000000-0005-0000-0000-0000C41E0000}"/>
    <cellStyle name="Comma 57 3 2 8 2" xfId="28847" xr:uid="{B449E038-FA51-4464-962A-D7544123EC1A}"/>
    <cellStyle name="Comma 57 3 2 9" xfId="28800" xr:uid="{0E8A771F-8596-4003-AA00-A741829C1064}"/>
    <cellStyle name="Comma 57 3 3" xfId="7879" xr:uid="{00000000-0005-0000-0000-0000C51E0000}"/>
    <cellStyle name="Comma 57 3 3 2" xfId="7880" xr:uid="{00000000-0005-0000-0000-0000C61E0000}"/>
    <cellStyle name="Comma 57 3 3 2 2" xfId="7881" xr:uid="{00000000-0005-0000-0000-0000C71E0000}"/>
    <cellStyle name="Comma 57 3 3 2 2 2" xfId="7882" xr:uid="{00000000-0005-0000-0000-0000C81E0000}"/>
    <cellStyle name="Comma 57 3 3 2 2 2 2" xfId="7883" xr:uid="{00000000-0005-0000-0000-0000C91E0000}"/>
    <cellStyle name="Comma 57 3 3 2 2 2 2 2" xfId="28852" xr:uid="{DF7788B0-1551-4FE9-8EA3-F26365AFFC83}"/>
    <cellStyle name="Comma 57 3 3 2 2 2 3" xfId="7884" xr:uid="{00000000-0005-0000-0000-0000CA1E0000}"/>
    <cellStyle name="Comma 57 3 3 2 2 2 3 2" xfId="28853" xr:uid="{8DDA2038-71C7-4EB2-B7D5-C7155F8112F2}"/>
    <cellStyle name="Comma 57 3 3 2 2 2 4" xfId="7885" xr:uid="{00000000-0005-0000-0000-0000CB1E0000}"/>
    <cellStyle name="Comma 57 3 3 2 2 2 4 2" xfId="28854" xr:uid="{BE1C34CA-D4C2-4544-86B6-DE06F962393C}"/>
    <cellStyle name="Comma 57 3 3 2 2 2 5" xfId="28851" xr:uid="{C832DB26-B271-4739-B521-21741532E110}"/>
    <cellStyle name="Comma 57 3 3 2 2 3" xfId="7886" xr:uid="{00000000-0005-0000-0000-0000CC1E0000}"/>
    <cellStyle name="Comma 57 3 3 2 2 3 2" xfId="28855" xr:uid="{19980243-FE32-4E54-8926-30972A04DC29}"/>
    <cellStyle name="Comma 57 3 3 2 2 4" xfId="7887" xr:uid="{00000000-0005-0000-0000-0000CD1E0000}"/>
    <cellStyle name="Comma 57 3 3 2 2 4 2" xfId="28856" xr:uid="{46FFC2BC-7680-4DC3-987D-959A39B3BA29}"/>
    <cellStyle name="Comma 57 3 3 2 2 5" xfId="7888" xr:uid="{00000000-0005-0000-0000-0000CE1E0000}"/>
    <cellStyle name="Comma 57 3 3 2 2 5 2" xfId="28857" xr:uid="{F2D73781-22D9-4C87-80A7-12D3EBE42638}"/>
    <cellStyle name="Comma 57 3 3 2 2 6" xfId="28850" xr:uid="{3D855146-8556-4647-86EB-65EE67182E7D}"/>
    <cellStyle name="Comma 57 3 3 2 3" xfId="7889" xr:uid="{00000000-0005-0000-0000-0000CF1E0000}"/>
    <cellStyle name="Comma 57 3 3 2 3 2" xfId="7890" xr:uid="{00000000-0005-0000-0000-0000D01E0000}"/>
    <cellStyle name="Comma 57 3 3 2 3 2 2" xfId="28859" xr:uid="{5BF0AEEC-4EB2-4826-ABFB-6C79E666EC5A}"/>
    <cellStyle name="Comma 57 3 3 2 3 3" xfId="7891" xr:uid="{00000000-0005-0000-0000-0000D11E0000}"/>
    <cellStyle name="Comma 57 3 3 2 3 3 2" xfId="28860" xr:uid="{163E6648-5534-4AEB-A66B-78D5D257D2D1}"/>
    <cellStyle name="Comma 57 3 3 2 3 4" xfId="7892" xr:uid="{00000000-0005-0000-0000-0000D21E0000}"/>
    <cellStyle name="Comma 57 3 3 2 3 4 2" xfId="28861" xr:uid="{6281F970-D666-4918-A1D8-85DF33DD5127}"/>
    <cellStyle name="Comma 57 3 3 2 3 5" xfId="28858" xr:uid="{75C644B6-74E6-4D45-8467-E9A30F4563AC}"/>
    <cellStyle name="Comma 57 3 3 2 4" xfId="7893" xr:uid="{00000000-0005-0000-0000-0000D31E0000}"/>
    <cellStyle name="Comma 57 3 3 2 4 2" xfId="28862" xr:uid="{FAF2B373-06B1-492B-B855-FA0B7350D23F}"/>
    <cellStyle name="Comma 57 3 3 2 5" xfId="7894" xr:uid="{00000000-0005-0000-0000-0000D41E0000}"/>
    <cellStyle name="Comma 57 3 3 2 5 2" xfId="28863" xr:uid="{184AB906-7197-4E12-B00B-DB141E13B43F}"/>
    <cellStyle name="Comma 57 3 3 2 6" xfId="7895" xr:uid="{00000000-0005-0000-0000-0000D51E0000}"/>
    <cellStyle name="Comma 57 3 3 2 6 2" xfId="28864" xr:uid="{7692188B-868A-4635-A2E1-90EE35F3BBAC}"/>
    <cellStyle name="Comma 57 3 3 2 7" xfId="28849" xr:uid="{C7851A35-4999-4BA8-806C-FCEC33FD0764}"/>
    <cellStyle name="Comma 57 3 3 3" xfId="7896" xr:uid="{00000000-0005-0000-0000-0000D61E0000}"/>
    <cellStyle name="Comma 57 3 3 3 2" xfId="7897" xr:uid="{00000000-0005-0000-0000-0000D71E0000}"/>
    <cellStyle name="Comma 57 3 3 3 2 2" xfId="7898" xr:uid="{00000000-0005-0000-0000-0000D81E0000}"/>
    <cellStyle name="Comma 57 3 3 3 2 2 2" xfId="7899" xr:uid="{00000000-0005-0000-0000-0000D91E0000}"/>
    <cellStyle name="Comma 57 3 3 3 2 2 2 2" xfId="28868" xr:uid="{4EFBA83D-1A7D-4ED7-9079-852A101F227A}"/>
    <cellStyle name="Comma 57 3 3 3 2 2 3" xfId="7900" xr:uid="{00000000-0005-0000-0000-0000DA1E0000}"/>
    <cellStyle name="Comma 57 3 3 3 2 2 3 2" xfId="28869" xr:uid="{86E97FD1-9A8A-4412-94ED-02A62FDFD2AB}"/>
    <cellStyle name="Comma 57 3 3 3 2 2 4" xfId="7901" xr:uid="{00000000-0005-0000-0000-0000DB1E0000}"/>
    <cellStyle name="Comma 57 3 3 3 2 2 4 2" xfId="28870" xr:uid="{AAA0BAB2-C45B-4748-BD1E-EBB7344BB7EF}"/>
    <cellStyle name="Comma 57 3 3 3 2 2 5" xfId="28867" xr:uid="{50185F8B-D866-4F62-B033-3F23F2CF2536}"/>
    <cellStyle name="Comma 57 3 3 3 2 3" xfId="7902" xr:uid="{00000000-0005-0000-0000-0000DC1E0000}"/>
    <cellStyle name="Comma 57 3 3 3 2 3 2" xfId="28871" xr:uid="{2546CAFD-8AF3-4880-B1D7-72AAB00100B2}"/>
    <cellStyle name="Comma 57 3 3 3 2 4" xfId="7903" xr:uid="{00000000-0005-0000-0000-0000DD1E0000}"/>
    <cellStyle name="Comma 57 3 3 3 2 4 2" xfId="28872" xr:uid="{440ADE3A-0B04-4E3E-981E-3F6BA41EAC4B}"/>
    <cellStyle name="Comma 57 3 3 3 2 5" xfId="7904" xr:uid="{00000000-0005-0000-0000-0000DE1E0000}"/>
    <cellStyle name="Comma 57 3 3 3 2 5 2" xfId="28873" xr:uid="{107F4A9A-F83B-4F3B-A184-99FE0D2C1ACD}"/>
    <cellStyle name="Comma 57 3 3 3 2 6" xfId="28866" xr:uid="{AC15D546-F4BB-4189-8D35-2DBEE310BE06}"/>
    <cellStyle name="Comma 57 3 3 3 3" xfId="7905" xr:uid="{00000000-0005-0000-0000-0000DF1E0000}"/>
    <cellStyle name="Comma 57 3 3 3 3 2" xfId="7906" xr:uid="{00000000-0005-0000-0000-0000E01E0000}"/>
    <cellStyle name="Comma 57 3 3 3 3 2 2" xfId="28875" xr:uid="{C90F9E14-5DBC-46AD-A3C1-8809E77CEB6F}"/>
    <cellStyle name="Comma 57 3 3 3 3 3" xfId="7907" xr:uid="{00000000-0005-0000-0000-0000E11E0000}"/>
    <cellStyle name="Comma 57 3 3 3 3 3 2" xfId="28876" xr:uid="{E6C12071-FF70-4270-BEB3-15CC61C8A090}"/>
    <cellStyle name="Comma 57 3 3 3 3 4" xfId="7908" xr:uid="{00000000-0005-0000-0000-0000E21E0000}"/>
    <cellStyle name="Comma 57 3 3 3 3 4 2" xfId="28877" xr:uid="{CDD0C0DF-1337-45B4-84A4-BC596CFDCBA1}"/>
    <cellStyle name="Comma 57 3 3 3 3 5" xfId="28874" xr:uid="{798460F9-6E5A-4F40-8A33-CEF4F04CA499}"/>
    <cellStyle name="Comma 57 3 3 3 4" xfId="7909" xr:uid="{00000000-0005-0000-0000-0000E31E0000}"/>
    <cellStyle name="Comma 57 3 3 3 4 2" xfId="28878" xr:uid="{A0EA9642-A196-4576-B1F5-1D93367AB8B9}"/>
    <cellStyle name="Comma 57 3 3 3 5" xfId="7910" xr:uid="{00000000-0005-0000-0000-0000E41E0000}"/>
    <cellStyle name="Comma 57 3 3 3 5 2" xfId="28879" xr:uid="{449037E4-B8DA-4578-B1CA-A5E506F874E2}"/>
    <cellStyle name="Comma 57 3 3 3 6" xfId="7911" xr:uid="{00000000-0005-0000-0000-0000E51E0000}"/>
    <cellStyle name="Comma 57 3 3 3 6 2" xfId="28880" xr:uid="{BD8DB1A9-0699-4A86-B656-3CC4EF887383}"/>
    <cellStyle name="Comma 57 3 3 3 7" xfId="28865" xr:uid="{AFBE9A8E-D8A9-4064-A4EE-61B931E532C2}"/>
    <cellStyle name="Comma 57 3 3 4" xfId="7912" xr:uid="{00000000-0005-0000-0000-0000E61E0000}"/>
    <cellStyle name="Comma 57 3 3 4 2" xfId="7913" xr:uid="{00000000-0005-0000-0000-0000E71E0000}"/>
    <cellStyle name="Comma 57 3 3 4 2 2" xfId="7914" xr:uid="{00000000-0005-0000-0000-0000E81E0000}"/>
    <cellStyle name="Comma 57 3 3 4 2 2 2" xfId="28883" xr:uid="{00204A71-DA11-499D-A28E-B890F40E2A1B}"/>
    <cellStyle name="Comma 57 3 3 4 2 3" xfId="7915" xr:uid="{00000000-0005-0000-0000-0000E91E0000}"/>
    <cellStyle name="Comma 57 3 3 4 2 3 2" xfId="28884" xr:uid="{ED226961-C70C-49DE-B0CC-F5397480941E}"/>
    <cellStyle name="Comma 57 3 3 4 2 4" xfId="7916" xr:uid="{00000000-0005-0000-0000-0000EA1E0000}"/>
    <cellStyle name="Comma 57 3 3 4 2 4 2" xfId="28885" xr:uid="{3B363BCB-4C64-44BD-A33F-27EB143C0E82}"/>
    <cellStyle name="Comma 57 3 3 4 2 5" xfId="28882" xr:uid="{4727C612-3A60-467A-A802-C30E0539F222}"/>
    <cellStyle name="Comma 57 3 3 4 3" xfId="7917" xr:uid="{00000000-0005-0000-0000-0000EB1E0000}"/>
    <cellStyle name="Comma 57 3 3 4 3 2" xfId="28886" xr:uid="{D646D6AE-5420-42DD-9465-758E9BA710E9}"/>
    <cellStyle name="Comma 57 3 3 4 4" xfId="7918" xr:uid="{00000000-0005-0000-0000-0000EC1E0000}"/>
    <cellStyle name="Comma 57 3 3 4 4 2" xfId="28887" xr:uid="{06A210CE-9CD2-41E9-BE4B-14A050590528}"/>
    <cellStyle name="Comma 57 3 3 4 5" xfId="7919" xr:uid="{00000000-0005-0000-0000-0000ED1E0000}"/>
    <cellStyle name="Comma 57 3 3 4 5 2" xfId="28888" xr:uid="{05221F4D-ADE9-4A0A-B94A-546DA89F310A}"/>
    <cellStyle name="Comma 57 3 3 4 6" xfId="28881" xr:uid="{9472C309-0E2D-4426-9298-79882CCCB07E}"/>
    <cellStyle name="Comma 57 3 3 5" xfId="7920" xr:uid="{00000000-0005-0000-0000-0000EE1E0000}"/>
    <cellStyle name="Comma 57 3 3 5 2" xfId="7921" xr:uid="{00000000-0005-0000-0000-0000EF1E0000}"/>
    <cellStyle name="Comma 57 3 3 5 2 2" xfId="28890" xr:uid="{13E7D5F3-A24E-40CA-A78F-75A704F017D3}"/>
    <cellStyle name="Comma 57 3 3 5 3" xfId="7922" xr:uid="{00000000-0005-0000-0000-0000F01E0000}"/>
    <cellStyle name="Comma 57 3 3 5 3 2" xfId="28891" xr:uid="{E06BC0F7-1C90-4969-8DF7-A6844DC983C7}"/>
    <cellStyle name="Comma 57 3 3 5 4" xfId="7923" xr:uid="{00000000-0005-0000-0000-0000F11E0000}"/>
    <cellStyle name="Comma 57 3 3 5 4 2" xfId="28892" xr:uid="{7F48607A-0092-4C13-B3A1-603FD1BA8639}"/>
    <cellStyle name="Comma 57 3 3 5 5" xfId="28889" xr:uid="{7A5F268E-BED0-474B-B132-E83068B0EA80}"/>
    <cellStyle name="Comma 57 3 3 6" xfId="7924" xr:uid="{00000000-0005-0000-0000-0000F21E0000}"/>
    <cellStyle name="Comma 57 3 3 6 2" xfId="28893" xr:uid="{0DE63396-BAB1-461B-A4C1-DBB4E44522F9}"/>
    <cellStyle name="Comma 57 3 3 7" xfId="7925" xr:uid="{00000000-0005-0000-0000-0000F31E0000}"/>
    <cellStyle name="Comma 57 3 3 7 2" xfId="28894" xr:uid="{1C84C410-1B1A-4959-B768-EC89AAD08001}"/>
    <cellStyle name="Comma 57 3 3 8" xfId="7926" xr:uid="{00000000-0005-0000-0000-0000F41E0000}"/>
    <cellStyle name="Comma 57 3 3 8 2" xfId="28895" xr:uid="{0A704204-9891-4CFB-B831-B58285C0991A}"/>
    <cellStyle name="Comma 57 3 3 9" xfId="28848" xr:uid="{6CFD822E-E84F-4192-9E6F-0A10E35B9C69}"/>
    <cellStyle name="Comma 57 3 4" xfId="7927" xr:uid="{00000000-0005-0000-0000-0000F51E0000}"/>
    <cellStyle name="Comma 57 3 4 2" xfId="7928" xr:uid="{00000000-0005-0000-0000-0000F61E0000}"/>
    <cellStyle name="Comma 57 3 4 2 2" xfId="7929" xr:uid="{00000000-0005-0000-0000-0000F71E0000}"/>
    <cellStyle name="Comma 57 3 4 2 2 2" xfId="7930" xr:uid="{00000000-0005-0000-0000-0000F81E0000}"/>
    <cellStyle name="Comma 57 3 4 2 2 2 2" xfId="28899" xr:uid="{6D78810E-0E1B-4037-8891-4AE805C74094}"/>
    <cellStyle name="Comma 57 3 4 2 2 3" xfId="7931" xr:uid="{00000000-0005-0000-0000-0000F91E0000}"/>
    <cellStyle name="Comma 57 3 4 2 2 3 2" xfId="28900" xr:uid="{F9F9E24C-D694-4CB1-B04D-A1654CFECB7E}"/>
    <cellStyle name="Comma 57 3 4 2 2 4" xfId="7932" xr:uid="{00000000-0005-0000-0000-0000FA1E0000}"/>
    <cellStyle name="Comma 57 3 4 2 2 4 2" xfId="28901" xr:uid="{DF961A44-7900-4CF9-AB8D-FD880E3F5F13}"/>
    <cellStyle name="Comma 57 3 4 2 2 5" xfId="28898" xr:uid="{E749D0B3-62C4-4980-9A10-58D5D1FBACDA}"/>
    <cellStyle name="Comma 57 3 4 2 3" xfId="7933" xr:uid="{00000000-0005-0000-0000-0000FB1E0000}"/>
    <cellStyle name="Comma 57 3 4 2 3 2" xfId="28902" xr:uid="{577AC3FD-3EF6-4E25-AAA3-0218CD757651}"/>
    <cellStyle name="Comma 57 3 4 2 4" xfId="7934" xr:uid="{00000000-0005-0000-0000-0000FC1E0000}"/>
    <cellStyle name="Comma 57 3 4 2 4 2" xfId="28903" xr:uid="{5A721DD3-CAF3-4810-AD83-D67DC88A0E8E}"/>
    <cellStyle name="Comma 57 3 4 2 5" xfId="7935" xr:uid="{00000000-0005-0000-0000-0000FD1E0000}"/>
    <cellStyle name="Comma 57 3 4 2 5 2" xfId="28904" xr:uid="{210BE286-4D6E-4B15-9C10-075D8A7ADD43}"/>
    <cellStyle name="Comma 57 3 4 2 6" xfId="28897" xr:uid="{4AB57936-4582-41DA-9CF7-671AF41AFA93}"/>
    <cellStyle name="Comma 57 3 4 3" xfId="7936" xr:uid="{00000000-0005-0000-0000-0000FE1E0000}"/>
    <cellStyle name="Comma 57 3 4 3 2" xfId="7937" xr:uid="{00000000-0005-0000-0000-0000FF1E0000}"/>
    <cellStyle name="Comma 57 3 4 3 2 2" xfId="28906" xr:uid="{AB4F6FA3-B960-46D1-80F1-7E34EC8B355E}"/>
    <cellStyle name="Comma 57 3 4 3 3" xfId="7938" xr:uid="{00000000-0005-0000-0000-0000001F0000}"/>
    <cellStyle name="Comma 57 3 4 3 3 2" xfId="28907" xr:uid="{740EF22D-9541-4612-81E5-07481A05B08F}"/>
    <cellStyle name="Comma 57 3 4 3 4" xfId="7939" xr:uid="{00000000-0005-0000-0000-0000011F0000}"/>
    <cellStyle name="Comma 57 3 4 3 4 2" xfId="28908" xr:uid="{17D7B63D-DD15-4DC7-9C21-BC0C7429DE01}"/>
    <cellStyle name="Comma 57 3 4 3 5" xfId="28905" xr:uid="{681A9322-1600-46A1-9301-9A93E8DF31D9}"/>
    <cellStyle name="Comma 57 3 4 4" xfId="7940" xr:uid="{00000000-0005-0000-0000-0000021F0000}"/>
    <cellStyle name="Comma 57 3 4 4 2" xfId="28909" xr:uid="{D18577A6-D183-43C3-8683-9376917DA012}"/>
    <cellStyle name="Comma 57 3 4 5" xfId="7941" xr:uid="{00000000-0005-0000-0000-0000031F0000}"/>
    <cellStyle name="Comma 57 3 4 5 2" xfId="28910" xr:uid="{42430510-BE8E-4292-93B3-57639696CA97}"/>
    <cellStyle name="Comma 57 3 4 6" xfId="7942" xr:uid="{00000000-0005-0000-0000-0000041F0000}"/>
    <cellStyle name="Comma 57 3 4 6 2" xfId="28911" xr:uid="{5409D905-0062-4BFA-9CB6-0E4011B78127}"/>
    <cellStyle name="Comma 57 3 4 7" xfId="28896" xr:uid="{24238810-0C16-4E08-BBD7-FDA00EC202A9}"/>
    <cellStyle name="Comma 57 3 5" xfId="7943" xr:uid="{00000000-0005-0000-0000-0000051F0000}"/>
    <cellStyle name="Comma 57 3 5 2" xfId="7944" xr:uid="{00000000-0005-0000-0000-0000061F0000}"/>
    <cellStyle name="Comma 57 3 5 2 2" xfId="7945" xr:uid="{00000000-0005-0000-0000-0000071F0000}"/>
    <cellStyle name="Comma 57 3 5 2 2 2" xfId="7946" xr:uid="{00000000-0005-0000-0000-0000081F0000}"/>
    <cellStyle name="Comma 57 3 5 2 2 2 2" xfId="28915" xr:uid="{EBDE0D95-46CD-4F04-B044-2DEA8EB19256}"/>
    <cellStyle name="Comma 57 3 5 2 2 3" xfId="7947" xr:uid="{00000000-0005-0000-0000-0000091F0000}"/>
    <cellStyle name="Comma 57 3 5 2 2 3 2" xfId="28916" xr:uid="{277C3DE2-BBD3-4190-9C0D-DCD9896809C6}"/>
    <cellStyle name="Comma 57 3 5 2 2 4" xfId="7948" xr:uid="{00000000-0005-0000-0000-00000A1F0000}"/>
    <cellStyle name="Comma 57 3 5 2 2 4 2" xfId="28917" xr:uid="{6A73CBC5-B23F-4849-B21D-189B25F7BADD}"/>
    <cellStyle name="Comma 57 3 5 2 2 5" xfId="28914" xr:uid="{F90C7AF4-78AA-4A91-966E-F49B2B673182}"/>
    <cellStyle name="Comma 57 3 5 2 3" xfId="7949" xr:uid="{00000000-0005-0000-0000-00000B1F0000}"/>
    <cellStyle name="Comma 57 3 5 2 3 2" xfId="28918" xr:uid="{03124AB1-9457-4076-94EE-89F34D93DB86}"/>
    <cellStyle name="Comma 57 3 5 2 4" xfId="7950" xr:uid="{00000000-0005-0000-0000-00000C1F0000}"/>
    <cellStyle name="Comma 57 3 5 2 4 2" xfId="28919" xr:uid="{017D8BAC-2661-4241-9B27-2483738621D5}"/>
    <cellStyle name="Comma 57 3 5 2 5" xfId="7951" xr:uid="{00000000-0005-0000-0000-00000D1F0000}"/>
    <cellStyle name="Comma 57 3 5 2 5 2" xfId="28920" xr:uid="{05077CFD-29C0-45C4-BEA8-6FF1ACAF17AE}"/>
    <cellStyle name="Comma 57 3 5 2 6" xfId="28913" xr:uid="{E4C969C1-F924-4C91-A73D-7F3F684877E4}"/>
    <cellStyle name="Comma 57 3 5 3" xfId="7952" xr:uid="{00000000-0005-0000-0000-00000E1F0000}"/>
    <cellStyle name="Comma 57 3 5 3 2" xfId="7953" xr:uid="{00000000-0005-0000-0000-00000F1F0000}"/>
    <cellStyle name="Comma 57 3 5 3 2 2" xfId="28922" xr:uid="{75A1E576-0EDC-4761-AE19-2C79D810E5B8}"/>
    <cellStyle name="Comma 57 3 5 3 3" xfId="7954" xr:uid="{00000000-0005-0000-0000-0000101F0000}"/>
    <cellStyle name="Comma 57 3 5 3 3 2" xfId="28923" xr:uid="{67DCA0D7-A03B-4DF4-BB96-6201315F2094}"/>
    <cellStyle name="Comma 57 3 5 3 4" xfId="7955" xr:uid="{00000000-0005-0000-0000-0000111F0000}"/>
    <cellStyle name="Comma 57 3 5 3 4 2" xfId="28924" xr:uid="{06B56E30-B17D-4EC8-93AF-419508E120D9}"/>
    <cellStyle name="Comma 57 3 5 3 5" xfId="28921" xr:uid="{1AF3807F-B640-41C3-89CB-DDB7F1B8ACA8}"/>
    <cellStyle name="Comma 57 3 5 4" xfId="7956" xr:uid="{00000000-0005-0000-0000-0000121F0000}"/>
    <cellStyle name="Comma 57 3 5 4 2" xfId="28925" xr:uid="{70234522-CEE7-4E84-A0A8-857430BFDB0A}"/>
    <cellStyle name="Comma 57 3 5 5" xfId="7957" xr:uid="{00000000-0005-0000-0000-0000131F0000}"/>
    <cellStyle name="Comma 57 3 5 5 2" xfId="28926" xr:uid="{FAC40995-BF9F-4FDB-AE1F-3F9711E0C754}"/>
    <cellStyle name="Comma 57 3 5 6" xfId="7958" xr:uid="{00000000-0005-0000-0000-0000141F0000}"/>
    <cellStyle name="Comma 57 3 5 6 2" xfId="28927" xr:uid="{2CF2E83E-EBFA-4DB8-B353-5D5AD74E1ADA}"/>
    <cellStyle name="Comma 57 3 5 7" xfId="28912" xr:uid="{517E0407-6304-4719-901E-74539C9512D9}"/>
    <cellStyle name="Comma 57 3 6" xfId="7959" xr:uid="{00000000-0005-0000-0000-0000151F0000}"/>
    <cellStyle name="Comma 57 3 6 2" xfId="7960" xr:uid="{00000000-0005-0000-0000-0000161F0000}"/>
    <cellStyle name="Comma 57 3 6 2 2" xfId="7961" xr:uid="{00000000-0005-0000-0000-0000171F0000}"/>
    <cellStyle name="Comma 57 3 6 2 2 2" xfId="28930" xr:uid="{A408BCEF-B1DE-4C98-8B7E-4CF1EDD357A2}"/>
    <cellStyle name="Comma 57 3 6 2 3" xfId="7962" xr:uid="{00000000-0005-0000-0000-0000181F0000}"/>
    <cellStyle name="Comma 57 3 6 2 3 2" xfId="28931" xr:uid="{2B2637F2-1D21-41C3-BEC3-6E6EE04BF41F}"/>
    <cellStyle name="Comma 57 3 6 2 4" xfId="7963" xr:uid="{00000000-0005-0000-0000-0000191F0000}"/>
    <cellStyle name="Comma 57 3 6 2 4 2" xfId="28932" xr:uid="{4E6FC832-5BB5-4DE6-B148-545CE54B7565}"/>
    <cellStyle name="Comma 57 3 6 2 5" xfId="28929" xr:uid="{0059C3F5-FA85-4183-98D6-2C603B2B9122}"/>
    <cellStyle name="Comma 57 3 6 3" xfId="7964" xr:uid="{00000000-0005-0000-0000-00001A1F0000}"/>
    <cellStyle name="Comma 57 3 6 3 2" xfId="28933" xr:uid="{71C49F33-ADFC-4BB1-9971-0B796705C95F}"/>
    <cellStyle name="Comma 57 3 6 4" xfId="7965" xr:uid="{00000000-0005-0000-0000-00001B1F0000}"/>
    <cellStyle name="Comma 57 3 6 4 2" xfId="28934" xr:uid="{AF5ECDD8-6D87-4ACB-9C02-E8B94A35B311}"/>
    <cellStyle name="Comma 57 3 6 5" xfId="7966" xr:uid="{00000000-0005-0000-0000-00001C1F0000}"/>
    <cellStyle name="Comma 57 3 6 5 2" xfId="28935" xr:uid="{0A6D6232-C82F-4DD3-A264-17CAD8510F4E}"/>
    <cellStyle name="Comma 57 3 6 6" xfId="28928" xr:uid="{7DABB1B6-B39F-430F-ABBC-F4321CA996AC}"/>
    <cellStyle name="Comma 57 3 7" xfId="7967" xr:uid="{00000000-0005-0000-0000-00001D1F0000}"/>
    <cellStyle name="Comma 57 3 7 2" xfId="7968" xr:uid="{00000000-0005-0000-0000-00001E1F0000}"/>
    <cellStyle name="Comma 57 3 7 2 2" xfId="28937" xr:uid="{5F2338AC-C1E3-4EE5-B435-2113B6D91BE0}"/>
    <cellStyle name="Comma 57 3 7 3" xfId="7969" xr:uid="{00000000-0005-0000-0000-00001F1F0000}"/>
    <cellStyle name="Comma 57 3 7 3 2" xfId="28938" xr:uid="{74356D44-D956-4514-AB39-BBA6E415A9E2}"/>
    <cellStyle name="Comma 57 3 7 4" xfId="7970" xr:uid="{00000000-0005-0000-0000-0000201F0000}"/>
    <cellStyle name="Comma 57 3 7 4 2" xfId="28939" xr:uid="{741D8822-9466-4D5B-A731-20B686666B31}"/>
    <cellStyle name="Comma 57 3 7 5" xfId="28936" xr:uid="{A0764D9B-692A-45AC-8BB1-6065AA58D758}"/>
    <cellStyle name="Comma 57 3 8" xfId="7971" xr:uid="{00000000-0005-0000-0000-0000211F0000}"/>
    <cellStyle name="Comma 57 3 8 2" xfId="28940" xr:uid="{A1F054A2-91E0-4CAF-B22D-70E0F168FF44}"/>
    <cellStyle name="Comma 57 3 9" xfId="7972" xr:uid="{00000000-0005-0000-0000-0000221F0000}"/>
    <cellStyle name="Comma 57 3 9 2" xfId="28941" xr:uid="{35594AB9-4B33-4DD6-B157-B97F7D4BE01F}"/>
    <cellStyle name="Comma 57 4" xfId="7973" xr:uid="{00000000-0005-0000-0000-0000231F0000}"/>
    <cellStyle name="Comma 57 4 2" xfId="7974" xr:uid="{00000000-0005-0000-0000-0000241F0000}"/>
    <cellStyle name="Comma 57 4 2 2" xfId="7975" xr:uid="{00000000-0005-0000-0000-0000251F0000}"/>
    <cellStyle name="Comma 57 4 2 2 2" xfId="7976" xr:uid="{00000000-0005-0000-0000-0000261F0000}"/>
    <cellStyle name="Comma 57 4 2 2 2 2" xfId="7977" xr:uid="{00000000-0005-0000-0000-0000271F0000}"/>
    <cellStyle name="Comma 57 4 2 2 2 2 2" xfId="28946" xr:uid="{ACB3F408-7DF1-45E6-8B15-B6792B32D431}"/>
    <cellStyle name="Comma 57 4 2 2 2 3" xfId="7978" xr:uid="{00000000-0005-0000-0000-0000281F0000}"/>
    <cellStyle name="Comma 57 4 2 2 2 3 2" xfId="28947" xr:uid="{EEC1E3DE-2376-4671-9A54-57BA888FB50C}"/>
    <cellStyle name="Comma 57 4 2 2 2 4" xfId="7979" xr:uid="{00000000-0005-0000-0000-0000291F0000}"/>
    <cellStyle name="Comma 57 4 2 2 2 4 2" xfId="28948" xr:uid="{E2518118-1BDD-480C-9A91-A7D0825B6C62}"/>
    <cellStyle name="Comma 57 4 2 2 2 5" xfId="28945" xr:uid="{CE2BE07A-41DC-40E5-AC61-3852C19FBEE9}"/>
    <cellStyle name="Comma 57 4 2 2 3" xfId="7980" xr:uid="{00000000-0005-0000-0000-00002A1F0000}"/>
    <cellStyle name="Comma 57 4 2 2 3 2" xfId="28949" xr:uid="{D8B45733-A96A-4A97-ABCE-A0AF5EF2EDA3}"/>
    <cellStyle name="Comma 57 4 2 2 4" xfId="7981" xr:uid="{00000000-0005-0000-0000-00002B1F0000}"/>
    <cellStyle name="Comma 57 4 2 2 4 2" xfId="28950" xr:uid="{5D8A9D52-F15A-463E-AB6E-C3DF3E928BB3}"/>
    <cellStyle name="Comma 57 4 2 2 5" xfId="7982" xr:uid="{00000000-0005-0000-0000-00002C1F0000}"/>
    <cellStyle name="Comma 57 4 2 2 5 2" xfId="28951" xr:uid="{212F2A13-F718-4B3D-B6A1-38FD447C939C}"/>
    <cellStyle name="Comma 57 4 2 2 6" xfId="28944" xr:uid="{BB5354D9-3C7D-442D-8A7C-D1E2D1F10C2B}"/>
    <cellStyle name="Comma 57 4 2 3" xfId="7983" xr:uid="{00000000-0005-0000-0000-00002D1F0000}"/>
    <cellStyle name="Comma 57 4 2 3 2" xfId="7984" xr:uid="{00000000-0005-0000-0000-00002E1F0000}"/>
    <cellStyle name="Comma 57 4 2 3 2 2" xfId="28953" xr:uid="{B2D74A77-1058-41CD-AE2C-2CA8DECF2B14}"/>
    <cellStyle name="Comma 57 4 2 3 3" xfId="7985" xr:uid="{00000000-0005-0000-0000-00002F1F0000}"/>
    <cellStyle name="Comma 57 4 2 3 3 2" xfId="28954" xr:uid="{BE860D51-9760-44F5-8CFC-7DF290EC7861}"/>
    <cellStyle name="Comma 57 4 2 3 4" xfId="7986" xr:uid="{00000000-0005-0000-0000-0000301F0000}"/>
    <cellStyle name="Comma 57 4 2 3 4 2" xfId="28955" xr:uid="{C5124390-6B89-4B3A-BE25-E1411C043DCB}"/>
    <cellStyle name="Comma 57 4 2 3 5" xfId="28952" xr:uid="{42EE439B-AFC3-4B40-B2B4-14206CECFF2F}"/>
    <cellStyle name="Comma 57 4 2 4" xfId="7987" xr:uid="{00000000-0005-0000-0000-0000311F0000}"/>
    <cellStyle name="Comma 57 4 2 4 2" xfId="28956" xr:uid="{059FD06C-4F02-4DCF-8CE4-4DA8F8AA5991}"/>
    <cellStyle name="Comma 57 4 2 5" xfId="7988" xr:uid="{00000000-0005-0000-0000-0000321F0000}"/>
    <cellStyle name="Comma 57 4 2 5 2" xfId="28957" xr:uid="{04BBB206-DF6A-4479-98F9-71209D6E3A1D}"/>
    <cellStyle name="Comma 57 4 2 6" xfId="7989" xr:uid="{00000000-0005-0000-0000-0000331F0000}"/>
    <cellStyle name="Comma 57 4 2 6 2" xfId="28958" xr:uid="{92C1ED1C-6F79-47FA-9E8B-A5EAF3E450BA}"/>
    <cellStyle name="Comma 57 4 2 7" xfId="28943" xr:uid="{3EFDCE52-73FE-4C7A-B7A3-FA4A1F2A203C}"/>
    <cellStyle name="Comma 57 4 3" xfId="7990" xr:uid="{00000000-0005-0000-0000-0000341F0000}"/>
    <cellStyle name="Comma 57 4 3 2" xfId="7991" xr:uid="{00000000-0005-0000-0000-0000351F0000}"/>
    <cellStyle name="Comma 57 4 3 2 2" xfId="7992" xr:uid="{00000000-0005-0000-0000-0000361F0000}"/>
    <cellStyle name="Comma 57 4 3 2 2 2" xfId="7993" xr:uid="{00000000-0005-0000-0000-0000371F0000}"/>
    <cellStyle name="Comma 57 4 3 2 2 2 2" xfId="28962" xr:uid="{FC053391-E6D5-4772-A5DD-FA6717EA8944}"/>
    <cellStyle name="Comma 57 4 3 2 2 3" xfId="7994" xr:uid="{00000000-0005-0000-0000-0000381F0000}"/>
    <cellStyle name="Comma 57 4 3 2 2 3 2" xfId="28963" xr:uid="{BB38E248-03D3-455B-9E16-39694FD03137}"/>
    <cellStyle name="Comma 57 4 3 2 2 4" xfId="7995" xr:uid="{00000000-0005-0000-0000-0000391F0000}"/>
    <cellStyle name="Comma 57 4 3 2 2 4 2" xfId="28964" xr:uid="{163C1AFF-69C1-48A8-9F09-F7F0C4F1F09E}"/>
    <cellStyle name="Comma 57 4 3 2 2 5" xfId="28961" xr:uid="{59026F9E-590D-4FCD-914F-1574F378D1F0}"/>
    <cellStyle name="Comma 57 4 3 2 3" xfId="7996" xr:uid="{00000000-0005-0000-0000-00003A1F0000}"/>
    <cellStyle name="Comma 57 4 3 2 3 2" xfId="28965" xr:uid="{04A1BEE0-9A9A-4B2C-A532-793AB6A3774E}"/>
    <cellStyle name="Comma 57 4 3 2 4" xfId="7997" xr:uid="{00000000-0005-0000-0000-00003B1F0000}"/>
    <cellStyle name="Comma 57 4 3 2 4 2" xfId="28966" xr:uid="{1F6CB360-B609-4C06-888D-2092E2187020}"/>
    <cellStyle name="Comma 57 4 3 2 5" xfId="7998" xr:uid="{00000000-0005-0000-0000-00003C1F0000}"/>
    <cellStyle name="Comma 57 4 3 2 5 2" xfId="28967" xr:uid="{C4CAFB35-25C0-45DA-937E-8159895D19D7}"/>
    <cellStyle name="Comma 57 4 3 2 6" xfId="28960" xr:uid="{AEC55C8C-E315-4989-859C-4439EC79A1FE}"/>
    <cellStyle name="Comma 57 4 3 3" xfId="7999" xr:uid="{00000000-0005-0000-0000-00003D1F0000}"/>
    <cellStyle name="Comma 57 4 3 3 2" xfId="8000" xr:uid="{00000000-0005-0000-0000-00003E1F0000}"/>
    <cellStyle name="Comma 57 4 3 3 2 2" xfId="28969" xr:uid="{B339A43C-932D-4B8C-A496-62959B77F4CE}"/>
    <cellStyle name="Comma 57 4 3 3 3" xfId="8001" xr:uid="{00000000-0005-0000-0000-00003F1F0000}"/>
    <cellStyle name="Comma 57 4 3 3 3 2" xfId="28970" xr:uid="{70441B3F-40FD-43F9-B70C-84ECA13D34AF}"/>
    <cellStyle name="Comma 57 4 3 3 4" xfId="8002" xr:uid="{00000000-0005-0000-0000-0000401F0000}"/>
    <cellStyle name="Comma 57 4 3 3 4 2" xfId="28971" xr:uid="{400B79D1-8CE7-4104-8D34-25E324F85F21}"/>
    <cellStyle name="Comma 57 4 3 3 5" xfId="28968" xr:uid="{CBF99291-6D0A-4C22-AC2C-ADB6015D16D7}"/>
    <cellStyle name="Comma 57 4 3 4" xfId="8003" xr:uid="{00000000-0005-0000-0000-0000411F0000}"/>
    <cellStyle name="Comma 57 4 3 4 2" xfId="28972" xr:uid="{EAA75BE8-E0DC-43EC-B6F8-AB793D228D20}"/>
    <cellStyle name="Comma 57 4 3 5" xfId="8004" xr:uid="{00000000-0005-0000-0000-0000421F0000}"/>
    <cellStyle name="Comma 57 4 3 5 2" xfId="28973" xr:uid="{15FE5D76-7E9D-45A7-B271-429AB41B708A}"/>
    <cellStyle name="Comma 57 4 3 6" xfId="8005" xr:uid="{00000000-0005-0000-0000-0000431F0000}"/>
    <cellStyle name="Comma 57 4 3 6 2" xfId="28974" xr:uid="{59561BD0-3342-4D6F-ABBC-2E97C89DEE1F}"/>
    <cellStyle name="Comma 57 4 3 7" xfId="28959" xr:uid="{DD760F73-09BC-4072-83F5-C1F4F2A07FA7}"/>
    <cellStyle name="Comma 57 4 4" xfId="8006" xr:uid="{00000000-0005-0000-0000-0000441F0000}"/>
    <cellStyle name="Comma 57 4 4 2" xfId="8007" xr:uid="{00000000-0005-0000-0000-0000451F0000}"/>
    <cellStyle name="Comma 57 4 4 2 2" xfId="8008" xr:uid="{00000000-0005-0000-0000-0000461F0000}"/>
    <cellStyle name="Comma 57 4 4 2 2 2" xfId="28977" xr:uid="{F94CDC92-72EC-4F7B-BF4D-643B56068D76}"/>
    <cellStyle name="Comma 57 4 4 2 3" xfId="8009" xr:uid="{00000000-0005-0000-0000-0000471F0000}"/>
    <cellStyle name="Comma 57 4 4 2 3 2" xfId="28978" xr:uid="{F2F519F3-D202-4E2E-9131-0536A562A414}"/>
    <cellStyle name="Comma 57 4 4 2 4" xfId="8010" xr:uid="{00000000-0005-0000-0000-0000481F0000}"/>
    <cellStyle name="Comma 57 4 4 2 4 2" xfId="28979" xr:uid="{60D6402A-B166-4883-AC00-486B624CD068}"/>
    <cellStyle name="Comma 57 4 4 2 5" xfId="28976" xr:uid="{4FC4B575-96B8-4E1E-9725-E1CD7DAE1F43}"/>
    <cellStyle name="Comma 57 4 4 3" xfId="8011" xr:uid="{00000000-0005-0000-0000-0000491F0000}"/>
    <cellStyle name="Comma 57 4 4 3 2" xfId="28980" xr:uid="{FD8F08F9-63E8-41B2-8E1D-6E8B7885EF65}"/>
    <cellStyle name="Comma 57 4 4 4" xfId="8012" xr:uid="{00000000-0005-0000-0000-00004A1F0000}"/>
    <cellStyle name="Comma 57 4 4 4 2" xfId="28981" xr:uid="{A5074FED-861C-4DC2-BDEA-D722D39D1D2B}"/>
    <cellStyle name="Comma 57 4 4 5" xfId="8013" xr:uid="{00000000-0005-0000-0000-00004B1F0000}"/>
    <cellStyle name="Comma 57 4 4 5 2" xfId="28982" xr:uid="{61946A70-45D5-40F3-86DE-1617CC297ECA}"/>
    <cellStyle name="Comma 57 4 4 6" xfId="28975" xr:uid="{79FD3A05-C5C5-4EA4-8A97-EA9222DB441B}"/>
    <cellStyle name="Comma 57 4 5" xfId="8014" xr:uid="{00000000-0005-0000-0000-00004C1F0000}"/>
    <cellStyle name="Comma 57 4 5 2" xfId="8015" xr:uid="{00000000-0005-0000-0000-00004D1F0000}"/>
    <cellStyle name="Comma 57 4 5 2 2" xfId="28984" xr:uid="{E9B364B2-A129-4FE1-842C-D768351C9739}"/>
    <cellStyle name="Comma 57 4 5 3" xfId="8016" xr:uid="{00000000-0005-0000-0000-00004E1F0000}"/>
    <cellStyle name="Comma 57 4 5 3 2" xfId="28985" xr:uid="{012F89A0-84E4-4143-BAA7-8B4CB1C740F2}"/>
    <cellStyle name="Comma 57 4 5 4" xfId="8017" xr:uid="{00000000-0005-0000-0000-00004F1F0000}"/>
    <cellStyle name="Comma 57 4 5 4 2" xfId="28986" xr:uid="{E323D093-90D8-470D-A149-960FFFEAAE0D}"/>
    <cellStyle name="Comma 57 4 5 5" xfId="28983" xr:uid="{9DC527D0-936C-4593-BA5B-E7821302F48B}"/>
    <cellStyle name="Comma 57 4 6" xfId="8018" xr:uid="{00000000-0005-0000-0000-0000501F0000}"/>
    <cellStyle name="Comma 57 4 6 2" xfId="28987" xr:uid="{7EB36663-7A9F-48CB-BBF0-B95E037E4DBE}"/>
    <cellStyle name="Comma 57 4 7" xfId="8019" xr:uid="{00000000-0005-0000-0000-0000511F0000}"/>
    <cellStyle name="Comma 57 4 7 2" xfId="28988" xr:uid="{3856D440-BCD1-4DD3-8D36-E02E585CB346}"/>
    <cellStyle name="Comma 57 4 8" xfId="8020" xr:uid="{00000000-0005-0000-0000-0000521F0000}"/>
    <cellStyle name="Comma 57 4 8 2" xfId="28989" xr:uid="{5A54016E-72BA-4094-AD04-5E3347D95B87}"/>
    <cellStyle name="Comma 57 4 9" xfId="28942" xr:uid="{D88D0B91-6048-4A35-8897-788E745D129A}"/>
    <cellStyle name="Comma 57 5" xfId="8021" xr:uid="{00000000-0005-0000-0000-0000531F0000}"/>
    <cellStyle name="Comma 57 5 2" xfId="8022" xr:uid="{00000000-0005-0000-0000-0000541F0000}"/>
    <cellStyle name="Comma 57 5 2 2" xfId="8023" xr:uid="{00000000-0005-0000-0000-0000551F0000}"/>
    <cellStyle name="Comma 57 5 2 2 2" xfId="8024" xr:uid="{00000000-0005-0000-0000-0000561F0000}"/>
    <cellStyle name="Comma 57 5 2 2 2 2" xfId="8025" xr:uid="{00000000-0005-0000-0000-0000571F0000}"/>
    <cellStyle name="Comma 57 5 2 2 2 2 2" xfId="28994" xr:uid="{2C42F2D9-6EFF-44CB-8726-F874708145B7}"/>
    <cellStyle name="Comma 57 5 2 2 2 3" xfId="8026" xr:uid="{00000000-0005-0000-0000-0000581F0000}"/>
    <cellStyle name="Comma 57 5 2 2 2 3 2" xfId="28995" xr:uid="{883BFCA3-0408-44F6-8168-75E4E2778774}"/>
    <cellStyle name="Comma 57 5 2 2 2 4" xfId="8027" xr:uid="{00000000-0005-0000-0000-0000591F0000}"/>
    <cellStyle name="Comma 57 5 2 2 2 4 2" xfId="28996" xr:uid="{A253FBAC-44C3-4169-A246-66B43B440F9D}"/>
    <cellStyle name="Comma 57 5 2 2 2 5" xfId="28993" xr:uid="{C6736EA3-9BEA-437A-A391-E566A1271F17}"/>
    <cellStyle name="Comma 57 5 2 2 3" xfId="8028" xr:uid="{00000000-0005-0000-0000-00005A1F0000}"/>
    <cellStyle name="Comma 57 5 2 2 3 2" xfId="28997" xr:uid="{EC7D3FFC-ECD8-42D0-9430-8A37FAC1B472}"/>
    <cellStyle name="Comma 57 5 2 2 4" xfId="8029" xr:uid="{00000000-0005-0000-0000-00005B1F0000}"/>
    <cellStyle name="Comma 57 5 2 2 4 2" xfId="28998" xr:uid="{B358620D-A542-4EAF-BA31-14A252514390}"/>
    <cellStyle name="Comma 57 5 2 2 5" xfId="8030" xr:uid="{00000000-0005-0000-0000-00005C1F0000}"/>
    <cellStyle name="Comma 57 5 2 2 5 2" xfId="28999" xr:uid="{327C5033-5312-4B94-8C94-B234E0D949E1}"/>
    <cellStyle name="Comma 57 5 2 2 6" xfId="28992" xr:uid="{524BD53B-DE9D-4E6A-850A-C3CC3395A4CF}"/>
    <cellStyle name="Comma 57 5 2 3" xfId="8031" xr:uid="{00000000-0005-0000-0000-00005D1F0000}"/>
    <cellStyle name="Comma 57 5 2 3 2" xfId="8032" xr:uid="{00000000-0005-0000-0000-00005E1F0000}"/>
    <cellStyle name="Comma 57 5 2 3 2 2" xfId="29001" xr:uid="{AAFED02A-AFC5-4962-AD83-554BD0A8C01A}"/>
    <cellStyle name="Comma 57 5 2 3 3" xfId="8033" xr:uid="{00000000-0005-0000-0000-00005F1F0000}"/>
    <cellStyle name="Comma 57 5 2 3 3 2" xfId="29002" xr:uid="{FDEEAB17-6E74-4703-A582-4A3BC660FF73}"/>
    <cellStyle name="Comma 57 5 2 3 4" xfId="8034" xr:uid="{00000000-0005-0000-0000-0000601F0000}"/>
    <cellStyle name="Comma 57 5 2 3 4 2" xfId="29003" xr:uid="{174164BE-F879-4049-81D1-5558033AAA3A}"/>
    <cellStyle name="Comma 57 5 2 3 5" xfId="29000" xr:uid="{52069E2C-2EA2-4648-91A4-F725A7DD1EFD}"/>
    <cellStyle name="Comma 57 5 2 4" xfId="8035" xr:uid="{00000000-0005-0000-0000-0000611F0000}"/>
    <cellStyle name="Comma 57 5 2 4 2" xfId="29004" xr:uid="{E24FA2A1-1B94-422B-947A-FFF8BA8DCE24}"/>
    <cellStyle name="Comma 57 5 2 5" xfId="8036" xr:uid="{00000000-0005-0000-0000-0000621F0000}"/>
    <cellStyle name="Comma 57 5 2 5 2" xfId="29005" xr:uid="{9AA7C929-12C9-4951-8578-8E18C4F00D35}"/>
    <cellStyle name="Comma 57 5 2 6" xfId="8037" xr:uid="{00000000-0005-0000-0000-0000631F0000}"/>
    <cellStyle name="Comma 57 5 2 6 2" xfId="29006" xr:uid="{2737FC61-5628-4A99-A9FB-825B7E4D014B}"/>
    <cellStyle name="Comma 57 5 2 7" xfId="28991" xr:uid="{C6173F60-41CD-4255-AA7C-A037634A9F9E}"/>
    <cellStyle name="Comma 57 5 3" xfId="8038" xr:uid="{00000000-0005-0000-0000-0000641F0000}"/>
    <cellStyle name="Comma 57 5 3 2" xfId="8039" xr:uid="{00000000-0005-0000-0000-0000651F0000}"/>
    <cellStyle name="Comma 57 5 3 2 2" xfId="8040" xr:uid="{00000000-0005-0000-0000-0000661F0000}"/>
    <cellStyle name="Comma 57 5 3 2 2 2" xfId="8041" xr:uid="{00000000-0005-0000-0000-0000671F0000}"/>
    <cellStyle name="Comma 57 5 3 2 2 2 2" xfId="29010" xr:uid="{200972A6-2520-4BF4-A63A-0777AA753789}"/>
    <cellStyle name="Comma 57 5 3 2 2 3" xfId="8042" xr:uid="{00000000-0005-0000-0000-0000681F0000}"/>
    <cellStyle name="Comma 57 5 3 2 2 3 2" xfId="29011" xr:uid="{1EF0970E-3EB5-4F4C-BEFE-7F25A07DB258}"/>
    <cellStyle name="Comma 57 5 3 2 2 4" xfId="8043" xr:uid="{00000000-0005-0000-0000-0000691F0000}"/>
    <cellStyle name="Comma 57 5 3 2 2 4 2" xfId="29012" xr:uid="{EF7004A4-AD91-4387-A94D-184A60976373}"/>
    <cellStyle name="Comma 57 5 3 2 2 5" xfId="29009" xr:uid="{39B29955-C526-4A5A-A965-E309AC37553C}"/>
    <cellStyle name="Comma 57 5 3 2 3" xfId="8044" xr:uid="{00000000-0005-0000-0000-00006A1F0000}"/>
    <cellStyle name="Comma 57 5 3 2 3 2" xfId="29013" xr:uid="{C9511B30-2518-4854-87CE-557C7FDE1153}"/>
    <cellStyle name="Comma 57 5 3 2 4" xfId="8045" xr:uid="{00000000-0005-0000-0000-00006B1F0000}"/>
    <cellStyle name="Comma 57 5 3 2 4 2" xfId="29014" xr:uid="{9BCB2D19-245D-4B68-92FB-87F256F7FD0E}"/>
    <cellStyle name="Comma 57 5 3 2 5" xfId="8046" xr:uid="{00000000-0005-0000-0000-00006C1F0000}"/>
    <cellStyle name="Comma 57 5 3 2 5 2" xfId="29015" xr:uid="{BB533D42-4F06-4C8F-941F-881C6B545B95}"/>
    <cellStyle name="Comma 57 5 3 2 6" xfId="29008" xr:uid="{31BA7BC0-3A3F-4782-AAF7-4763BC3EB719}"/>
    <cellStyle name="Comma 57 5 3 3" xfId="8047" xr:uid="{00000000-0005-0000-0000-00006D1F0000}"/>
    <cellStyle name="Comma 57 5 3 3 2" xfId="8048" xr:uid="{00000000-0005-0000-0000-00006E1F0000}"/>
    <cellStyle name="Comma 57 5 3 3 2 2" xfId="29017" xr:uid="{4E04AD7B-059F-453E-993A-B21EC4F0BED7}"/>
    <cellStyle name="Comma 57 5 3 3 3" xfId="8049" xr:uid="{00000000-0005-0000-0000-00006F1F0000}"/>
    <cellStyle name="Comma 57 5 3 3 3 2" xfId="29018" xr:uid="{56C77718-B88E-4AB0-A30A-C32FFFE530E1}"/>
    <cellStyle name="Comma 57 5 3 3 4" xfId="8050" xr:uid="{00000000-0005-0000-0000-0000701F0000}"/>
    <cellStyle name="Comma 57 5 3 3 4 2" xfId="29019" xr:uid="{E2512286-548E-400E-8744-580645B1A5D7}"/>
    <cellStyle name="Comma 57 5 3 3 5" xfId="29016" xr:uid="{1ECE5AC5-4BC7-48E9-B0B5-9F73D2FB5C61}"/>
    <cellStyle name="Comma 57 5 3 4" xfId="8051" xr:uid="{00000000-0005-0000-0000-0000711F0000}"/>
    <cellStyle name="Comma 57 5 3 4 2" xfId="29020" xr:uid="{D4D09317-8CAA-406A-A603-11BAE485F069}"/>
    <cellStyle name="Comma 57 5 3 5" xfId="8052" xr:uid="{00000000-0005-0000-0000-0000721F0000}"/>
    <cellStyle name="Comma 57 5 3 5 2" xfId="29021" xr:uid="{7416FD89-DB05-49EF-BF53-E4EE2E6C94CF}"/>
    <cellStyle name="Comma 57 5 3 6" xfId="8053" xr:uid="{00000000-0005-0000-0000-0000731F0000}"/>
    <cellStyle name="Comma 57 5 3 6 2" xfId="29022" xr:uid="{5A2C1A0B-1D40-4D38-9931-F7B4474FF3CA}"/>
    <cellStyle name="Comma 57 5 3 7" xfId="29007" xr:uid="{60C475CA-E9C7-4360-A4D2-39F21A97504D}"/>
    <cellStyle name="Comma 57 5 4" xfId="8054" xr:uid="{00000000-0005-0000-0000-0000741F0000}"/>
    <cellStyle name="Comma 57 5 4 2" xfId="8055" xr:uid="{00000000-0005-0000-0000-0000751F0000}"/>
    <cellStyle name="Comma 57 5 4 2 2" xfId="8056" xr:uid="{00000000-0005-0000-0000-0000761F0000}"/>
    <cellStyle name="Comma 57 5 4 2 2 2" xfId="29025" xr:uid="{418E73AB-CE29-4AD9-979A-57AA673960E8}"/>
    <cellStyle name="Comma 57 5 4 2 3" xfId="8057" xr:uid="{00000000-0005-0000-0000-0000771F0000}"/>
    <cellStyle name="Comma 57 5 4 2 3 2" xfId="29026" xr:uid="{0F1B558E-7388-4DF3-9773-E4DB50653A87}"/>
    <cellStyle name="Comma 57 5 4 2 4" xfId="8058" xr:uid="{00000000-0005-0000-0000-0000781F0000}"/>
    <cellStyle name="Comma 57 5 4 2 4 2" xfId="29027" xr:uid="{B0B1E458-D4B0-4837-B094-EB032A450F09}"/>
    <cellStyle name="Comma 57 5 4 2 5" xfId="29024" xr:uid="{DF8C738C-DD9D-474F-8A89-10E564810B3A}"/>
    <cellStyle name="Comma 57 5 4 3" xfId="8059" xr:uid="{00000000-0005-0000-0000-0000791F0000}"/>
    <cellStyle name="Comma 57 5 4 3 2" xfId="29028" xr:uid="{33A94E09-D55E-4F27-8C62-9A56AE43BF31}"/>
    <cellStyle name="Comma 57 5 4 4" xfId="8060" xr:uid="{00000000-0005-0000-0000-00007A1F0000}"/>
    <cellStyle name="Comma 57 5 4 4 2" xfId="29029" xr:uid="{763563CB-5335-49C0-B7F7-B0F5DE90B753}"/>
    <cellStyle name="Comma 57 5 4 5" xfId="8061" xr:uid="{00000000-0005-0000-0000-00007B1F0000}"/>
    <cellStyle name="Comma 57 5 4 5 2" xfId="29030" xr:uid="{F8BDDE6C-43C2-4B46-B3A4-0203BAC1435B}"/>
    <cellStyle name="Comma 57 5 4 6" xfId="29023" xr:uid="{A95A317B-A0AC-491E-92ED-3F25E98475C6}"/>
    <cellStyle name="Comma 57 5 5" xfId="8062" xr:uid="{00000000-0005-0000-0000-00007C1F0000}"/>
    <cellStyle name="Comma 57 5 5 2" xfId="8063" xr:uid="{00000000-0005-0000-0000-00007D1F0000}"/>
    <cellStyle name="Comma 57 5 5 2 2" xfId="29032" xr:uid="{C8DE16A6-7917-43F5-BD96-613DB964C68D}"/>
    <cellStyle name="Comma 57 5 5 3" xfId="8064" xr:uid="{00000000-0005-0000-0000-00007E1F0000}"/>
    <cellStyle name="Comma 57 5 5 3 2" xfId="29033" xr:uid="{5E5F6468-1C99-4984-98CC-4780C42EF04A}"/>
    <cellStyle name="Comma 57 5 5 4" xfId="8065" xr:uid="{00000000-0005-0000-0000-00007F1F0000}"/>
    <cellStyle name="Comma 57 5 5 4 2" xfId="29034" xr:uid="{684FF1B8-6A1E-48B1-8DE3-CE9C1682BAC9}"/>
    <cellStyle name="Comma 57 5 5 5" xfId="29031" xr:uid="{C1E93FD3-EA95-408E-AC9C-A3FD82046B87}"/>
    <cellStyle name="Comma 57 5 6" xfId="8066" xr:uid="{00000000-0005-0000-0000-0000801F0000}"/>
    <cellStyle name="Comma 57 5 6 2" xfId="29035" xr:uid="{85C9BD15-C1D2-4F8B-BFE9-ED5226C2C1F3}"/>
    <cellStyle name="Comma 57 5 7" xfId="8067" xr:uid="{00000000-0005-0000-0000-0000811F0000}"/>
    <cellStyle name="Comma 57 5 7 2" xfId="29036" xr:uid="{D35DFC6F-AA3E-4146-B935-FE7CB0E1457F}"/>
    <cellStyle name="Comma 57 5 8" xfId="8068" xr:uid="{00000000-0005-0000-0000-0000821F0000}"/>
    <cellStyle name="Comma 57 5 8 2" xfId="29037" xr:uid="{5C0103EB-CC81-45A6-9EA1-A1C765C46985}"/>
    <cellStyle name="Comma 57 5 9" xfId="28990" xr:uid="{C9C6DA08-1C20-4D08-A16E-AF849EFC4759}"/>
    <cellStyle name="Comma 57 6" xfId="8069" xr:uid="{00000000-0005-0000-0000-0000831F0000}"/>
    <cellStyle name="Comma 57 6 2" xfId="8070" xr:uid="{00000000-0005-0000-0000-0000841F0000}"/>
    <cellStyle name="Comma 57 6 2 2" xfId="8071" xr:uid="{00000000-0005-0000-0000-0000851F0000}"/>
    <cellStyle name="Comma 57 6 2 2 2" xfId="8072" xr:uid="{00000000-0005-0000-0000-0000861F0000}"/>
    <cellStyle name="Comma 57 6 2 2 2 2" xfId="29041" xr:uid="{EBCD21C2-9F4E-4F7F-A165-EB31DC0E0401}"/>
    <cellStyle name="Comma 57 6 2 2 3" xfId="8073" xr:uid="{00000000-0005-0000-0000-0000871F0000}"/>
    <cellStyle name="Comma 57 6 2 2 3 2" xfId="29042" xr:uid="{9FC3A108-6977-45DD-820B-3A310BEDE1CA}"/>
    <cellStyle name="Comma 57 6 2 2 4" xfId="8074" xr:uid="{00000000-0005-0000-0000-0000881F0000}"/>
    <cellStyle name="Comma 57 6 2 2 4 2" xfId="29043" xr:uid="{0C9D8B15-99F6-4FB4-B84B-A3FAC123D5AF}"/>
    <cellStyle name="Comma 57 6 2 2 5" xfId="29040" xr:uid="{190840C8-75E8-4DF6-940D-9D7911ED43EB}"/>
    <cellStyle name="Comma 57 6 2 3" xfId="8075" xr:uid="{00000000-0005-0000-0000-0000891F0000}"/>
    <cellStyle name="Comma 57 6 2 3 2" xfId="29044" xr:uid="{727A5D4C-D579-4717-B804-5C457B4C6ADC}"/>
    <cellStyle name="Comma 57 6 2 4" xfId="8076" xr:uid="{00000000-0005-0000-0000-00008A1F0000}"/>
    <cellStyle name="Comma 57 6 2 4 2" xfId="29045" xr:uid="{36F4712A-DACF-4BAA-B3E6-AD0CD3915965}"/>
    <cellStyle name="Comma 57 6 2 5" xfId="8077" xr:uid="{00000000-0005-0000-0000-00008B1F0000}"/>
    <cellStyle name="Comma 57 6 2 5 2" xfId="29046" xr:uid="{55BBA5E4-B1D0-436A-9A8D-231EAD13C8B2}"/>
    <cellStyle name="Comma 57 6 2 6" xfId="29039" xr:uid="{991410C2-1A86-4912-9EAF-91E23A8F3B81}"/>
    <cellStyle name="Comma 57 6 3" xfId="8078" xr:uid="{00000000-0005-0000-0000-00008C1F0000}"/>
    <cellStyle name="Comma 57 6 3 2" xfId="8079" xr:uid="{00000000-0005-0000-0000-00008D1F0000}"/>
    <cellStyle name="Comma 57 6 3 2 2" xfId="29048" xr:uid="{49EF8882-8166-4519-BA73-15BBC2613A2B}"/>
    <cellStyle name="Comma 57 6 3 3" xfId="8080" xr:uid="{00000000-0005-0000-0000-00008E1F0000}"/>
    <cellStyle name="Comma 57 6 3 3 2" xfId="29049" xr:uid="{9F7402E0-6732-4242-B039-B340A48D0777}"/>
    <cellStyle name="Comma 57 6 3 4" xfId="8081" xr:uid="{00000000-0005-0000-0000-00008F1F0000}"/>
    <cellStyle name="Comma 57 6 3 4 2" xfId="29050" xr:uid="{7681DCA1-FD0D-4BBA-883A-18DEEFC03222}"/>
    <cellStyle name="Comma 57 6 3 5" xfId="29047" xr:uid="{ED9A77FB-1943-4372-BFDF-8AF667080005}"/>
    <cellStyle name="Comma 57 6 4" xfId="8082" xr:uid="{00000000-0005-0000-0000-0000901F0000}"/>
    <cellStyle name="Comma 57 6 4 2" xfId="29051" xr:uid="{33253F47-FF42-485A-8B00-53B4F01FEC5B}"/>
    <cellStyle name="Comma 57 6 5" xfId="8083" xr:uid="{00000000-0005-0000-0000-0000911F0000}"/>
    <cellStyle name="Comma 57 6 5 2" xfId="29052" xr:uid="{2D0BD32B-6718-4BF3-A365-74B4EB5850E4}"/>
    <cellStyle name="Comma 57 6 6" xfId="8084" xr:uid="{00000000-0005-0000-0000-0000921F0000}"/>
    <cellStyle name="Comma 57 6 6 2" xfId="29053" xr:uid="{1FF89B85-3172-418B-92D3-94EE79703146}"/>
    <cellStyle name="Comma 57 6 7" xfId="29038" xr:uid="{6E4ED53A-33B0-4D24-8DB5-50349C25F17E}"/>
    <cellStyle name="Comma 57 7" xfId="8085" xr:uid="{00000000-0005-0000-0000-0000931F0000}"/>
    <cellStyle name="Comma 57 7 2" xfId="8086" xr:uid="{00000000-0005-0000-0000-0000941F0000}"/>
    <cellStyle name="Comma 57 7 2 2" xfId="8087" xr:uid="{00000000-0005-0000-0000-0000951F0000}"/>
    <cellStyle name="Comma 57 7 2 2 2" xfId="8088" xr:uid="{00000000-0005-0000-0000-0000961F0000}"/>
    <cellStyle name="Comma 57 7 2 2 2 2" xfId="29057" xr:uid="{8A6E3CE0-7F48-4ABC-854C-CABDB6F01901}"/>
    <cellStyle name="Comma 57 7 2 2 3" xfId="8089" xr:uid="{00000000-0005-0000-0000-0000971F0000}"/>
    <cellStyle name="Comma 57 7 2 2 3 2" xfId="29058" xr:uid="{90F41577-1BC1-4F8F-ADF1-D19CB7E0BC5D}"/>
    <cellStyle name="Comma 57 7 2 2 4" xfId="8090" xr:uid="{00000000-0005-0000-0000-0000981F0000}"/>
    <cellStyle name="Comma 57 7 2 2 4 2" xfId="29059" xr:uid="{8DC18467-530A-4069-9C21-0F1D20681D43}"/>
    <cellStyle name="Comma 57 7 2 2 5" xfId="29056" xr:uid="{AE8787CB-758B-49B8-AE3E-428DC81184B3}"/>
    <cellStyle name="Comma 57 7 2 3" xfId="8091" xr:uid="{00000000-0005-0000-0000-0000991F0000}"/>
    <cellStyle name="Comma 57 7 2 3 2" xfId="29060" xr:uid="{4AB51044-0432-4E92-9DD8-9D96F616EC45}"/>
    <cellStyle name="Comma 57 7 2 4" xfId="8092" xr:uid="{00000000-0005-0000-0000-00009A1F0000}"/>
    <cellStyle name="Comma 57 7 2 4 2" xfId="29061" xr:uid="{33E12911-CC20-42A4-949E-28BF25DF0620}"/>
    <cellStyle name="Comma 57 7 2 5" xfId="8093" xr:uid="{00000000-0005-0000-0000-00009B1F0000}"/>
    <cellStyle name="Comma 57 7 2 5 2" xfId="29062" xr:uid="{1B7BB056-DD5D-4B53-AFE5-F3BDC079A374}"/>
    <cellStyle name="Comma 57 7 2 6" xfId="29055" xr:uid="{637682CB-5283-45F3-914C-C42CCBE7AC22}"/>
    <cellStyle name="Comma 57 7 3" xfId="8094" xr:uid="{00000000-0005-0000-0000-00009C1F0000}"/>
    <cellStyle name="Comma 57 7 3 2" xfId="8095" xr:uid="{00000000-0005-0000-0000-00009D1F0000}"/>
    <cellStyle name="Comma 57 7 3 2 2" xfId="29064" xr:uid="{4999C985-8F25-41E9-8396-59B1140B5DA9}"/>
    <cellStyle name="Comma 57 7 3 3" xfId="8096" xr:uid="{00000000-0005-0000-0000-00009E1F0000}"/>
    <cellStyle name="Comma 57 7 3 3 2" xfId="29065" xr:uid="{BDCF6F59-7C8F-47B3-BA25-08034C0EE627}"/>
    <cellStyle name="Comma 57 7 3 4" xfId="8097" xr:uid="{00000000-0005-0000-0000-00009F1F0000}"/>
    <cellStyle name="Comma 57 7 3 4 2" xfId="29066" xr:uid="{17C015C5-50B0-45D9-9EE0-DE1E4491B517}"/>
    <cellStyle name="Comma 57 7 3 5" xfId="29063" xr:uid="{4C79E4D0-3F79-4992-A268-D91FD8E3D2A2}"/>
    <cellStyle name="Comma 57 7 4" xfId="8098" xr:uid="{00000000-0005-0000-0000-0000A01F0000}"/>
    <cellStyle name="Comma 57 7 4 2" xfId="29067" xr:uid="{292339CF-EE12-42E4-8CDB-75E937D175CE}"/>
    <cellStyle name="Comma 57 7 5" xfId="8099" xr:uid="{00000000-0005-0000-0000-0000A11F0000}"/>
    <cellStyle name="Comma 57 7 5 2" xfId="29068" xr:uid="{25827C5E-FBB3-448F-A295-6C58449F42B6}"/>
    <cellStyle name="Comma 57 7 6" xfId="8100" xr:uid="{00000000-0005-0000-0000-0000A21F0000}"/>
    <cellStyle name="Comma 57 7 6 2" xfId="29069" xr:uid="{1659FB13-8CD3-4E7C-9FB2-DB2E172E88AB}"/>
    <cellStyle name="Comma 57 7 7" xfId="29054" xr:uid="{EC9FBE78-09FF-45EC-A18F-446D999385B9}"/>
    <cellStyle name="Comma 57 8" xfId="8101" xr:uid="{00000000-0005-0000-0000-0000A31F0000}"/>
    <cellStyle name="Comma 57 8 2" xfId="8102" xr:uid="{00000000-0005-0000-0000-0000A41F0000}"/>
    <cellStyle name="Comma 57 8 2 2" xfId="8103" xr:uid="{00000000-0005-0000-0000-0000A51F0000}"/>
    <cellStyle name="Comma 57 8 2 2 2" xfId="29072" xr:uid="{E881390D-6C03-498D-861F-A42FAB67E5D1}"/>
    <cellStyle name="Comma 57 8 2 3" xfId="8104" xr:uid="{00000000-0005-0000-0000-0000A61F0000}"/>
    <cellStyle name="Comma 57 8 2 3 2" xfId="29073" xr:uid="{F7792D17-B16D-4F9A-8FDD-63299994D5D8}"/>
    <cellStyle name="Comma 57 8 2 4" xfId="8105" xr:uid="{00000000-0005-0000-0000-0000A71F0000}"/>
    <cellStyle name="Comma 57 8 2 4 2" xfId="29074" xr:uid="{C949796A-AECA-42D7-9A24-EB2E42FA2C52}"/>
    <cellStyle name="Comma 57 8 2 5" xfId="29071" xr:uid="{83C796B7-6A80-47B5-BC24-BE29D9943C06}"/>
    <cellStyle name="Comma 57 8 3" xfId="8106" xr:uid="{00000000-0005-0000-0000-0000A81F0000}"/>
    <cellStyle name="Comma 57 8 3 2" xfId="29075" xr:uid="{00F75F81-CAC3-406C-BC9B-37279D53B62F}"/>
    <cellStyle name="Comma 57 8 4" xfId="8107" xr:uid="{00000000-0005-0000-0000-0000A91F0000}"/>
    <cellStyle name="Comma 57 8 4 2" xfId="29076" xr:uid="{988C0954-14AB-4FB1-8160-28CC571FAF74}"/>
    <cellStyle name="Comma 57 8 5" xfId="8108" xr:uid="{00000000-0005-0000-0000-0000AA1F0000}"/>
    <cellStyle name="Comma 57 8 5 2" xfId="29077" xr:uid="{532D68E0-F2D5-4FF9-A13D-EA95E329F7F2}"/>
    <cellStyle name="Comma 57 8 6" xfId="29070" xr:uid="{7CD3E6C4-9BFD-4B9D-84E2-177F3D79388C}"/>
    <cellStyle name="Comma 57 9" xfId="8109" xr:uid="{00000000-0005-0000-0000-0000AB1F0000}"/>
    <cellStyle name="Comma 57 9 2" xfId="8110" xr:uid="{00000000-0005-0000-0000-0000AC1F0000}"/>
    <cellStyle name="Comma 57 9 2 2" xfId="29079" xr:uid="{A7437016-587A-4C0D-B3C9-7AD1D80DAF85}"/>
    <cellStyle name="Comma 57 9 3" xfId="8111" xr:uid="{00000000-0005-0000-0000-0000AD1F0000}"/>
    <cellStyle name="Comma 57 9 3 2" xfId="29080" xr:uid="{44CC719D-DEBD-4E1B-8EA2-F804E59A862B}"/>
    <cellStyle name="Comma 57 9 4" xfId="8112" xr:uid="{00000000-0005-0000-0000-0000AE1F0000}"/>
    <cellStyle name="Comma 57 9 4 2" xfId="29081" xr:uid="{DE22C714-4A35-4A0E-9430-648F60D943C5}"/>
    <cellStyle name="Comma 57 9 5" xfId="29078" xr:uid="{B27592E9-7355-4FDB-9056-87DED4F862FA}"/>
    <cellStyle name="Comma 58" xfId="8113" xr:uid="{00000000-0005-0000-0000-0000AF1F0000}"/>
    <cellStyle name="Comma 58 10" xfId="8114" xr:uid="{00000000-0005-0000-0000-0000B01F0000}"/>
    <cellStyle name="Comma 58 10 2" xfId="29083" xr:uid="{DB385FFC-558D-4CD0-AE68-D3CE57C027A3}"/>
    <cellStyle name="Comma 58 11" xfId="8115" xr:uid="{00000000-0005-0000-0000-0000B11F0000}"/>
    <cellStyle name="Comma 58 11 2" xfId="29084" xr:uid="{987B9F00-2942-46EE-9814-08CF08001486}"/>
    <cellStyle name="Comma 58 12" xfId="8116" xr:uid="{00000000-0005-0000-0000-0000B21F0000}"/>
    <cellStyle name="Comma 58 12 2" xfId="29085" xr:uid="{DEDF1C37-1DCA-4D92-8159-8D133405AEA1}"/>
    <cellStyle name="Comma 58 13" xfId="29082" xr:uid="{F6059574-6E6D-4398-BB38-06C58B083AC3}"/>
    <cellStyle name="Comma 58 2" xfId="8117" xr:uid="{00000000-0005-0000-0000-0000B31F0000}"/>
    <cellStyle name="Comma 58 2 10" xfId="8118" xr:uid="{00000000-0005-0000-0000-0000B41F0000}"/>
    <cellStyle name="Comma 58 2 10 2" xfId="29087" xr:uid="{7A4F2602-A807-448C-8DA0-84E8CA0CDB9A}"/>
    <cellStyle name="Comma 58 2 11" xfId="29086" xr:uid="{EEACC130-973B-4525-BCD8-F96D27410EF3}"/>
    <cellStyle name="Comma 58 2 2" xfId="8119" xr:uid="{00000000-0005-0000-0000-0000B51F0000}"/>
    <cellStyle name="Comma 58 2 2 2" xfId="8120" xr:uid="{00000000-0005-0000-0000-0000B61F0000}"/>
    <cellStyle name="Comma 58 2 2 2 2" xfId="8121" xr:uid="{00000000-0005-0000-0000-0000B71F0000}"/>
    <cellStyle name="Comma 58 2 2 2 2 2" xfId="8122" xr:uid="{00000000-0005-0000-0000-0000B81F0000}"/>
    <cellStyle name="Comma 58 2 2 2 2 2 2" xfId="8123" xr:uid="{00000000-0005-0000-0000-0000B91F0000}"/>
    <cellStyle name="Comma 58 2 2 2 2 2 2 2" xfId="29092" xr:uid="{B378933C-2F12-45B8-A1F0-99F60D49CEE6}"/>
    <cellStyle name="Comma 58 2 2 2 2 2 3" xfId="8124" xr:uid="{00000000-0005-0000-0000-0000BA1F0000}"/>
    <cellStyle name="Comma 58 2 2 2 2 2 3 2" xfId="29093" xr:uid="{C64DF33C-5200-4483-AC37-E424850BD5F5}"/>
    <cellStyle name="Comma 58 2 2 2 2 2 4" xfId="8125" xr:uid="{00000000-0005-0000-0000-0000BB1F0000}"/>
    <cellStyle name="Comma 58 2 2 2 2 2 4 2" xfId="29094" xr:uid="{BF9D00A9-2E5A-4DD8-B4DB-ED3C643E492E}"/>
    <cellStyle name="Comma 58 2 2 2 2 2 5" xfId="29091" xr:uid="{E28A9D5B-6B8F-49E6-93CA-C4A33BE65196}"/>
    <cellStyle name="Comma 58 2 2 2 2 3" xfId="8126" xr:uid="{00000000-0005-0000-0000-0000BC1F0000}"/>
    <cellStyle name="Comma 58 2 2 2 2 3 2" xfId="29095" xr:uid="{B7DFE23B-2690-43B2-918B-7E130F144173}"/>
    <cellStyle name="Comma 58 2 2 2 2 4" xfId="8127" xr:uid="{00000000-0005-0000-0000-0000BD1F0000}"/>
    <cellStyle name="Comma 58 2 2 2 2 4 2" xfId="29096" xr:uid="{79C1A811-AC9A-4088-8717-555751F79CBF}"/>
    <cellStyle name="Comma 58 2 2 2 2 5" xfId="8128" xr:uid="{00000000-0005-0000-0000-0000BE1F0000}"/>
    <cellStyle name="Comma 58 2 2 2 2 5 2" xfId="29097" xr:uid="{D8B8CA72-F603-4F23-9F78-64F460FAF9CC}"/>
    <cellStyle name="Comma 58 2 2 2 2 6" xfId="29090" xr:uid="{F4FF6C19-DB32-4796-B68D-EB5A7114B12F}"/>
    <cellStyle name="Comma 58 2 2 2 3" xfId="8129" xr:uid="{00000000-0005-0000-0000-0000BF1F0000}"/>
    <cellStyle name="Comma 58 2 2 2 3 2" xfId="8130" xr:uid="{00000000-0005-0000-0000-0000C01F0000}"/>
    <cellStyle name="Comma 58 2 2 2 3 2 2" xfId="29099" xr:uid="{D4F47970-29F5-4BCE-9B4C-F080125A278B}"/>
    <cellStyle name="Comma 58 2 2 2 3 3" xfId="8131" xr:uid="{00000000-0005-0000-0000-0000C11F0000}"/>
    <cellStyle name="Comma 58 2 2 2 3 3 2" xfId="29100" xr:uid="{F09422DA-11FD-4F46-AE00-5AB273650D95}"/>
    <cellStyle name="Comma 58 2 2 2 3 4" xfId="8132" xr:uid="{00000000-0005-0000-0000-0000C21F0000}"/>
    <cellStyle name="Comma 58 2 2 2 3 4 2" xfId="29101" xr:uid="{60D15CA5-A29B-47E0-ABF9-99C7C3361CD3}"/>
    <cellStyle name="Comma 58 2 2 2 3 5" xfId="29098" xr:uid="{286265E3-5C5D-4B69-A1D3-66E142371939}"/>
    <cellStyle name="Comma 58 2 2 2 4" xfId="8133" xr:uid="{00000000-0005-0000-0000-0000C31F0000}"/>
    <cellStyle name="Comma 58 2 2 2 4 2" xfId="29102" xr:uid="{B4229298-9C67-43C5-85A0-153BE14E17EF}"/>
    <cellStyle name="Comma 58 2 2 2 5" xfId="8134" xr:uid="{00000000-0005-0000-0000-0000C41F0000}"/>
    <cellStyle name="Comma 58 2 2 2 5 2" xfId="29103" xr:uid="{47AED9F9-117C-4082-A371-2F0B976CC3A1}"/>
    <cellStyle name="Comma 58 2 2 2 6" xfId="8135" xr:uid="{00000000-0005-0000-0000-0000C51F0000}"/>
    <cellStyle name="Comma 58 2 2 2 6 2" xfId="29104" xr:uid="{AC0905B8-520E-4382-8593-0EEE233A9E76}"/>
    <cellStyle name="Comma 58 2 2 2 7" xfId="29089" xr:uid="{7A40E53F-ABEC-444D-B4F8-8694016777B2}"/>
    <cellStyle name="Comma 58 2 2 3" xfId="8136" xr:uid="{00000000-0005-0000-0000-0000C61F0000}"/>
    <cellStyle name="Comma 58 2 2 3 2" xfId="8137" xr:uid="{00000000-0005-0000-0000-0000C71F0000}"/>
    <cellStyle name="Comma 58 2 2 3 2 2" xfId="8138" xr:uid="{00000000-0005-0000-0000-0000C81F0000}"/>
    <cellStyle name="Comma 58 2 2 3 2 2 2" xfId="8139" xr:uid="{00000000-0005-0000-0000-0000C91F0000}"/>
    <cellStyle name="Comma 58 2 2 3 2 2 2 2" xfId="29108" xr:uid="{245BEAD1-95B9-414A-B64D-33DE776706B0}"/>
    <cellStyle name="Comma 58 2 2 3 2 2 3" xfId="8140" xr:uid="{00000000-0005-0000-0000-0000CA1F0000}"/>
    <cellStyle name="Comma 58 2 2 3 2 2 3 2" xfId="29109" xr:uid="{CF3FAB58-5EFC-45E0-97D0-C07F5839AD4E}"/>
    <cellStyle name="Comma 58 2 2 3 2 2 4" xfId="8141" xr:uid="{00000000-0005-0000-0000-0000CB1F0000}"/>
    <cellStyle name="Comma 58 2 2 3 2 2 4 2" xfId="29110" xr:uid="{86129A5B-1EDD-44E8-8B1E-EF534AC685CC}"/>
    <cellStyle name="Comma 58 2 2 3 2 2 5" xfId="29107" xr:uid="{CEA74A89-BC36-4E22-8D77-EDDED85EDE4F}"/>
    <cellStyle name="Comma 58 2 2 3 2 3" xfId="8142" xr:uid="{00000000-0005-0000-0000-0000CC1F0000}"/>
    <cellStyle name="Comma 58 2 2 3 2 3 2" xfId="29111" xr:uid="{AA9F0970-73F8-4386-800A-DF1FC4B2C111}"/>
    <cellStyle name="Comma 58 2 2 3 2 4" xfId="8143" xr:uid="{00000000-0005-0000-0000-0000CD1F0000}"/>
    <cellStyle name="Comma 58 2 2 3 2 4 2" xfId="29112" xr:uid="{1FD7BD0E-59C8-476A-B378-00239BA59AAF}"/>
    <cellStyle name="Comma 58 2 2 3 2 5" xfId="8144" xr:uid="{00000000-0005-0000-0000-0000CE1F0000}"/>
    <cellStyle name="Comma 58 2 2 3 2 5 2" xfId="29113" xr:uid="{5AB21D68-EAFD-495F-8F23-5307C2F218B7}"/>
    <cellStyle name="Comma 58 2 2 3 2 6" xfId="29106" xr:uid="{D809C62D-67CB-428E-8996-CD6E2DAC78BC}"/>
    <cellStyle name="Comma 58 2 2 3 3" xfId="8145" xr:uid="{00000000-0005-0000-0000-0000CF1F0000}"/>
    <cellStyle name="Comma 58 2 2 3 3 2" xfId="8146" xr:uid="{00000000-0005-0000-0000-0000D01F0000}"/>
    <cellStyle name="Comma 58 2 2 3 3 2 2" xfId="29115" xr:uid="{81776B2D-E3B5-464D-9037-416B56738F14}"/>
    <cellStyle name="Comma 58 2 2 3 3 3" xfId="8147" xr:uid="{00000000-0005-0000-0000-0000D11F0000}"/>
    <cellStyle name="Comma 58 2 2 3 3 3 2" xfId="29116" xr:uid="{9D361C11-D9B1-46DF-BC6D-34D48B673554}"/>
    <cellStyle name="Comma 58 2 2 3 3 4" xfId="8148" xr:uid="{00000000-0005-0000-0000-0000D21F0000}"/>
    <cellStyle name="Comma 58 2 2 3 3 4 2" xfId="29117" xr:uid="{F6C92759-D132-45B9-9CB9-C962CBEF0DB0}"/>
    <cellStyle name="Comma 58 2 2 3 3 5" xfId="29114" xr:uid="{F8FBF88E-B51D-4BDD-B118-CC04CD1D47DA}"/>
    <cellStyle name="Comma 58 2 2 3 4" xfId="8149" xr:uid="{00000000-0005-0000-0000-0000D31F0000}"/>
    <cellStyle name="Comma 58 2 2 3 4 2" xfId="29118" xr:uid="{3F1EF55A-BF1A-4C5F-9C98-D2CAD37669D2}"/>
    <cellStyle name="Comma 58 2 2 3 5" xfId="8150" xr:uid="{00000000-0005-0000-0000-0000D41F0000}"/>
    <cellStyle name="Comma 58 2 2 3 5 2" xfId="29119" xr:uid="{C6D9E24B-CD94-4476-AC49-642FDE3333A3}"/>
    <cellStyle name="Comma 58 2 2 3 6" xfId="8151" xr:uid="{00000000-0005-0000-0000-0000D51F0000}"/>
    <cellStyle name="Comma 58 2 2 3 6 2" xfId="29120" xr:uid="{0AE1BB2A-69FA-4AC2-B87B-5BD5211C3489}"/>
    <cellStyle name="Comma 58 2 2 3 7" xfId="29105" xr:uid="{E431BFEC-E9AF-40D4-9BA3-CFDAAC8F7C0F}"/>
    <cellStyle name="Comma 58 2 2 4" xfId="8152" xr:uid="{00000000-0005-0000-0000-0000D61F0000}"/>
    <cellStyle name="Comma 58 2 2 4 2" xfId="8153" xr:uid="{00000000-0005-0000-0000-0000D71F0000}"/>
    <cellStyle name="Comma 58 2 2 4 2 2" xfId="8154" xr:uid="{00000000-0005-0000-0000-0000D81F0000}"/>
    <cellStyle name="Comma 58 2 2 4 2 2 2" xfId="29123" xr:uid="{FBAF5198-9C2B-416D-8459-638BF7AB5325}"/>
    <cellStyle name="Comma 58 2 2 4 2 3" xfId="8155" xr:uid="{00000000-0005-0000-0000-0000D91F0000}"/>
    <cellStyle name="Comma 58 2 2 4 2 3 2" xfId="29124" xr:uid="{8FC820CC-B7C6-45C9-BD89-341ACEA340B9}"/>
    <cellStyle name="Comma 58 2 2 4 2 4" xfId="8156" xr:uid="{00000000-0005-0000-0000-0000DA1F0000}"/>
    <cellStyle name="Comma 58 2 2 4 2 4 2" xfId="29125" xr:uid="{3CAA57C0-2315-4EF7-AB0B-1035B44B673D}"/>
    <cellStyle name="Comma 58 2 2 4 2 5" xfId="29122" xr:uid="{4DEC6035-22DE-4D1C-9D8F-7D38B02A3392}"/>
    <cellStyle name="Comma 58 2 2 4 3" xfId="8157" xr:uid="{00000000-0005-0000-0000-0000DB1F0000}"/>
    <cellStyle name="Comma 58 2 2 4 3 2" xfId="29126" xr:uid="{23991FA3-0D63-486E-ADC0-5800B28D1958}"/>
    <cellStyle name="Comma 58 2 2 4 4" xfId="8158" xr:uid="{00000000-0005-0000-0000-0000DC1F0000}"/>
    <cellStyle name="Comma 58 2 2 4 4 2" xfId="29127" xr:uid="{0B19EC75-E628-440A-AE07-39F049DABC59}"/>
    <cellStyle name="Comma 58 2 2 4 5" xfId="8159" xr:uid="{00000000-0005-0000-0000-0000DD1F0000}"/>
    <cellStyle name="Comma 58 2 2 4 5 2" xfId="29128" xr:uid="{507CDBB7-4796-4D44-B8C5-2B889283C623}"/>
    <cellStyle name="Comma 58 2 2 4 6" xfId="29121" xr:uid="{3D6C2FEB-D02F-4BDC-ACC4-337C3C077374}"/>
    <cellStyle name="Comma 58 2 2 5" xfId="8160" xr:uid="{00000000-0005-0000-0000-0000DE1F0000}"/>
    <cellStyle name="Comma 58 2 2 5 2" xfId="8161" xr:uid="{00000000-0005-0000-0000-0000DF1F0000}"/>
    <cellStyle name="Comma 58 2 2 5 2 2" xfId="29130" xr:uid="{F0F7EFD8-470B-4139-B37A-E07620E8A1EB}"/>
    <cellStyle name="Comma 58 2 2 5 3" xfId="8162" xr:uid="{00000000-0005-0000-0000-0000E01F0000}"/>
    <cellStyle name="Comma 58 2 2 5 3 2" xfId="29131" xr:uid="{CF0EF428-092F-476A-A40E-C1212B3DB6F0}"/>
    <cellStyle name="Comma 58 2 2 5 4" xfId="8163" xr:uid="{00000000-0005-0000-0000-0000E11F0000}"/>
    <cellStyle name="Comma 58 2 2 5 4 2" xfId="29132" xr:uid="{75DA572F-E4C2-4852-BA2F-198CF26B2287}"/>
    <cellStyle name="Comma 58 2 2 5 5" xfId="29129" xr:uid="{01526C6E-E412-43BA-A786-75CC2B691D1F}"/>
    <cellStyle name="Comma 58 2 2 6" xfId="8164" xr:uid="{00000000-0005-0000-0000-0000E21F0000}"/>
    <cellStyle name="Comma 58 2 2 6 2" xfId="29133" xr:uid="{67C2E1D4-35AA-4AD0-8D1E-2E988781B4CC}"/>
    <cellStyle name="Comma 58 2 2 7" xfId="8165" xr:uid="{00000000-0005-0000-0000-0000E31F0000}"/>
    <cellStyle name="Comma 58 2 2 7 2" xfId="29134" xr:uid="{C876A243-7388-4DCF-A50D-62F9610D7AE1}"/>
    <cellStyle name="Comma 58 2 2 8" xfId="8166" xr:uid="{00000000-0005-0000-0000-0000E41F0000}"/>
    <cellStyle name="Comma 58 2 2 8 2" xfId="29135" xr:uid="{41DF1E0D-E458-4722-B5E0-863F1CB4DB46}"/>
    <cellStyle name="Comma 58 2 2 9" xfId="29088" xr:uid="{D869319E-C23B-4413-A09B-8D8CDB5F7540}"/>
    <cellStyle name="Comma 58 2 3" xfId="8167" xr:uid="{00000000-0005-0000-0000-0000E51F0000}"/>
    <cellStyle name="Comma 58 2 3 2" xfId="8168" xr:uid="{00000000-0005-0000-0000-0000E61F0000}"/>
    <cellStyle name="Comma 58 2 3 2 2" xfId="8169" xr:uid="{00000000-0005-0000-0000-0000E71F0000}"/>
    <cellStyle name="Comma 58 2 3 2 2 2" xfId="8170" xr:uid="{00000000-0005-0000-0000-0000E81F0000}"/>
    <cellStyle name="Comma 58 2 3 2 2 2 2" xfId="8171" xr:uid="{00000000-0005-0000-0000-0000E91F0000}"/>
    <cellStyle name="Comma 58 2 3 2 2 2 2 2" xfId="29140" xr:uid="{B238EFE8-2942-456A-A18D-71756D979C65}"/>
    <cellStyle name="Comma 58 2 3 2 2 2 3" xfId="8172" xr:uid="{00000000-0005-0000-0000-0000EA1F0000}"/>
    <cellStyle name="Comma 58 2 3 2 2 2 3 2" xfId="29141" xr:uid="{8322C8CE-A873-4C12-AE67-967B50ED476E}"/>
    <cellStyle name="Comma 58 2 3 2 2 2 4" xfId="8173" xr:uid="{00000000-0005-0000-0000-0000EB1F0000}"/>
    <cellStyle name="Comma 58 2 3 2 2 2 4 2" xfId="29142" xr:uid="{BD57A9D4-BE05-4F0D-B3AC-E840DE918001}"/>
    <cellStyle name="Comma 58 2 3 2 2 2 5" xfId="29139" xr:uid="{FB375ABE-D333-4CEF-AB0B-D7379723097F}"/>
    <cellStyle name="Comma 58 2 3 2 2 3" xfId="8174" xr:uid="{00000000-0005-0000-0000-0000EC1F0000}"/>
    <cellStyle name="Comma 58 2 3 2 2 3 2" xfId="29143" xr:uid="{AF739B84-5B17-4606-BD08-95F8EE0A1404}"/>
    <cellStyle name="Comma 58 2 3 2 2 4" xfId="8175" xr:uid="{00000000-0005-0000-0000-0000ED1F0000}"/>
    <cellStyle name="Comma 58 2 3 2 2 4 2" xfId="29144" xr:uid="{9692E421-E950-4C60-BF03-72ACD6F6F104}"/>
    <cellStyle name="Comma 58 2 3 2 2 5" xfId="8176" xr:uid="{00000000-0005-0000-0000-0000EE1F0000}"/>
    <cellStyle name="Comma 58 2 3 2 2 5 2" xfId="29145" xr:uid="{0F0D132D-F1E4-4253-B8E3-66A9C39281FC}"/>
    <cellStyle name="Comma 58 2 3 2 2 6" xfId="29138" xr:uid="{39CC436C-A9FE-41CA-8A30-5A2E5072E49C}"/>
    <cellStyle name="Comma 58 2 3 2 3" xfId="8177" xr:uid="{00000000-0005-0000-0000-0000EF1F0000}"/>
    <cellStyle name="Comma 58 2 3 2 3 2" xfId="8178" xr:uid="{00000000-0005-0000-0000-0000F01F0000}"/>
    <cellStyle name="Comma 58 2 3 2 3 2 2" xfId="29147" xr:uid="{88E85EEF-8EA7-4642-99C6-E81B4EDEFFB6}"/>
    <cellStyle name="Comma 58 2 3 2 3 3" xfId="8179" xr:uid="{00000000-0005-0000-0000-0000F11F0000}"/>
    <cellStyle name="Comma 58 2 3 2 3 3 2" xfId="29148" xr:uid="{44F9D4F2-CFEB-4C42-89DC-1B537450A113}"/>
    <cellStyle name="Comma 58 2 3 2 3 4" xfId="8180" xr:uid="{00000000-0005-0000-0000-0000F21F0000}"/>
    <cellStyle name="Comma 58 2 3 2 3 4 2" xfId="29149" xr:uid="{B11FD07E-0BFF-4C92-94FC-2E732778CEA9}"/>
    <cellStyle name="Comma 58 2 3 2 3 5" xfId="29146" xr:uid="{C70DDA55-1671-4CF4-8D5B-F9B0026447F0}"/>
    <cellStyle name="Comma 58 2 3 2 4" xfId="8181" xr:uid="{00000000-0005-0000-0000-0000F31F0000}"/>
    <cellStyle name="Comma 58 2 3 2 4 2" xfId="29150" xr:uid="{160FAB1E-BD5B-4FB5-A60B-7C3225B731BF}"/>
    <cellStyle name="Comma 58 2 3 2 5" xfId="8182" xr:uid="{00000000-0005-0000-0000-0000F41F0000}"/>
    <cellStyle name="Comma 58 2 3 2 5 2" xfId="29151" xr:uid="{A90BCA9B-E8DB-4338-AB5F-9859CE22D937}"/>
    <cellStyle name="Comma 58 2 3 2 6" xfId="8183" xr:uid="{00000000-0005-0000-0000-0000F51F0000}"/>
    <cellStyle name="Comma 58 2 3 2 6 2" xfId="29152" xr:uid="{18160BDF-C2D8-4602-910C-AFE09BCC17C9}"/>
    <cellStyle name="Comma 58 2 3 2 7" xfId="29137" xr:uid="{607482A8-B58F-488B-96BA-858D59C589C6}"/>
    <cellStyle name="Comma 58 2 3 3" xfId="8184" xr:uid="{00000000-0005-0000-0000-0000F61F0000}"/>
    <cellStyle name="Comma 58 2 3 3 2" xfId="8185" xr:uid="{00000000-0005-0000-0000-0000F71F0000}"/>
    <cellStyle name="Comma 58 2 3 3 2 2" xfId="8186" xr:uid="{00000000-0005-0000-0000-0000F81F0000}"/>
    <cellStyle name="Comma 58 2 3 3 2 2 2" xfId="8187" xr:uid="{00000000-0005-0000-0000-0000F91F0000}"/>
    <cellStyle name="Comma 58 2 3 3 2 2 2 2" xfId="29156" xr:uid="{8114E009-049A-4EF8-AE02-F896EDC409FC}"/>
    <cellStyle name="Comma 58 2 3 3 2 2 3" xfId="8188" xr:uid="{00000000-0005-0000-0000-0000FA1F0000}"/>
    <cellStyle name="Comma 58 2 3 3 2 2 3 2" xfId="29157" xr:uid="{0AAA9B1B-4813-415E-A92C-1FE67D233872}"/>
    <cellStyle name="Comma 58 2 3 3 2 2 4" xfId="8189" xr:uid="{00000000-0005-0000-0000-0000FB1F0000}"/>
    <cellStyle name="Comma 58 2 3 3 2 2 4 2" xfId="29158" xr:uid="{787A243F-3B05-48EB-866A-0DD55067FEC3}"/>
    <cellStyle name="Comma 58 2 3 3 2 2 5" xfId="29155" xr:uid="{B0F758B1-59CE-4288-B9DF-A90A7D48311C}"/>
    <cellStyle name="Comma 58 2 3 3 2 3" xfId="8190" xr:uid="{00000000-0005-0000-0000-0000FC1F0000}"/>
    <cellStyle name="Comma 58 2 3 3 2 3 2" xfId="29159" xr:uid="{A15039DE-9CB0-4334-A73B-CCC4D08AA7D9}"/>
    <cellStyle name="Comma 58 2 3 3 2 4" xfId="8191" xr:uid="{00000000-0005-0000-0000-0000FD1F0000}"/>
    <cellStyle name="Comma 58 2 3 3 2 4 2" xfId="29160" xr:uid="{C458A4BB-40B8-471F-A46E-567218D3C699}"/>
    <cellStyle name="Comma 58 2 3 3 2 5" xfId="8192" xr:uid="{00000000-0005-0000-0000-0000FE1F0000}"/>
    <cellStyle name="Comma 58 2 3 3 2 5 2" xfId="29161" xr:uid="{9398797B-D3C4-407B-BCC0-5182DC63EB75}"/>
    <cellStyle name="Comma 58 2 3 3 2 6" xfId="29154" xr:uid="{AF8996A2-05C2-4DBE-B7A7-2C498AF67E02}"/>
    <cellStyle name="Comma 58 2 3 3 3" xfId="8193" xr:uid="{00000000-0005-0000-0000-0000FF1F0000}"/>
    <cellStyle name="Comma 58 2 3 3 3 2" xfId="8194" xr:uid="{00000000-0005-0000-0000-000000200000}"/>
    <cellStyle name="Comma 58 2 3 3 3 2 2" xfId="29163" xr:uid="{C1B61AFA-5098-4482-A494-76713099EFC0}"/>
    <cellStyle name="Comma 58 2 3 3 3 3" xfId="8195" xr:uid="{00000000-0005-0000-0000-000001200000}"/>
    <cellStyle name="Comma 58 2 3 3 3 3 2" xfId="29164" xr:uid="{5D9765BF-762A-4288-8794-9015ABB3DF44}"/>
    <cellStyle name="Comma 58 2 3 3 3 4" xfId="8196" xr:uid="{00000000-0005-0000-0000-000002200000}"/>
    <cellStyle name="Comma 58 2 3 3 3 4 2" xfId="29165" xr:uid="{4E2A9DEA-77BE-4483-A290-23988206A25D}"/>
    <cellStyle name="Comma 58 2 3 3 3 5" xfId="29162" xr:uid="{0887F598-8410-4F3E-8B1E-862846AA984C}"/>
    <cellStyle name="Comma 58 2 3 3 4" xfId="8197" xr:uid="{00000000-0005-0000-0000-000003200000}"/>
    <cellStyle name="Comma 58 2 3 3 4 2" xfId="29166" xr:uid="{BED5AD51-617E-4370-A357-3451D80378E3}"/>
    <cellStyle name="Comma 58 2 3 3 5" xfId="8198" xr:uid="{00000000-0005-0000-0000-000004200000}"/>
    <cellStyle name="Comma 58 2 3 3 5 2" xfId="29167" xr:uid="{A36C16B4-C5C8-4E7F-B96A-88C7C662A6F9}"/>
    <cellStyle name="Comma 58 2 3 3 6" xfId="8199" xr:uid="{00000000-0005-0000-0000-000005200000}"/>
    <cellStyle name="Comma 58 2 3 3 6 2" xfId="29168" xr:uid="{583ABEB5-436C-48AD-8D6D-2F84D3EEDBFA}"/>
    <cellStyle name="Comma 58 2 3 3 7" xfId="29153" xr:uid="{F5526569-D5A3-4080-9D84-A0FC3E6F2BAB}"/>
    <cellStyle name="Comma 58 2 3 4" xfId="8200" xr:uid="{00000000-0005-0000-0000-000006200000}"/>
    <cellStyle name="Comma 58 2 3 4 2" xfId="8201" xr:uid="{00000000-0005-0000-0000-000007200000}"/>
    <cellStyle name="Comma 58 2 3 4 2 2" xfId="8202" xr:uid="{00000000-0005-0000-0000-000008200000}"/>
    <cellStyle name="Comma 58 2 3 4 2 2 2" xfId="29171" xr:uid="{2991A2B5-EC2F-46A3-937D-1F7ECFB05E06}"/>
    <cellStyle name="Comma 58 2 3 4 2 3" xfId="8203" xr:uid="{00000000-0005-0000-0000-000009200000}"/>
    <cellStyle name="Comma 58 2 3 4 2 3 2" xfId="29172" xr:uid="{C09255E4-0AA9-4E50-BD01-80F0EEB3A974}"/>
    <cellStyle name="Comma 58 2 3 4 2 4" xfId="8204" xr:uid="{00000000-0005-0000-0000-00000A200000}"/>
    <cellStyle name="Comma 58 2 3 4 2 4 2" xfId="29173" xr:uid="{AEFDD016-4FD9-4B77-8255-F8235422A1F6}"/>
    <cellStyle name="Comma 58 2 3 4 2 5" xfId="29170" xr:uid="{C9E32E03-EF61-49EE-8A59-5488799A695F}"/>
    <cellStyle name="Comma 58 2 3 4 3" xfId="8205" xr:uid="{00000000-0005-0000-0000-00000B200000}"/>
    <cellStyle name="Comma 58 2 3 4 3 2" xfId="29174" xr:uid="{E1F3D36F-E0EA-4FA7-892A-DDA6854E2ABA}"/>
    <cellStyle name="Comma 58 2 3 4 4" xfId="8206" xr:uid="{00000000-0005-0000-0000-00000C200000}"/>
    <cellStyle name="Comma 58 2 3 4 4 2" xfId="29175" xr:uid="{D77A0A97-E3C4-4855-9888-C9793DF24D3D}"/>
    <cellStyle name="Comma 58 2 3 4 5" xfId="8207" xr:uid="{00000000-0005-0000-0000-00000D200000}"/>
    <cellStyle name="Comma 58 2 3 4 5 2" xfId="29176" xr:uid="{F0334DE9-A6E3-466F-8494-800DC5425F49}"/>
    <cellStyle name="Comma 58 2 3 4 6" xfId="29169" xr:uid="{F0D14026-A72F-4BE6-B594-9F818009E39A}"/>
    <cellStyle name="Comma 58 2 3 5" xfId="8208" xr:uid="{00000000-0005-0000-0000-00000E200000}"/>
    <cellStyle name="Comma 58 2 3 5 2" xfId="8209" xr:uid="{00000000-0005-0000-0000-00000F200000}"/>
    <cellStyle name="Comma 58 2 3 5 2 2" xfId="29178" xr:uid="{A230B00C-15BE-496C-96F1-A7CCA31D9B4C}"/>
    <cellStyle name="Comma 58 2 3 5 3" xfId="8210" xr:uid="{00000000-0005-0000-0000-000010200000}"/>
    <cellStyle name="Comma 58 2 3 5 3 2" xfId="29179" xr:uid="{132AD07D-CD27-4AA6-8555-A058B5121591}"/>
    <cellStyle name="Comma 58 2 3 5 4" xfId="8211" xr:uid="{00000000-0005-0000-0000-000011200000}"/>
    <cellStyle name="Comma 58 2 3 5 4 2" xfId="29180" xr:uid="{ADCEE66B-E1C9-4CDC-8B5F-9C9F48E34BDF}"/>
    <cellStyle name="Comma 58 2 3 5 5" xfId="29177" xr:uid="{2F540586-CAA6-40C5-B4AD-F31028BD3E3F}"/>
    <cellStyle name="Comma 58 2 3 6" xfId="8212" xr:uid="{00000000-0005-0000-0000-000012200000}"/>
    <cellStyle name="Comma 58 2 3 6 2" xfId="29181" xr:uid="{B0956F10-2A85-4688-9D5A-1E66D181E8AA}"/>
    <cellStyle name="Comma 58 2 3 7" xfId="8213" xr:uid="{00000000-0005-0000-0000-000013200000}"/>
    <cellStyle name="Comma 58 2 3 7 2" xfId="29182" xr:uid="{7E9F9FC6-D1AC-4088-8050-E2059B5EBC4F}"/>
    <cellStyle name="Comma 58 2 3 8" xfId="8214" xr:uid="{00000000-0005-0000-0000-000014200000}"/>
    <cellStyle name="Comma 58 2 3 8 2" xfId="29183" xr:uid="{25EBFCB2-FA3F-42ED-A7AC-397CFFE96B48}"/>
    <cellStyle name="Comma 58 2 3 9" xfId="29136" xr:uid="{34562475-1A70-406B-A99D-9D6BF6FB17D6}"/>
    <cellStyle name="Comma 58 2 4" xfId="8215" xr:uid="{00000000-0005-0000-0000-000015200000}"/>
    <cellStyle name="Comma 58 2 4 2" xfId="8216" xr:uid="{00000000-0005-0000-0000-000016200000}"/>
    <cellStyle name="Comma 58 2 4 2 2" xfId="8217" xr:uid="{00000000-0005-0000-0000-000017200000}"/>
    <cellStyle name="Comma 58 2 4 2 2 2" xfId="8218" xr:uid="{00000000-0005-0000-0000-000018200000}"/>
    <cellStyle name="Comma 58 2 4 2 2 2 2" xfId="29187" xr:uid="{53E0D898-7303-4343-AF94-C1E7BEB743F6}"/>
    <cellStyle name="Comma 58 2 4 2 2 3" xfId="8219" xr:uid="{00000000-0005-0000-0000-000019200000}"/>
    <cellStyle name="Comma 58 2 4 2 2 3 2" xfId="29188" xr:uid="{3BA3690E-E009-403B-A9D6-072330467B75}"/>
    <cellStyle name="Comma 58 2 4 2 2 4" xfId="8220" xr:uid="{00000000-0005-0000-0000-00001A200000}"/>
    <cellStyle name="Comma 58 2 4 2 2 4 2" xfId="29189" xr:uid="{F90AA889-56EA-4ED4-AAFA-80128457CB63}"/>
    <cellStyle name="Comma 58 2 4 2 2 5" xfId="29186" xr:uid="{EF9E026C-5BD2-472E-80C7-A6BDA6DB1A1C}"/>
    <cellStyle name="Comma 58 2 4 2 3" xfId="8221" xr:uid="{00000000-0005-0000-0000-00001B200000}"/>
    <cellStyle name="Comma 58 2 4 2 3 2" xfId="29190" xr:uid="{28C10A41-DF11-46D7-B7C7-7B21C434DF12}"/>
    <cellStyle name="Comma 58 2 4 2 4" xfId="8222" xr:uid="{00000000-0005-0000-0000-00001C200000}"/>
    <cellStyle name="Comma 58 2 4 2 4 2" xfId="29191" xr:uid="{0D2817E8-0299-4D6E-9728-924D2B749F6F}"/>
    <cellStyle name="Comma 58 2 4 2 5" xfId="8223" xr:uid="{00000000-0005-0000-0000-00001D200000}"/>
    <cellStyle name="Comma 58 2 4 2 5 2" xfId="29192" xr:uid="{8E91B460-9C0D-4EEF-8D5F-84837FF70CB7}"/>
    <cellStyle name="Comma 58 2 4 2 6" xfId="29185" xr:uid="{D2F8493A-E504-4443-A310-5D45364ACC5C}"/>
    <cellStyle name="Comma 58 2 4 3" xfId="8224" xr:uid="{00000000-0005-0000-0000-00001E200000}"/>
    <cellStyle name="Comma 58 2 4 3 2" xfId="8225" xr:uid="{00000000-0005-0000-0000-00001F200000}"/>
    <cellStyle name="Comma 58 2 4 3 2 2" xfId="29194" xr:uid="{3934CB51-0113-4AD2-82B9-5B7348F55155}"/>
    <cellStyle name="Comma 58 2 4 3 3" xfId="8226" xr:uid="{00000000-0005-0000-0000-000020200000}"/>
    <cellStyle name="Comma 58 2 4 3 3 2" xfId="29195" xr:uid="{40AE48A2-89E5-4A87-A50E-D822111AEA69}"/>
    <cellStyle name="Comma 58 2 4 3 4" xfId="8227" xr:uid="{00000000-0005-0000-0000-000021200000}"/>
    <cellStyle name="Comma 58 2 4 3 4 2" xfId="29196" xr:uid="{5AF5E5CF-A85A-401D-A6A2-A0D86EFA4D1F}"/>
    <cellStyle name="Comma 58 2 4 3 5" xfId="29193" xr:uid="{224715A7-0931-4CE5-8643-84DE75EBCA83}"/>
    <cellStyle name="Comma 58 2 4 4" xfId="8228" xr:uid="{00000000-0005-0000-0000-000022200000}"/>
    <cellStyle name="Comma 58 2 4 4 2" xfId="29197" xr:uid="{1510EA25-CFC1-4514-9A1F-23ACAC2B630A}"/>
    <cellStyle name="Comma 58 2 4 5" xfId="8229" xr:uid="{00000000-0005-0000-0000-000023200000}"/>
    <cellStyle name="Comma 58 2 4 5 2" xfId="29198" xr:uid="{52D33415-A0AF-453D-B1C5-6F075B073910}"/>
    <cellStyle name="Comma 58 2 4 6" xfId="8230" xr:uid="{00000000-0005-0000-0000-000024200000}"/>
    <cellStyle name="Comma 58 2 4 6 2" xfId="29199" xr:uid="{6228903E-9C4C-41A8-9053-2FB185B64088}"/>
    <cellStyle name="Comma 58 2 4 7" xfId="29184" xr:uid="{3C14AE81-B5C6-4D86-89F5-F939B3EB7ECC}"/>
    <cellStyle name="Comma 58 2 5" xfId="8231" xr:uid="{00000000-0005-0000-0000-000025200000}"/>
    <cellStyle name="Comma 58 2 5 2" xfId="8232" xr:uid="{00000000-0005-0000-0000-000026200000}"/>
    <cellStyle name="Comma 58 2 5 2 2" xfId="8233" xr:uid="{00000000-0005-0000-0000-000027200000}"/>
    <cellStyle name="Comma 58 2 5 2 2 2" xfId="8234" xr:uid="{00000000-0005-0000-0000-000028200000}"/>
    <cellStyle name="Comma 58 2 5 2 2 2 2" xfId="29203" xr:uid="{FBDBBC9E-F70C-4425-94F9-9E2BB4CC8E0F}"/>
    <cellStyle name="Comma 58 2 5 2 2 3" xfId="8235" xr:uid="{00000000-0005-0000-0000-000029200000}"/>
    <cellStyle name="Comma 58 2 5 2 2 3 2" xfId="29204" xr:uid="{A7308F95-2EAD-4E77-AA8F-B8831F923511}"/>
    <cellStyle name="Comma 58 2 5 2 2 4" xfId="8236" xr:uid="{00000000-0005-0000-0000-00002A200000}"/>
    <cellStyle name="Comma 58 2 5 2 2 4 2" xfId="29205" xr:uid="{17666492-2CB7-44BF-9F8A-492035B68214}"/>
    <cellStyle name="Comma 58 2 5 2 2 5" xfId="29202" xr:uid="{E47AFA2F-C20D-49B0-AD5E-6162B396F8F1}"/>
    <cellStyle name="Comma 58 2 5 2 3" xfId="8237" xr:uid="{00000000-0005-0000-0000-00002B200000}"/>
    <cellStyle name="Comma 58 2 5 2 3 2" xfId="29206" xr:uid="{7735FEF5-500D-42DA-9841-B7E096E5AAE6}"/>
    <cellStyle name="Comma 58 2 5 2 4" xfId="8238" xr:uid="{00000000-0005-0000-0000-00002C200000}"/>
    <cellStyle name="Comma 58 2 5 2 4 2" xfId="29207" xr:uid="{FF18BE08-245E-48B6-AE5D-034987069827}"/>
    <cellStyle name="Comma 58 2 5 2 5" xfId="8239" xr:uid="{00000000-0005-0000-0000-00002D200000}"/>
    <cellStyle name="Comma 58 2 5 2 5 2" xfId="29208" xr:uid="{8250C43D-ADAC-44AC-A75B-18D1D0B10B5C}"/>
    <cellStyle name="Comma 58 2 5 2 6" xfId="29201" xr:uid="{E3E655E1-2BCC-4E31-BB76-C9A60F0FAF75}"/>
    <cellStyle name="Comma 58 2 5 3" xfId="8240" xr:uid="{00000000-0005-0000-0000-00002E200000}"/>
    <cellStyle name="Comma 58 2 5 3 2" xfId="8241" xr:uid="{00000000-0005-0000-0000-00002F200000}"/>
    <cellStyle name="Comma 58 2 5 3 2 2" xfId="29210" xr:uid="{6155850A-5F0C-4F55-AE84-7AFDAB11D52C}"/>
    <cellStyle name="Comma 58 2 5 3 3" xfId="8242" xr:uid="{00000000-0005-0000-0000-000030200000}"/>
    <cellStyle name="Comma 58 2 5 3 3 2" xfId="29211" xr:uid="{D5603B50-07C4-4356-AD7F-C4F30463E083}"/>
    <cellStyle name="Comma 58 2 5 3 4" xfId="8243" xr:uid="{00000000-0005-0000-0000-000031200000}"/>
    <cellStyle name="Comma 58 2 5 3 4 2" xfId="29212" xr:uid="{BD56E106-230B-42EA-A127-EAAE0E716891}"/>
    <cellStyle name="Comma 58 2 5 3 5" xfId="29209" xr:uid="{4227B0AE-903B-4F73-BF42-1347AF825400}"/>
    <cellStyle name="Comma 58 2 5 4" xfId="8244" xr:uid="{00000000-0005-0000-0000-000032200000}"/>
    <cellStyle name="Comma 58 2 5 4 2" xfId="29213" xr:uid="{227786F8-3950-423B-BC57-94B5E21FB8EE}"/>
    <cellStyle name="Comma 58 2 5 5" xfId="8245" xr:uid="{00000000-0005-0000-0000-000033200000}"/>
    <cellStyle name="Comma 58 2 5 5 2" xfId="29214" xr:uid="{2E322A16-0DD0-4054-9269-041D95771145}"/>
    <cellStyle name="Comma 58 2 5 6" xfId="8246" xr:uid="{00000000-0005-0000-0000-000034200000}"/>
    <cellStyle name="Comma 58 2 5 6 2" xfId="29215" xr:uid="{3D233FA6-FE73-4837-BF9C-694B077750A0}"/>
    <cellStyle name="Comma 58 2 5 7" xfId="29200" xr:uid="{B0A29DCE-9C7B-40E3-A612-586F360D70AE}"/>
    <cellStyle name="Comma 58 2 6" xfId="8247" xr:uid="{00000000-0005-0000-0000-000035200000}"/>
    <cellStyle name="Comma 58 2 6 2" xfId="8248" xr:uid="{00000000-0005-0000-0000-000036200000}"/>
    <cellStyle name="Comma 58 2 6 2 2" xfId="8249" xr:uid="{00000000-0005-0000-0000-000037200000}"/>
    <cellStyle name="Comma 58 2 6 2 2 2" xfId="29218" xr:uid="{A83E074D-53DF-4876-8FFB-668783740ADF}"/>
    <cellStyle name="Comma 58 2 6 2 3" xfId="8250" xr:uid="{00000000-0005-0000-0000-000038200000}"/>
    <cellStyle name="Comma 58 2 6 2 3 2" xfId="29219" xr:uid="{B2A80F4D-F033-4708-9A8C-5E7DC623FE91}"/>
    <cellStyle name="Comma 58 2 6 2 4" xfId="8251" xr:uid="{00000000-0005-0000-0000-000039200000}"/>
    <cellStyle name="Comma 58 2 6 2 4 2" xfId="29220" xr:uid="{9A795F6F-8779-4BAA-8B86-1606F1467A1A}"/>
    <cellStyle name="Comma 58 2 6 2 5" xfId="29217" xr:uid="{1EAF68F1-7A3A-417C-839E-D234022E6888}"/>
    <cellStyle name="Comma 58 2 6 3" xfId="8252" xr:uid="{00000000-0005-0000-0000-00003A200000}"/>
    <cellStyle name="Comma 58 2 6 3 2" xfId="29221" xr:uid="{268AB933-234A-4975-BF9D-8DC3430557DA}"/>
    <cellStyle name="Comma 58 2 6 4" xfId="8253" xr:uid="{00000000-0005-0000-0000-00003B200000}"/>
    <cellStyle name="Comma 58 2 6 4 2" xfId="29222" xr:uid="{EB9DFF03-B314-4A07-A5E7-C9E6060F0B7D}"/>
    <cellStyle name="Comma 58 2 6 5" xfId="8254" xr:uid="{00000000-0005-0000-0000-00003C200000}"/>
    <cellStyle name="Comma 58 2 6 5 2" xfId="29223" xr:uid="{088CC459-7454-4723-9898-9EF10035FC01}"/>
    <cellStyle name="Comma 58 2 6 6" xfId="29216" xr:uid="{E2F145FC-E4DF-4506-9E8D-F4142C6E690B}"/>
    <cellStyle name="Comma 58 2 7" xfId="8255" xr:uid="{00000000-0005-0000-0000-00003D200000}"/>
    <cellStyle name="Comma 58 2 7 2" xfId="8256" xr:uid="{00000000-0005-0000-0000-00003E200000}"/>
    <cellStyle name="Comma 58 2 7 2 2" xfId="29225" xr:uid="{FB7F2EC8-0AAD-4356-BDE5-176A53ADA18B}"/>
    <cellStyle name="Comma 58 2 7 3" xfId="8257" xr:uid="{00000000-0005-0000-0000-00003F200000}"/>
    <cellStyle name="Comma 58 2 7 3 2" xfId="29226" xr:uid="{01B4267C-C5FA-4D69-8CFB-68BFD52D26C3}"/>
    <cellStyle name="Comma 58 2 7 4" xfId="8258" xr:uid="{00000000-0005-0000-0000-000040200000}"/>
    <cellStyle name="Comma 58 2 7 4 2" xfId="29227" xr:uid="{20A21224-57B7-4721-A847-C0B11729DA49}"/>
    <cellStyle name="Comma 58 2 7 5" xfId="29224" xr:uid="{71B01EE0-53B3-4933-AE77-A16F5022713B}"/>
    <cellStyle name="Comma 58 2 8" xfId="8259" xr:uid="{00000000-0005-0000-0000-000041200000}"/>
    <cellStyle name="Comma 58 2 8 2" xfId="29228" xr:uid="{13A695D5-4328-4C71-8787-E75B26C59D5B}"/>
    <cellStyle name="Comma 58 2 9" xfId="8260" xr:uid="{00000000-0005-0000-0000-000042200000}"/>
    <cellStyle name="Comma 58 2 9 2" xfId="29229" xr:uid="{85CA76CA-1425-44B5-B181-415CB2EDE71E}"/>
    <cellStyle name="Comma 58 3" xfId="8261" xr:uid="{00000000-0005-0000-0000-000043200000}"/>
    <cellStyle name="Comma 58 3 10" xfId="8262" xr:uid="{00000000-0005-0000-0000-000044200000}"/>
    <cellStyle name="Comma 58 3 10 2" xfId="29231" xr:uid="{36476CC4-CD91-4C30-8C68-36D5519D357E}"/>
    <cellStyle name="Comma 58 3 11" xfId="29230" xr:uid="{1271855E-4F5B-4286-A87D-6C66E4AF4F1A}"/>
    <cellStyle name="Comma 58 3 2" xfId="8263" xr:uid="{00000000-0005-0000-0000-000045200000}"/>
    <cellStyle name="Comma 58 3 2 2" xfId="8264" xr:uid="{00000000-0005-0000-0000-000046200000}"/>
    <cellStyle name="Comma 58 3 2 2 2" xfId="8265" xr:uid="{00000000-0005-0000-0000-000047200000}"/>
    <cellStyle name="Comma 58 3 2 2 2 2" xfId="8266" xr:uid="{00000000-0005-0000-0000-000048200000}"/>
    <cellStyle name="Comma 58 3 2 2 2 2 2" xfId="8267" xr:uid="{00000000-0005-0000-0000-000049200000}"/>
    <cellStyle name="Comma 58 3 2 2 2 2 2 2" xfId="29236" xr:uid="{53DF69D6-320A-4456-972F-6BE51757ADCC}"/>
    <cellStyle name="Comma 58 3 2 2 2 2 3" xfId="8268" xr:uid="{00000000-0005-0000-0000-00004A200000}"/>
    <cellStyle name="Comma 58 3 2 2 2 2 3 2" xfId="29237" xr:uid="{0D424CC0-E70A-461D-85A8-98A8E70B9BE9}"/>
    <cellStyle name="Comma 58 3 2 2 2 2 4" xfId="8269" xr:uid="{00000000-0005-0000-0000-00004B200000}"/>
    <cellStyle name="Comma 58 3 2 2 2 2 4 2" xfId="29238" xr:uid="{8C143CFF-B016-4535-A373-A2EA534D6D8F}"/>
    <cellStyle name="Comma 58 3 2 2 2 2 5" xfId="29235" xr:uid="{C4B8DDE0-3D36-4C8A-8066-2166DF42C54A}"/>
    <cellStyle name="Comma 58 3 2 2 2 3" xfId="8270" xr:uid="{00000000-0005-0000-0000-00004C200000}"/>
    <cellStyle name="Comma 58 3 2 2 2 3 2" xfId="29239" xr:uid="{0BEF0CE2-5EA2-41E7-949F-E2B938CB2C7D}"/>
    <cellStyle name="Comma 58 3 2 2 2 4" xfId="8271" xr:uid="{00000000-0005-0000-0000-00004D200000}"/>
    <cellStyle name="Comma 58 3 2 2 2 4 2" xfId="29240" xr:uid="{2952717C-E252-4AF3-91C3-91F0020E2979}"/>
    <cellStyle name="Comma 58 3 2 2 2 5" xfId="8272" xr:uid="{00000000-0005-0000-0000-00004E200000}"/>
    <cellStyle name="Comma 58 3 2 2 2 5 2" xfId="29241" xr:uid="{368A9DBB-2416-4A81-B340-7C77D53B4E36}"/>
    <cellStyle name="Comma 58 3 2 2 2 6" xfId="29234" xr:uid="{4CDEA5EB-B98E-4013-ADBE-64DC6FB4C8BD}"/>
    <cellStyle name="Comma 58 3 2 2 3" xfId="8273" xr:uid="{00000000-0005-0000-0000-00004F200000}"/>
    <cellStyle name="Comma 58 3 2 2 3 2" xfId="8274" xr:uid="{00000000-0005-0000-0000-000050200000}"/>
    <cellStyle name="Comma 58 3 2 2 3 2 2" xfId="29243" xr:uid="{63C80A39-17DD-4AE3-AFAB-BD6A499B5556}"/>
    <cellStyle name="Comma 58 3 2 2 3 3" xfId="8275" xr:uid="{00000000-0005-0000-0000-000051200000}"/>
    <cellStyle name="Comma 58 3 2 2 3 3 2" xfId="29244" xr:uid="{ADFC152A-1A92-47BF-BE8B-F17165EC2983}"/>
    <cellStyle name="Comma 58 3 2 2 3 4" xfId="8276" xr:uid="{00000000-0005-0000-0000-000052200000}"/>
    <cellStyle name="Comma 58 3 2 2 3 4 2" xfId="29245" xr:uid="{0CF3C37B-B77F-406D-9FCC-9FDC7205E55F}"/>
    <cellStyle name="Comma 58 3 2 2 3 5" xfId="29242" xr:uid="{E9197860-0D72-4F4F-B534-B4D2EA23A299}"/>
    <cellStyle name="Comma 58 3 2 2 4" xfId="8277" xr:uid="{00000000-0005-0000-0000-000053200000}"/>
    <cellStyle name="Comma 58 3 2 2 4 2" xfId="29246" xr:uid="{A8ECE97C-9023-4FFA-98F5-18C9B33BD32E}"/>
    <cellStyle name="Comma 58 3 2 2 5" xfId="8278" xr:uid="{00000000-0005-0000-0000-000054200000}"/>
    <cellStyle name="Comma 58 3 2 2 5 2" xfId="29247" xr:uid="{7BC45AF8-903A-4627-8047-4905411AA31E}"/>
    <cellStyle name="Comma 58 3 2 2 6" xfId="8279" xr:uid="{00000000-0005-0000-0000-000055200000}"/>
    <cellStyle name="Comma 58 3 2 2 6 2" xfId="29248" xr:uid="{88D4E463-AB14-4F97-9961-EA5B62864015}"/>
    <cellStyle name="Comma 58 3 2 2 7" xfId="29233" xr:uid="{58A0AFE1-E220-40D1-97CB-CC87C9718825}"/>
    <cellStyle name="Comma 58 3 2 3" xfId="8280" xr:uid="{00000000-0005-0000-0000-000056200000}"/>
    <cellStyle name="Comma 58 3 2 3 2" xfId="8281" xr:uid="{00000000-0005-0000-0000-000057200000}"/>
    <cellStyle name="Comma 58 3 2 3 2 2" xfId="8282" xr:uid="{00000000-0005-0000-0000-000058200000}"/>
    <cellStyle name="Comma 58 3 2 3 2 2 2" xfId="8283" xr:uid="{00000000-0005-0000-0000-000059200000}"/>
    <cellStyle name="Comma 58 3 2 3 2 2 2 2" xfId="29252" xr:uid="{81529E00-A873-4C78-A55F-7FA99D8505E8}"/>
    <cellStyle name="Comma 58 3 2 3 2 2 3" xfId="8284" xr:uid="{00000000-0005-0000-0000-00005A200000}"/>
    <cellStyle name="Comma 58 3 2 3 2 2 3 2" xfId="29253" xr:uid="{0C962B56-2C66-4D0E-8280-6910C06616B5}"/>
    <cellStyle name="Comma 58 3 2 3 2 2 4" xfId="8285" xr:uid="{00000000-0005-0000-0000-00005B200000}"/>
    <cellStyle name="Comma 58 3 2 3 2 2 4 2" xfId="29254" xr:uid="{4AFA38B5-0647-41CE-9628-6283E1F0AF02}"/>
    <cellStyle name="Comma 58 3 2 3 2 2 5" xfId="29251" xr:uid="{ABFD3897-809A-4F44-90F2-A1C2AB8F3DBB}"/>
    <cellStyle name="Comma 58 3 2 3 2 3" xfId="8286" xr:uid="{00000000-0005-0000-0000-00005C200000}"/>
    <cellStyle name="Comma 58 3 2 3 2 3 2" xfId="29255" xr:uid="{BE0D59B6-1671-4F6F-B2ED-73A7786BB965}"/>
    <cellStyle name="Comma 58 3 2 3 2 4" xfId="8287" xr:uid="{00000000-0005-0000-0000-00005D200000}"/>
    <cellStyle name="Comma 58 3 2 3 2 4 2" xfId="29256" xr:uid="{918A5C73-6D4B-4759-A400-C554B4485285}"/>
    <cellStyle name="Comma 58 3 2 3 2 5" xfId="8288" xr:uid="{00000000-0005-0000-0000-00005E200000}"/>
    <cellStyle name="Comma 58 3 2 3 2 5 2" xfId="29257" xr:uid="{4160174E-D599-4371-A212-1217BD633362}"/>
    <cellStyle name="Comma 58 3 2 3 2 6" xfId="29250" xr:uid="{3A29B633-7D67-42EC-ADBD-83BD99807014}"/>
    <cellStyle name="Comma 58 3 2 3 3" xfId="8289" xr:uid="{00000000-0005-0000-0000-00005F200000}"/>
    <cellStyle name="Comma 58 3 2 3 3 2" xfId="8290" xr:uid="{00000000-0005-0000-0000-000060200000}"/>
    <cellStyle name="Comma 58 3 2 3 3 2 2" xfId="29259" xr:uid="{4C4E42E4-210A-4BF8-903E-08B28E0BE857}"/>
    <cellStyle name="Comma 58 3 2 3 3 3" xfId="8291" xr:uid="{00000000-0005-0000-0000-000061200000}"/>
    <cellStyle name="Comma 58 3 2 3 3 3 2" xfId="29260" xr:uid="{2ADE4EA2-5795-42AD-9EAC-EAA008E4D50E}"/>
    <cellStyle name="Comma 58 3 2 3 3 4" xfId="8292" xr:uid="{00000000-0005-0000-0000-000062200000}"/>
    <cellStyle name="Comma 58 3 2 3 3 4 2" xfId="29261" xr:uid="{0A164B74-4E03-4BF4-9834-4EADD62B2E4F}"/>
    <cellStyle name="Comma 58 3 2 3 3 5" xfId="29258" xr:uid="{0EF5DB36-E728-4F9A-97C4-AFE1FDBFD940}"/>
    <cellStyle name="Comma 58 3 2 3 4" xfId="8293" xr:uid="{00000000-0005-0000-0000-000063200000}"/>
    <cellStyle name="Comma 58 3 2 3 4 2" xfId="29262" xr:uid="{C36999FF-2F12-43FC-855D-C061B97C53C4}"/>
    <cellStyle name="Comma 58 3 2 3 5" xfId="8294" xr:uid="{00000000-0005-0000-0000-000064200000}"/>
    <cellStyle name="Comma 58 3 2 3 5 2" xfId="29263" xr:uid="{61D0C0C7-3FE7-4CF5-851D-34DB4DA279B9}"/>
    <cellStyle name="Comma 58 3 2 3 6" xfId="8295" xr:uid="{00000000-0005-0000-0000-000065200000}"/>
    <cellStyle name="Comma 58 3 2 3 6 2" xfId="29264" xr:uid="{1B8BB606-44CE-4B46-8B79-5663F8253EF2}"/>
    <cellStyle name="Comma 58 3 2 3 7" xfId="29249" xr:uid="{43C0BF79-C86D-472B-81DA-953B16255722}"/>
    <cellStyle name="Comma 58 3 2 4" xfId="8296" xr:uid="{00000000-0005-0000-0000-000066200000}"/>
    <cellStyle name="Comma 58 3 2 4 2" xfId="8297" xr:uid="{00000000-0005-0000-0000-000067200000}"/>
    <cellStyle name="Comma 58 3 2 4 2 2" xfId="8298" xr:uid="{00000000-0005-0000-0000-000068200000}"/>
    <cellStyle name="Comma 58 3 2 4 2 2 2" xfId="29267" xr:uid="{6B672CD9-29C4-4F63-B869-E3D86B7B1E03}"/>
    <cellStyle name="Comma 58 3 2 4 2 3" xfId="8299" xr:uid="{00000000-0005-0000-0000-000069200000}"/>
    <cellStyle name="Comma 58 3 2 4 2 3 2" xfId="29268" xr:uid="{1F4D01BB-B45F-4239-984F-1925AD4DBC76}"/>
    <cellStyle name="Comma 58 3 2 4 2 4" xfId="8300" xr:uid="{00000000-0005-0000-0000-00006A200000}"/>
    <cellStyle name="Comma 58 3 2 4 2 4 2" xfId="29269" xr:uid="{8D7FD117-DE98-488A-94DC-1E11581B5687}"/>
    <cellStyle name="Comma 58 3 2 4 2 5" xfId="29266" xr:uid="{A132A978-2CD9-4077-8051-B0FB8847D364}"/>
    <cellStyle name="Comma 58 3 2 4 3" xfId="8301" xr:uid="{00000000-0005-0000-0000-00006B200000}"/>
    <cellStyle name="Comma 58 3 2 4 3 2" xfId="29270" xr:uid="{6BBDF09C-3FAC-4BE5-9814-91B5FB8E27BF}"/>
    <cellStyle name="Comma 58 3 2 4 4" xfId="8302" xr:uid="{00000000-0005-0000-0000-00006C200000}"/>
    <cellStyle name="Comma 58 3 2 4 4 2" xfId="29271" xr:uid="{5D9280EF-72E1-4534-81F3-CFB732DFE7CF}"/>
    <cellStyle name="Comma 58 3 2 4 5" xfId="8303" xr:uid="{00000000-0005-0000-0000-00006D200000}"/>
    <cellStyle name="Comma 58 3 2 4 5 2" xfId="29272" xr:uid="{EAF65FF6-497B-4FC4-A4CA-96AB2CEEF1DC}"/>
    <cellStyle name="Comma 58 3 2 4 6" xfId="29265" xr:uid="{C6A595B9-4C4F-4409-AEB2-A776B20C19EE}"/>
    <cellStyle name="Comma 58 3 2 5" xfId="8304" xr:uid="{00000000-0005-0000-0000-00006E200000}"/>
    <cellStyle name="Comma 58 3 2 5 2" xfId="8305" xr:uid="{00000000-0005-0000-0000-00006F200000}"/>
    <cellStyle name="Comma 58 3 2 5 2 2" xfId="29274" xr:uid="{CE4052BE-F7D0-4331-9F3A-5958EDC4294F}"/>
    <cellStyle name="Comma 58 3 2 5 3" xfId="8306" xr:uid="{00000000-0005-0000-0000-000070200000}"/>
    <cellStyle name="Comma 58 3 2 5 3 2" xfId="29275" xr:uid="{1453EE32-F344-407E-8EDC-D4985E6F6E90}"/>
    <cellStyle name="Comma 58 3 2 5 4" xfId="8307" xr:uid="{00000000-0005-0000-0000-000071200000}"/>
    <cellStyle name="Comma 58 3 2 5 4 2" xfId="29276" xr:uid="{B81B9469-9AB6-4367-9C4C-CF8A1DAB8441}"/>
    <cellStyle name="Comma 58 3 2 5 5" xfId="29273" xr:uid="{66BFAF57-D36E-44AD-B110-CBC451279BCE}"/>
    <cellStyle name="Comma 58 3 2 6" xfId="8308" xr:uid="{00000000-0005-0000-0000-000072200000}"/>
    <cellStyle name="Comma 58 3 2 6 2" xfId="29277" xr:uid="{92C8F492-C85A-4A08-A5DD-9AB1EE5EC465}"/>
    <cellStyle name="Comma 58 3 2 7" xfId="8309" xr:uid="{00000000-0005-0000-0000-000073200000}"/>
    <cellStyle name="Comma 58 3 2 7 2" xfId="29278" xr:uid="{26AEBB31-8512-4602-A55E-FA7D437F946B}"/>
    <cellStyle name="Comma 58 3 2 8" xfId="8310" xr:uid="{00000000-0005-0000-0000-000074200000}"/>
    <cellStyle name="Comma 58 3 2 8 2" xfId="29279" xr:uid="{948A77D3-F661-482A-AEF9-90018D847E4A}"/>
    <cellStyle name="Comma 58 3 2 9" xfId="29232" xr:uid="{7581C2B9-0C61-4B8B-B5E6-33ED8981B0FB}"/>
    <cellStyle name="Comma 58 3 3" xfId="8311" xr:uid="{00000000-0005-0000-0000-000075200000}"/>
    <cellStyle name="Comma 58 3 3 2" xfId="8312" xr:uid="{00000000-0005-0000-0000-000076200000}"/>
    <cellStyle name="Comma 58 3 3 2 2" xfId="8313" xr:uid="{00000000-0005-0000-0000-000077200000}"/>
    <cellStyle name="Comma 58 3 3 2 2 2" xfId="8314" xr:uid="{00000000-0005-0000-0000-000078200000}"/>
    <cellStyle name="Comma 58 3 3 2 2 2 2" xfId="8315" xr:uid="{00000000-0005-0000-0000-000079200000}"/>
    <cellStyle name="Comma 58 3 3 2 2 2 2 2" xfId="29284" xr:uid="{269FBA18-40D6-4D19-91DE-CB445103F04A}"/>
    <cellStyle name="Comma 58 3 3 2 2 2 3" xfId="8316" xr:uid="{00000000-0005-0000-0000-00007A200000}"/>
    <cellStyle name="Comma 58 3 3 2 2 2 3 2" xfId="29285" xr:uid="{A8442A20-9315-44E5-B532-48644253CF81}"/>
    <cellStyle name="Comma 58 3 3 2 2 2 4" xfId="8317" xr:uid="{00000000-0005-0000-0000-00007B200000}"/>
    <cellStyle name="Comma 58 3 3 2 2 2 4 2" xfId="29286" xr:uid="{274F1FB9-E838-4632-8076-25C6E3953708}"/>
    <cellStyle name="Comma 58 3 3 2 2 2 5" xfId="29283" xr:uid="{6D26735C-5649-42D4-8274-7DDC0D2E278F}"/>
    <cellStyle name="Comma 58 3 3 2 2 3" xfId="8318" xr:uid="{00000000-0005-0000-0000-00007C200000}"/>
    <cellStyle name="Comma 58 3 3 2 2 3 2" xfId="29287" xr:uid="{8061CF0F-6477-4EA8-9303-699F8FE83BA1}"/>
    <cellStyle name="Comma 58 3 3 2 2 4" xfId="8319" xr:uid="{00000000-0005-0000-0000-00007D200000}"/>
    <cellStyle name="Comma 58 3 3 2 2 4 2" xfId="29288" xr:uid="{DABDDF3C-20BE-4FD9-9CFD-3916E56586AB}"/>
    <cellStyle name="Comma 58 3 3 2 2 5" xfId="8320" xr:uid="{00000000-0005-0000-0000-00007E200000}"/>
    <cellStyle name="Comma 58 3 3 2 2 5 2" xfId="29289" xr:uid="{84991C06-CD63-4EF1-82FB-F8C157BB2831}"/>
    <cellStyle name="Comma 58 3 3 2 2 6" xfId="29282" xr:uid="{D82A74B4-DC8F-4405-96C6-465F1700F32F}"/>
    <cellStyle name="Comma 58 3 3 2 3" xfId="8321" xr:uid="{00000000-0005-0000-0000-00007F200000}"/>
    <cellStyle name="Comma 58 3 3 2 3 2" xfId="8322" xr:uid="{00000000-0005-0000-0000-000080200000}"/>
    <cellStyle name="Comma 58 3 3 2 3 2 2" xfId="29291" xr:uid="{DD32B7EF-D721-458E-9951-DC6103CD9B15}"/>
    <cellStyle name="Comma 58 3 3 2 3 3" xfId="8323" xr:uid="{00000000-0005-0000-0000-000081200000}"/>
    <cellStyle name="Comma 58 3 3 2 3 3 2" xfId="29292" xr:uid="{1FF7C81C-927E-4FF5-9268-669F096D9E4A}"/>
    <cellStyle name="Comma 58 3 3 2 3 4" xfId="8324" xr:uid="{00000000-0005-0000-0000-000082200000}"/>
    <cellStyle name="Comma 58 3 3 2 3 4 2" xfId="29293" xr:uid="{B1BF8000-DDF3-4B61-923C-20E4D15908B8}"/>
    <cellStyle name="Comma 58 3 3 2 3 5" xfId="29290" xr:uid="{9E4D722B-9FEB-4B8C-926C-E69819DFE6FA}"/>
    <cellStyle name="Comma 58 3 3 2 4" xfId="8325" xr:uid="{00000000-0005-0000-0000-000083200000}"/>
    <cellStyle name="Comma 58 3 3 2 4 2" xfId="29294" xr:uid="{0DC0227B-9CDA-4B19-A753-F2E954968AB3}"/>
    <cellStyle name="Comma 58 3 3 2 5" xfId="8326" xr:uid="{00000000-0005-0000-0000-000084200000}"/>
    <cellStyle name="Comma 58 3 3 2 5 2" xfId="29295" xr:uid="{7B04AA1E-EE36-4C3F-BFF8-5EFF77EE0E62}"/>
    <cellStyle name="Comma 58 3 3 2 6" xfId="8327" xr:uid="{00000000-0005-0000-0000-000085200000}"/>
    <cellStyle name="Comma 58 3 3 2 6 2" xfId="29296" xr:uid="{F303DAC9-D6F5-4AB3-BC0F-C95E8CFFDE9F}"/>
    <cellStyle name="Comma 58 3 3 2 7" xfId="29281" xr:uid="{2C3AECB8-60C7-40CB-904E-54BD1E05189B}"/>
    <cellStyle name="Comma 58 3 3 3" xfId="8328" xr:uid="{00000000-0005-0000-0000-000086200000}"/>
    <cellStyle name="Comma 58 3 3 3 2" xfId="8329" xr:uid="{00000000-0005-0000-0000-000087200000}"/>
    <cellStyle name="Comma 58 3 3 3 2 2" xfId="8330" xr:uid="{00000000-0005-0000-0000-000088200000}"/>
    <cellStyle name="Comma 58 3 3 3 2 2 2" xfId="8331" xr:uid="{00000000-0005-0000-0000-000089200000}"/>
    <cellStyle name="Comma 58 3 3 3 2 2 2 2" xfId="29300" xr:uid="{17078189-4A18-4154-9E8A-E45E20032EF4}"/>
    <cellStyle name="Comma 58 3 3 3 2 2 3" xfId="8332" xr:uid="{00000000-0005-0000-0000-00008A200000}"/>
    <cellStyle name="Comma 58 3 3 3 2 2 3 2" xfId="29301" xr:uid="{875E1C07-4F96-48A5-9E9C-2BCB2EC4D68D}"/>
    <cellStyle name="Comma 58 3 3 3 2 2 4" xfId="8333" xr:uid="{00000000-0005-0000-0000-00008B200000}"/>
    <cellStyle name="Comma 58 3 3 3 2 2 4 2" xfId="29302" xr:uid="{81DE27B5-3B8D-4C9B-BFF9-4F8941E4124C}"/>
    <cellStyle name="Comma 58 3 3 3 2 2 5" xfId="29299" xr:uid="{58BE2005-0BCE-47A2-9493-E90C5705E23D}"/>
    <cellStyle name="Comma 58 3 3 3 2 3" xfId="8334" xr:uid="{00000000-0005-0000-0000-00008C200000}"/>
    <cellStyle name="Comma 58 3 3 3 2 3 2" xfId="29303" xr:uid="{806EE6D1-2C8B-4136-A879-3B9050B4CCEE}"/>
    <cellStyle name="Comma 58 3 3 3 2 4" xfId="8335" xr:uid="{00000000-0005-0000-0000-00008D200000}"/>
    <cellStyle name="Comma 58 3 3 3 2 4 2" xfId="29304" xr:uid="{B2231FB8-10F0-49F5-B2E2-EB6C84B8E3C7}"/>
    <cellStyle name="Comma 58 3 3 3 2 5" xfId="8336" xr:uid="{00000000-0005-0000-0000-00008E200000}"/>
    <cellStyle name="Comma 58 3 3 3 2 5 2" xfId="29305" xr:uid="{3FBA560A-95BB-4208-BCE7-FCDBF204D11F}"/>
    <cellStyle name="Comma 58 3 3 3 2 6" xfId="29298" xr:uid="{24E00F61-0FDD-4D8A-853D-512A8D4EBEDE}"/>
    <cellStyle name="Comma 58 3 3 3 3" xfId="8337" xr:uid="{00000000-0005-0000-0000-00008F200000}"/>
    <cellStyle name="Comma 58 3 3 3 3 2" xfId="8338" xr:uid="{00000000-0005-0000-0000-000090200000}"/>
    <cellStyle name="Comma 58 3 3 3 3 2 2" xfId="29307" xr:uid="{0F825429-EC49-4EC9-8738-BC071345DDAB}"/>
    <cellStyle name="Comma 58 3 3 3 3 3" xfId="8339" xr:uid="{00000000-0005-0000-0000-000091200000}"/>
    <cellStyle name="Comma 58 3 3 3 3 3 2" xfId="29308" xr:uid="{14A23F4A-A994-466D-BE01-98D044AEF8DF}"/>
    <cellStyle name="Comma 58 3 3 3 3 4" xfId="8340" xr:uid="{00000000-0005-0000-0000-000092200000}"/>
    <cellStyle name="Comma 58 3 3 3 3 4 2" xfId="29309" xr:uid="{C9DC189A-0F9A-4BD5-A932-954C4A9C73EE}"/>
    <cellStyle name="Comma 58 3 3 3 3 5" xfId="29306" xr:uid="{20E9477D-066E-43A0-901B-6C5DDA0EA160}"/>
    <cellStyle name="Comma 58 3 3 3 4" xfId="8341" xr:uid="{00000000-0005-0000-0000-000093200000}"/>
    <cellStyle name="Comma 58 3 3 3 4 2" xfId="29310" xr:uid="{EB5ECB54-4F4B-4E25-8ACF-70586A3CE518}"/>
    <cellStyle name="Comma 58 3 3 3 5" xfId="8342" xr:uid="{00000000-0005-0000-0000-000094200000}"/>
    <cellStyle name="Comma 58 3 3 3 5 2" xfId="29311" xr:uid="{DC45C3E5-22FD-4A0A-B921-E6E85FC32381}"/>
    <cellStyle name="Comma 58 3 3 3 6" xfId="8343" xr:uid="{00000000-0005-0000-0000-000095200000}"/>
    <cellStyle name="Comma 58 3 3 3 6 2" xfId="29312" xr:uid="{2671A840-DD18-42BC-9108-DCE5AC781F36}"/>
    <cellStyle name="Comma 58 3 3 3 7" xfId="29297" xr:uid="{1D7EE932-2C98-4F8F-B8C7-0C4B2E94A942}"/>
    <cellStyle name="Comma 58 3 3 4" xfId="8344" xr:uid="{00000000-0005-0000-0000-000096200000}"/>
    <cellStyle name="Comma 58 3 3 4 2" xfId="8345" xr:uid="{00000000-0005-0000-0000-000097200000}"/>
    <cellStyle name="Comma 58 3 3 4 2 2" xfId="8346" xr:uid="{00000000-0005-0000-0000-000098200000}"/>
    <cellStyle name="Comma 58 3 3 4 2 2 2" xfId="29315" xr:uid="{74B1BF96-BBE6-4530-976C-6EAB02A1F399}"/>
    <cellStyle name="Comma 58 3 3 4 2 3" xfId="8347" xr:uid="{00000000-0005-0000-0000-000099200000}"/>
    <cellStyle name="Comma 58 3 3 4 2 3 2" xfId="29316" xr:uid="{6BB3F398-EC5B-4139-BCA7-AA3886243C5B}"/>
    <cellStyle name="Comma 58 3 3 4 2 4" xfId="8348" xr:uid="{00000000-0005-0000-0000-00009A200000}"/>
    <cellStyle name="Comma 58 3 3 4 2 4 2" xfId="29317" xr:uid="{755D7B20-726D-4197-9B19-7D2CC2C48A6E}"/>
    <cellStyle name="Comma 58 3 3 4 2 5" xfId="29314" xr:uid="{B02A574E-FF52-456D-B750-5B654B7273CB}"/>
    <cellStyle name="Comma 58 3 3 4 3" xfId="8349" xr:uid="{00000000-0005-0000-0000-00009B200000}"/>
    <cellStyle name="Comma 58 3 3 4 3 2" xfId="29318" xr:uid="{DCD0D2EF-557B-400B-A7D9-0F949F3E47A4}"/>
    <cellStyle name="Comma 58 3 3 4 4" xfId="8350" xr:uid="{00000000-0005-0000-0000-00009C200000}"/>
    <cellStyle name="Comma 58 3 3 4 4 2" xfId="29319" xr:uid="{E2EFBBCA-7E06-41D5-89BA-D81C88039021}"/>
    <cellStyle name="Comma 58 3 3 4 5" xfId="8351" xr:uid="{00000000-0005-0000-0000-00009D200000}"/>
    <cellStyle name="Comma 58 3 3 4 5 2" xfId="29320" xr:uid="{F8060861-F49E-4948-8ABA-FD1E7C1B5533}"/>
    <cellStyle name="Comma 58 3 3 4 6" xfId="29313" xr:uid="{86FDF102-E9F0-4A35-B6CD-8791960BF62C}"/>
    <cellStyle name="Comma 58 3 3 5" xfId="8352" xr:uid="{00000000-0005-0000-0000-00009E200000}"/>
    <cellStyle name="Comma 58 3 3 5 2" xfId="8353" xr:uid="{00000000-0005-0000-0000-00009F200000}"/>
    <cellStyle name="Comma 58 3 3 5 2 2" xfId="29322" xr:uid="{1A8DEA90-547E-4064-AE0F-CE3E29C54175}"/>
    <cellStyle name="Comma 58 3 3 5 3" xfId="8354" xr:uid="{00000000-0005-0000-0000-0000A0200000}"/>
    <cellStyle name="Comma 58 3 3 5 3 2" xfId="29323" xr:uid="{CA3CA079-931D-43BD-A737-A5E21B71E175}"/>
    <cellStyle name="Comma 58 3 3 5 4" xfId="8355" xr:uid="{00000000-0005-0000-0000-0000A1200000}"/>
    <cellStyle name="Comma 58 3 3 5 4 2" xfId="29324" xr:uid="{06258039-0042-40CC-90AB-605E62C24778}"/>
    <cellStyle name="Comma 58 3 3 5 5" xfId="29321" xr:uid="{8349A0C4-D235-4D70-956B-A69C3EAAC690}"/>
    <cellStyle name="Comma 58 3 3 6" xfId="8356" xr:uid="{00000000-0005-0000-0000-0000A2200000}"/>
    <cellStyle name="Comma 58 3 3 6 2" xfId="29325" xr:uid="{7492D0F5-B7F0-49A2-AF85-FA52588F4749}"/>
    <cellStyle name="Comma 58 3 3 7" xfId="8357" xr:uid="{00000000-0005-0000-0000-0000A3200000}"/>
    <cellStyle name="Comma 58 3 3 7 2" xfId="29326" xr:uid="{D85586C4-EEC8-473B-93B5-BB6A9AE4CDA1}"/>
    <cellStyle name="Comma 58 3 3 8" xfId="8358" xr:uid="{00000000-0005-0000-0000-0000A4200000}"/>
    <cellStyle name="Comma 58 3 3 8 2" xfId="29327" xr:uid="{A86C34EC-D3C7-463E-8AEC-94B07E7841B8}"/>
    <cellStyle name="Comma 58 3 3 9" xfId="29280" xr:uid="{820364E3-97C9-40E6-9A59-5FCFF4E9E2AC}"/>
    <cellStyle name="Comma 58 3 4" xfId="8359" xr:uid="{00000000-0005-0000-0000-0000A5200000}"/>
    <cellStyle name="Comma 58 3 4 2" xfId="8360" xr:uid="{00000000-0005-0000-0000-0000A6200000}"/>
    <cellStyle name="Comma 58 3 4 2 2" xfId="8361" xr:uid="{00000000-0005-0000-0000-0000A7200000}"/>
    <cellStyle name="Comma 58 3 4 2 2 2" xfId="8362" xr:uid="{00000000-0005-0000-0000-0000A8200000}"/>
    <cellStyle name="Comma 58 3 4 2 2 2 2" xfId="29331" xr:uid="{DAF74C11-08A9-4CBC-AD5D-EDA2E843D83A}"/>
    <cellStyle name="Comma 58 3 4 2 2 3" xfId="8363" xr:uid="{00000000-0005-0000-0000-0000A9200000}"/>
    <cellStyle name="Comma 58 3 4 2 2 3 2" xfId="29332" xr:uid="{32A4F8A3-48A3-436D-B152-2140E1BDAA88}"/>
    <cellStyle name="Comma 58 3 4 2 2 4" xfId="8364" xr:uid="{00000000-0005-0000-0000-0000AA200000}"/>
    <cellStyle name="Comma 58 3 4 2 2 4 2" xfId="29333" xr:uid="{550E8FD5-BEF5-4612-A6FE-EB3E0FE406AF}"/>
    <cellStyle name="Comma 58 3 4 2 2 5" xfId="29330" xr:uid="{1A636AA7-BC25-4760-831D-CB58772C88B4}"/>
    <cellStyle name="Comma 58 3 4 2 3" xfId="8365" xr:uid="{00000000-0005-0000-0000-0000AB200000}"/>
    <cellStyle name="Comma 58 3 4 2 3 2" xfId="29334" xr:uid="{38CE4B3B-3C72-4C17-AB07-D60095C689D5}"/>
    <cellStyle name="Comma 58 3 4 2 4" xfId="8366" xr:uid="{00000000-0005-0000-0000-0000AC200000}"/>
    <cellStyle name="Comma 58 3 4 2 4 2" xfId="29335" xr:uid="{A6BA81C9-77AF-409F-9647-D677696001FE}"/>
    <cellStyle name="Comma 58 3 4 2 5" xfId="8367" xr:uid="{00000000-0005-0000-0000-0000AD200000}"/>
    <cellStyle name="Comma 58 3 4 2 5 2" xfId="29336" xr:uid="{7CF7E58E-EE61-4699-903F-A02D4C2412FD}"/>
    <cellStyle name="Comma 58 3 4 2 6" xfId="29329" xr:uid="{42909E13-33FE-4CF3-9EDC-36DFD1407482}"/>
    <cellStyle name="Comma 58 3 4 3" xfId="8368" xr:uid="{00000000-0005-0000-0000-0000AE200000}"/>
    <cellStyle name="Comma 58 3 4 3 2" xfId="8369" xr:uid="{00000000-0005-0000-0000-0000AF200000}"/>
    <cellStyle name="Comma 58 3 4 3 2 2" xfId="29338" xr:uid="{9402E562-2077-4E16-B80C-15B708E22CE4}"/>
    <cellStyle name="Comma 58 3 4 3 3" xfId="8370" xr:uid="{00000000-0005-0000-0000-0000B0200000}"/>
    <cellStyle name="Comma 58 3 4 3 3 2" xfId="29339" xr:uid="{43A89F99-646F-465A-980F-666E6043CA93}"/>
    <cellStyle name="Comma 58 3 4 3 4" xfId="8371" xr:uid="{00000000-0005-0000-0000-0000B1200000}"/>
    <cellStyle name="Comma 58 3 4 3 4 2" xfId="29340" xr:uid="{71C9E78F-75BC-4A5D-9184-FBF121EC4B64}"/>
    <cellStyle name="Comma 58 3 4 3 5" xfId="29337" xr:uid="{1730BE1D-D217-4A2D-9FF6-212EF1DA9EE3}"/>
    <cellStyle name="Comma 58 3 4 4" xfId="8372" xr:uid="{00000000-0005-0000-0000-0000B2200000}"/>
    <cellStyle name="Comma 58 3 4 4 2" xfId="29341" xr:uid="{21E93640-67B8-4497-9F74-EC1E0F75E95A}"/>
    <cellStyle name="Comma 58 3 4 5" xfId="8373" xr:uid="{00000000-0005-0000-0000-0000B3200000}"/>
    <cellStyle name="Comma 58 3 4 5 2" xfId="29342" xr:uid="{643176FB-0326-4775-B2FA-7DBECA40D9FF}"/>
    <cellStyle name="Comma 58 3 4 6" xfId="8374" xr:uid="{00000000-0005-0000-0000-0000B4200000}"/>
    <cellStyle name="Comma 58 3 4 6 2" xfId="29343" xr:uid="{9C9F11C0-6BCD-4C1E-BD08-11F03C5CC8B0}"/>
    <cellStyle name="Comma 58 3 4 7" xfId="29328" xr:uid="{7236F7B3-086C-44D6-BBF0-CBCA5DD4D96C}"/>
    <cellStyle name="Comma 58 3 5" xfId="8375" xr:uid="{00000000-0005-0000-0000-0000B5200000}"/>
    <cellStyle name="Comma 58 3 5 2" xfId="8376" xr:uid="{00000000-0005-0000-0000-0000B6200000}"/>
    <cellStyle name="Comma 58 3 5 2 2" xfId="8377" xr:uid="{00000000-0005-0000-0000-0000B7200000}"/>
    <cellStyle name="Comma 58 3 5 2 2 2" xfId="8378" xr:uid="{00000000-0005-0000-0000-0000B8200000}"/>
    <cellStyle name="Comma 58 3 5 2 2 2 2" xfId="29347" xr:uid="{62B29C12-D5BD-4197-B365-BE6AAF5BC882}"/>
    <cellStyle name="Comma 58 3 5 2 2 3" xfId="8379" xr:uid="{00000000-0005-0000-0000-0000B9200000}"/>
    <cellStyle name="Comma 58 3 5 2 2 3 2" xfId="29348" xr:uid="{A168CF40-0D11-4223-A9BC-C13F8A796379}"/>
    <cellStyle name="Comma 58 3 5 2 2 4" xfId="8380" xr:uid="{00000000-0005-0000-0000-0000BA200000}"/>
    <cellStyle name="Comma 58 3 5 2 2 4 2" xfId="29349" xr:uid="{BB284C0E-27C8-49F7-8B80-DCD51BF0E4E7}"/>
    <cellStyle name="Comma 58 3 5 2 2 5" xfId="29346" xr:uid="{6E704B9C-7610-4DB9-88C3-E3918A60C2B0}"/>
    <cellStyle name="Comma 58 3 5 2 3" xfId="8381" xr:uid="{00000000-0005-0000-0000-0000BB200000}"/>
    <cellStyle name="Comma 58 3 5 2 3 2" xfId="29350" xr:uid="{59FDC180-2A78-4448-AF2B-26402CEA0CCE}"/>
    <cellStyle name="Comma 58 3 5 2 4" xfId="8382" xr:uid="{00000000-0005-0000-0000-0000BC200000}"/>
    <cellStyle name="Comma 58 3 5 2 4 2" xfId="29351" xr:uid="{81D20623-F9DE-477C-B0B7-275832A3C28C}"/>
    <cellStyle name="Comma 58 3 5 2 5" xfId="8383" xr:uid="{00000000-0005-0000-0000-0000BD200000}"/>
    <cellStyle name="Comma 58 3 5 2 5 2" xfId="29352" xr:uid="{2E207930-20C8-4DA8-BD21-2B04D4CF1ADA}"/>
    <cellStyle name="Comma 58 3 5 2 6" xfId="29345" xr:uid="{867A63CA-2520-432F-BEE4-E8611F7552B4}"/>
    <cellStyle name="Comma 58 3 5 3" xfId="8384" xr:uid="{00000000-0005-0000-0000-0000BE200000}"/>
    <cellStyle name="Comma 58 3 5 3 2" xfId="8385" xr:uid="{00000000-0005-0000-0000-0000BF200000}"/>
    <cellStyle name="Comma 58 3 5 3 2 2" xfId="29354" xr:uid="{DA7C95D5-8C0A-4887-B5E3-038574892D23}"/>
    <cellStyle name="Comma 58 3 5 3 3" xfId="8386" xr:uid="{00000000-0005-0000-0000-0000C0200000}"/>
    <cellStyle name="Comma 58 3 5 3 3 2" xfId="29355" xr:uid="{0FC9F815-7D2C-4EAD-BDDC-1A6D3942E35F}"/>
    <cellStyle name="Comma 58 3 5 3 4" xfId="8387" xr:uid="{00000000-0005-0000-0000-0000C1200000}"/>
    <cellStyle name="Comma 58 3 5 3 4 2" xfId="29356" xr:uid="{91597384-B165-4AE9-8433-A9C184BC67A3}"/>
    <cellStyle name="Comma 58 3 5 3 5" xfId="29353" xr:uid="{A4E2589E-A4BE-4F0A-8BC2-1159CF17DD06}"/>
    <cellStyle name="Comma 58 3 5 4" xfId="8388" xr:uid="{00000000-0005-0000-0000-0000C2200000}"/>
    <cellStyle name="Comma 58 3 5 4 2" xfId="29357" xr:uid="{190208B9-4420-4A56-B078-D24FF3E0C0B8}"/>
    <cellStyle name="Comma 58 3 5 5" xfId="8389" xr:uid="{00000000-0005-0000-0000-0000C3200000}"/>
    <cellStyle name="Comma 58 3 5 5 2" xfId="29358" xr:uid="{163F6F24-9193-4CD6-97D7-E8F4022EF6AC}"/>
    <cellStyle name="Comma 58 3 5 6" xfId="8390" xr:uid="{00000000-0005-0000-0000-0000C4200000}"/>
    <cellStyle name="Comma 58 3 5 6 2" xfId="29359" xr:uid="{8C1BDF7D-9678-4A91-BC57-254C2EE480ED}"/>
    <cellStyle name="Comma 58 3 5 7" xfId="29344" xr:uid="{5D8FBF22-5F6A-4E99-9EFF-51ADCDA3C11C}"/>
    <cellStyle name="Comma 58 3 6" xfId="8391" xr:uid="{00000000-0005-0000-0000-0000C5200000}"/>
    <cellStyle name="Comma 58 3 6 2" xfId="8392" xr:uid="{00000000-0005-0000-0000-0000C6200000}"/>
    <cellStyle name="Comma 58 3 6 2 2" xfId="8393" xr:uid="{00000000-0005-0000-0000-0000C7200000}"/>
    <cellStyle name="Comma 58 3 6 2 2 2" xfId="29362" xr:uid="{D78D955F-BA24-4C92-BBB0-5F250E5A05AB}"/>
    <cellStyle name="Comma 58 3 6 2 3" xfId="8394" xr:uid="{00000000-0005-0000-0000-0000C8200000}"/>
    <cellStyle name="Comma 58 3 6 2 3 2" xfId="29363" xr:uid="{36CC4BA3-864E-4FC4-85DF-866FC3C470A6}"/>
    <cellStyle name="Comma 58 3 6 2 4" xfId="8395" xr:uid="{00000000-0005-0000-0000-0000C9200000}"/>
    <cellStyle name="Comma 58 3 6 2 4 2" xfId="29364" xr:uid="{43C73E76-4E39-4400-8768-27E4AEAD9C6D}"/>
    <cellStyle name="Comma 58 3 6 2 5" xfId="29361" xr:uid="{8BC862EA-6700-43E1-85BE-816E3A056CB1}"/>
    <cellStyle name="Comma 58 3 6 3" xfId="8396" xr:uid="{00000000-0005-0000-0000-0000CA200000}"/>
    <cellStyle name="Comma 58 3 6 3 2" xfId="29365" xr:uid="{EC3D025F-8429-4141-959F-1438AF17B3C1}"/>
    <cellStyle name="Comma 58 3 6 4" xfId="8397" xr:uid="{00000000-0005-0000-0000-0000CB200000}"/>
    <cellStyle name="Comma 58 3 6 4 2" xfId="29366" xr:uid="{7E679CD8-618C-4EEC-9963-491D2EE6FF4F}"/>
    <cellStyle name="Comma 58 3 6 5" xfId="8398" xr:uid="{00000000-0005-0000-0000-0000CC200000}"/>
    <cellStyle name="Comma 58 3 6 5 2" xfId="29367" xr:uid="{F398C24C-8780-49F2-8855-7C7D3822FED7}"/>
    <cellStyle name="Comma 58 3 6 6" xfId="29360" xr:uid="{505897C6-00D1-485F-BDE8-2D6777C0163B}"/>
    <cellStyle name="Comma 58 3 7" xfId="8399" xr:uid="{00000000-0005-0000-0000-0000CD200000}"/>
    <cellStyle name="Comma 58 3 7 2" xfId="8400" xr:uid="{00000000-0005-0000-0000-0000CE200000}"/>
    <cellStyle name="Comma 58 3 7 2 2" xfId="29369" xr:uid="{11D693AA-B5CD-473E-9235-EADB6DE8BAAC}"/>
    <cellStyle name="Comma 58 3 7 3" xfId="8401" xr:uid="{00000000-0005-0000-0000-0000CF200000}"/>
    <cellStyle name="Comma 58 3 7 3 2" xfId="29370" xr:uid="{ABB3966E-7CEA-436E-8309-33185EEAF813}"/>
    <cellStyle name="Comma 58 3 7 4" xfId="8402" xr:uid="{00000000-0005-0000-0000-0000D0200000}"/>
    <cellStyle name="Comma 58 3 7 4 2" xfId="29371" xr:uid="{A8FFEE91-8F7B-47CB-B822-6A621576C0E7}"/>
    <cellStyle name="Comma 58 3 7 5" xfId="29368" xr:uid="{89AE7538-D41C-4290-A5ED-9333FDE43566}"/>
    <cellStyle name="Comma 58 3 8" xfId="8403" xr:uid="{00000000-0005-0000-0000-0000D1200000}"/>
    <cellStyle name="Comma 58 3 8 2" xfId="29372" xr:uid="{F39783D1-8E69-40DC-A22A-CB53FA76FE2B}"/>
    <cellStyle name="Comma 58 3 9" xfId="8404" xr:uid="{00000000-0005-0000-0000-0000D2200000}"/>
    <cellStyle name="Comma 58 3 9 2" xfId="29373" xr:uid="{93DC51FB-D1CA-4499-B31E-2D690D913982}"/>
    <cellStyle name="Comma 58 4" xfId="8405" xr:uid="{00000000-0005-0000-0000-0000D3200000}"/>
    <cellStyle name="Comma 58 4 2" xfId="8406" xr:uid="{00000000-0005-0000-0000-0000D4200000}"/>
    <cellStyle name="Comma 58 4 2 2" xfId="8407" xr:uid="{00000000-0005-0000-0000-0000D5200000}"/>
    <cellStyle name="Comma 58 4 2 2 2" xfId="8408" xr:uid="{00000000-0005-0000-0000-0000D6200000}"/>
    <cellStyle name="Comma 58 4 2 2 2 2" xfId="8409" xr:uid="{00000000-0005-0000-0000-0000D7200000}"/>
    <cellStyle name="Comma 58 4 2 2 2 2 2" xfId="29378" xr:uid="{3FF91729-E728-42AC-B1F0-5CCD23B4FDAE}"/>
    <cellStyle name="Comma 58 4 2 2 2 3" xfId="8410" xr:uid="{00000000-0005-0000-0000-0000D8200000}"/>
    <cellStyle name="Comma 58 4 2 2 2 3 2" xfId="29379" xr:uid="{37098D4C-F31E-4F1D-BAF0-7EAEB62A028E}"/>
    <cellStyle name="Comma 58 4 2 2 2 4" xfId="8411" xr:uid="{00000000-0005-0000-0000-0000D9200000}"/>
    <cellStyle name="Comma 58 4 2 2 2 4 2" xfId="29380" xr:uid="{BE804714-EAEA-458B-ACA9-3728F755A25F}"/>
    <cellStyle name="Comma 58 4 2 2 2 5" xfId="29377" xr:uid="{6BCEAD43-B4B4-48F6-BA69-37AC5A190124}"/>
    <cellStyle name="Comma 58 4 2 2 3" xfId="8412" xr:uid="{00000000-0005-0000-0000-0000DA200000}"/>
    <cellStyle name="Comma 58 4 2 2 3 2" xfId="29381" xr:uid="{3CA6A2E9-F12D-4768-8C16-4E6A5AD1535B}"/>
    <cellStyle name="Comma 58 4 2 2 4" xfId="8413" xr:uid="{00000000-0005-0000-0000-0000DB200000}"/>
    <cellStyle name="Comma 58 4 2 2 4 2" xfId="29382" xr:uid="{DCBB50FD-21C5-47EB-96DD-79CF5E2E66BC}"/>
    <cellStyle name="Comma 58 4 2 2 5" xfId="8414" xr:uid="{00000000-0005-0000-0000-0000DC200000}"/>
    <cellStyle name="Comma 58 4 2 2 5 2" xfId="29383" xr:uid="{2C1F60A1-2B41-4AAA-BBB8-D57559EB33F0}"/>
    <cellStyle name="Comma 58 4 2 2 6" xfId="29376" xr:uid="{77832A21-2A0D-4828-BF64-67901FE1C39D}"/>
    <cellStyle name="Comma 58 4 2 3" xfId="8415" xr:uid="{00000000-0005-0000-0000-0000DD200000}"/>
    <cellStyle name="Comma 58 4 2 3 2" xfId="8416" xr:uid="{00000000-0005-0000-0000-0000DE200000}"/>
    <cellStyle name="Comma 58 4 2 3 2 2" xfId="29385" xr:uid="{44B6C421-747D-4AAA-AF09-887EA25AB5FA}"/>
    <cellStyle name="Comma 58 4 2 3 3" xfId="8417" xr:uid="{00000000-0005-0000-0000-0000DF200000}"/>
    <cellStyle name="Comma 58 4 2 3 3 2" xfId="29386" xr:uid="{184315DF-68BA-4F17-BFC5-EF14437B4252}"/>
    <cellStyle name="Comma 58 4 2 3 4" xfId="8418" xr:uid="{00000000-0005-0000-0000-0000E0200000}"/>
    <cellStyle name="Comma 58 4 2 3 4 2" xfId="29387" xr:uid="{F0F1850B-A7A6-4BB0-97F8-7EDD44DC8FD3}"/>
    <cellStyle name="Comma 58 4 2 3 5" xfId="29384" xr:uid="{40CA19A0-EE73-409A-B27E-0DF16BC1D5EA}"/>
    <cellStyle name="Comma 58 4 2 4" xfId="8419" xr:uid="{00000000-0005-0000-0000-0000E1200000}"/>
    <cellStyle name="Comma 58 4 2 4 2" xfId="29388" xr:uid="{DD1BD357-333D-464E-AB19-EF6000BAAB9F}"/>
    <cellStyle name="Comma 58 4 2 5" xfId="8420" xr:uid="{00000000-0005-0000-0000-0000E2200000}"/>
    <cellStyle name="Comma 58 4 2 5 2" xfId="29389" xr:uid="{3261C134-71AD-4E3D-9F44-B39B290B224C}"/>
    <cellStyle name="Comma 58 4 2 6" xfId="8421" xr:uid="{00000000-0005-0000-0000-0000E3200000}"/>
    <cellStyle name="Comma 58 4 2 6 2" xfId="29390" xr:uid="{5F86F332-8A60-4D53-972B-88CBE5CA8FCC}"/>
    <cellStyle name="Comma 58 4 2 7" xfId="29375" xr:uid="{0CD84283-F13C-4B79-84AA-2CCA9946FBCC}"/>
    <cellStyle name="Comma 58 4 3" xfId="8422" xr:uid="{00000000-0005-0000-0000-0000E4200000}"/>
    <cellStyle name="Comma 58 4 3 2" xfId="8423" xr:uid="{00000000-0005-0000-0000-0000E5200000}"/>
    <cellStyle name="Comma 58 4 3 2 2" xfId="8424" xr:uid="{00000000-0005-0000-0000-0000E6200000}"/>
    <cellStyle name="Comma 58 4 3 2 2 2" xfId="8425" xr:uid="{00000000-0005-0000-0000-0000E7200000}"/>
    <cellStyle name="Comma 58 4 3 2 2 2 2" xfId="29394" xr:uid="{5801775E-8455-46B5-A824-6350FF7DCD3D}"/>
    <cellStyle name="Comma 58 4 3 2 2 3" xfId="8426" xr:uid="{00000000-0005-0000-0000-0000E8200000}"/>
    <cellStyle name="Comma 58 4 3 2 2 3 2" xfId="29395" xr:uid="{8F8C4182-FC1C-4D35-A618-B5FB0F129E43}"/>
    <cellStyle name="Comma 58 4 3 2 2 4" xfId="8427" xr:uid="{00000000-0005-0000-0000-0000E9200000}"/>
    <cellStyle name="Comma 58 4 3 2 2 4 2" xfId="29396" xr:uid="{AE4622F0-DFD7-4A06-ACCF-2DAB95C48CEE}"/>
    <cellStyle name="Comma 58 4 3 2 2 5" xfId="29393" xr:uid="{EB09E9F9-46C2-4AB5-8CFB-63558A8096BC}"/>
    <cellStyle name="Comma 58 4 3 2 3" xfId="8428" xr:uid="{00000000-0005-0000-0000-0000EA200000}"/>
    <cellStyle name="Comma 58 4 3 2 3 2" xfId="29397" xr:uid="{E604DD91-67C2-4939-8ABF-4A53A01A8C18}"/>
    <cellStyle name="Comma 58 4 3 2 4" xfId="8429" xr:uid="{00000000-0005-0000-0000-0000EB200000}"/>
    <cellStyle name="Comma 58 4 3 2 4 2" xfId="29398" xr:uid="{8CB1533D-8ADB-41A9-B8A6-E04F14D35A1E}"/>
    <cellStyle name="Comma 58 4 3 2 5" xfId="8430" xr:uid="{00000000-0005-0000-0000-0000EC200000}"/>
    <cellStyle name="Comma 58 4 3 2 5 2" xfId="29399" xr:uid="{49F94648-C535-4127-8DAD-FA00ADF0017C}"/>
    <cellStyle name="Comma 58 4 3 2 6" xfId="29392" xr:uid="{B4C5036C-F461-4814-A7AB-3D49066E4575}"/>
    <cellStyle name="Comma 58 4 3 3" xfId="8431" xr:uid="{00000000-0005-0000-0000-0000ED200000}"/>
    <cellStyle name="Comma 58 4 3 3 2" xfId="8432" xr:uid="{00000000-0005-0000-0000-0000EE200000}"/>
    <cellStyle name="Comma 58 4 3 3 2 2" xfId="29401" xr:uid="{D9768224-5CAA-4643-B1E4-DC2A0E28C2AC}"/>
    <cellStyle name="Comma 58 4 3 3 3" xfId="8433" xr:uid="{00000000-0005-0000-0000-0000EF200000}"/>
    <cellStyle name="Comma 58 4 3 3 3 2" xfId="29402" xr:uid="{F3D85158-EFA7-4669-8B5C-BB8633A2A7E6}"/>
    <cellStyle name="Comma 58 4 3 3 4" xfId="8434" xr:uid="{00000000-0005-0000-0000-0000F0200000}"/>
    <cellStyle name="Comma 58 4 3 3 4 2" xfId="29403" xr:uid="{1E79589A-AE84-4956-A42B-EB3E398EAD3A}"/>
    <cellStyle name="Comma 58 4 3 3 5" xfId="29400" xr:uid="{5975F32C-716E-49C8-A0B9-AEB9D216C7F5}"/>
    <cellStyle name="Comma 58 4 3 4" xfId="8435" xr:uid="{00000000-0005-0000-0000-0000F1200000}"/>
    <cellStyle name="Comma 58 4 3 4 2" xfId="29404" xr:uid="{1DFEA653-17BE-4230-87B0-2440E323BE81}"/>
    <cellStyle name="Comma 58 4 3 5" xfId="8436" xr:uid="{00000000-0005-0000-0000-0000F2200000}"/>
    <cellStyle name="Comma 58 4 3 5 2" xfId="29405" xr:uid="{D2622EA7-78B9-477F-B58A-78D798AF7D0C}"/>
    <cellStyle name="Comma 58 4 3 6" xfId="8437" xr:uid="{00000000-0005-0000-0000-0000F3200000}"/>
    <cellStyle name="Comma 58 4 3 6 2" xfId="29406" xr:uid="{2D380F7F-A529-421E-9AEB-739F358B65C1}"/>
    <cellStyle name="Comma 58 4 3 7" xfId="29391" xr:uid="{727485A5-C021-4E5F-84B3-D8EB666747C0}"/>
    <cellStyle name="Comma 58 4 4" xfId="8438" xr:uid="{00000000-0005-0000-0000-0000F4200000}"/>
    <cellStyle name="Comma 58 4 4 2" xfId="8439" xr:uid="{00000000-0005-0000-0000-0000F5200000}"/>
    <cellStyle name="Comma 58 4 4 2 2" xfId="8440" xr:uid="{00000000-0005-0000-0000-0000F6200000}"/>
    <cellStyle name="Comma 58 4 4 2 2 2" xfId="29409" xr:uid="{1395E111-1A9D-4BA2-8DCC-C61E9BF8362E}"/>
    <cellStyle name="Comma 58 4 4 2 3" xfId="8441" xr:uid="{00000000-0005-0000-0000-0000F7200000}"/>
    <cellStyle name="Comma 58 4 4 2 3 2" xfId="29410" xr:uid="{38D9DCCB-8D0C-4C5B-8B77-6373D3D6EFC3}"/>
    <cellStyle name="Comma 58 4 4 2 4" xfId="8442" xr:uid="{00000000-0005-0000-0000-0000F8200000}"/>
    <cellStyle name="Comma 58 4 4 2 4 2" xfId="29411" xr:uid="{B2285EE8-0279-427C-AA7F-37EB59D177E8}"/>
    <cellStyle name="Comma 58 4 4 2 5" xfId="29408" xr:uid="{D6F4E620-55D4-46CF-9533-AD399E004B3F}"/>
    <cellStyle name="Comma 58 4 4 3" xfId="8443" xr:uid="{00000000-0005-0000-0000-0000F9200000}"/>
    <cellStyle name="Comma 58 4 4 3 2" xfId="29412" xr:uid="{29CEC5A6-C6AC-4644-8056-3559553B4C6A}"/>
    <cellStyle name="Comma 58 4 4 4" xfId="8444" xr:uid="{00000000-0005-0000-0000-0000FA200000}"/>
    <cellStyle name="Comma 58 4 4 4 2" xfId="29413" xr:uid="{A376A6DE-7FF3-4750-9DF5-8A73D2A2ECE8}"/>
    <cellStyle name="Comma 58 4 4 5" xfId="8445" xr:uid="{00000000-0005-0000-0000-0000FB200000}"/>
    <cellStyle name="Comma 58 4 4 5 2" xfId="29414" xr:uid="{86FD47FA-B1E0-4F83-A892-14FEF8010C52}"/>
    <cellStyle name="Comma 58 4 4 6" xfId="29407" xr:uid="{82FE8F8C-ED59-42E6-A4FF-37E553856B02}"/>
    <cellStyle name="Comma 58 4 5" xfId="8446" xr:uid="{00000000-0005-0000-0000-0000FC200000}"/>
    <cellStyle name="Comma 58 4 5 2" xfId="8447" xr:uid="{00000000-0005-0000-0000-0000FD200000}"/>
    <cellStyle name="Comma 58 4 5 2 2" xfId="29416" xr:uid="{3511CA1F-A5F3-4629-86EE-2106A548CD35}"/>
    <cellStyle name="Comma 58 4 5 3" xfId="8448" xr:uid="{00000000-0005-0000-0000-0000FE200000}"/>
    <cellStyle name="Comma 58 4 5 3 2" xfId="29417" xr:uid="{60359D90-6ECE-41C8-B90A-02DA60A9048A}"/>
    <cellStyle name="Comma 58 4 5 4" xfId="8449" xr:uid="{00000000-0005-0000-0000-0000FF200000}"/>
    <cellStyle name="Comma 58 4 5 4 2" xfId="29418" xr:uid="{5256A14E-E76B-4403-BE63-EF81ABEAFD3A}"/>
    <cellStyle name="Comma 58 4 5 5" xfId="29415" xr:uid="{3AE3F33B-9F5E-4683-9A94-086A060F7E17}"/>
    <cellStyle name="Comma 58 4 6" xfId="8450" xr:uid="{00000000-0005-0000-0000-000000210000}"/>
    <cellStyle name="Comma 58 4 6 2" xfId="29419" xr:uid="{FC6AA7AF-9C73-486F-8E39-CEE6F5AD3632}"/>
    <cellStyle name="Comma 58 4 7" xfId="8451" xr:uid="{00000000-0005-0000-0000-000001210000}"/>
    <cellStyle name="Comma 58 4 7 2" xfId="29420" xr:uid="{4958A53F-9237-48D3-9FEE-B8B3E90C447F}"/>
    <cellStyle name="Comma 58 4 8" xfId="8452" xr:uid="{00000000-0005-0000-0000-000002210000}"/>
    <cellStyle name="Comma 58 4 8 2" xfId="29421" xr:uid="{423A3898-DEC5-4F42-A89F-020055DC1F9B}"/>
    <cellStyle name="Comma 58 4 9" xfId="29374" xr:uid="{0916C09C-578C-43B3-B0E8-B1567983D718}"/>
    <cellStyle name="Comma 58 5" xfId="8453" xr:uid="{00000000-0005-0000-0000-000003210000}"/>
    <cellStyle name="Comma 58 5 2" xfId="8454" xr:uid="{00000000-0005-0000-0000-000004210000}"/>
    <cellStyle name="Comma 58 5 2 2" xfId="8455" xr:uid="{00000000-0005-0000-0000-000005210000}"/>
    <cellStyle name="Comma 58 5 2 2 2" xfId="8456" xr:uid="{00000000-0005-0000-0000-000006210000}"/>
    <cellStyle name="Comma 58 5 2 2 2 2" xfId="8457" xr:uid="{00000000-0005-0000-0000-000007210000}"/>
    <cellStyle name="Comma 58 5 2 2 2 2 2" xfId="29426" xr:uid="{7CE5C79D-586E-4964-8D57-03A012C37064}"/>
    <cellStyle name="Comma 58 5 2 2 2 3" xfId="8458" xr:uid="{00000000-0005-0000-0000-000008210000}"/>
    <cellStyle name="Comma 58 5 2 2 2 3 2" xfId="29427" xr:uid="{714DCA6F-21E1-4FC6-A18B-B832F359CB73}"/>
    <cellStyle name="Comma 58 5 2 2 2 4" xfId="8459" xr:uid="{00000000-0005-0000-0000-000009210000}"/>
    <cellStyle name="Comma 58 5 2 2 2 4 2" xfId="29428" xr:uid="{7F8D02DB-BB7A-44FD-81BF-F408CA18A696}"/>
    <cellStyle name="Comma 58 5 2 2 2 5" xfId="29425" xr:uid="{845B6B50-0FAE-4C5F-A55D-5085D9C8B920}"/>
    <cellStyle name="Comma 58 5 2 2 3" xfId="8460" xr:uid="{00000000-0005-0000-0000-00000A210000}"/>
    <cellStyle name="Comma 58 5 2 2 3 2" xfId="29429" xr:uid="{EA961E56-184B-4B7C-8F22-98F709ADD27A}"/>
    <cellStyle name="Comma 58 5 2 2 4" xfId="8461" xr:uid="{00000000-0005-0000-0000-00000B210000}"/>
    <cellStyle name="Comma 58 5 2 2 4 2" xfId="29430" xr:uid="{4D4BABEA-4AEF-4C9B-97AD-962CEC8C2C65}"/>
    <cellStyle name="Comma 58 5 2 2 5" xfId="8462" xr:uid="{00000000-0005-0000-0000-00000C210000}"/>
    <cellStyle name="Comma 58 5 2 2 5 2" xfId="29431" xr:uid="{125D1A8E-76A2-44CD-ADAE-288948658DDB}"/>
    <cellStyle name="Comma 58 5 2 2 6" xfId="29424" xr:uid="{1032DA27-24FE-48FB-AB52-DA7F096A7142}"/>
    <cellStyle name="Comma 58 5 2 3" xfId="8463" xr:uid="{00000000-0005-0000-0000-00000D210000}"/>
    <cellStyle name="Comma 58 5 2 3 2" xfId="8464" xr:uid="{00000000-0005-0000-0000-00000E210000}"/>
    <cellStyle name="Comma 58 5 2 3 2 2" xfId="29433" xr:uid="{0B3F3DEE-40C9-42CB-BABB-99E35D1954D2}"/>
    <cellStyle name="Comma 58 5 2 3 3" xfId="8465" xr:uid="{00000000-0005-0000-0000-00000F210000}"/>
    <cellStyle name="Comma 58 5 2 3 3 2" xfId="29434" xr:uid="{4ACBF78A-4575-4F68-8E29-F2530C287213}"/>
    <cellStyle name="Comma 58 5 2 3 4" xfId="8466" xr:uid="{00000000-0005-0000-0000-000010210000}"/>
    <cellStyle name="Comma 58 5 2 3 4 2" xfId="29435" xr:uid="{B02C4625-FFC3-49DA-825D-C9D8F9E1D52C}"/>
    <cellStyle name="Comma 58 5 2 3 5" xfId="29432" xr:uid="{4D49D701-D00D-49A9-8C1F-5BFA97F214FD}"/>
    <cellStyle name="Comma 58 5 2 4" xfId="8467" xr:uid="{00000000-0005-0000-0000-000011210000}"/>
    <cellStyle name="Comma 58 5 2 4 2" xfId="29436" xr:uid="{7C19A779-FF0C-402F-9B2C-D2BC5880BDCF}"/>
    <cellStyle name="Comma 58 5 2 5" xfId="8468" xr:uid="{00000000-0005-0000-0000-000012210000}"/>
    <cellStyle name="Comma 58 5 2 5 2" xfId="29437" xr:uid="{EB992916-95A7-4528-B65A-C1013C96231E}"/>
    <cellStyle name="Comma 58 5 2 6" xfId="8469" xr:uid="{00000000-0005-0000-0000-000013210000}"/>
    <cellStyle name="Comma 58 5 2 6 2" xfId="29438" xr:uid="{78B9210F-5BC9-4EA0-B70A-D12D2188BC35}"/>
    <cellStyle name="Comma 58 5 2 7" xfId="29423" xr:uid="{BF0485B5-0C6C-4113-948D-904480E0781D}"/>
    <cellStyle name="Comma 58 5 3" xfId="8470" xr:uid="{00000000-0005-0000-0000-000014210000}"/>
    <cellStyle name="Comma 58 5 3 2" xfId="8471" xr:uid="{00000000-0005-0000-0000-000015210000}"/>
    <cellStyle name="Comma 58 5 3 2 2" xfId="8472" xr:uid="{00000000-0005-0000-0000-000016210000}"/>
    <cellStyle name="Comma 58 5 3 2 2 2" xfId="8473" xr:uid="{00000000-0005-0000-0000-000017210000}"/>
    <cellStyle name="Comma 58 5 3 2 2 2 2" xfId="29442" xr:uid="{CE0D2EB3-F7A2-473B-86D5-05F535CA9625}"/>
    <cellStyle name="Comma 58 5 3 2 2 3" xfId="8474" xr:uid="{00000000-0005-0000-0000-000018210000}"/>
    <cellStyle name="Comma 58 5 3 2 2 3 2" xfId="29443" xr:uid="{05E9CD5E-0B28-433C-93B2-7EE802E9BC18}"/>
    <cellStyle name="Comma 58 5 3 2 2 4" xfId="8475" xr:uid="{00000000-0005-0000-0000-000019210000}"/>
    <cellStyle name="Comma 58 5 3 2 2 4 2" xfId="29444" xr:uid="{E6397211-A227-45F4-8135-ACFB6DE96CA9}"/>
    <cellStyle name="Comma 58 5 3 2 2 5" xfId="29441" xr:uid="{59689703-DC67-4D22-B596-F4C09CD597A1}"/>
    <cellStyle name="Comma 58 5 3 2 3" xfId="8476" xr:uid="{00000000-0005-0000-0000-00001A210000}"/>
    <cellStyle name="Comma 58 5 3 2 3 2" xfId="29445" xr:uid="{2F3558A2-E268-4F26-8719-5DBA7A54DAAA}"/>
    <cellStyle name="Comma 58 5 3 2 4" xfId="8477" xr:uid="{00000000-0005-0000-0000-00001B210000}"/>
    <cellStyle name="Comma 58 5 3 2 4 2" xfId="29446" xr:uid="{FE58D678-84AC-4903-9670-9BEF571E1151}"/>
    <cellStyle name="Comma 58 5 3 2 5" xfId="8478" xr:uid="{00000000-0005-0000-0000-00001C210000}"/>
    <cellStyle name="Comma 58 5 3 2 5 2" xfId="29447" xr:uid="{633208F3-A4DE-425F-AAE2-DE479F2DEEA9}"/>
    <cellStyle name="Comma 58 5 3 2 6" xfId="29440" xr:uid="{5C2F7D92-23BF-4548-8CD8-7A2AD91D27FD}"/>
    <cellStyle name="Comma 58 5 3 3" xfId="8479" xr:uid="{00000000-0005-0000-0000-00001D210000}"/>
    <cellStyle name="Comma 58 5 3 3 2" xfId="8480" xr:uid="{00000000-0005-0000-0000-00001E210000}"/>
    <cellStyle name="Comma 58 5 3 3 2 2" xfId="29449" xr:uid="{BB638970-970D-4C0E-BC35-1B95C12830BC}"/>
    <cellStyle name="Comma 58 5 3 3 3" xfId="8481" xr:uid="{00000000-0005-0000-0000-00001F210000}"/>
    <cellStyle name="Comma 58 5 3 3 3 2" xfId="29450" xr:uid="{E220361D-47C7-4F9B-BC2C-0FFDEBA07919}"/>
    <cellStyle name="Comma 58 5 3 3 4" xfId="8482" xr:uid="{00000000-0005-0000-0000-000020210000}"/>
    <cellStyle name="Comma 58 5 3 3 4 2" xfId="29451" xr:uid="{01C3026F-5593-4FBE-B4AF-313A287CE3FA}"/>
    <cellStyle name="Comma 58 5 3 3 5" xfId="29448" xr:uid="{02F406EB-ED24-403E-8927-F3C0A7714485}"/>
    <cellStyle name="Comma 58 5 3 4" xfId="8483" xr:uid="{00000000-0005-0000-0000-000021210000}"/>
    <cellStyle name="Comma 58 5 3 4 2" xfId="29452" xr:uid="{78E58E1E-4F9D-4185-A870-FE42E078AF8B}"/>
    <cellStyle name="Comma 58 5 3 5" xfId="8484" xr:uid="{00000000-0005-0000-0000-000022210000}"/>
    <cellStyle name="Comma 58 5 3 5 2" xfId="29453" xr:uid="{A96EABB2-38CC-49D3-8151-9554903063F1}"/>
    <cellStyle name="Comma 58 5 3 6" xfId="8485" xr:uid="{00000000-0005-0000-0000-000023210000}"/>
    <cellStyle name="Comma 58 5 3 6 2" xfId="29454" xr:uid="{C6E42F91-EFDB-4D61-9C3E-E869CB56742B}"/>
    <cellStyle name="Comma 58 5 3 7" xfId="29439" xr:uid="{779C9509-8BD2-4AF3-9FFE-2256E18F3BF2}"/>
    <cellStyle name="Comma 58 5 4" xfId="8486" xr:uid="{00000000-0005-0000-0000-000024210000}"/>
    <cellStyle name="Comma 58 5 4 2" xfId="8487" xr:uid="{00000000-0005-0000-0000-000025210000}"/>
    <cellStyle name="Comma 58 5 4 2 2" xfId="8488" xr:uid="{00000000-0005-0000-0000-000026210000}"/>
    <cellStyle name="Comma 58 5 4 2 2 2" xfId="29457" xr:uid="{01FC8E8A-AB38-42EC-9224-2978215CA28F}"/>
    <cellStyle name="Comma 58 5 4 2 3" xfId="8489" xr:uid="{00000000-0005-0000-0000-000027210000}"/>
    <cellStyle name="Comma 58 5 4 2 3 2" xfId="29458" xr:uid="{DA004A67-9EC8-43A2-B8D4-0600308AAECE}"/>
    <cellStyle name="Comma 58 5 4 2 4" xfId="8490" xr:uid="{00000000-0005-0000-0000-000028210000}"/>
    <cellStyle name="Comma 58 5 4 2 4 2" xfId="29459" xr:uid="{61F45640-B8F6-4230-A053-1AC66CD253EE}"/>
    <cellStyle name="Comma 58 5 4 2 5" xfId="29456" xr:uid="{AB27AD7D-97FD-42BE-A8AD-8F429EE2CACC}"/>
    <cellStyle name="Comma 58 5 4 3" xfId="8491" xr:uid="{00000000-0005-0000-0000-000029210000}"/>
    <cellStyle name="Comma 58 5 4 3 2" xfId="29460" xr:uid="{E2A4EAA9-C288-4614-85B4-398A35ADBA08}"/>
    <cellStyle name="Comma 58 5 4 4" xfId="8492" xr:uid="{00000000-0005-0000-0000-00002A210000}"/>
    <cellStyle name="Comma 58 5 4 4 2" xfId="29461" xr:uid="{9E915F4D-87C8-4A9E-ADED-27C8A6C7FA8C}"/>
    <cellStyle name="Comma 58 5 4 5" xfId="8493" xr:uid="{00000000-0005-0000-0000-00002B210000}"/>
    <cellStyle name="Comma 58 5 4 5 2" xfId="29462" xr:uid="{B5FFE042-287B-4EA7-83CC-F219375EFD20}"/>
    <cellStyle name="Comma 58 5 4 6" xfId="29455" xr:uid="{374EE3EB-EA1E-4D13-B568-7EFE8442053A}"/>
    <cellStyle name="Comma 58 5 5" xfId="8494" xr:uid="{00000000-0005-0000-0000-00002C210000}"/>
    <cellStyle name="Comma 58 5 5 2" xfId="8495" xr:uid="{00000000-0005-0000-0000-00002D210000}"/>
    <cellStyle name="Comma 58 5 5 2 2" xfId="29464" xr:uid="{3DAC7585-BFA8-43F3-A3E8-9280569747A9}"/>
    <cellStyle name="Comma 58 5 5 3" xfId="8496" xr:uid="{00000000-0005-0000-0000-00002E210000}"/>
    <cellStyle name="Comma 58 5 5 3 2" xfId="29465" xr:uid="{F33D4491-D7A4-4E23-AFD1-C03E14194930}"/>
    <cellStyle name="Comma 58 5 5 4" xfId="8497" xr:uid="{00000000-0005-0000-0000-00002F210000}"/>
    <cellStyle name="Comma 58 5 5 4 2" xfId="29466" xr:uid="{B682B49E-AB53-41DB-BD97-E1014C6CDE54}"/>
    <cellStyle name="Comma 58 5 5 5" xfId="29463" xr:uid="{1048B9F2-044D-486C-A0D5-DBEAF5197C05}"/>
    <cellStyle name="Comma 58 5 6" xfId="8498" xr:uid="{00000000-0005-0000-0000-000030210000}"/>
    <cellStyle name="Comma 58 5 6 2" xfId="29467" xr:uid="{FA8D99C5-F6F0-4FB3-9D23-77003DFFA28A}"/>
    <cellStyle name="Comma 58 5 7" xfId="8499" xr:uid="{00000000-0005-0000-0000-000031210000}"/>
    <cellStyle name="Comma 58 5 7 2" xfId="29468" xr:uid="{B562F0CC-EC12-478A-B125-EB2CA1D1846A}"/>
    <cellStyle name="Comma 58 5 8" xfId="8500" xr:uid="{00000000-0005-0000-0000-000032210000}"/>
    <cellStyle name="Comma 58 5 8 2" xfId="29469" xr:uid="{24CCE19C-9A2D-41BD-AF28-E82B9FA7712D}"/>
    <cellStyle name="Comma 58 5 9" xfId="29422" xr:uid="{22932FFE-600D-4A4B-9B97-BD6FF32DAD38}"/>
    <cellStyle name="Comma 58 6" xfId="8501" xr:uid="{00000000-0005-0000-0000-000033210000}"/>
    <cellStyle name="Comma 58 6 2" xfId="8502" xr:uid="{00000000-0005-0000-0000-000034210000}"/>
    <cellStyle name="Comma 58 6 2 2" xfId="8503" xr:uid="{00000000-0005-0000-0000-000035210000}"/>
    <cellStyle name="Comma 58 6 2 2 2" xfId="8504" xr:uid="{00000000-0005-0000-0000-000036210000}"/>
    <cellStyle name="Comma 58 6 2 2 2 2" xfId="29473" xr:uid="{51D6D626-138D-4FB0-A190-D11CBF7D1359}"/>
    <cellStyle name="Comma 58 6 2 2 3" xfId="8505" xr:uid="{00000000-0005-0000-0000-000037210000}"/>
    <cellStyle name="Comma 58 6 2 2 3 2" xfId="29474" xr:uid="{C639EAEE-464E-4A9A-91A8-10A173BC5AAB}"/>
    <cellStyle name="Comma 58 6 2 2 4" xfId="8506" xr:uid="{00000000-0005-0000-0000-000038210000}"/>
    <cellStyle name="Comma 58 6 2 2 4 2" xfId="29475" xr:uid="{F6B9A14B-BB98-4DC1-8770-78009E5F15F2}"/>
    <cellStyle name="Comma 58 6 2 2 5" xfId="29472" xr:uid="{9A496B26-7764-458D-B572-673AA1575707}"/>
    <cellStyle name="Comma 58 6 2 3" xfId="8507" xr:uid="{00000000-0005-0000-0000-000039210000}"/>
    <cellStyle name="Comma 58 6 2 3 2" xfId="29476" xr:uid="{993DC5F5-D218-40E2-9822-33FF6A20A2FD}"/>
    <cellStyle name="Comma 58 6 2 4" xfId="8508" xr:uid="{00000000-0005-0000-0000-00003A210000}"/>
    <cellStyle name="Comma 58 6 2 4 2" xfId="29477" xr:uid="{3AB38D57-753C-4915-9BA6-AC7E53B77EE0}"/>
    <cellStyle name="Comma 58 6 2 5" xfId="8509" xr:uid="{00000000-0005-0000-0000-00003B210000}"/>
    <cellStyle name="Comma 58 6 2 5 2" xfId="29478" xr:uid="{44D2DACE-54F3-4BCD-A9EC-53E2FB3E5F19}"/>
    <cellStyle name="Comma 58 6 2 6" xfId="29471" xr:uid="{E1EFD71C-8130-4141-9376-4E6F581A6DA5}"/>
    <cellStyle name="Comma 58 6 3" xfId="8510" xr:uid="{00000000-0005-0000-0000-00003C210000}"/>
    <cellStyle name="Comma 58 6 3 2" xfId="8511" xr:uid="{00000000-0005-0000-0000-00003D210000}"/>
    <cellStyle name="Comma 58 6 3 2 2" xfId="29480" xr:uid="{8132C31B-A9DB-47B8-8F6C-0A727E0831F0}"/>
    <cellStyle name="Comma 58 6 3 3" xfId="8512" xr:uid="{00000000-0005-0000-0000-00003E210000}"/>
    <cellStyle name="Comma 58 6 3 3 2" xfId="29481" xr:uid="{D9C2CB8C-0D81-4420-B705-C771F70C4DC1}"/>
    <cellStyle name="Comma 58 6 3 4" xfId="8513" xr:uid="{00000000-0005-0000-0000-00003F210000}"/>
    <cellStyle name="Comma 58 6 3 4 2" xfId="29482" xr:uid="{EE8C71D7-77C2-47C3-A3A8-93E53654B1CC}"/>
    <cellStyle name="Comma 58 6 3 5" xfId="29479" xr:uid="{A9DDE35B-451C-470C-B310-DE7C4425338B}"/>
    <cellStyle name="Comma 58 6 4" xfId="8514" xr:uid="{00000000-0005-0000-0000-000040210000}"/>
    <cellStyle name="Comma 58 6 4 2" xfId="29483" xr:uid="{A9F1C51B-48A1-4652-8E1F-CCB5AB3AAEFA}"/>
    <cellStyle name="Comma 58 6 5" xfId="8515" xr:uid="{00000000-0005-0000-0000-000041210000}"/>
    <cellStyle name="Comma 58 6 5 2" xfId="29484" xr:uid="{BEC0562C-8BCE-49D2-ADC9-EC474A22E4B5}"/>
    <cellStyle name="Comma 58 6 6" xfId="8516" xr:uid="{00000000-0005-0000-0000-000042210000}"/>
    <cellStyle name="Comma 58 6 6 2" xfId="29485" xr:uid="{CA7F3A38-418D-4CE7-AC2C-4D7EE6239E45}"/>
    <cellStyle name="Comma 58 6 7" xfId="29470" xr:uid="{DC414716-3DDB-422B-84FC-95CBF164E92D}"/>
    <cellStyle name="Comma 58 7" xfId="8517" xr:uid="{00000000-0005-0000-0000-000043210000}"/>
    <cellStyle name="Comma 58 7 2" xfId="8518" xr:uid="{00000000-0005-0000-0000-000044210000}"/>
    <cellStyle name="Comma 58 7 2 2" xfId="8519" xr:uid="{00000000-0005-0000-0000-000045210000}"/>
    <cellStyle name="Comma 58 7 2 2 2" xfId="8520" xr:uid="{00000000-0005-0000-0000-000046210000}"/>
    <cellStyle name="Comma 58 7 2 2 2 2" xfId="29489" xr:uid="{5F6E4697-CA38-4340-95A6-FBF27542DD01}"/>
    <cellStyle name="Comma 58 7 2 2 3" xfId="8521" xr:uid="{00000000-0005-0000-0000-000047210000}"/>
    <cellStyle name="Comma 58 7 2 2 3 2" xfId="29490" xr:uid="{38AF5F2C-B25C-4F06-A904-899AD2DFE758}"/>
    <cellStyle name="Comma 58 7 2 2 4" xfId="8522" xr:uid="{00000000-0005-0000-0000-000048210000}"/>
    <cellStyle name="Comma 58 7 2 2 4 2" xfId="29491" xr:uid="{E1C94088-8A9B-4192-828F-1A33B1493348}"/>
    <cellStyle name="Comma 58 7 2 2 5" xfId="29488" xr:uid="{80A76211-9F05-40D1-BE35-DCF5E8E8A817}"/>
    <cellStyle name="Comma 58 7 2 3" xfId="8523" xr:uid="{00000000-0005-0000-0000-000049210000}"/>
    <cellStyle name="Comma 58 7 2 3 2" xfId="29492" xr:uid="{FC26DCED-9C61-4E1C-93A2-2EBBB97C4BA6}"/>
    <cellStyle name="Comma 58 7 2 4" xfId="8524" xr:uid="{00000000-0005-0000-0000-00004A210000}"/>
    <cellStyle name="Comma 58 7 2 4 2" xfId="29493" xr:uid="{FF48A65D-C8E1-4B3C-9026-719E52318811}"/>
    <cellStyle name="Comma 58 7 2 5" xfId="8525" xr:uid="{00000000-0005-0000-0000-00004B210000}"/>
    <cellStyle name="Comma 58 7 2 5 2" xfId="29494" xr:uid="{A05B7FC4-C06F-4C54-8DE1-FB4B4A9AB3E0}"/>
    <cellStyle name="Comma 58 7 2 6" xfId="29487" xr:uid="{2F03EAC1-973E-409A-8D88-7FC2A1344400}"/>
    <cellStyle name="Comma 58 7 3" xfId="8526" xr:uid="{00000000-0005-0000-0000-00004C210000}"/>
    <cellStyle name="Comma 58 7 3 2" xfId="8527" xr:uid="{00000000-0005-0000-0000-00004D210000}"/>
    <cellStyle name="Comma 58 7 3 2 2" xfId="29496" xr:uid="{7989863B-E456-4C97-B42A-C85A12CE432D}"/>
    <cellStyle name="Comma 58 7 3 3" xfId="8528" xr:uid="{00000000-0005-0000-0000-00004E210000}"/>
    <cellStyle name="Comma 58 7 3 3 2" xfId="29497" xr:uid="{FF12846A-2577-47E9-A1B9-FAABD08ADFF1}"/>
    <cellStyle name="Comma 58 7 3 4" xfId="8529" xr:uid="{00000000-0005-0000-0000-00004F210000}"/>
    <cellStyle name="Comma 58 7 3 4 2" xfId="29498" xr:uid="{5321C23D-757D-4BEE-9789-76AAC78B3A79}"/>
    <cellStyle name="Comma 58 7 3 5" xfId="29495" xr:uid="{4F47255D-2904-44AA-A302-9AB2F8105797}"/>
    <cellStyle name="Comma 58 7 4" xfId="8530" xr:uid="{00000000-0005-0000-0000-000050210000}"/>
    <cellStyle name="Comma 58 7 4 2" xfId="29499" xr:uid="{B898623D-1BE2-4965-A7C2-3A4EA2523B76}"/>
    <cellStyle name="Comma 58 7 5" xfId="8531" xr:uid="{00000000-0005-0000-0000-000051210000}"/>
    <cellStyle name="Comma 58 7 5 2" xfId="29500" xr:uid="{68726ECE-E7FC-44B7-874A-9BB81A34FB2A}"/>
    <cellStyle name="Comma 58 7 6" xfId="8532" xr:uid="{00000000-0005-0000-0000-000052210000}"/>
    <cellStyle name="Comma 58 7 6 2" xfId="29501" xr:uid="{3A5DB80F-8BAA-4A74-B517-45D9B1840171}"/>
    <cellStyle name="Comma 58 7 7" xfId="29486" xr:uid="{423380FA-F396-4258-9D2F-10477E750808}"/>
    <cellStyle name="Comma 58 8" xfId="8533" xr:uid="{00000000-0005-0000-0000-000053210000}"/>
    <cellStyle name="Comma 58 8 2" xfId="8534" xr:uid="{00000000-0005-0000-0000-000054210000}"/>
    <cellStyle name="Comma 58 8 2 2" xfId="8535" xr:uid="{00000000-0005-0000-0000-000055210000}"/>
    <cellStyle name="Comma 58 8 2 2 2" xfId="29504" xr:uid="{7D248853-C851-487C-B5BE-16E27DAF8B50}"/>
    <cellStyle name="Comma 58 8 2 3" xfId="8536" xr:uid="{00000000-0005-0000-0000-000056210000}"/>
    <cellStyle name="Comma 58 8 2 3 2" xfId="29505" xr:uid="{773032BB-8D4B-4E60-972C-5AD43FA4785B}"/>
    <cellStyle name="Comma 58 8 2 4" xfId="8537" xr:uid="{00000000-0005-0000-0000-000057210000}"/>
    <cellStyle name="Comma 58 8 2 4 2" xfId="29506" xr:uid="{029052CB-3B7A-4D4A-A500-3D6D7B78208E}"/>
    <cellStyle name="Comma 58 8 2 5" xfId="29503" xr:uid="{F5B96BA0-4A4D-4EB5-B74C-38F0502A4352}"/>
    <cellStyle name="Comma 58 8 3" xfId="8538" xr:uid="{00000000-0005-0000-0000-000058210000}"/>
    <cellStyle name="Comma 58 8 3 2" xfId="29507" xr:uid="{4C27F4E5-F9CA-4CF3-ACBE-470D80E6338D}"/>
    <cellStyle name="Comma 58 8 4" xfId="8539" xr:uid="{00000000-0005-0000-0000-000059210000}"/>
    <cellStyle name="Comma 58 8 4 2" xfId="29508" xr:uid="{A680F0FE-84D2-4AC0-895B-D4B857C1DAD6}"/>
    <cellStyle name="Comma 58 8 5" xfId="8540" xr:uid="{00000000-0005-0000-0000-00005A210000}"/>
    <cellStyle name="Comma 58 8 5 2" xfId="29509" xr:uid="{F43A24CA-9CF5-4603-9CF4-BF3AF1F30320}"/>
    <cellStyle name="Comma 58 8 6" xfId="29502" xr:uid="{66BA3824-1FDC-46B7-A411-095FF2BC2645}"/>
    <cellStyle name="Comma 58 9" xfId="8541" xr:uid="{00000000-0005-0000-0000-00005B210000}"/>
    <cellStyle name="Comma 58 9 2" xfId="8542" xr:uid="{00000000-0005-0000-0000-00005C210000}"/>
    <cellStyle name="Comma 58 9 2 2" xfId="29511" xr:uid="{93C8A68E-FCEA-487D-8F47-05D09AD4FE97}"/>
    <cellStyle name="Comma 58 9 3" xfId="8543" xr:uid="{00000000-0005-0000-0000-00005D210000}"/>
    <cellStyle name="Comma 58 9 3 2" xfId="29512" xr:uid="{2B9E8A20-BCE2-4521-AC5A-D7CAAB2476B7}"/>
    <cellStyle name="Comma 58 9 4" xfId="8544" xr:uid="{00000000-0005-0000-0000-00005E210000}"/>
    <cellStyle name="Comma 58 9 4 2" xfId="29513" xr:uid="{6E03E712-84F4-4074-A580-CCC03D9C8277}"/>
    <cellStyle name="Comma 58 9 5" xfId="29510" xr:uid="{3295C57F-A3B3-40F3-9A4C-49625C4B2399}"/>
    <cellStyle name="Comma 59" xfId="8545" xr:uid="{00000000-0005-0000-0000-00005F210000}"/>
    <cellStyle name="Comma 59 2" xfId="8546" xr:uid="{00000000-0005-0000-0000-000060210000}"/>
    <cellStyle name="Comma 59 2 2" xfId="29515" xr:uid="{E2D0DD31-C600-4B83-B5C4-A85E234030C9}"/>
    <cellStyle name="Comma 59 3" xfId="29514" xr:uid="{3DE32831-3C59-4E40-A4CC-CF3124482937}"/>
    <cellStyle name="Comma 6" xfId="8547" xr:uid="{00000000-0005-0000-0000-000061210000}"/>
    <cellStyle name="Comma 6 2" xfId="8548" xr:uid="{00000000-0005-0000-0000-000062210000}"/>
    <cellStyle name="Comma 6 2 2" xfId="8549" xr:uid="{00000000-0005-0000-0000-000063210000}"/>
    <cellStyle name="Comma 6 2 2 2" xfId="8550" xr:uid="{00000000-0005-0000-0000-000064210000}"/>
    <cellStyle name="Comma 6 2 2 2 2" xfId="29519" xr:uid="{D819A3FF-241A-4687-B5E3-41E439C7DFB8}"/>
    <cellStyle name="Comma 6 2 2 3" xfId="29518" xr:uid="{2E713632-AB04-4A10-B1BF-4D7D6DE56B31}"/>
    <cellStyle name="Comma 6 2 3" xfId="8551" xr:uid="{00000000-0005-0000-0000-000065210000}"/>
    <cellStyle name="Comma 6 2 3 2" xfId="29520" xr:uid="{2719B6C4-630D-4D6B-ADCC-3F7B016FA008}"/>
    <cellStyle name="Comma 6 2 4" xfId="8552" xr:uid="{00000000-0005-0000-0000-000066210000}"/>
    <cellStyle name="Comma 6 2 4 2" xfId="29521" xr:uid="{FE69C407-9B88-4FE9-B617-0CBEE589C007}"/>
    <cellStyle name="Comma 6 2 5" xfId="29517" xr:uid="{C6C0EA17-DDEE-4D55-BE6E-6D5248894D35}"/>
    <cellStyle name="Comma 6 3" xfId="8553" xr:uid="{00000000-0005-0000-0000-000067210000}"/>
    <cellStyle name="Comma 6 3 2" xfId="8554" xr:uid="{00000000-0005-0000-0000-000068210000}"/>
    <cellStyle name="Comma 6 3 2 2" xfId="29523" xr:uid="{2566B0E7-8CC7-4C1F-80EA-CFE3E3E1CEA0}"/>
    <cellStyle name="Comma 6 3 3" xfId="8555" xr:uid="{00000000-0005-0000-0000-000069210000}"/>
    <cellStyle name="Comma 6 3 3 2" xfId="29524" xr:uid="{EB90DA73-C28C-425B-82A4-BB0175D7D210}"/>
    <cellStyle name="Comma 6 3 4" xfId="29522" xr:uid="{E1EA047A-703C-4F49-98D9-7AA6E0D0FE7E}"/>
    <cellStyle name="Comma 6 4" xfId="8556" xr:uid="{00000000-0005-0000-0000-00006A210000}"/>
    <cellStyle name="Comma 6 4 2" xfId="8557" xr:uid="{00000000-0005-0000-0000-00006B210000}"/>
    <cellStyle name="Comma 6 4 2 2" xfId="29526" xr:uid="{9A74C1F3-7BB7-414C-ABB5-3FC075603D04}"/>
    <cellStyle name="Comma 6 4 3" xfId="29525" xr:uid="{02F992AA-49F2-433B-A39D-62CE62153087}"/>
    <cellStyle name="Comma 6 5" xfId="8558" xr:uid="{00000000-0005-0000-0000-00006C210000}"/>
    <cellStyle name="Comma 6 5 2" xfId="29527" xr:uid="{CC189CC0-6A37-4736-B9FB-5DD428FAD4B1}"/>
    <cellStyle name="Comma 6 6" xfId="29516" xr:uid="{00478853-E2E5-48D5-A021-BE5285A80F75}"/>
    <cellStyle name="Comma 6 7" xfId="42276" xr:uid="{AC7BF517-028B-4DE7-9E09-0607FC817092}"/>
    <cellStyle name="Comma 60" xfId="8559" xr:uid="{00000000-0005-0000-0000-00006D210000}"/>
    <cellStyle name="Comma 60 2" xfId="8560" xr:uid="{00000000-0005-0000-0000-00006E210000}"/>
    <cellStyle name="Comma 60 2 2" xfId="29529" xr:uid="{159C89A4-C252-41BA-B188-3C2BB1AC1BC1}"/>
    <cellStyle name="Comma 60 3" xfId="29528" xr:uid="{FA7DE860-9121-43DB-9295-FB4D1C063982}"/>
    <cellStyle name="Comma 61" xfId="8561" xr:uid="{00000000-0005-0000-0000-00006F210000}"/>
    <cellStyle name="Comma 61 2" xfId="8562" xr:uid="{00000000-0005-0000-0000-000070210000}"/>
    <cellStyle name="Comma 61 2 2" xfId="29531" xr:uid="{304A9D00-EAEF-4F01-BB4B-04D20562A3A1}"/>
    <cellStyle name="Comma 61 3" xfId="29530" xr:uid="{877AAC32-AA65-406B-BF7A-AD56B877B4DF}"/>
    <cellStyle name="Comma 62" xfId="8563" xr:uid="{00000000-0005-0000-0000-000071210000}"/>
    <cellStyle name="Comma 62 2" xfId="8564" xr:uid="{00000000-0005-0000-0000-000072210000}"/>
    <cellStyle name="Comma 62 2 2" xfId="29533" xr:uid="{A45810A2-181E-4E1A-B68B-CA656EB764CA}"/>
    <cellStyle name="Comma 62 3" xfId="29532" xr:uid="{7CC7601A-1E3E-45D9-8BAE-C5A979F82FAF}"/>
    <cellStyle name="Comma 63" xfId="8565" xr:uid="{00000000-0005-0000-0000-000073210000}"/>
    <cellStyle name="Comma 63 2" xfId="8566" xr:uid="{00000000-0005-0000-0000-000074210000}"/>
    <cellStyle name="Comma 63 2 2" xfId="29535" xr:uid="{A891A0DF-D9B8-4DCE-9FFC-51ED2A6FF806}"/>
    <cellStyle name="Comma 63 3" xfId="29534" xr:uid="{6EEBD7A2-D9FA-4CE0-8C21-751A98CD4E6B}"/>
    <cellStyle name="Comma 64" xfId="8567" xr:uid="{00000000-0005-0000-0000-000075210000}"/>
    <cellStyle name="Comma 64 2" xfId="8568" xr:uid="{00000000-0005-0000-0000-000076210000}"/>
    <cellStyle name="Comma 64 2 2" xfId="29537" xr:uid="{42F99DB2-CBBD-418B-BA20-BE276B82824D}"/>
    <cellStyle name="Comma 64 3" xfId="29536" xr:uid="{EB3BE112-C6E3-4349-85B1-50C2AB53B438}"/>
    <cellStyle name="Comma 65" xfId="8569" xr:uid="{00000000-0005-0000-0000-000077210000}"/>
    <cellStyle name="Comma 65 2" xfId="8570" xr:uid="{00000000-0005-0000-0000-000078210000}"/>
    <cellStyle name="Comma 65 2 2" xfId="29539" xr:uid="{1B78EE5D-A98B-4E2C-95FB-5C04EEA1240D}"/>
    <cellStyle name="Comma 65 3" xfId="29538" xr:uid="{4B605B15-BADB-4AD3-91BC-92A19CD2C50A}"/>
    <cellStyle name="Comma 66" xfId="8571" xr:uid="{00000000-0005-0000-0000-000079210000}"/>
    <cellStyle name="Comma 66 2" xfId="8572" xr:uid="{00000000-0005-0000-0000-00007A210000}"/>
    <cellStyle name="Comma 66 2 2" xfId="29541" xr:uid="{06691BE6-0B64-47C1-9FB1-14F8F292B551}"/>
    <cellStyle name="Comma 66 3" xfId="29540" xr:uid="{085192A9-AA01-4313-983D-68BC491FEFC7}"/>
    <cellStyle name="Comma 67" xfId="8573" xr:uid="{00000000-0005-0000-0000-00007B210000}"/>
    <cellStyle name="Comma 67 2" xfId="8574" xr:uid="{00000000-0005-0000-0000-00007C210000}"/>
    <cellStyle name="Comma 67 2 2" xfId="29543" xr:uid="{E30F0595-CB05-415B-9A09-52DE7E1766D4}"/>
    <cellStyle name="Comma 67 3" xfId="29542" xr:uid="{E3D16A24-E605-4E17-84A5-EB10AFE4F91B}"/>
    <cellStyle name="Comma 68" xfId="8575" xr:uid="{00000000-0005-0000-0000-00007D210000}"/>
    <cellStyle name="Comma 68 10" xfId="8576" xr:uid="{00000000-0005-0000-0000-00007E210000}"/>
    <cellStyle name="Comma 68 10 2" xfId="29545" xr:uid="{7E8E9B66-6D0A-43AB-A9EB-9BB775B55477}"/>
    <cellStyle name="Comma 68 11" xfId="8577" xr:uid="{00000000-0005-0000-0000-00007F210000}"/>
    <cellStyle name="Comma 68 11 2" xfId="29546" xr:uid="{F58DD6F3-B2B2-42CE-AD9E-BC9BC8EF4A9C}"/>
    <cellStyle name="Comma 68 12" xfId="8578" xr:uid="{00000000-0005-0000-0000-000080210000}"/>
    <cellStyle name="Comma 68 12 2" xfId="29547" xr:uid="{0B659760-8DA8-4E4F-ABE9-2029114611CA}"/>
    <cellStyle name="Comma 68 13" xfId="29544" xr:uid="{DF877DFD-3644-4D32-9025-DBCC81D6AE8C}"/>
    <cellStyle name="Comma 68 2" xfId="8579" xr:uid="{00000000-0005-0000-0000-000081210000}"/>
    <cellStyle name="Comma 68 2 10" xfId="8580" xr:uid="{00000000-0005-0000-0000-000082210000}"/>
    <cellStyle name="Comma 68 2 10 2" xfId="29549" xr:uid="{158BBA6A-F232-476E-AA26-358B131C93F2}"/>
    <cellStyle name="Comma 68 2 11" xfId="29548" xr:uid="{42539FF1-6326-4337-ADBF-87C33934D3CE}"/>
    <cellStyle name="Comma 68 2 2" xfId="8581" xr:uid="{00000000-0005-0000-0000-000083210000}"/>
    <cellStyle name="Comma 68 2 2 2" xfId="8582" xr:uid="{00000000-0005-0000-0000-000084210000}"/>
    <cellStyle name="Comma 68 2 2 2 2" xfId="8583" xr:uid="{00000000-0005-0000-0000-000085210000}"/>
    <cellStyle name="Comma 68 2 2 2 2 2" xfId="8584" xr:uid="{00000000-0005-0000-0000-000086210000}"/>
    <cellStyle name="Comma 68 2 2 2 2 2 2" xfId="8585" xr:uid="{00000000-0005-0000-0000-000087210000}"/>
    <cellStyle name="Comma 68 2 2 2 2 2 2 2" xfId="29554" xr:uid="{224DDF5F-517C-45FF-B09E-2753B244B254}"/>
    <cellStyle name="Comma 68 2 2 2 2 2 3" xfId="8586" xr:uid="{00000000-0005-0000-0000-000088210000}"/>
    <cellStyle name="Comma 68 2 2 2 2 2 3 2" xfId="29555" xr:uid="{A1918FE8-031D-4068-8FC5-1828F03D2392}"/>
    <cellStyle name="Comma 68 2 2 2 2 2 4" xfId="8587" xr:uid="{00000000-0005-0000-0000-000089210000}"/>
    <cellStyle name="Comma 68 2 2 2 2 2 4 2" xfId="29556" xr:uid="{C2ACAE66-37E7-4415-AB87-C3963B2E628D}"/>
    <cellStyle name="Comma 68 2 2 2 2 2 5" xfId="29553" xr:uid="{BC414EE5-D596-49F5-AF61-E7CA6F791301}"/>
    <cellStyle name="Comma 68 2 2 2 2 3" xfId="8588" xr:uid="{00000000-0005-0000-0000-00008A210000}"/>
    <cellStyle name="Comma 68 2 2 2 2 3 2" xfId="29557" xr:uid="{15ED5397-2763-492A-9A72-2D03F7B70608}"/>
    <cellStyle name="Comma 68 2 2 2 2 4" xfId="8589" xr:uid="{00000000-0005-0000-0000-00008B210000}"/>
    <cellStyle name="Comma 68 2 2 2 2 4 2" xfId="29558" xr:uid="{C34E1BD6-E52B-48D2-8269-B39ACF95B085}"/>
    <cellStyle name="Comma 68 2 2 2 2 5" xfId="8590" xr:uid="{00000000-0005-0000-0000-00008C210000}"/>
    <cellStyle name="Comma 68 2 2 2 2 5 2" xfId="29559" xr:uid="{2EB30E8F-F996-4BE6-BD9D-561FB2920136}"/>
    <cellStyle name="Comma 68 2 2 2 2 6" xfId="29552" xr:uid="{B162D7FE-9FE4-48B7-B27D-DA87903F629B}"/>
    <cellStyle name="Comma 68 2 2 2 3" xfId="8591" xr:uid="{00000000-0005-0000-0000-00008D210000}"/>
    <cellStyle name="Comma 68 2 2 2 3 2" xfId="8592" xr:uid="{00000000-0005-0000-0000-00008E210000}"/>
    <cellStyle name="Comma 68 2 2 2 3 2 2" xfId="29561" xr:uid="{443CA530-3554-4EDA-867F-FFBCC87D4FCA}"/>
    <cellStyle name="Comma 68 2 2 2 3 3" xfId="8593" xr:uid="{00000000-0005-0000-0000-00008F210000}"/>
    <cellStyle name="Comma 68 2 2 2 3 3 2" xfId="29562" xr:uid="{3F59AC07-B964-49D1-8009-D969A9E65428}"/>
    <cellStyle name="Comma 68 2 2 2 3 4" xfId="8594" xr:uid="{00000000-0005-0000-0000-000090210000}"/>
    <cellStyle name="Comma 68 2 2 2 3 4 2" xfId="29563" xr:uid="{44C7ACE3-4C3F-470B-A274-07DF6B049646}"/>
    <cellStyle name="Comma 68 2 2 2 3 5" xfId="29560" xr:uid="{36F03F8B-6AD6-4FFD-A5E5-84E87DE0954E}"/>
    <cellStyle name="Comma 68 2 2 2 4" xfId="8595" xr:uid="{00000000-0005-0000-0000-000091210000}"/>
    <cellStyle name="Comma 68 2 2 2 4 2" xfId="29564" xr:uid="{401194BF-2C7D-4487-81DE-A0B540AC6F65}"/>
    <cellStyle name="Comma 68 2 2 2 5" xfId="8596" xr:uid="{00000000-0005-0000-0000-000092210000}"/>
    <cellStyle name="Comma 68 2 2 2 5 2" xfId="29565" xr:uid="{6838C5C7-E1A7-4EE6-BA1D-88DACC0C355A}"/>
    <cellStyle name="Comma 68 2 2 2 6" xfId="8597" xr:uid="{00000000-0005-0000-0000-000093210000}"/>
    <cellStyle name="Comma 68 2 2 2 6 2" xfId="29566" xr:uid="{2FA36F2F-5AE3-43E9-96A3-AB9549299725}"/>
    <cellStyle name="Comma 68 2 2 2 7" xfId="29551" xr:uid="{969FB857-2A25-4939-A6F3-92745B352BDB}"/>
    <cellStyle name="Comma 68 2 2 3" xfId="8598" xr:uid="{00000000-0005-0000-0000-000094210000}"/>
    <cellStyle name="Comma 68 2 2 3 2" xfId="8599" xr:uid="{00000000-0005-0000-0000-000095210000}"/>
    <cellStyle name="Comma 68 2 2 3 2 2" xfId="8600" xr:uid="{00000000-0005-0000-0000-000096210000}"/>
    <cellStyle name="Comma 68 2 2 3 2 2 2" xfId="8601" xr:uid="{00000000-0005-0000-0000-000097210000}"/>
    <cellStyle name="Comma 68 2 2 3 2 2 2 2" xfId="29570" xr:uid="{6F19953B-9E2A-423D-AD45-43AD2CD99550}"/>
    <cellStyle name="Comma 68 2 2 3 2 2 3" xfId="8602" xr:uid="{00000000-0005-0000-0000-000098210000}"/>
    <cellStyle name="Comma 68 2 2 3 2 2 3 2" xfId="29571" xr:uid="{D017D327-24E8-4510-A457-F24403D547F4}"/>
    <cellStyle name="Comma 68 2 2 3 2 2 4" xfId="8603" xr:uid="{00000000-0005-0000-0000-000099210000}"/>
    <cellStyle name="Comma 68 2 2 3 2 2 4 2" xfId="29572" xr:uid="{7B775806-3DD2-4D7C-ACD2-9456209DE2C7}"/>
    <cellStyle name="Comma 68 2 2 3 2 2 5" xfId="29569" xr:uid="{1E21B5E6-3AF4-45FC-A7CC-E50B12B8A5A9}"/>
    <cellStyle name="Comma 68 2 2 3 2 3" xfId="8604" xr:uid="{00000000-0005-0000-0000-00009A210000}"/>
    <cellStyle name="Comma 68 2 2 3 2 3 2" xfId="29573" xr:uid="{98E22ABC-9000-4DF1-84D9-DC57D4FB2BDA}"/>
    <cellStyle name="Comma 68 2 2 3 2 4" xfId="8605" xr:uid="{00000000-0005-0000-0000-00009B210000}"/>
    <cellStyle name="Comma 68 2 2 3 2 4 2" xfId="29574" xr:uid="{BD212E7E-3AA9-41C6-B2CB-56EA7F2C2470}"/>
    <cellStyle name="Comma 68 2 2 3 2 5" xfId="8606" xr:uid="{00000000-0005-0000-0000-00009C210000}"/>
    <cellStyle name="Comma 68 2 2 3 2 5 2" xfId="29575" xr:uid="{FB09F98C-767D-4736-B582-29B00FD0C714}"/>
    <cellStyle name="Comma 68 2 2 3 2 6" xfId="29568" xr:uid="{AFDBBD67-C28B-4642-AB31-01FC9E931FFF}"/>
    <cellStyle name="Comma 68 2 2 3 3" xfId="8607" xr:uid="{00000000-0005-0000-0000-00009D210000}"/>
    <cellStyle name="Comma 68 2 2 3 3 2" xfId="8608" xr:uid="{00000000-0005-0000-0000-00009E210000}"/>
    <cellStyle name="Comma 68 2 2 3 3 2 2" xfId="29577" xr:uid="{5C780526-7AFD-4EB6-BB3E-D2309CAAF5B0}"/>
    <cellStyle name="Comma 68 2 2 3 3 3" xfId="8609" xr:uid="{00000000-0005-0000-0000-00009F210000}"/>
    <cellStyle name="Comma 68 2 2 3 3 3 2" xfId="29578" xr:uid="{2C667D5D-92D4-4732-B367-CE19930E0F47}"/>
    <cellStyle name="Comma 68 2 2 3 3 4" xfId="8610" xr:uid="{00000000-0005-0000-0000-0000A0210000}"/>
    <cellStyle name="Comma 68 2 2 3 3 4 2" xfId="29579" xr:uid="{50302F04-6D42-463D-BC8E-FCA585A47227}"/>
    <cellStyle name="Comma 68 2 2 3 3 5" xfId="29576" xr:uid="{EDA6EB37-E00C-499F-9494-57F560F9ECCC}"/>
    <cellStyle name="Comma 68 2 2 3 4" xfId="8611" xr:uid="{00000000-0005-0000-0000-0000A1210000}"/>
    <cellStyle name="Comma 68 2 2 3 4 2" xfId="29580" xr:uid="{AE81B31A-0492-4D16-A183-54611567C553}"/>
    <cellStyle name="Comma 68 2 2 3 5" xfId="8612" xr:uid="{00000000-0005-0000-0000-0000A2210000}"/>
    <cellStyle name="Comma 68 2 2 3 5 2" xfId="29581" xr:uid="{CB942F20-9F3C-45F2-AB7D-5EA45FD9A77E}"/>
    <cellStyle name="Comma 68 2 2 3 6" xfId="8613" xr:uid="{00000000-0005-0000-0000-0000A3210000}"/>
    <cellStyle name="Comma 68 2 2 3 6 2" xfId="29582" xr:uid="{D866484A-0705-4630-AA97-C02A5A942F85}"/>
    <cellStyle name="Comma 68 2 2 3 7" xfId="29567" xr:uid="{E2849B32-B93A-49C5-9DCD-40E8773AEF13}"/>
    <cellStyle name="Comma 68 2 2 4" xfId="8614" xr:uid="{00000000-0005-0000-0000-0000A4210000}"/>
    <cellStyle name="Comma 68 2 2 4 2" xfId="8615" xr:uid="{00000000-0005-0000-0000-0000A5210000}"/>
    <cellStyle name="Comma 68 2 2 4 2 2" xfId="8616" xr:uid="{00000000-0005-0000-0000-0000A6210000}"/>
    <cellStyle name="Comma 68 2 2 4 2 2 2" xfId="29585" xr:uid="{E75AFBA6-33AE-4CD5-9637-F2D1A3E3841E}"/>
    <cellStyle name="Comma 68 2 2 4 2 3" xfId="8617" xr:uid="{00000000-0005-0000-0000-0000A7210000}"/>
    <cellStyle name="Comma 68 2 2 4 2 3 2" xfId="29586" xr:uid="{CE88BEF8-B960-4677-BF23-097D387CB33B}"/>
    <cellStyle name="Comma 68 2 2 4 2 4" xfId="8618" xr:uid="{00000000-0005-0000-0000-0000A8210000}"/>
    <cellStyle name="Comma 68 2 2 4 2 4 2" xfId="29587" xr:uid="{395BEA67-2C1F-4459-A961-91DC09FAAF15}"/>
    <cellStyle name="Comma 68 2 2 4 2 5" xfId="29584" xr:uid="{54FB1FA9-C422-4A2A-93E0-6872DE92DC22}"/>
    <cellStyle name="Comma 68 2 2 4 3" xfId="8619" xr:uid="{00000000-0005-0000-0000-0000A9210000}"/>
    <cellStyle name="Comma 68 2 2 4 3 2" xfId="29588" xr:uid="{BFD6B682-1448-4907-99FC-55ACAB4A2F9A}"/>
    <cellStyle name="Comma 68 2 2 4 4" xfId="8620" xr:uid="{00000000-0005-0000-0000-0000AA210000}"/>
    <cellStyle name="Comma 68 2 2 4 4 2" xfId="29589" xr:uid="{53E1F6B1-9AEB-45FB-AD25-E2348B8865CB}"/>
    <cellStyle name="Comma 68 2 2 4 5" xfId="8621" xr:uid="{00000000-0005-0000-0000-0000AB210000}"/>
    <cellStyle name="Comma 68 2 2 4 5 2" xfId="29590" xr:uid="{B11F4BA7-4AD5-4F0E-9AF6-9C845C2319CA}"/>
    <cellStyle name="Comma 68 2 2 4 6" xfId="29583" xr:uid="{C11046AB-6678-4C37-8017-8FA7540D3DD5}"/>
    <cellStyle name="Comma 68 2 2 5" xfId="8622" xr:uid="{00000000-0005-0000-0000-0000AC210000}"/>
    <cellStyle name="Comma 68 2 2 5 2" xfId="8623" xr:uid="{00000000-0005-0000-0000-0000AD210000}"/>
    <cellStyle name="Comma 68 2 2 5 2 2" xfId="29592" xr:uid="{A46AC258-CB15-435B-A8F5-BE09C2E74BA2}"/>
    <cellStyle name="Comma 68 2 2 5 3" xfId="8624" xr:uid="{00000000-0005-0000-0000-0000AE210000}"/>
    <cellStyle name="Comma 68 2 2 5 3 2" xfId="29593" xr:uid="{C44A54AD-9200-4A1D-9CF4-8B04ED3164C2}"/>
    <cellStyle name="Comma 68 2 2 5 4" xfId="8625" xr:uid="{00000000-0005-0000-0000-0000AF210000}"/>
    <cellStyle name="Comma 68 2 2 5 4 2" xfId="29594" xr:uid="{F9AEDCE6-8623-473C-ABDE-87792E92C3E3}"/>
    <cellStyle name="Comma 68 2 2 5 5" xfId="29591" xr:uid="{454335AA-0662-4D9D-A6E1-F6BB2BC59FBA}"/>
    <cellStyle name="Comma 68 2 2 6" xfId="8626" xr:uid="{00000000-0005-0000-0000-0000B0210000}"/>
    <cellStyle name="Comma 68 2 2 6 2" xfId="29595" xr:uid="{B2E84E0B-C51B-4A71-8A41-E5004A134283}"/>
    <cellStyle name="Comma 68 2 2 7" xfId="8627" xr:uid="{00000000-0005-0000-0000-0000B1210000}"/>
    <cellStyle name="Comma 68 2 2 7 2" xfId="29596" xr:uid="{2FD76E61-E248-416A-8730-AAA74CA51E45}"/>
    <cellStyle name="Comma 68 2 2 8" xfId="8628" xr:uid="{00000000-0005-0000-0000-0000B2210000}"/>
    <cellStyle name="Comma 68 2 2 8 2" xfId="29597" xr:uid="{0FEE77C9-1C16-4298-A891-7260368442B3}"/>
    <cellStyle name="Comma 68 2 2 9" xfId="29550" xr:uid="{5B66BCA8-80D8-4B26-BB3D-CDB8AD1EEFA0}"/>
    <cellStyle name="Comma 68 2 3" xfId="8629" xr:uid="{00000000-0005-0000-0000-0000B3210000}"/>
    <cellStyle name="Comma 68 2 3 2" xfId="8630" xr:uid="{00000000-0005-0000-0000-0000B4210000}"/>
    <cellStyle name="Comma 68 2 3 2 2" xfId="8631" xr:uid="{00000000-0005-0000-0000-0000B5210000}"/>
    <cellStyle name="Comma 68 2 3 2 2 2" xfId="8632" xr:uid="{00000000-0005-0000-0000-0000B6210000}"/>
    <cellStyle name="Comma 68 2 3 2 2 2 2" xfId="8633" xr:uid="{00000000-0005-0000-0000-0000B7210000}"/>
    <cellStyle name="Comma 68 2 3 2 2 2 2 2" xfId="29602" xr:uid="{170332E0-B47C-467A-9210-D04152CC4DAC}"/>
    <cellStyle name="Comma 68 2 3 2 2 2 3" xfId="8634" xr:uid="{00000000-0005-0000-0000-0000B8210000}"/>
    <cellStyle name="Comma 68 2 3 2 2 2 3 2" xfId="29603" xr:uid="{B4A82E9B-5529-427B-BAC5-3C8BD3C1E152}"/>
    <cellStyle name="Comma 68 2 3 2 2 2 4" xfId="8635" xr:uid="{00000000-0005-0000-0000-0000B9210000}"/>
    <cellStyle name="Comma 68 2 3 2 2 2 4 2" xfId="29604" xr:uid="{D1389AFA-E395-417A-91A6-11F1A91AC428}"/>
    <cellStyle name="Comma 68 2 3 2 2 2 5" xfId="29601" xr:uid="{D45C626B-F26B-49EB-A736-F01C4C5406DE}"/>
    <cellStyle name="Comma 68 2 3 2 2 3" xfId="8636" xr:uid="{00000000-0005-0000-0000-0000BA210000}"/>
    <cellStyle name="Comma 68 2 3 2 2 3 2" xfId="29605" xr:uid="{A03EF75D-EF1D-4D12-BCE4-1FE65CAD06F9}"/>
    <cellStyle name="Comma 68 2 3 2 2 4" xfId="8637" xr:uid="{00000000-0005-0000-0000-0000BB210000}"/>
    <cellStyle name="Comma 68 2 3 2 2 4 2" xfId="29606" xr:uid="{2F6A6FF5-A5EB-45C4-848A-647987C931B2}"/>
    <cellStyle name="Comma 68 2 3 2 2 5" xfId="8638" xr:uid="{00000000-0005-0000-0000-0000BC210000}"/>
    <cellStyle name="Comma 68 2 3 2 2 5 2" xfId="29607" xr:uid="{1839997D-6F09-4BED-8619-D2A4CB4B820C}"/>
    <cellStyle name="Comma 68 2 3 2 2 6" xfId="29600" xr:uid="{6DA13665-1A45-49CC-8734-FB9F644B3441}"/>
    <cellStyle name="Comma 68 2 3 2 3" xfId="8639" xr:uid="{00000000-0005-0000-0000-0000BD210000}"/>
    <cellStyle name="Comma 68 2 3 2 3 2" xfId="8640" xr:uid="{00000000-0005-0000-0000-0000BE210000}"/>
    <cellStyle name="Comma 68 2 3 2 3 2 2" xfId="29609" xr:uid="{BC9CDC20-6B44-4940-97BA-88E7137B751E}"/>
    <cellStyle name="Comma 68 2 3 2 3 3" xfId="8641" xr:uid="{00000000-0005-0000-0000-0000BF210000}"/>
    <cellStyle name="Comma 68 2 3 2 3 3 2" xfId="29610" xr:uid="{69F38B4D-7CF3-4E38-8A65-C060CF155861}"/>
    <cellStyle name="Comma 68 2 3 2 3 4" xfId="8642" xr:uid="{00000000-0005-0000-0000-0000C0210000}"/>
    <cellStyle name="Comma 68 2 3 2 3 4 2" xfId="29611" xr:uid="{D7B769C1-ED27-4D26-A3FB-4EA73A52A140}"/>
    <cellStyle name="Comma 68 2 3 2 3 5" xfId="29608" xr:uid="{64D6B2F4-6527-456E-A3A5-7E8D2B598758}"/>
    <cellStyle name="Comma 68 2 3 2 4" xfId="8643" xr:uid="{00000000-0005-0000-0000-0000C1210000}"/>
    <cellStyle name="Comma 68 2 3 2 4 2" xfId="29612" xr:uid="{AC4EA2BF-9002-4DB4-8C40-CE6B8A6008D6}"/>
    <cellStyle name="Comma 68 2 3 2 5" xfId="8644" xr:uid="{00000000-0005-0000-0000-0000C2210000}"/>
    <cellStyle name="Comma 68 2 3 2 5 2" xfId="29613" xr:uid="{01CE28C2-83C2-4E30-83C1-5784729ED05B}"/>
    <cellStyle name="Comma 68 2 3 2 6" xfId="8645" xr:uid="{00000000-0005-0000-0000-0000C3210000}"/>
    <cellStyle name="Comma 68 2 3 2 6 2" xfId="29614" xr:uid="{0EBBE4B4-FD7D-43BA-A20E-DA535A17A72D}"/>
    <cellStyle name="Comma 68 2 3 2 7" xfId="29599" xr:uid="{55D6EB2E-C0B1-4D3C-A4C4-D54B32BE0CF8}"/>
    <cellStyle name="Comma 68 2 3 3" xfId="8646" xr:uid="{00000000-0005-0000-0000-0000C4210000}"/>
    <cellStyle name="Comma 68 2 3 3 2" xfId="8647" xr:uid="{00000000-0005-0000-0000-0000C5210000}"/>
    <cellStyle name="Comma 68 2 3 3 2 2" xfId="8648" xr:uid="{00000000-0005-0000-0000-0000C6210000}"/>
    <cellStyle name="Comma 68 2 3 3 2 2 2" xfId="8649" xr:uid="{00000000-0005-0000-0000-0000C7210000}"/>
    <cellStyle name="Comma 68 2 3 3 2 2 2 2" xfId="29618" xr:uid="{EA2A8ED0-D132-45A2-8B75-AFB8AB6A9B67}"/>
    <cellStyle name="Comma 68 2 3 3 2 2 3" xfId="8650" xr:uid="{00000000-0005-0000-0000-0000C8210000}"/>
    <cellStyle name="Comma 68 2 3 3 2 2 3 2" xfId="29619" xr:uid="{968D66DB-482F-4114-9A33-B5C241B03122}"/>
    <cellStyle name="Comma 68 2 3 3 2 2 4" xfId="8651" xr:uid="{00000000-0005-0000-0000-0000C9210000}"/>
    <cellStyle name="Comma 68 2 3 3 2 2 4 2" xfId="29620" xr:uid="{90B7F190-DDAB-4867-948B-B18D70DD6634}"/>
    <cellStyle name="Comma 68 2 3 3 2 2 5" xfId="29617" xr:uid="{A84C0CF9-20AD-415A-920B-0A0249A1E4C1}"/>
    <cellStyle name="Comma 68 2 3 3 2 3" xfId="8652" xr:uid="{00000000-0005-0000-0000-0000CA210000}"/>
    <cellStyle name="Comma 68 2 3 3 2 3 2" xfId="29621" xr:uid="{2FDD2588-EE9A-4D7D-B772-129D852E1EA1}"/>
    <cellStyle name="Comma 68 2 3 3 2 4" xfId="8653" xr:uid="{00000000-0005-0000-0000-0000CB210000}"/>
    <cellStyle name="Comma 68 2 3 3 2 4 2" xfId="29622" xr:uid="{8C22CFA3-14FC-47E2-8FDF-C0CFD2E73C7B}"/>
    <cellStyle name="Comma 68 2 3 3 2 5" xfId="8654" xr:uid="{00000000-0005-0000-0000-0000CC210000}"/>
    <cellStyle name="Comma 68 2 3 3 2 5 2" xfId="29623" xr:uid="{6E4482ED-1CFD-4067-963B-6EF47B58B281}"/>
    <cellStyle name="Comma 68 2 3 3 2 6" xfId="29616" xr:uid="{A5EACC54-795D-4EEF-8214-09A095649D1A}"/>
    <cellStyle name="Comma 68 2 3 3 3" xfId="8655" xr:uid="{00000000-0005-0000-0000-0000CD210000}"/>
    <cellStyle name="Comma 68 2 3 3 3 2" xfId="8656" xr:uid="{00000000-0005-0000-0000-0000CE210000}"/>
    <cellStyle name="Comma 68 2 3 3 3 2 2" xfId="29625" xr:uid="{35BEF815-61F6-4AAB-AF13-DCF81D9086A5}"/>
    <cellStyle name="Comma 68 2 3 3 3 3" xfId="8657" xr:uid="{00000000-0005-0000-0000-0000CF210000}"/>
    <cellStyle name="Comma 68 2 3 3 3 3 2" xfId="29626" xr:uid="{6949B9EE-A688-4B47-9BD7-827A9D8D61D6}"/>
    <cellStyle name="Comma 68 2 3 3 3 4" xfId="8658" xr:uid="{00000000-0005-0000-0000-0000D0210000}"/>
    <cellStyle name="Comma 68 2 3 3 3 4 2" xfId="29627" xr:uid="{1EA15B8B-C31A-46C7-B9FB-B5B5EEAB0E99}"/>
    <cellStyle name="Comma 68 2 3 3 3 5" xfId="29624" xr:uid="{8BB88EE8-D476-4529-AE53-9626F7761F27}"/>
    <cellStyle name="Comma 68 2 3 3 4" xfId="8659" xr:uid="{00000000-0005-0000-0000-0000D1210000}"/>
    <cellStyle name="Comma 68 2 3 3 4 2" xfId="29628" xr:uid="{3ED2FBD0-F0E6-4ED1-891F-A4A688461969}"/>
    <cellStyle name="Comma 68 2 3 3 5" xfId="8660" xr:uid="{00000000-0005-0000-0000-0000D2210000}"/>
    <cellStyle name="Comma 68 2 3 3 5 2" xfId="29629" xr:uid="{5EF5C255-90C3-4BB3-B744-D40D5726F96F}"/>
    <cellStyle name="Comma 68 2 3 3 6" xfId="8661" xr:uid="{00000000-0005-0000-0000-0000D3210000}"/>
    <cellStyle name="Comma 68 2 3 3 6 2" xfId="29630" xr:uid="{EFE8E2D3-1B27-437E-ADE2-8C34CB46A752}"/>
    <cellStyle name="Comma 68 2 3 3 7" xfId="29615" xr:uid="{125E0D14-F7C0-4527-ABB7-520CB00EA561}"/>
    <cellStyle name="Comma 68 2 3 4" xfId="8662" xr:uid="{00000000-0005-0000-0000-0000D4210000}"/>
    <cellStyle name="Comma 68 2 3 4 2" xfId="8663" xr:uid="{00000000-0005-0000-0000-0000D5210000}"/>
    <cellStyle name="Comma 68 2 3 4 2 2" xfId="8664" xr:uid="{00000000-0005-0000-0000-0000D6210000}"/>
    <cellStyle name="Comma 68 2 3 4 2 2 2" xfId="29633" xr:uid="{BAE2039E-E523-469F-B7F6-CF1B07BA5922}"/>
    <cellStyle name="Comma 68 2 3 4 2 3" xfId="8665" xr:uid="{00000000-0005-0000-0000-0000D7210000}"/>
    <cellStyle name="Comma 68 2 3 4 2 3 2" xfId="29634" xr:uid="{B2C37B8C-446B-4B7C-8226-328AF074254F}"/>
    <cellStyle name="Comma 68 2 3 4 2 4" xfId="8666" xr:uid="{00000000-0005-0000-0000-0000D8210000}"/>
    <cellStyle name="Comma 68 2 3 4 2 4 2" xfId="29635" xr:uid="{08D18DC2-B6B5-4264-B021-353A9A22A97E}"/>
    <cellStyle name="Comma 68 2 3 4 2 5" xfId="29632" xr:uid="{517A7593-566F-4F04-B360-325CE055A285}"/>
    <cellStyle name="Comma 68 2 3 4 3" xfId="8667" xr:uid="{00000000-0005-0000-0000-0000D9210000}"/>
    <cellStyle name="Comma 68 2 3 4 3 2" xfId="29636" xr:uid="{AEF816AF-4B28-428F-ADE7-568EDE800DCB}"/>
    <cellStyle name="Comma 68 2 3 4 4" xfId="8668" xr:uid="{00000000-0005-0000-0000-0000DA210000}"/>
    <cellStyle name="Comma 68 2 3 4 4 2" xfId="29637" xr:uid="{EA039F20-2FD6-4900-9C3F-F30B58279B7C}"/>
    <cellStyle name="Comma 68 2 3 4 5" xfId="8669" xr:uid="{00000000-0005-0000-0000-0000DB210000}"/>
    <cellStyle name="Comma 68 2 3 4 5 2" xfId="29638" xr:uid="{E4D8059F-3C3F-4CD7-842F-1D9061F1DE5B}"/>
    <cellStyle name="Comma 68 2 3 4 6" xfId="29631" xr:uid="{2EB49044-CB86-4974-BB74-DAEE2269B0A1}"/>
    <cellStyle name="Comma 68 2 3 5" xfId="8670" xr:uid="{00000000-0005-0000-0000-0000DC210000}"/>
    <cellStyle name="Comma 68 2 3 5 2" xfId="8671" xr:uid="{00000000-0005-0000-0000-0000DD210000}"/>
    <cellStyle name="Comma 68 2 3 5 2 2" xfId="29640" xr:uid="{A6AAF8B6-FB06-4348-9D3F-A6760FFBEE9E}"/>
    <cellStyle name="Comma 68 2 3 5 3" xfId="8672" xr:uid="{00000000-0005-0000-0000-0000DE210000}"/>
    <cellStyle name="Comma 68 2 3 5 3 2" xfId="29641" xr:uid="{8D28D4F3-BEA9-4280-91AC-65BC0E0D4B7E}"/>
    <cellStyle name="Comma 68 2 3 5 4" xfId="8673" xr:uid="{00000000-0005-0000-0000-0000DF210000}"/>
    <cellStyle name="Comma 68 2 3 5 4 2" xfId="29642" xr:uid="{9AA37C2A-87C6-4C58-9590-8D24DBDF0BC0}"/>
    <cellStyle name="Comma 68 2 3 5 5" xfId="29639" xr:uid="{0FD42CED-3B97-4303-AFAB-834997274036}"/>
    <cellStyle name="Comma 68 2 3 6" xfId="8674" xr:uid="{00000000-0005-0000-0000-0000E0210000}"/>
    <cellStyle name="Comma 68 2 3 6 2" xfId="29643" xr:uid="{0E51B5AF-5027-4897-9171-79EA67581926}"/>
    <cellStyle name="Comma 68 2 3 7" xfId="8675" xr:uid="{00000000-0005-0000-0000-0000E1210000}"/>
    <cellStyle name="Comma 68 2 3 7 2" xfId="29644" xr:uid="{AEAECC4F-2F53-4236-A9D6-1D2264F448B8}"/>
    <cellStyle name="Comma 68 2 3 8" xfId="8676" xr:uid="{00000000-0005-0000-0000-0000E2210000}"/>
    <cellStyle name="Comma 68 2 3 8 2" xfId="29645" xr:uid="{1D12600B-1391-4349-B9FF-F80A62344EE5}"/>
    <cellStyle name="Comma 68 2 3 9" xfId="29598" xr:uid="{2A257D68-9A97-44B7-BED5-EC31D1C9C0E1}"/>
    <cellStyle name="Comma 68 2 4" xfId="8677" xr:uid="{00000000-0005-0000-0000-0000E3210000}"/>
    <cellStyle name="Comma 68 2 4 2" xfId="8678" xr:uid="{00000000-0005-0000-0000-0000E4210000}"/>
    <cellStyle name="Comma 68 2 4 2 2" xfId="8679" xr:uid="{00000000-0005-0000-0000-0000E5210000}"/>
    <cellStyle name="Comma 68 2 4 2 2 2" xfId="8680" xr:uid="{00000000-0005-0000-0000-0000E6210000}"/>
    <cellStyle name="Comma 68 2 4 2 2 2 2" xfId="29649" xr:uid="{B6040487-ACE0-48E4-BB68-D3B368E3A1A2}"/>
    <cellStyle name="Comma 68 2 4 2 2 3" xfId="8681" xr:uid="{00000000-0005-0000-0000-0000E7210000}"/>
    <cellStyle name="Comma 68 2 4 2 2 3 2" xfId="29650" xr:uid="{D9BF8F26-DA09-4927-9D6B-591687190C47}"/>
    <cellStyle name="Comma 68 2 4 2 2 4" xfId="8682" xr:uid="{00000000-0005-0000-0000-0000E8210000}"/>
    <cellStyle name="Comma 68 2 4 2 2 4 2" xfId="29651" xr:uid="{EAF02F4F-2185-4872-8550-AA9CBB01C7DA}"/>
    <cellStyle name="Comma 68 2 4 2 2 5" xfId="29648" xr:uid="{7F1A206F-2081-43E9-85FA-BBCBAE8A334A}"/>
    <cellStyle name="Comma 68 2 4 2 3" xfId="8683" xr:uid="{00000000-0005-0000-0000-0000E9210000}"/>
    <cellStyle name="Comma 68 2 4 2 3 2" xfId="29652" xr:uid="{A7DEA1A0-A250-4077-A8E4-662E1D79B9B1}"/>
    <cellStyle name="Comma 68 2 4 2 4" xfId="8684" xr:uid="{00000000-0005-0000-0000-0000EA210000}"/>
    <cellStyle name="Comma 68 2 4 2 4 2" xfId="29653" xr:uid="{4C7F9EDE-88BC-4BBE-84F4-9FF5DD476729}"/>
    <cellStyle name="Comma 68 2 4 2 5" xfId="8685" xr:uid="{00000000-0005-0000-0000-0000EB210000}"/>
    <cellStyle name="Comma 68 2 4 2 5 2" xfId="29654" xr:uid="{78E6CD37-DDD5-46D3-A3D3-6B198168546B}"/>
    <cellStyle name="Comma 68 2 4 2 6" xfId="29647" xr:uid="{64A75909-112A-4555-A5AF-83319DFAF5C2}"/>
    <cellStyle name="Comma 68 2 4 3" xfId="8686" xr:uid="{00000000-0005-0000-0000-0000EC210000}"/>
    <cellStyle name="Comma 68 2 4 3 2" xfId="8687" xr:uid="{00000000-0005-0000-0000-0000ED210000}"/>
    <cellStyle name="Comma 68 2 4 3 2 2" xfId="29656" xr:uid="{1C93B375-7CC4-4A0A-9AA9-D3EE86378238}"/>
    <cellStyle name="Comma 68 2 4 3 3" xfId="8688" xr:uid="{00000000-0005-0000-0000-0000EE210000}"/>
    <cellStyle name="Comma 68 2 4 3 3 2" xfId="29657" xr:uid="{F579FCFD-C1CC-4332-A961-73953797904C}"/>
    <cellStyle name="Comma 68 2 4 3 4" xfId="8689" xr:uid="{00000000-0005-0000-0000-0000EF210000}"/>
    <cellStyle name="Comma 68 2 4 3 4 2" xfId="29658" xr:uid="{3A5ED904-E39D-4477-AD5D-9F52D1111C51}"/>
    <cellStyle name="Comma 68 2 4 3 5" xfId="29655" xr:uid="{41D6F010-F684-4133-A6E3-55E5479C4FAE}"/>
    <cellStyle name="Comma 68 2 4 4" xfId="8690" xr:uid="{00000000-0005-0000-0000-0000F0210000}"/>
    <cellStyle name="Comma 68 2 4 4 2" xfId="29659" xr:uid="{0B095306-4007-4827-89ED-1F3C821A8F34}"/>
    <cellStyle name="Comma 68 2 4 5" xfId="8691" xr:uid="{00000000-0005-0000-0000-0000F1210000}"/>
    <cellStyle name="Comma 68 2 4 5 2" xfId="29660" xr:uid="{1452891F-383A-4096-AC26-5EF34D9E9642}"/>
    <cellStyle name="Comma 68 2 4 6" xfId="8692" xr:uid="{00000000-0005-0000-0000-0000F2210000}"/>
    <cellStyle name="Comma 68 2 4 6 2" xfId="29661" xr:uid="{3268EA3E-D112-4C42-AC56-A6F5606518F7}"/>
    <cellStyle name="Comma 68 2 4 7" xfId="29646" xr:uid="{CDAB7E2B-7838-4DC6-9A63-8B20888625EA}"/>
    <cellStyle name="Comma 68 2 5" xfId="8693" xr:uid="{00000000-0005-0000-0000-0000F3210000}"/>
    <cellStyle name="Comma 68 2 5 2" xfId="8694" xr:uid="{00000000-0005-0000-0000-0000F4210000}"/>
    <cellStyle name="Comma 68 2 5 2 2" xfId="8695" xr:uid="{00000000-0005-0000-0000-0000F5210000}"/>
    <cellStyle name="Comma 68 2 5 2 2 2" xfId="8696" xr:uid="{00000000-0005-0000-0000-0000F6210000}"/>
    <cellStyle name="Comma 68 2 5 2 2 2 2" xfId="29665" xr:uid="{EADC1548-7B07-4044-8AA5-0F2C3452FFDE}"/>
    <cellStyle name="Comma 68 2 5 2 2 3" xfId="8697" xr:uid="{00000000-0005-0000-0000-0000F7210000}"/>
    <cellStyle name="Comma 68 2 5 2 2 3 2" xfId="29666" xr:uid="{D52751CF-5834-4676-96CC-D9168DCB4E65}"/>
    <cellStyle name="Comma 68 2 5 2 2 4" xfId="8698" xr:uid="{00000000-0005-0000-0000-0000F8210000}"/>
    <cellStyle name="Comma 68 2 5 2 2 4 2" xfId="29667" xr:uid="{B388B3A5-6335-498E-A4D1-EAE08686D522}"/>
    <cellStyle name="Comma 68 2 5 2 2 5" xfId="29664" xr:uid="{3C074E0F-33F7-4370-895C-3682FCF527F3}"/>
    <cellStyle name="Comma 68 2 5 2 3" xfId="8699" xr:uid="{00000000-0005-0000-0000-0000F9210000}"/>
    <cellStyle name="Comma 68 2 5 2 3 2" xfId="29668" xr:uid="{0BACE1AB-26E7-4D6B-9A87-D515A2877BBA}"/>
    <cellStyle name="Comma 68 2 5 2 4" xfId="8700" xr:uid="{00000000-0005-0000-0000-0000FA210000}"/>
    <cellStyle name="Comma 68 2 5 2 4 2" xfId="29669" xr:uid="{5A4AF291-D979-4375-B43E-A6A575B17018}"/>
    <cellStyle name="Comma 68 2 5 2 5" xfId="8701" xr:uid="{00000000-0005-0000-0000-0000FB210000}"/>
    <cellStyle name="Comma 68 2 5 2 5 2" xfId="29670" xr:uid="{06A25620-8B8F-4286-92F9-DB6D09FB66B6}"/>
    <cellStyle name="Comma 68 2 5 2 6" xfId="29663" xr:uid="{07A5503A-F6EF-4F05-A64F-E6915E080CDC}"/>
    <cellStyle name="Comma 68 2 5 3" xfId="8702" xr:uid="{00000000-0005-0000-0000-0000FC210000}"/>
    <cellStyle name="Comma 68 2 5 3 2" xfId="8703" xr:uid="{00000000-0005-0000-0000-0000FD210000}"/>
    <cellStyle name="Comma 68 2 5 3 2 2" xfId="29672" xr:uid="{BAB3A817-4383-4A8E-A4A8-8D3351665540}"/>
    <cellStyle name="Comma 68 2 5 3 3" xfId="8704" xr:uid="{00000000-0005-0000-0000-0000FE210000}"/>
    <cellStyle name="Comma 68 2 5 3 3 2" xfId="29673" xr:uid="{8BDB3B29-016E-4D94-922D-8A512462A6A3}"/>
    <cellStyle name="Comma 68 2 5 3 4" xfId="8705" xr:uid="{00000000-0005-0000-0000-0000FF210000}"/>
    <cellStyle name="Comma 68 2 5 3 4 2" xfId="29674" xr:uid="{8D53640C-8993-4907-BCE5-0D992D3D7922}"/>
    <cellStyle name="Comma 68 2 5 3 5" xfId="29671" xr:uid="{083D18B7-9343-4863-BEF7-E946A1B1DC64}"/>
    <cellStyle name="Comma 68 2 5 4" xfId="8706" xr:uid="{00000000-0005-0000-0000-000000220000}"/>
    <cellStyle name="Comma 68 2 5 4 2" xfId="29675" xr:uid="{95DC4718-30CC-4682-847F-41E8EBBBB0EE}"/>
    <cellStyle name="Comma 68 2 5 5" xfId="8707" xr:uid="{00000000-0005-0000-0000-000001220000}"/>
    <cellStyle name="Comma 68 2 5 5 2" xfId="29676" xr:uid="{B07E74C9-7404-4003-9C78-09659CF15F67}"/>
    <cellStyle name="Comma 68 2 5 6" xfId="8708" xr:uid="{00000000-0005-0000-0000-000002220000}"/>
    <cellStyle name="Comma 68 2 5 6 2" xfId="29677" xr:uid="{620114BD-6F7E-4473-8364-87ADA7F061DF}"/>
    <cellStyle name="Comma 68 2 5 7" xfId="29662" xr:uid="{9CC867CA-A409-405A-A3D5-1B037E69F7C8}"/>
    <cellStyle name="Comma 68 2 6" xfId="8709" xr:uid="{00000000-0005-0000-0000-000003220000}"/>
    <cellStyle name="Comma 68 2 6 2" xfId="8710" xr:uid="{00000000-0005-0000-0000-000004220000}"/>
    <cellStyle name="Comma 68 2 6 2 2" xfId="8711" xr:uid="{00000000-0005-0000-0000-000005220000}"/>
    <cellStyle name="Comma 68 2 6 2 2 2" xfId="29680" xr:uid="{29AB710C-59EE-4742-89A8-CEF57127D48E}"/>
    <cellStyle name="Comma 68 2 6 2 3" xfId="8712" xr:uid="{00000000-0005-0000-0000-000006220000}"/>
    <cellStyle name="Comma 68 2 6 2 3 2" xfId="29681" xr:uid="{4212F084-4031-4A3C-BA09-5D7DB753913D}"/>
    <cellStyle name="Comma 68 2 6 2 4" xfId="8713" xr:uid="{00000000-0005-0000-0000-000007220000}"/>
    <cellStyle name="Comma 68 2 6 2 4 2" xfId="29682" xr:uid="{E0982EA5-ACA5-4B45-9553-3EAA24875D12}"/>
    <cellStyle name="Comma 68 2 6 2 5" xfId="29679" xr:uid="{8FA915BF-8A98-4798-BCDC-575B29E92F62}"/>
    <cellStyle name="Comma 68 2 6 3" xfId="8714" xr:uid="{00000000-0005-0000-0000-000008220000}"/>
    <cellStyle name="Comma 68 2 6 3 2" xfId="29683" xr:uid="{1194AA6A-E2C5-4498-96E7-A4B7A82F14F0}"/>
    <cellStyle name="Comma 68 2 6 4" xfId="8715" xr:uid="{00000000-0005-0000-0000-000009220000}"/>
    <cellStyle name="Comma 68 2 6 4 2" xfId="29684" xr:uid="{16AEF9BA-2C8D-4C90-AECE-602E8E47D0BE}"/>
    <cellStyle name="Comma 68 2 6 5" xfId="8716" xr:uid="{00000000-0005-0000-0000-00000A220000}"/>
    <cellStyle name="Comma 68 2 6 5 2" xfId="29685" xr:uid="{D0B781E4-39E5-43A5-BA69-0691C779CD42}"/>
    <cellStyle name="Comma 68 2 6 6" xfId="29678" xr:uid="{19197380-1598-4AD1-B861-0B6E650F41A5}"/>
    <cellStyle name="Comma 68 2 7" xfId="8717" xr:uid="{00000000-0005-0000-0000-00000B220000}"/>
    <cellStyle name="Comma 68 2 7 2" xfId="8718" xr:uid="{00000000-0005-0000-0000-00000C220000}"/>
    <cellStyle name="Comma 68 2 7 2 2" xfId="29687" xr:uid="{12680888-9E98-49E1-9F59-5541A9F96679}"/>
    <cellStyle name="Comma 68 2 7 3" xfId="8719" xr:uid="{00000000-0005-0000-0000-00000D220000}"/>
    <cellStyle name="Comma 68 2 7 3 2" xfId="29688" xr:uid="{8E75986B-D4FE-40CB-B857-F329AEFF236D}"/>
    <cellStyle name="Comma 68 2 7 4" xfId="8720" xr:uid="{00000000-0005-0000-0000-00000E220000}"/>
    <cellStyle name="Comma 68 2 7 4 2" xfId="29689" xr:uid="{404B7596-10AD-44DA-8A55-3BD48BE22654}"/>
    <cellStyle name="Comma 68 2 7 5" xfId="29686" xr:uid="{B09B4712-18FF-4325-ADC1-F8DC1061E53A}"/>
    <cellStyle name="Comma 68 2 8" xfId="8721" xr:uid="{00000000-0005-0000-0000-00000F220000}"/>
    <cellStyle name="Comma 68 2 8 2" xfId="29690" xr:uid="{496B52CB-5409-42AB-8807-0B1180EA2E0E}"/>
    <cellStyle name="Comma 68 2 9" xfId="8722" xr:uid="{00000000-0005-0000-0000-000010220000}"/>
    <cellStyle name="Comma 68 2 9 2" xfId="29691" xr:uid="{81D70E43-D1B3-49D9-B572-CD4DE28E06A7}"/>
    <cellStyle name="Comma 68 3" xfId="8723" xr:uid="{00000000-0005-0000-0000-000011220000}"/>
    <cellStyle name="Comma 68 3 10" xfId="8724" xr:uid="{00000000-0005-0000-0000-000012220000}"/>
    <cellStyle name="Comma 68 3 10 2" xfId="29693" xr:uid="{2C557860-01C7-40C1-85DF-C703553715FF}"/>
    <cellStyle name="Comma 68 3 11" xfId="29692" xr:uid="{0400CDBD-89D7-478B-9A03-FC9964FECB7D}"/>
    <cellStyle name="Comma 68 3 2" xfId="8725" xr:uid="{00000000-0005-0000-0000-000013220000}"/>
    <cellStyle name="Comma 68 3 2 2" xfId="8726" xr:uid="{00000000-0005-0000-0000-000014220000}"/>
    <cellStyle name="Comma 68 3 2 2 2" xfId="8727" xr:uid="{00000000-0005-0000-0000-000015220000}"/>
    <cellStyle name="Comma 68 3 2 2 2 2" xfId="8728" xr:uid="{00000000-0005-0000-0000-000016220000}"/>
    <cellStyle name="Comma 68 3 2 2 2 2 2" xfId="8729" xr:uid="{00000000-0005-0000-0000-000017220000}"/>
    <cellStyle name="Comma 68 3 2 2 2 2 2 2" xfId="29698" xr:uid="{1B7C69C2-310A-400A-B22C-DB61D6F964B2}"/>
    <cellStyle name="Comma 68 3 2 2 2 2 3" xfId="8730" xr:uid="{00000000-0005-0000-0000-000018220000}"/>
    <cellStyle name="Comma 68 3 2 2 2 2 3 2" xfId="29699" xr:uid="{6187BA90-7532-4673-A84A-507760F1F1F3}"/>
    <cellStyle name="Comma 68 3 2 2 2 2 4" xfId="8731" xr:uid="{00000000-0005-0000-0000-000019220000}"/>
    <cellStyle name="Comma 68 3 2 2 2 2 4 2" xfId="29700" xr:uid="{027E53B0-90D8-4012-AD09-7BB8E2240623}"/>
    <cellStyle name="Comma 68 3 2 2 2 2 5" xfId="29697" xr:uid="{194265C3-D534-4044-9C76-66711F9982AD}"/>
    <cellStyle name="Comma 68 3 2 2 2 3" xfId="8732" xr:uid="{00000000-0005-0000-0000-00001A220000}"/>
    <cellStyle name="Comma 68 3 2 2 2 3 2" xfId="29701" xr:uid="{883B9BFB-260E-4383-85D9-854DB06B813E}"/>
    <cellStyle name="Comma 68 3 2 2 2 4" xfId="8733" xr:uid="{00000000-0005-0000-0000-00001B220000}"/>
    <cellStyle name="Comma 68 3 2 2 2 4 2" xfId="29702" xr:uid="{01EA1BCD-6B39-40A2-8798-7B9BAA0B3994}"/>
    <cellStyle name="Comma 68 3 2 2 2 5" xfId="8734" xr:uid="{00000000-0005-0000-0000-00001C220000}"/>
    <cellStyle name="Comma 68 3 2 2 2 5 2" xfId="29703" xr:uid="{E969EE75-D68A-4F20-8B8A-BD9514867993}"/>
    <cellStyle name="Comma 68 3 2 2 2 6" xfId="29696" xr:uid="{1010C308-D51D-4FB3-84EA-1B8B15E6BA38}"/>
    <cellStyle name="Comma 68 3 2 2 3" xfId="8735" xr:uid="{00000000-0005-0000-0000-00001D220000}"/>
    <cellStyle name="Comma 68 3 2 2 3 2" xfId="8736" xr:uid="{00000000-0005-0000-0000-00001E220000}"/>
    <cellStyle name="Comma 68 3 2 2 3 2 2" xfId="29705" xr:uid="{FDC32398-34C2-4D69-96BF-022C144F0C4F}"/>
    <cellStyle name="Comma 68 3 2 2 3 3" xfId="8737" xr:uid="{00000000-0005-0000-0000-00001F220000}"/>
    <cellStyle name="Comma 68 3 2 2 3 3 2" xfId="29706" xr:uid="{E37B33B9-343A-4ECB-B341-A61F6DE027DD}"/>
    <cellStyle name="Comma 68 3 2 2 3 4" xfId="8738" xr:uid="{00000000-0005-0000-0000-000020220000}"/>
    <cellStyle name="Comma 68 3 2 2 3 4 2" xfId="29707" xr:uid="{594650DA-EEC8-4C23-AF2F-28B0457C7691}"/>
    <cellStyle name="Comma 68 3 2 2 3 5" xfId="29704" xr:uid="{D2073DC3-CFE2-4AEC-BA15-5FBA610DBA9C}"/>
    <cellStyle name="Comma 68 3 2 2 4" xfId="8739" xr:uid="{00000000-0005-0000-0000-000021220000}"/>
    <cellStyle name="Comma 68 3 2 2 4 2" xfId="29708" xr:uid="{ECDEE1DD-7FC8-44F4-AD4A-F25178816D12}"/>
    <cellStyle name="Comma 68 3 2 2 5" xfId="8740" xr:uid="{00000000-0005-0000-0000-000022220000}"/>
    <cellStyle name="Comma 68 3 2 2 5 2" xfId="29709" xr:uid="{38B2EDB9-0ADC-4E21-AD32-2E15B4FF27FC}"/>
    <cellStyle name="Comma 68 3 2 2 6" xfId="8741" xr:uid="{00000000-0005-0000-0000-000023220000}"/>
    <cellStyle name="Comma 68 3 2 2 6 2" xfId="29710" xr:uid="{138718AE-4638-4A0F-9DEC-EE40D6838A56}"/>
    <cellStyle name="Comma 68 3 2 2 7" xfId="29695" xr:uid="{0C47E49B-B0CD-4FD7-B886-AE179A232065}"/>
    <cellStyle name="Comma 68 3 2 3" xfId="8742" xr:uid="{00000000-0005-0000-0000-000024220000}"/>
    <cellStyle name="Comma 68 3 2 3 2" xfId="8743" xr:uid="{00000000-0005-0000-0000-000025220000}"/>
    <cellStyle name="Comma 68 3 2 3 2 2" xfId="8744" xr:uid="{00000000-0005-0000-0000-000026220000}"/>
    <cellStyle name="Comma 68 3 2 3 2 2 2" xfId="8745" xr:uid="{00000000-0005-0000-0000-000027220000}"/>
    <cellStyle name="Comma 68 3 2 3 2 2 2 2" xfId="29714" xr:uid="{6103291F-4619-4233-B615-882E66A5E1F8}"/>
    <cellStyle name="Comma 68 3 2 3 2 2 3" xfId="8746" xr:uid="{00000000-0005-0000-0000-000028220000}"/>
    <cellStyle name="Comma 68 3 2 3 2 2 3 2" xfId="29715" xr:uid="{4F26C473-9A90-4CFD-B267-28F393AB4DA4}"/>
    <cellStyle name="Comma 68 3 2 3 2 2 4" xfId="8747" xr:uid="{00000000-0005-0000-0000-000029220000}"/>
    <cellStyle name="Comma 68 3 2 3 2 2 4 2" xfId="29716" xr:uid="{C1F107AA-02C8-4258-8F36-FCECE1BA0867}"/>
    <cellStyle name="Comma 68 3 2 3 2 2 5" xfId="29713" xr:uid="{BA21008F-9D6C-4F39-B731-DDD5C33D0B50}"/>
    <cellStyle name="Comma 68 3 2 3 2 3" xfId="8748" xr:uid="{00000000-0005-0000-0000-00002A220000}"/>
    <cellStyle name="Comma 68 3 2 3 2 3 2" xfId="29717" xr:uid="{F75A023F-022B-468A-A81E-F5841582FF49}"/>
    <cellStyle name="Comma 68 3 2 3 2 4" xfId="8749" xr:uid="{00000000-0005-0000-0000-00002B220000}"/>
    <cellStyle name="Comma 68 3 2 3 2 4 2" xfId="29718" xr:uid="{FA5C9205-7552-4BFB-88E0-609C08FF2BAF}"/>
    <cellStyle name="Comma 68 3 2 3 2 5" xfId="8750" xr:uid="{00000000-0005-0000-0000-00002C220000}"/>
    <cellStyle name="Comma 68 3 2 3 2 5 2" xfId="29719" xr:uid="{5A3EC153-102C-44F7-B3DB-A5ED3B7F5755}"/>
    <cellStyle name="Comma 68 3 2 3 2 6" xfId="29712" xr:uid="{0F6BBC96-6C9F-4F1D-A3A4-121DE5FD4BF3}"/>
    <cellStyle name="Comma 68 3 2 3 3" xfId="8751" xr:uid="{00000000-0005-0000-0000-00002D220000}"/>
    <cellStyle name="Comma 68 3 2 3 3 2" xfId="8752" xr:uid="{00000000-0005-0000-0000-00002E220000}"/>
    <cellStyle name="Comma 68 3 2 3 3 2 2" xfId="29721" xr:uid="{D9602DE0-8AD0-4AA1-A571-B102A4828A45}"/>
    <cellStyle name="Comma 68 3 2 3 3 3" xfId="8753" xr:uid="{00000000-0005-0000-0000-00002F220000}"/>
    <cellStyle name="Comma 68 3 2 3 3 3 2" xfId="29722" xr:uid="{C88C0D69-694B-4ED0-92B1-48689B8F9F49}"/>
    <cellStyle name="Comma 68 3 2 3 3 4" xfId="8754" xr:uid="{00000000-0005-0000-0000-000030220000}"/>
    <cellStyle name="Comma 68 3 2 3 3 4 2" xfId="29723" xr:uid="{3AD45F5C-F7BC-43DE-BAA4-899ACA4756DE}"/>
    <cellStyle name="Comma 68 3 2 3 3 5" xfId="29720" xr:uid="{B20AE336-8471-45F1-81FD-1AB6A6F9C697}"/>
    <cellStyle name="Comma 68 3 2 3 4" xfId="8755" xr:uid="{00000000-0005-0000-0000-000031220000}"/>
    <cellStyle name="Comma 68 3 2 3 4 2" xfId="29724" xr:uid="{2F7805C4-F09F-4617-974A-62F05928CFE0}"/>
    <cellStyle name="Comma 68 3 2 3 5" xfId="8756" xr:uid="{00000000-0005-0000-0000-000032220000}"/>
    <cellStyle name="Comma 68 3 2 3 5 2" xfId="29725" xr:uid="{75FACF86-8E6B-4676-95C3-AA0779C9153C}"/>
    <cellStyle name="Comma 68 3 2 3 6" xfId="8757" xr:uid="{00000000-0005-0000-0000-000033220000}"/>
    <cellStyle name="Comma 68 3 2 3 6 2" xfId="29726" xr:uid="{9925D8F4-A376-4FA8-A1AC-3845566D32E3}"/>
    <cellStyle name="Comma 68 3 2 3 7" xfId="29711" xr:uid="{F5657A32-1D39-4525-A02D-A60B4ABF715B}"/>
    <cellStyle name="Comma 68 3 2 4" xfId="8758" xr:uid="{00000000-0005-0000-0000-000034220000}"/>
    <cellStyle name="Comma 68 3 2 4 2" xfId="8759" xr:uid="{00000000-0005-0000-0000-000035220000}"/>
    <cellStyle name="Comma 68 3 2 4 2 2" xfId="8760" xr:uid="{00000000-0005-0000-0000-000036220000}"/>
    <cellStyle name="Comma 68 3 2 4 2 2 2" xfId="29729" xr:uid="{6A8DC674-054D-42FD-B27D-393D565D1FAC}"/>
    <cellStyle name="Comma 68 3 2 4 2 3" xfId="8761" xr:uid="{00000000-0005-0000-0000-000037220000}"/>
    <cellStyle name="Comma 68 3 2 4 2 3 2" xfId="29730" xr:uid="{98BE305D-36C9-4F36-87A8-8B59177A9D02}"/>
    <cellStyle name="Comma 68 3 2 4 2 4" xfId="8762" xr:uid="{00000000-0005-0000-0000-000038220000}"/>
    <cellStyle name="Comma 68 3 2 4 2 4 2" xfId="29731" xr:uid="{6C8948FE-C362-4D19-80A5-D88DF01A19E4}"/>
    <cellStyle name="Comma 68 3 2 4 2 5" xfId="29728" xr:uid="{24C7C102-DF1F-4C48-B64F-97B7B7D4427E}"/>
    <cellStyle name="Comma 68 3 2 4 3" xfId="8763" xr:uid="{00000000-0005-0000-0000-000039220000}"/>
    <cellStyle name="Comma 68 3 2 4 3 2" xfId="29732" xr:uid="{22B9F46B-E033-4887-82E3-4924C6DAFAFD}"/>
    <cellStyle name="Comma 68 3 2 4 4" xfId="8764" xr:uid="{00000000-0005-0000-0000-00003A220000}"/>
    <cellStyle name="Comma 68 3 2 4 4 2" xfId="29733" xr:uid="{05436AA0-9296-4B02-92EC-7AC6AA4F76C9}"/>
    <cellStyle name="Comma 68 3 2 4 5" xfId="8765" xr:uid="{00000000-0005-0000-0000-00003B220000}"/>
    <cellStyle name="Comma 68 3 2 4 5 2" xfId="29734" xr:uid="{5E1A2AD4-C18B-4A9B-8B2C-193CDA754A75}"/>
    <cellStyle name="Comma 68 3 2 4 6" xfId="29727" xr:uid="{452E8A4A-F298-4F3C-B279-FC5329691393}"/>
    <cellStyle name="Comma 68 3 2 5" xfId="8766" xr:uid="{00000000-0005-0000-0000-00003C220000}"/>
    <cellStyle name="Comma 68 3 2 5 2" xfId="8767" xr:uid="{00000000-0005-0000-0000-00003D220000}"/>
    <cellStyle name="Comma 68 3 2 5 2 2" xfId="29736" xr:uid="{3E1B94B3-1370-4FE3-95E5-4DD8E0938744}"/>
    <cellStyle name="Comma 68 3 2 5 3" xfId="8768" xr:uid="{00000000-0005-0000-0000-00003E220000}"/>
    <cellStyle name="Comma 68 3 2 5 3 2" xfId="29737" xr:uid="{EC841E65-FCD0-4043-9A28-08C17B5E84CD}"/>
    <cellStyle name="Comma 68 3 2 5 4" xfId="8769" xr:uid="{00000000-0005-0000-0000-00003F220000}"/>
    <cellStyle name="Comma 68 3 2 5 4 2" xfId="29738" xr:uid="{719E7ECD-8CC9-4E67-9BCA-A5D4FCA55F0D}"/>
    <cellStyle name="Comma 68 3 2 5 5" xfId="29735" xr:uid="{444B2D2B-7171-41F0-A6BA-7B86661D1337}"/>
    <cellStyle name="Comma 68 3 2 6" xfId="8770" xr:uid="{00000000-0005-0000-0000-000040220000}"/>
    <cellStyle name="Comma 68 3 2 6 2" xfId="29739" xr:uid="{1A42CD38-E249-492B-BD0B-D83A6D62D677}"/>
    <cellStyle name="Comma 68 3 2 7" xfId="8771" xr:uid="{00000000-0005-0000-0000-000041220000}"/>
    <cellStyle name="Comma 68 3 2 7 2" xfId="29740" xr:uid="{D8E7D7A8-3ADC-4D9F-9C40-29E6CF1CC9D0}"/>
    <cellStyle name="Comma 68 3 2 8" xfId="8772" xr:uid="{00000000-0005-0000-0000-000042220000}"/>
    <cellStyle name="Comma 68 3 2 8 2" xfId="29741" xr:uid="{7E96D737-A687-434E-87C5-DDA21B685462}"/>
    <cellStyle name="Comma 68 3 2 9" xfId="29694" xr:uid="{C54AA442-D849-4A98-8B05-31A04B596E20}"/>
    <cellStyle name="Comma 68 3 3" xfId="8773" xr:uid="{00000000-0005-0000-0000-000043220000}"/>
    <cellStyle name="Comma 68 3 3 2" xfId="8774" xr:uid="{00000000-0005-0000-0000-000044220000}"/>
    <cellStyle name="Comma 68 3 3 2 2" xfId="8775" xr:uid="{00000000-0005-0000-0000-000045220000}"/>
    <cellStyle name="Comma 68 3 3 2 2 2" xfId="8776" xr:uid="{00000000-0005-0000-0000-000046220000}"/>
    <cellStyle name="Comma 68 3 3 2 2 2 2" xfId="8777" xr:uid="{00000000-0005-0000-0000-000047220000}"/>
    <cellStyle name="Comma 68 3 3 2 2 2 2 2" xfId="29746" xr:uid="{BEF2FCD7-D310-491D-9C79-538E3A1D24D9}"/>
    <cellStyle name="Comma 68 3 3 2 2 2 3" xfId="8778" xr:uid="{00000000-0005-0000-0000-000048220000}"/>
    <cellStyle name="Comma 68 3 3 2 2 2 3 2" xfId="29747" xr:uid="{4DA8A7E6-E443-486A-95D3-771B7FD3E6F0}"/>
    <cellStyle name="Comma 68 3 3 2 2 2 4" xfId="8779" xr:uid="{00000000-0005-0000-0000-000049220000}"/>
    <cellStyle name="Comma 68 3 3 2 2 2 4 2" xfId="29748" xr:uid="{BAC92113-D77C-4FF7-9925-F0584A322455}"/>
    <cellStyle name="Comma 68 3 3 2 2 2 5" xfId="29745" xr:uid="{E485000E-F650-4B6C-A85D-0EEE5F3BB807}"/>
    <cellStyle name="Comma 68 3 3 2 2 3" xfId="8780" xr:uid="{00000000-0005-0000-0000-00004A220000}"/>
    <cellStyle name="Comma 68 3 3 2 2 3 2" xfId="29749" xr:uid="{1D97CCE2-4564-482E-8B28-C790562C01AD}"/>
    <cellStyle name="Comma 68 3 3 2 2 4" xfId="8781" xr:uid="{00000000-0005-0000-0000-00004B220000}"/>
    <cellStyle name="Comma 68 3 3 2 2 4 2" xfId="29750" xr:uid="{B02EEAFB-83DB-475A-B3A0-D62B8EB62DDE}"/>
    <cellStyle name="Comma 68 3 3 2 2 5" xfId="8782" xr:uid="{00000000-0005-0000-0000-00004C220000}"/>
    <cellStyle name="Comma 68 3 3 2 2 5 2" xfId="29751" xr:uid="{8297EDC6-36C2-4BBC-BC43-CBCF0564774A}"/>
    <cellStyle name="Comma 68 3 3 2 2 6" xfId="29744" xr:uid="{98C17159-8308-4ADA-8ABD-C38831FCAE98}"/>
    <cellStyle name="Comma 68 3 3 2 3" xfId="8783" xr:uid="{00000000-0005-0000-0000-00004D220000}"/>
    <cellStyle name="Comma 68 3 3 2 3 2" xfId="8784" xr:uid="{00000000-0005-0000-0000-00004E220000}"/>
    <cellStyle name="Comma 68 3 3 2 3 2 2" xfId="29753" xr:uid="{80B0ACB2-6FE1-472C-A432-53E516D09AC9}"/>
    <cellStyle name="Comma 68 3 3 2 3 3" xfId="8785" xr:uid="{00000000-0005-0000-0000-00004F220000}"/>
    <cellStyle name="Comma 68 3 3 2 3 3 2" xfId="29754" xr:uid="{77702B3D-2506-409C-A05A-A3346959B115}"/>
    <cellStyle name="Comma 68 3 3 2 3 4" xfId="8786" xr:uid="{00000000-0005-0000-0000-000050220000}"/>
    <cellStyle name="Comma 68 3 3 2 3 4 2" xfId="29755" xr:uid="{14C455F4-33F0-4459-B803-6DCC3A93D3DF}"/>
    <cellStyle name="Comma 68 3 3 2 3 5" xfId="29752" xr:uid="{3A6470B0-2A9E-411D-9DE5-D3AD24A3F148}"/>
    <cellStyle name="Comma 68 3 3 2 4" xfId="8787" xr:uid="{00000000-0005-0000-0000-000051220000}"/>
    <cellStyle name="Comma 68 3 3 2 4 2" xfId="29756" xr:uid="{732BF5C0-DACE-4D3E-981E-F90402A328D3}"/>
    <cellStyle name="Comma 68 3 3 2 5" xfId="8788" xr:uid="{00000000-0005-0000-0000-000052220000}"/>
    <cellStyle name="Comma 68 3 3 2 5 2" xfId="29757" xr:uid="{D19E900D-E152-450B-9884-D3F9807BB94E}"/>
    <cellStyle name="Comma 68 3 3 2 6" xfId="8789" xr:uid="{00000000-0005-0000-0000-000053220000}"/>
    <cellStyle name="Comma 68 3 3 2 6 2" xfId="29758" xr:uid="{4BEC0003-428E-44BD-A2FB-319DD791CF6E}"/>
    <cellStyle name="Comma 68 3 3 2 7" xfId="29743" xr:uid="{9C786BDD-0AF7-4065-A875-13CE23C55A6A}"/>
    <cellStyle name="Comma 68 3 3 3" xfId="8790" xr:uid="{00000000-0005-0000-0000-000054220000}"/>
    <cellStyle name="Comma 68 3 3 3 2" xfId="8791" xr:uid="{00000000-0005-0000-0000-000055220000}"/>
    <cellStyle name="Comma 68 3 3 3 2 2" xfId="8792" xr:uid="{00000000-0005-0000-0000-000056220000}"/>
    <cellStyle name="Comma 68 3 3 3 2 2 2" xfId="8793" xr:uid="{00000000-0005-0000-0000-000057220000}"/>
    <cellStyle name="Comma 68 3 3 3 2 2 2 2" xfId="29762" xr:uid="{90CCA9AF-B236-4BCA-B5EC-071A7EFF57CC}"/>
    <cellStyle name="Comma 68 3 3 3 2 2 3" xfId="8794" xr:uid="{00000000-0005-0000-0000-000058220000}"/>
    <cellStyle name="Comma 68 3 3 3 2 2 3 2" xfId="29763" xr:uid="{424D8872-9EBE-404E-B462-3B732BAA8B86}"/>
    <cellStyle name="Comma 68 3 3 3 2 2 4" xfId="8795" xr:uid="{00000000-0005-0000-0000-000059220000}"/>
    <cellStyle name="Comma 68 3 3 3 2 2 4 2" xfId="29764" xr:uid="{4D691A6A-E858-4D37-B5A1-477660CFF257}"/>
    <cellStyle name="Comma 68 3 3 3 2 2 5" xfId="29761" xr:uid="{8F05EB4B-6240-432A-B4C6-46D1C6DDDD13}"/>
    <cellStyle name="Comma 68 3 3 3 2 3" xfId="8796" xr:uid="{00000000-0005-0000-0000-00005A220000}"/>
    <cellStyle name="Comma 68 3 3 3 2 3 2" xfId="29765" xr:uid="{9314ADB1-4BBE-45AE-AF40-81BAB0217225}"/>
    <cellStyle name="Comma 68 3 3 3 2 4" xfId="8797" xr:uid="{00000000-0005-0000-0000-00005B220000}"/>
    <cellStyle name="Comma 68 3 3 3 2 4 2" xfId="29766" xr:uid="{D6B2E5E4-6E4C-4880-ADD3-9AF9366FB5B0}"/>
    <cellStyle name="Comma 68 3 3 3 2 5" xfId="8798" xr:uid="{00000000-0005-0000-0000-00005C220000}"/>
    <cellStyle name="Comma 68 3 3 3 2 5 2" xfId="29767" xr:uid="{BA455569-F121-4137-B6AE-5DF019113EB9}"/>
    <cellStyle name="Comma 68 3 3 3 2 6" xfId="29760" xr:uid="{B3753B23-EB4C-4C27-A340-BD3828107088}"/>
    <cellStyle name="Comma 68 3 3 3 3" xfId="8799" xr:uid="{00000000-0005-0000-0000-00005D220000}"/>
    <cellStyle name="Comma 68 3 3 3 3 2" xfId="8800" xr:uid="{00000000-0005-0000-0000-00005E220000}"/>
    <cellStyle name="Comma 68 3 3 3 3 2 2" xfId="29769" xr:uid="{07822046-AE98-4618-BA36-76EF3AFA7EFC}"/>
    <cellStyle name="Comma 68 3 3 3 3 3" xfId="8801" xr:uid="{00000000-0005-0000-0000-00005F220000}"/>
    <cellStyle name="Comma 68 3 3 3 3 3 2" xfId="29770" xr:uid="{B35B594C-ABB7-4725-983B-410E526C5449}"/>
    <cellStyle name="Comma 68 3 3 3 3 4" xfId="8802" xr:uid="{00000000-0005-0000-0000-000060220000}"/>
    <cellStyle name="Comma 68 3 3 3 3 4 2" xfId="29771" xr:uid="{32066B6B-1969-41CA-8964-4CBFE024D474}"/>
    <cellStyle name="Comma 68 3 3 3 3 5" xfId="29768" xr:uid="{457BD01C-6338-4C85-AD1E-8A7E39D072B6}"/>
    <cellStyle name="Comma 68 3 3 3 4" xfId="8803" xr:uid="{00000000-0005-0000-0000-000061220000}"/>
    <cellStyle name="Comma 68 3 3 3 4 2" xfId="29772" xr:uid="{13B9A032-2501-4F62-AEA3-858E40F3BFE1}"/>
    <cellStyle name="Comma 68 3 3 3 5" xfId="8804" xr:uid="{00000000-0005-0000-0000-000062220000}"/>
    <cellStyle name="Comma 68 3 3 3 5 2" xfId="29773" xr:uid="{EEA97487-F87A-4EDD-8BDC-1391BA1F5235}"/>
    <cellStyle name="Comma 68 3 3 3 6" xfId="8805" xr:uid="{00000000-0005-0000-0000-000063220000}"/>
    <cellStyle name="Comma 68 3 3 3 6 2" xfId="29774" xr:uid="{25A146C5-ED51-4BB0-8514-A6770EC27AD0}"/>
    <cellStyle name="Comma 68 3 3 3 7" xfId="29759" xr:uid="{EEDFEDD0-8A3B-4B48-9BD5-B8233187E58C}"/>
    <cellStyle name="Comma 68 3 3 4" xfId="8806" xr:uid="{00000000-0005-0000-0000-000064220000}"/>
    <cellStyle name="Comma 68 3 3 4 2" xfId="8807" xr:uid="{00000000-0005-0000-0000-000065220000}"/>
    <cellStyle name="Comma 68 3 3 4 2 2" xfId="8808" xr:uid="{00000000-0005-0000-0000-000066220000}"/>
    <cellStyle name="Comma 68 3 3 4 2 2 2" xfId="29777" xr:uid="{212C7679-D23C-4BE3-AE16-34D90601558B}"/>
    <cellStyle name="Comma 68 3 3 4 2 3" xfId="8809" xr:uid="{00000000-0005-0000-0000-000067220000}"/>
    <cellStyle name="Comma 68 3 3 4 2 3 2" xfId="29778" xr:uid="{EDFE98DA-3C0F-4483-827A-5E324E8DF361}"/>
    <cellStyle name="Comma 68 3 3 4 2 4" xfId="8810" xr:uid="{00000000-0005-0000-0000-000068220000}"/>
    <cellStyle name="Comma 68 3 3 4 2 4 2" xfId="29779" xr:uid="{BD762270-F170-4B04-9F3C-368E07609601}"/>
    <cellStyle name="Comma 68 3 3 4 2 5" xfId="29776" xr:uid="{4540CCC2-E317-4D23-8011-10DD9AAF3678}"/>
    <cellStyle name="Comma 68 3 3 4 3" xfId="8811" xr:uid="{00000000-0005-0000-0000-000069220000}"/>
    <cellStyle name="Comma 68 3 3 4 3 2" xfId="29780" xr:uid="{A4A05D32-C712-49AF-AECA-68E008987AD3}"/>
    <cellStyle name="Comma 68 3 3 4 4" xfId="8812" xr:uid="{00000000-0005-0000-0000-00006A220000}"/>
    <cellStyle name="Comma 68 3 3 4 4 2" xfId="29781" xr:uid="{6E506870-AE17-45E0-9815-4AD18941DDFC}"/>
    <cellStyle name="Comma 68 3 3 4 5" xfId="8813" xr:uid="{00000000-0005-0000-0000-00006B220000}"/>
    <cellStyle name="Comma 68 3 3 4 5 2" xfId="29782" xr:uid="{9C9C5426-DB54-4BE8-A27A-189A5F9FE797}"/>
    <cellStyle name="Comma 68 3 3 4 6" xfId="29775" xr:uid="{3E400E6C-1744-461C-926A-2D7BC8FDB114}"/>
    <cellStyle name="Comma 68 3 3 5" xfId="8814" xr:uid="{00000000-0005-0000-0000-00006C220000}"/>
    <cellStyle name="Comma 68 3 3 5 2" xfId="8815" xr:uid="{00000000-0005-0000-0000-00006D220000}"/>
    <cellStyle name="Comma 68 3 3 5 2 2" xfId="29784" xr:uid="{CD776180-051A-4ED2-889A-74C894DBCC82}"/>
    <cellStyle name="Comma 68 3 3 5 3" xfId="8816" xr:uid="{00000000-0005-0000-0000-00006E220000}"/>
    <cellStyle name="Comma 68 3 3 5 3 2" xfId="29785" xr:uid="{79754058-806F-4038-9866-75D904E206E6}"/>
    <cellStyle name="Comma 68 3 3 5 4" xfId="8817" xr:uid="{00000000-0005-0000-0000-00006F220000}"/>
    <cellStyle name="Comma 68 3 3 5 4 2" xfId="29786" xr:uid="{F4B3E0BD-5851-4618-AB52-D2052421BBB7}"/>
    <cellStyle name="Comma 68 3 3 5 5" xfId="29783" xr:uid="{0FE20A41-CE36-40FB-B0FE-145CC3B62000}"/>
    <cellStyle name="Comma 68 3 3 6" xfId="8818" xr:uid="{00000000-0005-0000-0000-000070220000}"/>
    <cellStyle name="Comma 68 3 3 6 2" xfId="29787" xr:uid="{EE430FAB-7A5D-4553-B0C1-0C3B995C479A}"/>
    <cellStyle name="Comma 68 3 3 7" xfId="8819" xr:uid="{00000000-0005-0000-0000-000071220000}"/>
    <cellStyle name="Comma 68 3 3 7 2" xfId="29788" xr:uid="{850DED47-4E42-476E-99E3-7F997931D9CE}"/>
    <cellStyle name="Comma 68 3 3 8" xfId="8820" xr:uid="{00000000-0005-0000-0000-000072220000}"/>
    <cellStyle name="Comma 68 3 3 8 2" xfId="29789" xr:uid="{908146EA-DE40-416D-A6C0-542B6CE90A61}"/>
    <cellStyle name="Comma 68 3 3 9" xfId="29742" xr:uid="{6C8ED78A-8964-48BE-B847-3D25B8DC323E}"/>
    <cellStyle name="Comma 68 3 4" xfId="8821" xr:uid="{00000000-0005-0000-0000-000073220000}"/>
    <cellStyle name="Comma 68 3 4 2" xfId="8822" xr:uid="{00000000-0005-0000-0000-000074220000}"/>
    <cellStyle name="Comma 68 3 4 2 2" xfId="8823" xr:uid="{00000000-0005-0000-0000-000075220000}"/>
    <cellStyle name="Comma 68 3 4 2 2 2" xfId="8824" xr:uid="{00000000-0005-0000-0000-000076220000}"/>
    <cellStyle name="Comma 68 3 4 2 2 2 2" xfId="29793" xr:uid="{C1767253-67F7-4AD4-BF3E-0639FB839C8F}"/>
    <cellStyle name="Comma 68 3 4 2 2 3" xfId="8825" xr:uid="{00000000-0005-0000-0000-000077220000}"/>
    <cellStyle name="Comma 68 3 4 2 2 3 2" xfId="29794" xr:uid="{FEE399F7-1819-4F1F-92A1-6CEA206BD344}"/>
    <cellStyle name="Comma 68 3 4 2 2 4" xfId="8826" xr:uid="{00000000-0005-0000-0000-000078220000}"/>
    <cellStyle name="Comma 68 3 4 2 2 4 2" xfId="29795" xr:uid="{352F2F26-F440-44D9-99BD-32D5C3CB1575}"/>
    <cellStyle name="Comma 68 3 4 2 2 5" xfId="29792" xr:uid="{9B9E5995-5279-47B5-AB00-34041B80DBDD}"/>
    <cellStyle name="Comma 68 3 4 2 3" xfId="8827" xr:uid="{00000000-0005-0000-0000-000079220000}"/>
    <cellStyle name="Comma 68 3 4 2 3 2" xfId="29796" xr:uid="{98088471-633B-47D0-814F-1644399A3ACD}"/>
    <cellStyle name="Comma 68 3 4 2 4" xfId="8828" xr:uid="{00000000-0005-0000-0000-00007A220000}"/>
    <cellStyle name="Comma 68 3 4 2 4 2" xfId="29797" xr:uid="{2BD6677F-1EAB-49E1-9830-5962D7BB85DE}"/>
    <cellStyle name="Comma 68 3 4 2 5" xfId="8829" xr:uid="{00000000-0005-0000-0000-00007B220000}"/>
    <cellStyle name="Comma 68 3 4 2 5 2" xfId="29798" xr:uid="{CB9A1462-0433-4D55-B68D-2C71FFA62B2A}"/>
    <cellStyle name="Comma 68 3 4 2 6" xfId="29791" xr:uid="{D7D39C3B-6E91-42C0-BEB9-E910149B0E6B}"/>
    <cellStyle name="Comma 68 3 4 3" xfId="8830" xr:uid="{00000000-0005-0000-0000-00007C220000}"/>
    <cellStyle name="Comma 68 3 4 3 2" xfId="8831" xr:uid="{00000000-0005-0000-0000-00007D220000}"/>
    <cellStyle name="Comma 68 3 4 3 2 2" xfId="29800" xr:uid="{7B2455CE-AB6E-4B73-A7F0-1D3EC7DF8E8A}"/>
    <cellStyle name="Comma 68 3 4 3 3" xfId="8832" xr:uid="{00000000-0005-0000-0000-00007E220000}"/>
    <cellStyle name="Comma 68 3 4 3 3 2" xfId="29801" xr:uid="{3ED8DFA1-3BCA-4E62-B430-EE2D07A206C1}"/>
    <cellStyle name="Comma 68 3 4 3 4" xfId="8833" xr:uid="{00000000-0005-0000-0000-00007F220000}"/>
    <cellStyle name="Comma 68 3 4 3 4 2" xfId="29802" xr:uid="{5BA1A1B4-63E4-436A-822A-C87A7C7CCEF7}"/>
    <cellStyle name="Comma 68 3 4 3 5" xfId="29799" xr:uid="{2041959B-86E5-4CCD-BFBB-346C53068DD7}"/>
    <cellStyle name="Comma 68 3 4 4" xfId="8834" xr:uid="{00000000-0005-0000-0000-000080220000}"/>
    <cellStyle name="Comma 68 3 4 4 2" xfId="29803" xr:uid="{33E055A5-EC0D-4F4E-B438-0429039BF77B}"/>
    <cellStyle name="Comma 68 3 4 5" xfId="8835" xr:uid="{00000000-0005-0000-0000-000081220000}"/>
    <cellStyle name="Comma 68 3 4 5 2" xfId="29804" xr:uid="{8219EF62-F45F-4148-927B-BEB6FA6DB4AA}"/>
    <cellStyle name="Comma 68 3 4 6" xfId="8836" xr:uid="{00000000-0005-0000-0000-000082220000}"/>
    <cellStyle name="Comma 68 3 4 6 2" xfId="29805" xr:uid="{DBCFDEA5-BFBE-478E-98FB-1909213896EF}"/>
    <cellStyle name="Comma 68 3 4 7" xfId="29790" xr:uid="{838C8B6E-5BEB-4178-ADD2-4D9B3F4329B8}"/>
    <cellStyle name="Comma 68 3 5" xfId="8837" xr:uid="{00000000-0005-0000-0000-000083220000}"/>
    <cellStyle name="Comma 68 3 5 2" xfId="8838" xr:uid="{00000000-0005-0000-0000-000084220000}"/>
    <cellStyle name="Comma 68 3 5 2 2" xfId="8839" xr:uid="{00000000-0005-0000-0000-000085220000}"/>
    <cellStyle name="Comma 68 3 5 2 2 2" xfId="8840" xr:uid="{00000000-0005-0000-0000-000086220000}"/>
    <cellStyle name="Comma 68 3 5 2 2 2 2" xfId="29809" xr:uid="{BF9D2597-8733-42FB-9351-2FB7CB2FE7FB}"/>
    <cellStyle name="Comma 68 3 5 2 2 3" xfId="8841" xr:uid="{00000000-0005-0000-0000-000087220000}"/>
    <cellStyle name="Comma 68 3 5 2 2 3 2" xfId="29810" xr:uid="{600CD458-8D82-4A6A-AC88-06ADEC4E91E3}"/>
    <cellStyle name="Comma 68 3 5 2 2 4" xfId="8842" xr:uid="{00000000-0005-0000-0000-000088220000}"/>
    <cellStyle name="Comma 68 3 5 2 2 4 2" xfId="29811" xr:uid="{36DDC799-498B-4FDD-B23F-5622CA432CDA}"/>
    <cellStyle name="Comma 68 3 5 2 2 5" xfId="29808" xr:uid="{38E735A1-8F65-424E-9E13-6166C3632E3E}"/>
    <cellStyle name="Comma 68 3 5 2 3" xfId="8843" xr:uid="{00000000-0005-0000-0000-000089220000}"/>
    <cellStyle name="Comma 68 3 5 2 3 2" xfId="29812" xr:uid="{006D282D-5B0A-4EE3-A263-E3144DE14841}"/>
    <cellStyle name="Comma 68 3 5 2 4" xfId="8844" xr:uid="{00000000-0005-0000-0000-00008A220000}"/>
    <cellStyle name="Comma 68 3 5 2 4 2" xfId="29813" xr:uid="{EB8CF324-15A4-472D-ACA1-5E66BBB2363A}"/>
    <cellStyle name="Comma 68 3 5 2 5" xfId="8845" xr:uid="{00000000-0005-0000-0000-00008B220000}"/>
    <cellStyle name="Comma 68 3 5 2 5 2" xfId="29814" xr:uid="{6C7D82B8-7CAB-4496-BB99-665116EF9E38}"/>
    <cellStyle name="Comma 68 3 5 2 6" xfId="29807" xr:uid="{F2B83AAC-2996-4AE4-8B1E-95F3E2E2FBAB}"/>
    <cellStyle name="Comma 68 3 5 3" xfId="8846" xr:uid="{00000000-0005-0000-0000-00008C220000}"/>
    <cellStyle name="Comma 68 3 5 3 2" xfId="8847" xr:uid="{00000000-0005-0000-0000-00008D220000}"/>
    <cellStyle name="Comma 68 3 5 3 2 2" xfId="29816" xr:uid="{80ED9443-B234-4A43-BACC-E3891786EFED}"/>
    <cellStyle name="Comma 68 3 5 3 3" xfId="8848" xr:uid="{00000000-0005-0000-0000-00008E220000}"/>
    <cellStyle name="Comma 68 3 5 3 3 2" xfId="29817" xr:uid="{5176B7D1-3D09-471B-941D-7EEE808EC249}"/>
    <cellStyle name="Comma 68 3 5 3 4" xfId="8849" xr:uid="{00000000-0005-0000-0000-00008F220000}"/>
    <cellStyle name="Comma 68 3 5 3 4 2" xfId="29818" xr:uid="{272FB4BB-AF9C-4D4A-BB11-F3EF2751A610}"/>
    <cellStyle name="Comma 68 3 5 3 5" xfId="29815" xr:uid="{1FF6AEC6-B947-424E-83F7-64CF08F40F24}"/>
    <cellStyle name="Comma 68 3 5 4" xfId="8850" xr:uid="{00000000-0005-0000-0000-000090220000}"/>
    <cellStyle name="Comma 68 3 5 4 2" xfId="29819" xr:uid="{43A3E391-1919-416F-822E-7868E7B9D0F6}"/>
    <cellStyle name="Comma 68 3 5 5" xfId="8851" xr:uid="{00000000-0005-0000-0000-000091220000}"/>
    <cellStyle name="Comma 68 3 5 5 2" xfId="29820" xr:uid="{AEBD7825-536D-49B6-B2DE-710B709C0D31}"/>
    <cellStyle name="Comma 68 3 5 6" xfId="8852" xr:uid="{00000000-0005-0000-0000-000092220000}"/>
    <cellStyle name="Comma 68 3 5 6 2" xfId="29821" xr:uid="{E8BEEE62-D95F-40EF-9F7D-58C14C0A0E9E}"/>
    <cellStyle name="Comma 68 3 5 7" xfId="29806" xr:uid="{8B6B8C24-AB1D-4B3D-AD5B-41073DDC0F61}"/>
    <cellStyle name="Comma 68 3 6" xfId="8853" xr:uid="{00000000-0005-0000-0000-000093220000}"/>
    <cellStyle name="Comma 68 3 6 2" xfId="8854" xr:uid="{00000000-0005-0000-0000-000094220000}"/>
    <cellStyle name="Comma 68 3 6 2 2" xfId="8855" xr:uid="{00000000-0005-0000-0000-000095220000}"/>
    <cellStyle name="Comma 68 3 6 2 2 2" xfId="29824" xr:uid="{C5F6E7E7-1EA5-401C-86E0-53F965567150}"/>
    <cellStyle name="Comma 68 3 6 2 3" xfId="8856" xr:uid="{00000000-0005-0000-0000-000096220000}"/>
    <cellStyle name="Comma 68 3 6 2 3 2" xfId="29825" xr:uid="{F105DA71-C471-40EB-ADF9-E41C87207878}"/>
    <cellStyle name="Comma 68 3 6 2 4" xfId="8857" xr:uid="{00000000-0005-0000-0000-000097220000}"/>
    <cellStyle name="Comma 68 3 6 2 4 2" xfId="29826" xr:uid="{2841C771-9236-45E3-8B0D-579BFBEA94FE}"/>
    <cellStyle name="Comma 68 3 6 2 5" xfId="29823" xr:uid="{C62D821F-2229-4E20-9BAA-812A53E7E18A}"/>
    <cellStyle name="Comma 68 3 6 3" xfId="8858" xr:uid="{00000000-0005-0000-0000-000098220000}"/>
    <cellStyle name="Comma 68 3 6 3 2" xfId="29827" xr:uid="{CE5135E3-55DF-45ED-96A7-56FA4FA9A3BD}"/>
    <cellStyle name="Comma 68 3 6 4" xfId="8859" xr:uid="{00000000-0005-0000-0000-000099220000}"/>
    <cellStyle name="Comma 68 3 6 4 2" xfId="29828" xr:uid="{ECD305F5-FB08-4D2D-A739-B17F444456CA}"/>
    <cellStyle name="Comma 68 3 6 5" xfId="8860" xr:uid="{00000000-0005-0000-0000-00009A220000}"/>
    <cellStyle name="Comma 68 3 6 5 2" xfId="29829" xr:uid="{E5BF98E3-2F97-4C78-AE86-E0E5B65269D0}"/>
    <cellStyle name="Comma 68 3 6 6" xfId="29822" xr:uid="{4A5A3007-F612-44BF-93B8-1DF62CF742F5}"/>
    <cellStyle name="Comma 68 3 7" xfId="8861" xr:uid="{00000000-0005-0000-0000-00009B220000}"/>
    <cellStyle name="Comma 68 3 7 2" xfId="8862" xr:uid="{00000000-0005-0000-0000-00009C220000}"/>
    <cellStyle name="Comma 68 3 7 2 2" xfId="29831" xr:uid="{A10592F2-6229-4249-B77D-2CB3F25395FD}"/>
    <cellStyle name="Comma 68 3 7 3" xfId="8863" xr:uid="{00000000-0005-0000-0000-00009D220000}"/>
    <cellStyle name="Comma 68 3 7 3 2" xfId="29832" xr:uid="{86236152-4293-4B59-8637-85BD7247060E}"/>
    <cellStyle name="Comma 68 3 7 4" xfId="8864" xr:uid="{00000000-0005-0000-0000-00009E220000}"/>
    <cellStyle name="Comma 68 3 7 4 2" xfId="29833" xr:uid="{2FA09587-B565-4ED3-AE19-B2F0756C9305}"/>
    <cellStyle name="Comma 68 3 7 5" xfId="29830" xr:uid="{F1531535-21D5-4D06-82B3-CFC1195D3C2E}"/>
    <cellStyle name="Comma 68 3 8" xfId="8865" xr:uid="{00000000-0005-0000-0000-00009F220000}"/>
    <cellStyle name="Comma 68 3 8 2" xfId="29834" xr:uid="{1CA0A74C-D0FE-478B-9926-381C471EE5DA}"/>
    <cellStyle name="Comma 68 3 9" xfId="8866" xr:uid="{00000000-0005-0000-0000-0000A0220000}"/>
    <cellStyle name="Comma 68 3 9 2" xfId="29835" xr:uid="{FCCBC15F-64DF-44B1-80BC-553FAD88C727}"/>
    <cellStyle name="Comma 68 4" xfId="8867" xr:uid="{00000000-0005-0000-0000-0000A1220000}"/>
    <cellStyle name="Comma 68 4 2" xfId="8868" xr:uid="{00000000-0005-0000-0000-0000A2220000}"/>
    <cellStyle name="Comma 68 4 2 2" xfId="8869" xr:uid="{00000000-0005-0000-0000-0000A3220000}"/>
    <cellStyle name="Comma 68 4 2 2 2" xfId="8870" xr:uid="{00000000-0005-0000-0000-0000A4220000}"/>
    <cellStyle name="Comma 68 4 2 2 2 2" xfId="8871" xr:uid="{00000000-0005-0000-0000-0000A5220000}"/>
    <cellStyle name="Comma 68 4 2 2 2 2 2" xfId="29840" xr:uid="{B0E0A73F-AF39-4A7A-AB89-0027229AB774}"/>
    <cellStyle name="Comma 68 4 2 2 2 3" xfId="8872" xr:uid="{00000000-0005-0000-0000-0000A6220000}"/>
    <cellStyle name="Comma 68 4 2 2 2 3 2" xfId="29841" xr:uid="{A6D3E7A1-592F-4695-92BE-3C502E5A3639}"/>
    <cellStyle name="Comma 68 4 2 2 2 4" xfId="8873" xr:uid="{00000000-0005-0000-0000-0000A7220000}"/>
    <cellStyle name="Comma 68 4 2 2 2 4 2" xfId="29842" xr:uid="{833EF9BE-E2C4-4F23-A70C-457D825286DB}"/>
    <cellStyle name="Comma 68 4 2 2 2 5" xfId="29839" xr:uid="{00390F4F-3FB7-4562-A3B3-814BD99A4B16}"/>
    <cellStyle name="Comma 68 4 2 2 3" xfId="8874" xr:uid="{00000000-0005-0000-0000-0000A8220000}"/>
    <cellStyle name="Comma 68 4 2 2 3 2" xfId="29843" xr:uid="{772DABA0-8A0F-4CD7-9A5D-FD3D750CF355}"/>
    <cellStyle name="Comma 68 4 2 2 4" xfId="8875" xr:uid="{00000000-0005-0000-0000-0000A9220000}"/>
    <cellStyle name="Comma 68 4 2 2 4 2" xfId="29844" xr:uid="{F32716D0-EF2C-4F7F-A3DB-4372D7EF2746}"/>
    <cellStyle name="Comma 68 4 2 2 5" xfId="8876" xr:uid="{00000000-0005-0000-0000-0000AA220000}"/>
    <cellStyle name="Comma 68 4 2 2 5 2" xfId="29845" xr:uid="{2E3A50B6-CEA5-4DB2-A70E-1A0756C20E26}"/>
    <cellStyle name="Comma 68 4 2 2 6" xfId="29838" xr:uid="{B5ECBC16-D416-4452-8840-F1437D1C8D82}"/>
    <cellStyle name="Comma 68 4 2 3" xfId="8877" xr:uid="{00000000-0005-0000-0000-0000AB220000}"/>
    <cellStyle name="Comma 68 4 2 3 2" xfId="8878" xr:uid="{00000000-0005-0000-0000-0000AC220000}"/>
    <cellStyle name="Comma 68 4 2 3 2 2" xfId="29847" xr:uid="{88702C42-6246-49FC-9212-C8A61E3664C1}"/>
    <cellStyle name="Comma 68 4 2 3 3" xfId="8879" xr:uid="{00000000-0005-0000-0000-0000AD220000}"/>
    <cellStyle name="Comma 68 4 2 3 3 2" xfId="29848" xr:uid="{32CD8201-3BA8-42D0-9C93-05AEE6E985DA}"/>
    <cellStyle name="Comma 68 4 2 3 4" xfId="8880" xr:uid="{00000000-0005-0000-0000-0000AE220000}"/>
    <cellStyle name="Comma 68 4 2 3 4 2" xfId="29849" xr:uid="{D291CD63-F3F2-4747-8157-CDCBBFC72A6B}"/>
    <cellStyle name="Comma 68 4 2 3 5" xfId="29846" xr:uid="{FB524FEF-127D-446D-904B-E74BDC3218E3}"/>
    <cellStyle name="Comma 68 4 2 4" xfId="8881" xr:uid="{00000000-0005-0000-0000-0000AF220000}"/>
    <cellStyle name="Comma 68 4 2 4 2" xfId="29850" xr:uid="{8B16494B-BB14-4148-8814-2BE4B7B8A70D}"/>
    <cellStyle name="Comma 68 4 2 5" xfId="8882" xr:uid="{00000000-0005-0000-0000-0000B0220000}"/>
    <cellStyle name="Comma 68 4 2 5 2" xfId="29851" xr:uid="{45169D8A-8DBF-439D-8CDC-79E370F0752C}"/>
    <cellStyle name="Comma 68 4 2 6" xfId="8883" xr:uid="{00000000-0005-0000-0000-0000B1220000}"/>
    <cellStyle name="Comma 68 4 2 6 2" xfId="29852" xr:uid="{723108C5-5F59-4C89-A724-E61CE40E0CB8}"/>
    <cellStyle name="Comma 68 4 2 7" xfId="29837" xr:uid="{E93498D8-CB34-45EA-AD0C-EF724BD40FB7}"/>
    <cellStyle name="Comma 68 4 3" xfId="8884" xr:uid="{00000000-0005-0000-0000-0000B2220000}"/>
    <cellStyle name="Comma 68 4 3 2" xfId="8885" xr:uid="{00000000-0005-0000-0000-0000B3220000}"/>
    <cellStyle name="Comma 68 4 3 2 2" xfId="8886" xr:uid="{00000000-0005-0000-0000-0000B4220000}"/>
    <cellStyle name="Comma 68 4 3 2 2 2" xfId="8887" xr:uid="{00000000-0005-0000-0000-0000B5220000}"/>
    <cellStyle name="Comma 68 4 3 2 2 2 2" xfId="29856" xr:uid="{B8DC95B2-C51F-42FD-B26D-8A4688F70393}"/>
    <cellStyle name="Comma 68 4 3 2 2 3" xfId="8888" xr:uid="{00000000-0005-0000-0000-0000B6220000}"/>
    <cellStyle name="Comma 68 4 3 2 2 3 2" xfId="29857" xr:uid="{39326DC7-F043-499A-B5B2-CF06A679C585}"/>
    <cellStyle name="Comma 68 4 3 2 2 4" xfId="8889" xr:uid="{00000000-0005-0000-0000-0000B7220000}"/>
    <cellStyle name="Comma 68 4 3 2 2 4 2" xfId="29858" xr:uid="{A4EFEF84-C8FA-4286-8E37-A631BCB65482}"/>
    <cellStyle name="Comma 68 4 3 2 2 5" xfId="29855" xr:uid="{015C2B25-D6BE-49F4-8F24-BC08F1AD2132}"/>
    <cellStyle name="Comma 68 4 3 2 3" xfId="8890" xr:uid="{00000000-0005-0000-0000-0000B8220000}"/>
    <cellStyle name="Comma 68 4 3 2 3 2" xfId="29859" xr:uid="{1EB166AF-2413-4429-9076-90E768B65974}"/>
    <cellStyle name="Comma 68 4 3 2 4" xfId="8891" xr:uid="{00000000-0005-0000-0000-0000B9220000}"/>
    <cellStyle name="Comma 68 4 3 2 4 2" xfId="29860" xr:uid="{4B4837B1-A61B-44A8-90AA-E2D0A5AB74DA}"/>
    <cellStyle name="Comma 68 4 3 2 5" xfId="8892" xr:uid="{00000000-0005-0000-0000-0000BA220000}"/>
    <cellStyle name="Comma 68 4 3 2 5 2" xfId="29861" xr:uid="{D9E380D8-1760-4D30-BC15-37C27321D5BF}"/>
    <cellStyle name="Comma 68 4 3 2 6" xfId="29854" xr:uid="{2179EB75-A274-4844-B7FF-2B6F92A04C99}"/>
    <cellStyle name="Comma 68 4 3 3" xfId="8893" xr:uid="{00000000-0005-0000-0000-0000BB220000}"/>
    <cellStyle name="Comma 68 4 3 3 2" xfId="8894" xr:uid="{00000000-0005-0000-0000-0000BC220000}"/>
    <cellStyle name="Comma 68 4 3 3 2 2" xfId="29863" xr:uid="{6AE81BE6-6774-48C9-AE15-1D16D08C2063}"/>
    <cellStyle name="Comma 68 4 3 3 3" xfId="8895" xr:uid="{00000000-0005-0000-0000-0000BD220000}"/>
    <cellStyle name="Comma 68 4 3 3 3 2" xfId="29864" xr:uid="{3B9D2607-7FC8-465A-A56B-D52BCEBB3787}"/>
    <cellStyle name="Comma 68 4 3 3 4" xfId="8896" xr:uid="{00000000-0005-0000-0000-0000BE220000}"/>
    <cellStyle name="Comma 68 4 3 3 4 2" xfId="29865" xr:uid="{4096CF61-E442-4B59-B527-3A95BBF2E128}"/>
    <cellStyle name="Comma 68 4 3 3 5" xfId="29862" xr:uid="{F0766750-C63D-4670-8E13-72F92142DE46}"/>
    <cellStyle name="Comma 68 4 3 4" xfId="8897" xr:uid="{00000000-0005-0000-0000-0000BF220000}"/>
    <cellStyle name="Comma 68 4 3 4 2" xfId="29866" xr:uid="{83D7DF10-7FE1-4350-833F-2C8288DFEFC9}"/>
    <cellStyle name="Comma 68 4 3 5" xfId="8898" xr:uid="{00000000-0005-0000-0000-0000C0220000}"/>
    <cellStyle name="Comma 68 4 3 5 2" xfId="29867" xr:uid="{6D9AFAA0-CF4F-4EF5-B4AF-952A63643093}"/>
    <cellStyle name="Comma 68 4 3 6" xfId="8899" xr:uid="{00000000-0005-0000-0000-0000C1220000}"/>
    <cellStyle name="Comma 68 4 3 6 2" xfId="29868" xr:uid="{27D59925-D6B4-4D00-8D08-3368504B4DD0}"/>
    <cellStyle name="Comma 68 4 3 7" xfId="29853" xr:uid="{FD716B4E-A1CB-4131-8BD1-2B0FAE50EB46}"/>
    <cellStyle name="Comma 68 4 4" xfId="8900" xr:uid="{00000000-0005-0000-0000-0000C2220000}"/>
    <cellStyle name="Comma 68 4 4 2" xfId="8901" xr:uid="{00000000-0005-0000-0000-0000C3220000}"/>
    <cellStyle name="Comma 68 4 4 2 2" xfId="8902" xr:uid="{00000000-0005-0000-0000-0000C4220000}"/>
    <cellStyle name="Comma 68 4 4 2 2 2" xfId="29871" xr:uid="{21E267F1-7465-48CA-8813-6E7A7A1A68AF}"/>
    <cellStyle name="Comma 68 4 4 2 3" xfId="8903" xr:uid="{00000000-0005-0000-0000-0000C5220000}"/>
    <cellStyle name="Comma 68 4 4 2 3 2" xfId="29872" xr:uid="{765DB63C-DE47-4780-B401-F3F08A29E8AB}"/>
    <cellStyle name="Comma 68 4 4 2 4" xfId="8904" xr:uid="{00000000-0005-0000-0000-0000C6220000}"/>
    <cellStyle name="Comma 68 4 4 2 4 2" xfId="29873" xr:uid="{E4FC6826-9907-4397-8382-8DD3F53EF15F}"/>
    <cellStyle name="Comma 68 4 4 2 5" xfId="29870" xr:uid="{22D49387-FFF1-4D79-8A49-48A5CF87D971}"/>
    <cellStyle name="Comma 68 4 4 3" xfId="8905" xr:uid="{00000000-0005-0000-0000-0000C7220000}"/>
    <cellStyle name="Comma 68 4 4 3 2" xfId="29874" xr:uid="{7E391B12-99CE-4AF4-9DBA-DF74ADFF0DF8}"/>
    <cellStyle name="Comma 68 4 4 4" xfId="8906" xr:uid="{00000000-0005-0000-0000-0000C8220000}"/>
    <cellStyle name="Comma 68 4 4 4 2" xfId="29875" xr:uid="{199F78FF-0059-474A-922E-FC16FEE2E881}"/>
    <cellStyle name="Comma 68 4 4 5" xfId="8907" xr:uid="{00000000-0005-0000-0000-0000C9220000}"/>
    <cellStyle name="Comma 68 4 4 5 2" xfId="29876" xr:uid="{E3478F8C-CEC7-4991-83D1-3C9731B2B957}"/>
    <cellStyle name="Comma 68 4 4 6" xfId="29869" xr:uid="{589983C8-8A97-443F-8F9C-3924E99E44A6}"/>
    <cellStyle name="Comma 68 4 5" xfId="8908" xr:uid="{00000000-0005-0000-0000-0000CA220000}"/>
    <cellStyle name="Comma 68 4 5 2" xfId="8909" xr:uid="{00000000-0005-0000-0000-0000CB220000}"/>
    <cellStyle name="Comma 68 4 5 2 2" xfId="29878" xr:uid="{1734C625-C0E7-4AE9-97B3-59847BC8CE58}"/>
    <cellStyle name="Comma 68 4 5 3" xfId="8910" xr:uid="{00000000-0005-0000-0000-0000CC220000}"/>
    <cellStyle name="Comma 68 4 5 3 2" xfId="29879" xr:uid="{B1D7A719-5A6C-45CB-A918-1285590E42F7}"/>
    <cellStyle name="Comma 68 4 5 4" xfId="8911" xr:uid="{00000000-0005-0000-0000-0000CD220000}"/>
    <cellStyle name="Comma 68 4 5 4 2" xfId="29880" xr:uid="{7946361A-131D-4066-8DDF-0CEE66430710}"/>
    <cellStyle name="Comma 68 4 5 5" xfId="29877" xr:uid="{90667235-2955-4559-89D3-1580258CA7EB}"/>
    <cellStyle name="Comma 68 4 6" xfId="8912" xr:uid="{00000000-0005-0000-0000-0000CE220000}"/>
    <cellStyle name="Comma 68 4 6 2" xfId="29881" xr:uid="{EF361772-A502-4AF5-A1E2-3C5C7C5EF41C}"/>
    <cellStyle name="Comma 68 4 7" xfId="8913" xr:uid="{00000000-0005-0000-0000-0000CF220000}"/>
    <cellStyle name="Comma 68 4 7 2" xfId="29882" xr:uid="{25735CEC-83E5-4168-A63B-FCB46B58B704}"/>
    <cellStyle name="Comma 68 4 8" xfId="8914" xr:uid="{00000000-0005-0000-0000-0000D0220000}"/>
    <cellStyle name="Comma 68 4 8 2" xfId="29883" xr:uid="{7E18728F-EA71-4E7F-8E9D-80EEFEEE4106}"/>
    <cellStyle name="Comma 68 4 9" xfId="29836" xr:uid="{6876E436-48C5-4F1C-9DFE-484EC7D27291}"/>
    <cellStyle name="Comma 68 5" xfId="8915" xr:uid="{00000000-0005-0000-0000-0000D1220000}"/>
    <cellStyle name="Comma 68 5 2" xfId="8916" xr:uid="{00000000-0005-0000-0000-0000D2220000}"/>
    <cellStyle name="Comma 68 5 2 2" xfId="8917" xr:uid="{00000000-0005-0000-0000-0000D3220000}"/>
    <cellStyle name="Comma 68 5 2 2 2" xfId="8918" xr:uid="{00000000-0005-0000-0000-0000D4220000}"/>
    <cellStyle name="Comma 68 5 2 2 2 2" xfId="8919" xr:uid="{00000000-0005-0000-0000-0000D5220000}"/>
    <cellStyle name="Comma 68 5 2 2 2 2 2" xfId="29888" xr:uid="{D41CC900-F00A-4BB0-B597-807E9D7EA12A}"/>
    <cellStyle name="Comma 68 5 2 2 2 3" xfId="8920" xr:uid="{00000000-0005-0000-0000-0000D6220000}"/>
    <cellStyle name="Comma 68 5 2 2 2 3 2" xfId="29889" xr:uid="{C360BF52-D279-4D40-BE3F-F432DCE1E0E8}"/>
    <cellStyle name="Comma 68 5 2 2 2 4" xfId="8921" xr:uid="{00000000-0005-0000-0000-0000D7220000}"/>
    <cellStyle name="Comma 68 5 2 2 2 4 2" xfId="29890" xr:uid="{B092FAC5-E7B7-443F-BBC8-24BF712CE6F5}"/>
    <cellStyle name="Comma 68 5 2 2 2 5" xfId="29887" xr:uid="{30C75EBA-A7CD-4571-B362-6BAB20D549FA}"/>
    <cellStyle name="Comma 68 5 2 2 3" xfId="8922" xr:uid="{00000000-0005-0000-0000-0000D8220000}"/>
    <cellStyle name="Comma 68 5 2 2 3 2" xfId="29891" xr:uid="{BE12B6CB-55C3-4E0F-8631-1D41A1EDCC28}"/>
    <cellStyle name="Comma 68 5 2 2 4" xfId="8923" xr:uid="{00000000-0005-0000-0000-0000D9220000}"/>
    <cellStyle name="Comma 68 5 2 2 4 2" xfId="29892" xr:uid="{C03C7AED-EDED-47B2-84D7-BBD059B56822}"/>
    <cellStyle name="Comma 68 5 2 2 5" xfId="8924" xr:uid="{00000000-0005-0000-0000-0000DA220000}"/>
    <cellStyle name="Comma 68 5 2 2 5 2" xfId="29893" xr:uid="{7554D95F-5BC9-4FC0-8B2F-6E53C7D9E5CA}"/>
    <cellStyle name="Comma 68 5 2 2 6" xfId="29886" xr:uid="{AC178CE6-B6E8-453B-BA75-F25D9786FEAF}"/>
    <cellStyle name="Comma 68 5 2 3" xfId="8925" xr:uid="{00000000-0005-0000-0000-0000DB220000}"/>
    <cellStyle name="Comma 68 5 2 3 2" xfId="8926" xr:uid="{00000000-0005-0000-0000-0000DC220000}"/>
    <cellStyle name="Comma 68 5 2 3 2 2" xfId="29895" xr:uid="{F23F0E38-8602-4D53-B645-74EC9A6A86EB}"/>
    <cellStyle name="Comma 68 5 2 3 3" xfId="8927" xr:uid="{00000000-0005-0000-0000-0000DD220000}"/>
    <cellStyle name="Comma 68 5 2 3 3 2" xfId="29896" xr:uid="{256B37CE-089F-4F42-A156-19EEDCF0D753}"/>
    <cellStyle name="Comma 68 5 2 3 4" xfId="8928" xr:uid="{00000000-0005-0000-0000-0000DE220000}"/>
    <cellStyle name="Comma 68 5 2 3 4 2" xfId="29897" xr:uid="{D28DAE41-6CB7-45D1-A013-A80FE0AE6B9A}"/>
    <cellStyle name="Comma 68 5 2 3 5" xfId="29894" xr:uid="{A3590663-BC49-4E80-B365-A2C4C33E8E22}"/>
    <cellStyle name="Comma 68 5 2 4" xfId="8929" xr:uid="{00000000-0005-0000-0000-0000DF220000}"/>
    <cellStyle name="Comma 68 5 2 4 2" xfId="29898" xr:uid="{1F7CA0D3-C2D2-467D-936B-D6D3E92DE885}"/>
    <cellStyle name="Comma 68 5 2 5" xfId="8930" xr:uid="{00000000-0005-0000-0000-0000E0220000}"/>
    <cellStyle name="Comma 68 5 2 5 2" xfId="29899" xr:uid="{FD1FBDE3-53C5-4FB0-BC6B-A354C89EAFD4}"/>
    <cellStyle name="Comma 68 5 2 6" xfId="8931" xr:uid="{00000000-0005-0000-0000-0000E1220000}"/>
    <cellStyle name="Comma 68 5 2 6 2" xfId="29900" xr:uid="{DC9964C6-D526-4531-978F-C173FC0A70FB}"/>
    <cellStyle name="Comma 68 5 2 7" xfId="29885" xr:uid="{3FBA6257-4015-44F9-AC81-4D38363656AB}"/>
    <cellStyle name="Comma 68 5 3" xfId="8932" xr:uid="{00000000-0005-0000-0000-0000E2220000}"/>
    <cellStyle name="Comma 68 5 3 2" xfId="8933" xr:uid="{00000000-0005-0000-0000-0000E3220000}"/>
    <cellStyle name="Comma 68 5 3 2 2" xfId="8934" xr:uid="{00000000-0005-0000-0000-0000E4220000}"/>
    <cellStyle name="Comma 68 5 3 2 2 2" xfId="8935" xr:uid="{00000000-0005-0000-0000-0000E5220000}"/>
    <cellStyle name="Comma 68 5 3 2 2 2 2" xfId="29904" xr:uid="{F6BD4E6E-16A9-4068-A3D9-C1B316555185}"/>
    <cellStyle name="Comma 68 5 3 2 2 3" xfId="8936" xr:uid="{00000000-0005-0000-0000-0000E6220000}"/>
    <cellStyle name="Comma 68 5 3 2 2 3 2" xfId="29905" xr:uid="{EE744025-242A-444B-AB38-1EE1A06455F6}"/>
    <cellStyle name="Comma 68 5 3 2 2 4" xfId="8937" xr:uid="{00000000-0005-0000-0000-0000E7220000}"/>
    <cellStyle name="Comma 68 5 3 2 2 4 2" xfId="29906" xr:uid="{07B604F5-BD45-4A40-BCD8-F8367D02E085}"/>
    <cellStyle name="Comma 68 5 3 2 2 5" xfId="29903" xr:uid="{2BC46A2F-F047-40E4-A24E-AD5D8B62970E}"/>
    <cellStyle name="Comma 68 5 3 2 3" xfId="8938" xr:uid="{00000000-0005-0000-0000-0000E8220000}"/>
    <cellStyle name="Comma 68 5 3 2 3 2" xfId="29907" xr:uid="{0F8250DA-FFC4-4628-AA2D-BC4A800338F7}"/>
    <cellStyle name="Comma 68 5 3 2 4" xfId="8939" xr:uid="{00000000-0005-0000-0000-0000E9220000}"/>
    <cellStyle name="Comma 68 5 3 2 4 2" xfId="29908" xr:uid="{DEB8AC90-521B-4E79-B86F-4940175709DB}"/>
    <cellStyle name="Comma 68 5 3 2 5" xfId="8940" xr:uid="{00000000-0005-0000-0000-0000EA220000}"/>
    <cellStyle name="Comma 68 5 3 2 5 2" xfId="29909" xr:uid="{E77589BB-04BD-4B86-91E8-DF6E7122102B}"/>
    <cellStyle name="Comma 68 5 3 2 6" xfId="29902" xr:uid="{85A15325-EDC0-482D-B706-61CDCEF6C42C}"/>
    <cellStyle name="Comma 68 5 3 3" xfId="8941" xr:uid="{00000000-0005-0000-0000-0000EB220000}"/>
    <cellStyle name="Comma 68 5 3 3 2" xfId="8942" xr:uid="{00000000-0005-0000-0000-0000EC220000}"/>
    <cellStyle name="Comma 68 5 3 3 2 2" xfId="29911" xr:uid="{8AAA93E8-3179-4468-B51C-8BA0043FD2AC}"/>
    <cellStyle name="Comma 68 5 3 3 3" xfId="8943" xr:uid="{00000000-0005-0000-0000-0000ED220000}"/>
    <cellStyle name="Comma 68 5 3 3 3 2" xfId="29912" xr:uid="{5DC3E759-F722-469B-A1D6-07B062431D20}"/>
    <cellStyle name="Comma 68 5 3 3 4" xfId="8944" xr:uid="{00000000-0005-0000-0000-0000EE220000}"/>
    <cellStyle name="Comma 68 5 3 3 4 2" xfId="29913" xr:uid="{B581F9D8-EE1E-4598-9751-693ED123B5D8}"/>
    <cellStyle name="Comma 68 5 3 3 5" xfId="29910" xr:uid="{8B5F46CF-EB4B-4CA3-98CA-3815C2BF4572}"/>
    <cellStyle name="Comma 68 5 3 4" xfId="8945" xr:uid="{00000000-0005-0000-0000-0000EF220000}"/>
    <cellStyle name="Comma 68 5 3 4 2" xfId="29914" xr:uid="{DABEBC28-5EAA-4BAD-B95D-55B92EB18AFB}"/>
    <cellStyle name="Comma 68 5 3 5" xfId="8946" xr:uid="{00000000-0005-0000-0000-0000F0220000}"/>
    <cellStyle name="Comma 68 5 3 5 2" xfId="29915" xr:uid="{21652EBD-F450-4B15-AB9B-095A436E41DE}"/>
    <cellStyle name="Comma 68 5 3 6" xfId="8947" xr:uid="{00000000-0005-0000-0000-0000F1220000}"/>
    <cellStyle name="Comma 68 5 3 6 2" xfId="29916" xr:uid="{2A87AD22-B0D9-42C4-8844-9298DFAFC429}"/>
    <cellStyle name="Comma 68 5 3 7" xfId="29901" xr:uid="{EA794181-AF75-4865-B12A-2DAF2DC58FBA}"/>
    <cellStyle name="Comma 68 5 4" xfId="8948" xr:uid="{00000000-0005-0000-0000-0000F2220000}"/>
    <cellStyle name="Comma 68 5 4 2" xfId="8949" xr:uid="{00000000-0005-0000-0000-0000F3220000}"/>
    <cellStyle name="Comma 68 5 4 2 2" xfId="8950" xr:uid="{00000000-0005-0000-0000-0000F4220000}"/>
    <cellStyle name="Comma 68 5 4 2 2 2" xfId="29919" xr:uid="{6A3C6577-5577-495B-81F8-E56CF68627E0}"/>
    <cellStyle name="Comma 68 5 4 2 3" xfId="8951" xr:uid="{00000000-0005-0000-0000-0000F5220000}"/>
    <cellStyle name="Comma 68 5 4 2 3 2" xfId="29920" xr:uid="{143EC1B4-C5DB-4444-B784-5111EF06DBA7}"/>
    <cellStyle name="Comma 68 5 4 2 4" xfId="8952" xr:uid="{00000000-0005-0000-0000-0000F6220000}"/>
    <cellStyle name="Comma 68 5 4 2 4 2" xfId="29921" xr:uid="{0AD4BC70-F9BA-4E76-9C7F-BDD0591887F6}"/>
    <cellStyle name="Comma 68 5 4 2 5" xfId="29918" xr:uid="{22B15A0F-89D3-4609-9F96-730765B56BBD}"/>
    <cellStyle name="Comma 68 5 4 3" xfId="8953" xr:uid="{00000000-0005-0000-0000-0000F7220000}"/>
    <cellStyle name="Comma 68 5 4 3 2" xfId="29922" xr:uid="{EE2A54F8-053C-40B0-A3B2-5A3B71C95E0E}"/>
    <cellStyle name="Comma 68 5 4 4" xfId="8954" xr:uid="{00000000-0005-0000-0000-0000F8220000}"/>
    <cellStyle name="Comma 68 5 4 4 2" xfId="29923" xr:uid="{AEB512D7-AC94-4F7A-BD11-F01CF6984061}"/>
    <cellStyle name="Comma 68 5 4 5" xfId="8955" xr:uid="{00000000-0005-0000-0000-0000F9220000}"/>
    <cellStyle name="Comma 68 5 4 5 2" xfId="29924" xr:uid="{AE6B0221-A99E-4080-AB4A-C59874422F46}"/>
    <cellStyle name="Comma 68 5 4 6" xfId="29917" xr:uid="{834D1671-AFE6-4350-9552-457D5F50BF72}"/>
    <cellStyle name="Comma 68 5 5" xfId="8956" xr:uid="{00000000-0005-0000-0000-0000FA220000}"/>
    <cellStyle name="Comma 68 5 5 2" xfId="8957" xr:uid="{00000000-0005-0000-0000-0000FB220000}"/>
    <cellStyle name="Comma 68 5 5 2 2" xfId="29926" xr:uid="{4608AC00-E3D0-46DE-8C31-5D04C9ED0430}"/>
    <cellStyle name="Comma 68 5 5 3" xfId="8958" xr:uid="{00000000-0005-0000-0000-0000FC220000}"/>
    <cellStyle name="Comma 68 5 5 3 2" xfId="29927" xr:uid="{B17C4958-983C-418E-8C30-4A6D9840EE0E}"/>
    <cellStyle name="Comma 68 5 5 4" xfId="8959" xr:uid="{00000000-0005-0000-0000-0000FD220000}"/>
    <cellStyle name="Comma 68 5 5 4 2" xfId="29928" xr:uid="{972B41D0-2C0E-4989-96EF-5381CAC4F496}"/>
    <cellStyle name="Comma 68 5 5 5" xfId="29925" xr:uid="{AE5445DE-F2E5-4369-922E-DBF0E6A9D0D9}"/>
    <cellStyle name="Comma 68 5 6" xfId="8960" xr:uid="{00000000-0005-0000-0000-0000FE220000}"/>
    <cellStyle name="Comma 68 5 6 2" xfId="29929" xr:uid="{F278C4C9-AAA8-475F-9DB6-FCB047C993E8}"/>
    <cellStyle name="Comma 68 5 7" xfId="8961" xr:uid="{00000000-0005-0000-0000-0000FF220000}"/>
    <cellStyle name="Comma 68 5 7 2" xfId="29930" xr:uid="{7779A037-55B4-4632-8D03-1C48CF346D8C}"/>
    <cellStyle name="Comma 68 5 8" xfId="8962" xr:uid="{00000000-0005-0000-0000-000000230000}"/>
    <cellStyle name="Comma 68 5 8 2" xfId="29931" xr:uid="{AA2849B8-EEF4-404F-A76A-BBAB97A68B8A}"/>
    <cellStyle name="Comma 68 5 9" xfId="29884" xr:uid="{FCBF192F-AAEE-4ED0-B516-93842617F8FA}"/>
    <cellStyle name="Comma 68 6" xfId="8963" xr:uid="{00000000-0005-0000-0000-000001230000}"/>
    <cellStyle name="Comma 68 6 2" xfId="8964" xr:uid="{00000000-0005-0000-0000-000002230000}"/>
    <cellStyle name="Comma 68 6 2 2" xfId="8965" xr:uid="{00000000-0005-0000-0000-000003230000}"/>
    <cellStyle name="Comma 68 6 2 2 2" xfId="8966" xr:uid="{00000000-0005-0000-0000-000004230000}"/>
    <cellStyle name="Comma 68 6 2 2 2 2" xfId="29935" xr:uid="{2AFCE7C5-376A-4B35-BDF1-DD86FC0B2D92}"/>
    <cellStyle name="Comma 68 6 2 2 3" xfId="8967" xr:uid="{00000000-0005-0000-0000-000005230000}"/>
    <cellStyle name="Comma 68 6 2 2 3 2" xfId="29936" xr:uid="{FBBF09F8-F492-44E6-8E16-6CED662AFE54}"/>
    <cellStyle name="Comma 68 6 2 2 4" xfId="8968" xr:uid="{00000000-0005-0000-0000-000006230000}"/>
    <cellStyle name="Comma 68 6 2 2 4 2" xfId="29937" xr:uid="{52BC2757-393A-4419-B69A-42B29C33094B}"/>
    <cellStyle name="Comma 68 6 2 2 5" xfId="29934" xr:uid="{DB380A18-7761-45E5-845E-1B10BB39509F}"/>
    <cellStyle name="Comma 68 6 2 3" xfId="8969" xr:uid="{00000000-0005-0000-0000-000007230000}"/>
    <cellStyle name="Comma 68 6 2 3 2" xfId="29938" xr:uid="{805DCF59-385D-4468-AC79-1918CC4F78B6}"/>
    <cellStyle name="Comma 68 6 2 4" xfId="8970" xr:uid="{00000000-0005-0000-0000-000008230000}"/>
    <cellStyle name="Comma 68 6 2 4 2" xfId="29939" xr:uid="{9395EADD-5008-4789-8C69-D85A5BE8BEEB}"/>
    <cellStyle name="Comma 68 6 2 5" xfId="8971" xr:uid="{00000000-0005-0000-0000-000009230000}"/>
    <cellStyle name="Comma 68 6 2 5 2" xfId="29940" xr:uid="{4C53BCD0-C222-4C16-B6B4-D3B4886B8AAF}"/>
    <cellStyle name="Comma 68 6 2 6" xfId="29933" xr:uid="{4D62A023-DF45-4A82-806F-84133500B933}"/>
    <cellStyle name="Comma 68 6 3" xfId="8972" xr:uid="{00000000-0005-0000-0000-00000A230000}"/>
    <cellStyle name="Comma 68 6 3 2" xfId="8973" xr:uid="{00000000-0005-0000-0000-00000B230000}"/>
    <cellStyle name="Comma 68 6 3 2 2" xfId="29942" xr:uid="{F341E6B7-93C2-4671-896E-F92C21C4E9E6}"/>
    <cellStyle name="Comma 68 6 3 3" xfId="8974" xr:uid="{00000000-0005-0000-0000-00000C230000}"/>
    <cellStyle name="Comma 68 6 3 3 2" xfId="29943" xr:uid="{75F366BE-FD97-4E31-9B6C-6D9C8096C96A}"/>
    <cellStyle name="Comma 68 6 3 4" xfId="8975" xr:uid="{00000000-0005-0000-0000-00000D230000}"/>
    <cellStyle name="Comma 68 6 3 4 2" xfId="29944" xr:uid="{8839BC51-1C97-4476-B3BE-2AEDA6CAC937}"/>
    <cellStyle name="Comma 68 6 3 5" xfId="29941" xr:uid="{21F81586-B651-4303-A0A2-272550ED145E}"/>
    <cellStyle name="Comma 68 6 4" xfId="8976" xr:uid="{00000000-0005-0000-0000-00000E230000}"/>
    <cellStyle name="Comma 68 6 4 2" xfId="29945" xr:uid="{83F4ED2E-1C3D-478E-8A18-9720FB51B89F}"/>
    <cellStyle name="Comma 68 6 5" xfId="8977" xr:uid="{00000000-0005-0000-0000-00000F230000}"/>
    <cellStyle name="Comma 68 6 5 2" xfId="29946" xr:uid="{C55E0FC9-766E-41C8-A7CB-2F65B275A3DF}"/>
    <cellStyle name="Comma 68 6 6" xfId="8978" xr:uid="{00000000-0005-0000-0000-000010230000}"/>
    <cellStyle name="Comma 68 6 6 2" xfId="29947" xr:uid="{EDF52759-CAFC-4136-9DA5-38BBECD19DD3}"/>
    <cellStyle name="Comma 68 6 7" xfId="29932" xr:uid="{E63D46D9-F25F-44FA-95D0-D244D02FCB54}"/>
    <cellStyle name="Comma 68 7" xfId="8979" xr:uid="{00000000-0005-0000-0000-000011230000}"/>
    <cellStyle name="Comma 68 7 2" xfId="8980" xr:uid="{00000000-0005-0000-0000-000012230000}"/>
    <cellStyle name="Comma 68 7 2 2" xfId="8981" xr:uid="{00000000-0005-0000-0000-000013230000}"/>
    <cellStyle name="Comma 68 7 2 2 2" xfId="8982" xr:uid="{00000000-0005-0000-0000-000014230000}"/>
    <cellStyle name="Comma 68 7 2 2 2 2" xfId="29951" xr:uid="{4513D3FD-9B72-4790-8460-1BAABB2086F4}"/>
    <cellStyle name="Comma 68 7 2 2 3" xfId="8983" xr:uid="{00000000-0005-0000-0000-000015230000}"/>
    <cellStyle name="Comma 68 7 2 2 3 2" xfId="29952" xr:uid="{739512E2-26A5-42B1-AE72-892E943BA6FC}"/>
    <cellStyle name="Comma 68 7 2 2 4" xfId="8984" xr:uid="{00000000-0005-0000-0000-000016230000}"/>
    <cellStyle name="Comma 68 7 2 2 4 2" xfId="29953" xr:uid="{9C05D872-40BE-40EF-9865-59EDCAE33068}"/>
    <cellStyle name="Comma 68 7 2 2 5" xfId="29950" xr:uid="{D28E536B-9156-45BD-9F7F-E45BCBDCEF8D}"/>
    <cellStyle name="Comma 68 7 2 3" xfId="8985" xr:uid="{00000000-0005-0000-0000-000017230000}"/>
    <cellStyle name="Comma 68 7 2 3 2" xfId="29954" xr:uid="{17C86691-5DB9-4985-9F8B-92BE0353611C}"/>
    <cellStyle name="Comma 68 7 2 4" xfId="8986" xr:uid="{00000000-0005-0000-0000-000018230000}"/>
    <cellStyle name="Comma 68 7 2 4 2" xfId="29955" xr:uid="{F35A607F-08D5-41B1-88CB-E64539D1611E}"/>
    <cellStyle name="Comma 68 7 2 5" xfId="8987" xr:uid="{00000000-0005-0000-0000-000019230000}"/>
    <cellStyle name="Comma 68 7 2 5 2" xfId="29956" xr:uid="{8B0EBB4B-682E-470A-8A80-04D6841C788D}"/>
    <cellStyle name="Comma 68 7 2 6" xfId="29949" xr:uid="{25892035-9A38-4086-9AF2-5794E3FCC208}"/>
    <cellStyle name="Comma 68 7 3" xfId="8988" xr:uid="{00000000-0005-0000-0000-00001A230000}"/>
    <cellStyle name="Comma 68 7 3 2" xfId="8989" xr:uid="{00000000-0005-0000-0000-00001B230000}"/>
    <cellStyle name="Comma 68 7 3 2 2" xfId="29958" xr:uid="{44DD9904-B070-4515-BD81-140D120D2D70}"/>
    <cellStyle name="Comma 68 7 3 3" xfId="8990" xr:uid="{00000000-0005-0000-0000-00001C230000}"/>
    <cellStyle name="Comma 68 7 3 3 2" xfId="29959" xr:uid="{1D692969-3714-4F95-9999-477B3FFCDE81}"/>
    <cellStyle name="Comma 68 7 3 4" xfId="8991" xr:uid="{00000000-0005-0000-0000-00001D230000}"/>
    <cellStyle name="Comma 68 7 3 4 2" xfId="29960" xr:uid="{2E56198C-F9CC-4002-B07D-E8FAB0B99EFC}"/>
    <cellStyle name="Comma 68 7 3 5" xfId="29957" xr:uid="{831356C6-72A4-4E24-895C-BBD9AD04A351}"/>
    <cellStyle name="Comma 68 7 4" xfId="8992" xr:uid="{00000000-0005-0000-0000-00001E230000}"/>
    <cellStyle name="Comma 68 7 4 2" xfId="29961" xr:uid="{C212228B-7956-454A-BE06-D75E37944657}"/>
    <cellStyle name="Comma 68 7 5" xfId="8993" xr:uid="{00000000-0005-0000-0000-00001F230000}"/>
    <cellStyle name="Comma 68 7 5 2" xfId="29962" xr:uid="{91B07226-021B-475D-8F46-81A557DA5CFE}"/>
    <cellStyle name="Comma 68 7 6" xfId="8994" xr:uid="{00000000-0005-0000-0000-000020230000}"/>
    <cellStyle name="Comma 68 7 6 2" xfId="29963" xr:uid="{732FD05F-3065-47FA-BF9F-8FA456349BFC}"/>
    <cellStyle name="Comma 68 7 7" xfId="29948" xr:uid="{6AD2BFF3-20C4-469F-828B-92DCA89B2BED}"/>
    <cellStyle name="Comma 68 8" xfId="8995" xr:uid="{00000000-0005-0000-0000-000021230000}"/>
    <cellStyle name="Comma 68 8 2" xfId="8996" xr:uid="{00000000-0005-0000-0000-000022230000}"/>
    <cellStyle name="Comma 68 8 2 2" xfId="8997" xr:uid="{00000000-0005-0000-0000-000023230000}"/>
    <cellStyle name="Comma 68 8 2 2 2" xfId="29966" xr:uid="{73173FAD-AEFE-4508-833E-EBFBDAE67AFF}"/>
    <cellStyle name="Comma 68 8 2 3" xfId="8998" xr:uid="{00000000-0005-0000-0000-000024230000}"/>
    <cellStyle name="Comma 68 8 2 3 2" xfId="29967" xr:uid="{8B82A60B-F8BA-43B7-965D-31A2AD36C2AA}"/>
    <cellStyle name="Comma 68 8 2 4" xfId="8999" xr:uid="{00000000-0005-0000-0000-000025230000}"/>
    <cellStyle name="Comma 68 8 2 4 2" xfId="29968" xr:uid="{25106210-6B8A-44F8-98A3-A84BED26842E}"/>
    <cellStyle name="Comma 68 8 2 5" xfId="29965" xr:uid="{4D87EF2E-4FE4-429C-9B69-166EAACD4B9D}"/>
    <cellStyle name="Comma 68 8 3" xfId="9000" xr:uid="{00000000-0005-0000-0000-000026230000}"/>
    <cellStyle name="Comma 68 8 3 2" xfId="29969" xr:uid="{7C9F735F-EF7A-4C9D-936E-2A5D9DB5BE6F}"/>
    <cellStyle name="Comma 68 8 4" xfId="9001" xr:uid="{00000000-0005-0000-0000-000027230000}"/>
    <cellStyle name="Comma 68 8 4 2" xfId="29970" xr:uid="{7310629E-4A3A-4A09-8A2D-EF5BFA233882}"/>
    <cellStyle name="Comma 68 8 5" xfId="9002" xr:uid="{00000000-0005-0000-0000-000028230000}"/>
    <cellStyle name="Comma 68 8 5 2" xfId="29971" xr:uid="{67C2E02B-1D9A-4C55-A48C-23B29C88B840}"/>
    <cellStyle name="Comma 68 8 6" xfId="29964" xr:uid="{CBD3068E-1758-457F-AE7A-461E0D72E8E3}"/>
    <cellStyle name="Comma 68 9" xfId="9003" xr:uid="{00000000-0005-0000-0000-000029230000}"/>
    <cellStyle name="Comma 68 9 2" xfId="9004" xr:uid="{00000000-0005-0000-0000-00002A230000}"/>
    <cellStyle name="Comma 68 9 2 2" xfId="29973" xr:uid="{371AF1AF-A103-49D4-9F9A-4D5C45DF3C10}"/>
    <cellStyle name="Comma 68 9 3" xfId="9005" xr:uid="{00000000-0005-0000-0000-00002B230000}"/>
    <cellStyle name="Comma 68 9 3 2" xfId="29974" xr:uid="{F966E33A-9C21-40DE-BC0D-4BD6D9D302DF}"/>
    <cellStyle name="Comma 68 9 4" xfId="9006" xr:uid="{00000000-0005-0000-0000-00002C230000}"/>
    <cellStyle name="Comma 68 9 4 2" xfId="29975" xr:uid="{4750BCE2-7C96-47FA-8253-DEB18A1F8907}"/>
    <cellStyle name="Comma 68 9 5" xfId="29972" xr:uid="{722D0DD9-5F48-49A3-95AC-8F7F6CE43152}"/>
    <cellStyle name="Comma 69" xfId="9007" xr:uid="{00000000-0005-0000-0000-00002D230000}"/>
    <cellStyle name="Comma 69 2" xfId="29976" xr:uid="{28A73163-6ADF-47F3-88B0-80C8FE911E0D}"/>
    <cellStyle name="Comma 7" xfId="9008" xr:uid="{00000000-0005-0000-0000-00002E230000}"/>
    <cellStyle name="Comma 7 2" xfId="9009" xr:uid="{00000000-0005-0000-0000-00002F230000}"/>
    <cellStyle name="Comma 7 2 2" xfId="9010" xr:uid="{00000000-0005-0000-0000-000030230000}"/>
    <cellStyle name="Comma 7 2 2 2" xfId="9011" xr:uid="{00000000-0005-0000-0000-000031230000}"/>
    <cellStyle name="Comma 7 2 2 2 2" xfId="29980" xr:uid="{29862E91-B15D-45DD-ACE6-D6487F67E78C}"/>
    <cellStyle name="Comma 7 2 2 3" xfId="29979" xr:uid="{39BD7C0A-63F8-4AEF-BE7F-6606720D208F}"/>
    <cellStyle name="Comma 7 2 3" xfId="9012" xr:uid="{00000000-0005-0000-0000-000032230000}"/>
    <cellStyle name="Comma 7 2 3 2" xfId="29981" xr:uid="{C6CDC0A4-97FF-44C1-9E79-FFF37D160139}"/>
    <cellStyle name="Comma 7 2 4" xfId="9013" xr:uid="{00000000-0005-0000-0000-000033230000}"/>
    <cellStyle name="Comma 7 2 4 2" xfId="29982" xr:uid="{87F4F5DB-A467-463E-89E8-97E79B452342}"/>
    <cellStyle name="Comma 7 2 5" xfId="9014" xr:uid="{00000000-0005-0000-0000-000034230000}"/>
    <cellStyle name="Comma 7 2 5 2" xfId="29983" xr:uid="{253B5E19-FE72-4186-9ED1-D5BCB12A233B}"/>
    <cellStyle name="Comma 7 2 6" xfId="9015" xr:uid="{00000000-0005-0000-0000-000035230000}"/>
    <cellStyle name="Comma 7 2 6 2" xfId="29984" xr:uid="{2C02AA17-9FD9-4D44-86EF-E388C85AA4AF}"/>
    <cellStyle name="Comma 7 2 7" xfId="9016" xr:uid="{00000000-0005-0000-0000-000036230000}"/>
    <cellStyle name="Comma 7 2 7 2" xfId="29985" xr:uid="{987D4617-5764-42F2-9192-F78623478A6C}"/>
    <cellStyle name="Comma 7 2 8" xfId="29978" xr:uid="{C9572A87-E2F4-417E-BFEE-C8BBB4069A88}"/>
    <cellStyle name="Comma 7 3" xfId="9017" xr:uid="{00000000-0005-0000-0000-000037230000}"/>
    <cellStyle name="Comma 7 3 2" xfId="9018" xr:uid="{00000000-0005-0000-0000-000038230000}"/>
    <cellStyle name="Comma 7 3 2 2" xfId="29987" xr:uid="{D725F375-7038-4ACE-8113-E9B5B26AE441}"/>
    <cellStyle name="Comma 7 3 3" xfId="29986" xr:uid="{20831A61-46E0-47EF-B82B-1DBD46474822}"/>
    <cellStyle name="Comma 7 4" xfId="9019" xr:uid="{00000000-0005-0000-0000-000039230000}"/>
    <cellStyle name="Comma 7 4 2" xfId="9020" xr:uid="{00000000-0005-0000-0000-00003A230000}"/>
    <cellStyle name="Comma 7 4 2 2" xfId="29989" xr:uid="{629B5318-E7D4-4F43-90D7-BB66E2DBB53C}"/>
    <cellStyle name="Comma 7 4 3" xfId="9021" xr:uid="{00000000-0005-0000-0000-00003B230000}"/>
    <cellStyle name="Comma 7 4 3 2" xfId="29990" xr:uid="{5F27B1E4-FB25-45F9-AC40-14FD743D937E}"/>
    <cellStyle name="Comma 7 4 4" xfId="29988" xr:uid="{A9DDA393-F674-426D-A677-4CA1FF624C23}"/>
    <cellStyle name="Comma 7 5" xfId="29977" xr:uid="{E0082C5D-A5DF-4854-8898-3AD77EDD9FCD}"/>
    <cellStyle name="Comma 7 6" xfId="42277" xr:uid="{BB8AA26E-2B27-482D-9517-BB60D12A4EA9}"/>
    <cellStyle name="Comma 70" xfId="9022" xr:uid="{00000000-0005-0000-0000-00003C230000}"/>
    <cellStyle name="Comma 70 2" xfId="29991" xr:uid="{DC8D4261-A1BC-47A1-AE8F-BA9221F9419E}"/>
    <cellStyle name="Comma 71" xfId="9023" xr:uid="{00000000-0005-0000-0000-00003D230000}"/>
    <cellStyle name="Comma 71 2" xfId="29992" xr:uid="{BF51CBCE-70A0-4012-9FE2-11374D0E9E0E}"/>
    <cellStyle name="Comma 72" xfId="9024" xr:uid="{00000000-0005-0000-0000-00003E230000}"/>
    <cellStyle name="Comma 72 2" xfId="29993" xr:uid="{222AF52E-B2EB-491C-8825-FCDAA146933B}"/>
    <cellStyle name="Comma 73" xfId="9025" xr:uid="{00000000-0005-0000-0000-00003F230000}"/>
    <cellStyle name="Comma 73 2" xfId="29994" xr:uid="{8829CC9A-F28B-4EB7-82BD-0D0A5BC6495F}"/>
    <cellStyle name="Comma 74" xfId="9026" xr:uid="{00000000-0005-0000-0000-000040230000}"/>
    <cellStyle name="Comma 74 2" xfId="29995" xr:uid="{ACFA7883-0491-4578-BE84-8F8F61CD47BA}"/>
    <cellStyle name="Comma 75" xfId="9027" xr:uid="{00000000-0005-0000-0000-000041230000}"/>
    <cellStyle name="Comma 75 2" xfId="29996" xr:uid="{8410F760-3912-4CE0-97A6-94D730550385}"/>
    <cellStyle name="Comma 76" xfId="9028" xr:uid="{00000000-0005-0000-0000-000042230000}"/>
    <cellStyle name="Comma 76 2" xfId="29997" xr:uid="{5464FD8F-A85F-465A-830E-4AA2C129254F}"/>
    <cellStyle name="Comma 77" xfId="9029" xr:uid="{00000000-0005-0000-0000-000043230000}"/>
    <cellStyle name="Comma 77 2" xfId="29998" xr:uid="{DBE04E62-C218-4916-9322-E9CBB2F9ED40}"/>
    <cellStyle name="Comma 78" xfId="9030" xr:uid="{00000000-0005-0000-0000-000044230000}"/>
    <cellStyle name="Comma 78 2" xfId="29999" xr:uid="{DC887D02-21C5-4909-BE34-F076673362E2}"/>
    <cellStyle name="Comma 79" xfId="9031" xr:uid="{00000000-0005-0000-0000-000045230000}"/>
    <cellStyle name="Comma 79 2" xfId="30000" xr:uid="{77BAD254-5050-4DB6-A286-70C1CE45AB5E}"/>
    <cellStyle name="Comma 8" xfId="9032" xr:uid="{00000000-0005-0000-0000-000046230000}"/>
    <cellStyle name="Comma 8 10" xfId="9033" xr:uid="{00000000-0005-0000-0000-000047230000}"/>
    <cellStyle name="Comma 8 10 2" xfId="30002" xr:uid="{0CC72F55-1A3D-4F54-9AA0-3F634C315267}"/>
    <cellStyle name="Comma 8 11" xfId="9034" xr:uid="{00000000-0005-0000-0000-000048230000}"/>
    <cellStyle name="Comma 8 11 2" xfId="30003" xr:uid="{27FD9F9B-EF05-4384-BEE1-9BA6F52F2DC1}"/>
    <cellStyle name="Comma 8 12" xfId="30001" xr:uid="{694BE295-1A49-4454-B809-25B071558038}"/>
    <cellStyle name="Comma 8 13" xfId="42278" xr:uid="{CB496F30-37D3-468C-B906-0B8DDAA26F8E}"/>
    <cellStyle name="Comma 8 2" xfId="9035" xr:uid="{00000000-0005-0000-0000-000049230000}"/>
    <cellStyle name="Comma 8 2 2" xfId="9036" xr:uid="{00000000-0005-0000-0000-00004A230000}"/>
    <cellStyle name="Comma 8 2 2 2" xfId="9037" xr:uid="{00000000-0005-0000-0000-00004B230000}"/>
    <cellStyle name="Comma 8 2 2 2 2" xfId="30006" xr:uid="{661E4CB4-8479-46CD-B15D-5E1543D06B44}"/>
    <cellStyle name="Comma 8 2 2 3" xfId="30005" xr:uid="{E2178A83-EE4B-4EA3-BAD7-BBEFD8A8F0CA}"/>
    <cellStyle name="Comma 8 2 3" xfId="9038" xr:uid="{00000000-0005-0000-0000-00004C230000}"/>
    <cellStyle name="Comma 8 2 3 2" xfId="30007" xr:uid="{AEFFC8BE-746C-4B67-AE64-C9561BA4EECC}"/>
    <cellStyle name="Comma 8 2 4" xfId="9039" xr:uid="{00000000-0005-0000-0000-00004D230000}"/>
    <cellStyle name="Comma 8 2 4 2" xfId="30008" xr:uid="{CD3CA7BB-A2A0-4262-82D9-86B39C77F553}"/>
    <cellStyle name="Comma 8 2 5" xfId="9040" xr:uid="{00000000-0005-0000-0000-00004E230000}"/>
    <cellStyle name="Comma 8 2 5 2" xfId="30009" xr:uid="{CB3EA696-3B87-4EC3-A0B7-32243D1E7682}"/>
    <cellStyle name="Comma 8 2 6" xfId="9041" xr:uid="{00000000-0005-0000-0000-00004F230000}"/>
    <cellStyle name="Comma 8 2 6 2" xfId="30010" xr:uid="{D6F46CE3-702D-4CBC-AED4-0002FD749809}"/>
    <cellStyle name="Comma 8 2 7" xfId="9042" xr:uid="{00000000-0005-0000-0000-000050230000}"/>
    <cellStyle name="Comma 8 2 7 2" xfId="30011" xr:uid="{B68C9B5A-EC1D-4E20-8B92-44C6C98F7841}"/>
    <cellStyle name="Comma 8 2 8" xfId="9043" xr:uid="{00000000-0005-0000-0000-000051230000}"/>
    <cellStyle name="Comma 8 2 8 2" xfId="30012" xr:uid="{C06DE4EB-3D99-4D6E-A64D-98D97ECB8414}"/>
    <cellStyle name="Comma 8 2 9" xfId="30004" xr:uid="{B240F22B-E32B-40C2-B3D8-ECA350BDE411}"/>
    <cellStyle name="Comma 8 3" xfId="9044" xr:uid="{00000000-0005-0000-0000-000052230000}"/>
    <cellStyle name="Comma 8 3 2" xfId="9045" xr:uid="{00000000-0005-0000-0000-000053230000}"/>
    <cellStyle name="Comma 8 3 2 2" xfId="30014" xr:uid="{1998F48D-FA98-4700-97D5-821DEA2829D0}"/>
    <cellStyle name="Comma 8 3 3" xfId="30013" xr:uid="{2BE64B02-2ECC-4679-9A0C-9DCAAB12D5A6}"/>
    <cellStyle name="Comma 8 4" xfId="9046" xr:uid="{00000000-0005-0000-0000-000054230000}"/>
    <cellStyle name="Comma 8 4 2" xfId="9047" xr:uid="{00000000-0005-0000-0000-000055230000}"/>
    <cellStyle name="Comma 8 4 2 2" xfId="30016" xr:uid="{176F16CA-330D-4EFB-8BF9-2669B0F1D390}"/>
    <cellStyle name="Comma 8 4 3" xfId="30015" xr:uid="{E47B205F-84DE-42EA-88C8-7B404F1837D3}"/>
    <cellStyle name="Comma 8 5" xfId="9048" xr:uid="{00000000-0005-0000-0000-000056230000}"/>
    <cellStyle name="Comma 8 5 2" xfId="30017" xr:uid="{C5285920-A141-4EEE-99AE-CCB356F7C71A}"/>
    <cellStyle name="Comma 8 6" xfId="9049" xr:uid="{00000000-0005-0000-0000-000057230000}"/>
    <cellStyle name="Comma 8 6 2" xfId="30018" xr:uid="{AFF75D02-6A4B-4545-9923-1E141F6623DB}"/>
    <cellStyle name="Comma 8 7" xfId="9050" xr:uid="{00000000-0005-0000-0000-000058230000}"/>
    <cellStyle name="Comma 8 7 2" xfId="30019" xr:uid="{54658817-74E2-4675-9663-DD337110633E}"/>
    <cellStyle name="Comma 8 8" xfId="9051" xr:uid="{00000000-0005-0000-0000-000059230000}"/>
    <cellStyle name="Comma 8 8 2" xfId="30020" xr:uid="{80670EE3-C4C6-43C6-B7FE-38D26889DD4B}"/>
    <cellStyle name="Comma 8 9" xfId="9052" xr:uid="{00000000-0005-0000-0000-00005A230000}"/>
    <cellStyle name="Comma 8 9 2" xfId="30021" xr:uid="{018E5E37-DDA3-4DF9-8711-886862F58773}"/>
    <cellStyle name="Comma 80" xfId="9053" xr:uid="{00000000-0005-0000-0000-00005B230000}"/>
    <cellStyle name="Comma 80 2" xfId="30022" xr:uid="{AA25AE09-8B3D-4CD1-92DC-CB086BD355B2}"/>
    <cellStyle name="Comma 81" xfId="9054" xr:uid="{00000000-0005-0000-0000-00005C230000}"/>
    <cellStyle name="Comma 81 2" xfId="30023" xr:uid="{95233519-C7D5-4E20-8E32-31B040DFE89E}"/>
    <cellStyle name="Comma 82" xfId="9055" xr:uid="{00000000-0005-0000-0000-00005D230000}"/>
    <cellStyle name="Comma 82 2" xfId="30024" xr:uid="{8E2B8881-7C1B-462E-9EDF-99790304CADC}"/>
    <cellStyle name="Comma 83" xfId="9056" xr:uid="{00000000-0005-0000-0000-00005E230000}"/>
    <cellStyle name="Comma 83 2" xfId="30025" xr:uid="{BC141F00-4F5F-41D2-BA86-C4D68C801E2D}"/>
    <cellStyle name="Comma 84" xfId="9057" xr:uid="{00000000-0005-0000-0000-00005F230000}"/>
    <cellStyle name="Comma 84 2" xfId="30026" xr:uid="{46E74000-E14C-4782-ADA2-6767715D0FC3}"/>
    <cellStyle name="Comma 85" xfId="9058" xr:uid="{00000000-0005-0000-0000-000060230000}"/>
    <cellStyle name="Comma 85 2" xfId="30027" xr:uid="{320F48C2-6D9E-436A-B59C-989B7494792C}"/>
    <cellStyle name="Comma 86" xfId="9059" xr:uid="{00000000-0005-0000-0000-000061230000}"/>
    <cellStyle name="Comma 86 2" xfId="30028" xr:uid="{29A1CE3A-2246-4F76-B824-3A8B3ED60D89}"/>
    <cellStyle name="Comma 87" xfId="9060" xr:uid="{00000000-0005-0000-0000-000062230000}"/>
    <cellStyle name="Comma 87 2" xfId="30029" xr:uid="{6AD896C3-120B-42F6-98B0-9834DE8E29AC}"/>
    <cellStyle name="Comma 88" xfId="9061" xr:uid="{00000000-0005-0000-0000-000063230000}"/>
    <cellStyle name="Comma 88 2" xfId="30030" xr:uid="{3658E72B-1584-40D2-9BD9-758C8BE6C2B0}"/>
    <cellStyle name="Comma 89" xfId="9062" xr:uid="{00000000-0005-0000-0000-000064230000}"/>
    <cellStyle name="Comma 89 2" xfId="30031" xr:uid="{7C30E7CD-2F3E-494C-B198-1F44FA360570}"/>
    <cellStyle name="Comma 9" xfId="9063" xr:uid="{00000000-0005-0000-0000-000065230000}"/>
    <cellStyle name="Comma 9 10" xfId="9064" xr:uid="{00000000-0005-0000-0000-000066230000}"/>
    <cellStyle name="Comma 9 10 2" xfId="30033" xr:uid="{A32B0752-F462-44CC-B8DD-6E7CBE615F36}"/>
    <cellStyle name="Comma 9 11" xfId="9065" xr:uid="{00000000-0005-0000-0000-000067230000}"/>
    <cellStyle name="Comma 9 11 2" xfId="30034" xr:uid="{CD961DEE-F24B-49CE-B686-46200A40EF4E}"/>
    <cellStyle name="Comma 9 12" xfId="9066" xr:uid="{00000000-0005-0000-0000-000068230000}"/>
    <cellStyle name="Comma 9 12 2" xfId="30035" xr:uid="{34345074-56F4-49BB-B94F-39B6F4F4D5FE}"/>
    <cellStyle name="Comma 9 13" xfId="9067" xr:uid="{00000000-0005-0000-0000-000069230000}"/>
    <cellStyle name="Comma 9 13 2" xfId="30036" xr:uid="{305025B5-813D-441A-AF3D-F31B5174732E}"/>
    <cellStyle name="Comma 9 14" xfId="30032" xr:uid="{4B77FCD7-EF6E-4C26-B128-A3B3059C6CDF}"/>
    <cellStyle name="Comma 9 2" xfId="9068" xr:uid="{00000000-0005-0000-0000-00006A230000}"/>
    <cellStyle name="Comma 9 2 2" xfId="9069" xr:uid="{00000000-0005-0000-0000-00006B230000}"/>
    <cellStyle name="Comma 9 2 2 2" xfId="9070" xr:uid="{00000000-0005-0000-0000-00006C230000}"/>
    <cellStyle name="Comma 9 2 2 2 2" xfId="30039" xr:uid="{7EF3D27D-D5CF-443B-8D6F-3F5111EE4D27}"/>
    <cellStyle name="Comma 9 2 2 3" xfId="30038" xr:uid="{83186DF1-1B20-4A28-9050-060755A58B83}"/>
    <cellStyle name="Comma 9 2 3" xfId="9071" xr:uid="{00000000-0005-0000-0000-00006D230000}"/>
    <cellStyle name="Comma 9 2 3 2" xfId="9072" xr:uid="{00000000-0005-0000-0000-00006E230000}"/>
    <cellStyle name="Comma 9 2 3 2 2" xfId="30041" xr:uid="{01C0F7D7-7387-448E-94B8-4764D7AC34A2}"/>
    <cellStyle name="Comma 9 2 3 3" xfId="30040" xr:uid="{0B2EBA39-467A-4D70-91ED-575474C856A3}"/>
    <cellStyle name="Comma 9 2 4" xfId="30037" xr:uid="{E847F632-68F4-462E-8D7D-D3BF3F75A23F}"/>
    <cellStyle name="Comma 9 3" xfId="9073" xr:uid="{00000000-0005-0000-0000-00006F230000}"/>
    <cellStyle name="Comma 9 3 2" xfId="9074" xr:uid="{00000000-0005-0000-0000-000070230000}"/>
    <cellStyle name="Comma 9 3 2 2" xfId="9075" xr:uid="{00000000-0005-0000-0000-000071230000}"/>
    <cellStyle name="Comma 9 3 2 2 2" xfId="30044" xr:uid="{1AFEAEA1-2371-485F-95CC-DA84246F7255}"/>
    <cellStyle name="Comma 9 3 2 3" xfId="30043" xr:uid="{BBA594C9-973C-4B81-8B21-30124595F4E3}"/>
    <cellStyle name="Comma 9 3 3" xfId="9076" xr:uid="{00000000-0005-0000-0000-000072230000}"/>
    <cellStyle name="Comma 9 3 3 2" xfId="30045" xr:uid="{6B83BF35-6CBC-40E6-831D-5E9993F8DFB7}"/>
    <cellStyle name="Comma 9 3 4" xfId="9077" xr:uid="{00000000-0005-0000-0000-000073230000}"/>
    <cellStyle name="Comma 9 3 4 2" xfId="30046" xr:uid="{33BE0F66-77F7-4A48-8523-5488249BB7AB}"/>
    <cellStyle name="Comma 9 3 5" xfId="9078" xr:uid="{00000000-0005-0000-0000-000074230000}"/>
    <cellStyle name="Comma 9 3 5 2" xfId="30047" xr:uid="{17768465-4D5A-45DF-B8B6-138A455269AD}"/>
    <cellStyle name="Comma 9 3 6" xfId="9079" xr:uid="{00000000-0005-0000-0000-000075230000}"/>
    <cellStyle name="Comma 9 3 6 2" xfId="30048" xr:uid="{23F86970-FF61-44FE-8367-4D791BD318F5}"/>
    <cellStyle name="Comma 9 3 7" xfId="9080" xr:uid="{00000000-0005-0000-0000-000076230000}"/>
    <cellStyle name="Comma 9 3 7 2" xfId="30049" xr:uid="{BE890B8B-6350-440D-80A9-DCC3A1BBA516}"/>
    <cellStyle name="Comma 9 3 8" xfId="30042" xr:uid="{230067C9-C678-482A-8938-513CBC54ACA5}"/>
    <cellStyle name="Comma 9 4" xfId="9081" xr:uid="{00000000-0005-0000-0000-000077230000}"/>
    <cellStyle name="Comma 9 4 2" xfId="30050" xr:uid="{D90485F2-A172-4260-80D8-38E7AC231051}"/>
    <cellStyle name="Comma 9 5" xfId="9082" xr:uid="{00000000-0005-0000-0000-000078230000}"/>
    <cellStyle name="Comma 9 5 2" xfId="30051" xr:uid="{00AEC9DB-2670-4C65-8333-5D8198C37891}"/>
    <cellStyle name="Comma 9 6" xfId="9083" xr:uid="{00000000-0005-0000-0000-000079230000}"/>
    <cellStyle name="Comma 9 6 2" xfId="30052" xr:uid="{C7C23161-FF13-4918-BFD3-91282B5B8B54}"/>
    <cellStyle name="Comma 9 7" xfId="9084" xr:uid="{00000000-0005-0000-0000-00007A230000}"/>
    <cellStyle name="Comma 9 7 2" xfId="30053" xr:uid="{19C2B936-DEB5-4E27-8607-4C5FDC91B4E2}"/>
    <cellStyle name="Comma 9 8" xfId="9085" xr:uid="{00000000-0005-0000-0000-00007B230000}"/>
    <cellStyle name="Comma 9 8 2" xfId="30054" xr:uid="{E47599F1-16E6-43E6-879A-D9D6C63E4B6D}"/>
    <cellStyle name="Comma 9 9" xfId="9086" xr:uid="{00000000-0005-0000-0000-00007C230000}"/>
    <cellStyle name="Comma 9 9 2" xfId="9087" xr:uid="{00000000-0005-0000-0000-00007D230000}"/>
    <cellStyle name="Comma 9 9 2 2" xfId="30056" xr:uid="{8AA9F72E-8204-462D-90E6-60643A5A31A5}"/>
    <cellStyle name="Comma 9 9 3" xfId="30055" xr:uid="{F1D67F60-1931-489A-B5E2-35CDE3DE90E3}"/>
    <cellStyle name="Comma 90" xfId="9088" xr:uid="{00000000-0005-0000-0000-00007E230000}"/>
    <cellStyle name="Comma 90 2" xfId="30057" xr:uid="{F41D6966-AC16-4E0E-8897-C6DD5E8750A6}"/>
    <cellStyle name="Comma 91" xfId="9089" xr:uid="{00000000-0005-0000-0000-00007F230000}"/>
    <cellStyle name="Comma 91 2" xfId="30058" xr:uid="{DF7CF848-EA4A-4B0D-B222-814CF20CDE85}"/>
    <cellStyle name="Comma 92" xfId="9090" xr:uid="{00000000-0005-0000-0000-000080230000}"/>
    <cellStyle name="Comma 92 2" xfId="30059" xr:uid="{FF6A7975-462F-4EF8-8DD0-6F08D5EE9602}"/>
    <cellStyle name="Comma 93" xfId="9091" xr:uid="{00000000-0005-0000-0000-000081230000}"/>
    <cellStyle name="Comma 93 2" xfId="30060" xr:uid="{CAD3FB15-41F2-4868-AC5F-A52BA779E40F}"/>
    <cellStyle name="Comma 94" xfId="9092" xr:uid="{00000000-0005-0000-0000-000082230000}"/>
    <cellStyle name="Comma 94 2" xfId="30061" xr:uid="{C2E0F209-7157-4D16-975D-50111A7642E7}"/>
    <cellStyle name="Comma 95" xfId="9093" xr:uid="{00000000-0005-0000-0000-000083230000}"/>
    <cellStyle name="Comma 95 2" xfId="30062" xr:uid="{AADEE24C-D002-4023-9BB8-58A2B8912AB8}"/>
    <cellStyle name="Comma 96" xfId="9094" xr:uid="{00000000-0005-0000-0000-000084230000}"/>
    <cellStyle name="Comma 96 2" xfId="30063" xr:uid="{6DCCA2D6-7B4E-4F83-8C31-A8B6F339EFDA}"/>
    <cellStyle name="Comma 97" xfId="9095" xr:uid="{00000000-0005-0000-0000-000085230000}"/>
    <cellStyle name="Comma 97 2" xfId="30064" xr:uid="{0F6272B1-ACE9-42EC-9552-CC68CBA64E4F}"/>
    <cellStyle name="Comma 98" xfId="9096" xr:uid="{00000000-0005-0000-0000-000086230000}"/>
    <cellStyle name="Comma 98 2" xfId="9097" xr:uid="{00000000-0005-0000-0000-000087230000}"/>
    <cellStyle name="Comma 98 2 2" xfId="30066" xr:uid="{BC578AE4-F962-4FE3-AFB4-77970DD52A30}"/>
    <cellStyle name="Comma 98 3" xfId="30065" xr:uid="{2ADC8D24-E13B-4F3A-9EBC-47D010E9FD2E}"/>
    <cellStyle name="Comma 99" xfId="9098" xr:uid="{00000000-0005-0000-0000-000088230000}"/>
    <cellStyle name="Comma 99 2" xfId="30067" xr:uid="{404DE623-9390-4114-98DD-98299CBDC340}"/>
    <cellStyle name="Comma0 - Style3" xfId="9099" xr:uid="{00000000-0005-0000-0000-000089230000}"/>
    <cellStyle name="Comma0 - Style3 2" xfId="30068" xr:uid="{C0621810-308C-4585-9FD1-E86D3759FC3D}"/>
    <cellStyle name="Comma0 - Style3 3" xfId="42279" xr:uid="{98CA19F6-19FF-40E3-A406-FDF3C1B12191}"/>
    <cellStyle name="Currency [00]" xfId="9100" xr:uid="{00000000-0005-0000-0000-00008A230000}"/>
    <cellStyle name="Currency [00] 2" xfId="30069" xr:uid="{D21AB9B4-C214-4B0A-A734-D77D3B7A9390}"/>
    <cellStyle name="Currency 10" xfId="9101" xr:uid="{00000000-0005-0000-0000-00008B230000}"/>
    <cellStyle name="Currency 10 2" xfId="30070" xr:uid="{627922F2-A46B-45DC-A690-64A1A9F96BB8}"/>
    <cellStyle name="Currency 2" xfId="9102" xr:uid="{00000000-0005-0000-0000-00008C230000}"/>
    <cellStyle name="Currency 2 2" xfId="9103" xr:uid="{00000000-0005-0000-0000-00008D230000}"/>
    <cellStyle name="Currency 2 2 2" xfId="9104" xr:uid="{00000000-0005-0000-0000-00008E230000}"/>
    <cellStyle name="Currency 2 2 2 2" xfId="9105" xr:uid="{00000000-0005-0000-0000-00008F230000}"/>
    <cellStyle name="Currency 2 2 2 2 2" xfId="30074" xr:uid="{D737410B-3758-405D-93FE-CF576312170F}"/>
    <cellStyle name="Currency 2 2 2 3" xfId="9106" xr:uid="{00000000-0005-0000-0000-000090230000}"/>
    <cellStyle name="Currency 2 2 2 3 2" xfId="30075" xr:uid="{891AB0B7-E295-4532-928D-86D25E1C8FB1}"/>
    <cellStyle name="Currency 2 2 2 4" xfId="9107" xr:uid="{00000000-0005-0000-0000-000091230000}"/>
    <cellStyle name="Currency 2 2 2 4 2" xfId="30076" xr:uid="{1177CAC6-BDD4-459C-BC02-D6A3651F99E8}"/>
    <cellStyle name="Currency 2 2 2 5" xfId="30073" xr:uid="{BF23656A-37C3-4DDE-A547-65DD3DF92831}"/>
    <cellStyle name="Currency 2 2 3" xfId="30072" xr:uid="{97344164-462A-473E-B0D5-2FDD63B627AF}"/>
    <cellStyle name="Currency 2 3" xfId="9108" xr:uid="{00000000-0005-0000-0000-000092230000}"/>
    <cellStyle name="Currency 2 3 2" xfId="30077" xr:uid="{EFBAD519-527D-4D52-A464-C66CBA7BE8D5}"/>
    <cellStyle name="Currency 2 4" xfId="9109" xr:uid="{00000000-0005-0000-0000-000093230000}"/>
    <cellStyle name="Currency 2 4 2" xfId="30078" xr:uid="{32078393-05FC-4648-9756-98E32409DDE8}"/>
    <cellStyle name="Currency 2 5" xfId="9110" xr:uid="{00000000-0005-0000-0000-000094230000}"/>
    <cellStyle name="Currency 2 5 2" xfId="30079" xr:uid="{6DA9D314-ED67-414C-9515-5CC3A0DCFF93}"/>
    <cellStyle name="Currency 2 6" xfId="9111" xr:uid="{00000000-0005-0000-0000-000095230000}"/>
    <cellStyle name="Currency 2 6 2" xfId="30080" xr:uid="{2DE061E9-5198-4B87-AB8F-8CA357B21147}"/>
    <cellStyle name="Currency 2 7" xfId="9112" xr:uid="{00000000-0005-0000-0000-000096230000}"/>
    <cellStyle name="Currency 2 7 2" xfId="9113" xr:uid="{00000000-0005-0000-0000-000097230000}"/>
    <cellStyle name="Currency 2 7 2 2" xfId="30082" xr:uid="{3947D138-815C-4BCB-A6EB-0C59977F51A6}"/>
    <cellStyle name="Currency 2 7 3" xfId="9114" xr:uid="{00000000-0005-0000-0000-000098230000}"/>
    <cellStyle name="Currency 2 7 3 2" xfId="30083" xr:uid="{6AA8BCD0-41C3-43F7-9A45-90B84EFEAF2C}"/>
    <cellStyle name="Currency 2 7 4" xfId="9115" xr:uid="{00000000-0005-0000-0000-000099230000}"/>
    <cellStyle name="Currency 2 7 4 2" xfId="30084" xr:uid="{5F10C1D5-7A8B-4DA4-81FC-1AAF7145BDE2}"/>
    <cellStyle name="Currency 2 7 5" xfId="30081" xr:uid="{FC92C815-8785-4BDF-89E6-12E648998486}"/>
    <cellStyle name="Currency 2 8" xfId="30071" xr:uid="{93456DE4-DA5A-4A5C-838F-FCC2DB36A029}"/>
    <cellStyle name="Currency 3" xfId="9116" xr:uid="{00000000-0005-0000-0000-00009A230000}"/>
    <cellStyle name="Currency 3 2" xfId="9117" xr:uid="{00000000-0005-0000-0000-00009B230000}"/>
    <cellStyle name="Currency 3 2 2" xfId="30086" xr:uid="{FE0D1467-8030-44E5-AFA3-9EDEDD04BF28}"/>
    <cellStyle name="Currency 3 3" xfId="30085" xr:uid="{C1E9855E-EB66-4207-AE44-3B62F361EA01}"/>
    <cellStyle name="Currency 3 4" xfId="42280" xr:uid="{1ACB32C2-9B5B-41B1-9F87-FFBFAC3C091A}"/>
    <cellStyle name="Currency 4" xfId="9118" xr:uid="{00000000-0005-0000-0000-00009C230000}"/>
    <cellStyle name="Currency 4 2" xfId="30087" xr:uid="{F33BD424-0074-494E-978A-32F6F51A2D76}"/>
    <cellStyle name="Currency 5" xfId="9119" xr:uid="{00000000-0005-0000-0000-00009D230000}"/>
    <cellStyle name="Currency 5 2" xfId="30088" xr:uid="{EF69A320-2FC3-4081-8A07-3BBC6F603D1E}"/>
    <cellStyle name="Currency 6" xfId="9120" xr:uid="{00000000-0005-0000-0000-00009E230000}"/>
    <cellStyle name="Currency 6 2" xfId="30089" xr:uid="{2331925C-2329-467A-8E74-7DD3A9E3C6A9}"/>
    <cellStyle name="Currency 7" xfId="9121" xr:uid="{00000000-0005-0000-0000-00009F230000}"/>
    <cellStyle name="Currency 7 2" xfId="30090" xr:uid="{7F536775-1B6D-44AD-84FE-F20FBCCE2444}"/>
    <cellStyle name="Currency 8" xfId="9122" xr:uid="{00000000-0005-0000-0000-0000A0230000}"/>
    <cellStyle name="Currency 8 2" xfId="30091" xr:uid="{84951A6D-8520-40CB-964C-38CCAFDF1D73}"/>
    <cellStyle name="Currency 9" xfId="9123" xr:uid="{00000000-0005-0000-0000-0000A1230000}"/>
    <cellStyle name="Currency 9 2" xfId="30092" xr:uid="{E42925F7-2E0C-4C18-AD63-626CB9E57C57}"/>
    <cellStyle name="Date - Style2" xfId="9124" xr:uid="{00000000-0005-0000-0000-0000A2230000}"/>
    <cellStyle name="Date - Style2 2" xfId="30093" xr:uid="{F5D36316-D012-47CB-B062-DC888BA2BCCC}"/>
    <cellStyle name="Date Short" xfId="9125" xr:uid="{00000000-0005-0000-0000-0000A3230000}"/>
    <cellStyle name="Date Short 2" xfId="30094" xr:uid="{48B176EE-74F4-49BD-B61E-771D8C66EDB8}"/>
    <cellStyle name="DELTA" xfId="9126" xr:uid="{00000000-0005-0000-0000-0000A4230000}"/>
    <cellStyle name="DELTA 2" xfId="9127" xr:uid="{00000000-0005-0000-0000-0000A5230000}"/>
    <cellStyle name="DELTA 2 2" xfId="30096" xr:uid="{D59FDBBA-CD99-4EF9-B3A1-B44983F1B005}"/>
    <cellStyle name="DELTA 3" xfId="9128" xr:uid="{00000000-0005-0000-0000-0000A6230000}"/>
    <cellStyle name="DELTA 3 2" xfId="30097" xr:uid="{A4975AF4-BDFF-419E-B96E-E91AAE9027DE}"/>
    <cellStyle name="DELTA 4" xfId="9129" xr:uid="{00000000-0005-0000-0000-0000A7230000}"/>
    <cellStyle name="DELTA 4 2" xfId="30098" xr:uid="{6E475431-D900-4C3D-8BD3-D3DAF8D229E0}"/>
    <cellStyle name="DELTA 5" xfId="9130" xr:uid="{00000000-0005-0000-0000-0000A8230000}"/>
    <cellStyle name="DELTA 5 2" xfId="30099" xr:uid="{AAD62062-B7FD-4C9E-A4B4-159135638041}"/>
    <cellStyle name="DELTA 6" xfId="9131" xr:uid="{00000000-0005-0000-0000-0000A9230000}"/>
    <cellStyle name="DELTA 6 2" xfId="30100" xr:uid="{28EF93FA-FEFB-4483-A769-50107B6F20BA}"/>
    <cellStyle name="DELTA 7" xfId="9132" xr:uid="{00000000-0005-0000-0000-0000AA230000}"/>
    <cellStyle name="DELTA 7 2" xfId="30101" xr:uid="{0ECD91D2-8A5C-4E93-98EA-D2728FEFE974}"/>
    <cellStyle name="DELTA 8" xfId="30095" xr:uid="{5C478FFA-2C7E-495A-A269-E02FD1C6F215}"/>
    <cellStyle name="DELTA 9" xfId="42281" xr:uid="{14472BD5-91B7-4B10-BD6C-345FDF05FE03}"/>
    <cellStyle name="Dezimal [0]" xfId="9133" xr:uid="{00000000-0005-0000-0000-0000AB230000}"/>
    <cellStyle name="Dezimal [0] 2" xfId="30102" xr:uid="{726C5731-EDE1-4E7F-AF09-CBF0E64564CA}"/>
    <cellStyle name="Dezimal [0]_AX-5-Loan-Portfolio-Efficiency-310899" xfId="42282" xr:uid="{EC4787BA-1C03-4084-8B52-92E9611E91D6}"/>
    <cellStyle name="Dezimal_AX-5-Loan-Portfolio-Efficiency-310899" xfId="9134" xr:uid="{00000000-0005-0000-0000-0000AC230000}"/>
    <cellStyle name="Emphasis 1" xfId="9135" xr:uid="{00000000-0005-0000-0000-0000AD230000}"/>
    <cellStyle name="Emphasis 1 2" xfId="30103" xr:uid="{95F56253-3284-4F7D-9CB4-BB7F93C5936A}"/>
    <cellStyle name="Emphasis 2" xfId="9136" xr:uid="{00000000-0005-0000-0000-0000AE230000}"/>
    <cellStyle name="Emphasis 2 2" xfId="30104" xr:uid="{6F4A0175-4D50-4758-91CB-C5AC3B8041FF}"/>
    <cellStyle name="Emphasis 3" xfId="9137" xr:uid="{00000000-0005-0000-0000-0000AF230000}"/>
    <cellStyle name="Emphasis 3 2" xfId="30105" xr:uid="{6E40B4AD-CA12-4CB9-B98D-25C8E1283BA7}"/>
    <cellStyle name="Enter Currency (0)" xfId="9138" xr:uid="{00000000-0005-0000-0000-0000B0230000}"/>
    <cellStyle name="Enter Currency (0) 2" xfId="30106" xr:uid="{5037D242-65C4-4AE3-937F-982B16D4F8C5}"/>
    <cellStyle name="Enter Currency (2)" xfId="9139" xr:uid="{00000000-0005-0000-0000-0000B1230000}"/>
    <cellStyle name="Enter Currency (2) 2" xfId="30107" xr:uid="{417BB96A-F05B-4175-A9E1-A9F12A47793D}"/>
    <cellStyle name="Enter Units (0)" xfId="9140" xr:uid="{00000000-0005-0000-0000-0000B2230000}"/>
    <cellStyle name="Enter Units (0) 2" xfId="30108" xr:uid="{DC2D7A30-21AE-4ADB-B3C6-7BCACDDEBEF8}"/>
    <cellStyle name="Enter Units (1)" xfId="9141" xr:uid="{00000000-0005-0000-0000-0000B3230000}"/>
    <cellStyle name="Enter Units (1) 2" xfId="30109" xr:uid="{0FF98BB2-58B6-4955-96BC-690509A2A901}"/>
    <cellStyle name="Enter Units (2)" xfId="9142" xr:uid="{00000000-0005-0000-0000-0000B4230000}"/>
    <cellStyle name="Enter Units (2) 2" xfId="30110" xr:uid="{525043A8-7359-4995-9929-B405EF941909}"/>
    <cellStyle name="Euro" xfId="9143" xr:uid="{00000000-0005-0000-0000-0000B5230000}"/>
    <cellStyle name="Euro 2" xfId="9144" xr:uid="{00000000-0005-0000-0000-0000B6230000}"/>
    <cellStyle name="Euro 2 2" xfId="30112" xr:uid="{77038A6E-AF27-4945-8310-3953927F556B}"/>
    <cellStyle name="Euro 2 3" xfId="42288" xr:uid="{BE32EF0D-4201-415F-BD50-D912B76023DF}"/>
    <cellStyle name="Euro 3" xfId="9145" xr:uid="{00000000-0005-0000-0000-0000B7230000}"/>
    <cellStyle name="Euro 3 2" xfId="30113" xr:uid="{81ABF7DF-8048-4F5C-A8AE-A8CFF04E3852}"/>
    <cellStyle name="Euro 4" xfId="30111" xr:uid="{A07DCDD8-42FF-4B5F-A197-779DEBC3F0E6}"/>
    <cellStyle name="Euro 5" xfId="42287" xr:uid="{C97625A0-B7F5-46C6-AAB9-7FFAE901C16A}"/>
    <cellStyle name="Explanatory Text 2" xfId="9146" xr:uid="{00000000-0005-0000-0000-0000B8230000}"/>
    <cellStyle name="Explanatory Text 2 10" xfId="9147" xr:uid="{00000000-0005-0000-0000-0000B9230000}"/>
    <cellStyle name="Explanatory Text 2 10 2" xfId="30115" xr:uid="{9CE33A41-C9F5-4030-A939-519957C14A2A}"/>
    <cellStyle name="Explanatory Text 2 11" xfId="9148" xr:uid="{00000000-0005-0000-0000-0000BA230000}"/>
    <cellStyle name="Explanatory Text 2 11 2" xfId="30116" xr:uid="{C7845CDB-84EE-4E91-9512-316FBCF37C52}"/>
    <cellStyle name="Explanatory Text 2 12" xfId="9149" xr:uid="{00000000-0005-0000-0000-0000BB230000}"/>
    <cellStyle name="Explanatory Text 2 12 2" xfId="30117" xr:uid="{B391FEA8-6959-4C74-A023-1770918F1EF0}"/>
    <cellStyle name="Explanatory Text 2 13" xfId="30114" xr:uid="{C6E96D40-C753-4049-89BE-4ECC33951668}"/>
    <cellStyle name="Explanatory Text 2 2" xfId="9150" xr:uid="{00000000-0005-0000-0000-0000BC230000}"/>
    <cellStyle name="Explanatory Text 2 2 2" xfId="9151" xr:uid="{00000000-0005-0000-0000-0000BD230000}"/>
    <cellStyle name="Explanatory Text 2 2 2 2" xfId="30119" xr:uid="{D10D6C78-008B-47C6-99FF-CB0196A3F3A2}"/>
    <cellStyle name="Explanatory Text 2 2 3" xfId="30118" xr:uid="{56C4B0FA-1A14-41AB-9F4D-0954E4C0825B}"/>
    <cellStyle name="Explanatory Text 2 3" xfId="9152" xr:uid="{00000000-0005-0000-0000-0000BE230000}"/>
    <cellStyle name="Explanatory Text 2 3 2" xfId="30120" xr:uid="{323B0927-FEAF-49ED-BCEE-309247BEEB97}"/>
    <cellStyle name="Explanatory Text 2 4" xfId="9153" xr:uid="{00000000-0005-0000-0000-0000BF230000}"/>
    <cellStyle name="Explanatory Text 2 4 2" xfId="30121" xr:uid="{EA4AA8D8-7585-425A-A47C-F6C5025FE73F}"/>
    <cellStyle name="Explanatory Text 2 5" xfId="9154" xr:uid="{00000000-0005-0000-0000-0000C0230000}"/>
    <cellStyle name="Explanatory Text 2 5 2" xfId="30122" xr:uid="{59439A01-1C09-4347-B74E-C41AD70472CB}"/>
    <cellStyle name="Explanatory Text 2 6" xfId="9155" xr:uid="{00000000-0005-0000-0000-0000C1230000}"/>
    <cellStyle name="Explanatory Text 2 6 2" xfId="30123" xr:uid="{D5D74077-4A3A-4D48-849D-A2DB4F030812}"/>
    <cellStyle name="Explanatory Text 2 7" xfId="9156" xr:uid="{00000000-0005-0000-0000-0000C2230000}"/>
    <cellStyle name="Explanatory Text 2 7 2" xfId="30124" xr:uid="{AEE88399-9D27-43C1-AB14-B4FB0F15FE24}"/>
    <cellStyle name="Explanatory Text 2 8" xfId="9157" xr:uid="{00000000-0005-0000-0000-0000C3230000}"/>
    <cellStyle name="Explanatory Text 2 8 2" xfId="30125" xr:uid="{C7AA64E9-7C1D-44D4-BD13-43368D77BC0C}"/>
    <cellStyle name="Explanatory Text 2 9" xfId="9158" xr:uid="{00000000-0005-0000-0000-0000C4230000}"/>
    <cellStyle name="Explanatory Text 2 9 2" xfId="30126" xr:uid="{E81112A1-CDF3-4CE2-B2CF-06B68A16EEB7}"/>
    <cellStyle name="Explanatory Text 3" xfId="9159" xr:uid="{00000000-0005-0000-0000-0000C5230000}"/>
    <cellStyle name="Explanatory Text 3 2" xfId="9160" xr:uid="{00000000-0005-0000-0000-0000C6230000}"/>
    <cellStyle name="Explanatory Text 3 2 2" xfId="30128" xr:uid="{D914060F-33C3-4565-AB48-2AB6194817C6}"/>
    <cellStyle name="Explanatory Text 3 3" xfId="9161" xr:uid="{00000000-0005-0000-0000-0000C7230000}"/>
    <cellStyle name="Explanatory Text 3 3 2" xfId="30129" xr:uid="{EB3CF1FA-BEA2-49E8-B528-78EAE961E132}"/>
    <cellStyle name="Explanatory Text 3 4" xfId="30127" xr:uid="{F6435643-F3A0-42E2-AEE5-19665620D3DF}"/>
    <cellStyle name="Explanatory Text 4" xfId="9162" xr:uid="{00000000-0005-0000-0000-0000C8230000}"/>
    <cellStyle name="Explanatory Text 4 2" xfId="9163" xr:uid="{00000000-0005-0000-0000-0000C9230000}"/>
    <cellStyle name="Explanatory Text 4 2 2" xfId="30131" xr:uid="{A1428A4B-DF02-457D-ABB0-36B63526F776}"/>
    <cellStyle name="Explanatory Text 4 3" xfId="9164" xr:uid="{00000000-0005-0000-0000-0000CA230000}"/>
    <cellStyle name="Explanatory Text 4 3 2" xfId="30132" xr:uid="{49276178-C2D0-4A68-AC94-9AFA47CB35D9}"/>
    <cellStyle name="Explanatory Text 4 4" xfId="30130" xr:uid="{E3D9BF40-40D5-4942-8479-626DC19A6DC7}"/>
    <cellStyle name="Explanatory Text 5" xfId="9165" xr:uid="{00000000-0005-0000-0000-0000CB230000}"/>
    <cellStyle name="Explanatory Text 5 2" xfId="9166" xr:uid="{00000000-0005-0000-0000-0000CC230000}"/>
    <cellStyle name="Explanatory Text 5 2 2" xfId="30134" xr:uid="{37A67640-AD16-475F-BADA-65D6A41F0E5B}"/>
    <cellStyle name="Explanatory Text 5 3" xfId="9167" xr:uid="{00000000-0005-0000-0000-0000CD230000}"/>
    <cellStyle name="Explanatory Text 5 3 2" xfId="30135" xr:uid="{69CF058B-2D17-432D-BF5A-D8E8F7A89102}"/>
    <cellStyle name="Explanatory Text 5 4" xfId="30133" xr:uid="{50E16795-84EA-42CD-90E8-75FA02A2ACCB}"/>
    <cellStyle name="Explanatory Text 6" xfId="9168" xr:uid="{00000000-0005-0000-0000-0000CE230000}"/>
    <cellStyle name="Explanatory Text 6 2" xfId="9169" xr:uid="{00000000-0005-0000-0000-0000CF230000}"/>
    <cellStyle name="Explanatory Text 6 2 2" xfId="30137" xr:uid="{46CF912E-9235-4312-B53C-6473608567DF}"/>
    <cellStyle name="Explanatory Text 6 3" xfId="9170" xr:uid="{00000000-0005-0000-0000-0000D0230000}"/>
    <cellStyle name="Explanatory Text 6 3 2" xfId="30138" xr:uid="{9A9A1080-5E61-4E47-BA8A-C1482F47FD84}"/>
    <cellStyle name="Explanatory Text 6 4" xfId="30136" xr:uid="{4E19E1DD-F924-48A6-985F-835A62A2E118}"/>
    <cellStyle name="Explanatory Text 7" xfId="9171" xr:uid="{00000000-0005-0000-0000-0000D1230000}"/>
    <cellStyle name="Explanatory Text 7 2" xfId="30139" xr:uid="{212BBF25-E34B-40D0-9665-D68F7BA4CD6B}"/>
    <cellStyle name="Flag" xfId="9172" xr:uid="{00000000-0005-0000-0000-0000D2230000}"/>
    <cellStyle name="Flag 2" xfId="9173" xr:uid="{00000000-0005-0000-0000-0000D3230000}"/>
    <cellStyle name="Flag 2 2" xfId="30141" xr:uid="{8DDE41FA-B3E3-49F7-B0E0-12271ACA61ED}"/>
    <cellStyle name="Flag 2 3" xfId="42290" xr:uid="{6237B9BF-B351-4C51-AEF0-996C99E03EC5}"/>
    <cellStyle name="Flag 3" xfId="9174" xr:uid="{00000000-0005-0000-0000-0000D4230000}"/>
    <cellStyle name="Flag 3 2" xfId="30142" xr:uid="{6E135C99-889C-4687-8B4D-42CA638A502F}"/>
    <cellStyle name="Flag 4" xfId="30140" xr:uid="{723CC5D1-6CCF-4672-ADFE-534CEF18E8B2}"/>
    <cellStyle name="Flag 5" xfId="42289" xr:uid="{35FA2533-4046-4424-9BA6-7638286BC5C5}"/>
    <cellStyle name="Gia's" xfId="9175" xr:uid="{00000000-0005-0000-0000-0000D5230000}"/>
    <cellStyle name="Gia's 10" xfId="9176" xr:uid="{00000000-0005-0000-0000-0000D6230000}"/>
    <cellStyle name="Gia's 10 2" xfId="42043" xr:uid="{C16E4724-2F6A-4D9A-A397-82AC47C76033}"/>
    <cellStyle name="Gia's 10 3" xfId="30144" xr:uid="{F30DD9FF-E1F1-4A04-8FAD-19B19C572BD5}"/>
    <cellStyle name="Gia's 11" xfId="42042" xr:uid="{1C89EB68-5A5E-49EC-9D5E-119A307A210A}"/>
    <cellStyle name="Gia's 12" xfId="30143" xr:uid="{BB6FE6CF-1A04-436B-813B-8A2D5A5EAF56}"/>
    <cellStyle name="Gia's 13" xfId="42291" xr:uid="{F0A62DDF-9D94-4A1E-9835-81349FAC27D3}"/>
    <cellStyle name="Gia's 2" xfId="9177" xr:uid="{00000000-0005-0000-0000-0000D7230000}"/>
    <cellStyle name="Gia's 2 2" xfId="42044" xr:uid="{014E6CC2-1E31-4B25-AF25-26BC4DD6B452}"/>
    <cellStyle name="Gia's 2 3" xfId="30145" xr:uid="{EB590F62-1D77-428B-B669-7F6B8111BB16}"/>
    <cellStyle name="Gia's 3" xfId="9178" xr:uid="{00000000-0005-0000-0000-0000D8230000}"/>
    <cellStyle name="Gia's 3 2" xfId="42045" xr:uid="{60593525-5DDC-4A58-B99A-6AAE6E095F35}"/>
    <cellStyle name="Gia's 3 3" xfId="30146" xr:uid="{CC203685-FAB5-463C-84C7-D38DF201962D}"/>
    <cellStyle name="Gia's 4" xfId="9179" xr:uid="{00000000-0005-0000-0000-0000D9230000}"/>
    <cellStyle name="Gia's 4 2" xfId="42046" xr:uid="{3FFAF861-F4A8-4760-975B-E644C6979396}"/>
    <cellStyle name="Gia's 4 3" xfId="30147" xr:uid="{9C7C500C-311E-43DF-95CF-8BF870799E97}"/>
    <cellStyle name="Gia's 5" xfId="9180" xr:uid="{00000000-0005-0000-0000-0000DA230000}"/>
    <cellStyle name="Gia's 5 2" xfId="42047" xr:uid="{EAD38C5B-F747-4FD5-A73A-C5712AA3A8A8}"/>
    <cellStyle name="Gia's 5 3" xfId="30148" xr:uid="{1280F2C3-1B47-4C23-90A4-2F26BDED2C80}"/>
    <cellStyle name="Gia's 6" xfId="9181" xr:uid="{00000000-0005-0000-0000-0000DB230000}"/>
    <cellStyle name="Gia's 6 2" xfId="42048" xr:uid="{C6B3D35C-B878-4190-A728-003E56BE436D}"/>
    <cellStyle name="Gia's 6 3" xfId="30149" xr:uid="{62F14C33-1C24-47D2-80A5-E53B7DF2C941}"/>
    <cellStyle name="Gia's 7" xfId="9182" xr:uid="{00000000-0005-0000-0000-0000DC230000}"/>
    <cellStyle name="Gia's 7 2" xfId="42049" xr:uid="{CAABB8C9-1CCD-41BC-A90A-2FE0822B7050}"/>
    <cellStyle name="Gia's 7 3" xfId="30150" xr:uid="{EB3B1CDC-4BFC-4E4A-A25B-CEAE072622F0}"/>
    <cellStyle name="Gia's 8" xfId="9183" xr:uid="{00000000-0005-0000-0000-0000DD230000}"/>
    <cellStyle name="Gia's 8 2" xfId="42050" xr:uid="{20A0A6F8-DA85-404B-9FE1-F3104F16BBDF}"/>
    <cellStyle name="Gia's 8 3" xfId="30151" xr:uid="{7065A061-8BEF-422F-A943-589941E2A37A}"/>
    <cellStyle name="Gia's 9" xfId="9184" xr:uid="{00000000-0005-0000-0000-0000DE230000}"/>
    <cellStyle name="Gia's 9 2" xfId="42051" xr:uid="{534ADE19-91B2-4290-934B-98E57CD5CD11}"/>
    <cellStyle name="Gia's 9 3" xfId="30152" xr:uid="{27922A0F-F192-4160-AD45-C27DBE75C3B7}"/>
    <cellStyle name="Good 2" xfId="9185" xr:uid="{00000000-0005-0000-0000-0000DF230000}"/>
    <cellStyle name="Good 2 10" xfId="9186" xr:uid="{00000000-0005-0000-0000-0000E0230000}"/>
    <cellStyle name="Good 2 10 2" xfId="30154" xr:uid="{70B543BA-BBEE-4A17-901F-64A08719D421}"/>
    <cellStyle name="Good 2 11" xfId="9187" xr:uid="{00000000-0005-0000-0000-0000E1230000}"/>
    <cellStyle name="Good 2 11 2" xfId="42053" xr:uid="{BD4B3AFA-D3D9-4982-9150-70A7425FC089}"/>
    <cellStyle name="Good 2 11 3" xfId="30155" xr:uid="{E92B862A-0CFD-4C27-ADC8-EF244A429972}"/>
    <cellStyle name="Good 2 12" xfId="9188" xr:uid="{00000000-0005-0000-0000-0000E2230000}"/>
    <cellStyle name="Good 2 12 2" xfId="42054" xr:uid="{5C16E779-F7FA-4830-B694-7C9216E66479}"/>
    <cellStyle name="Good 2 12 3" xfId="30156" xr:uid="{96DB9A6A-1699-4917-9A24-3D6185972F81}"/>
    <cellStyle name="Good 2 13" xfId="42052" xr:uid="{7D799AB6-5C4B-40A0-AA09-FF96BEA239FA}"/>
    <cellStyle name="Good 2 14" xfId="30153" xr:uid="{78A3C12B-FDC8-4E60-B8C2-97923BD0D406}"/>
    <cellStyle name="Good 2 2" xfId="9189" xr:uid="{00000000-0005-0000-0000-0000E3230000}"/>
    <cellStyle name="Good 2 2 2" xfId="9190" xr:uid="{00000000-0005-0000-0000-0000E4230000}"/>
    <cellStyle name="Good 2 2 2 2" xfId="42056" xr:uid="{0FDD9404-B2CC-4D2B-B467-632DFE25E64C}"/>
    <cellStyle name="Good 2 2 2 3" xfId="30158" xr:uid="{8C80CE4D-35A0-4DE4-A06C-7DBE3C63D397}"/>
    <cellStyle name="Good 2 2 3" xfId="42055" xr:uid="{4D4FFEB6-A022-44B2-934F-6802F0BA07FA}"/>
    <cellStyle name="Good 2 2 4" xfId="30157" xr:uid="{2111AD61-A84B-4427-AEA9-D22C67D58E24}"/>
    <cellStyle name="Good 2 3" xfId="9191" xr:uid="{00000000-0005-0000-0000-0000E5230000}"/>
    <cellStyle name="Good 2 3 2" xfId="30159" xr:uid="{28F942D9-9039-4515-9833-90F9EBE880FE}"/>
    <cellStyle name="Good 2 4" xfId="9192" xr:uid="{00000000-0005-0000-0000-0000E6230000}"/>
    <cellStyle name="Good 2 4 2" xfId="30160" xr:uid="{91BC2DE8-CDD7-43E2-9EB5-4F0458BCEA60}"/>
    <cellStyle name="Good 2 5" xfId="9193" xr:uid="{00000000-0005-0000-0000-0000E7230000}"/>
    <cellStyle name="Good 2 5 2" xfId="30161" xr:uid="{4EB5BE48-D7D9-45F0-830A-F4988FC359D2}"/>
    <cellStyle name="Good 2 6" xfId="9194" xr:uid="{00000000-0005-0000-0000-0000E8230000}"/>
    <cellStyle name="Good 2 6 2" xfId="30162" xr:uid="{EF7FA3BF-0DF3-4138-B314-268F7E957E6F}"/>
    <cellStyle name="Good 2 7" xfId="9195" xr:uid="{00000000-0005-0000-0000-0000E9230000}"/>
    <cellStyle name="Good 2 7 2" xfId="30163" xr:uid="{396DD529-359F-4678-B66D-10889E1C2366}"/>
    <cellStyle name="Good 2 8" xfId="9196" xr:uid="{00000000-0005-0000-0000-0000EA230000}"/>
    <cellStyle name="Good 2 8 2" xfId="30164" xr:uid="{0700EEA5-1722-4AD8-A128-DAB94D4E25C7}"/>
    <cellStyle name="Good 2 9" xfId="9197" xr:uid="{00000000-0005-0000-0000-0000EB230000}"/>
    <cellStyle name="Good 2 9 2" xfId="30165" xr:uid="{9A8F59F3-12B3-4BD3-9144-67B3D3EAA7D9}"/>
    <cellStyle name="Good 3" xfId="9198" xr:uid="{00000000-0005-0000-0000-0000EC230000}"/>
    <cellStyle name="Good 3 2" xfId="9199" xr:uid="{00000000-0005-0000-0000-0000ED230000}"/>
    <cellStyle name="Good 3 2 2" xfId="42058" xr:uid="{B49EFED8-D914-4DD1-8555-9E43CB28B737}"/>
    <cellStyle name="Good 3 2 3" xfId="30167" xr:uid="{64B3F618-DB98-40B9-945C-6D0D2896337B}"/>
    <cellStyle name="Good 3 3" xfId="9200" xr:uid="{00000000-0005-0000-0000-0000EE230000}"/>
    <cellStyle name="Good 3 3 2" xfId="42059" xr:uid="{786BE01C-FE3A-49E9-93D5-1B6778CF42A9}"/>
    <cellStyle name="Good 3 3 3" xfId="30168" xr:uid="{B43CA663-631D-4BC4-906D-5CE3134165D0}"/>
    <cellStyle name="Good 3 4" xfId="42057" xr:uid="{1B1C1F6E-62F6-404D-8BB7-B4C64C8DBB8B}"/>
    <cellStyle name="Good 3 5" xfId="30166" xr:uid="{159A1DFB-CA60-4289-A55E-249AB6F17FB3}"/>
    <cellStyle name="Good 4" xfId="9201" xr:uid="{00000000-0005-0000-0000-0000EF230000}"/>
    <cellStyle name="Good 4 2" xfId="9202" xr:uid="{00000000-0005-0000-0000-0000F0230000}"/>
    <cellStyle name="Good 4 2 2" xfId="42061" xr:uid="{B0B26B5D-FCE1-488B-BF09-FFEB2C13A812}"/>
    <cellStyle name="Good 4 2 3" xfId="30170" xr:uid="{980642D0-9AB1-49BB-90CC-5D9A4F27BB92}"/>
    <cellStyle name="Good 4 3" xfId="9203" xr:uid="{00000000-0005-0000-0000-0000F1230000}"/>
    <cellStyle name="Good 4 3 2" xfId="42062" xr:uid="{5D547472-40E9-4F50-AF44-EE31AA30DCD0}"/>
    <cellStyle name="Good 4 3 3" xfId="30171" xr:uid="{E8545F3C-2435-4D64-9E7D-5BA6C9857282}"/>
    <cellStyle name="Good 4 4" xfId="42060" xr:uid="{D1388B2B-34D4-43DC-B893-DAAAF9FA244B}"/>
    <cellStyle name="Good 4 5" xfId="30169" xr:uid="{6062DCA2-A6E4-41C6-876A-C6BA6CB47DD0}"/>
    <cellStyle name="Good 5" xfId="9204" xr:uid="{00000000-0005-0000-0000-0000F2230000}"/>
    <cellStyle name="Good 5 2" xfId="9205" xr:uid="{00000000-0005-0000-0000-0000F3230000}"/>
    <cellStyle name="Good 5 2 2" xfId="42064" xr:uid="{0705ACD8-BD2C-46FD-8E21-B275909CDE15}"/>
    <cellStyle name="Good 5 2 3" xfId="30173" xr:uid="{C52BAEE4-CB7A-4B5B-BF45-3B2976A904BF}"/>
    <cellStyle name="Good 5 3" xfId="9206" xr:uid="{00000000-0005-0000-0000-0000F4230000}"/>
    <cellStyle name="Good 5 3 2" xfId="42065" xr:uid="{FE7B77CE-AD16-419F-AF06-8E2C6938999C}"/>
    <cellStyle name="Good 5 3 3" xfId="30174" xr:uid="{EF23FA08-4E6D-4113-BC44-ECE58187D206}"/>
    <cellStyle name="Good 5 4" xfId="42063" xr:uid="{38DEB224-F270-4ABA-B99F-4272F0552B60}"/>
    <cellStyle name="Good 5 5" xfId="30172" xr:uid="{5F29717F-40B3-4BA8-8149-2BB7EEC1170E}"/>
    <cellStyle name="Good 6" xfId="9207" xr:uid="{00000000-0005-0000-0000-0000F5230000}"/>
    <cellStyle name="Good 6 2" xfId="9208" xr:uid="{00000000-0005-0000-0000-0000F6230000}"/>
    <cellStyle name="Good 6 2 2" xfId="42067" xr:uid="{B5AFEA1D-A07F-44F4-A177-3453816CBFAA}"/>
    <cellStyle name="Good 6 2 3" xfId="30176" xr:uid="{F1B25C55-A096-43CB-88C7-F713628B8A4E}"/>
    <cellStyle name="Good 6 3" xfId="9209" xr:uid="{00000000-0005-0000-0000-0000F7230000}"/>
    <cellStyle name="Good 6 3 2" xfId="42068" xr:uid="{EA1514B3-CB28-4292-897C-F1A8916C0C7A}"/>
    <cellStyle name="Good 6 3 3" xfId="30177" xr:uid="{67E00E8E-3091-45CF-B505-60102A5B9B29}"/>
    <cellStyle name="Good 6 4" xfId="42066" xr:uid="{78413539-D50F-44F4-8DAA-D7E8FC5C8F52}"/>
    <cellStyle name="Good 6 5" xfId="30175" xr:uid="{76128EF8-8705-484D-8D93-62F91721E680}"/>
    <cellStyle name="Good 7" xfId="9210" xr:uid="{00000000-0005-0000-0000-0000F8230000}"/>
    <cellStyle name="Good 7 2" xfId="42069" xr:uid="{A918262B-007F-438C-8622-449A9D48C8F2}"/>
    <cellStyle name="Good 7 3" xfId="30178" xr:uid="{57788097-428E-4E27-9C5C-FF6C48D07B40}"/>
    <cellStyle name="greyed" xfId="9211" xr:uid="{00000000-0005-0000-0000-0000F9230000}"/>
    <cellStyle name="greyed 2" xfId="42070" xr:uid="{DCDBDD22-6F1B-4E34-9F9D-70DF12DF0C5C}"/>
    <cellStyle name="greyed 3" xfId="30179" xr:uid="{250A17F9-261E-4AC5-A3A5-43981FF87CDD}"/>
    <cellStyle name="greyed 4" xfId="42292" xr:uid="{E3548D03-5F89-44C8-BA77-F02115DE155A}"/>
    <cellStyle name="Header1" xfId="9212" xr:uid="{00000000-0005-0000-0000-0000FA230000}"/>
    <cellStyle name="Header1 2" xfId="9213" xr:uid="{00000000-0005-0000-0000-0000FB230000}"/>
    <cellStyle name="Header1 2 2" xfId="30181" xr:uid="{D9497031-5271-4851-BD96-B1027FE7DA75}"/>
    <cellStyle name="Header1 3" xfId="9214" xr:uid="{00000000-0005-0000-0000-0000FC230000}"/>
    <cellStyle name="Header1 3 2" xfId="30182" xr:uid="{DD3E7FD3-9699-4B19-96FE-464AE8557B0C}"/>
    <cellStyle name="Header1 4" xfId="30180" xr:uid="{D2E9EBA4-3D6C-4A12-8993-7C77229CCAD5}"/>
    <cellStyle name="Header1 5" xfId="42293" xr:uid="{2482A27D-A730-4381-8EB2-77A0A92DBF43}"/>
    <cellStyle name="Header2" xfId="9215" xr:uid="{00000000-0005-0000-0000-0000FD230000}"/>
    <cellStyle name="Header2 2" xfId="9216" xr:uid="{00000000-0005-0000-0000-0000FE230000}"/>
    <cellStyle name="Header2 2 2" xfId="42072" xr:uid="{15733A65-6E29-4B2A-A83B-EE0F179BEDB6}"/>
    <cellStyle name="Header2 2 3" xfId="30184" xr:uid="{71249AA1-04FE-4DCA-B378-56000080EE4D}"/>
    <cellStyle name="Header2 3" xfId="9217" xr:uid="{00000000-0005-0000-0000-0000FF230000}"/>
    <cellStyle name="Header2 3 2" xfId="42073" xr:uid="{36053D13-67BF-4EE7-8F80-30AFF085D970}"/>
    <cellStyle name="Header2 3 3" xfId="30185" xr:uid="{0867587E-0C70-4A03-9127-BC5170FAE821}"/>
    <cellStyle name="Header2 4" xfId="42071" xr:uid="{CE74256E-9A03-4459-A2CF-A2F54BD3DDB6}"/>
    <cellStyle name="Header2 5" xfId="30183" xr:uid="{75BAEB66-1273-45F0-9273-74F135A88703}"/>
    <cellStyle name="Header2 6" xfId="42294" xr:uid="{82345C6D-AC0C-49A9-933D-0A098A84D9B1}"/>
    <cellStyle name="Header2 7" xfId="42339" xr:uid="{5D32AB63-205A-4801-89A3-21AAF08A5FC5}"/>
    <cellStyle name="Heading 1 2" xfId="9218" xr:uid="{00000000-0005-0000-0000-000000240000}"/>
    <cellStyle name="Heading 1 2 2" xfId="9219" xr:uid="{00000000-0005-0000-0000-000001240000}"/>
    <cellStyle name="Heading 1 2 2 2" xfId="9220" xr:uid="{00000000-0005-0000-0000-000002240000}"/>
    <cellStyle name="Heading 1 2 2 2 2" xfId="30188" xr:uid="{78BDEA50-52A8-4A8C-A9B0-091DCECFAB25}"/>
    <cellStyle name="Heading 1 2 2 3" xfId="30187" xr:uid="{F9DBF092-108B-421C-A1B6-40B8929306D4}"/>
    <cellStyle name="Heading 1 2 3" xfId="9221" xr:uid="{00000000-0005-0000-0000-000003240000}"/>
    <cellStyle name="Heading 1 2 3 2" xfId="30189" xr:uid="{0A97A85D-9B07-41D6-9B46-037C07CDF022}"/>
    <cellStyle name="Heading 1 2 4" xfId="9222" xr:uid="{00000000-0005-0000-0000-000004240000}"/>
    <cellStyle name="Heading 1 2 4 2" xfId="30190" xr:uid="{A64E944A-BD4A-4F29-9676-2E5AD7243A46}"/>
    <cellStyle name="Heading 1 2 5" xfId="30186" xr:uid="{3612EEBE-0913-4FCB-9CF3-2E7A7F6EF416}"/>
    <cellStyle name="Heading 1 3" xfId="9223" xr:uid="{00000000-0005-0000-0000-000005240000}"/>
    <cellStyle name="Heading 1 3 2" xfId="9224" xr:uid="{00000000-0005-0000-0000-000006240000}"/>
    <cellStyle name="Heading 1 3 2 2" xfId="30192" xr:uid="{FE4D4A9C-9F42-4925-A26C-0911FE520088}"/>
    <cellStyle name="Heading 1 3 3" xfId="9225" xr:uid="{00000000-0005-0000-0000-000007240000}"/>
    <cellStyle name="Heading 1 3 3 2" xfId="30193" xr:uid="{B5B9465E-7FEC-49F9-8372-00A22AC52902}"/>
    <cellStyle name="Heading 1 3 4" xfId="30191" xr:uid="{69E2F456-CE2B-40E8-977F-868FDC9B207E}"/>
    <cellStyle name="Heading 1 4" xfId="9226" xr:uid="{00000000-0005-0000-0000-000008240000}"/>
    <cellStyle name="Heading 1 4 2" xfId="9227" xr:uid="{00000000-0005-0000-0000-000009240000}"/>
    <cellStyle name="Heading 1 4 2 2" xfId="30195" xr:uid="{F66787C3-331F-4C5A-8A0F-A8F8C0CA7883}"/>
    <cellStyle name="Heading 1 4 3" xfId="9228" xr:uid="{00000000-0005-0000-0000-00000A240000}"/>
    <cellStyle name="Heading 1 4 3 2" xfId="30196" xr:uid="{0FCAC93E-40A8-4496-8398-CDDD43C53A97}"/>
    <cellStyle name="Heading 1 4 4" xfId="30194" xr:uid="{53E2670C-663E-45C8-ABAF-795537D3454C}"/>
    <cellStyle name="Heading 1 5" xfId="9229" xr:uid="{00000000-0005-0000-0000-00000B240000}"/>
    <cellStyle name="Heading 1 5 2" xfId="9230" xr:uid="{00000000-0005-0000-0000-00000C240000}"/>
    <cellStyle name="Heading 1 5 2 2" xfId="30198" xr:uid="{7B8BB82E-9F00-415C-A189-9FCF61B6E9F2}"/>
    <cellStyle name="Heading 1 5 3" xfId="9231" xr:uid="{00000000-0005-0000-0000-00000D240000}"/>
    <cellStyle name="Heading 1 5 3 2" xfId="30199" xr:uid="{1B7E86F7-A312-48B2-9A2E-D8463283D182}"/>
    <cellStyle name="Heading 1 5 4" xfId="30197" xr:uid="{42790AFE-133E-46C0-A372-949600250301}"/>
    <cellStyle name="Heading 1 6" xfId="9232" xr:uid="{00000000-0005-0000-0000-00000E240000}"/>
    <cellStyle name="Heading 1 6 2" xfId="9233" xr:uid="{00000000-0005-0000-0000-00000F240000}"/>
    <cellStyle name="Heading 1 6 2 2" xfId="30201" xr:uid="{580F2089-EABD-4798-A3D1-E80B870710A5}"/>
    <cellStyle name="Heading 1 6 3" xfId="9234" xr:uid="{00000000-0005-0000-0000-000010240000}"/>
    <cellStyle name="Heading 1 6 3 2" xfId="30202" xr:uid="{9A4C64C8-5678-459F-8707-DE35FD8FF12F}"/>
    <cellStyle name="Heading 1 6 4" xfId="30200" xr:uid="{40323C19-81FB-4854-9787-979FFF7E7A34}"/>
    <cellStyle name="Heading 1 7" xfId="9235" xr:uid="{00000000-0005-0000-0000-000011240000}"/>
    <cellStyle name="Heading 1 7 2" xfId="30203" xr:uid="{67823314-960B-4763-AB3A-BC210A0E1AC7}"/>
    <cellStyle name="Heading 2 2" xfId="9236" xr:uid="{00000000-0005-0000-0000-000012240000}"/>
    <cellStyle name="Heading 2 2 2" xfId="9237" xr:uid="{00000000-0005-0000-0000-000013240000}"/>
    <cellStyle name="Heading 2 2 2 2" xfId="9238" xr:uid="{00000000-0005-0000-0000-000014240000}"/>
    <cellStyle name="Heading 2 2 2 2 2" xfId="30206" xr:uid="{16E4D484-5FAB-4CA8-9713-4853D201F66C}"/>
    <cellStyle name="Heading 2 2 2 3" xfId="30205" xr:uid="{AD6C2546-786B-4D74-8450-3F3F3731F8EB}"/>
    <cellStyle name="Heading 2 2 3" xfId="9239" xr:uid="{00000000-0005-0000-0000-000015240000}"/>
    <cellStyle name="Heading 2 2 3 2" xfId="30207" xr:uid="{1D674DD8-2C28-4BBB-82E0-062701167E67}"/>
    <cellStyle name="Heading 2 2 4" xfId="9240" xr:uid="{00000000-0005-0000-0000-000016240000}"/>
    <cellStyle name="Heading 2 2 4 2" xfId="30208" xr:uid="{8EAF52BA-7561-4E09-A441-0D61624474E2}"/>
    <cellStyle name="Heading 2 2 5" xfId="30204" xr:uid="{BF28C596-FFEF-47AE-A85D-95F5B1071BC4}"/>
    <cellStyle name="Heading 2 3" xfId="9241" xr:uid="{00000000-0005-0000-0000-000017240000}"/>
    <cellStyle name="Heading 2 3 2" xfId="9242" xr:uid="{00000000-0005-0000-0000-000018240000}"/>
    <cellStyle name="Heading 2 3 2 2" xfId="30210" xr:uid="{D838EDAF-EB5A-4C23-99F7-F17360E51084}"/>
    <cellStyle name="Heading 2 3 3" xfId="9243" xr:uid="{00000000-0005-0000-0000-000019240000}"/>
    <cellStyle name="Heading 2 3 3 2" xfId="30211" xr:uid="{3B478894-DAB1-485A-B5F3-34CEC27F58D3}"/>
    <cellStyle name="Heading 2 3 4" xfId="30209" xr:uid="{631FC56D-134D-4A30-A3F3-85AA34A78CEB}"/>
    <cellStyle name="Heading 2 4" xfId="9244" xr:uid="{00000000-0005-0000-0000-00001A240000}"/>
    <cellStyle name="Heading 2 4 2" xfId="9245" xr:uid="{00000000-0005-0000-0000-00001B240000}"/>
    <cellStyle name="Heading 2 4 2 2" xfId="30213" xr:uid="{FCC8DEF7-61C5-42C5-827F-22DC95E07A84}"/>
    <cellStyle name="Heading 2 4 3" xfId="9246" xr:uid="{00000000-0005-0000-0000-00001C240000}"/>
    <cellStyle name="Heading 2 4 3 2" xfId="30214" xr:uid="{074B02C4-EB91-4BE6-A84C-440F801003B2}"/>
    <cellStyle name="Heading 2 4 4" xfId="30212" xr:uid="{D3AC7B37-31A6-490B-97E0-C5505FE6471F}"/>
    <cellStyle name="Heading 2 5" xfId="9247" xr:uid="{00000000-0005-0000-0000-00001D240000}"/>
    <cellStyle name="Heading 2 5 2" xfId="9248" xr:uid="{00000000-0005-0000-0000-00001E240000}"/>
    <cellStyle name="Heading 2 5 2 2" xfId="30216" xr:uid="{F95D7EA8-8ABC-42AC-820D-F93C2BEC5665}"/>
    <cellStyle name="Heading 2 5 3" xfId="9249" xr:uid="{00000000-0005-0000-0000-00001F240000}"/>
    <cellStyle name="Heading 2 5 3 2" xfId="30217" xr:uid="{51B2D13C-3AD2-4852-A33D-9B5CE98D9A7C}"/>
    <cellStyle name="Heading 2 5 4" xfId="30215" xr:uid="{664C5BAB-6FA6-43EF-9DDB-ED3B68B1BB2A}"/>
    <cellStyle name="Heading 2 6" xfId="9250" xr:uid="{00000000-0005-0000-0000-000020240000}"/>
    <cellStyle name="Heading 2 6 2" xfId="9251" xr:uid="{00000000-0005-0000-0000-000021240000}"/>
    <cellStyle name="Heading 2 6 2 2" xfId="30219" xr:uid="{F0E27142-F1F0-4775-A40F-546A3C863264}"/>
    <cellStyle name="Heading 2 6 3" xfId="9252" xr:uid="{00000000-0005-0000-0000-000022240000}"/>
    <cellStyle name="Heading 2 6 3 2" xfId="30220" xr:uid="{8D2EB083-0193-4CE8-AFF0-AAEDD3B49818}"/>
    <cellStyle name="Heading 2 6 4" xfId="30218" xr:uid="{3AA9F4F2-1C65-4CCA-A273-20AB0C1790B4}"/>
    <cellStyle name="Heading 2 7" xfId="9253" xr:uid="{00000000-0005-0000-0000-000023240000}"/>
    <cellStyle name="Heading 2 7 2" xfId="30221" xr:uid="{D102DB3E-E128-4D3B-90C1-617623FDC72F}"/>
    <cellStyle name="Heading 3 2" xfId="9254" xr:uid="{00000000-0005-0000-0000-000024240000}"/>
    <cellStyle name="Heading 3 2 2" xfId="9255" xr:uid="{00000000-0005-0000-0000-000025240000}"/>
    <cellStyle name="Heading 3 2 2 2" xfId="9256" xr:uid="{00000000-0005-0000-0000-000026240000}"/>
    <cellStyle name="Heading 3 2 2 2 2" xfId="30224" xr:uid="{E40F7304-74F8-4CFD-8B1A-06ACEF024723}"/>
    <cellStyle name="Heading 3 2 2 3" xfId="30223" xr:uid="{8DFA19BE-B5CD-416E-820E-35740DB091C5}"/>
    <cellStyle name="Heading 3 2 3" xfId="9257" xr:uid="{00000000-0005-0000-0000-000027240000}"/>
    <cellStyle name="Heading 3 2 3 2" xfId="9258" xr:uid="{00000000-0005-0000-0000-000028240000}"/>
    <cellStyle name="Heading 3 2 3 2 2" xfId="30226" xr:uid="{4372F8ED-FF31-48FC-9C89-94E2568DCE12}"/>
    <cellStyle name="Heading 3 2 3 3" xfId="30225" xr:uid="{644B6715-A2CB-4A11-98EA-566DA4B40AFB}"/>
    <cellStyle name="Heading 3 2 4" xfId="9259" xr:uid="{00000000-0005-0000-0000-000029240000}"/>
    <cellStyle name="Heading 3 2 4 2" xfId="9260" xr:uid="{00000000-0005-0000-0000-00002A240000}"/>
    <cellStyle name="Heading 3 2 4 2 2" xfId="30228" xr:uid="{9AD0147A-FE86-44DE-A519-BA3A1B3BDEAE}"/>
    <cellStyle name="Heading 3 2 4 3" xfId="30227" xr:uid="{2CB5BE55-6F6F-4872-BF90-3242E05385E7}"/>
    <cellStyle name="Heading 3 2 5" xfId="9261" xr:uid="{00000000-0005-0000-0000-00002B240000}"/>
    <cellStyle name="Heading 3 2 5 2" xfId="30229" xr:uid="{3429F07C-3A5B-44C4-A72D-C3091FC310DF}"/>
    <cellStyle name="Heading 3 2 6" xfId="30222" xr:uid="{998A1DA0-0B01-49BD-800F-3E48B3109CDB}"/>
    <cellStyle name="Heading 3 3" xfId="9262" xr:uid="{00000000-0005-0000-0000-00002C240000}"/>
    <cellStyle name="Heading 3 3 2" xfId="9263" xr:uid="{00000000-0005-0000-0000-00002D240000}"/>
    <cellStyle name="Heading 3 3 2 2" xfId="30231" xr:uid="{1468C3F0-A4FC-42C0-9237-A4E50060C80D}"/>
    <cellStyle name="Heading 3 3 3" xfId="9264" xr:uid="{00000000-0005-0000-0000-00002E240000}"/>
    <cellStyle name="Heading 3 3 3 2" xfId="30232" xr:uid="{521724ED-BE02-4856-AF27-93810CA852F6}"/>
    <cellStyle name="Heading 3 3 4" xfId="30230" xr:uid="{6C8E2B9A-3763-4E99-9B77-0F426C9E9F87}"/>
    <cellStyle name="Heading 3 4" xfId="9265" xr:uid="{00000000-0005-0000-0000-00002F240000}"/>
    <cellStyle name="Heading 3 4 2" xfId="9266" xr:uid="{00000000-0005-0000-0000-000030240000}"/>
    <cellStyle name="Heading 3 4 2 2" xfId="30234" xr:uid="{648752F5-0773-4EF4-8827-99B4EA6AC589}"/>
    <cellStyle name="Heading 3 4 3" xfId="9267" xr:uid="{00000000-0005-0000-0000-000031240000}"/>
    <cellStyle name="Heading 3 4 3 2" xfId="30235" xr:uid="{AC6FFF37-C3B9-40A3-B467-C69B4CE27C79}"/>
    <cellStyle name="Heading 3 4 4" xfId="30233" xr:uid="{8739E993-9F06-4CE6-9015-9352B503A514}"/>
    <cellStyle name="Heading 3 5" xfId="9268" xr:uid="{00000000-0005-0000-0000-000032240000}"/>
    <cellStyle name="Heading 3 5 2" xfId="9269" xr:uid="{00000000-0005-0000-0000-000033240000}"/>
    <cellStyle name="Heading 3 5 2 2" xfId="30237" xr:uid="{4B8B7D83-5136-4C85-B7F4-D3F98EE7743C}"/>
    <cellStyle name="Heading 3 5 3" xfId="9270" xr:uid="{00000000-0005-0000-0000-000034240000}"/>
    <cellStyle name="Heading 3 5 3 2" xfId="30238" xr:uid="{34113F81-5C03-4FB7-B112-263A9AAE7D92}"/>
    <cellStyle name="Heading 3 5 4" xfId="30236" xr:uid="{7E669EB0-259C-4C4B-851E-AAA51F9D59B3}"/>
    <cellStyle name="Heading 3 6" xfId="9271" xr:uid="{00000000-0005-0000-0000-000035240000}"/>
    <cellStyle name="Heading 3 6 2" xfId="9272" xr:uid="{00000000-0005-0000-0000-000036240000}"/>
    <cellStyle name="Heading 3 6 2 2" xfId="30240" xr:uid="{7890C8A7-5672-4758-9899-BF2DAF85DFD7}"/>
    <cellStyle name="Heading 3 6 3" xfId="9273" xr:uid="{00000000-0005-0000-0000-000037240000}"/>
    <cellStyle name="Heading 3 6 3 2" xfId="30241" xr:uid="{AD42619D-368F-487C-84BA-2F993064EC82}"/>
    <cellStyle name="Heading 3 6 4" xfId="30239" xr:uid="{8DC584A7-9700-4F8F-ABFF-41F6A6D814F8}"/>
    <cellStyle name="Heading 3 7" xfId="9274" xr:uid="{00000000-0005-0000-0000-000038240000}"/>
    <cellStyle name="Heading 3 7 2" xfId="30242" xr:uid="{81B45982-5767-4300-BACD-D897617517F0}"/>
    <cellStyle name="Heading 4 2" xfId="9275" xr:uid="{00000000-0005-0000-0000-000039240000}"/>
    <cellStyle name="Heading 4 2 2" xfId="9276" xr:uid="{00000000-0005-0000-0000-00003A240000}"/>
    <cellStyle name="Heading 4 2 2 2" xfId="9277" xr:uid="{00000000-0005-0000-0000-00003B240000}"/>
    <cellStyle name="Heading 4 2 2 2 2" xfId="30245" xr:uid="{F8B8DD53-7D05-471A-8AEE-F18101FCFB06}"/>
    <cellStyle name="Heading 4 2 2 3" xfId="30244" xr:uid="{957CA417-FB2F-45E1-96C1-08127FB4CE96}"/>
    <cellStyle name="Heading 4 2 3" xfId="9278" xr:uid="{00000000-0005-0000-0000-00003C240000}"/>
    <cellStyle name="Heading 4 2 3 2" xfId="30246" xr:uid="{6E41390C-E300-474D-BD7D-8A553F2C2CE1}"/>
    <cellStyle name="Heading 4 2 4" xfId="9279" xr:uid="{00000000-0005-0000-0000-00003D240000}"/>
    <cellStyle name="Heading 4 2 4 2" xfId="30247" xr:uid="{2A6D25A5-4652-4E9E-8FA7-AAA40C1C33EA}"/>
    <cellStyle name="Heading 4 2 5" xfId="30243" xr:uid="{ECA35063-2060-4C33-AE77-60EB850D5B6E}"/>
    <cellStyle name="Heading 4 3" xfId="9280" xr:uid="{00000000-0005-0000-0000-00003E240000}"/>
    <cellStyle name="Heading 4 3 2" xfId="9281" xr:uid="{00000000-0005-0000-0000-00003F240000}"/>
    <cellStyle name="Heading 4 3 2 2" xfId="30249" xr:uid="{274D705B-2075-45C1-B46A-C4F6365EA6C6}"/>
    <cellStyle name="Heading 4 3 3" xfId="9282" xr:uid="{00000000-0005-0000-0000-000040240000}"/>
    <cellStyle name="Heading 4 3 3 2" xfId="30250" xr:uid="{6B08BFE8-EC07-4797-9EDF-FD6EB4829B90}"/>
    <cellStyle name="Heading 4 3 4" xfId="30248" xr:uid="{9C343CE0-6567-44DF-882A-5B2D5CE129FD}"/>
    <cellStyle name="Heading 4 4" xfId="9283" xr:uid="{00000000-0005-0000-0000-000041240000}"/>
    <cellStyle name="Heading 4 4 2" xfId="9284" xr:uid="{00000000-0005-0000-0000-000042240000}"/>
    <cellStyle name="Heading 4 4 2 2" xfId="30252" xr:uid="{37DC0667-C94A-405C-B971-C08E140ED14A}"/>
    <cellStyle name="Heading 4 4 3" xfId="9285" xr:uid="{00000000-0005-0000-0000-000043240000}"/>
    <cellStyle name="Heading 4 4 3 2" xfId="30253" xr:uid="{7E8CC83B-A537-4B8A-997D-D6A4993B4807}"/>
    <cellStyle name="Heading 4 4 4" xfId="30251" xr:uid="{4E009CCB-11F2-4AE0-8417-2EE10EB7EB70}"/>
    <cellStyle name="Heading 4 5" xfId="9286" xr:uid="{00000000-0005-0000-0000-000044240000}"/>
    <cellStyle name="Heading 4 5 2" xfId="9287" xr:uid="{00000000-0005-0000-0000-000045240000}"/>
    <cellStyle name="Heading 4 5 2 2" xfId="30255" xr:uid="{2588C4C1-0526-4D7F-8075-0713500124DA}"/>
    <cellStyle name="Heading 4 5 3" xfId="9288" xr:uid="{00000000-0005-0000-0000-000046240000}"/>
    <cellStyle name="Heading 4 5 3 2" xfId="30256" xr:uid="{953A28F8-B998-41C1-AB3E-22AF3661468D}"/>
    <cellStyle name="Heading 4 5 4" xfId="30254" xr:uid="{9C59FF12-F9D7-4451-9005-EA3418C01BE2}"/>
    <cellStyle name="Heading 4 6" xfId="9289" xr:uid="{00000000-0005-0000-0000-000047240000}"/>
    <cellStyle name="Heading 4 6 2" xfId="9290" xr:uid="{00000000-0005-0000-0000-000048240000}"/>
    <cellStyle name="Heading 4 6 2 2" xfId="30258" xr:uid="{9E816ADE-92E8-4792-9F29-77F756E49F82}"/>
    <cellStyle name="Heading 4 6 3" xfId="9291" xr:uid="{00000000-0005-0000-0000-000049240000}"/>
    <cellStyle name="Heading 4 6 3 2" xfId="30259" xr:uid="{3E378631-E096-4D5B-8D1D-87858C901003}"/>
    <cellStyle name="Heading 4 6 4" xfId="30257" xr:uid="{A00F91A2-EF49-49D5-8A58-014BE69FAEF5}"/>
    <cellStyle name="Heading 4 7" xfId="9292" xr:uid="{00000000-0005-0000-0000-00004A240000}"/>
    <cellStyle name="Heading 4 7 2" xfId="30260" xr:uid="{BCB3CB6F-E22A-465F-87B2-5BBAD7637A15}"/>
    <cellStyle name="Heading A" xfId="9293" xr:uid="{00000000-0005-0000-0000-00004B240000}"/>
    <cellStyle name="Heading A 2" xfId="30261" xr:uid="{F5007EF0-6FFA-423C-928A-75ACC18E52B3}"/>
    <cellStyle name="Heading1" xfId="9294" xr:uid="{00000000-0005-0000-0000-00004C240000}"/>
    <cellStyle name="Heading1 2" xfId="9295" xr:uid="{00000000-0005-0000-0000-00004D240000}"/>
    <cellStyle name="Heading1 2 2" xfId="30263" xr:uid="{96BF7DB3-869A-46F1-935D-B4DF4FC2D8B4}"/>
    <cellStyle name="Heading1 3" xfId="9296" xr:uid="{00000000-0005-0000-0000-00004E240000}"/>
    <cellStyle name="Heading1 3 2" xfId="30264" xr:uid="{62A35914-03D0-4506-8F80-3764052C54B0}"/>
    <cellStyle name="Heading1 4" xfId="30262" xr:uid="{F85914D9-B038-4ED6-9F24-F50852052202}"/>
    <cellStyle name="Heading1 5" xfId="42295" xr:uid="{654F4E04-7659-4A12-9B45-5E0633EB76EF}"/>
    <cellStyle name="Heading2" xfId="9297" xr:uid="{00000000-0005-0000-0000-00004F240000}"/>
    <cellStyle name="Heading2 2" xfId="9298" xr:uid="{00000000-0005-0000-0000-000050240000}"/>
    <cellStyle name="Heading2 2 2" xfId="30266" xr:uid="{9841DAE5-62F5-4876-AAC1-F0B547A4D552}"/>
    <cellStyle name="Heading2 3" xfId="9299" xr:uid="{00000000-0005-0000-0000-000051240000}"/>
    <cellStyle name="Heading2 3 2" xfId="30267" xr:uid="{F332C98C-7088-4A19-B4F9-964DEBE4AB95}"/>
    <cellStyle name="Heading2 4" xfId="30265" xr:uid="{7AE38898-AA07-4347-BC60-0F4928BDCF1F}"/>
    <cellStyle name="Heading2 5" xfId="42296" xr:uid="{952796BC-57F1-4FA5-9817-03A8DEDE173C}"/>
    <cellStyle name="Heading3" xfId="9300" xr:uid="{00000000-0005-0000-0000-000052240000}"/>
    <cellStyle name="Heading3 2" xfId="9301" xr:uid="{00000000-0005-0000-0000-000053240000}"/>
    <cellStyle name="Heading3 2 2" xfId="30269" xr:uid="{FD9B850D-0675-4870-841C-24670749C04B}"/>
    <cellStyle name="Heading3 3" xfId="9302" xr:uid="{00000000-0005-0000-0000-000054240000}"/>
    <cellStyle name="Heading3 3 2" xfId="30270" xr:uid="{5132C164-7EAE-433B-B858-5343A7C18E55}"/>
    <cellStyle name="Heading3 4" xfId="30268" xr:uid="{7F65F481-04B5-402E-AB69-67CBFBA08B50}"/>
    <cellStyle name="Heading3 5" xfId="42297" xr:uid="{29830158-3EA5-4578-90B7-DDE82F3FA704}"/>
    <cellStyle name="Heading4" xfId="9303" xr:uid="{00000000-0005-0000-0000-000055240000}"/>
    <cellStyle name="Heading4 2" xfId="9304" xr:uid="{00000000-0005-0000-0000-000056240000}"/>
    <cellStyle name="Heading4 2 2" xfId="30272" xr:uid="{50C53589-2C79-4DF9-A7FD-89003C6DF702}"/>
    <cellStyle name="Heading4 3" xfId="9305" xr:uid="{00000000-0005-0000-0000-000057240000}"/>
    <cellStyle name="Heading4 3 2" xfId="30273" xr:uid="{47A8EB4E-6276-4ED8-BEC9-15B977C0B3D0}"/>
    <cellStyle name="Heading4 4" xfId="30271" xr:uid="{8510E6F9-0B92-4AAE-99C1-771316427C35}"/>
    <cellStyle name="Heading4 5" xfId="42298" xr:uid="{07065F42-E4C5-427E-990C-61D8DAD1B32C}"/>
    <cellStyle name="Heading5" xfId="9306" xr:uid="{00000000-0005-0000-0000-000058240000}"/>
    <cellStyle name="Heading5 2" xfId="9307" xr:uid="{00000000-0005-0000-0000-000059240000}"/>
    <cellStyle name="Heading5 2 2" xfId="30275" xr:uid="{1CD0F565-C7CA-4532-81D1-AC7A7AFAC355}"/>
    <cellStyle name="Heading5 3" xfId="9308" xr:uid="{00000000-0005-0000-0000-00005A240000}"/>
    <cellStyle name="Heading5 3 2" xfId="30276" xr:uid="{3A749F0B-EE20-432C-B712-F9614B08ED28}"/>
    <cellStyle name="Heading5 4" xfId="30274" xr:uid="{13F74F9F-DFD8-4EAC-B987-4FFF25BC0E05}"/>
    <cellStyle name="Heading5 5" xfId="42299" xr:uid="{3F1B1111-FA98-4EC0-ACA2-AF3F9DBC4E75}"/>
    <cellStyle name="Heading6" xfId="9309" xr:uid="{00000000-0005-0000-0000-00005B240000}"/>
    <cellStyle name="Heading6 2" xfId="9310" xr:uid="{00000000-0005-0000-0000-00005C240000}"/>
    <cellStyle name="Heading6 2 2" xfId="30278" xr:uid="{42D762D1-3C43-498A-8ED8-F00812C9E7FB}"/>
    <cellStyle name="Heading6 3" xfId="9311" xr:uid="{00000000-0005-0000-0000-00005D240000}"/>
    <cellStyle name="Heading6 3 2" xfId="30279" xr:uid="{B1FA7955-0FD5-486B-8816-A7A8A1776526}"/>
    <cellStyle name="Heading6 4" xfId="30277" xr:uid="{AA5A71C5-5753-4984-848E-ECE315FC8DA8}"/>
    <cellStyle name="Heading6 5" xfId="42300" xr:uid="{CB39ABAB-8CA9-42BC-873D-F549E2ECC62A}"/>
    <cellStyle name="HeadingTable" xfId="9312" xr:uid="{00000000-0005-0000-0000-00005E240000}"/>
    <cellStyle name="HeadingTable 2" xfId="42074" xr:uid="{12AE2BAB-633C-402C-9BE5-79D8F48C5F06}"/>
    <cellStyle name="HeadingTable 3" xfId="30280" xr:uid="{A3ACBDF4-B5FC-40A7-B1B5-5D32FB919D05}"/>
    <cellStyle name="HeadingTable 4" xfId="42301" xr:uid="{F08327D6-5AFF-4B4A-8A19-74D7A3F9BED5}"/>
    <cellStyle name="highlightExposure" xfId="9313" xr:uid="{00000000-0005-0000-0000-00005F240000}"/>
    <cellStyle name="highlightExposure 2" xfId="42075" xr:uid="{CD8BFA7D-2D9C-4812-A078-8B4E4E5521B7}"/>
    <cellStyle name="highlightExposure 3" xfId="30281" xr:uid="{AEA9BD28-E3BE-47DF-9667-BA7D004F35FF}"/>
    <cellStyle name="highlightExposure 4" xfId="42302" xr:uid="{A16253ED-C9A4-4E5C-B971-6287BCC6A26E}"/>
    <cellStyle name="highlightPercentage" xfId="9314" xr:uid="{00000000-0005-0000-0000-000060240000}"/>
    <cellStyle name="highlightPercentage 2" xfId="42076" xr:uid="{B9D61ABB-D5D0-4B64-82E3-A6FA4C1317CD}"/>
    <cellStyle name="highlightPercentage 3" xfId="30282" xr:uid="{FA5FEED2-C953-4A0C-B8CE-B1649975EF73}"/>
    <cellStyle name="highlightPercentage 4" xfId="42303" xr:uid="{97FD6001-BC7D-41AF-8629-488CFA2252E9}"/>
    <cellStyle name="highlightText" xfId="9315" xr:uid="{00000000-0005-0000-0000-000061240000}"/>
    <cellStyle name="highlightText 2" xfId="42077" xr:uid="{B38B93B1-90BE-4064-AD70-0FDE69F232BC}"/>
    <cellStyle name="highlightText 3" xfId="30283" xr:uid="{F36EF16F-20A8-46C0-9E5F-BB952847A792}"/>
    <cellStyle name="highlightText 4" xfId="42304" xr:uid="{E252ED24-E047-473B-AE6F-6D55F888D169}"/>
    <cellStyle name="Horizontal" xfId="9316" xr:uid="{00000000-0005-0000-0000-000062240000}"/>
    <cellStyle name="Horizontal 2" xfId="9317" xr:uid="{00000000-0005-0000-0000-000063240000}"/>
    <cellStyle name="Horizontal 2 2" xfId="30285" xr:uid="{71CA25F2-1751-463C-825A-7F860834BE56}"/>
    <cellStyle name="Horizontal 2 3" xfId="42306" xr:uid="{E1D7AAA9-A82D-47A7-8D0E-1282D1100AA7}"/>
    <cellStyle name="Horizontal 3" xfId="9318" xr:uid="{00000000-0005-0000-0000-000064240000}"/>
    <cellStyle name="Horizontal 3 2" xfId="30286" xr:uid="{B98D8A2E-632C-423B-A77A-CA5E9363FC78}"/>
    <cellStyle name="Horizontal 4" xfId="30284" xr:uid="{6C3FC78D-CDC7-4B89-ACAF-7C49F7E836D0}"/>
    <cellStyle name="Horizontal 5" xfId="42305" xr:uid="{AD7F0C87-B0AA-46BB-860D-1350682FF5B2}"/>
    <cellStyle name="Hyperlink" xfId="42373" builtinId="8"/>
    <cellStyle name="Hyperlink 2" xfId="9319" xr:uid="{00000000-0005-0000-0000-000066240000}"/>
    <cellStyle name="Hyperlink 2 2" xfId="9320" xr:uid="{00000000-0005-0000-0000-000067240000}"/>
    <cellStyle name="Hyperlink 2 2 2" xfId="30288" xr:uid="{FEBFC7DD-B726-44B6-B379-62CB1847CB02}"/>
    <cellStyle name="Hyperlink 2 3" xfId="9321" xr:uid="{00000000-0005-0000-0000-000068240000}"/>
    <cellStyle name="Hyperlink 2 3 2" xfId="30289" xr:uid="{A1851ADD-9646-4337-8003-6F196AA52885}"/>
    <cellStyle name="Hyperlink 2 4" xfId="30287" xr:uid="{3BD79584-611C-41B8-BDC4-9CF791453661}"/>
    <cellStyle name="Hyperlink 3" xfId="41904" xr:uid="{3C66D019-C3E7-413C-A244-1897B857AE4C}"/>
    <cellStyle name="Hyperlink 4" xfId="20976" xr:uid="{0DF8213B-E1EA-4BE0-933E-5313AD0AAA54}"/>
    <cellStyle name="Îáû÷íûé_23_1 " xfId="9322" xr:uid="{00000000-0005-0000-0000-000069240000}"/>
    <cellStyle name="Input 2" xfId="9323" xr:uid="{00000000-0005-0000-0000-00006A240000}"/>
    <cellStyle name="Input 2 10" xfId="9324" xr:uid="{00000000-0005-0000-0000-00006B240000}"/>
    <cellStyle name="Input 2 10 2" xfId="9325" xr:uid="{00000000-0005-0000-0000-00006C240000}"/>
    <cellStyle name="Input 2 10 2 2" xfId="42079" xr:uid="{23EC337E-8D96-4921-BF68-C36F546FCC14}"/>
    <cellStyle name="Input 2 10 2 3" xfId="30292" xr:uid="{D2EBB896-B67D-46DB-B852-464945E21A31}"/>
    <cellStyle name="Input 2 10 3" xfId="9326" xr:uid="{00000000-0005-0000-0000-00006D240000}"/>
    <cellStyle name="Input 2 10 3 2" xfId="42080" xr:uid="{9AF5BE25-8AE7-464D-9C05-C14D1F845A43}"/>
    <cellStyle name="Input 2 10 3 3" xfId="30293" xr:uid="{2AAFBFBD-7179-4B3B-A6EF-079A18FAB907}"/>
    <cellStyle name="Input 2 10 4" xfId="9327" xr:uid="{00000000-0005-0000-0000-00006E240000}"/>
    <cellStyle name="Input 2 10 4 2" xfId="42081" xr:uid="{99FFB8EA-F4A9-49E5-8A8F-06155487B58D}"/>
    <cellStyle name="Input 2 10 4 3" xfId="30294" xr:uid="{1A712E5C-2D1D-4F56-94AE-5A8AACACE4BB}"/>
    <cellStyle name="Input 2 10 5" xfId="9328" xr:uid="{00000000-0005-0000-0000-00006F240000}"/>
    <cellStyle name="Input 2 10 5 2" xfId="42082" xr:uid="{D24BBABC-F047-401B-AAAE-4FC75FB630A2}"/>
    <cellStyle name="Input 2 10 5 3" xfId="30295" xr:uid="{7EC95767-CC1F-481B-BBE8-FEBBE28F4C6E}"/>
    <cellStyle name="Input 2 10 6" xfId="30291" xr:uid="{EEF2F461-DFA2-46ED-950F-1499C3A20669}"/>
    <cellStyle name="Input 2 11" xfId="9329" xr:uid="{00000000-0005-0000-0000-000070240000}"/>
    <cellStyle name="Input 2 11 2" xfId="9330" xr:uid="{00000000-0005-0000-0000-000071240000}"/>
    <cellStyle name="Input 2 11 2 2" xfId="42084" xr:uid="{57414005-39AF-4405-9878-21199F9E2877}"/>
    <cellStyle name="Input 2 11 2 3" xfId="30297" xr:uid="{C7E60855-33AC-413F-A3AD-19A2F2B5F88E}"/>
    <cellStyle name="Input 2 11 3" xfId="9331" xr:uid="{00000000-0005-0000-0000-000072240000}"/>
    <cellStyle name="Input 2 11 3 2" xfId="42085" xr:uid="{DB894459-5E0D-4716-AFD3-F1E24ACF7064}"/>
    <cellStyle name="Input 2 11 3 3" xfId="30298" xr:uid="{0595A19F-4880-4F52-8A41-61F7B1B7B0C3}"/>
    <cellStyle name="Input 2 11 4" xfId="9332" xr:uid="{00000000-0005-0000-0000-000073240000}"/>
    <cellStyle name="Input 2 11 4 2" xfId="42086" xr:uid="{B95C6171-10C1-4D08-AA0E-1A37FF75880E}"/>
    <cellStyle name="Input 2 11 4 3" xfId="30299" xr:uid="{EF4EDB5C-686E-4F64-B91A-31C802DB5DB7}"/>
    <cellStyle name="Input 2 11 5" xfId="9333" xr:uid="{00000000-0005-0000-0000-000074240000}"/>
    <cellStyle name="Input 2 11 5 2" xfId="42087" xr:uid="{1FA4844A-5D80-4AC1-8FBB-FBB4FBB2D97E}"/>
    <cellStyle name="Input 2 11 5 3" xfId="30300" xr:uid="{FC58348F-4A5A-4336-A40A-3A960B7B71F5}"/>
    <cellStyle name="Input 2 11 6" xfId="42083" xr:uid="{58E8EC8A-81A3-42F8-8165-7017DE65AF9B}"/>
    <cellStyle name="Input 2 11 7" xfId="30296" xr:uid="{6181B99C-3D33-459C-87B9-97935EA3BD8C}"/>
    <cellStyle name="Input 2 12" xfId="9334" xr:uid="{00000000-0005-0000-0000-000075240000}"/>
    <cellStyle name="Input 2 12 2" xfId="9335" xr:uid="{00000000-0005-0000-0000-000076240000}"/>
    <cellStyle name="Input 2 12 2 2" xfId="42089" xr:uid="{46143D0F-2E24-4BBE-9B23-C63F96EC7210}"/>
    <cellStyle name="Input 2 12 2 3" xfId="30302" xr:uid="{D087DED3-4F90-4D35-9362-B9C6D31394B6}"/>
    <cellStyle name="Input 2 12 3" xfId="9336" xr:uid="{00000000-0005-0000-0000-000077240000}"/>
    <cellStyle name="Input 2 12 3 2" xfId="42090" xr:uid="{8F1DEE94-EC89-4BAD-AF06-8314DF4B294E}"/>
    <cellStyle name="Input 2 12 3 3" xfId="30303" xr:uid="{7A17233A-2F20-4562-956D-FCBC2507336C}"/>
    <cellStyle name="Input 2 12 4" xfId="9337" xr:uid="{00000000-0005-0000-0000-000078240000}"/>
    <cellStyle name="Input 2 12 4 2" xfId="42091" xr:uid="{C4226B9C-CB91-4824-B240-92EEF9FB61A5}"/>
    <cellStyle name="Input 2 12 4 3" xfId="30304" xr:uid="{FB1EA71F-160E-44E8-9026-EC36209B3256}"/>
    <cellStyle name="Input 2 12 5" xfId="9338" xr:uid="{00000000-0005-0000-0000-000079240000}"/>
    <cellStyle name="Input 2 12 5 2" xfId="42092" xr:uid="{476690D7-C2D8-467C-A2AF-BBDC1F2ABF82}"/>
    <cellStyle name="Input 2 12 5 3" xfId="30305" xr:uid="{0BC0F755-4A91-46C4-8795-48EA8BABD692}"/>
    <cellStyle name="Input 2 12 6" xfId="42088" xr:uid="{535E5797-BB09-4E19-B011-0907A3C42BC1}"/>
    <cellStyle name="Input 2 12 7" xfId="30301" xr:uid="{8C4576CD-7600-4804-B848-620779E6F9CD}"/>
    <cellStyle name="Input 2 13" xfId="9339" xr:uid="{00000000-0005-0000-0000-00007A240000}"/>
    <cellStyle name="Input 2 13 2" xfId="9340" xr:uid="{00000000-0005-0000-0000-00007B240000}"/>
    <cellStyle name="Input 2 13 2 2" xfId="42094" xr:uid="{7FDFB1CD-2FC5-4188-9ED3-04A5B43AE268}"/>
    <cellStyle name="Input 2 13 2 3" xfId="30307" xr:uid="{72BA0936-B9C3-4EDA-BBF1-88C4B3D24228}"/>
    <cellStyle name="Input 2 13 3" xfId="9341" xr:uid="{00000000-0005-0000-0000-00007C240000}"/>
    <cellStyle name="Input 2 13 3 2" xfId="42095" xr:uid="{E9AB4906-5C44-4C7D-B545-83F29863AA3A}"/>
    <cellStyle name="Input 2 13 3 3" xfId="30308" xr:uid="{2DC591A3-0580-4E19-AE53-313FAF9A82F7}"/>
    <cellStyle name="Input 2 13 4" xfId="9342" xr:uid="{00000000-0005-0000-0000-00007D240000}"/>
    <cellStyle name="Input 2 13 4 2" xfId="42096" xr:uid="{3BC87C52-EE89-4912-892E-16A581F85BB8}"/>
    <cellStyle name="Input 2 13 4 3" xfId="30309" xr:uid="{324F9BEE-CFB0-4FED-BD9F-42517115A44B}"/>
    <cellStyle name="Input 2 13 5" xfId="42093" xr:uid="{C360036F-D0AD-4F7F-B7A4-D301FC5BB1A4}"/>
    <cellStyle name="Input 2 13 6" xfId="30306" xr:uid="{796DFCC1-380B-49ED-8117-0C5B97744E81}"/>
    <cellStyle name="Input 2 14" xfId="9343" xr:uid="{00000000-0005-0000-0000-00007E240000}"/>
    <cellStyle name="Input 2 14 2" xfId="42097" xr:uid="{5AB85568-3A14-460A-AD34-FB530A08C131}"/>
    <cellStyle name="Input 2 14 3" xfId="30310" xr:uid="{13EFE190-F92A-4BB6-8D86-3DB580177214}"/>
    <cellStyle name="Input 2 15" xfId="9344" xr:uid="{00000000-0005-0000-0000-00007F240000}"/>
    <cellStyle name="Input 2 15 2" xfId="42098" xr:uid="{969758AC-25F2-4D54-9CD1-3B30BD6CF2F1}"/>
    <cellStyle name="Input 2 15 3" xfId="30311" xr:uid="{7CA7E46E-060C-4F6E-871E-5DF2F38CB79B}"/>
    <cellStyle name="Input 2 16" xfId="9345" xr:uid="{00000000-0005-0000-0000-000080240000}"/>
    <cellStyle name="Input 2 16 2" xfId="42099" xr:uid="{02DE48FB-B0A7-41B4-8D0E-4EEBD57C5BA3}"/>
    <cellStyle name="Input 2 16 3" xfId="30312" xr:uid="{91E1D755-B087-42E0-917C-5391A0B06852}"/>
    <cellStyle name="Input 2 17" xfId="42078" xr:uid="{12CA72C7-D98B-4C63-BE3D-E28EC46CEF41}"/>
    <cellStyle name="Input 2 18" xfId="30290" xr:uid="{D68B7CEB-480C-41C3-A07D-2859E4D2AD60}"/>
    <cellStyle name="Input 2 2" xfId="9346" xr:uid="{00000000-0005-0000-0000-000081240000}"/>
    <cellStyle name="Input 2 2 10" xfId="42100" xr:uid="{C47C3E8F-C8C0-495B-882A-859B7CA62241}"/>
    <cellStyle name="Input 2 2 11" xfId="30313" xr:uid="{A238A85C-32FA-4FA0-AE40-AABB8BAE60CC}"/>
    <cellStyle name="Input 2 2 2" xfId="9347" xr:uid="{00000000-0005-0000-0000-000082240000}"/>
    <cellStyle name="Input 2 2 2 2" xfId="9348" xr:uid="{00000000-0005-0000-0000-000083240000}"/>
    <cellStyle name="Input 2 2 2 2 2" xfId="42102" xr:uid="{FB786C69-C388-441C-903C-CEB725861F38}"/>
    <cellStyle name="Input 2 2 2 2 3" xfId="30315" xr:uid="{476799BF-86FD-45FE-8BA4-858A1A76D367}"/>
    <cellStyle name="Input 2 2 2 3" xfId="9349" xr:uid="{00000000-0005-0000-0000-000084240000}"/>
    <cellStyle name="Input 2 2 2 3 2" xfId="42103" xr:uid="{B640848A-8CF6-4979-8E14-29FAD9BF5CD9}"/>
    <cellStyle name="Input 2 2 2 3 3" xfId="30316" xr:uid="{300D0DCD-9120-4C90-AB65-C26481D69B3C}"/>
    <cellStyle name="Input 2 2 2 4" xfId="9350" xr:uid="{00000000-0005-0000-0000-000085240000}"/>
    <cellStyle name="Input 2 2 2 4 2" xfId="42104" xr:uid="{ECC01AAA-ACB9-4FF5-BED3-281E60061BCE}"/>
    <cellStyle name="Input 2 2 2 4 3" xfId="30317" xr:uid="{BBAB7721-6BC7-4FB7-9DD6-3CA1CF22EFF9}"/>
    <cellStyle name="Input 2 2 2 5" xfId="42101" xr:uid="{C9686422-5231-4213-A05A-5B3C16F3D8C6}"/>
    <cellStyle name="Input 2 2 2 6" xfId="30314" xr:uid="{7BD9E066-AFA8-44BB-A985-006F4D569938}"/>
    <cellStyle name="Input 2 2 3" xfId="9351" xr:uid="{00000000-0005-0000-0000-000086240000}"/>
    <cellStyle name="Input 2 2 3 2" xfId="9352" xr:uid="{00000000-0005-0000-0000-000087240000}"/>
    <cellStyle name="Input 2 2 3 2 2" xfId="42106" xr:uid="{6794D6F0-F76F-4E4D-AB29-135383F66647}"/>
    <cellStyle name="Input 2 2 3 2 3" xfId="30319" xr:uid="{A335FC8C-ADE2-4D81-93D7-94F7BE5A6060}"/>
    <cellStyle name="Input 2 2 3 3" xfId="9353" xr:uid="{00000000-0005-0000-0000-000088240000}"/>
    <cellStyle name="Input 2 2 3 3 2" xfId="42107" xr:uid="{C2069AEC-3824-4E04-B7BD-62B0E402CF53}"/>
    <cellStyle name="Input 2 2 3 3 3" xfId="30320" xr:uid="{D5CAA4F2-904A-44DF-B18C-9EFB6593D681}"/>
    <cellStyle name="Input 2 2 3 4" xfId="9354" xr:uid="{00000000-0005-0000-0000-000089240000}"/>
    <cellStyle name="Input 2 2 3 4 2" xfId="42108" xr:uid="{38F3BA57-D765-47E1-8EFF-693871B1ADA4}"/>
    <cellStyle name="Input 2 2 3 4 3" xfId="30321" xr:uid="{854F2C47-282B-4205-9067-E85C49EA60C0}"/>
    <cellStyle name="Input 2 2 3 5" xfId="42105" xr:uid="{5947A53D-AED7-4D93-BD05-0A60CE0E3611}"/>
    <cellStyle name="Input 2 2 3 6" xfId="30318" xr:uid="{6B8A3282-F89F-4C2C-8D6D-097AD47D6C74}"/>
    <cellStyle name="Input 2 2 4" xfId="9355" xr:uid="{00000000-0005-0000-0000-00008A240000}"/>
    <cellStyle name="Input 2 2 4 2" xfId="9356" xr:uid="{00000000-0005-0000-0000-00008B240000}"/>
    <cellStyle name="Input 2 2 4 2 2" xfId="42110" xr:uid="{6FAB3B67-4E8B-4490-B078-22A736A8D012}"/>
    <cellStyle name="Input 2 2 4 2 3" xfId="30323" xr:uid="{561BDB8E-0703-4A8B-B72C-FC2E91B2039E}"/>
    <cellStyle name="Input 2 2 4 3" xfId="9357" xr:uid="{00000000-0005-0000-0000-00008C240000}"/>
    <cellStyle name="Input 2 2 4 3 2" xfId="42111" xr:uid="{FFC5BB7F-B46B-455C-BA73-5DD4E0AD322B}"/>
    <cellStyle name="Input 2 2 4 3 3" xfId="30324" xr:uid="{6F18CFB6-4735-4B81-86D8-FA6353DA062B}"/>
    <cellStyle name="Input 2 2 4 4" xfId="9358" xr:uid="{00000000-0005-0000-0000-00008D240000}"/>
    <cellStyle name="Input 2 2 4 4 2" xfId="42112" xr:uid="{C676A1FE-CB47-42A6-87B0-EDBFE831EA1A}"/>
    <cellStyle name="Input 2 2 4 4 3" xfId="30325" xr:uid="{F1647A44-1EC5-4860-885D-CB8B97AFB773}"/>
    <cellStyle name="Input 2 2 4 5" xfId="42109" xr:uid="{527AB8D5-48A7-4F22-AD26-3D9E9528A712}"/>
    <cellStyle name="Input 2 2 4 6" xfId="30322" xr:uid="{2F01B26A-68E5-4138-8665-BC86BC8E4441}"/>
    <cellStyle name="Input 2 2 5" xfId="9359" xr:uid="{00000000-0005-0000-0000-00008E240000}"/>
    <cellStyle name="Input 2 2 5 2" xfId="9360" xr:uid="{00000000-0005-0000-0000-00008F240000}"/>
    <cellStyle name="Input 2 2 5 2 2" xfId="42114" xr:uid="{05983171-9022-4882-840C-8E0A1F499D35}"/>
    <cellStyle name="Input 2 2 5 2 3" xfId="30327" xr:uid="{1886FA3F-4F03-438A-B494-553D20F89F22}"/>
    <cellStyle name="Input 2 2 5 3" xfId="9361" xr:uid="{00000000-0005-0000-0000-000090240000}"/>
    <cellStyle name="Input 2 2 5 3 2" xfId="42115" xr:uid="{F8732645-241A-4A23-8238-6833AA69164A}"/>
    <cellStyle name="Input 2 2 5 3 3" xfId="30328" xr:uid="{C759C11A-70C1-4A58-9915-CA70F4DC31F3}"/>
    <cellStyle name="Input 2 2 5 4" xfId="9362" xr:uid="{00000000-0005-0000-0000-000091240000}"/>
    <cellStyle name="Input 2 2 5 4 2" xfId="42116" xr:uid="{BCD35207-CD34-460C-B0B4-98BC4C3A1D33}"/>
    <cellStyle name="Input 2 2 5 4 3" xfId="30329" xr:uid="{57DD6CFF-4C40-4E01-878E-1ED6DBB2B379}"/>
    <cellStyle name="Input 2 2 5 5" xfId="42113" xr:uid="{30ABC566-EB1E-4FBA-919B-7FC170167D81}"/>
    <cellStyle name="Input 2 2 5 6" xfId="30326" xr:uid="{E41E02B0-D15A-474B-AC5F-6FD57F6B1016}"/>
    <cellStyle name="Input 2 2 6" xfId="9363" xr:uid="{00000000-0005-0000-0000-000092240000}"/>
    <cellStyle name="Input 2 2 6 2" xfId="42117" xr:uid="{03328395-B14F-4A8C-8A4C-D31DD00D3E44}"/>
    <cellStyle name="Input 2 2 6 3" xfId="30330" xr:uid="{CE6CC4A3-2E92-4377-AD82-5C675EB9EB9D}"/>
    <cellStyle name="Input 2 2 7" xfId="9364" xr:uid="{00000000-0005-0000-0000-000093240000}"/>
    <cellStyle name="Input 2 2 7 2" xfId="42118" xr:uid="{E1497545-10B5-4B9F-A563-5712A69FDFD3}"/>
    <cellStyle name="Input 2 2 7 3" xfId="30331" xr:uid="{DB207B1A-1C15-41A3-B2D2-E9F6338A4B99}"/>
    <cellStyle name="Input 2 2 8" xfId="9365" xr:uid="{00000000-0005-0000-0000-000094240000}"/>
    <cellStyle name="Input 2 2 8 2" xfId="42119" xr:uid="{1CA298A3-2BDC-4AAD-8FD0-1D9BCF9E5761}"/>
    <cellStyle name="Input 2 2 8 3" xfId="30332" xr:uid="{CC7C227A-0989-4773-9C34-375B558DFA9E}"/>
    <cellStyle name="Input 2 2 9" xfId="9366" xr:uid="{00000000-0005-0000-0000-000095240000}"/>
    <cellStyle name="Input 2 2 9 2" xfId="42120" xr:uid="{CA6CB8E7-705D-40C6-8653-2FCD8A2AA700}"/>
    <cellStyle name="Input 2 2 9 3" xfId="30333" xr:uid="{37B59318-2EE9-4408-A9E8-D314957C56EF}"/>
    <cellStyle name="Input 2 3" xfId="9367" xr:uid="{00000000-0005-0000-0000-000096240000}"/>
    <cellStyle name="Input 2 3 2" xfId="9368" xr:uid="{00000000-0005-0000-0000-000097240000}"/>
    <cellStyle name="Input 2 3 2 2" xfId="42121" xr:uid="{946310DB-47CF-416C-B821-EED2ACCC3022}"/>
    <cellStyle name="Input 2 3 2 3" xfId="30335" xr:uid="{B43A48AC-F829-4B75-A23D-440C578C84C4}"/>
    <cellStyle name="Input 2 3 3" xfId="9369" xr:uid="{00000000-0005-0000-0000-000098240000}"/>
    <cellStyle name="Input 2 3 3 2" xfId="42122" xr:uid="{BC4F0E21-C8DA-45DB-914D-86766786FA76}"/>
    <cellStyle name="Input 2 3 3 3" xfId="30336" xr:uid="{877379DB-D603-43C2-A97B-751E9B33BE6D}"/>
    <cellStyle name="Input 2 3 4" xfId="9370" xr:uid="{00000000-0005-0000-0000-000099240000}"/>
    <cellStyle name="Input 2 3 4 2" xfId="42123" xr:uid="{AD602688-42DC-4C22-B032-D394B2C97083}"/>
    <cellStyle name="Input 2 3 4 3" xfId="30337" xr:uid="{A33031F5-4C03-41A1-853A-6E8DE3B07269}"/>
    <cellStyle name="Input 2 3 5" xfId="9371" xr:uid="{00000000-0005-0000-0000-00009A240000}"/>
    <cellStyle name="Input 2 3 5 2" xfId="42124" xr:uid="{25FB0D17-58F7-49DD-AEA9-093BC98DDA5B}"/>
    <cellStyle name="Input 2 3 5 3" xfId="30338" xr:uid="{D35C012C-C4D5-4375-B1C8-613B274C0A95}"/>
    <cellStyle name="Input 2 3 6" xfId="30334" xr:uid="{21BC83E0-7FCE-4D7A-A411-8635D6F21ECC}"/>
    <cellStyle name="Input 2 4" xfId="9372" xr:uid="{00000000-0005-0000-0000-00009B240000}"/>
    <cellStyle name="Input 2 4 2" xfId="9373" xr:uid="{00000000-0005-0000-0000-00009C240000}"/>
    <cellStyle name="Input 2 4 2 2" xfId="42125" xr:uid="{E11679B3-DCDA-410F-9A9D-BCDDC89E6FC7}"/>
    <cellStyle name="Input 2 4 2 3" xfId="30340" xr:uid="{C52854E0-E0D0-43ED-93D7-37A3AEC61187}"/>
    <cellStyle name="Input 2 4 3" xfId="9374" xr:uid="{00000000-0005-0000-0000-00009D240000}"/>
    <cellStyle name="Input 2 4 3 2" xfId="42126" xr:uid="{5E98C382-D413-448C-A05A-35CA41629C18}"/>
    <cellStyle name="Input 2 4 3 3" xfId="30341" xr:uid="{CEADC296-D0A5-40B0-B26D-B8E1F5348AEC}"/>
    <cellStyle name="Input 2 4 4" xfId="9375" xr:uid="{00000000-0005-0000-0000-00009E240000}"/>
    <cellStyle name="Input 2 4 4 2" xfId="42127" xr:uid="{DF1DF586-1F26-4C77-B4C0-15EEF01E9E58}"/>
    <cellStyle name="Input 2 4 4 3" xfId="30342" xr:uid="{671D2E5A-079D-4AF2-A5AB-1C0AD32497C5}"/>
    <cellStyle name="Input 2 4 5" xfId="9376" xr:uid="{00000000-0005-0000-0000-00009F240000}"/>
    <cellStyle name="Input 2 4 5 2" xfId="42128" xr:uid="{7D6A0BEC-5BDE-41F8-B2F5-EEC20EADC53E}"/>
    <cellStyle name="Input 2 4 5 3" xfId="30343" xr:uid="{F8907E98-EB7F-4680-9238-21872AE67BFB}"/>
    <cellStyle name="Input 2 4 6" xfId="30339" xr:uid="{6E3D9DEF-C32F-4F19-B15E-8EBC55F47979}"/>
    <cellStyle name="Input 2 5" xfId="9377" xr:uid="{00000000-0005-0000-0000-0000A0240000}"/>
    <cellStyle name="Input 2 5 2" xfId="9378" xr:uid="{00000000-0005-0000-0000-0000A1240000}"/>
    <cellStyle name="Input 2 5 2 2" xfId="42129" xr:uid="{47A8F8ED-DA47-4C42-82B1-F05F828F8270}"/>
    <cellStyle name="Input 2 5 2 3" xfId="30345" xr:uid="{4382DBBA-BE53-418C-A308-4ACF05FEE290}"/>
    <cellStyle name="Input 2 5 3" xfId="9379" xr:uid="{00000000-0005-0000-0000-0000A2240000}"/>
    <cellStyle name="Input 2 5 3 2" xfId="42130" xr:uid="{137ED3C4-1B8D-40A3-89CE-37032EEAC7A1}"/>
    <cellStyle name="Input 2 5 3 3" xfId="30346" xr:uid="{4E75C7C5-D1C2-46CC-8F8A-179D778F65D3}"/>
    <cellStyle name="Input 2 5 4" xfId="9380" xr:uid="{00000000-0005-0000-0000-0000A3240000}"/>
    <cellStyle name="Input 2 5 4 2" xfId="42131" xr:uid="{7FF70C6E-97BE-47E6-B3D6-C2A76570E595}"/>
    <cellStyle name="Input 2 5 4 3" xfId="30347" xr:uid="{E8838E39-60A4-4666-9544-FF0B2B9B1285}"/>
    <cellStyle name="Input 2 5 5" xfId="9381" xr:uid="{00000000-0005-0000-0000-0000A4240000}"/>
    <cellStyle name="Input 2 5 5 2" xfId="42132" xr:uid="{6F861549-B039-45C6-936D-A79D6A77ECBE}"/>
    <cellStyle name="Input 2 5 5 3" xfId="30348" xr:uid="{7962228F-9185-40B6-9D7B-C02ED3A032F9}"/>
    <cellStyle name="Input 2 5 6" xfId="30344" xr:uid="{247AE62A-B248-4412-93FC-204CFE38062E}"/>
    <cellStyle name="Input 2 6" xfId="9382" xr:uid="{00000000-0005-0000-0000-0000A5240000}"/>
    <cellStyle name="Input 2 6 2" xfId="9383" xr:uid="{00000000-0005-0000-0000-0000A6240000}"/>
    <cellStyle name="Input 2 6 2 2" xfId="42133" xr:uid="{D6AD2762-CDEE-4A85-994A-9935A412BC22}"/>
    <cellStyle name="Input 2 6 2 3" xfId="30350" xr:uid="{6B354D40-2B72-4396-95B8-4BEBA1C52B1B}"/>
    <cellStyle name="Input 2 6 3" xfId="9384" xr:uid="{00000000-0005-0000-0000-0000A7240000}"/>
    <cellStyle name="Input 2 6 3 2" xfId="42134" xr:uid="{6ACAF2B7-3123-44CC-ADE9-F2DD77722485}"/>
    <cellStyle name="Input 2 6 3 3" xfId="30351" xr:uid="{D621E005-DC1A-441D-B0CC-45DD61599AC5}"/>
    <cellStyle name="Input 2 6 4" xfId="9385" xr:uid="{00000000-0005-0000-0000-0000A8240000}"/>
    <cellStyle name="Input 2 6 4 2" xfId="42135" xr:uid="{8AE1111F-F347-418E-9F79-AE240C2A643E}"/>
    <cellStyle name="Input 2 6 4 3" xfId="30352" xr:uid="{F3252FA5-A256-46A7-A34F-BBF551F9D5D2}"/>
    <cellStyle name="Input 2 6 5" xfId="9386" xr:uid="{00000000-0005-0000-0000-0000A9240000}"/>
    <cellStyle name="Input 2 6 5 2" xfId="42136" xr:uid="{7290A2A5-7A2D-4E32-8E84-322C9B1DEA15}"/>
    <cellStyle name="Input 2 6 5 3" xfId="30353" xr:uid="{5821E1F6-6029-4255-948B-0AC38B7A0575}"/>
    <cellStyle name="Input 2 6 6" xfId="30349" xr:uid="{29FA7176-E93D-48B2-9D1A-5AC41CB44328}"/>
    <cellStyle name="Input 2 7" xfId="9387" xr:uid="{00000000-0005-0000-0000-0000AA240000}"/>
    <cellStyle name="Input 2 7 2" xfId="9388" xr:uid="{00000000-0005-0000-0000-0000AB240000}"/>
    <cellStyle name="Input 2 7 2 2" xfId="42137" xr:uid="{1EA20F48-C0EB-4AC9-AF6D-BD36AAC2B661}"/>
    <cellStyle name="Input 2 7 2 3" xfId="30355" xr:uid="{7CFA02F4-C1AA-439B-9A27-4AAD3612867E}"/>
    <cellStyle name="Input 2 7 3" xfId="9389" xr:uid="{00000000-0005-0000-0000-0000AC240000}"/>
    <cellStyle name="Input 2 7 3 2" xfId="42138" xr:uid="{3B4D1845-18CD-4990-AFBF-3E889470CCC3}"/>
    <cellStyle name="Input 2 7 3 3" xfId="30356" xr:uid="{E891A108-2DEA-4EDD-8BD9-02E7E49AFB97}"/>
    <cellStyle name="Input 2 7 4" xfId="9390" xr:uid="{00000000-0005-0000-0000-0000AD240000}"/>
    <cellStyle name="Input 2 7 4 2" xfId="42139" xr:uid="{A9DB8055-D331-46C0-AB5E-CC80E2C47B13}"/>
    <cellStyle name="Input 2 7 4 3" xfId="30357" xr:uid="{3DF47F91-62DE-474E-A2F1-7E0F4274FD7B}"/>
    <cellStyle name="Input 2 7 5" xfId="9391" xr:uid="{00000000-0005-0000-0000-0000AE240000}"/>
    <cellStyle name="Input 2 7 5 2" xfId="42140" xr:uid="{88385655-D87D-4ED7-90DA-83BBDC2AD3AF}"/>
    <cellStyle name="Input 2 7 5 3" xfId="30358" xr:uid="{A1745394-824C-4B27-81EC-0F9CAE5B6651}"/>
    <cellStyle name="Input 2 7 6" xfId="30354" xr:uid="{D6C172FD-8298-4614-9B72-F4E6F4C392A6}"/>
    <cellStyle name="Input 2 8" xfId="9392" xr:uid="{00000000-0005-0000-0000-0000AF240000}"/>
    <cellStyle name="Input 2 8 2" xfId="9393" xr:uid="{00000000-0005-0000-0000-0000B0240000}"/>
    <cellStyle name="Input 2 8 2 2" xfId="42141" xr:uid="{C0E80C01-D708-422B-81A5-9A8F6EFF5FF1}"/>
    <cellStyle name="Input 2 8 2 3" xfId="30360" xr:uid="{D623E70D-05C3-4EAA-A0F9-3EB35DC8C989}"/>
    <cellStyle name="Input 2 8 3" xfId="9394" xr:uid="{00000000-0005-0000-0000-0000B1240000}"/>
    <cellStyle name="Input 2 8 3 2" xfId="42142" xr:uid="{C73CCD3B-8A5C-4216-BD46-65C2807F9392}"/>
    <cellStyle name="Input 2 8 3 3" xfId="30361" xr:uid="{43DD029B-F1AC-4A08-8136-3A8A98A096D6}"/>
    <cellStyle name="Input 2 8 4" xfId="9395" xr:uid="{00000000-0005-0000-0000-0000B2240000}"/>
    <cellStyle name="Input 2 8 4 2" xfId="42143" xr:uid="{EB8F7131-ED86-47D4-868D-7EADB3353924}"/>
    <cellStyle name="Input 2 8 4 3" xfId="30362" xr:uid="{4CC1F4F1-8E36-4D24-A477-09D7B729DFFE}"/>
    <cellStyle name="Input 2 8 5" xfId="9396" xr:uid="{00000000-0005-0000-0000-0000B3240000}"/>
    <cellStyle name="Input 2 8 5 2" xfId="42144" xr:uid="{97D1013D-9B9B-4FDF-B33E-2ABB345C5A64}"/>
    <cellStyle name="Input 2 8 5 3" xfId="30363" xr:uid="{17E21297-437B-4E70-874F-7951409DE011}"/>
    <cellStyle name="Input 2 8 6" xfId="30359" xr:uid="{4BB37D7D-8C5B-4826-89FD-87A29AA3D177}"/>
    <cellStyle name="Input 2 9" xfId="9397" xr:uid="{00000000-0005-0000-0000-0000B4240000}"/>
    <cellStyle name="Input 2 9 2" xfId="9398" xr:uid="{00000000-0005-0000-0000-0000B5240000}"/>
    <cellStyle name="Input 2 9 2 2" xfId="42145" xr:uid="{4758E9EF-1AD5-48D2-8EC8-A2D59424C2F0}"/>
    <cellStyle name="Input 2 9 2 3" xfId="30365" xr:uid="{581DC39D-9CD3-4F18-9721-436386D20BCE}"/>
    <cellStyle name="Input 2 9 3" xfId="9399" xr:uid="{00000000-0005-0000-0000-0000B6240000}"/>
    <cellStyle name="Input 2 9 3 2" xfId="42146" xr:uid="{2EF97EA4-7BE2-4531-961D-26A9C026C9C7}"/>
    <cellStyle name="Input 2 9 3 3" xfId="30366" xr:uid="{790ACD62-5A91-418B-B3A9-514F60F1524B}"/>
    <cellStyle name="Input 2 9 4" xfId="9400" xr:uid="{00000000-0005-0000-0000-0000B7240000}"/>
    <cellStyle name="Input 2 9 4 2" xfId="42147" xr:uid="{25DB926F-5B1D-4B53-8597-87A19B1C8878}"/>
    <cellStyle name="Input 2 9 4 3" xfId="30367" xr:uid="{A1FCF1E2-9F36-4660-A61F-5D0D2B9EC300}"/>
    <cellStyle name="Input 2 9 5" xfId="9401" xr:uid="{00000000-0005-0000-0000-0000B8240000}"/>
    <cellStyle name="Input 2 9 5 2" xfId="42148" xr:uid="{409EF2CF-1F84-4A3E-841F-1C0AD6B8B959}"/>
    <cellStyle name="Input 2 9 5 3" xfId="30368" xr:uid="{6E7C41B2-3B23-4606-B9DA-485D9F3F7CD6}"/>
    <cellStyle name="Input 2 9 6" xfId="30364" xr:uid="{035E1C83-B315-4B30-BCE8-7CFB3F3DA3EE}"/>
    <cellStyle name="Input 3" xfId="9402" xr:uid="{00000000-0005-0000-0000-0000B9240000}"/>
    <cellStyle name="Input 3 2" xfId="9403" xr:uid="{00000000-0005-0000-0000-0000BA240000}"/>
    <cellStyle name="Input 3 2 2" xfId="42150" xr:uid="{C1B56176-673F-4462-804E-DA216F2C985F}"/>
    <cellStyle name="Input 3 2 3" xfId="30370" xr:uid="{10780461-19E5-41C7-86AD-59F66AE1B49B}"/>
    <cellStyle name="Input 3 3" xfId="9404" xr:uid="{00000000-0005-0000-0000-0000BB240000}"/>
    <cellStyle name="Input 3 3 2" xfId="42151" xr:uid="{A401497C-1553-48AE-B648-E6B6A5D53336}"/>
    <cellStyle name="Input 3 3 3" xfId="30371" xr:uid="{738007EC-FD29-4E00-81A1-1BD777003A79}"/>
    <cellStyle name="Input 3 4" xfId="42149" xr:uid="{5DCC6FF6-667B-4EB0-A5E6-7204DD32B30F}"/>
    <cellStyle name="Input 3 5" xfId="30369" xr:uid="{32C7231A-6856-455C-8D36-4B369CCD5DD8}"/>
    <cellStyle name="Input 4" xfId="9405" xr:uid="{00000000-0005-0000-0000-0000BC240000}"/>
    <cellStyle name="Input 4 2" xfId="9406" xr:uid="{00000000-0005-0000-0000-0000BD240000}"/>
    <cellStyle name="Input 4 2 2" xfId="42153" xr:uid="{C0B322DA-DC5C-4CE5-8ADC-E538726760AF}"/>
    <cellStyle name="Input 4 2 3" xfId="30373" xr:uid="{56110891-B437-43BA-A050-E35EBC05717A}"/>
    <cellStyle name="Input 4 3" xfId="9407" xr:uid="{00000000-0005-0000-0000-0000BE240000}"/>
    <cellStyle name="Input 4 3 2" xfId="42154" xr:uid="{9A2CE174-2491-482C-90AC-BD547B259F50}"/>
    <cellStyle name="Input 4 3 3" xfId="30374" xr:uid="{75CEF3AC-B213-4BC8-BDC0-627A1BAA61BE}"/>
    <cellStyle name="Input 4 4" xfId="42152" xr:uid="{0FAA4D56-9683-46D9-BB53-0109CAF9CA9A}"/>
    <cellStyle name="Input 4 5" xfId="30372" xr:uid="{85A95B86-8813-4EFE-8EB3-D94402BFE9C2}"/>
    <cellStyle name="Input 5" xfId="9408" xr:uid="{00000000-0005-0000-0000-0000BF240000}"/>
    <cellStyle name="Input 5 2" xfId="9409" xr:uid="{00000000-0005-0000-0000-0000C0240000}"/>
    <cellStyle name="Input 5 2 2" xfId="42156" xr:uid="{041758FB-CEA0-406C-95C8-860D92EB1F30}"/>
    <cellStyle name="Input 5 2 3" xfId="30376" xr:uid="{1264BC44-4AC3-46D8-926E-7258B8534873}"/>
    <cellStyle name="Input 5 3" xfId="9410" xr:uid="{00000000-0005-0000-0000-0000C1240000}"/>
    <cellStyle name="Input 5 3 2" xfId="42157" xr:uid="{17E33BC9-1E45-4E11-918D-4807668C0F56}"/>
    <cellStyle name="Input 5 3 3" xfId="30377" xr:uid="{947635AF-3032-4702-80F0-D2BD09F144C0}"/>
    <cellStyle name="Input 5 4" xfId="42155" xr:uid="{6294FD0F-6758-40E2-AD5C-CCBDD447494D}"/>
    <cellStyle name="Input 5 5" xfId="30375" xr:uid="{6CB6394B-4623-4D52-B369-D6A6AE0B09E7}"/>
    <cellStyle name="Input 6" xfId="9411" xr:uid="{00000000-0005-0000-0000-0000C2240000}"/>
    <cellStyle name="Input 6 2" xfId="9412" xr:uid="{00000000-0005-0000-0000-0000C3240000}"/>
    <cellStyle name="Input 6 2 2" xfId="42159" xr:uid="{AAF9F29B-5E06-4444-B24F-DFA6492208F2}"/>
    <cellStyle name="Input 6 2 3" xfId="30379" xr:uid="{6C7BC1A2-8796-4D04-9EF6-3A71B0A3BCCC}"/>
    <cellStyle name="Input 6 3" xfId="9413" xr:uid="{00000000-0005-0000-0000-0000C4240000}"/>
    <cellStyle name="Input 6 3 2" xfId="42160" xr:uid="{86A5E790-DB0C-46CE-83A2-0A5234F9533C}"/>
    <cellStyle name="Input 6 3 3" xfId="30380" xr:uid="{20D29428-46AF-45CE-AAA1-28CC5CF992CE}"/>
    <cellStyle name="Input 6 4" xfId="42158" xr:uid="{B3873D7B-137C-4C9C-A607-0AAA90522A82}"/>
    <cellStyle name="Input 6 5" xfId="30378" xr:uid="{FF7B870B-1880-4159-804B-7C505F2855BE}"/>
    <cellStyle name="Input 7" xfId="9414" xr:uid="{00000000-0005-0000-0000-0000C5240000}"/>
    <cellStyle name="Input 7 2" xfId="42161" xr:uid="{A9A5986F-B176-47B4-81E7-6C70FED8749F}"/>
    <cellStyle name="Input 7 3" xfId="30381" xr:uid="{A9DAF326-49EA-4F06-BA4F-A82ACF004532}"/>
    <cellStyle name="inputExposure" xfId="9415" xr:uid="{00000000-0005-0000-0000-0000C6240000}"/>
    <cellStyle name="inputExposure 2" xfId="42162" xr:uid="{39CA872D-99DE-424E-858B-CCCF5BCC528B}"/>
    <cellStyle name="inputExposure 3" xfId="30382" xr:uid="{8A6641CF-3A48-4DA7-999A-07379196A519}"/>
    <cellStyle name="inputExposure 4" xfId="42307" xr:uid="{798F5724-9DA7-4CE8-93D1-AB7278041300}"/>
    <cellStyle name="Link Currency (0)" xfId="9416" xr:uid="{00000000-0005-0000-0000-0000C7240000}"/>
    <cellStyle name="Link Currency (0) 2" xfId="30383" xr:uid="{6AB24FC7-0E23-493F-B943-6061832A1483}"/>
    <cellStyle name="Link Currency (2)" xfId="9417" xr:uid="{00000000-0005-0000-0000-0000C8240000}"/>
    <cellStyle name="Link Currency (2) 2" xfId="30384" xr:uid="{2B25FD4B-AF09-4689-B60E-5DCA177BEF8B}"/>
    <cellStyle name="Link Units (0)" xfId="9418" xr:uid="{00000000-0005-0000-0000-0000C9240000}"/>
    <cellStyle name="Link Units (0) 2" xfId="30385" xr:uid="{DB457ED7-691D-4283-B038-6668BE1C8EB4}"/>
    <cellStyle name="Link Units (1)" xfId="9419" xr:uid="{00000000-0005-0000-0000-0000CA240000}"/>
    <cellStyle name="Link Units (1) 2" xfId="30386" xr:uid="{5DC812D5-875F-4116-B409-4B8D3E9D77D1}"/>
    <cellStyle name="Link Units (2)" xfId="9420" xr:uid="{00000000-0005-0000-0000-0000CB240000}"/>
    <cellStyle name="Link Units (2) 2" xfId="30387" xr:uid="{1AC5D2E9-EA74-49F1-95FD-9A33A3D7E29A}"/>
    <cellStyle name="Linked Cell 2" xfId="9421" xr:uid="{00000000-0005-0000-0000-0000CC240000}"/>
    <cellStyle name="Linked Cell 2 10" xfId="9422" xr:uid="{00000000-0005-0000-0000-0000CD240000}"/>
    <cellStyle name="Linked Cell 2 10 2" xfId="30389" xr:uid="{6EB52742-DC85-4CB7-9393-C067E33A73A3}"/>
    <cellStyle name="Linked Cell 2 11" xfId="9423" xr:uid="{00000000-0005-0000-0000-0000CE240000}"/>
    <cellStyle name="Linked Cell 2 11 2" xfId="30390" xr:uid="{E842498E-0B34-4137-A194-BE24570465B9}"/>
    <cellStyle name="Linked Cell 2 12" xfId="9424" xr:uid="{00000000-0005-0000-0000-0000CF240000}"/>
    <cellStyle name="Linked Cell 2 12 2" xfId="30391" xr:uid="{4E0B1A76-3C68-4F73-BFDB-3EA7C6A9603F}"/>
    <cellStyle name="Linked Cell 2 13" xfId="30388" xr:uid="{D8D5DD23-7877-4B2D-9822-ABCA85DB796C}"/>
    <cellStyle name="Linked Cell 2 2" xfId="9425" xr:uid="{00000000-0005-0000-0000-0000D0240000}"/>
    <cellStyle name="Linked Cell 2 2 2" xfId="9426" xr:uid="{00000000-0005-0000-0000-0000D1240000}"/>
    <cellStyle name="Linked Cell 2 2 2 2" xfId="30393" xr:uid="{A390404D-522B-485A-A5BA-772971FDCB7D}"/>
    <cellStyle name="Linked Cell 2 2 3" xfId="30392" xr:uid="{61586C44-B8EF-4482-B17A-0A447F209E17}"/>
    <cellStyle name="Linked Cell 2 3" xfId="9427" xr:uid="{00000000-0005-0000-0000-0000D2240000}"/>
    <cellStyle name="Linked Cell 2 3 2" xfId="30394" xr:uid="{F3052D22-258C-4190-B928-26D6F481DC13}"/>
    <cellStyle name="Linked Cell 2 4" xfId="9428" xr:uid="{00000000-0005-0000-0000-0000D3240000}"/>
    <cellStyle name="Linked Cell 2 4 2" xfId="30395" xr:uid="{3DB14F3C-2BF2-4B08-9EF5-97F0F0402AF2}"/>
    <cellStyle name="Linked Cell 2 5" xfId="9429" xr:uid="{00000000-0005-0000-0000-0000D4240000}"/>
    <cellStyle name="Linked Cell 2 5 2" xfId="30396" xr:uid="{C8349536-672D-4934-9E0F-B0145EEADB5E}"/>
    <cellStyle name="Linked Cell 2 6" xfId="9430" xr:uid="{00000000-0005-0000-0000-0000D5240000}"/>
    <cellStyle name="Linked Cell 2 6 2" xfId="30397" xr:uid="{F29091D7-4A2F-4B71-A066-9BCC201B1D57}"/>
    <cellStyle name="Linked Cell 2 7" xfId="9431" xr:uid="{00000000-0005-0000-0000-0000D6240000}"/>
    <cellStyle name="Linked Cell 2 7 2" xfId="30398" xr:uid="{DD0795F8-6FD1-432C-B09B-4E6038271239}"/>
    <cellStyle name="Linked Cell 2 8" xfId="9432" xr:uid="{00000000-0005-0000-0000-0000D7240000}"/>
    <cellStyle name="Linked Cell 2 8 2" xfId="30399" xr:uid="{1104821C-C950-4209-9390-5061EDF907F9}"/>
    <cellStyle name="Linked Cell 2 9" xfId="9433" xr:uid="{00000000-0005-0000-0000-0000D8240000}"/>
    <cellStyle name="Linked Cell 2 9 2" xfId="30400" xr:uid="{3AD8E0A0-B7DE-4127-A962-A3905B1C8D56}"/>
    <cellStyle name="Linked Cell 3" xfId="9434" xr:uid="{00000000-0005-0000-0000-0000D9240000}"/>
    <cellStyle name="Linked Cell 3 2" xfId="9435" xr:uid="{00000000-0005-0000-0000-0000DA240000}"/>
    <cellStyle name="Linked Cell 3 2 2" xfId="30402" xr:uid="{8BA7A69B-9643-4087-8EFD-E2CC53E4244B}"/>
    <cellStyle name="Linked Cell 3 3" xfId="9436" xr:uid="{00000000-0005-0000-0000-0000DB240000}"/>
    <cellStyle name="Linked Cell 3 3 2" xfId="30403" xr:uid="{4D5527FD-A7B6-4647-A59F-9719B9905B84}"/>
    <cellStyle name="Linked Cell 3 4" xfId="30401" xr:uid="{206DB802-754C-4C7C-9ABA-BACCABD81E05}"/>
    <cellStyle name="Linked Cell 4" xfId="9437" xr:uid="{00000000-0005-0000-0000-0000DC240000}"/>
    <cellStyle name="Linked Cell 4 2" xfId="9438" xr:uid="{00000000-0005-0000-0000-0000DD240000}"/>
    <cellStyle name="Linked Cell 4 2 2" xfId="30405" xr:uid="{5C9A64D5-1AD8-4990-82D6-8C71A542F6BB}"/>
    <cellStyle name="Linked Cell 4 3" xfId="9439" xr:uid="{00000000-0005-0000-0000-0000DE240000}"/>
    <cellStyle name="Linked Cell 4 3 2" xfId="30406" xr:uid="{051D8BCF-1AE5-4432-8F6B-03853D211C80}"/>
    <cellStyle name="Linked Cell 4 4" xfId="30404" xr:uid="{8FEC6EA6-48FC-4FF3-81A0-AF753084B83D}"/>
    <cellStyle name="Linked Cell 5" xfId="9440" xr:uid="{00000000-0005-0000-0000-0000DF240000}"/>
    <cellStyle name="Linked Cell 5 2" xfId="9441" xr:uid="{00000000-0005-0000-0000-0000E0240000}"/>
    <cellStyle name="Linked Cell 5 2 2" xfId="30408" xr:uid="{7A7EAB11-FB30-49B1-AE26-7328B3F28AFE}"/>
    <cellStyle name="Linked Cell 5 3" xfId="9442" xr:uid="{00000000-0005-0000-0000-0000E1240000}"/>
    <cellStyle name="Linked Cell 5 3 2" xfId="30409" xr:uid="{37DD2F6A-4196-409A-A4DC-E47919D190D4}"/>
    <cellStyle name="Linked Cell 5 4" xfId="30407" xr:uid="{0D4052B3-D3AA-4134-B2C3-7C1FFBF2C0D3}"/>
    <cellStyle name="Linked Cell 6" xfId="9443" xr:uid="{00000000-0005-0000-0000-0000E2240000}"/>
    <cellStyle name="Linked Cell 6 2" xfId="9444" xr:uid="{00000000-0005-0000-0000-0000E3240000}"/>
    <cellStyle name="Linked Cell 6 2 2" xfId="30411" xr:uid="{2C6AAAC8-C87E-4B48-B1A9-EE2DEA45CAB4}"/>
    <cellStyle name="Linked Cell 6 3" xfId="9445" xr:uid="{00000000-0005-0000-0000-0000E4240000}"/>
    <cellStyle name="Linked Cell 6 3 2" xfId="30412" xr:uid="{48955329-7165-4B59-A05F-3A57EBC42FFA}"/>
    <cellStyle name="Linked Cell 6 4" xfId="30410" xr:uid="{D5FC36A8-BD12-451D-BDB3-A1CD24926829}"/>
    <cellStyle name="Linked Cell 7" xfId="9446" xr:uid="{00000000-0005-0000-0000-0000E5240000}"/>
    <cellStyle name="Linked Cell 7 2" xfId="30413" xr:uid="{A3C119EC-A6D9-48DE-9BA8-B93017C60487}"/>
    <cellStyle name="Matrix" xfId="9447" xr:uid="{00000000-0005-0000-0000-0000E6240000}"/>
    <cellStyle name="Matrix 2" xfId="9448" xr:uid="{00000000-0005-0000-0000-0000E7240000}"/>
    <cellStyle name="Matrix 2 2" xfId="30415" xr:uid="{98D00A40-B365-4794-B276-27D5774E9AD3}"/>
    <cellStyle name="Matrix 2 3" xfId="42310" xr:uid="{4CEC5CAD-3287-4905-8ADF-A2F1563687E7}"/>
    <cellStyle name="Matrix 3" xfId="9449" xr:uid="{00000000-0005-0000-0000-0000E8240000}"/>
    <cellStyle name="Matrix 3 2" xfId="30416" xr:uid="{288D4D42-1D29-4768-BBFA-DFC381471CEE}"/>
    <cellStyle name="Matrix 4" xfId="30414" xr:uid="{2D3B2BE6-4D9C-4232-85CB-B8776E3E59C4}"/>
    <cellStyle name="Matrix 5" xfId="42309" xr:uid="{3F5D8D19-726F-456E-A78A-1E239A9287B4}"/>
    <cellStyle name="Millares [0]_A" xfId="9450" xr:uid="{00000000-0005-0000-0000-0000E9240000}"/>
    <cellStyle name="Millares_A" xfId="9451" xr:uid="{00000000-0005-0000-0000-0000EA240000}"/>
    <cellStyle name="Moneda [0]_A" xfId="9452" xr:uid="{00000000-0005-0000-0000-0000EB240000}"/>
    <cellStyle name="Moneda_A" xfId="9453" xr:uid="{00000000-0005-0000-0000-0000EC240000}"/>
    <cellStyle name="Neutral 2" xfId="9454" xr:uid="{00000000-0005-0000-0000-0000ED240000}"/>
    <cellStyle name="Neutral 2 10" xfId="9455" xr:uid="{00000000-0005-0000-0000-0000EE240000}"/>
    <cellStyle name="Neutral 2 10 2" xfId="30418" xr:uid="{F021D7D2-1A8A-4AC1-A1A9-81502E854416}"/>
    <cellStyle name="Neutral 2 11" xfId="9456" xr:uid="{00000000-0005-0000-0000-0000EF240000}"/>
    <cellStyle name="Neutral 2 11 2" xfId="30419" xr:uid="{0970F71A-E33D-42E0-A790-DE1DC21A3689}"/>
    <cellStyle name="Neutral 2 12" xfId="9457" xr:uid="{00000000-0005-0000-0000-0000F0240000}"/>
    <cellStyle name="Neutral 2 12 2" xfId="30420" xr:uid="{EC317834-2570-4483-993D-44453DDAD04B}"/>
    <cellStyle name="Neutral 2 13" xfId="30417" xr:uid="{E26BA5AD-987B-491C-AF31-D974198DD8F5}"/>
    <cellStyle name="Neutral 2 2" xfId="9458" xr:uid="{00000000-0005-0000-0000-0000F1240000}"/>
    <cellStyle name="Neutral 2 2 2" xfId="9459" xr:uid="{00000000-0005-0000-0000-0000F2240000}"/>
    <cellStyle name="Neutral 2 2 2 2" xfId="30422" xr:uid="{7CD53FC2-A30C-4568-8D1C-559A57008A2C}"/>
    <cellStyle name="Neutral 2 2 3" xfId="30421" xr:uid="{856C7107-E434-4284-8C32-63A578A855DA}"/>
    <cellStyle name="Neutral 2 3" xfId="9460" xr:uid="{00000000-0005-0000-0000-0000F3240000}"/>
    <cellStyle name="Neutral 2 3 2" xfId="30423" xr:uid="{CF7F15B4-7A39-440F-B9D8-B3026D959003}"/>
    <cellStyle name="Neutral 2 4" xfId="9461" xr:uid="{00000000-0005-0000-0000-0000F4240000}"/>
    <cellStyle name="Neutral 2 4 2" xfId="30424" xr:uid="{D76AF926-9957-4B7D-92F2-316A524C5FC9}"/>
    <cellStyle name="Neutral 2 5" xfId="9462" xr:uid="{00000000-0005-0000-0000-0000F5240000}"/>
    <cellStyle name="Neutral 2 5 2" xfId="30425" xr:uid="{73700681-447C-4582-AA3B-52E7461FB3A4}"/>
    <cellStyle name="Neutral 2 6" xfId="9463" xr:uid="{00000000-0005-0000-0000-0000F6240000}"/>
    <cellStyle name="Neutral 2 6 2" xfId="30426" xr:uid="{5589F791-B0FC-481A-B8DC-5B4BFBA0C672}"/>
    <cellStyle name="Neutral 2 7" xfId="9464" xr:uid="{00000000-0005-0000-0000-0000F7240000}"/>
    <cellStyle name="Neutral 2 7 2" xfId="30427" xr:uid="{C031E7E7-85E2-4687-854D-9A99B899581F}"/>
    <cellStyle name="Neutral 2 8" xfId="9465" xr:uid="{00000000-0005-0000-0000-0000F8240000}"/>
    <cellStyle name="Neutral 2 8 2" xfId="30428" xr:uid="{FF7AFE71-47B2-4DF7-8AD8-D9070047CF40}"/>
    <cellStyle name="Neutral 2 9" xfId="9466" xr:uid="{00000000-0005-0000-0000-0000F9240000}"/>
    <cellStyle name="Neutral 2 9 2" xfId="30429" xr:uid="{7E88E389-E9AA-40C4-B084-2BA7250402D0}"/>
    <cellStyle name="Neutral 3" xfId="9467" xr:uid="{00000000-0005-0000-0000-0000FA240000}"/>
    <cellStyle name="Neutral 3 2" xfId="9468" xr:uid="{00000000-0005-0000-0000-0000FB240000}"/>
    <cellStyle name="Neutral 3 2 2" xfId="30431" xr:uid="{84BA7A3C-17AA-495B-96EF-2EF53D9C3FF8}"/>
    <cellStyle name="Neutral 3 3" xfId="9469" xr:uid="{00000000-0005-0000-0000-0000FC240000}"/>
    <cellStyle name="Neutral 3 3 2" xfId="30432" xr:uid="{D763A3A7-A804-4950-B624-C798C5729069}"/>
    <cellStyle name="Neutral 3 4" xfId="30430" xr:uid="{70F888C1-B494-4760-820C-2A0E49ED5D3E}"/>
    <cellStyle name="Neutral 4" xfId="9470" xr:uid="{00000000-0005-0000-0000-0000FD240000}"/>
    <cellStyle name="Neutral 4 2" xfId="9471" xr:uid="{00000000-0005-0000-0000-0000FE240000}"/>
    <cellStyle name="Neutral 4 2 2" xfId="30434" xr:uid="{2F394341-DBC6-4BF5-8AE6-47C44C956E86}"/>
    <cellStyle name="Neutral 4 3" xfId="9472" xr:uid="{00000000-0005-0000-0000-0000FF240000}"/>
    <cellStyle name="Neutral 4 3 2" xfId="30435" xr:uid="{6B01D997-3260-494D-8565-7D7D1053CD8F}"/>
    <cellStyle name="Neutral 4 4" xfId="30433" xr:uid="{4C6B4B81-E4AD-47E7-9EC7-3C65B4F2EDA0}"/>
    <cellStyle name="Neutral 5" xfId="9473" xr:uid="{00000000-0005-0000-0000-000000250000}"/>
    <cellStyle name="Neutral 5 2" xfId="9474" xr:uid="{00000000-0005-0000-0000-000001250000}"/>
    <cellStyle name="Neutral 5 2 2" xfId="30437" xr:uid="{BB381911-368A-4102-81F3-3F190CF4EF44}"/>
    <cellStyle name="Neutral 5 3" xfId="9475" xr:uid="{00000000-0005-0000-0000-000002250000}"/>
    <cellStyle name="Neutral 5 3 2" xfId="30438" xr:uid="{6323EDC2-60DB-41EF-9041-F39A5CF93F52}"/>
    <cellStyle name="Neutral 5 4" xfId="30436" xr:uid="{380D0157-0809-4513-9184-E5F03EB3BA15}"/>
    <cellStyle name="Neutral 6" xfId="9476" xr:uid="{00000000-0005-0000-0000-000003250000}"/>
    <cellStyle name="Neutral 6 2" xfId="9477" xr:uid="{00000000-0005-0000-0000-000004250000}"/>
    <cellStyle name="Neutral 6 2 2" xfId="30440" xr:uid="{EFEFAB0F-BE8D-4EAF-A4E5-D6B4F7153421}"/>
    <cellStyle name="Neutral 6 3" xfId="9478" xr:uid="{00000000-0005-0000-0000-000005250000}"/>
    <cellStyle name="Neutral 6 3 2" xfId="30441" xr:uid="{0514FCF0-9E12-4CEB-9980-365653001F48}"/>
    <cellStyle name="Neutral 6 4" xfId="30439" xr:uid="{E84D6D90-FB26-4B85-861C-2B6415D86101}"/>
    <cellStyle name="Neutral 7" xfId="9479" xr:uid="{00000000-0005-0000-0000-000006250000}"/>
    <cellStyle name="Neutral 7 2" xfId="30442" xr:uid="{FBBF52E1-DB94-43F3-8C52-72F863FC1FCA}"/>
    <cellStyle name="nopl_WCP.XLS" xfId="9480" xr:uid="{00000000-0005-0000-0000-000007250000}"/>
    <cellStyle name="Norma11l" xfId="9481" xr:uid="{00000000-0005-0000-0000-000008250000}"/>
    <cellStyle name="Norma11l 2" xfId="9482" xr:uid="{00000000-0005-0000-0000-000009250000}"/>
    <cellStyle name="Norma11l 2 2" xfId="30444" xr:uid="{FD55CAFC-3CEF-417E-AFA9-A4B04CB12941}"/>
    <cellStyle name="Norma11l 3" xfId="9483" xr:uid="{00000000-0005-0000-0000-00000A250000}"/>
    <cellStyle name="Norma11l 3 2" xfId="30445" xr:uid="{729B80C5-B3F3-4DA1-98F7-5D329670A897}"/>
    <cellStyle name="Norma11l 4" xfId="30443" xr:uid="{C090D77D-4C92-4FEF-AEF5-9071FD72DF87}"/>
    <cellStyle name="Normal" xfId="0" builtinId="0"/>
    <cellStyle name="Normal 10" xfId="9484" xr:uid="{00000000-0005-0000-0000-00000C250000}"/>
    <cellStyle name="Normal 10 10" xfId="9485" xr:uid="{00000000-0005-0000-0000-00000D250000}"/>
    <cellStyle name="Normal 10 10 2" xfId="9486" xr:uid="{00000000-0005-0000-0000-00000E250000}"/>
    <cellStyle name="Normal 10 10 2 2" xfId="9487" xr:uid="{00000000-0005-0000-0000-00000F250000}"/>
    <cellStyle name="Normal 10 10 2 2 2" xfId="9488" xr:uid="{00000000-0005-0000-0000-000010250000}"/>
    <cellStyle name="Normal 10 10 2 2 2 2" xfId="30450" xr:uid="{FCA8A724-05EF-46B1-B9FC-FC422EE52D87}"/>
    <cellStyle name="Normal 10 10 2 2 3" xfId="9489" xr:uid="{00000000-0005-0000-0000-000011250000}"/>
    <cellStyle name="Normal 10 10 2 2 3 2" xfId="30451" xr:uid="{C879EEEB-20A9-4859-9250-E34E42559160}"/>
    <cellStyle name="Normal 10 10 2 2 4" xfId="9490" xr:uid="{00000000-0005-0000-0000-000012250000}"/>
    <cellStyle name="Normal 10 10 2 2 4 2" xfId="30452" xr:uid="{7E274BA9-ED97-4554-B9D2-739BBE6646DE}"/>
    <cellStyle name="Normal 10 10 2 2 5" xfId="30449" xr:uid="{BB84784F-6EFB-46E2-89E0-59B9C26EA386}"/>
    <cellStyle name="Normal 10 10 2 3" xfId="9491" xr:uid="{00000000-0005-0000-0000-000013250000}"/>
    <cellStyle name="Normal 10 10 2 3 2" xfId="30453" xr:uid="{BB479BDC-71FF-4359-912E-929218978758}"/>
    <cellStyle name="Normal 10 10 2 4" xfId="9492" xr:uid="{00000000-0005-0000-0000-000014250000}"/>
    <cellStyle name="Normal 10 10 2 4 2" xfId="30454" xr:uid="{0B304E94-200C-436E-8047-6BF3DBAD608C}"/>
    <cellStyle name="Normal 10 10 2 5" xfId="9493" xr:uid="{00000000-0005-0000-0000-000015250000}"/>
    <cellStyle name="Normal 10 10 2 5 2" xfId="30455" xr:uid="{ADBAE840-AAE1-4934-B2B0-EFA7EC1DF397}"/>
    <cellStyle name="Normal 10 10 2 6" xfId="30448" xr:uid="{ACD47424-00C6-4787-A84F-269F31C109C8}"/>
    <cellStyle name="Normal 10 10 3" xfId="9494" xr:uid="{00000000-0005-0000-0000-000016250000}"/>
    <cellStyle name="Normal 10 10 3 2" xfId="9495" xr:uid="{00000000-0005-0000-0000-000017250000}"/>
    <cellStyle name="Normal 10 10 3 2 2" xfId="30457" xr:uid="{82D8F34A-F9FE-4755-8846-8D0AD05112CD}"/>
    <cellStyle name="Normal 10 10 3 3" xfId="9496" xr:uid="{00000000-0005-0000-0000-000018250000}"/>
    <cellStyle name="Normal 10 10 3 3 2" xfId="30458" xr:uid="{C7F0BC5C-6A2F-43AD-96F9-66B9A8D0943A}"/>
    <cellStyle name="Normal 10 10 3 4" xfId="9497" xr:uid="{00000000-0005-0000-0000-000019250000}"/>
    <cellStyle name="Normal 10 10 3 4 2" xfId="30459" xr:uid="{024FD637-9668-4AFB-8B76-63A5CBBC046E}"/>
    <cellStyle name="Normal 10 10 3 5" xfId="30456" xr:uid="{60402308-2769-4A28-984C-810BABFB68C2}"/>
    <cellStyle name="Normal 10 10 4" xfId="9498" xr:uid="{00000000-0005-0000-0000-00001A250000}"/>
    <cellStyle name="Normal 10 10 4 2" xfId="30460" xr:uid="{966B46DC-CDA2-4169-A447-5775DE2E3E3D}"/>
    <cellStyle name="Normal 10 10 5" xfId="9499" xr:uid="{00000000-0005-0000-0000-00001B250000}"/>
    <cellStyle name="Normal 10 10 5 2" xfId="30461" xr:uid="{DA723979-51D1-44E9-80D5-11F8F45BBFE1}"/>
    <cellStyle name="Normal 10 10 6" xfId="9500" xr:uid="{00000000-0005-0000-0000-00001C250000}"/>
    <cellStyle name="Normal 10 10 6 2" xfId="30462" xr:uid="{F4E89C5F-1712-44EF-8B44-D82114E6BCA1}"/>
    <cellStyle name="Normal 10 10 7" xfId="30447" xr:uid="{4BEA69CA-041E-402C-88AF-E19EFFF27AA4}"/>
    <cellStyle name="Normal 10 11" xfId="9501" xr:uid="{00000000-0005-0000-0000-00001D250000}"/>
    <cellStyle name="Normal 10 11 2" xfId="9502" xr:uid="{00000000-0005-0000-0000-00001E250000}"/>
    <cellStyle name="Normal 10 11 2 2" xfId="9503" xr:uid="{00000000-0005-0000-0000-00001F250000}"/>
    <cellStyle name="Normal 10 11 2 2 2" xfId="9504" xr:uid="{00000000-0005-0000-0000-000020250000}"/>
    <cellStyle name="Normal 10 11 2 2 2 2" xfId="30466" xr:uid="{6B59D2A7-A019-437B-98FA-B49C40508B59}"/>
    <cellStyle name="Normal 10 11 2 2 3" xfId="9505" xr:uid="{00000000-0005-0000-0000-000021250000}"/>
    <cellStyle name="Normal 10 11 2 2 3 2" xfId="30467" xr:uid="{64740B2B-A68F-4039-88E3-79A91CEA2998}"/>
    <cellStyle name="Normal 10 11 2 2 4" xfId="9506" xr:uid="{00000000-0005-0000-0000-000022250000}"/>
    <cellStyle name="Normal 10 11 2 2 4 2" xfId="30468" xr:uid="{AF95D943-E173-451D-B90C-EE438217B440}"/>
    <cellStyle name="Normal 10 11 2 2 5" xfId="30465" xr:uid="{F0358C78-0188-4439-83BA-D810A2577FCD}"/>
    <cellStyle name="Normal 10 11 2 3" xfId="9507" xr:uid="{00000000-0005-0000-0000-000023250000}"/>
    <cellStyle name="Normal 10 11 2 3 2" xfId="30469" xr:uid="{1BF2B31B-63D3-4EB6-9D85-2CCBFF5BEA6C}"/>
    <cellStyle name="Normal 10 11 2 4" xfId="9508" xr:uid="{00000000-0005-0000-0000-000024250000}"/>
    <cellStyle name="Normal 10 11 2 4 2" xfId="30470" xr:uid="{34D86B0C-D5E3-4D6B-B545-240D5E74E212}"/>
    <cellStyle name="Normal 10 11 2 5" xfId="9509" xr:uid="{00000000-0005-0000-0000-000025250000}"/>
    <cellStyle name="Normal 10 11 2 5 2" xfId="30471" xr:uid="{EFFA1F3F-4704-47E6-8BE5-3941CA1EA1FD}"/>
    <cellStyle name="Normal 10 11 2 6" xfId="30464" xr:uid="{7CAAE5EF-44C6-4AF3-927F-3E2B12520E8A}"/>
    <cellStyle name="Normal 10 11 3" xfId="9510" xr:uid="{00000000-0005-0000-0000-000026250000}"/>
    <cellStyle name="Normal 10 11 3 2" xfId="9511" xr:uid="{00000000-0005-0000-0000-000027250000}"/>
    <cellStyle name="Normal 10 11 3 2 2" xfId="30473" xr:uid="{176EC731-9B73-49B6-9E33-FD3876CE4525}"/>
    <cellStyle name="Normal 10 11 3 3" xfId="9512" xr:uid="{00000000-0005-0000-0000-000028250000}"/>
    <cellStyle name="Normal 10 11 3 3 2" xfId="30474" xr:uid="{2867EB2E-4F0B-4E30-BBB6-7AF973BE03CA}"/>
    <cellStyle name="Normal 10 11 3 4" xfId="9513" xr:uid="{00000000-0005-0000-0000-000029250000}"/>
    <cellStyle name="Normal 10 11 3 4 2" xfId="30475" xr:uid="{A15FE87C-6C26-40A8-9A78-AF6A8C8F4DA4}"/>
    <cellStyle name="Normal 10 11 3 5" xfId="30472" xr:uid="{A2F4C38E-7DFE-4C6F-A4C7-CADE9CF0BF4E}"/>
    <cellStyle name="Normal 10 11 4" xfId="9514" xr:uid="{00000000-0005-0000-0000-00002A250000}"/>
    <cellStyle name="Normal 10 11 4 2" xfId="30476" xr:uid="{17FB1C86-F63C-4E57-948D-217D18CE5B10}"/>
    <cellStyle name="Normal 10 11 5" xfId="9515" xr:uid="{00000000-0005-0000-0000-00002B250000}"/>
    <cellStyle name="Normal 10 11 5 2" xfId="30477" xr:uid="{55C6B8A8-6E52-4A91-92C8-F5FF0E5C04A4}"/>
    <cellStyle name="Normal 10 11 6" xfId="9516" xr:uid="{00000000-0005-0000-0000-00002C250000}"/>
    <cellStyle name="Normal 10 11 6 2" xfId="30478" xr:uid="{745EED2B-BF0B-45A8-B627-53B19C607DB6}"/>
    <cellStyle name="Normal 10 11 7" xfId="30463" xr:uid="{7825EC67-A093-4783-BA0E-5D6A453D2553}"/>
    <cellStyle name="Normal 10 12" xfId="9517" xr:uid="{00000000-0005-0000-0000-00002D250000}"/>
    <cellStyle name="Normal 10 12 2" xfId="9518" xr:uid="{00000000-0005-0000-0000-00002E250000}"/>
    <cellStyle name="Normal 10 12 2 2" xfId="30480" xr:uid="{C67BD3F3-C479-4DB0-A2DE-BD35D765FFD9}"/>
    <cellStyle name="Normal 10 12 3" xfId="9519" xr:uid="{00000000-0005-0000-0000-00002F250000}"/>
    <cellStyle name="Normal 10 12 3 2" xfId="30481" xr:uid="{ADCD427B-81E1-4FB3-97A4-1742645A3F23}"/>
    <cellStyle name="Normal 10 12 4" xfId="9520" xr:uid="{00000000-0005-0000-0000-000030250000}"/>
    <cellStyle name="Normal 10 12 4 2" xfId="30482" xr:uid="{47169FF3-F669-4836-81BD-88F6D001B523}"/>
    <cellStyle name="Normal 10 12 5" xfId="30479" xr:uid="{977DA76F-CC96-4411-A9D6-29FE76C01B93}"/>
    <cellStyle name="Normal 10 13" xfId="30446" xr:uid="{2AD46D19-82DF-43CB-A31B-FC2CCEA76C05}"/>
    <cellStyle name="Normal 10 14" xfId="42311" xr:uid="{65462F4B-F07D-45F4-8956-5843829798BA}"/>
    <cellStyle name="Normal 10 2" xfId="9521" xr:uid="{00000000-0005-0000-0000-000031250000}"/>
    <cellStyle name="Normal 10 2 2" xfId="9522" xr:uid="{00000000-0005-0000-0000-000032250000}"/>
    <cellStyle name="Normal 10 2 2 2" xfId="30484" xr:uid="{7DE2CE18-267B-4E92-B68C-0504EB6ECA3C}"/>
    <cellStyle name="Normal 10 2 3" xfId="9523" xr:uid="{00000000-0005-0000-0000-000033250000}"/>
    <cellStyle name="Normal 10 2 3 2" xfId="9524" xr:uid="{00000000-0005-0000-0000-000034250000}"/>
    <cellStyle name="Normal 10 2 3 2 2" xfId="9525" xr:uid="{00000000-0005-0000-0000-000035250000}"/>
    <cellStyle name="Normal 10 2 3 2 2 2" xfId="9526" xr:uid="{00000000-0005-0000-0000-000036250000}"/>
    <cellStyle name="Normal 10 2 3 2 2 2 2" xfId="30488" xr:uid="{DBD744E2-1CA7-47C4-B49F-F8C6BA066FA5}"/>
    <cellStyle name="Normal 10 2 3 2 2 3" xfId="9527" xr:uid="{00000000-0005-0000-0000-000037250000}"/>
    <cellStyle name="Normal 10 2 3 2 2 3 2" xfId="30489" xr:uid="{73EF2B5B-B8D4-4AC0-B45D-DD8C8EC80C02}"/>
    <cellStyle name="Normal 10 2 3 2 2 4" xfId="9528" xr:uid="{00000000-0005-0000-0000-000038250000}"/>
    <cellStyle name="Normal 10 2 3 2 2 4 2" xfId="30490" xr:uid="{D36C1107-F655-4968-BE7B-6A0E402150DF}"/>
    <cellStyle name="Normal 10 2 3 2 2 5" xfId="30487" xr:uid="{B738187A-0F37-483B-9BDA-9DD4177C5E3E}"/>
    <cellStyle name="Normal 10 2 3 2 3" xfId="9529" xr:uid="{00000000-0005-0000-0000-000039250000}"/>
    <cellStyle name="Normal 10 2 3 2 3 2" xfId="30491" xr:uid="{1A78C3E6-51C8-4961-BA77-855947353E86}"/>
    <cellStyle name="Normal 10 2 3 2 4" xfId="9530" xr:uid="{00000000-0005-0000-0000-00003A250000}"/>
    <cellStyle name="Normal 10 2 3 2 4 2" xfId="30492" xr:uid="{C72734E6-49CD-4F15-980C-F7389B67BFA1}"/>
    <cellStyle name="Normal 10 2 3 2 5" xfId="9531" xr:uid="{00000000-0005-0000-0000-00003B250000}"/>
    <cellStyle name="Normal 10 2 3 2 5 2" xfId="30493" xr:uid="{C6339294-6FF6-4B8D-A41C-B20CE106B353}"/>
    <cellStyle name="Normal 10 2 3 2 6" xfId="30486" xr:uid="{6F72EAB1-751D-4901-8341-9D827BBF769D}"/>
    <cellStyle name="Normal 10 2 3 3" xfId="9532" xr:uid="{00000000-0005-0000-0000-00003C250000}"/>
    <cellStyle name="Normal 10 2 3 3 2" xfId="9533" xr:uid="{00000000-0005-0000-0000-00003D250000}"/>
    <cellStyle name="Normal 10 2 3 3 2 2" xfId="30495" xr:uid="{8B1E32E4-F838-419B-94FB-3C5194E492D7}"/>
    <cellStyle name="Normal 10 2 3 3 3" xfId="9534" xr:uid="{00000000-0005-0000-0000-00003E250000}"/>
    <cellStyle name="Normal 10 2 3 3 3 2" xfId="30496" xr:uid="{B2811986-0C20-4226-B7B9-1511C6B554CB}"/>
    <cellStyle name="Normal 10 2 3 3 4" xfId="9535" xr:uid="{00000000-0005-0000-0000-00003F250000}"/>
    <cellStyle name="Normal 10 2 3 3 4 2" xfId="30497" xr:uid="{D6BBDB0C-29CC-44B5-BDA6-FB9137712D6E}"/>
    <cellStyle name="Normal 10 2 3 3 5" xfId="30494" xr:uid="{066ED731-BB00-4BE7-9981-5B5C5E0D75F0}"/>
    <cellStyle name="Normal 10 2 3 3 6" xfId="42312" xr:uid="{A7E90842-5D1F-4695-9BFB-00D4C318B9DF}"/>
    <cellStyle name="Normal 10 2 3 4" xfId="9536" xr:uid="{00000000-0005-0000-0000-000040250000}"/>
    <cellStyle name="Normal 10 2 3 4 2" xfId="30498" xr:uid="{F79DFDC9-80E6-4F0B-8FDC-EA080882A6D6}"/>
    <cellStyle name="Normal 10 2 3 5" xfId="9537" xr:uid="{00000000-0005-0000-0000-000041250000}"/>
    <cellStyle name="Normal 10 2 3 5 2" xfId="30499" xr:uid="{157E9B3B-9BFA-4E60-BBFC-B62943DABB98}"/>
    <cellStyle name="Normal 10 2 3 6" xfId="9538" xr:uid="{00000000-0005-0000-0000-000042250000}"/>
    <cellStyle name="Normal 10 2 3 6 2" xfId="30500" xr:uid="{2977ADE6-1F10-4C06-8685-CD340D92BAD5}"/>
    <cellStyle name="Normal 10 2 3 7" xfId="30485" xr:uid="{ABD7BA35-C654-491A-B745-FB0153B2500A}"/>
    <cellStyle name="Normal 10 2 4" xfId="30483" xr:uid="{45DB623E-9535-4D39-B120-28FD57260976}"/>
    <cellStyle name="Normal 10 3" xfId="9539" xr:uid="{00000000-0005-0000-0000-000043250000}"/>
    <cellStyle name="Normal 10 3 2" xfId="9540" xr:uid="{00000000-0005-0000-0000-000044250000}"/>
    <cellStyle name="Normal 10 3 2 2" xfId="30502" xr:uid="{673086BC-A1FD-4460-88CA-B9FFB90D89E9}"/>
    <cellStyle name="Normal 10 3 3" xfId="9541" xr:uid="{00000000-0005-0000-0000-000045250000}"/>
    <cellStyle name="Normal 10 3 3 2" xfId="9542" xr:uid="{00000000-0005-0000-0000-000046250000}"/>
    <cellStyle name="Normal 10 3 3 2 2" xfId="9543" xr:uid="{00000000-0005-0000-0000-000047250000}"/>
    <cellStyle name="Normal 10 3 3 2 2 2" xfId="9544" xr:uid="{00000000-0005-0000-0000-000048250000}"/>
    <cellStyle name="Normal 10 3 3 2 2 2 2" xfId="30506" xr:uid="{20F8AAA7-62DA-4A34-84C3-826B2166F518}"/>
    <cellStyle name="Normal 10 3 3 2 2 3" xfId="9545" xr:uid="{00000000-0005-0000-0000-000049250000}"/>
    <cellStyle name="Normal 10 3 3 2 2 3 2" xfId="30507" xr:uid="{4B78CDF7-6792-4B64-811D-ACF33624422F}"/>
    <cellStyle name="Normal 10 3 3 2 2 4" xfId="9546" xr:uid="{00000000-0005-0000-0000-00004A250000}"/>
    <cellStyle name="Normal 10 3 3 2 2 4 2" xfId="30508" xr:uid="{A3DEF5DF-E269-4F6A-9258-87682BB684E0}"/>
    <cellStyle name="Normal 10 3 3 2 2 5" xfId="30505" xr:uid="{3F90C013-505A-44C6-B121-E9A3DC0A63A1}"/>
    <cellStyle name="Normal 10 3 3 2 3" xfId="9547" xr:uid="{00000000-0005-0000-0000-00004B250000}"/>
    <cellStyle name="Normal 10 3 3 2 3 2" xfId="30509" xr:uid="{7820B88C-6DD6-4F61-912F-04A1B43E83FD}"/>
    <cellStyle name="Normal 10 3 3 2 4" xfId="9548" xr:uid="{00000000-0005-0000-0000-00004C250000}"/>
    <cellStyle name="Normal 10 3 3 2 4 2" xfId="30510" xr:uid="{F5195BA2-990A-433E-A3AC-563A53018D13}"/>
    <cellStyle name="Normal 10 3 3 2 5" xfId="9549" xr:uid="{00000000-0005-0000-0000-00004D250000}"/>
    <cellStyle name="Normal 10 3 3 2 5 2" xfId="30511" xr:uid="{BB5E91C3-392A-4A1E-9CAE-F0813403B31E}"/>
    <cellStyle name="Normal 10 3 3 2 6" xfId="30504" xr:uid="{7DCF7344-6ECC-4C15-8331-B8C93EDB24A6}"/>
    <cellStyle name="Normal 10 3 3 3" xfId="9550" xr:uid="{00000000-0005-0000-0000-00004E250000}"/>
    <cellStyle name="Normal 10 3 3 3 2" xfId="9551" xr:uid="{00000000-0005-0000-0000-00004F250000}"/>
    <cellStyle name="Normal 10 3 3 3 2 2" xfId="30513" xr:uid="{8205C8A4-6F21-4142-BC0F-D434E6E4A9EC}"/>
    <cellStyle name="Normal 10 3 3 3 3" xfId="9552" xr:uid="{00000000-0005-0000-0000-000050250000}"/>
    <cellStyle name="Normal 10 3 3 3 3 2" xfId="30514" xr:uid="{685DF2B7-25AD-4529-B1CC-8B01E9804FBE}"/>
    <cellStyle name="Normal 10 3 3 3 4" xfId="9553" xr:uid="{00000000-0005-0000-0000-000051250000}"/>
    <cellStyle name="Normal 10 3 3 3 4 2" xfId="30515" xr:uid="{4EAE5751-620C-457D-9FFD-5426887F197C}"/>
    <cellStyle name="Normal 10 3 3 3 5" xfId="30512" xr:uid="{58161BBC-990C-479D-8BFE-CCDAD4A9FD22}"/>
    <cellStyle name="Normal 10 3 3 4" xfId="9554" xr:uid="{00000000-0005-0000-0000-000052250000}"/>
    <cellStyle name="Normal 10 3 3 4 2" xfId="30516" xr:uid="{E6D75003-AF57-4B35-B7CB-CCAEED55EFF1}"/>
    <cellStyle name="Normal 10 3 3 5" xfId="9555" xr:uid="{00000000-0005-0000-0000-000053250000}"/>
    <cellStyle name="Normal 10 3 3 5 2" xfId="30517" xr:uid="{CBC9C309-CFF0-48C1-B589-27E0F2AC0BCD}"/>
    <cellStyle name="Normal 10 3 3 6" xfId="9556" xr:uid="{00000000-0005-0000-0000-000054250000}"/>
    <cellStyle name="Normal 10 3 3 6 2" xfId="30518" xr:uid="{FE733AE2-549A-4426-B28E-95C6D5896A6F}"/>
    <cellStyle name="Normal 10 3 3 7" xfId="30503" xr:uid="{63722F45-3265-4467-B3F5-E23D9D69B0A4}"/>
    <cellStyle name="Normal 10 3 4" xfId="30501" xr:uid="{B7860520-F850-4158-AC3E-27B641031D9C}"/>
    <cellStyle name="Normal 10 4" xfId="9557" xr:uid="{00000000-0005-0000-0000-000055250000}"/>
    <cellStyle name="Normal 10 4 2" xfId="9558" xr:uid="{00000000-0005-0000-0000-000056250000}"/>
    <cellStyle name="Normal 10 4 2 2" xfId="9559" xr:uid="{00000000-0005-0000-0000-000057250000}"/>
    <cellStyle name="Normal 10 4 2 2 2" xfId="9560" xr:uid="{00000000-0005-0000-0000-000058250000}"/>
    <cellStyle name="Normal 10 4 2 2 2 2" xfId="30522" xr:uid="{6C1C7DB7-BBB3-49B4-888A-A566A7FA678C}"/>
    <cellStyle name="Normal 10 4 2 2 3" xfId="9561" xr:uid="{00000000-0005-0000-0000-000059250000}"/>
    <cellStyle name="Normal 10 4 2 2 3 2" xfId="30523" xr:uid="{2969FAD3-F285-4A8D-A963-2DA22E3C6E1B}"/>
    <cellStyle name="Normal 10 4 2 2 4" xfId="9562" xr:uid="{00000000-0005-0000-0000-00005A250000}"/>
    <cellStyle name="Normal 10 4 2 2 4 2" xfId="30524" xr:uid="{05BF505A-3B42-4E69-BEEA-E686A0575074}"/>
    <cellStyle name="Normal 10 4 2 2 5" xfId="30521" xr:uid="{3984FE10-3255-4A35-A1AC-7414FEF38C9C}"/>
    <cellStyle name="Normal 10 4 2 3" xfId="9563" xr:uid="{00000000-0005-0000-0000-00005B250000}"/>
    <cellStyle name="Normal 10 4 2 3 2" xfId="30525" xr:uid="{FF0FC8A9-35D2-41E4-9401-7587A20B8122}"/>
    <cellStyle name="Normal 10 4 2 4" xfId="9564" xr:uid="{00000000-0005-0000-0000-00005C250000}"/>
    <cellStyle name="Normal 10 4 2 4 2" xfId="30526" xr:uid="{EFBA4BCE-5916-4435-8F6D-775BFB63ABB6}"/>
    <cellStyle name="Normal 10 4 2 5" xfId="9565" xr:uid="{00000000-0005-0000-0000-00005D250000}"/>
    <cellStyle name="Normal 10 4 2 5 2" xfId="30527" xr:uid="{83E96AD5-B5E0-49DA-9818-09898615852A}"/>
    <cellStyle name="Normal 10 4 2 6" xfId="30520" xr:uid="{13FC221F-65A7-466E-8549-DE925C78FF26}"/>
    <cellStyle name="Normal 10 4 3" xfId="9566" xr:uid="{00000000-0005-0000-0000-00005E250000}"/>
    <cellStyle name="Normal 10 4 3 2" xfId="30528" xr:uid="{D4F47D92-5D7B-4748-B926-57423D28381A}"/>
    <cellStyle name="Normal 10 4 4" xfId="9567" xr:uid="{00000000-0005-0000-0000-00005F250000}"/>
    <cellStyle name="Normal 10 4 4 2" xfId="9568" xr:uid="{00000000-0005-0000-0000-000060250000}"/>
    <cellStyle name="Normal 10 4 4 2 2" xfId="30530" xr:uid="{61705AC1-0609-4B1B-AA9B-6BEE1D9FB9FA}"/>
    <cellStyle name="Normal 10 4 4 3" xfId="9569" xr:uid="{00000000-0005-0000-0000-000061250000}"/>
    <cellStyle name="Normal 10 4 4 3 2" xfId="30531" xr:uid="{D17389CB-D09D-4AF3-990D-12370F9FDEE7}"/>
    <cellStyle name="Normal 10 4 4 4" xfId="9570" xr:uid="{00000000-0005-0000-0000-000062250000}"/>
    <cellStyle name="Normal 10 4 4 4 2" xfId="30532" xr:uid="{6744A8E3-45CD-441D-8322-B7D1913ECB1D}"/>
    <cellStyle name="Normal 10 4 4 5" xfId="30529" xr:uid="{7E14C80F-788E-4A76-A5F7-11D2A0647A93}"/>
    <cellStyle name="Normal 10 4 5" xfId="9571" xr:uid="{00000000-0005-0000-0000-000063250000}"/>
    <cellStyle name="Normal 10 4 5 2" xfId="30533" xr:uid="{A8C82ED9-C641-43DD-AAC0-4C442B8E0139}"/>
    <cellStyle name="Normal 10 4 6" xfId="9572" xr:uid="{00000000-0005-0000-0000-000064250000}"/>
    <cellStyle name="Normal 10 4 6 2" xfId="30534" xr:uid="{7744C31F-0A99-4EF8-90E2-FF561AFB30BB}"/>
    <cellStyle name="Normal 10 4 7" xfId="9573" xr:uid="{00000000-0005-0000-0000-000065250000}"/>
    <cellStyle name="Normal 10 4 7 2" xfId="30535" xr:uid="{7F8F18AF-AD41-4FAE-823E-D5F95050D349}"/>
    <cellStyle name="Normal 10 4 8" xfId="30519" xr:uid="{3D5B66CC-34AE-48E0-A4C9-8F749CBC4909}"/>
    <cellStyle name="Normal 10 5" xfId="9574" xr:uid="{00000000-0005-0000-0000-000066250000}"/>
    <cellStyle name="Normal 10 5 2" xfId="9575" xr:uid="{00000000-0005-0000-0000-000067250000}"/>
    <cellStyle name="Normal 10 5 2 2" xfId="9576" xr:uid="{00000000-0005-0000-0000-000068250000}"/>
    <cellStyle name="Normal 10 5 2 2 2" xfId="9577" xr:uid="{00000000-0005-0000-0000-000069250000}"/>
    <cellStyle name="Normal 10 5 2 2 2 2" xfId="30539" xr:uid="{0495804C-4E17-40A3-8B01-DECA236B09FF}"/>
    <cellStyle name="Normal 10 5 2 2 3" xfId="9578" xr:uid="{00000000-0005-0000-0000-00006A250000}"/>
    <cellStyle name="Normal 10 5 2 2 3 2" xfId="30540" xr:uid="{69C0AE3D-1E3F-4ED7-A6BF-356A52D13D50}"/>
    <cellStyle name="Normal 10 5 2 2 4" xfId="9579" xr:uid="{00000000-0005-0000-0000-00006B250000}"/>
    <cellStyle name="Normal 10 5 2 2 4 2" xfId="30541" xr:uid="{87D2CE4A-13F1-4205-88A9-AA62346EFD32}"/>
    <cellStyle name="Normal 10 5 2 2 5" xfId="30538" xr:uid="{23C5A373-259F-4B9B-8B3B-6826622BE2E4}"/>
    <cellStyle name="Normal 10 5 2 3" xfId="9580" xr:uid="{00000000-0005-0000-0000-00006C250000}"/>
    <cellStyle name="Normal 10 5 2 3 2" xfId="30542" xr:uid="{F2CA1875-05D4-4228-B63F-54DD8C16F1CD}"/>
    <cellStyle name="Normal 10 5 2 4" xfId="9581" xr:uid="{00000000-0005-0000-0000-00006D250000}"/>
    <cellStyle name="Normal 10 5 2 4 2" xfId="30543" xr:uid="{6710AC01-E582-4C23-AB1C-1E2BDD3DCDFC}"/>
    <cellStyle name="Normal 10 5 2 5" xfId="9582" xr:uid="{00000000-0005-0000-0000-00006E250000}"/>
    <cellStyle name="Normal 10 5 2 5 2" xfId="30544" xr:uid="{58EC6B3C-FCFD-4156-83B3-EA10B3B3117A}"/>
    <cellStyle name="Normal 10 5 2 6" xfId="30537" xr:uid="{8859EE6E-300A-42D1-A67C-F71734B3BDA4}"/>
    <cellStyle name="Normal 10 5 3" xfId="9583" xr:uid="{00000000-0005-0000-0000-00006F250000}"/>
    <cellStyle name="Normal 10 5 3 2" xfId="9584" xr:uid="{00000000-0005-0000-0000-000070250000}"/>
    <cellStyle name="Normal 10 5 3 2 2" xfId="30546" xr:uid="{8F977549-8822-4B2F-BD51-0BB2CCCDB0DA}"/>
    <cellStyle name="Normal 10 5 3 3" xfId="9585" xr:uid="{00000000-0005-0000-0000-000071250000}"/>
    <cellStyle name="Normal 10 5 3 3 2" xfId="30547" xr:uid="{507349ED-0941-4B9E-989E-2A0858ACB2DD}"/>
    <cellStyle name="Normal 10 5 3 4" xfId="9586" xr:uid="{00000000-0005-0000-0000-000072250000}"/>
    <cellStyle name="Normal 10 5 3 4 2" xfId="30548" xr:uid="{E3EC833D-0788-463C-B493-126FE87CDDAB}"/>
    <cellStyle name="Normal 10 5 3 5" xfId="30545" xr:uid="{28491686-998A-4689-9124-761D44005CC3}"/>
    <cellStyle name="Normal 10 5 4" xfId="9587" xr:uid="{00000000-0005-0000-0000-000073250000}"/>
    <cellStyle name="Normal 10 5 4 2" xfId="30549" xr:uid="{AA4B96E0-0C07-4E0F-BBA8-E3E653EE46E1}"/>
    <cellStyle name="Normal 10 5 5" xfId="9588" xr:uid="{00000000-0005-0000-0000-000074250000}"/>
    <cellStyle name="Normal 10 5 5 2" xfId="30550" xr:uid="{0C705055-60A7-4F92-85C4-DCFFFA09A741}"/>
    <cellStyle name="Normal 10 5 6" xfId="9589" xr:uid="{00000000-0005-0000-0000-000075250000}"/>
    <cellStyle name="Normal 10 5 6 2" xfId="30551" xr:uid="{2BBC3B33-107C-4409-AD0C-068940913D1D}"/>
    <cellStyle name="Normal 10 5 7" xfId="30536" xr:uid="{EA85F8CD-2C99-471F-832F-C2A73B3E6D0C}"/>
    <cellStyle name="Normal 10 6" xfId="9590" xr:uid="{00000000-0005-0000-0000-000076250000}"/>
    <cellStyle name="Normal 10 6 2" xfId="9591" xr:uid="{00000000-0005-0000-0000-000077250000}"/>
    <cellStyle name="Normal 10 6 2 2" xfId="9592" xr:uid="{00000000-0005-0000-0000-000078250000}"/>
    <cellStyle name="Normal 10 6 2 2 2" xfId="9593" xr:uid="{00000000-0005-0000-0000-000079250000}"/>
    <cellStyle name="Normal 10 6 2 2 2 2" xfId="30555" xr:uid="{E2BBE689-DBC4-4DB1-9916-9DEB52863670}"/>
    <cellStyle name="Normal 10 6 2 2 3" xfId="9594" xr:uid="{00000000-0005-0000-0000-00007A250000}"/>
    <cellStyle name="Normal 10 6 2 2 3 2" xfId="30556" xr:uid="{4E29AD12-13ED-45D2-9275-9615A0D40ABA}"/>
    <cellStyle name="Normal 10 6 2 2 4" xfId="9595" xr:uid="{00000000-0005-0000-0000-00007B250000}"/>
    <cellStyle name="Normal 10 6 2 2 4 2" xfId="30557" xr:uid="{A39158FA-C507-4F7D-8E18-E61A919FB752}"/>
    <cellStyle name="Normal 10 6 2 2 5" xfId="30554" xr:uid="{81DFC625-E5CE-43F9-A2E8-188BE354C15C}"/>
    <cellStyle name="Normal 10 6 2 3" xfId="9596" xr:uid="{00000000-0005-0000-0000-00007C250000}"/>
    <cellStyle name="Normal 10 6 2 3 2" xfId="30558" xr:uid="{E51648BA-D0E4-4302-B40A-CBE14E6CC244}"/>
    <cellStyle name="Normal 10 6 2 4" xfId="9597" xr:uid="{00000000-0005-0000-0000-00007D250000}"/>
    <cellStyle name="Normal 10 6 2 4 2" xfId="30559" xr:uid="{C510058D-C00C-4A4C-A2BC-4683C9D46BC2}"/>
    <cellStyle name="Normal 10 6 2 5" xfId="9598" xr:uid="{00000000-0005-0000-0000-00007E250000}"/>
    <cellStyle name="Normal 10 6 2 5 2" xfId="30560" xr:uid="{F42B1FCD-FB51-44A4-A735-C676F30D3F6C}"/>
    <cellStyle name="Normal 10 6 2 6" xfId="30553" xr:uid="{EE90D830-47B4-42B3-BAF3-4415E13DE131}"/>
    <cellStyle name="Normal 10 6 3" xfId="9599" xr:uid="{00000000-0005-0000-0000-00007F250000}"/>
    <cellStyle name="Normal 10 6 3 2" xfId="9600" xr:uid="{00000000-0005-0000-0000-000080250000}"/>
    <cellStyle name="Normal 10 6 3 2 2" xfId="30562" xr:uid="{01D17094-6415-4080-982A-CD031A3DFE48}"/>
    <cellStyle name="Normal 10 6 3 3" xfId="9601" xr:uid="{00000000-0005-0000-0000-000081250000}"/>
    <cellStyle name="Normal 10 6 3 3 2" xfId="30563" xr:uid="{94B9A492-91BC-4DCF-AC63-FA46EB08ACB9}"/>
    <cellStyle name="Normal 10 6 3 4" xfId="9602" xr:uid="{00000000-0005-0000-0000-000082250000}"/>
    <cellStyle name="Normal 10 6 3 4 2" xfId="30564" xr:uid="{24D13AF6-006D-4892-A770-2156DD3C8529}"/>
    <cellStyle name="Normal 10 6 3 5" xfId="30561" xr:uid="{6811D1DB-C08C-4B1E-97C5-250F14B9A438}"/>
    <cellStyle name="Normal 10 6 4" xfId="9603" xr:uid="{00000000-0005-0000-0000-000083250000}"/>
    <cellStyle name="Normal 10 6 4 2" xfId="30565" xr:uid="{CCF88361-5120-432E-8F58-287C3BDD781F}"/>
    <cellStyle name="Normal 10 6 5" xfId="9604" xr:uid="{00000000-0005-0000-0000-000084250000}"/>
    <cellStyle name="Normal 10 6 5 2" xfId="30566" xr:uid="{6F5D04A9-EE93-47F0-BD5E-965A16015501}"/>
    <cellStyle name="Normal 10 6 6" xfId="9605" xr:uid="{00000000-0005-0000-0000-000085250000}"/>
    <cellStyle name="Normal 10 6 6 2" xfId="30567" xr:uid="{325F0584-A0A4-4A8A-ACAB-46524DD2B91C}"/>
    <cellStyle name="Normal 10 6 7" xfId="30552" xr:uid="{334274B9-081F-4E06-9812-919C126644D7}"/>
    <cellStyle name="Normal 10 7" xfId="9606" xr:uid="{00000000-0005-0000-0000-000086250000}"/>
    <cellStyle name="Normal 10 7 2" xfId="9607" xr:uid="{00000000-0005-0000-0000-000087250000}"/>
    <cellStyle name="Normal 10 7 2 2" xfId="9608" xr:uid="{00000000-0005-0000-0000-000088250000}"/>
    <cellStyle name="Normal 10 7 2 2 2" xfId="9609" xr:uid="{00000000-0005-0000-0000-000089250000}"/>
    <cellStyle name="Normal 10 7 2 2 2 2" xfId="30571" xr:uid="{0CE65465-77B0-4159-ADF6-80EA412EB3E4}"/>
    <cellStyle name="Normal 10 7 2 2 3" xfId="9610" xr:uid="{00000000-0005-0000-0000-00008A250000}"/>
    <cellStyle name="Normal 10 7 2 2 3 2" xfId="30572" xr:uid="{0CC7CAA4-2604-4DBA-9180-78EBD7E7A1A8}"/>
    <cellStyle name="Normal 10 7 2 2 4" xfId="9611" xr:uid="{00000000-0005-0000-0000-00008B250000}"/>
    <cellStyle name="Normal 10 7 2 2 4 2" xfId="30573" xr:uid="{485D00CB-8FE3-4315-8071-C6F824437C0D}"/>
    <cellStyle name="Normal 10 7 2 2 5" xfId="30570" xr:uid="{79948F42-BB5B-417D-B67C-E1F06F495FAB}"/>
    <cellStyle name="Normal 10 7 2 3" xfId="9612" xr:uid="{00000000-0005-0000-0000-00008C250000}"/>
    <cellStyle name="Normal 10 7 2 3 2" xfId="30574" xr:uid="{45CCB0B9-533C-42A3-AB1C-7CAB43660B18}"/>
    <cellStyle name="Normal 10 7 2 4" xfId="9613" xr:uid="{00000000-0005-0000-0000-00008D250000}"/>
    <cellStyle name="Normal 10 7 2 4 2" xfId="30575" xr:uid="{23263FEA-ADE5-4C53-9015-B5F2EAF1746C}"/>
    <cellStyle name="Normal 10 7 2 5" xfId="9614" xr:uid="{00000000-0005-0000-0000-00008E250000}"/>
    <cellStyle name="Normal 10 7 2 5 2" xfId="30576" xr:uid="{37789CF7-77E2-4D9A-827A-93A2653C9BA1}"/>
    <cellStyle name="Normal 10 7 2 6" xfId="30569" xr:uid="{A9438789-9C38-4899-9EAE-697DFF0727AB}"/>
    <cellStyle name="Normal 10 7 3" xfId="9615" xr:uid="{00000000-0005-0000-0000-00008F250000}"/>
    <cellStyle name="Normal 10 7 3 2" xfId="9616" xr:uid="{00000000-0005-0000-0000-000090250000}"/>
    <cellStyle name="Normal 10 7 3 2 2" xfId="30578" xr:uid="{D4297EC6-9511-4609-8968-B11E0EF2726B}"/>
    <cellStyle name="Normal 10 7 3 3" xfId="9617" xr:uid="{00000000-0005-0000-0000-000091250000}"/>
    <cellStyle name="Normal 10 7 3 3 2" xfId="30579" xr:uid="{56F9ABF6-764C-485A-A62A-E0972527FC17}"/>
    <cellStyle name="Normal 10 7 3 4" xfId="9618" xr:uid="{00000000-0005-0000-0000-000092250000}"/>
    <cellStyle name="Normal 10 7 3 4 2" xfId="30580" xr:uid="{5504B199-54C3-4F97-AEC0-C46F97671962}"/>
    <cellStyle name="Normal 10 7 3 5" xfId="30577" xr:uid="{4B79E25B-14D0-4003-9A30-D5CC221563A2}"/>
    <cellStyle name="Normal 10 7 4" xfId="9619" xr:uid="{00000000-0005-0000-0000-000093250000}"/>
    <cellStyle name="Normal 10 7 4 2" xfId="30581" xr:uid="{61172A36-EF92-43F0-A146-FD75A2AB0C0D}"/>
    <cellStyle name="Normal 10 7 5" xfId="9620" xr:uid="{00000000-0005-0000-0000-000094250000}"/>
    <cellStyle name="Normal 10 7 5 2" xfId="30582" xr:uid="{7B712344-4A91-48F7-BF02-DBBE173FFE15}"/>
    <cellStyle name="Normal 10 7 6" xfId="9621" xr:uid="{00000000-0005-0000-0000-000095250000}"/>
    <cellStyle name="Normal 10 7 6 2" xfId="30583" xr:uid="{2E02A16D-CC00-40B3-8E0D-82E31BB74914}"/>
    <cellStyle name="Normal 10 7 7" xfId="30568" xr:uid="{F64FA571-1951-4697-B451-2D403A3523F6}"/>
    <cellStyle name="Normal 10 8" xfId="9622" xr:uid="{00000000-0005-0000-0000-000096250000}"/>
    <cellStyle name="Normal 10 8 2" xfId="9623" xr:uid="{00000000-0005-0000-0000-000097250000}"/>
    <cellStyle name="Normal 10 8 2 2" xfId="9624" xr:uid="{00000000-0005-0000-0000-000098250000}"/>
    <cellStyle name="Normal 10 8 2 2 2" xfId="9625" xr:uid="{00000000-0005-0000-0000-000099250000}"/>
    <cellStyle name="Normal 10 8 2 2 2 2" xfId="30587" xr:uid="{34C601D7-345E-4906-808B-46666E5B70BD}"/>
    <cellStyle name="Normal 10 8 2 2 3" xfId="9626" xr:uid="{00000000-0005-0000-0000-00009A250000}"/>
    <cellStyle name="Normal 10 8 2 2 3 2" xfId="30588" xr:uid="{0E89E2FA-BD9E-4CA0-9349-879AF458D4D1}"/>
    <cellStyle name="Normal 10 8 2 2 4" xfId="9627" xr:uid="{00000000-0005-0000-0000-00009B250000}"/>
    <cellStyle name="Normal 10 8 2 2 4 2" xfId="30589" xr:uid="{F78B7185-A621-428C-847D-0019761D06DC}"/>
    <cellStyle name="Normal 10 8 2 2 5" xfId="30586" xr:uid="{EB8C7C89-F9AF-4FE1-8049-8BDF273FB118}"/>
    <cellStyle name="Normal 10 8 2 3" xfId="9628" xr:uid="{00000000-0005-0000-0000-00009C250000}"/>
    <cellStyle name="Normal 10 8 2 3 2" xfId="30590" xr:uid="{2E17BF7E-000C-4EE5-A222-8F34EDB4281E}"/>
    <cellStyle name="Normal 10 8 2 4" xfId="9629" xr:uid="{00000000-0005-0000-0000-00009D250000}"/>
    <cellStyle name="Normal 10 8 2 4 2" xfId="30591" xr:uid="{24BD957D-F0E9-4B72-ACEF-BDA9CBBAF136}"/>
    <cellStyle name="Normal 10 8 2 5" xfId="9630" xr:uid="{00000000-0005-0000-0000-00009E250000}"/>
    <cellStyle name="Normal 10 8 2 5 2" xfId="30592" xr:uid="{6D8CD6C4-1F53-42AF-A849-CC1460CA448A}"/>
    <cellStyle name="Normal 10 8 2 6" xfId="30585" xr:uid="{3AC7D2B1-B8D5-4315-97CB-86BAE0D033B5}"/>
    <cellStyle name="Normal 10 8 3" xfId="9631" xr:uid="{00000000-0005-0000-0000-00009F250000}"/>
    <cellStyle name="Normal 10 8 3 2" xfId="9632" xr:uid="{00000000-0005-0000-0000-0000A0250000}"/>
    <cellStyle name="Normal 10 8 3 2 2" xfId="30594" xr:uid="{084BB387-4684-473F-BE4F-98D4CF674394}"/>
    <cellStyle name="Normal 10 8 3 3" xfId="9633" xr:uid="{00000000-0005-0000-0000-0000A1250000}"/>
    <cellStyle name="Normal 10 8 3 3 2" xfId="30595" xr:uid="{7FFC5709-2051-4B5D-8143-031DCB394A73}"/>
    <cellStyle name="Normal 10 8 3 4" xfId="9634" xr:uid="{00000000-0005-0000-0000-0000A2250000}"/>
    <cellStyle name="Normal 10 8 3 4 2" xfId="30596" xr:uid="{5A4EA9E5-59CD-4FEC-917B-C9ED988D0DE3}"/>
    <cellStyle name="Normal 10 8 3 5" xfId="30593" xr:uid="{EA7C7C12-B347-4C86-9B26-EA3AFE6D3E57}"/>
    <cellStyle name="Normal 10 8 4" xfId="9635" xr:uid="{00000000-0005-0000-0000-0000A3250000}"/>
    <cellStyle name="Normal 10 8 4 2" xfId="30597" xr:uid="{61CE4C87-A9CA-4DDC-B5D4-28388C490A78}"/>
    <cellStyle name="Normal 10 8 5" xfId="9636" xr:uid="{00000000-0005-0000-0000-0000A4250000}"/>
    <cellStyle name="Normal 10 8 5 2" xfId="30598" xr:uid="{02ADAA00-57C6-4628-A571-616190641046}"/>
    <cellStyle name="Normal 10 8 6" xfId="9637" xr:uid="{00000000-0005-0000-0000-0000A5250000}"/>
    <cellStyle name="Normal 10 8 6 2" xfId="30599" xr:uid="{897E6E7F-7DE2-45D9-B9E6-EB1B8817AF68}"/>
    <cellStyle name="Normal 10 8 7" xfId="30584" xr:uid="{9DCDC069-0775-4D39-A21E-D218DB60DC29}"/>
    <cellStyle name="Normal 10 9" xfId="9638" xr:uid="{00000000-0005-0000-0000-0000A6250000}"/>
    <cellStyle name="Normal 10 9 2" xfId="9639" xr:uid="{00000000-0005-0000-0000-0000A7250000}"/>
    <cellStyle name="Normal 10 9 2 2" xfId="9640" xr:uid="{00000000-0005-0000-0000-0000A8250000}"/>
    <cellStyle name="Normal 10 9 2 2 2" xfId="9641" xr:uid="{00000000-0005-0000-0000-0000A9250000}"/>
    <cellStyle name="Normal 10 9 2 2 2 2" xfId="30603" xr:uid="{A20091D5-CF9C-40E3-9735-95206D242225}"/>
    <cellStyle name="Normal 10 9 2 2 3" xfId="9642" xr:uid="{00000000-0005-0000-0000-0000AA250000}"/>
    <cellStyle name="Normal 10 9 2 2 3 2" xfId="30604" xr:uid="{CB6178AA-0D82-4BD5-A363-E25514870D72}"/>
    <cellStyle name="Normal 10 9 2 2 4" xfId="9643" xr:uid="{00000000-0005-0000-0000-0000AB250000}"/>
    <cellStyle name="Normal 10 9 2 2 4 2" xfId="30605" xr:uid="{CF705EE2-BC50-4BE6-958A-A310678CDD33}"/>
    <cellStyle name="Normal 10 9 2 2 5" xfId="30602" xr:uid="{E240F543-D8E7-44E7-BEFE-2E2C7BB13E9B}"/>
    <cellStyle name="Normal 10 9 2 3" xfId="9644" xr:uid="{00000000-0005-0000-0000-0000AC250000}"/>
    <cellStyle name="Normal 10 9 2 3 2" xfId="30606" xr:uid="{741D5D89-6454-46A7-89AA-56941D6B36B6}"/>
    <cellStyle name="Normal 10 9 2 4" xfId="9645" xr:uid="{00000000-0005-0000-0000-0000AD250000}"/>
    <cellStyle name="Normal 10 9 2 4 2" xfId="30607" xr:uid="{4E46344B-4B7A-4001-A803-6C1B8A67506D}"/>
    <cellStyle name="Normal 10 9 2 5" xfId="9646" xr:uid="{00000000-0005-0000-0000-0000AE250000}"/>
    <cellStyle name="Normal 10 9 2 5 2" xfId="30608" xr:uid="{04D409BD-BEBE-4E94-B7DA-47F61A6B6151}"/>
    <cellStyle name="Normal 10 9 2 6" xfId="30601" xr:uid="{7DAF0B5B-CA83-423B-9562-FC76736634AE}"/>
    <cellStyle name="Normal 10 9 3" xfId="9647" xr:uid="{00000000-0005-0000-0000-0000AF250000}"/>
    <cellStyle name="Normal 10 9 3 2" xfId="9648" xr:uid="{00000000-0005-0000-0000-0000B0250000}"/>
    <cellStyle name="Normal 10 9 3 2 2" xfId="30610" xr:uid="{9A5B04BB-A4FF-446C-8845-B28C84D61CEF}"/>
    <cellStyle name="Normal 10 9 3 3" xfId="9649" xr:uid="{00000000-0005-0000-0000-0000B1250000}"/>
    <cellStyle name="Normal 10 9 3 3 2" xfId="30611" xr:uid="{6C4D0BD8-D6B2-4894-B300-4E666670B45D}"/>
    <cellStyle name="Normal 10 9 3 4" xfId="9650" xr:uid="{00000000-0005-0000-0000-0000B2250000}"/>
    <cellStyle name="Normal 10 9 3 4 2" xfId="30612" xr:uid="{AD210F89-2867-4D16-AD2D-ACE0FB4C0E7F}"/>
    <cellStyle name="Normal 10 9 3 5" xfId="30609" xr:uid="{D5AA8B68-934D-4BF7-A0E4-6305D46CC82F}"/>
    <cellStyle name="Normal 10 9 4" xfId="9651" xr:uid="{00000000-0005-0000-0000-0000B3250000}"/>
    <cellStyle name="Normal 10 9 4 2" xfId="30613" xr:uid="{9C68DB1C-39D3-4B13-8765-6A2C88B12B8D}"/>
    <cellStyle name="Normal 10 9 5" xfId="9652" xr:uid="{00000000-0005-0000-0000-0000B4250000}"/>
    <cellStyle name="Normal 10 9 5 2" xfId="30614" xr:uid="{2706E181-079E-4791-943C-7A4AEF7066EA}"/>
    <cellStyle name="Normal 10 9 6" xfId="9653" xr:uid="{00000000-0005-0000-0000-0000B5250000}"/>
    <cellStyle name="Normal 10 9 6 2" xfId="30615" xr:uid="{DDE4B42E-6C4C-45F0-9B18-AD88CB5700EC}"/>
    <cellStyle name="Normal 10 9 7" xfId="30600" xr:uid="{97263CC0-E458-45A4-B75D-DC4E5B81B8C3}"/>
    <cellStyle name="Normal 10_Likvidoba NBG AUG" xfId="42313" xr:uid="{30D54A33-CBB7-40E5-B953-D1BF8497A4C2}"/>
    <cellStyle name="Normal 100" xfId="9654" xr:uid="{00000000-0005-0000-0000-0000B6250000}"/>
    <cellStyle name="Normal 100 2" xfId="9655" xr:uid="{00000000-0005-0000-0000-0000B7250000}"/>
    <cellStyle name="Normal 100 2 2" xfId="30617" xr:uid="{3F1ED0F4-0AEB-4580-8EF8-B6FB0A4FE36C}"/>
    <cellStyle name="Normal 100 3" xfId="9656" xr:uid="{00000000-0005-0000-0000-0000B8250000}"/>
    <cellStyle name="Normal 100 3 2" xfId="30618" xr:uid="{49F42571-7565-4F90-A75F-EC7EC36A7CF5}"/>
    <cellStyle name="Normal 100 4" xfId="9657" xr:uid="{00000000-0005-0000-0000-0000B9250000}"/>
    <cellStyle name="Normal 100 4 2" xfId="30619" xr:uid="{235B6DD8-74C2-4785-B60F-43A2596A79D1}"/>
    <cellStyle name="Normal 100 5" xfId="30616" xr:uid="{32C28508-7194-466E-9403-AF75C9379927}"/>
    <cellStyle name="Normal 101" xfId="9658" xr:uid="{00000000-0005-0000-0000-0000BA250000}"/>
    <cellStyle name="Normal 101 2" xfId="9659" xr:uid="{00000000-0005-0000-0000-0000BB250000}"/>
    <cellStyle name="Normal 101 2 2" xfId="30621" xr:uid="{6F3323BB-EE9C-4BBF-AC3A-1E6B75E257A0}"/>
    <cellStyle name="Normal 101 3" xfId="9660" xr:uid="{00000000-0005-0000-0000-0000BC250000}"/>
    <cellStyle name="Normal 101 3 2" xfId="30622" xr:uid="{F0823965-F894-4065-AE36-48259F5D0942}"/>
    <cellStyle name="Normal 101 4" xfId="9661" xr:uid="{00000000-0005-0000-0000-0000BD250000}"/>
    <cellStyle name="Normal 101 4 2" xfId="30623" xr:uid="{ED2A36FC-E56C-43E9-B6B0-D2904FF9E690}"/>
    <cellStyle name="Normal 101 5" xfId="30620" xr:uid="{6A507CD8-964E-48EF-B4FC-728887D5EF56}"/>
    <cellStyle name="Normal 102" xfId="9662" xr:uid="{00000000-0005-0000-0000-0000BE250000}"/>
    <cellStyle name="Normal 102 2" xfId="9663" xr:uid="{00000000-0005-0000-0000-0000BF250000}"/>
    <cellStyle name="Normal 102 2 2" xfId="30625" xr:uid="{F1D9B438-AA73-4B18-93CA-7256EFA70CEC}"/>
    <cellStyle name="Normal 102 3" xfId="9664" xr:uid="{00000000-0005-0000-0000-0000C0250000}"/>
    <cellStyle name="Normal 102 3 2" xfId="30626" xr:uid="{BBBBE313-131B-48A6-B071-B7FBD7CA70A6}"/>
    <cellStyle name="Normal 102 4" xfId="9665" xr:uid="{00000000-0005-0000-0000-0000C1250000}"/>
    <cellStyle name="Normal 102 4 2" xfId="30627" xr:uid="{C076ED63-97CC-4F29-B4B0-E3416C2E1187}"/>
    <cellStyle name="Normal 102 5" xfId="30624" xr:uid="{7F77226C-D8F1-4B32-A457-8AAEB32B2AF1}"/>
    <cellStyle name="Normal 103" xfId="9666" xr:uid="{00000000-0005-0000-0000-0000C2250000}"/>
    <cellStyle name="Normal 103 2" xfId="9667" xr:uid="{00000000-0005-0000-0000-0000C3250000}"/>
    <cellStyle name="Normal 103 2 2" xfId="9668" xr:uid="{00000000-0005-0000-0000-0000C4250000}"/>
    <cellStyle name="Normal 103 2 2 2" xfId="9669" xr:uid="{00000000-0005-0000-0000-0000C5250000}"/>
    <cellStyle name="Normal 103 2 2 2 2" xfId="30631" xr:uid="{9AB7A63C-1817-43BA-8910-A244C5E86D0E}"/>
    <cellStyle name="Normal 103 2 2 3" xfId="9670" xr:uid="{00000000-0005-0000-0000-0000C6250000}"/>
    <cellStyle name="Normal 103 2 2 3 2" xfId="30632" xr:uid="{7274C862-9B7F-4447-BEF6-FBC41BDA7BF6}"/>
    <cellStyle name="Normal 103 2 2 4" xfId="9671" xr:uid="{00000000-0005-0000-0000-0000C7250000}"/>
    <cellStyle name="Normal 103 2 2 4 2" xfId="30633" xr:uid="{0B24136D-BA29-4605-9B7F-14FF825ADEFA}"/>
    <cellStyle name="Normal 103 2 2 5" xfId="30630" xr:uid="{1E3B1EBB-F383-42DF-BC39-45074CAA7C41}"/>
    <cellStyle name="Normal 103 2 3" xfId="9672" xr:uid="{00000000-0005-0000-0000-0000C8250000}"/>
    <cellStyle name="Normal 103 2 3 2" xfId="30634" xr:uid="{318FE623-6EE8-4D94-BC3F-56A1FFB84385}"/>
    <cellStyle name="Normal 103 2 4" xfId="9673" xr:uid="{00000000-0005-0000-0000-0000C9250000}"/>
    <cellStyle name="Normal 103 2 4 2" xfId="30635" xr:uid="{E8DA1F72-2BFF-49C1-804B-5E4340933E8A}"/>
    <cellStyle name="Normal 103 2 5" xfId="9674" xr:uid="{00000000-0005-0000-0000-0000CA250000}"/>
    <cellStyle name="Normal 103 2 5 2" xfId="30636" xr:uid="{0C158412-98A6-490B-B731-36981C70D24F}"/>
    <cellStyle name="Normal 103 2 6" xfId="30629" xr:uid="{439A1721-1000-4AA9-AFD1-D736A76BFC7B}"/>
    <cellStyle name="Normal 103 3" xfId="9675" xr:uid="{00000000-0005-0000-0000-0000CB250000}"/>
    <cellStyle name="Normal 103 3 2" xfId="9676" xr:uid="{00000000-0005-0000-0000-0000CC250000}"/>
    <cellStyle name="Normal 103 3 2 2" xfId="30638" xr:uid="{0B6B9BF2-1EEA-40F5-96A8-6F8A4DC69C0D}"/>
    <cellStyle name="Normal 103 3 3" xfId="9677" xr:uid="{00000000-0005-0000-0000-0000CD250000}"/>
    <cellStyle name="Normal 103 3 3 2" xfId="30639" xr:uid="{1E7C4BA5-610C-43EA-AF76-E1DA3C7F9C72}"/>
    <cellStyle name="Normal 103 3 4" xfId="9678" xr:uid="{00000000-0005-0000-0000-0000CE250000}"/>
    <cellStyle name="Normal 103 3 4 2" xfId="30640" xr:uid="{61965945-2ACB-40CA-A644-DFBDE3AC064E}"/>
    <cellStyle name="Normal 103 3 5" xfId="30637" xr:uid="{613EFAF5-C79C-4269-BC7C-E63C56CC33EF}"/>
    <cellStyle name="Normal 103 4" xfId="9679" xr:uid="{00000000-0005-0000-0000-0000CF250000}"/>
    <cellStyle name="Normal 103 4 2" xfId="9680" xr:uid="{00000000-0005-0000-0000-0000D0250000}"/>
    <cellStyle name="Normal 103 4 2 2" xfId="30642" xr:uid="{3623A057-EB59-4667-925C-A4F4687A16A8}"/>
    <cellStyle name="Normal 103 4 3" xfId="9681" xr:uid="{00000000-0005-0000-0000-0000D1250000}"/>
    <cellStyle name="Normal 103 4 3 2" xfId="30643" xr:uid="{E2AC4A58-2631-4FBF-AE15-7B94BBC844EA}"/>
    <cellStyle name="Normal 103 4 4" xfId="9682" xr:uid="{00000000-0005-0000-0000-0000D2250000}"/>
    <cellStyle name="Normal 103 4 4 2" xfId="30644" xr:uid="{302654BA-2A37-4F22-8F27-E3D0171257CD}"/>
    <cellStyle name="Normal 103 4 5" xfId="30641" xr:uid="{6F8E4394-E87F-4AB0-9FA7-C8F10525F689}"/>
    <cellStyle name="Normal 103 5" xfId="9683" xr:uid="{00000000-0005-0000-0000-0000D3250000}"/>
    <cellStyle name="Normal 103 5 2" xfId="30645" xr:uid="{8EA892AD-A694-4C1D-8146-E78AE77F8EA1}"/>
    <cellStyle name="Normal 103 6" xfId="9684" xr:uid="{00000000-0005-0000-0000-0000D4250000}"/>
    <cellStyle name="Normal 103 6 2" xfId="30646" xr:uid="{D1C06BFD-6BCF-4377-89EF-3C77BEFDFFA4}"/>
    <cellStyle name="Normal 103 7" xfId="9685" xr:uid="{00000000-0005-0000-0000-0000D5250000}"/>
    <cellStyle name="Normal 103 7 2" xfId="30647" xr:uid="{6B04979F-27DC-4563-9F41-CB6148CB8119}"/>
    <cellStyle name="Normal 103 8" xfId="30628" xr:uid="{9402599C-EC40-45F6-A812-1D5A656B08B5}"/>
    <cellStyle name="Normal 104" xfId="9686" xr:uid="{00000000-0005-0000-0000-0000D6250000}"/>
    <cellStyle name="Normal 104 2" xfId="9687" xr:uid="{00000000-0005-0000-0000-0000D7250000}"/>
    <cellStyle name="Normal 104 2 2" xfId="30649" xr:uid="{92C048D1-A6E3-47DA-95F7-50C862BDADDA}"/>
    <cellStyle name="Normal 104 3" xfId="9688" xr:uid="{00000000-0005-0000-0000-0000D8250000}"/>
    <cellStyle name="Normal 104 3 2" xfId="30650" xr:uid="{2C1FFCAC-DB18-4BA8-8E23-4668AA38593D}"/>
    <cellStyle name="Normal 104 4" xfId="9689" xr:uid="{00000000-0005-0000-0000-0000D9250000}"/>
    <cellStyle name="Normal 104 4 2" xfId="30651" xr:uid="{3DA960CD-0E05-4BCF-A50D-87A9A21EE5B0}"/>
    <cellStyle name="Normal 104 5" xfId="30648" xr:uid="{DAC3B137-78FD-4FB4-9157-FEB35C5E4359}"/>
    <cellStyle name="Normal 105" xfId="9690" xr:uid="{00000000-0005-0000-0000-0000DA250000}"/>
    <cellStyle name="Normal 105 2" xfId="9691" xr:uid="{00000000-0005-0000-0000-0000DB250000}"/>
    <cellStyle name="Normal 105 2 2" xfId="9692" xr:uid="{00000000-0005-0000-0000-0000DC250000}"/>
    <cellStyle name="Normal 105 2 2 2" xfId="9693" xr:uid="{00000000-0005-0000-0000-0000DD250000}"/>
    <cellStyle name="Normal 105 2 2 2 2" xfId="30655" xr:uid="{655FE227-0CD2-4C5A-B8F8-F00DBBC8CC14}"/>
    <cellStyle name="Normal 105 2 2 3" xfId="9694" xr:uid="{00000000-0005-0000-0000-0000DE250000}"/>
    <cellStyle name="Normal 105 2 2 3 2" xfId="30656" xr:uid="{37F372AF-DE2B-459C-BB95-F182A1FA74B5}"/>
    <cellStyle name="Normal 105 2 2 4" xfId="9695" xr:uid="{00000000-0005-0000-0000-0000DF250000}"/>
    <cellStyle name="Normal 105 2 2 4 2" xfId="30657" xr:uid="{5429FFF6-7681-4F29-804E-08AB56871C59}"/>
    <cellStyle name="Normal 105 2 2 5" xfId="30654" xr:uid="{4DDA0839-61E1-47E8-BA41-683A3A396247}"/>
    <cellStyle name="Normal 105 2 3" xfId="9696" xr:uid="{00000000-0005-0000-0000-0000E0250000}"/>
    <cellStyle name="Normal 105 2 3 2" xfId="30658" xr:uid="{E839081D-FE50-4256-A358-60889E8AF0CA}"/>
    <cellStyle name="Normal 105 2 4" xfId="9697" xr:uid="{00000000-0005-0000-0000-0000E1250000}"/>
    <cellStyle name="Normal 105 2 4 2" xfId="30659" xr:uid="{BFB32F63-0E32-4A67-9E4C-BFD24C1B9405}"/>
    <cellStyle name="Normal 105 2 5" xfId="9698" xr:uid="{00000000-0005-0000-0000-0000E2250000}"/>
    <cellStyle name="Normal 105 2 5 2" xfId="30660" xr:uid="{0BCE9A1E-955C-4D96-803C-A2E1F51DD91F}"/>
    <cellStyle name="Normal 105 2 6" xfId="30653" xr:uid="{56258697-2013-48E6-A948-302AF7FCA6DD}"/>
    <cellStyle name="Normal 105 3" xfId="9699" xr:uid="{00000000-0005-0000-0000-0000E3250000}"/>
    <cellStyle name="Normal 105 3 2" xfId="9700" xr:uid="{00000000-0005-0000-0000-0000E4250000}"/>
    <cellStyle name="Normal 105 3 2 2" xfId="30662" xr:uid="{CC42BE67-CB61-486F-A107-01B5B348049D}"/>
    <cellStyle name="Normal 105 3 3" xfId="9701" xr:uid="{00000000-0005-0000-0000-0000E5250000}"/>
    <cellStyle name="Normal 105 3 3 2" xfId="30663" xr:uid="{9844CE98-E106-4143-B917-3F3E1BF30BA7}"/>
    <cellStyle name="Normal 105 3 4" xfId="9702" xr:uid="{00000000-0005-0000-0000-0000E6250000}"/>
    <cellStyle name="Normal 105 3 4 2" xfId="30664" xr:uid="{98D4C3AA-35B5-4298-A96C-156BA5074DC2}"/>
    <cellStyle name="Normal 105 3 5" xfId="30661" xr:uid="{984DD517-96AB-48D9-B99A-8D669755681E}"/>
    <cellStyle name="Normal 105 4" xfId="9703" xr:uid="{00000000-0005-0000-0000-0000E7250000}"/>
    <cellStyle name="Normal 105 4 2" xfId="9704" xr:uid="{00000000-0005-0000-0000-0000E8250000}"/>
    <cellStyle name="Normal 105 4 2 2" xfId="30666" xr:uid="{315E542C-29BB-44A6-B921-2119AFC30D06}"/>
    <cellStyle name="Normal 105 4 3" xfId="9705" xr:uid="{00000000-0005-0000-0000-0000E9250000}"/>
    <cellStyle name="Normal 105 4 3 2" xfId="30667" xr:uid="{D8BEB53F-1407-4D13-8B17-315EA7E0D7BF}"/>
    <cellStyle name="Normal 105 4 4" xfId="9706" xr:uid="{00000000-0005-0000-0000-0000EA250000}"/>
    <cellStyle name="Normal 105 4 4 2" xfId="30668" xr:uid="{317286E8-92C5-48C4-8A39-221901D50DCD}"/>
    <cellStyle name="Normal 105 4 5" xfId="30665" xr:uid="{9BCE4C2D-46C0-4C81-A6E0-7F4022FFF003}"/>
    <cellStyle name="Normal 105 5" xfId="9707" xr:uid="{00000000-0005-0000-0000-0000EB250000}"/>
    <cellStyle name="Normal 105 5 2" xfId="30669" xr:uid="{AEF51F82-ACD5-41BB-B5BF-BC7D47E40204}"/>
    <cellStyle name="Normal 105 6" xfId="9708" xr:uid="{00000000-0005-0000-0000-0000EC250000}"/>
    <cellStyle name="Normal 105 6 2" xfId="30670" xr:uid="{5DF7B915-090E-48E5-B9D2-FDE35F308B2F}"/>
    <cellStyle name="Normal 105 7" xfId="9709" xr:uid="{00000000-0005-0000-0000-0000ED250000}"/>
    <cellStyle name="Normal 105 7 2" xfId="30671" xr:uid="{942EBF7A-CC26-4C37-855E-E98479D31E7D}"/>
    <cellStyle name="Normal 105 8" xfId="30652" xr:uid="{91AF4B3B-4CA0-4CC0-905A-732C74C4C460}"/>
    <cellStyle name="Normal 106" xfId="9710" xr:uid="{00000000-0005-0000-0000-0000EE250000}"/>
    <cellStyle name="Normal 106 2" xfId="9711" xr:uid="{00000000-0005-0000-0000-0000EF250000}"/>
    <cellStyle name="Normal 106 2 2" xfId="30673" xr:uid="{15E8EE51-35C4-4705-991A-076049EC0671}"/>
    <cellStyle name="Normal 106 3" xfId="9712" xr:uid="{00000000-0005-0000-0000-0000F0250000}"/>
    <cellStyle name="Normal 106 3 2" xfId="30674" xr:uid="{9DEC8013-BC03-40CC-B998-10370BAFF33B}"/>
    <cellStyle name="Normal 106 4" xfId="9713" xr:uid="{00000000-0005-0000-0000-0000F1250000}"/>
    <cellStyle name="Normal 106 4 2" xfId="30675" xr:uid="{C6788606-5E2A-483F-B386-F3250205E87E}"/>
    <cellStyle name="Normal 106 5" xfId="30672" xr:uid="{41C735EE-CA84-4538-A393-98633D2C549D}"/>
    <cellStyle name="Normal 107" xfId="9714" xr:uid="{00000000-0005-0000-0000-0000F2250000}"/>
    <cellStyle name="Normal 107 2" xfId="9715" xr:uid="{00000000-0005-0000-0000-0000F3250000}"/>
    <cellStyle name="Normal 107 2 2" xfId="30677" xr:uid="{D28486B2-ED93-4E8C-B80C-C76875081E3C}"/>
    <cellStyle name="Normal 107 3" xfId="9716" xr:uid="{00000000-0005-0000-0000-0000F4250000}"/>
    <cellStyle name="Normal 107 3 2" xfId="30678" xr:uid="{F5D9357E-00BD-419D-9F2B-32761E5B618E}"/>
    <cellStyle name="Normal 107 4" xfId="9717" xr:uid="{00000000-0005-0000-0000-0000F5250000}"/>
    <cellStyle name="Normal 107 4 2" xfId="30679" xr:uid="{992CC8E1-2CE2-4252-9172-E6C6C9C170CE}"/>
    <cellStyle name="Normal 107 5" xfId="30676" xr:uid="{E0B1845C-E06F-427B-9EBA-FD88813AA0A7}"/>
    <cellStyle name="Normal 108" xfId="9718" xr:uid="{00000000-0005-0000-0000-0000F6250000}"/>
    <cellStyle name="Normal 108 2" xfId="9719" xr:uid="{00000000-0005-0000-0000-0000F7250000}"/>
    <cellStyle name="Normal 108 2 2" xfId="30681" xr:uid="{C1B8A8EF-8213-4968-A41A-F2897B4CCCEF}"/>
    <cellStyle name="Normal 108 3" xfId="9720" xr:uid="{00000000-0005-0000-0000-0000F8250000}"/>
    <cellStyle name="Normal 108 3 2" xfId="30682" xr:uid="{79F02199-88FB-4A1A-9CEB-2C284DE4ADED}"/>
    <cellStyle name="Normal 108 4" xfId="9721" xr:uid="{00000000-0005-0000-0000-0000F9250000}"/>
    <cellStyle name="Normal 108 4 2" xfId="30683" xr:uid="{0A8EDA29-0DC5-404D-9BFF-A5FECF2B3DA3}"/>
    <cellStyle name="Normal 108 5" xfId="30680" xr:uid="{7145718F-4D9E-4109-900A-DB3541441644}"/>
    <cellStyle name="Normal 109" xfId="9722" xr:uid="{00000000-0005-0000-0000-0000FA250000}"/>
    <cellStyle name="Normal 109 2" xfId="9723" xr:uid="{00000000-0005-0000-0000-0000FB250000}"/>
    <cellStyle name="Normal 109 2 2" xfId="30685" xr:uid="{A7BFE480-DC79-4C13-9631-315963947348}"/>
    <cellStyle name="Normal 109 3" xfId="9724" xr:uid="{00000000-0005-0000-0000-0000FC250000}"/>
    <cellStyle name="Normal 109 3 2" xfId="30686" xr:uid="{2DEF8ACC-A112-478B-9399-AB4E9E51371C}"/>
    <cellStyle name="Normal 109 4" xfId="9725" xr:uid="{00000000-0005-0000-0000-0000FD250000}"/>
    <cellStyle name="Normal 109 4 2" xfId="30687" xr:uid="{264C86F9-B0A1-411C-BD48-49628BBA1A75}"/>
    <cellStyle name="Normal 109 5" xfId="30684" xr:uid="{7869600D-FA5D-4AB1-A9A8-B70B7C7A039C}"/>
    <cellStyle name="Normal 11" xfId="9726" xr:uid="{00000000-0005-0000-0000-0000FE250000}"/>
    <cellStyle name="Normal 11 10" xfId="9727" xr:uid="{00000000-0005-0000-0000-0000FF250000}"/>
    <cellStyle name="Normal 11 10 2" xfId="9728" xr:uid="{00000000-0005-0000-0000-000000260000}"/>
    <cellStyle name="Normal 11 10 2 2" xfId="9729" xr:uid="{00000000-0005-0000-0000-000001260000}"/>
    <cellStyle name="Normal 11 10 2 2 2" xfId="9730" xr:uid="{00000000-0005-0000-0000-000002260000}"/>
    <cellStyle name="Normal 11 10 2 2 2 2" xfId="30692" xr:uid="{35C328DF-BCA1-4E69-AD4D-7769482D3B12}"/>
    <cellStyle name="Normal 11 10 2 2 3" xfId="9731" xr:uid="{00000000-0005-0000-0000-000003260000}"/>
    <cellStyle name="Normal 11 10 2 2 3 2" xfId="30693" xr:uid="{529974B7-EB6C-4441-B8C1-8BF89BED7FC6}"/>
    <cellStyle name="Normal 11 10 2 2 4" xfId="9732" xr:uid="{00000000-0005-0000-0000-000004260000}"/>
    <cellStyle name="Normal 11 10 2 2 4 2" xfId="30694" xr:uid="{A38536ED-F3FB-41D0-B799-2CCA87FD698A}"/>
    <cellStyle name="Normal 11 10 2 2 5" xfId="30691" xr:uid="{9B0B0570-47BE-45F5-A220-8BA098F5CBA3}"/>
    <cellStyle name="Normal 11 10 2 3" xfId="9733" xr:uid="{00000000-0005-0000-0000-000005260000}"/>
    <cellStyle name="Normal 11 10 2 3 2" xfId="30695" xr:uid="{4B117184-A11E-4407-8AD9-B893637E300A}"/>
    <cellStyle name="Normal 11 10 2 4" xfId="9734" xr:uid="{00000000-0005-0000-0000-000006260000}"/>
    <cellStyle name="Normal 11 10 2 4 2" xfId="30696" xr:uid="{E693EDCF-D828-4FA6-ACA8-B5EFB2A738C7}"/>
    <cellStyle name="Normal 11 10 2 5" xfId="9735" xr:uid="{00000000-0005-0000-0000-000007260000}"/>
    <cellStyle name="Normal 11 10 2 5 2" xfId="30697" xr:uid="{DF969C72-7646-42F8-96E6-ED8B00C5D0B2}"/>
    <cellStyle name="Normal 11 10 2 6" xfId="30690" xr:uid="{D0291E31-ECC6-4D1D-BCBC-DA805A431B37}"/>
    <cellStyle name="Normal 11 10 3" xfId="9736" xr:uid="{00000000-0005-0000-0000-000008260000}"/>
    <cellStyle name="Normal 11 10 3 2" xfId="9737" xr:uid="{00000000-0005-0000-0000-000009260000}"/>
    <cellStyle name="Normal 11 10 3 2 2" xfId="30699" xr:uid="{4DFE81CB-DC84-4E76-8300-70FCA6196640}"/>
    <cellStyle name="Normal 11 10 3 3" xfId="9738" xr:uid="{00000000-0005-0000-0000-00000A260000}"/>
    <cellStyle name="Normal 11 10 3 3 2" xfId="30700" xr:uid="{FC66CD2E-34F6-42D9-85FB-238C423468D9}"/>
    <cellStyle name="Normal 11 10 3 4" xfId="9739" xr:uid="{00000000-0005-0000-0000-00000B260000}"/>
    <cellStyle name="Normal 11 10 3 4 2" xfId="30701" xr:uid="{3B3B5CE7-0B10-4AEB-932E-C87284F98238}"/>
    <cellStyle name="Normal 11 10 3 5" xfId="30698" xr:uid="{8CE96763-4885-4BF0-B131-F69F11B33BBF}"/>
    <cellStyle name="Normal 11 10 4" xfId="9740" xr:uid="{00000000-0005-0000-0000-00000C260000}"/>
    <cellStyle name="Normal 11 10 4 2" xfId="30702" xr:uid="{39BB0AAE-04EB-4999-B2B3-BA452AB9D91B}"/>
    <cellStyle name="Normal 11 10 5" xfId="9741" xr:uid="{00000000-0005-0000-0000-00000D260000}"/>
    <cellStyle name="Normal 11 10 5 2" xfId="30703" xr:uid="{D6EFB147-CB26-48A3-8B4E-43522A758398}"/>
    <cellStyle name="Normal 11 10 6" xfId="9742" xr:uid="{00000000-0005-0000-0000-00000E260000}"/>
    <cellStyle name="Normal 11 10 6 2" xfId="30704" xr:uid="{49A65FE3-A2AC-4F70-9F22-FAB9E123C4A5}"/>
    <cellStyle name="Normal 11 10 7" xfId="30689" xr:uid="{4D0D38C6-33CD-4E52-A759-C1A0C34DC26E}"/>
    <cellStyle name="Normal 11 11" xfId="9743" xr:uid="{00000000-0005-0000-0000-00000F260000}"/>
    <cellStyle name="Normal 11 11 2" xfId="9744" xr:uid="{00000000-0005-0000-0000-000010260000}"/>
    <cellStyle name="Normal 11 11 2 2" xfId="30706" xr:uid="{699F48F1-776B-4890-8BC4-4EA3ACB34CA1}"/>
    <cellStyle name="Normal 11 11 3" xfId="9745" xr:uid="{00000000-0005-0000-0000-000011260000}"/>
    <cellStyle name="Normal 11 11 3 2" xfId="30707" xr:uid="{D8C30E78-C8A8-4DCD-A607-5C7527E3244F}"/>
    <cellStyle name="Normal 11 11 4" xfId="9746" xr:uid="{00000000-0005-0000-0000-000012260000}"/>
    <cellStyle name="Normal 11 11 4 2" xfId="30708" xr:uid="{8886B7B6-82CC-4C7C-AB52-357DF7E7FD32}"/>
    <cellStyle name="Normal 11 11 5" xfId="30705" xr:uid="{1DA985BA-737D-4A16-B699-5A28DD9F8133}"/>
    <cellStyle name="Normal 11 12" xfId="30688" xr:uid="{8739B0D2-8D3F-47D8-A530-339F71AFFD98}"/>
    <cellStyle name="Normal 11 13" xfId="42314" xr:uid="{D71CE4B1-E9A1-46C6-B1C4-DEE60FF891E5}"/>
    <cellStyle name="Normal 11 2" xfId="9747" xr:uid="{00000000-0005-0000-0000-000013260000}"/>
    <cellStyle name="Normal 11 2 2" xfId="9748" xr:uid="{00000000-0005-0000-0000-000014260000}"/>
    <cellStyle name="Normal 11 2 2 2" xfId="9749" xr:uid="{00000000-0005-0000-0000-000015260000}"/>
    <cellStyle name="Normal 11 2 2 2 2" xfId="9750" xr:uid="{00000000-0005-0000-0000-000016260000}"/>
    <cellStyle name="Normal 11 2 2 2 2 2" xfId="9751" xr:uid="{00000000-0005-0000-0000-000017260000}"/>
    <cellStyle name="Normal 11 2 2 2 2 2 2" xfId="9752" xr:uid="{00000000-0005-0000-0000-000018260000}"/>
    <cellStyle name="Normal 11 2 2 2 2 2 2 2" xfId="30714" xr:uid="{EE6F14CF-3291-4F51-A39C-160C23574074}"/>
    <cellStyle name="Normal 11 2 2 2 2 2 3" xfId="9753" xr:uid="{00000000-0005-0000-0000-000019260000}"/>
    <cellStyle name="Normal 11 2 2 2 2 2 3 2" xfId="30715" xr:uid="{787B7C53-F08C-4FC3-B57F-46F74864DFA0}"/>
    <cellStyle name="Normal 11 2 2 2 2 2 4" xfId="9754" xr:uid="{00000000-0005-0000-0000-00001A260000}"/>
    <cellStyle name="Normal 11 2 2 2 2 2 4 2" xfId="30716" xr:uid="{AF77BD19-DB2B-4D9F-9392-6D17CECF902F}"/>
    <cellStyle name="Normal 11 2 2 2 2 2 5" xfId="30713" xr:uid="{659FD83B-FFAB-4BA9-9D48-41A4FCE51AA9}"/>
    <cellStyle name="Normal 11 2 2 2 2 3" xfId="9755" xr:uid="{00000000-0005-0000-0000-00001B260000}"/>
    <cellStyle name="Normal 11 2 2 2 2 3 2" xfId="30717" xr:uid="{1BD61E83-C8DC-4230-B9C1-381FAE2DEBB2}"/>
    <cellStyle name="Normal 11 2 2 2 2 4" xfId="9756" xr:uid="{00000000-0005-0000-0000-00001C260000}"/>
    <cellStyle name="Normal 11 2 2 2 2 4 2" xfId="30718" xr:uid="{3C94B723-39A3-4308-A88B-864B855F670E}"/>
    <cellStyle name="Normal 11 2 2 2 2 5" xfId="9757" xr:uid="{00000000-0005-0000-0000-00001D260000}"/>
    <cellStyle name="Normal 11 2 2 2 2 5 2" xfId="30719" xr:uid="{3F66048C-95C6-4B64-99ED-40BF31291810}"/>
    <cellStyle name="Normal 11 2 2 2 2 6" xfId="30712" xr:uid="{3D754E21-7F45-47C4-B75A-A883D850DFD3}"/>
    <cellStyle name="Normal 11 2 2 2 3" xfId="9758" xr:uid="{00000000-0005-0000-0000-00001E260000}"/>
    <cellStyle name="Normal 11 2 2 2 3 2" xfId="9759" xr:uid="{00000000-0005-0000-0000-00001F260000}"/>
    <cellStyle name="Normal 11 2 2 2 3 2 2" xfId="30721" xr:uid="{0FE6E7B5-34BA-4995-BC00-D4B13CD474AB}"/>
    <cellStyle name="Normal 11 2 2 2 3 3" xfId="9760" xr:uid="{00000000-0005-0000-0000-000020260000}"/>
    <cellStyle name="Normal 11 2 2 2 3 3 2" xfId="30722" xr:uid="{30BAC786-68B2-47A7-A348-D4146D5F9FB5}"/>
    <cellStyle name="Normal 11 2 2 2 3 4" xfId="9761" xr:uid="{00000000-0005-0000-0000-000021260000}"/>
    <cellStyle name="Normal 11 2 2 2 3 4 2" xfId="30723" xr:uid="{51F73D3D-0837-428E-B3B4-A684E3972B52}"/>
    <cellStyle name="Normal 11 2 2 2 3 5" xfId="30720" xr:uid="{1500F5EB-2AD6-493A-A9E9-AD935C3E324A}"/>
    <cellStyle name="Normal 11 2 2 2 4" xfId="9762" xr:uid="{00000000-0005-0000-0000-000022260000}"/>
    <cellStyle name="Normal 11 2 2 2 4 2" xfId="30724" xr:uid="{13D9D6E2-CC7A-4622-9426-05A8B4E371FC}"/>
    <cellStyle name="Normal 11 2 2 2 5" xfId="9763" xr:uid="{00000000-0005-0000-0000-000023260000}"/>
    <cellStyle name="Normal 11 2 2 2 5 2" xfId="30725" xr:uid="{BA63D12B-1741-4ACE-BE0D-2DE54EA1E851}"/>
    <cellStyle name="Normal 11 2 2 2 6" xfId="9764" xr:uid="{00000000-0005-0000-0000-000024260000}"/>
    <cellStyle name="Normal 11 2 2 2 6 2" xfId="30726" xr:uid="{2775E99E-0CF0-4DAA-B426-7412AF4066F0}"/>
    <cellStyle name="Normal 11 2 2 2 7" xfId="30711" xr:uid="{42ADA75A-354F-41FB-BBC7-056AA2351776}"/>
    <cellStyle name="Normal 11 2 2 3" xfId="9765" xr:uid="{00000000-0005-0000-0000-000025260000}"/>
    <cellStyle name="Normal 11 2 2 3 2" xfId="9766" xr:uid="{00000000-0005-0000-0000-000026260000}"/>
    <cellStyle name="Normal 11 2 2 3 2 2" xfId="9767" xr:uid="{00000000-0005-0000-0000-000027260000}"/>
    <cellStyle name="Normal 11 2 2 3 2 2 2" xfId="30729" xr:uid="{013B4781-3452-4985-BCEA-7216D5589F2A}"/>
    <cellStyle name="Normal 11 2 2 3 2 3" xfId="9768" xr:uid="{00000000-0005-0000-0000-000028260000}"/>
    <cellStyle name="Normal 11 2 2 3 2 3 2" xfId="30730" xr:uid="{B8CE26E3-49F1-460F-BE42-9513C07DE749}"/>
    <cellStyle name="Normal 11 2 2 3 2 4" xfId="9769" xr:uid="{00000000-0005-0000-0000-000029260000}"/>
    <cellStyle name="Normal 11 2 2 3 2 4 2" xfId="30731" xr:uid="{1115626B-F084-4585-95D9-A62B7FB0303C}"/>
    <cellStyle name="Normal 11 2 2 3 2 5" xfId="30728" xr:uid="{722FB12F-757D-4C91-9FBF-9948648E57FF}"/>
    <cellStyle name="Normal 11 2 2 3 3" xfId="9770" xr:uid="{00000000-0005-0000-0000-00002A260000}"/>
    <cellStyle name="Normal 11 2 2 3 3 2" xfId="30732" xr:uid="{CB81D2F7-BB83-4BDA-937C-EC8390101A7A}"/>
    <cellStyle name="Normal 11 2 2 3 4" xfId="9771" xr:uid="{00000000-0005-0000-0000-00002B260000}"/>
    <cellStyle name="Normal 11 2 2 3 4 2" xfId="30733" xr:uid="{01923662-E501-4A1F-B03F-5637ED42B7F6}"/>
    <cellStyle name="Normal 11 2 2 3 5" xfId="9772" xr:uid="{00000000-0005-0000-0000-00002C260000}"/>
    <cellStyle name="Normal 11 2 2 3 5 2" xfId="30734" xr:uid="{2361A2E0-265A-4C2A-B337-D8018C491728}"/>
    <cellStyle name="Normal 11 2 2 3 6" xfId="30727" xr:uid="{7FE23B4D-C1AD-4547-BBB0-DCD95F0D4611}"/>
    <cellStyle name="Normal 11 2 2 4" xfId="9773" xr:uid="{00000000-0005-0000-0000-00002D260000}"/>
    <cellStyle name="Normal 11 2 2 4 2" xfId="30735" xr:uid="{55836E3E-55C0-4B52-874F-66C0163A9302}"/>
    <cellStyle name="Normal 11 2 2 5" xfId="9774" xr:uid="{00000000-0005-0000-0000-00002E260000}"/>
    <cellStyle name="Normal 11 2 2 5 2" xfId="9775" xr:uid="{00000000-0005-0000-0000-00002F260000}"/>
    <cellStyle name="Normal 11 2 2 5 2 2" xfId="30737" xr:uid="{6E5F69DC-99FF-4A4B-AAD3-5E680BA9FAEE}"/>
    <cellStyle name="Normal 11 2 2 5 3" xfId="9776" xr:uid="{00000000-0005-0000-0000-000030260000}"/>
    <cellStyle name="Normal 11 2 2 5 3 2" xfId="30738" xr:uid="{748BBDF5-7F8F-4E9F-8B62-4B316B69C56A}"/>
    <cellStyle name="Normal 11 2 2 5 4" xfId="9777" xr:uid="{00000000-0005-0000-0000-000031260000}"/>
    <cellStyle name="Normal 11 2 2 5 4 2" xfId="30739" xr:uid="{2E53844E-EA04-4C73-AE7E-DBEB83BB5F38}"/>
    <cellStyle name="Normal 11 2 2 5 5" xfId="30736" xr:uid="{9E60ACE7-4AC6-4AF8-8D74-E645ED6C07B5}"/>
    <cellStyle name="Normal 11 2 2 6" xfId="9778" xr:uid="{00000000-0005-0000-0000-000032260000}"/>
    <cellStyle name="Normal 11 2 2 6 2" xfId="30740" xr:uid="{5F8A69B3-9DCD-4617-B273-7EC48AE094B0}"/>
    <cellStyle name="Normal 11 2 2 7" xfId="9779" xr:uid="{00000000-0005-0000-0000-000033260000}"/>
    <cellStyle name="Normal 11 2 2 7 2" xfId="30741" xr:uid="{146A703D-91C4-45EF-AC55-2F77D3C550D0}"/>
    <cellStyle name="Normal 11 2 2 8" xfId="9780" xr:uid="{00000000-0005-0000-0000-000034260000}"/>
    <cellStyle name="Normal 11 2 2 8 2" xfId="30742" xr:uid="{17821BEC-7A4F-4F13-A14B-1213177D2F68}"/>
    <cellStyle name="Normal 11 2 2 9" xfId="30710" xr:uid="{CBFF48AF-CAF5-4890-874A-F4EF27AF4028}"/>
    <cellStyle name="Normal 11 2 3" xfId="9781" xr:uid="{00000000-0005-0000-0000-000035260000}"/>
    <cellStyle name="Normal 11 2 3 2" xfId="30743" xr:uid="{54B759B5-E37C-438A-A806-47E9606EC185}"/>
    <cellStyle name="Normal 11 2 4" xfId="9782" xr:uid="{00000000-0005-0000-0000-000036260000}"/>
    <cellStyle name="Normal 11 2 4 2" xfId="9783" xr:uid="{00000000-0005-0000-0000-000037260000}"/>
    <cellStyle name="Normal 11 2 4 2 2" xfId="9784" xr:uid="{00000000-0005-0000-0000-000038260000}"/>
    <cellStyle name="Normal 11 2 4 2 2 2" xfId="9785" xr:uid="{00000000-0005-0000-0000-000039260000}"/>
    <cellStyle name="Normal 11 2 4 2 2 2 2" xfId="30747" xr:uid="{FBE88A3A-9D7D-47E6-B904-A9AA58623A96}"/>
    <cellStyle name="Normal 11 2 4 2 2 3" xfId="9786" xr:uid="{00000000-0005-0000-0000-00003A260000}"/>
    <cellStyle name="Normal 11 2 4 2 2 3 2" xfId="30748" xr:uid="{3519851F-79E5-4797-B5E1-5961462D4513}"/>
    <cellStyle name="Normal 11 2 4 2 2 4" xfId="9787" xr:uid="{00000000-0005-0000-0000-00003B260000}"/>
    <cellStyle name="Normal 11 2 4 2 2 4 2" xfId="30749" xr:uid="{0A56114A-3AB8-4890-AC59-55AADCB92FC9}"/>
    <cellStyle name="Normal 11 2 4 2 2 5" xfId="30746" xr:uid="{100F9449-3D44-4B1C-A9DC-812692314C90}"/>
    <cellStyle name="Normal 11 2 4 2 3" xfId="9788" xr:uid="{00000000-0005-0000-0000-00003C260000}"/>
    <cellStyle name="Normal 11 2 4 2 3 2" xfId="30750" xr:uid="{9C5D636C-E7B7-4204-A32E-3017CA78C0C1}"/>
    <cellStyle name="Normal 11 2 4 2 4" xfId="9789" xr:uid="{00000000-0005-0000-0000-00003D260000}"/>
    <cellStyle name="Normal 11 2 4 2 4 2" xfId="30751" xr:uid="{24AC0100-590B-4A2D-B71B-440E97996A3B}"/>
    <cellStyle name="Normal 11 2 4 2 5" xfId="9790" xr:uid="{00000000-0005-0000-0000-00003E260000}"/>
    <cellStyle name="Normal 11 2 4 2 5 2" xfId="30752" xr:uid="{7A0F4EA6-6F54-4515-A531-5E62E01CDB9C}"/>
    <cellStyle name="Normal 11 2 4 2 6" xfId="30745" xr:uid="{DC545D1D-45C6-4FAC-BC32-BB9029859275}"/>
    <cellStyle name="Normal 11 2 4 3" xfId="9791" xr:uid="{00000000-0005-0000-0000-00003F260000}"/>
    <cellStyle name="Normal 11 2 4 3 2" xfId="9792" xr:uid="{00000000-0005-0000-0000-000040260000}"/>
    <cellStyle name="Normal 11 2 4 3 2 2" xfId="30754" xr:uid="{79DEE42F-A892-4637-B606-DE18C716CB4D}"/>
    <cellStyle name="Normal 11 2 4 3 3" xfId="9793" xr:uid="{00000000-0005-0000-0000-000041260000}"/>
    <cellStyle name="Normal 11 2 4 3 3 2" xfId="30755" xr:uid="{5837917C-34D8-4D19-962F-E48C9B5E93A2}"/>
    <cellStyle name="Normal 11 2 4 3 4" xfId="9794" xr:uid="{00000000-0005-0000-0000-000042260000}"/>
    <cellStyle name="Normal 11 2 4 3 4 2" xfId="30756" xr:uid="{9702DFB7-1A8D-410C-9EAB-E1C6BE2C6309}"/>
    <cellStyle name="Normal 11 2 4 3 5" xfId="30753" xr:uid="{1394FD2D-9261-464A-A397-6FB561863344}"/>
    <cellStyle name="Normal 11 2 4 4" xfId="9795" xr:uid="{00000000-0005-0000-0000-000043260000}"/>
    <cellStyle name="Normal 11 2 4 4 2" xfId="30757" xr:uid="{8BEFFD3B-7ADB-45FA-A9ED-EC955FF9B183}"/>
    <cellStyle name="Normal 11 2 4 5" xfId="9796" xr:uid="{00000000-0005-0000-0000-000044260000}"/>
    <cellStyle name="Normal 11 2 4 5 2" xfId="30758" xr:uid="{1344FABA-337C-4F1E-9FDB-0FDB9087DBF4}"/>
    <cellStyle name="Normal 11 2 4 6" xfId="9797" xr:uid="{00000000-0005-0000-0000-000045260000}"/>
    <cellStyle name="Normal 11 2 4 6 2" xfId="30759" xr:uid="{40EAE0E2-112D-4147-B61B-21809EF6A2F9}"/>
    <cellStyle name="Normal 11 2 4 7" xfId="30744" xr:uid="{312C2F40-FA16-4D3B-817C-0EE56DA60CDF}"/>
    <cellStyle name="Normal 11 2 5" xfId="30709" xr:uid="{A0AB0913-9279-48CF-842C-17B07683FF62}"/>
    <cellStyle name="Normal 11 3" xfId="9798" xr:uid="{00000000-0005-0000-0000-000046260000}"/>
    <cellStyle name="Normal 11 3 2" xfId="9799" xr:uid="{00000000-0005-0000-0000-000047260000}"/>
    <cellStyle name="Normal 11 3 2 2" xfId="9800" xr:uid="{00000000-0005-0000-0000-000048260000}"/>
    <cellStyle name="Normal 11 3 2 2 2" xfId="9801" xr:uid="{00000000-0005-0000-0000-000049260000}"/>
    <cellStyle name="Normal 11 3 2 2 2 2" xfId="9802" xr:uid="{00000000-0005-0000-0000-00004A260000}"/>
    <cellStyle name="Normal 11 3 2 2 2 2 2" xfId="30764" xr:uid="{8843E876-DAFB-4F66-B467-BAC9E67E09A4}"/>
    <cellStyle name="Normal 11 3 2 2 2 3" xfId="9803" xr:uid="{00000000-0005-0000-0000-00004B260000}"/>
    <cellStyle name="Normal 11 3 2 2 2 3 2" xfId="30765" xr:uid="{EF406CAB-6545-4871-B112-72553B3F2717}"/>
    <cellStyle name="Normal 11 3 2 2 2 4" xfId="9804" xr:uid="{00000000-0005-0000-0000-00004C260000}"/>
    <cellStyle name="Normal 11 3 2 2 2 4 2" xfId="30766" xr:uid="{115DA72A-3518-4017-A3B1-C81E8CCC4132}"/>
    <cellStyle name="Normal 11 3 2 2 2 5" xfId="30763" xr:uid="{14F6DD82-85D1-42E5-A673-3D1821C7F64D}"/>
    <cellStyle name="Normal 11 3 2 2 3" xfId="9805" xr:uid="{00000000-0005-0000-0000-00004D260000}"/>
    <cellStyle name="Normal 11 3 2 2 3 2" xfId="30767" xr:uid="{BA547300-E108-4598-8AD3-4BD00428D5DF}"/>
    <cellStyle name="Normal 11 3 2 2 4" xfId="9806" xr:uid="{00000000-0005-0000-0000-00004E260000}"/>
    <cellStyle name="Normal 11 3 2 2 4 2" xfId="30768" xr:uid="{B46A5DDC-0CC4-4689-B40E-E090DFA518F8}"/>
    <cellStyle name="Normal 11 3 2 2 5" xfId="9807" xr:uid="{00000000-0005-0000-0000-00004F260000}"/>
    <cellStyle name="Normal 11 3 2 2 5 2" xfId="30769" xr:uid="{7E4C26BD-9F25-4B06-923A-6DCEBC44CE68}"/>
    <cellStyle name="Normal 11 3 2 2 6" xfId="30762" xr:uid="{6A7E7695-6208-46A3-842F-71B34C8434CB}"/>
    <cellStyle name="Normal 11 3 2 3" xfId="9808" xr:uid="{00000000-0005-0000-0000-000050260000}"/>
    <cellStyle name="Normal 11 3 2 3 2" xfId="30770" xr:uid="{F52536AD-0EB9-4C96-8AC1-C2A4B31B0B0B}"/>
    <cellStyle name="Normal 11 3 2 4" xfId="9809" xr:uid="{00000000-0005-0000-0000-000051260000}"/>
    <cellStyle name="Normal 11 3 2 4 2" xfId="9810" xr:uid="{00000000-0005-0000-0000-000052260000}"/>
    <cellStyle name="Normal 11 3 2 4 2 2" xfId="30772" xr:uid="{881BC3EF-99C0-4B01-9BB5-838647C7E1FD}"/>
    <cellStyle name="Normal 11 3 2 4 3" xfId="9811" xr:uid="{00000000-0005-0000-0000-000053260000}"/>
    <cellStyle name="Normal 11 3 2 4 3 2" xfId="30773" xr:uid="{2EDB2A5A-5C32-42C7-90C5-9E4608F4991F}"/>
    <cellStyle name="Normal 11 3 2 4 4" xfId="9812" xr:uid="{00000000-0005-0000-0000-000054260000}"/>
    <cellStyle name="Normal 11 3 2 4 4 2" xfId="30774" xr:uid="{0A5C51FB-D512-4CB1-A2C7-A18D90ED5507}"/>
    <cellStyle name="Normal 11 3 2 4 5" xfId="30771" xr:uid="{D4BC98EC-3041-4D96-9FB6-C88EDC981567}"/>
    <cellStyle name="Normal 11 3 2 5" xfId="9813" xr:uid="{00000000-0005-0000-0000-000055260000}"/>
    <cellStyle name="Normal 11 3 2 5 2" xfId="30775" xr:uid="{7DFE64FB-0573-4DC0-81A2-25037338858C}"/>
    <cellStyle name="Normal 11 3 2 6" xfId="9814" xr:uid="{00000000-0005-0000-0000-000056260000}"/>
    <cellStyle name="Normal 11 3 2 6 2" xfId="30776" xr:uid="{B28B9939-5CD4-4BBE-AA96-84C673C7DEDE}"/>
    <cellStyle name="Normal 11 3 2 7" xfId="9815" xr:uid="{00000000-0005-0000-0000-000057260000}"/>
    <cellStyle name="Normal 11 3 2 7 2" xfId="30777" xr:uid="{4190FE81-E25F-4C5A-AF8F-2DD485D65D48}"/>
    <cellStyle name="Normal 11 3 2 8" xfId="30761" xr:uid="{99F54798-F91D-4B74-8BA5-5D1D2741BDFB}"/>
    <cellStyle name="Normal 11 3 3" xfId="30760" xr:uid="{BDDC6F9A-F608-4FD2-8945-5C311ABF888A}"/>
    <cellStyle name="Normal 11 4" xfId="9816" xr:uid="{00000000-0005-0000-0000-000058260000}"/>
    <cellStyle name="Normal 11 4 2" xfId="9817" xr:uid="{00000000-0005-0000-0000-000059260000}"/>
    <cellStyle name="Normal 11 4 2 2" xfId="9818" xr:uid="{00000000-0005-0000-0000-00005A260000}"/>
    <cellStyle name="Normal 11 4 2 2 2" xfId="9819" xr:uid="{00000000-0005-0000-0000-00005B260000}"/>
    <cellStyle name="Normal 11 4 2 2 2 2" xfId="30781" xr:uid="{432D9A12-339E-453B-AF47-BC14D40479DD}"/>
    <cellStyle name="Normal 11 4 2 2 3" xfId="9820" xr:uid="{00000000-0005-0000-0000-00005C260000}"/>
    <cellStyle name="Normal 11 4 2 2 3 2" xfId="30782" xr:uid="{4960A393-80DB-46C0-8567-FAC656167829}"/>
    <cellStyle name="Normal 11 4 2 2 4" xfId="9821" xr:uid="{00000000-0005-0000-0000-00005D260000}"/>
    <cellStyle name="Normal 11 4 2 2 4 2" xfId="30783" xr:uid="{520D54C0-0B8E-4D00-B7F5-D461525D575B}"/>
    <cellStyle name="Normal 11 4 2 2 5" xfId="30780" xr:uid="{6D7AB299-31E3-463B-ABC0-1E928CCF5F9D}"/>
    <cellStyle name="Normal 11 4 2 3" xfId="9822" xr:uid="{00000000-0005-0000-0000-00005E260000}"/>
    <cellStyle name="Normal 11 4 2 3 2" xfId="30784" xr:uid="{F922BCB7-59F2-4997-9EFD-DF9302347724}"/>
    <cellStyle name="Normal 11 4 2 4" xfId="9823" xr:uid="{00000000-0005-0000-0000-00005F260000}"/>
    <cellStyle name="Normal 11 4 2 4 2" xfId="30785" xr:uid="{0F688B90-47B7-45D7-BAA1-0B3BB38EABDB}"/>
    <cellStyle name="Normal 11 4 2 5" xfId="9824" xr:uid="{00000000-0005-0000-0000-000060260000}"/>
    <cellStyle name="Normal 11 4 2 5 2" xfId="30786" xr:uid="{CC856A20-E91F-4482-89EC-9F8FBCB9E813}"/>
    <cellStyle name="Normal 11 4 2 6" xfId="30779" xr:uid="{5BDA0F87-222B-4131-B11A-E8478AAE37A7}"/>
    <cellStyle name="Normal 11 4 3" xfId="9825" xr:uid="{00000000-0005-0000-0000-000061260000}"/>
    <cellStyle name="Normal 11 4 3 2" xfId="30787" xr:uid="{1B5FB6E3-6E25-4E56-818B-E93E120C18EA}"/>
    <cellStyle name="Normal 11 4 4" xfId="9826" xr:uid="{00000000-0005-0000-0000-000062260000}"/>
    <cellStyle name="Normal 11 4 4 2" xfId="9827" xr:uid="{00000000-0005-0000-0000-000063260000}"/>
    <cellStyle name="Normal 11 4 4 2 2" xfId="30789" xr:uid="{9EF67093-CC16-467E-A71E-CBAC4E3AE78C}"/>
    <cellStyle name="Normal 11 4 4 3" xfId="9828" xr:uid="{00000000-0005-0000-0000-000064260000}"/>
    <cellStyle name="Normal 11 4 4 3 2" xfId="30790" xr:uid="{FC21C875-6A95-4B84-9913-CC78304128F3}"/>
    <cellStyle name="Normal 11 4 4 4" xfId="9829" xr:uid="{00000000-0005-0000-0000-000065260000}"/>
    <cellStyle name="Normal 11 4 4 4 2" xfId="30791" xr:uid="{75449825-6C3E-4302-AEEB-F3AE857F448D}"/>
    <cellStyle name="Normal 11 4 4 5" xfId="30788" xr:uid="{0A04B94C-2D14-43D8-A0D2-C79475F30959}"/>
    <cellStyle name="Normal 11 4 5" xfId="9830" xr:uid="{00000000-0005-0000-0000-000066260000}"/>
    <cellStyle name="Normal 11 4 5 2" xfId="30792" xr:uid="{E9564144-88B5-42BE-9BAC-A56CA6F20585}"/>
    <cellStyle name="Normal 11 4 6" xfId="9831" xr:uid="{00000000-0005-0000-0000-000067260000}"/>
    <cellStyle name="Normal 11 4 6 2" xfId="30793" xr:uid="{A070303A-0FC8-483C-B6A8-2A00C4528A8C}"/>
    <cellStyle name="Normal 11 4 7" xfId="9832" xr:uid="{00000000-0005-0000-0000-000068260000}"/>
    <cellStyle name="Normal 11 4 7 2" xfId="30794" xr:uid="{4F9673AF-A5D8-43F1-A2D4-DA132148DD3A}"/>
    <cellStyle name="Normal 11 4 8" xfId="30778" xr:uid="{6A9C7086-A943-4872-948A-9DE6DF20A9D8}"/>
    <cellStyle name="Normal 11 5" xfId="9833" xr:uid="{00000000-0005-0000-0000-000069260000}"/>
    <cellStyle name="Normal 11 5 2" xfId="9834" xr:uid="{00000000-0005-0000-0000-00006A260000}"/>
    <cellStyle name="Normal 11 5 2 2" xfId="9835" xr:uid="{00000000-0005-0000-0000-00006B260000}"/>
    <cellStyle name="Normal 11 5 2 2 2" xfId="9836" xr:uid="{00000000-0005-0000-0000-00006C260000}"/>
    <cellStyle name="Normal 11 5 2 2 2 2" xfId="30798" xr:uid="{14CCEA4D-A6B1-49A4-B360-37B7739CACB4}"/>
    <cellStyle name="Normal 11 5 2 2 3" xfId="9837" xr:uid="{00000000-0005-0000-0000-00006D260000}"/>
    <cellStyle name="Normal 11 5 2 2 3 2" xfId="30799" xr:uid="{9E0E4DFE-540B-4563-9717-870E0764D486}"/>
    <cellStyle name="Normal 11 5 2 2 4" xfId="9838" xr:uid="{00000000-0005-0000-0000-00006E260000}"/>
    <cellStyle name="Normal 11 5 2 2 4 2" xfId="30800" xr:uid="{C2175139-E4A4-4E85-B223-F143BBE6B2D8}"/>
    <cellStyle name="Normal 11 5 2 2 5" xfId="30797" xr:uid="{A5F5C821-3A9B-4936-8E2A-317DDBE05658}"/>
    <cellStyle name="Normal 11 5 2 3" xfId="9839" xr:uid="{00000000-0005-0000-0000-00006F260000}"/>
    <cellStyle name="Normal 11 5 2 3 2" xfId="30801" xr:uid="{EA989D18-D870-4CCB-89AF-003D00D036DC}"/>
    <cellStyle name="Normal 11 5 2 4" xfId="9840" xr:uid="{00000000-0005-0000-0000-000070260000}"/>
    <cellStyle name="Normal 11 5 2 4 2" xfId="30802" xr:uid="{9611818B-C522-404D-8A1F-0B3C3A05834E}"/>
    <cellStyle name="Normal 11 5 2 5" xfId="9841" xr:uid="{00000000-0005-0000-0000-000071260000}"/>
    <cellStyle name="Normal 11 5 2 5 2" xfId="30803" xr:uid="{1AB75D38-7C45-48AB-B5F5-A3DEC03CB4B6}"/>
    <cellStyle name="Normal 11 5 2 6" xfId="30796" xr:uid="{B6158831-3032-480A-9D2D-F40AD27635A7}"/>
    <cellStyle name="Normal 11 5 3" xfId="9842" xr:uid="{00000000-0005-0000-0000-000072260000}"/>
    <cellStyle name="Normal 11 5 3 2" xfId="9843" xr:uid="{00000000-0005-0000-0000-000073260000}"/>
    <cellStyle name="Normal 11 5 3 2 2" xfId="30805" xr:uid="{67153DBB-9179-4554-8A73-43112FAC7F8B}"/>
    <cellStyle name="Normal 11 5 3 3" xfId="9844" xr:uid="{00000000-0005-0000-0000-000074260000}"/>
    <cellStyle name="Normal 11 5 3 3 2" xfId="30806" xr:uid="{08B092B6-50A8-4516-A0BE-D6F2C4BCDE8E}"/>
    <cellStyle name="Normal 11 5 3 4" xfId="9845" xr:uid="{00000000-0005-0000-0000-000075260000}"/>
    <cellStyle name="Normal 11 5 3 4 2" xfId="30807" xr:uid="{5E16EBB1-5F81-4A16-A53A-3929B47C8FB1}"/>
    <cellStyle name="Normal 11 5 3 5" xfId="30804" xr:uid="{8BB4ED95-1AD3-4D6C-8465-2802F8F81796}"/>
    <cellStyle name="Normal 11 5 4" xfId="9846" xr:uid="{00000000-0005-0000-0000-000076260000}"/>
    <cellStyle name="Normal 11 5 4 2" xfId="30808" xr:uid="{6DAD8428-35FE-4845-A98F-7AD9F79BA540}"/>
    <cellStyle name="Normal 11 5 5" xfId="9847" xr:uid="{00000000-0005-0000-0000-000077260000}"/>
    <cellStyle name="Normal 11 5 5 2" xfId="30809" xr:uid="{6A22979D-AAB3-4D7C-BBA3-8F2BB2CA1176}"/>
    <cellStyle name="Normal 11 5 6" xfId="9848" xr:uid="{00000000-0005-0000-0000-000078260000}"/>
    <cellStyle name="Normal 11 5 6 2" xfId="30810" xr:uid="{0D0D4FFD-CBD7-4BC8-A5FE-CC4DA59EB0E3}"/>
    <cellStyle name="Normal 11 5 7" xfId="30795" xr:uid="{BC935474-95D1-43BF-87E5-B6EB444EABEF}"/>
    <cellStyle name="Normal 11 6" xfId="9849" xr:uid="{00000000-0005-0000-0000-000079260000}"/>
    <cellStyle name="Normal 11 6 2" xfId="9850" xr:uid="{00000000-0005-0000-0000-00007A260000}"/>
    <cellStyle name="Normal 11 6 2 2" xfId="9851" xr:uid="{00000000-0005-0000-0000-00007B260000}"/>
    <cellStyle name="Normal 11 6 2 2 2" xfId="9852" xr:uid="{00000000-0005-0000-0000-00007C260000}"/>
    <cellStyle name="Normal 11 6 2 2 2 2" xfId="30814" xr:uid="{F6C4A9F6-1E28-4F70-9F6F-53AA90009E24}"/>
    <cellStyle name="Normal 11 6 2 2 3" xfId="9853" xr:uid="{00000000-0005-0000-0000-00007D260000}"/>
    <cellStyle name="Normal 11 6 2 2 3 2" xfId="30815" xr:uid="{84104630-F593-4D2C-B708-F8CCB37E4304}"/>
    <cellStyle name="Normal 11 6 2 2 4" xfId="9854" xr:uid="{00000000-0005-0000-0000-00007E260000}"/>
    <cellStyle name="Normal 11 6 2 2 4 2" xfId="30816" xr:uid="{2EA958A7-AD8B-4FF9-9172-FA27A8873CD3}"/>
    <cellStyle name="Normal 11 6 2 2 5" xfId="30813" xr:uid="{E644E8B9-6C16-476C-B162-57E891FF54A6}"/>
    <cellStyle name="Normal 11 6 2 3" xfId="9855" xr:uid="{00000000-0005-0000-0000-00007F260000}"/>
    <cellStyle name="Normal 11 6 2 3 2" xfId="30817" xr:uid="{EA4FE5D5-CD32-467E-A357-2AEC943C271C}"/>
    <cellStyle name="Normal 11 6 2 4" xfId="9856" xr:uid="{00000000-0005-0000-0000-000080260000}"/>
    <cellStyle name="Normal 11 6 2 4 2" xfId="30818" xr:uid="{8814B7BF-CA67-451A-883B-1BC29382485F}"/>
    <cellStyle name="Normal 11 6 2 5" xfId="9857" xr:uid="{00000000-0005-0000-0000-000081260000}"/>
    <cellStyle name="Normal 11 6 2 5 2" xfId="30819" xr:uid="{385F3848-339C-4DF2-8A32-4803D049A10B}"/>
    <cellStyle name="Normal 11 6 2 6" xfId="30812" xr:uid="{24517F2C-BBE1-4696-9347-ED9CBA6C2BB2}"/>
    <cellStyle name="Normal 11 6 3" xfId="9858" xr:uid="{00000000-0005-0000-0000-000082260000}"/>
    <cellStyle name="Normal 11 6 3 2" xfId="9859" xr:uid="{00000000-0005-0000-0000-000083260000}"/>
    <cellStyle name="Normal 11 6 3 2 2" xfId="30821" xr:uid="{01CDEA7A-A3B0-4F90-8C86-B8182C7CCCCA}"/>
    <cellStyle name="Normal 11 6 3 3" xfId="9860" xr:uid="{00000000-0005-0000-0000-000084260000}"/>
    <cellStyle name="Normal 11 6 3 3 2" xfId="30822" xr:uid="{3AD544FB-4A78-4844-89B9-E2227C62B99F}"/>
    <cellStyle name="Normal 11 6 3 4" xfId="9861" xr:uid="{00000000-0005-0000-0000-000085260000}"/>
    <cellStyle name="Normal 11 6 3 4 2" xfId="30823" xr:uid="{F8CEF328-2B46-421C-A17C-4E10FFEC72E6}"/>
    <cellStyle name="Normal 11 6 3 5" xfId="30820" xr:uid="{B57E4352-8569-4E29-AC47-C12C3D174085}"/>
    <cellStyle name="Normal 11 6 4" xfId="9862" xr:uid="{00000000-0005-0000-0000-000086260000}"/>
    <cellStyle name="Normal 11 6 4 2" xfId="30824" xr:uid="{0CEA3540-D068-4423-A05B-6A71F6239E7B}"/>
    <cellStyle name="Normal 11 6 5" xfId="9863" xr:uid="{00000000-0005-0000-0000-000087260000}"/>
    <cellStyle name="Normal 11 6 5 2" xfId="30825" xr:uid="{4AC71760-9057-4B39-9D5C-CD94AC767B2C}"/>
    <cellStyle name="Normal 11 6 6" xfId="9864" xr:uid="{00000000-0005-0000-0000-000088260000}"/>
    <cellStyle name="Normal 11 6 6 2" xfId="30826" xr:uid="{15E25E61-4029-4C87-A96E-46D0EEC17BC7}"/>
    <cellStyle name="Normal 11 6 7" xfId="30811" xr:uid="{CA86BA80-E7FD-4B50-9F10-05B4678937F7}"/>
    <cellStyle name="Normal 11 7" xfId="9865" xr:uid="{00000000-0005-0000-0000-000089260000}"/>
    <cellStyle name="Normal 11 7 2" xfId="9866" xr:uid="{00000000-0005-0000-0000-00008A260000}"/>
    <cellStyle name="Normal 11 7 2 2" xfId="9867" xr:uid="{00000000-0005-0000-0000-00008B260000}"/>
    <cellStyle name="Normal 11 7 2 2 2" xfId="9868" xr:uid="{00000000-0005-0000-0000-00008C260000}"/>
    <cellStyle name="Normal 11 7 2 2 2 2" xfId="30830" xr:uid="{CD6A5886-4DAC-4959-820C-16038949F1AD}"/>
    <cellStyle name="Normal 11 7 2 2 3" xfId="9869" xr:uid="{00000000-0005-0000-0000-00008D260000}"/>
    <cellStyle name="Normal 11 7 2 2 3 2" xfId="30831" xr:uid="{AB805410-4A10-48C8-906E-826E1F562F87}"/>
    <cellStyle name="Normal 11 7 2 2 4" xfId="9870" xr:uid="{00000000-0005-0000-0000-00008E260000}"/>
    <cellStyle name="Normal 11 7 2 2 4 2" xfId="30832" xr:uid="{8F14E5FC-E515-4E0A-866A-6ABBE30A54E2}"/>
    <cellStyle name="Normal 11 7 2 2 5" xfId="30829" xr:uid="{C30AE8E1-6EA0-43B9-AF43-99122775469E}"/>
    <cellStyle name="Normal 11 7 2 3" xfId="9871" xr:uid="{00000000-0005-0000-0000-00008F260000}"/>
    <cellStyle name="Normal 11 7 2 3 2" xfId="30833" xr:uid="{33260E53-C5CE-40EE-8CD2-DB230976842A}"/>
    <cellStyle name="Normal 11 7 2 4" xfId="9872" xr:uid="{00000000-0005-0000-0000-000090260000}"/>
    <cellStyle name="Normal 11 7 2 4 2" xfId="30834" xr:uid="{C21933B6-13CC-4A93-BF3F-353B0DD5BB0E}"/>
    <cellStyle name="Normal 11 7 2 5" xfId="9873" xr:uid="{00000000-0005-0000-0000-000091260000}"/>
    <cellStyle name="Normal 11 7 2 5 2" xfId="30835" xr:uid="{6C89C22D-66D0-4046-8FDF-7328B2BF88F4}"/>
    <cellStyle name="Normal 11 7 2 6" xfId="30828" xr:uid="{E4318216-7F23-498B-B834-8549A8CE4AA4}"/>
    <cellStyle name="Normal 11 7 3" xfId="9874" xr:uid="{00000000-0005-0000-0000-000092260000}"/>
    <cellStyle name="Normal 11 7 3 2" xfId="9875" xr:uid="{00000000-0005-0000-0000-000093260000}"/>
    <cellStyle name="Normal 11 7 3 2 2" xfId="30837" xr:uid="{36D14B6B-4C20-42C2-BF75-C75A5A185E0B}"/>
    <cellStyle name="Normal 11 7 3 3" xfId="9876" xr:uid="{00000000-0005-0000-0000-000094260000}"/>
    <cellStyle name="Normal 11 7 3 3 2" xfId="30838" xr:uid="{0FE72868-2C43-49BE-9866-DAB776299522}"/>
    <cellStyle name="Normal 11 7 3 4" xfId="9877" xr:uid="{00000000-0005-0000-0000-000095260000}"/>
    <cellStyle name="Normal 11 7 3 4 2" xfId="30839" xr:uid="{E50F264B-D7DD-4D2E-ADAB-F1528CA02D43}"/>
    <cellStyle name="Normal 11 7 3 5" xfId="30836" xr:uid="{05AF7F29-2F5E-44C5-B0DD-40776414450C}"/>
    <cellStyle name="Normal 11 7 4" xfId="9878" xr:uid="{00000000-0005-0000-0000-000096260000}"/>
    <cellStyle name="Normal 11 7 4 2" xfId="30840" xr:uid="{B9724C13-6C13-4CE0-89DF-62EAE03F1FC8}"/>
    <cellStyle name="Normal 11 7 5" xfId="9879" xr:uid="{00000000-0005-0000-0000-000097260000}"/>
    <cellStyle name="Normal 11 7 5 2" xfId="30841" xr:uid="{335F1204-0E37-460C-82F5-89A03D5ACB88}"/>
    <cellStyle name="Normal 11 7 6" xfId="9880" xr:uid="{00000000-0005-0000-0000-000098260000}"/>
    <cellStyle name="Normal 11 7 6 2" xfId="30842" xr:uid="{916FCD5D-A5D4-42AF-901B-EE29211E5C7F}"/>
    <cellStyle name="Normal 11 7 7" xfId="30827" xr:uid="{5635B5F7-0F69-40E0-9A84-403E1C22F689}"/>
    <cellStyle name="Normal 11 8" xfId="9881" xr:uid="{00000000-0005-0000-0000-000099260000}"/>
    <cellStyle name="Normal 11 8 2" xfId="9882" xr:uid="{00000000-0005-0000-0000-00009A260000}"/>
    <cellStyle name="Normal 11 8 2 2" xfId="9883" xr:uid="{00000000-0005-0000-0000-00009B260000}"/>
    <cellStyle name="Normal 11 8 2 2 2" xfId="9884" xr:uid="{00000000-0005-0000-0000-00009C260000}"/>
    <cellStyle name="Normal 11 8 2 2 2 2" xfId="30846" xr:uid="{942ED03E-363F-445D-9CDA-AA4F3A1CF93D}"/>
    <cellStyle name="Normal 11 8 2 2 3" xfId="9885" xr:uid="{00000000-0005-0000-0000-00009D260000}"/>
    <cellStyle name="Normal 11 8 2 2 3 2" xfId="30847" xr:uid="{403A627D-BE22-48F3-A6F5-680CA6AF24A2}"/>
    <cellStyle name="Normal 11 8 2 2 4" xfId="9886" xr:uid="{00000000-0005-0000-0000-00009E260000}"/>
    <cellStyle name="Normal 11 8 2 2 4 2" xfId="30848" xr:uid="{13F52DC7-4ECB-49BE-90AA-9691369E346E}"/>
    <cellStyle name="Normal 11 8 2 2 5" xfId="30845" xr:uid="{408CB4F9-E2A0-40F8-9D58-91886290F289}"/>
    <cellStyle name="Normal 11 8 2 3" xfId="9887" xr:uid="{00000000-0005-0000-0000-00009F260000}"/>
    <cellStyle name="Normal 11 8 2 3 2" xfId="30849" xr:uid="{771E8137-9027-4F62-8D8B-1C3168258C2E}"/>
    <cellStyle name="Normal 11 8 2 4" xfId="9888" xr:uid="{00000000-0005-0000-0000-0000A0260000}"/>
    <cellStyle name="Normal 11 8 2 4 2" xfId="30850" xr:uid="{8B1AF3C0-980C-43C7-B0D0-F87D2C7BEBBF}"/>
    <cellStyle name="Normal 11 8 2 5" xfId="9889" xr:uid="{00000000-0005-0000-0000-0000A1260000}"/>
    <cellStyle name="Normal 11 8 2 5 2" xfId="30851" xr:uid="{A64C49D2-1816-42F8-BA10-913EC70C2356}"/>
    <cellStyle name="Normal 11 8 2 6" xfId="30844" xr:uid="{54642C66-66EA-4C1F-ADA8-843ED537DBDB}"/>
    <cellStyle name="Normal 11 8 3" xfId="9890" xr:uid="{00000000-0005-0000-0000-0000A2260000}"/>
    <cellStyle name="Normal 11 8 3 2" xfId="9891" xr:uid="{00000000-0005-0000-0000-0000A3260000}"/>
    <cellStyle name="Normal 11 8 3 2 2" xfId="30853" xr:uid="{9A7707A9-109B-4474-B62B-5B367B975CCF}"/>
    <cellStyle name="Normal 11 8 3 3" xfId="9892" xr:uid="{00000000-0005-0000-0000-0000A4260000}"/>
    <cellStyle name="Normal 11 8 3 3 2" xfId="30854" xr:uid="{63CC34B3-DFAE-41BD-A604-079F032843F4}"/>
    <cellStyle name="Normal 11 8 3 4" xfId="9893" xr:uid="{00000000-0005-0000-0000-0000A5260000}"/>
    <cellStyle name="Normal 11 8 3 4 2" xfId="30855" xr:uid="{98FA17D6-ED80-439C-AC30-EF9AA787651A}"/>
    <cellStyle name="Normal 11 8 3 5" xfId="30852" xr:uid="{CE5A824D-B860-4FD6-87F7-4B8FA61676CA}"/>
    <cellStyle name="Normal 11 8 4" xfId="9894" xr:uid="{00000000-0005-0000-0000-0000A6260000}"/>
    <cellStyle name="Normal 11 8 4 2" xfId="30856" xr:uid="{828F8487-787C-4A30-8C9C-0E66B8F780CD}"/>
    <cellStyle name="Normal 11 8 5" xfId="9895" xr:uid="{00000000-0005-0000-0000-0000A7260000}"/>
    <cellStyle name="Normal 11 8 5 2" xfId="30857" xr:uid="{886F1AA9-56F4-4B91-A8F7-B4A4AA09F33D}"/>
    <cellStyle name="Normal 11 8 6" xfId="9896" xr:uid="{00000000-0005-0000-0000-0000A8260000}"/>
    <cellStyle name="Normal 11 8 6 2" xfId="30858" xr:uid="{39F72B32-D988-4C14-AC4B-08066FC4B20C}"/>
    <cellStyle name="Normal 11 8 7" xfId="30843" xr:uid="{60A133E8-5E72-4F55-B78D-C87712A90AEE}"/>
    <cellStyle name="Normal 11 9" xfId="9897" xr:uid="{00000000-0005-0000-0000-0000A9260000}"/>
    <cellStyle name="Normal 11 9 2" xfId="9898" xr:uid="{00000000-0005-0000-0000-0000AA260000}"/>
    <cellStyle name="Normal 11 9 2 2" xfId="9899" xr:uid="{00000000-0005-0000-0000-0000AB260000}"/>
    <cellStyle name="Normal 11 9 2 2 2" xfId="9900" xr:uid="{00000000-0005-0000-0000-0000AC260000}"/>
    <cellStyle name="Normal 11 9 2 2 2 2" xfId="30862" xr:uid="{BCF4C792-2CE2-45BF-AB03-81A94C0F8CD8}"/>
    <cellStyle name="Normal 11 9 2 2 3" xfId="9901" xr:uid="{00000000-0005-0000-0000-0000AD260000}"/>
    <cellStyle name="Normal 11 9 2 2 3 2" xfId="30863" xr:uid="{60FDF9E8-CEB4-4077-A4EA-9E8D1FB52FEB}"/>
    <cellStyle name="Normal 11 9 2 2 4" xfId="9902" xr:uid="{00000000-0005-0000-0000-0000AE260000}"/>
    <cellStyle name="Normal 11 9 2 2 4 2" xfId="30864" xr:uid="{8886E95D-A382-4B63-928A-57CF6092DC64}"/>
    <cellStyle name="Normal 11 9 2 2 5" xfId="30861" xr:uid="{467ABE0B-1884-4013-9ACD-88C60316DEFF}"/>
    <cellStyle name="Normal 11 9 2 3" xfId="9903" xr:uid="{00000000-0005-0000-0000-0000AF260000}"/>
    <cellStyle name="Normal 11 9 2 3 2" xfId="30865" xr:uid="{52441849-0EC4-4A5D-993E-0AB889A16067}"/>
    <cellStyle name="Normal 11 9 2 4" xfId="9904" xr:uid="{00000000-0005-0000-0000-0000B0260000}"/>
    <cellStyle name="Normal 11 9 2 4 2" xfId="30866" xr:uid="{598D4578-A7AF-46F6-88BE-29B7CAAF260D}"/>
    <cellStyle name="Normal 11 9 2 5" xfId="9905" xr:uid="{00000000-0005-0000-0000-0000B1260000}"/>
    <cellStyle name="Normal 11 9 2 5 2" xfId="30867" xr:uid="{EAEFD5A1-30F6-461C-89D6-7680DA3C5A2F}"/>
    <cellStyle name="Normal 11 9 2 6" xfId="30860" xr:uid="{26BA7C24-CF40-4727-96F2-DEE468D9FFF5}"/>
    <cellStyle name="Normal 11 9 3" xfId="9906" xr:uid="{00000000-0005-0000-0000-0000B2260000}"/>
    <cellStyle name="Normal 11 9 3 2" xfId="9907" xr:uid="{00000000-0005-0000-0000-0000B3260000}"/>
    <cellStyle name="Normal 11 9 3 2 2" xfId="30869" xr:uid="{9259A181-5F2C-4A1E-BD02-A0C1416BF8DD}"/>
    <cellStyle name="Normal 11 9 3 3" xfId="9908" xr:uid="{00000000-0005-0000-0000-0000B4260000}"/>
    <cellStyle name="Normal 11 9 3 3 2" xfId="30870" xr:uid="{6E7E11DD-C540-4DD2-B2E3-3CEA66C7A3BA}"/>
    <cellStyle name="Normal 11 9 3 4" xfId="9909" xr:uid="{00000000-0005-0000-0000-0000B5260000}"/>
    <cellStyle name="Normal 11 9 3 4 2" xfId="30871" xr:uid="{E62F809C-0F75-4C2E-9AEE-D9AB14E8F8C0}"/>
    <cellStyle name="Normal 11 9 3 5" xfId="30868" xr:uid="{B1AA9550-C84A-4547-A382-ABC4B074A103}"/>
    <cellStyle name="Normal 11 9 4" xfId="9910" xr:uid="{00000000-0005-0000-0000-0000B6260000}"/>
    <cellStyle name="Normal 11 9 4 2" xfId="30872" xr:uid="{D3788D7F-26EB-434F-B6AB-B5988D558510}"/>
    <cellStyle name="Normal 11 9 5" xfId="9911" xr:uid="{00000000-0005-0000-0000-0000B7260000}"/>
    <cellStyle name="Normal 11 9 5 2" xfId="30873" xr:uid="{2429EF61-54B8-4C12-8D27-68BAFE5658B2}"/>
    <cellStyle name="Normal 11 9 6" xfId="9912" xr:uid="{00000000-0005-0000-0000-0000B8260000}"/>
    <cellStyle name="Normal 11 9 6 2" xfId="30874" xr:uid="{4ECEEC0D-ACAA-4149-9059-10926AA690C0}"/>
    <cellStyle name="Normal 11 9 7" xfId="30859" xr:uid="{02994DD6-2FED-4AE4-90D9-0C21FC59DCAA}"/>
    <cellStyle name="Normal 110" xfId="9913" xr:uid="{00000000-0005-0000-0000-0000B9260000}"/>
    <cellStyle name="Normal 110 2" xfId="9914" xr:uid="{00000000-0005-0000-0000-0000BA260000}"/>
    <cellStyle name="Normal 110 2 2" xfId="30876" xr:uid="{46A0F5D2-7907-48E3-8BB9-D212B916CA76}"/>
    <cellStyle name="Normal 110 3" xfId="9915" xr:uid="{00000000-0005-0000-0000-0000BB260000}"/>
    <cellStyle name="Normal 110 3 2" xfId="30877" xr:uid="{5E649631-C8CC-42C1-BB78-A7FC52D987A0}"/>
    <cellStyle name="Normal 110 4" xfId="9916" xr:uid="{00000000-0005-0000-0000-0000BC260000}"/>
    <cellStyle name="Normal 110 4 2" xfId="30878" xr:uid="{972FDCA7-619D-4325-867C-B1AD4E2BE9C9}"/>
    <cellStyle name="Normal 110 5" xfId="30875" xr:uid="{C9308B82-86E4-4F48-8DAC-D253799B6FE9}"/>
    <cellStyle name="Normal 111" xfId="9917" xr:uid="{00000000-0005-0000-0000-0000BD260000}"/>
    <cellStyle name="Normal 111 2" xfId="9918" xr:uid="{00000000-0005-0000-0000-0000BE260000}"/>
    <cellStyle name="Normal 111 2 2" xfId="30880" xr:uid="{B99667AB-1454-4D83-BACD-2A835ECFDCBF}"/>
    <cellStyle name="Normal 111 3" xfId="9919" xr:uid="{00000000-0005-0000-0000-0000BF260000}"/>
    <cellStyle name="Normal 111 3 2" xfId="30881" xr:uid="{B41F3F02-96DE-4BDC-86E1-18974A473671}"/>
    <cellStyle name="Normal 111 4" xfId="9920" xr:uid="{00000000-0005-0000-0000-0000C0260000}"/>
    <cellStyle name="Normal 111 4 2" xfId="30882" xr:uid="{1A70A829-A90E-465E-B3A9-943CFE736994}"/>
    <cellStyle name="Normal 111 5" xfId="30879" xr:uid="{5A70F4A4-3840-417C-9E7C-378383239184}"/>
    <cellStyle name="Normal 112" xfId="9921" xr:uid="{00000000-0005-0000-0000-0000C1260000}"/>
    <cellStyle name="Normal 112 2" xfId="9922" xr:uid="{00000000-0005-0000-0000-0000C2260000}"/>
    <cellStyle name="Normal 112 2 2" xfId="30884" xr:uid="{6B3C6B91-1DBB-42D1-BCA4-43C468ED4F76}"/>
    <cellStyle name="Normal 112 3" xfId="9923" xr:uid="{00000000-0005-0000-0000-0000C3260000}"/>
    <cellStyle name="Normal 112 3 2" xfId="30885" xr:uid="{59747BCA-B3A5-4245-9252-85BC35E867A9}"/>
    <cellStyle name="Normal 112 4" xfId="9924" xr:uid="{00000000-0005-0000-0000-0000C4260000}"/>
    <cellStyle name="Normal 112 4 2" xfId="30886" xr:uid="{76FCC759-919D-4EC0-A64F-5BCC539E494E}"/>
    <cellStyle name="Normal 112 5" xfId="30883" xr:uid="{81596C78-ABE5-4042-B774-C226756DF032}"/>
    <cellStyle name="Normal 113" xfId="9925" xr:uid="{00000000-0005-0000-0000-0000C5260000}"/>
    <cellStyle name="Normal 113 2" xfId="9926" xr:uid="{00000000-0005-0000-0000-0000C6260000}"/>
    <cellStyle name="Normal 113 2 2" xfId="30888" xr:uid="{63E2EB12-76E9-4420-8200-405653151C8E}"/>
    <cellStyle name="Normal 113 3" xfId="9927" xr:uid="{00000000-0005-0000-0000-0000C7260000}"/>
    <cellStyle name="Normal 113 3 2" xfId="30889" xr:uid="{02D74714-E6F1-494B-8496-ABB6419DE820}"/>
    <cellStyle name="Normal 113 4" xfId="9928" xr:uid="{00000000-0005-0000-0000-0000C8260000}"/>
    <cellStyle name="Normal 113 4 2" xfId="30890" xr:uid="{C71AD9C8-9637-4A00-8093-A02CB52065A8}"/>
    <cellStyle name="Normal 113 5" xfId="30887" xr:uid="{1CFF8270-D372-4CFE-AE7F-BA091FE72DB3}"/>
    <cellStyle name="Normal 114" xfId="9929" xr:uid="{00000000-0005-0000-0000-0000C9260000}"/>
    <cellStyle name="Normal 114 2" xfId="9930" xr:uid="{00000000-0005-0000-0000-0000CA260000}"/>
    <cellStyle name="Normal 114 2 2" xfId="30892" xr:uid="{C38127E0-F950-4684-AC24-62BD274EC952}"/>
    <cellStyle name="Normal 114 3" xfId="9931" xr:uid="{00000000-0005-0000-0000-0000CB260000}"/>
    <cellStyle name="Normal 114 3 2" xfId="30893" xr:uid="{CAC97D70-7E3D-4EA2-926C-6523F870DF77}"/>
    <cellStyle name="Normal 114 4" xfId="9932" xr:uid="{00000000-0005-0000-0000-0000CC260000}"/>
    <cellStyle name="Normal 114 4 2" xfId="30894" xr:uid="{B53C35F7-6EC4-425C-A72D-AC8020727FBF}"/>
    <cellStyle name="Normal 114 5" xfId="30891" xr:uid="{93161491-5BBB-442A-9275-825C53193CC8}"/>
    <cellStyle name="Normal 115" xfId="9933" xr:uid="{00000000-0005-0000-0000-0000CD260000}"/>
    <cellStyle name="Normal 115 2" xfId="9934" xr:uid="{00000000-0005-0000-0000-0000CE260000}"/>
    <cellStyle name="Normal 115 2 2" xfId="30896" xr:uid="{2D9E4492-643B-4F7B-BC6F-625B72D4993B}"/>
    <cellStyle name="Normal 115 3" xfId="9935" xr:uid="{00000000-0005-0000-0000-0000CF260000}"/>
    <cellStyle name="Normal 115 3 2" xfId="30897" xr:uid="{C438E670-7F21-4337-8CD8-70293FF90ACC}"/>
    <cellStyle name="Normal 115 4" xfId="9936" xr:uid="{00000000-0005-0000-0000-0000D0260000}"/>
    <cellStyle name="Normal 115 4 2" xfId="30898" xr:uid="{038911AC-AAE6-4CAC-A029-DB4FB8D144B4}"/>
    <cellStyle name="Normal 115 5" xfId="30895" xr:uid="{0B10CE6A-0D3F-460B-A93B-63EE0C50D216}"/>
    <cellStyle name="Normal 116" xfId="9937" xr:uid="{00000000-0005-0000-0000-0000D1260000}"/>
    <cellStyle name="Normal 116 2" xfId="9938" xr:uid="{00000000-0005-0000-0000-0000D2260000}"/>
    <cellStyle name="Normal 116 2 2" xfId="30900" xr:uid="{E903941A-3E4A-4B1E-8E18-0CDD862DD77C}"/>
    <cellStyle name="Normal 116 3" xfId="9939" xr:uid="{00000000-0005-0000-0000-0000D3260000}"/>
    <cellStyle name="Normal 116 3 2" xfId="30901" xr:uid="{6BC39BC1-8C8D-41ED-9D96-93D62BABFD0A}"/>
    <cellStyle name="Normal 116 4" xfId="9940" xr:uid="{00000000-0005-0000-0000-0000D4260000}"/>
    <cellStyle name="Normal 116 4 2" xfId="30902" xr:uid="{87A27678-B68E-401C-A898-1C42B9FB485B}"/>
    <cellStyle name="Normal 116 5" xfId="30899" xr:uid="{CCB230DD-65C6-4F10-AA18-95C5DBC0BE79}"/>
    <cellStyle name="Normal 117" xfId="9941" xr:uid="{00000000-0005-0000-0000-0000D5260000}"/>
    <cellStyle name="Normal 117 2" xfId="9942" xr:uid="{00000000-0005-0000-0000-0000D6260000}"/>
    <cellStyle name="Normal 117 2 2" xfId="30904" xr:uid="{BCAAD9E9-474F-4BC3-8320-74818B4C5AFD}"/>
    <cellStyle name="Normal 117 3" xfId="9943" xr:uid="{00000000-0005-0000-0000-0000D7260000}"/>
    <cellStyle name="Normal 117 3 2" xfId="30905" xr:uid="{FFD8AC5D-244F-48AE-807E-7C0E3D22EADC}"/>
    <cellStyle name="Normal 117 4" xfId="9944" xr:uid="{00000000-0005-0000-0000-0000D8260000}"/>
    <cellStyle name="Normal 117 4 2" xfId="30906" xr:uid="{78343A8E-EACA-4C98-BC37-07EBA74535EC}"/>
    <cellStyle name="Normal 117 5" xfId="30903" xr:uid="{9BB2A22D-9D8C-4D9A-B60C-5B31F889593B}"/>
    <cellStyle name="Normal 118" xfId="9945" xr:uid="{00000000-0005-0000-0000-0000D9260000}"/>
    <cellStyle name="Normal 118 2" xfId="9946" xr:uid="{00000000-0005-0000-0000-0000DA260000}"/>
    <cellStyle name="Normal 118 2 2" xfId="30908" xr:uid="{1CFB5323-F60B-42AE-AA7E-50FEA90CE44B}"/>
    <cellStyle name="Normal 118 3" xfId="9947" xr:uid="{00000000-0005-0000-0000-0000DB260000}"/>
    <cellStyle name="Normal 118 3 2" xfId="30909" xr:uid="{FA201C20-E112-4A98-A930-BAD9C8DC67F3}"/>
    <cellStyle name="Normal 118 4" xfId="9948" xr:uid="{00000000-0005-0000-0000-0000DC260000}"/>
    <cellStyle name="Normal 118 4 2" xfId="30910" xr:uid="{3E58D39C-4472-491E-8524-5577DF02D44F}"/>
    <cellStyle name="Normal 118 5" xfId="30907" xr:uid="{0D992D61-B818-4419-B2DF-E943469800C2}"/>
    <cellStyle name="Normal 119" xfId="9949" xr:uid="{00000000-0005-0000-0000-0000DD260000}"/>
    <cellStyle name="Normal 119 2" xfId="30911" xr:uid="{0C6C1EF2-119E-4A03-A951-E2949ACE5AA1}"/>
    <cellStyle name="Normal 12" xfId="9950" xr:uid="{00000000-0005-0000-0000-0000DE260000}"/>
    <cellStyle name="Normal 12 10" xfId="9951" xr:uid="{00000000-0005-0000-0000-0000DF260000}"/>
    <cellStyle name="Normal 12 10 2" xfId="9952" xr:uid="{00000000-0005-0000-0000-0000E0260000}"/>
    <cellStyle name="Normal 12 10 2 2" xfId="9953" xr:uid="{00000000-0005-0000-0000-0000E1260000}"/>
    <cellStyle name="Normal 12 10 2 2 2" xfId="9954" xr:uid="{00000000-0005-0000-0000-0000E2260000}"/>
    <cellStyle name="Normal 12 10 2 2 2 2" xfId="30916" xr:uid="{D28EA8C2-3B21-4C3D-A896-38BAAF38D047}"/>
    <cellStyle name="Normal 12 10 2 2 3" xfId="9955" xr:uid="{00000000-0005-0000-0000-0000E3260000}"/>
    <cellStyle name="Normal 12 10 2 2 3 2" xfId="30917" xr:uid="{5BDD6F79-73C5-4CE1-90E2-5F9F671E9E11}"/>
    <cellStyle name="Normal 12 10 2 2 4" xfId="9956" xr:uid="{00000000-0005-0000-0000-0000E4260000}"/>
    <cellStyle name="Normal 12 10 2 2 4 2" xfId="30918" xr:uid="{891A0B7C-D692-4688-9FA9-FAADAEA889E1}"/>
    <cellStyle name="Normal 12 10 2 2 5" xfId="30915" xr:uid="{E6947FA5-9B07-43F8-82F1-CAA3D9060C33}"/>
    <cellStyle name="Normal 12 10 2 3" xfId="9957" xr:uid="{00000000-0005-0000-0000-0000E5260000}"/>
    <cellStyle name="Normal 12 10 2 3 2" xfId="30919" xr:uid="{540245CD-05CB-4672-AC9B-986581E5C6B3}"/>
    <cellStyle name="Normal 12 10 2 4" xfId="9958" xr:uid="{00000000-0005-0000-0000-0000E6260000}"/>
    <cellStyle name="Normal 12 10 2 4 2" xfId="30920" xr:uid="{013EAA76-96A7-4FB2-99AF-6317F8FE8BBC}"/>
    <cellStyle name="Normal 12 10 2 5" xfId="9959" xr:uid="{00000000-0005-0000-0000-0000E7260000}"/>
    <cellStyle name="Normal 12 10 2 5 2" xfId="30921" xr:uid="{EBB8B95E-15BE-44EB-8CDF-95D8CFD43FF9}"/>
    <cellStyle name="Normal 12 10 2 6" xfId="30914" xr:uid="{F36E3045-7EE9-41E0-9CA8-FEC601984AAC}"/>
    <cellStyle name="Normal 12 10 3" xfId="9960" xr:uid="{00000000-0005-0000-0000-0000E8260000}"/>
    <cellStyle name="Normal 12 10 3 2" xfId="9961" xr:uid="{00000000-0005-0000-0000-0000E9260000}"/>
    <cellStyle name="Normal 12 10 3 2 2" xfId="30923" xr:uid="{5BA61596-40DE-4E65-A216-AA2FF78EC4B9}"/>
    <cellStyle name="Normal 12 10 3 3" xfId="9962" xr:uid="{00000000-0005-0000-0000-0000EA260000}"/>
    <cellStyle name="Normal 12 10 3 3 2" xfId="30924" xr:uid="{CD904894-D4D3-4D78-8FA0-E0F3284E266F}"/>
    <cellStyle name="Normal 12 10 3 4" xfId="9963" xr:uid="{00000000-0005-0000-0000-0000EB260000}"/>
    <cellStyle name="Normal 12 10 3 4 2" xfId="30925" xr:uid="{A260DF96-5647-4EFD-A947-52D648CA0E9A}"/>
    <cellStyle name="Normal 12 10 3 5" xfId="30922" xr:uid="{C54FA40B-18F4-4733-983B-930B5AA07622}"/>
    <cellStyle name="Normal 12 10 4" xfId="9964" xr:uid="{00000000-0005-0000-0000-0000EC260000}"/>
    <cellStyle name="Normal 12 10 4 2" xfId="30926" xr:uid="{1CAEB7BA-0DC8-4A82-96D6-5D847F0E8EA5}"/>
    <cellStyle name="Normal 12 10 5" xfId="9965" xr:uid="{00000000-0005-0000-0000-0000ED260000}"/>
    <cellStyle name="Normal 12 10 5 2" xfId="30927" xr:uid="{5DC56A09-D60A-4A08-9672-F92D85F28FA9}"/>
    <cellStyle name="Normal 12 10 6" xfId="9966" xr:uid="{00000000-0005-0000-0000-0000EE260000}"/>
    <cellStyle name="Normal 12 10 6 2" xfId="30928" xr:uid="{2FB902AD-B897-4AD2-BDC8-3AB75124FA8A}"/>
    <cellStyle name="Normal 12 10 7" xfId="30913" xr:uid="{F799C8E7-A828-475E-8F51-A927882569D9}"/>
    <cellStyle name="Normal 12 11" xfId="9967" xr:uid="{00000000-0005-0000-0000-0000EF260000}"/>
    <cellStyle name="Normal 12 11 2" xfId="9968" xr:uid="{00000000-0005-0000-0000-0000F0260000}"/>
    <cellStyle name="Normal 12 11 2 2" xfId="9969" xr:uid="{00000000-0005-0000-0000-0000F1260000}"/>
    <cellStyle name="Normal 12 11 2 2 2" xfId="9970" xr:uid="{00000000-0005-0000-0000-0000F2260000}"/>
    <cellStyle name="Normal 12 11 2 2 2 2" xfId="30932" xr:uid="{102E994E-069E-4EFC-B193-C60BE5BB93F8}"/>
    <cellStyle name="Normal 12 11 2 2 3" xfId="9971" xr:uid="{00000000-0005-0000-0000-0000F3260000}"/>
    <cellStyle name="Normal 12 11 2 2 3 2" xfId="30933" xr:uid="{E2ECE360-4C32-4CA3-B2CC-6A690993F12C}"/>
    <cellStyle name="Normal 12 11 2 2 4" xfId="9972" xr:uid="{00000000-0005-0000-0000-0000F4260000}"/>
    <cellStyle name="Normal 12 11 2 2 4 2" xfId="30934" xr:uid="{E97935CB-76F7-44B4-BBD7-05DB30A0C5D1}"/>
    <cellStyle name="Normal 12 11 2 2 5" xfId="30931" xr:uid="{EEE092A7-91BF-48F0-8E53-73532D47C0A5}"/>
    <cellStyle name="Normal 12 11 2 3" xfId="9973" xr:uid="{00000000-0005-0000-0000-0000F5260000}"/>
    <cellStyle name="Normal 12 11 2 3 2" xfId="30935" xr:uid="{8CA0E456-F854-47BF-8D8E-29B5C7B6022E}"/>
    <cellStyle name="Normal 12 11 2 4" xfId="9974" xr:uid="{00000000-0005-0000-0000-0000F6260000}"/>
    <cellStyle name="Normal 12 11 2 4 2" xfId="30936" xr:uid="{F31AD5E8-B46A-497E-ADAE-9D029D6C76DF}"/>
    <cellStyle name="Normal 12 11 2 5" xfId="9975" xr:uid="{00000000-0005-0000-0000-0000F7260000}"/>
    <cellStyle name="Normal 12 11 2 5 2" xfId="30937" xr:uid="{3B71798E-600E-4F4A-8D7C-20786C86D882}"/>
    <cellStyle name="Normal 12 11 2 6" xfId="30930" xr:uid="{EF64DCB3-391F-4D15-8C40-5A372251969F}"/>
    <cellStyle name="Normal 12 11 3" xfId="9976" xr:uid="{00000000-0005-0000-0000-0000F8260000}"/>
    <cellStyle name="Normal 12 11 3 2" xfId="9977" xr:uid="{00000000-0005-0000-0000-0000F9260000}"/>
    <cellStyle name="Normal 12 11 3 2 2" xfId="30939" xr:uid="{6C423171-58A5-4C29-A5EE-A06233907C58}"/>
    <cellStyle name="Normal 12 11 3 3" xfId="9978" xr:uid="{00000000-0005-0000-0000-0000FA260000}"/>
    <cellStyle name="Normal 12 11 3 3 2" xfId="30940" xr:uid="{59C08A04-9E8C-48D1-A3F6-56DAE0EFCD7C}"/>
    <cellStyle name="Normal 12 11 3 4" xfId="9979" xr:uid="{00000000-0005-0000-0000-0000FB260000}"/>
    <cellStyle name="Normal 12 11 3 4 2" xfId="30941" xr:uid="{CC6D4BC5-41BA-4BAF-834E-B94A8DE57044}"/>
    <cellStyle name="Normal 12 11 3 5" xfId="30938" xr:uid="{A04DE380-2284-4552-8611-26EEBBB8C73E}"/>
    <cellStyle name="Normal 12 11 4" xfId="9980" xr:uid="{00000000-0005-0000-0000-0000FC260000}"/>
    <cellStyle name="Normal 12 11 4 2" xfId="30942" xr:uid="{5F8DDA47-8377-4A37-8E1A-6D64B504B9E8}"/>
    <cellStyle name="Normal 12 11 5" xfId="9981" xr:uid="{00000000-0005-0000-0000-0000FD260000}"/>
    <cellStyle name="Normal 12 11 5 2" xfId="30943" xr:uid="{DE3C9F96-CCF0-4A8C-A71B-482CDD04719A}"/>
    <cellStyle name="Normal 12 11 6" xfId="9982" xr:uid="{00000000-0005-0000-0000-0000FE260000}"/>
    <cellStyle name="Normal 12 11 6 2" xfId="30944" xr:uid="{33D1B844-9163-44DF-AFA2-B1794AAC8D90}"/>
    <cellStyle name="Normal 12 11 7" xfId="30929" xr:uid="{D8230E46-C286-42AA-A580-A90B65DCF73A}"/>
    <cellStyle name="Normal 12 12" xfId="9983" xr:uid="{00000000-0005-0000-0000-0000FF260000}"/>
    <cellStyle name="Normal 12 12 2" xfId="9984" xr:uid="{00000000-0005-0000-0000-000000270000}"/>
    <cellStyle name="Normal 12 12 2 2" xfId="9985" xr:uid="{00000000-0005-0000-0000-000001270000}"/>
    <cellStyle name="Normal 12 12 2 2 2" xfId="9986" xr:uid="{00000000-0005-0000-0000-000002270000}"/>
    <cellStyle name="Normal 12 12 2 2 2 2" xfId="30948" xr:uid="{F79E37BF-A154-4816-8ED8-35C6377DBCF8}"/>
    <cellStyle name="Normal 12 12 2 2 3" xfId="9987" xr:uid="{00000000-0005-0000-0000-000003270000}"/>
    <cellStyle name="Normal 12 12 2 2 3 2" xfId="30949" xr:uid="{DC5442F5-C2CE-44DB-8D7D-F4827269399D}"/>
    <cellStyle name="Normal 12 12 2 2 4" xfId="9988" xr:uid="{00000000-0005-0000-0000-000004270000}"/>
    <cellStyle name="Normal 12 12 2 2 4 2" xfId="30950" xr:uid="{6BD03369-8101-49D2-86BC-59721BA401CF}"/>
    <cellStyle name="Normal 12 12 2 2 5" xfId="30947" xr:uid="{450C9288-5E09-4DB8-B37A-892EF136B08E}"/>
    <cellStyle name="Normal 12 12 2 3" xfId="9989" xr:uid="{00000000-0005-0000-0000-000005270000}"/>
    <cellStyle name="Normal 12 12 2 3 2" xfId="30951" xr:uid="{4019A837-04EB-493D-9675-3AD0791D7E3B}"/>
    <cellStyle name="Normal 12 12 2 4" xfId="9990" xr:uid="{00000000-0005-0000-0000-000006270000}"/>
    <cellStyle name="Normal 12 12 2 4 2" xfId="30952" xr:uid="{B6C1CEF1-3AD2-444F-A79F-795A0086764E}"/>
    <cellStyle name="Normal 12 12 2 5" xfId="9991" xr:uid="{00000000-0005-0000-0000-000007270000}"/>
    <cellStyle name="Normal 12 12 2 5 2" xfId="30953" xr:uid="{C55C7B2E-0486-4B24-B09C-F567AF9DF030}"/>
    <cellStyle name="Normal 12 12 2 6" xfId="30946" xr:uid="{C18C11C0-AB36-443E-96DC-A6B9421265DB}"/>
    <cellStyle name="Normal 12 12 3" xfId="9992" xr:uid="{00000000-0005-0000-0000-000008270000}"/>
    <cellStyle name="Normal 12 12 3 2" xfId="9993" xr:uid="{00000000-0005-0000-0000-000009270000}"/>
    <cellStyle name="Normal 12 12 3 2 2" xfId="30955" xr:uid="{B0E901E6-F9DA-4A87-9056-E5EA7E47FE8D}"/>
    <cellStyle name="Normal 12 12 3 3" xfId="9994" xr:uid="{00000000-0005-0000-0000-00000A270000}"/>
    <cellStyle name="Normal 12 12 3 3 2" xfId="30956" xr:uid="{1DACD7E3-C65B-44FC-B5F7-5600427AA6AC}"/>
    <cellStyle name="Normal 12 12 3 4" xfId="9995" xr:uid="{00000000-0005-0000-0000-00000B270000}"/>
    <cellStyle name="Normal 12 12 3 4 2" xfId="30957" xr:uid="{C29FA0BF-A995-4CCB-AF7D-44C5A1207E8D}"/>
    <cellStyle name="Normal 12 12 3 5" xfId="30954" xr:uid="{1DBE9E42-F6AA-4D7F-84D7-E0C413A5AE4F}"/>
    <cellStyle name="Normal 12 12 4" xfId="9996" xr:uid="{00000000-0005-0000-0000-00000C270000}"/>
    <cellStyle name="Normal 12 12 4 2" xfId="30958" xr:uid="{9B1B3EDB-11BA-4E8E-B89A-331797F483F5}"/>
    <cellStyle name="Normal 12 12 5" xfId="9997" xr:uid="{00000000-0005-0000-0000-00000D270000}"/>
    <cellStyle name="Normal 12 12 5 2" xfId="30959" xr:uid="{A7208C0A-38BF-428D-80FD-2998E5CB3547}"/>
    <cellStyle name="Normal 12 12 6" xfId="9998" xr:uid="{00000000-0005-0000-0000-00000E270000}"/>
    <cellStyle name="Normal 12 12 6 2" xfId="30960" xr:uid="{D9A77BAE-5A95-4F60-9CB8-9874EF184FC4}"/>
    <cellStyle name="Normal 12 12 7" xfId="30945" xr:uid="{F5924226-DA4B-44D5-8215-F4B9328C7E86}"/>
    <cellStyle name="Normal 12 13" xfId="9999" xr:uid="{00000000-0005-0000-0000-00000F270000}"/>
    <cellStyle name="Normal 12 13 2" xfId="10000" xr:uid="{00000000-0005-0000-0000-000010270000}"/>
    <cellStyle name="Normal 12 13 2 2" xfId="10001" xr:uid="{00000000-0005-0000-0000-000011270000}"/>
    <cellStyle name="Normal 12 13 2 2 2" xfId="10002" xr:uid="{00000000-0005-0000-0000-000012270000}"/>
    <cellStyle name="Normal 12 13 2 2 2 2" xfId="30964" xr:uid="{9AD6ACA4-090B-4583-BBC3-B7C95201D857}"/>
    <cellStyle name="Normal 12 13 2 2 3" xfId="10003" xr:uid="{00000000-0005-0000-0000-000013270000}"/>
    <cellStyle name="Normal 12 13 2 2 3 2" xfId="30965" xr:uid="{79DA3FAA-B1DC-4264-B2F0-F73BB0CEEBC7}"/>
    <cellStyle name="Normal 12 13 2 2 4" xfId="10004" xr:uid="{00000000-0005-0000-0000-000014270000}"/>
    <cellStyle name="Normal 12 13 2 2 4 2" xfId="30966" xr:uid="{2734E0D0-35C7-4031-8EC1-24FBB357839D}"/>
    <cellStyle name="Normal 12 13 2 2 5" xfId="30963" xr:uid="{3821A0CB-3B31-4656-86CB-C6BA44FE84B6}"/>
    <cellStyle name="Normal 12 13 2 3" xfId="10005" xr:uid="{00000000-0005-0000-0000-000015270000}"/>
    <cellStyle name="Normal 12 13 2 3 2" xfId="30967" xr:uid="{822DAA28-2D51-49A6-964D-1A8B9A9F180F}"/>
    <cellStyle name="Normal 12 13 2 4" xfId="10006" xr:uid="{00000000-0005-0000-0000-000016270000}"/>
    <cellStyle name="Normal 12 13 2 4 2" xfId="30968" xr:uid="{AD911CE6-1D64-4B1E-81CA-C33AA13B66F6}"/>
    <cellStyle name="Normal 12 13 2 5" xfId="10007" xr:uid="{00000000-0005-0000-0000-000017270000}"/>
    <cellStyle name="Normal 12 13 2 5 2" xfId="30969" xr:uid="{857AFEFA-8A9F-4B1F-902D-8EFA298F247E}"/>
    <cellStyle name="Normal 12 13 2 6" xfId="30962" xr:uid="{53985351-9531-4375-A29F-06A9926DE81F}"/>
    <cellStyle name="Normal 12 13 3" xfId="10008" xr:uid="{00000000-0005-0000-0000-000018270000}"/>
    <cellStyle name="Normal 12 13 3 2" xfId="10009" xr:uid="{00000000-0005-0000-0000-000019270000}"/>
    <cellStyle name="Normal 12 13 3 2 2" xfId="30971" xr:uid="{625ACEDE-88AE-433E-A468-FBC9E4F7E8BC}"/>
    <cellStyle name="Normal 12 13 3 3" xfId="10010" xr:uid="{00000000-0005-0000-0000-00001A270000}"/>
    <cellStyle name="Normal 12 13 3 3 2" xfId="30972" xr:uid="{B49D7811-79B5-4DAE-B04F-9E2EEC416849}"/>
    <cellStyle name="Normal 12 13 3 4" xfId="10011" xr:uid="{00000000-0005-0000-0000-00001B270000}"/>
    <cellStyle name="Normal 12 13 3 4 2" xfId="30973" xr:uid="{00EEBC49-C368-4794-BE93-ECF286166648}"/>
    <cellStyle name="Normal 12 13 3 5" xfId="30970" xr:uid="{8A735AB9-2041-48C9-9B43-644A25FE47BE}"/>
    <cellStyle name="Normal 12 13 4" xfId="10012" xr:uid="{00000000-0005-0000-0000-00001C270000}"/>
    <cellStyle name="Normal 12 13 4 2" xfId="30974" xr:uid="{F4059E46-E0D9-4546-A235-739E3209AA40}"/>
    <cellStyle name="Normal 12 13 5" xfId="10013" xr:uid="{00000000-0005-0000-0000-00001D270000}"/>
    <cellStyle name="Normal 12 13 5 2" xfId="30975" xr:uid="{1FED7B28-1CB3-4794-97DB-913F0AB2CC22}"/>
    <cellStyle name="Normal 12 13 6" xfId="10014" xr:uid="{00000000-0005-0000-0000-00001E270000}"/>
    <cellStyle name="Normal 12 13 6 2" xfId="30976" xr:uid="{41E0154A-2966-4221-BEA6-90C3C320966A}"/>
    <cellStyle name="Normal 12 13 7" xfId="30961" xr:uid="{71D67B68-865A-4ED0-9B62-3FA7EEF8BA56}"/>
    <cellStyle name="Normal 12 14" xfId="10015" xr:uid="{00000000-0005-0000-0000-00001F270000}"/>
    <cellStyle name="Normal 12 14 2" xfId="10016" xr:uid="{00000000-0005-0000-0000-000020270000}"/>
    <cellStyle name="Normal 12 14 2 2" xfId="30978" xr:uid="{945124BF-8CBC-4A1B-A66D-B66330C1ED34}"/>
    <cellStyle name="Normal 12 14 3" xfId="10017" xr:uid="{00000000-0005-0000-0000-000021270000}"/>
    <cellStyle name="Normal 12 14 3 2" xfId="30979" xr:uid="{59E5E614-1C11-4AD7-8CAC-1BDFB0158E31}"/>
    <cellStyle name="Normal 12 14 4" xfId="10018" xr:uid="{00000000-0005-0000-0000-000022270000}"/>
    <cellStyle name="Normal 12 14 4 2" xfId="30980" xr:uid="{6F408691-C191-41C8-8A9E-F9707E531122}"/>
    <cellStyle name="Normal 12 14 5" xfId="30977" xr:uid="{D3F8A6EF-16D2-4875-9516-4318CE8EA46E}"/>
    <cellStyle name="Normal 12 15" xfId="30912" xr:uid="{DCACC825-DD78-4710-8E9B-CDF570D779B1}"/>
    <cellStyle name="Normal 12 2" xfId="10019" xr:uid="{00000000-0005-0000-0000-000023270000}"/>
    <cellStyle name="Normal 12 2 2" xfId="10020" xr:uid="{00000000-0005-0000-0000-000024270000}"/>
    <cellStyle name="Normal 12 2 2 2" xfId="30982" xr:uid="{327E99A0-045F-4637-B1B9-7560981B4497}"/>
    <cellStyle name="Normal 12 2 3" xfId="10021" xr:uid="{00000000-0005-0000-0000-000025270000}"/>
    <cellStyle name="Normal 12 2 3 2" xfId="10022" xr:uid="{00000000-0005-0000-0000-000026270000}"/>
    <cellStyle name="Normal 12 2 3 2 2" xfId="10023" xr:uid="{00000000-0005-0000-0000-000027270000}"/>
    <cellStyle name="Normal 12 2 3 2 2 2" xfId="10024" xr:uid="{00000000-0005-0000-0000-000028270000}"/>
    <cellStyle name="Normal 12 2 3 2 2 2 2" xfId="30986" xr:uid="{A9BEA968-15DF-4E5B-81F3-D42AB53890E0}"/>
    <cellStyle name="Normal 12 2 3 2 2 3" xfId="10025" xr:uid="{00000000-0005-0000-0000-000029270000}"/>
    <cellStyle name="Normal 12 2 3 2 2 3 2" xfId="30987" xr:uid="{D878D1E6-13E0-46A3-8766-1BCA8CCAA257}"/>
    <cellStyle name="Normal 12 2 3 2 2 4" xfId="10026" xr:uid="{00000000-0005-0000-0000-00002A270000}"/>
    <cellStyle name="Normal 12 2 3 2 2 4 2" xfId="30988" xr:uid="{BFD2BFBA-2326-4B7A-8A50-72CF21F5E32A}"/>
    <cellStyle name="Normal 12 2 3 2 2 5" xfId="30985" xr:uid="{CC1D3D1F-F755-4C9C-8CE0-A5DC9E454FD6}"/>
    <cellStyle name="Normal 12 2 3 2 3" xfId="10027" xr:uid="{00000000-0005-0000-0000-00002B270000}"/>
    <cellStyle name="Normal 12 2 3 2 3 2" xfId="30989" xr:uid="{061E5582-BF28-456B-BA52-F2F6EE57986A}"/>
    <cellStyle name="Normal 12 2 3 2 4" xfId="10028" xr:uid="{00000000-0005-0000-0000-00002C270000}"/>
    <cellStyle name="Normal 12 2 3 2 4 2" xfId="30990" xr:uid="{43FB767D-36E7-4F5F-9C8A-75CEFB27B7BE}"/>
    <cellStyle name="Normal 12 2 3 2 5" xfId="10029" xr:uid="{00000000-0005-0000-0000-00002D270000}"/>
    <cellStyle name="Normal 12 2 3 2 5 2" xfId="30991" xr:uid="{157049EE-F4DC-4D0F-A7DD-3E5DBA6011B4}"/>
    <cellStyle name="Normal 12 2 3 2 6" xfId="30984" xr:uid="{9042BAB7-670D-4889-BBF7-C85965BB75B0}"/>
    <cellStyle name="Normal 12 2 3 3" xfId="10030" xr:uid="{00000000-0005-0000-0000-00002E270000}"/>
    <cellStyle name="Normal 12 2 3 3 2" xfId="10031" xr:uid="{00000000-0005-0000-0000-00002F270000}"/>
    <cellStyle name="Normal 12 2 3 3 2 2" xfId="30993" xr:uid="{8BAD213E-D095-4B2B-917E-91A835526B40}"/>
    <cellStyle name="Normal 12 2 3 3 3" xfId="10032" xr:uid="{00000000-0005-0000-0000-000030270000}"/>
    <cellStyle name="Normal 12 2 3 3 3 2" xfId="30994" xr:uid="{689566C5-E758-4CB7-9570-203AEFC3A8F2}"/>
    <cellStyle name="Normal 12 2 3 3 4" xfId="10033" xr:uid="{00000000-0005-0000-0000-000031270000}"/>
    <cellStyle name="Normal 12 2 3 3 4 2" xfId="30995" xr:uid="{31AFED97-AA99-48DC-B894-4DE13AE8F563}"/>
    <cellStyle name="Normal 12 2 3 3 5" xfId="30992" xr:uid="{2ED70DB8-D50B-4B88-AC8B-D51107A7FE4B}"/>
    <cellStyle name="Normal 12 2 3 4" xfId="10034" xr:uid="{00000000-0005-0000-0000-000032270000}"/>
    <cellStyle name="Normal 12 2 3 4 2" xfId="30996" xr:uid="{DDAF51F5-DCF5-41DF-B854-B3F7BEEE6DB5}"/>
    <cellStyle name="Normal 12 2 3 5" xfId="10035" xr:uid="{00000000-0005-0000-0000-000033270000}"/>
    <cellStyle name="Normal 12 2 3 5 2" xfId="30997" xr:uid="{859F7569-7FE7-461D-BAD5-3266703F5D27}"/>
    <cellStyle name="Normal 12 2 3 6" xfId="10036" xr:uid="{00000000-0005-0000-0000-000034270000}"/>
    <cellStyle name="Normal 12 2 3 6 2" xfId="30998" xr:uid="{2EEC6EB2-309F-4756-8D63-56EF2798B3A6}"/>
    <cellStyle name="Normal 12 2 3 7" xfId="30983" xr:uid="{FED96B9C-39C4-41F7-9D86-18C8FE9BD395}"/>
    <cellStyle name="Normal 12 2 4" xfId="30981" xr:uid="{E897577E-E528-45DD-B3F8-A509F6097122}"/>
    <cellStyle name="Normal 12 3" xfId="10037" xr:uid="{00000000-0005-0000-0000-000035270000}"/>
    <cellStyle name="Normal 12 3 2" xfId="10038" xr:uid="{00000000-0005-0000-0000-000036270000}"/>
    <cellStyle name="Normal 12 3 2 2" xfId="10039" xr:uid="{00000000-0005-0000-0000-000037270000}"/>
    <cellStyle name="Normal 12 3 2 2 2" xfId="10040" xr:uid="{00000000-0005-0000-0000-000038270000}"/>
    <cellStyle name="Normal 12 3 2 2 2 2" xfId="10041" xr:uid="{00000000-0005-0000-0000-000039270000}"/>
    <cellStyle name="Normal 12 3 2 2 2 2 2" xfId="31003" xr:uid="{8F217558-F559-4F96-A861-F3FAAF214515}"/>
    <cellStyle name="Normal 12 3 2 2 2 3" xfId="10042" xr:uid="{00000000-0005-0000-0000-00003A270000}"/>
    <cellStyle name="Normal 12 3 2 2 2 3 2" xfId="31004" xr:uid="{91522629-3B3E-45C8-8911-C3CA9C3521CD}"/>
    <cellStyle name="Normal 12 3 2 2 2 4" xfId="10043" xr:uid="{00000000-0005-0000-0000-00003B270000}"/>
    <cellStyle name="Normal 12 3 2 2 2 4 2" xfId="31005" xr:uid="{3A098878-FAB5-4550-A011-75EEB5934520}"/>
    <cellStyle name="Normal 12 3 2 2 2 5" xfId="31002" xr:uid="{77E1B69C-FB87-428A-8E30-CCE0EC008059}"/>
    <cellStyle name="Normal 12 3 2 2 3" xfId="10044" xr:uid="{00000000-0005-0000-0000-00003C270000}"/>
    <cellStyle name="Normal 12 3 2 2 3 2" xfId="31006" xr:uid="{53852435-F2BD-4135-B324-856CAE25C6AE}"/>
    <cellStyle name="Normal 12 3 2 2 4" xfId="10045" xr:uid="{00000000-0005-0000-0000-00003D270000}"/>
    <cellStyle name="Normal 12 3 2 2 4 2" xfId="31007" xr:uid="{F0800F35-CF44-43BE-BC0B-6EC1A8107560}"/>
    <cellStyle name="Normal 12 3 2 2 5" xfId="10046" xr:uid="{00000000-0005-0000-0000-00003E270000}"/>
    <cellStyle name="Normal 12 3 2 2 5 2" xfId="31008" xr:uid="{F670A7E5-A792-43BD-BD91-E082194AD107}"/>
    <cellStyle name="Normal 12 3 2 2 6" xfId="31001" xr:uid="{3C218F6A-6303-465E-8050-2BBAE1A4C01A}"/>
    <cellStyle name="Normal 12 3 2 3" xfId="10047" xr:uid="{00000000-0005-0000-0000-00003F270000}"/>
    <cellStyle name="Normal 12 3 2 3 2" xfId="31009" xr:uid="{A1A791CA-97D2-41DA-A924-73D07E3F5ACA}"/>
    <cellStyle name="Normal 12 3 2 4" xfId="10048" xr:uid="{00000000-0005-0000-0000-000040270000}"/>
    <cellStyle name="Normal 12 3 2 4 2" xfId="10049" xr:uid="{00000000-0005-0000-0000-000041270000}"/>
    <cellStyle name="Normal 12 3 2 4 2 2" xfId="31011" xr:uid="{E487CDFE-3DC2-4BDF-9583-F15FB4CE1129}"/>
    <cellStyle name="Normal 12 3 2 4 3" xfId="10050" xr:uid="{00000000-0005-0000-0000-000042270000}"/>
    <cellStyle name="Normal 12 3 2 4 3 2" xfId="31012" xr:uid="{9EAD6BF4-296C-4D42-A0A7-0B68695E2765}"/>
    <cellStyle name="Normal 12 3 2 4 4" xfId="10051" xr:uid="{00000000-0005-0000-0000-000043270000}"/>
    <cellStyle name="Normal 12 3 2 4 4 2" xfId="31013" xr:uid="{019A255A-20DE-4626-8138-E678FA476A0A}"/>
    <cellStyle name="Normal 12 3 2 4 5" xfId="31010" xr:uid="{3B565058-A6AD-4DA4-B883-2260777EFE35}"/>
    <cellStyle name="Normal 12 3 2 5" xfId="10052" xr:uid="{00000000-0005-0000-0000-000044270000}"/>
    <cellStyle name="Normal 12 3 2 5 2" xfId="31014" xr:uid="{E5F1FDEE-3F81-49AA-BF55-F198B355FC63}"/>
    <cellStyle name="Normal 12 3 2 6" xfId="10053" xr:uid="{00000000-0005-0000-0000-000045270000}"/>
    <cellStyle name="Normal 12 3 2 6 2" xfId="31015" xr:uid="{DD9C3A0E-A1EA-4928-8AD7-D4F4AADA4ED0}"/>
    <cellStyle name="Normal 12 3 2 7" xfId="10054" xr:uid="{00000000-0005-0000-0000-000046270000}"/>
    <cellStyle name="Normal 12 3 2 7 2" xfId="31016" xr:uid="{4FB1EC9C-DAEF-4C08-84F1-E15710289774}"/>
    <cellStyle name="Normal 12 3 2 8" xfId="31000" xr:uid="{E35A9BD8-35DC-4C85-8984-4CB9D3161FB7}"/>
    <cellStyle name="Normal 12 3 3" xfId="30999" xr:uid="{E5280802-08ED-4099-9AB6-DE63707492EE}"/>
    <cellStyle name="Normal 12 4" xfId="10055" xr:uid="{00000000-0005-0000-0000-000047270000}"/>
    <cellStyle name="Normal 12 4 2" xfId="10056" xr:uid="{00000000-0005-0000-0000-000048270000}"/>
    <cellStyle name="Normal 12 4 2 2" xfId="10057" xr:uid="{00000000-0005-0000-0000-000049270000}"/>
    <cellStyle name="Normal 12 4 2 2 2" xfId="10058" xr:uid="{00000000-0005-0000-0000-00004A270000}"/>
    <cellStyle name="Normal 12 4 2 2 2 2" xfId="31020" xr:uid="{C897A68D-1014-4316-BD9E-7D38091F6B4E}"/>
    <cellStyle name="Normal 12 4 2 2 3" xfId="10059" xr:uid="{00000000-0005-0000-0000-00004B270000}"/>
    <cellStyle name="Normal 12 4 2 2 3 2" xfId="31021" xr:uid="{56551FDA-D6AD-4B33-B211-00C5FAFC2A1A}"/>
    <cellStyle name="Normal 12 4 2 2 4" xfId="10060" xr:uid="{00000000-0005-0000-0000-00004C270000}"/>
    <cellStyle name="Normal 12 4 2 2 4 2" xfId="31022" xr:uid="{5F56652D-F88F-4CE2-A2A5-39AF7317D490}"/>
    <cellStyle name="Normal 12 4 2 2 5" xfId="31019" xr:uid="{781DD61B-3EA4-4F3B-9B7F-5D11616E68A8}"/>
    <cellStyle name="Normal 12 4 2 3" xfId="10061" xr:uid="{00000000-0005-0000-0000-00004D270000}"/>
    <cellStyle name="Normal 12 4 2 3 2" xfId="31023" xr:uid="{99A2B84E-2A45-4964-8AC8-94BE0978823E}"/>
    <cellStyle name="Normal 12 4 2 4" xfId="10062" xr:uid="{00000000-0005-0000-0000-00004E270000}"/>
    <cellStyle name="Normal 12 4 2 4 2" xfId="31024" xr:uid="{93E9B047-D08D-491A-9F9F-B834A9955E49}"/>
    <cellStyle name="Normal 12 4 2 5" xfId="10063" xr:uid="{00000000-0005-0000-0000-00004F270000}"/>
    <cellStyle name="Normal 12 4 2 5 2" xfId="31025" xr:uid="{3BF4D12A-C522-4F43-AEBA-F73FCEFC52C3}"/>
    <cellStyle name="Normal 12 4 2 6" xfId="31018" xr:uid="{4AAEEDCE-13B7-4712-9B08-AE1094EBA623}"/>
    <cellStyle name="Normal 12 4 3" xfId="10064" xr:uid="{00000000-0005-0000-0000-000050270000}"/>
    <cellStyle name="Normal 12 4 3 2" xfId="31026" xr:uid="{3BA70A25-E8A5-4EB7-AF4A-F876D67973A1}"/>
    <cellStyle name="Normal 12 4 4" xfId="10065" xr:uid="{00000000-0005-0000-0000-000051270000}"/>
    <cellStyle name="Normal 12 4 4 2" xfId="10066" xr:uid="{00000000-0005-0000-0000-000052270000}"/>
    <cellStyle name="Normal 12 4 4 2 2" xfId="31028" xr:uid="{A38ED8CB-A4DD-41EE-A2B9-5FC04595EC1E}"/>
    <cellStyle name="Normal 12 4 4 3" xfId="10067" xr:uid="{00000000-0005-0000-0000-000053270000}"/>
    <cellStyle name="Normal 12 4 4 3 2" xfId="31029" xr:uid="{63DAB7CF-EBAA-4DD9-B2AF-3FC809CE1A93}"/>
    <cellStyle name="Normal 12 4 4 4" xfId="10068" xr:uid="{00000000-0005-0000-0000-000054270000}"/>
    <cellStyle name="Normal 12 4 4 4 2" xfId="31030" xr:uid="{0C0B8B43-E335-41E2-AA32-B780BE184BFD}"/>
    <cellStyle name="Normal 12 4 4 5" xfId="31027" xr:uid="{280355AC-B41F-487A-AB88-36D82E68F358}"/>
    <cellStyle name="Normal 12 4 5" xfId="10069" xr:uid="{00000000-0005-0000-0000-000055270000}"/>
    <cellStyle name="Normal 12 4 5 2" xfId="31031" xr:uid="{D51A6F82-CC16-40CB-AFD7-D736ABBB5E86}"/>
    <cellStyle name="Normal 12 4 6" xfId="10070" xr:uid="{00000000-0005-0000-0000-000056270000}"/>
    <cellStyle name="Normal 12 4 6 2" xfId="31032" xr:uid="{4B0B713B-F5F1-4607-9A7F-F606CED543EA}"/>
    <cellStyle name="Normal 12 4 7" xfId="10071" xr:uid="{00000000-0005-0000-0000-000057270000}"/>
    <cellStyle name="Normal 12 4 7 2" xfId="31033" xr:uid="{5972860F-CA93-4D40-9F00-95E0A0589C79}"/>
    <cellStyle name="Normal 12 4 8" xfId="31017" xr:uid="{181B5998-2BB0-4F99-8072-A3AC324737A0}"/>
    <cellStyle name="Normal 12 5" xfId="10072" xr:uid="{00000000-0005-0000-0000-000058270000}"/>
    <cellStyle name="Normal 12 5 2" xfId="10073" xr:uid="{00000000-0005-0000-0000-000059270000}"/>
    <cellStyle name="Normal 12 5 2 2" xfId="10074" xr:uid="{00000000-0005-0000-0000-00005A270000}"/>
    <cellStyle name="Normal 12 5 2 2 2" xfId="10075" xr:uid="{00000000-0005-0000-0000-00005B270000}"/>
    <cellStyle name="Normal 12 5 2 2 2 2" xfId="31037" xr:uid="{422142CB-2A54-4E68-8116-42ABE44BF0B6}"/>
    <cellStyle name="Normal 12 5 2 2 3" xfId="10076" xr:uid="{00000000-0005-0000-0000-00005C270000}"/>
    <cellStyle name="Normal 12 5 2 2 3 2" xfId="31038" xr:uid="{F6106660-4546-45CE-B7D0-6BFC1E6B44C9}"/>
    <cellStyle name="Normal 12 5 2 2 4" xfId="10077" xr:uid="{00000000-0005-0000-0000-00005D270000}"/>
    <cellStyle name="Normal 12 5 2 2 4 2" xfId="31039" xr:uid="{43396675-334E-4140-AE6E-C8E13F78D893}"/>
    <cellStyle name="Normal 12 5 2 2 5" xfId="31036" xr:uid="{71ABCD48-FB5E-4CEB-8B2F-2F5EA7A10F3D}"/>
    <cellStyle name="Normal 12 5 2 3" xfId="10078" xr:uid="{00000000-0005-0000-0000-00005E270000}"/>
    <cellStyle name="Normal 12 5 2 3 2" xfId="31040" xr:uid="{9642CD15-B776-4C80-975E-34EA2F3707E3}"/>
    <cellStyle name="Normal 12 5 2 4" xfId="10079" xr:uid="{00000000-0005-0000-0000-00005F270000}"/>
    <cellStyle name="Normal 12 5 2 4 2" xfId="31041" xr:uid="{80296E1E-C941-4BC7-8931-66BF32D19B3F}"/>
    <cellStyle name="Normal 12 5 2 5" xfId="10080" xr:uid="{00000000-0005-0000-0000-000060270000}"/>
    <cellStyle name="Normal 12 5 2 5 2" xfId="31042" xr:uid="{BB865DD6-687B-4D15-936F-FD2248BAE797}"/>
    <cellStyle name="Normal 12 5 2 6" xfId="31035" xr:uid="{A85CEE06-9253-40D0-B3E8-494A5B9BDF45}"/>
    <cellStyle name="Normal 12 5 3" xfId="10081" xr:uid="{00000000-0005-0000-0000-000061270000}"/>
    <cellStyle name="Normal 12 5 3 2" xfId="31043" xr:uid="{55B2E13F-6861-41AE-B67E-0E87CE14FE0F}"/>
    <cellStyle name="Normal 12 5 4" xfId="10082" xr:uid="{00000000-0005-0000-0000-000062270000}"/>
    <cellStyle name="Normal 12 5 4 2" xfId="10083" xr:uid="{00000000-0005-0000-0000-000063270000}"/>
    <cellStyle name="Normal 12 5 4 2 2" xfId="31045" xr:uid="{CA42F980-72F7-48A3-A3A3-743CE0245202}"/>
    <cellStyle name="Normal 12 5 4 3" xfId="10084" xr:uid="{00000000-0005-0000-0000-000064270000}"/>
    <cellStyle name="Normal 12 5 4 3 2" xfId="31046" xr:uid="{0FA24D68-00E7-4B89-A5CF-2D612D823809}"/>
    <cellStyle name="Normal 12 5 4 4" xfId="10085" xr:uid="{00000000-0005-0000-0000-000065270000}"/>
    <cellStyle name="Normal 12 5 4 4 2" xfId="31047" xr:uid="{8F392F41-AD97-4859-827D-E4448A2F999E}"/>
    <cellStyle name="Normal 12 5 4 5" xfId="31044" xr:uid="{D853E455-34D5-48EA-8EBE-7B4C82BB9C3F}"/>
    <cellStyle name="Normal 12 5 5" xfId="10086" xr:uid="{00000000-0005-0000-0000-000066270000}"/>
    <cellStyle name="Normal 12 5 5 2" xfId="31048" xr:uid="{D47DA445-7858-4C8B-9569-36D2034F08FD}"/>
    <cellStyle name="Normal 12 5 6" xfId="10087" xr:uid="{00000000-0005-0000-0000-000067270000}"/>
    <cellStyle name="Normal 12 5 6 2" xfId="31049" xr:uid="{6BE11950-0FA5-442D-B605-F4105EDBDE53}"/>
    <cellStyle name="Normal 12 5 7" xfId="10088" xr:uid="{00000000-0005-0000-0000-000068270000}"/>
    <cellStyle name="Normal 12 5 7 2" xfId="31050" xr:uid="{E51BFECC-358A-4546-BE6A-3426F8392836}"/>
    <cellStyle name="Normal 12 5 8" xfId="31034" xr:uid="{180A6609-4F2F-4FAC-9AB2-5EE5C6F2CEB9}"/>
    <cellStyle name="Normal 12 6" xfId="10089" xr:uid="{00000000-0005-0000-0000-000069270000}"/>
    <cellStyle name="Normal 12 6 2" xfId="10090" xr:uid="{00000000-0005-0000-0000-00006A270000}"/>
    <cellStyle name="Normal 12 6 2 2" xfId="10091" xr:uid="{00000000-0005-0000-0000-00006B270000}"/>
    <cellStyle name="Normal 12 6 2 2 2" xfId="10092" xr:uid="{00000000-0005-0000-0000-00006C270000}"/>
    <cellStyle name="Normal 12 6 2 2 2 2" xfId="31054" xr:uid="{CA8A8969-586B-404E-87A6-F1B6B6DB3EC3}"/>
    <cellStyle name="Normal 12 6 2 2 3" xfId="10093" xr:uid="{00000000-0005-0000-0000-00006D270000}"/>
    <cellStyle name="Normal 12 6 2 2 3 2" xfId="31055" xr:uid="{150C1DA4-C12B-485E-AD01-9E6F47E2D37A}"/>
    <cellStyle name="Normal 12 6 2 2 4" xfId="10094" xr:uid="{00000000-0005-0000-0000-00006E270000}"/>
    <cellStyle name="Normal 12 6 2 2 4 2" xfId="31056" xr:uid="{32813C66-2849-4F73-8EBB-C424971947C1}"/>
    <cellStyle name="Normal 12 6 2 2 5" xfId="31053" xr:uid="{938AD27C-8938-4702-80DE-023FF2C27E1F}"/>
    <cellStyle name="Normal 12 6 2 3" xfId="10095" xr:uid="{00000000-0005-0000-0000-00006F270000}"/>
    <cellStyle name="Normal 12 6 2 3 2" xfId="31057" xr:uid="{3699212D-231A-4E25-9DD5-EDD21D740643}"/>
    <cellStyle name="Normal 12 6 2 4" xfId="10096" xr:uid="{00000000-0005-0000-0000-000070270000}"/>
    <cellStyle name="Normal 12 6 2 4 2" xfId="31058" xr:uid="{57E2C789-0E85-43EE-BB4C-6B6D5877BC02}"/>
    <cellStyle name="Normal 12 6 2 5" xfId="10097" xr:uid="{00000000-0005-0000-0000-000071270000}"/>
    <cellStyle name="Normal 12 6 2 5 2" xfId="31059" xr:uid="{F1105BF9-3B6F-4132-9A61-E41CE2066CDF}"/>
    <cellStyle name="Normal 12 6 2 6" xfId="31052" xr:uid="{5CC6BA09-E2ED-44F7-84DC-C2637CD496EB}"/>
    <cellStyle name="Normal 12 6 3" xfId="10098" xr:uid="{00000000-0005-0000-0000-000072270000}"/>
    <cellStyle name="Normal 12 6 3 2" xfId="31060" xr:uid="{BA792090-1FA1-4E80-B090-EC96B59B8952}"/>
    <cellStyle name="Normal 12 6 4" xfId="10099" xr:uid="{00000000-0005-0000-0000-000073270000}"/>
    <cellStyle name="Normal 12 6 4 2" xfId="10100" xr:uid="{00000000-0005-0000-0000-000074270000}"/>
    <cellStyle name="Normal 12 6 4 2 2" xfId="31062" xr:uid="{5CFE8EAA-239B-4458-B5A7-097DE91006BA}"/>
    <cellStyle name="Normal 12 6 4 3" xfId="10101" xr:uid="{00000000-0005-0000-0000-000075270000}"/>
    <cellStyle name="Normal 12 6 4 3 2" xfId="31063" xr:uid="{75BE22BA-37AA-4DAD-BBFE-61F4BA3F3FD9}"/>
    <cellStyle name="Normal 12 6 4 4" xfId="10102" xr:uid="{00000000-0005-0000-0000-000076270000}"/>
    <cellStyle name="Normal 12 6 4 4 2" xfId="31064" xr:uid="{67950FBC-4414-4F56-A2B2-C6927EB92CD3}"/>
    <cellStyle name="Normal 12 6 4 5" xfId="31061" xr:uid="{255A8CD3-728A-440D-BF6D-9CCA593C20F3}"/>
    <cellStyle name="Normal 12 6 5" xfId="10103" xr:uid="{00000000-0005-0000-0000-000077270000}"/>
    <cellStyle name="Normal 12 6 5 2" xfId="31065" xr:uid="{8505AA05-DF82-49C1-887E-86D6EE390866}"/>
    <cellStyle name="Normal 12 6 6" xfId="10104" xr:uid="{00000000-0005-0000-0000-000078270000}"/>
    <cellStyle name="Normal 12 6 6 2" xfId="31066" xr:uid="{A5F0FC17-D69B-42F5-ADFE-8680C72F509A}"/>
    <cellStyle name="Normal 12 6 7" xfId="10105" xr:uid="{00000000-0005-0000-0000-000079270000}"/>
    <cellStyle name="Normal 12 6 7 2" xfId="31067" xr:uid="{AE5C8969-44A2-4859-A2BC-ABA8C2A29291}"/>
    <cellStyle name="Normal 12 6 8" xfId="31051" xr:uid="{EC8A68FB-1F43-478F-BF66-D14F8223CFD2}"/>
    <cellStyle name="Normal 12 7" xfId="10106" xr:uid="{00000000-0005-0000-0000-00007A270000}"/>
    <cellStyle name="Normal 12 7 2" xfId="10107" xr:uid="{00000000-0005-0000-0000-00007B270000}"/>
    <cellStyle name="Normal 12 7 2 2" xfId="10108" xr:uid="{00000000-0005-0000-0000-00007C270000}"/>
    <cellStyle name="Normal 12 7 2 2 2" xfId="10109" xr:uid="{00000000-0005-0000-0000-00007D270000}"/>
    <cellStyle name="Normal 12 7 2 2 2 2" xfId="31071" xr:uid="{7BA67CE8-F56F-46ED-8CC6-D735EFFCC9E4}"/>
    <cellStyle name="Normal 12 7 2 2 3" xfId="10110" xr:uid="{00000000-0005-0000-0000-00007E270000}"/>
    <cellStyle name="Normal 12 7 2 2 3 2" xfId="31072" xr:uid="{C1C2C982-FD9E-4C04-B177-991D4F442A1F}"/>
    <cellStyle name="Normal 12 7 2 2 4" xfId="10111" xr:uid="{00000000-0005-0000-0000-00007F270000}"/>
    <cellStyle name="Normal 12 7 2 2 4 2" xfId="31073" xr:uid="{3204A889-5D03-4A07-9648-89A975DBA2D5}"/>
    <cellStyle name="Normal 12 7 2 2 5" xfId="31070" xr:uid="{76C0FDA5-DDE2-4D27-9E61-88F4F506E630}"/>
    <cellStyle name="Normal 12 7 2 3" xfId="10112" xr:uid="{00000000-0005-0000-0000-000080270000}"/>
    <cellStyle name="Normal 12 7 2 3 2" xfId="31074" xr:uid="{659B5205-561D-47F5-8C81-30B5548AD616}"/>
    <cellStyle name="Normal 12 7 2 4" xfId="10113" xr:uid="{00000000-0005-0000-0000-000081270000}"/>
    <cellStyle name="Normal 12 7 2 4 2" xfId="31075" xr:uid="{45C2F957-D715-4988-8449-57837984B1C8}"/>
    <cellStyle name="Normal 12 7 2 5" xfId="10114" xr:uid="{00000000-0005-0000-0000-000082270000}"/>
    <cellStyle name="Normal 12 7 2 5 2" xfId="31076" xr:uid="{0522FD39-AAD5-4C5A-A0E6-295D5444272B}"/>
    <cellStyle name="Normal 12 7 2 6" xfId="31069" xr:uid="{4461CA2C-2530-4103-98D9-34708E3C4971}"/>
    <cellStyle name="Normal 12 7 3" xfId="10115" xr:uid="{00000000-0005-0000-0000-000083270000}"/>
    <cellStyle name="Normal 12 7 3 2" xfId="31077" xr:uid="{C690ED70-C348-4F7D-9DE7-E8493332BA48}"/>
    <cellStyle name="Normal 12 7 4" xfId="10116" xr:uid="{00000000-0005-0000-0000-000084270000}"/>
    <cellStyle name="Normal 12 7 4 2" xfId="10117" xr:uid="{00000000-0005-0000-0000-000085270000}"/>
    <cellStyle name="Normal 12 7 4 2 2" xfId="31079" xr:uid="{E695C901-7F9F-46A7-A348-D993036BF6AC}"/>
    <cellStyle name="Normal 12 7 4 3" xfId="10118" xr:uid="{00000000-0005-0000-0000-000086270000}"/>
    <cellStyle name="Normal 12 7 4 3 2" xfId="31080" xr:uid="{4686C52F-790D-4ABD-B5CD-6AE696F8DFE3}"/>
    <cellStyle name="Normal 12 7 4 4" xfId="10119" xr:uid="{00000000-0005-0000-0000-000087270000}"/>
    <cellStyle name="Normal 12 7 4 4 2" xfId="31081" xr:uid="{24F28D65-7343-4484-BD70-925A65544D56}"/>
    <cellStyle name="Normal 12 7 4 5" xfId="31078" xr:uid="{690D6708-0556-41B1-A17A-17FF8DB9A1E7}"/>
    <cellStyle name="Normal 12 7 5" xfId="10120" xr:uid="{00000000-0005-0000-0000-000088270000}"/>
    <cellStyle name="Normal 12 7 5 2" xfId="31082" xr:uid="{1440495F-C64B-448F-860F-7C1594E27F6D}"/>
    <cellStyle name="Normal 12 7 6" xfId="10121" xr:uid="{00000000-0005-0000-0000-000089270000}"/>
    <cellStyle name="Normal 12 7 6 2" xfId="31083" xr:uid="{DB96E18E-1ADD-4805-A6F1-F9D56D2DFB2B}"/>
    <cellStyle name="Normal 12 7 7" xfId="10122" xr:uid="{00000000-0005-0000-0000-00008A270000}"/>
    <cellStyle name="Normal 12 7 7 2" xfId="31084" xr:uid="{02A3454A-8DE2-459C-B105-622C3DA26317}"/>
    <cellStyle name="Normal 12 7 8" xfId="31068" xr:uid="{9035B097-2765-4B8A-A68E-8388D09B0911}"/>
    <cellStyle name="Normal 12 8" xfId="10123" xr:uid="{00000000-0005-0000-0000-00008B270000}"/>
    <cellStyle name="Normal 12 8 2" xfId="10124" xr:uid="{00000000-0005-0000-0000-00008C270000}"/>
    <cellStyle name="Normal 12 8 2 2" xfId="10125" xr:uid="{00000000-0005-0000-0000-00008D270000}"/>
    <cellStyle name="Normal 12 8 2 2 2" xfId="10126" xr:uid="{00000000-0005-0000-0000-00008E270000}"/>
    <cellStyle name="Normal 12 8 2 2 2 2" xfId="31088" xr:uid="{5A6966C0-9651-45F2-87ED-67D93CEB5DDD}"/>
    <cellStyle name="Normal 12 8 2 2 3" xfId="10127" xr:uid="{00000000-0005-0000-0000-00008F270000}"/>
    <cellStyle name="Normal 12 8 2 2 3 2" xfId="31089" xr:uid="{23D86FDC-8B25-4657-8FC3-A121F5564A1C}"/>
    <cellStyle name="Normal 12 8 2 2 4" xfId="10128" xr:uid="{00000000-0005-0000-0000-000090270000}"/>
    <cellStyle name="Normal 12 8 2 2 4 2" xfId="31090" xr:uid="{ED31E273-7F6C-4AE8-8DAC-DA7CE99AF426}"/>
    <cellStyle name="Normal 12 8 2 2 5" xfId="31087" xr:uid="{9584E1CA-243C-4453-B7FF-D46B15F3AD54}"/>
    <cellStyle name="Normal 12 8 2 3" xfId="10129" xr:uid="{00000000-0005-0000-0000-000091270000}"/>
    <cellStyle name="Normal 12 8 2 3 2" xfId="31091" xr:uid="{219EF66B-FF89-4816-AF16-2A0FFFD6E4C8}"/>
    <cellStyle name="Normal 12 8 2 4" xfId="10130" xr:uid="{00000000-0005-0000-0000-000092270000}"/>
    <cellStyle name="Normal 12 8 2 4 2" xfId="31092" xr:uid="{ED64B861-8E5B-4F46-8B9D-F9CEE4780656}"/>
    <cellStyle name="Normal 12 8 2 5" xfId="10131" xr:uid="{00000000-0005-0000-0000-000093270000}"/>
    <cellStyle name="Normal 12 8 2 5 2" xfId="31093" xr:uid="{001AE445-8DAB-498F-8C34-C30FBBE4BEC7}"/>
    <cellStyle name="Normal 12 8 2 6" xfId="31086" xr:uid="{9764AEB0-850E-44BE-9FB1-1362F9C2AD7D}"/>
    <cellStyle name="Normal 12 8 3" xfId="10132" xr:uid="{00000000-0005-0000-0000-000094270000}"/>
    <cellStyle name="Normal 12 8 3 2" xfId="10133" xr:uid="{00000000-0005-0000-0000-000095270000}"/>
    <cellStyle name="Normal 12 8 3 2 2" xfId="31095" xr:uid="{AF58B9BE-F97E-443A-A1B1-748E27CBC4D0}"/>
    <cellStyle name="Normal 12 8 3 3" xfId="10134" xr:uid="{00000000-0005-0000-0000-000096270000}"/>
    <cellStyle name="Normal 12 8 3 3 2" xfId="31096" xr:uid="{D6D75884-7B33-49EF-B255-47A2009CEE3E}"/>
    <cellStyle name="Normal 12 8 3 4" xfId="10135" xr:uid="{00000000-0005-0000-0000-000097270000}"/>
    <cellStyle name="Normal 12 8 3 4 2" xfId="31097" xr:uid="{10952A01-48A0-42F0-9393-68BA1A4ADD93}"/>
    <cellStyle name="Normal 12 8 3 5" xfId="31094" xr:uid="{2F915955-211D-4AD1-BEC7-5A1BA1194D46}"/>
    <cellStyle name="Normal 12 8 4" xfId="10136" xr:uid="{00000000-0005-0000-0000-000098270000}"/>
    <cellStyle name="Normal 12 8 4 2" xfId="31098" xr:uid="{1A2CBE22-4C63-4F68-9085-0032845B13CF}"/>
    <cellStyle name="Normal 12 8 5" xfId="10137" xr:uid="{00000000-0005-0000-0000-000099270000}"/>
    <cellStyle name="Normal 12 8 5 2" xfId="31099" xr:uid="{9DAE38BB-BE2F-45EF-AED9-153F9BA76667}"/>
    <cellStyle name="Normal 12 8 6" xfId="10138" xr:uid="{00000000-0005-0000-0000-00009A270000}"/>
    <cellStyle name="Normal 12 8 6 2" xfId="31100" xr:uid="{5D700000-E5D9-44FA-A685-EB94A1CD24F6}"/>
    <cellStyle name="Normal 12 8 7" xfId="31085" xr:uid="{54F57ADE-3E6F-461A-B973-A5D57FBF02EF}"/>
    <cellStyle name="Normal 12 9" xfId="10139" xr:uid="{00000000-0005-0000-0000-00009B270000}"/>
    <cellStyle name="Normal 12 9 2" xfId="10140" xr:uid="{00000000-0005-0000-0000-00009C270000}"/>
    <cellStyle name="Normal 12 9 2 2" xfId="10141" xr:uid="{00000000-0005-0000-0000-00009D270000}"/>
    <cellStyle name="Normal 12 9 2 2 2" xfId="10142" xr:uid="{00000000-0005-0000-0000-00009E270000}"/>
    <cellStyle name="Normal 12 9 2 2 2 2" xfId="31104" xr:uid="{776E1A22-2B73-4720-AE08-1718E9B9B47E}"/>
    <cellStyle name="Normal 12 9 2 2 3" xfId="10143" xr:uid="{00000000-0005-0000-0000-00009F270000}"/>
    <cellStyle name="Normal 12 9 2 2 3 2" xfId="31105" xr:uid="{C2ADE5D5-983F-499C-970B-D7A7D626FF24}"/>
    <cellStyle name="Normal 12 9 2 2 4" xfId="10144" xr:uid="{00000000-0005-0000-0000-0000A0270000}"/>
    <cellStyle name="Normal 12 9 2 2 4 2" xfId="31106" xr:uid="{E3E7F953-6521-45FE-9B57-4DA00B93DEBC}"/>
    <cellStyle name="Normal 12 9 2 2 5" xfId="31103" xr:uid="{077CC7AA-CF2D-4C5F-BCEB-E448A22DBD0C}"/>
    <cellStyle name="Normal 12 9 2 3" xfId="10145" xr:uid="{00000000-0005-0000-0000-0000A1270000}"/>
    <cellStyle name="Normal 12 9 2 3 2" xfId="31107" xr:uid="{87B2BAB2-F898-48A1-85D0-E6A3A3797BC1}"/>
    <cellStyle name="Normal 12 9 2 4" xfId="10146" xr:uid="{00000000-0005-0000-0000-0000A2270000}"/>
    <cellStyle name="Normal 12 9 2 4 2" xfId="31108" xr:uid="{9CAA0C5A-A9EB-4B0C-B355-3898575D99BA}"/>
    <cellStyle name="Normal 12 9 2 5" xfId="10147" xr:uid="{00000000-0005-0000-0000-0000A3270000}"/>
    <cellStyle name="Normal 12 9 2 5 2" xfId="31109" xr:uid="{448C8B6B-F8D6-4939-AA5F-23A9020EFBB1}"/>
    <cellStyle name="Normal 12 9 2 6" xfId="31102" xr:uid="{9ACE64FE-EFEE-4619-AB79-5F8E921E1AD6}"/>
    <cellStyle name="Normal 12 9 3" xfId="10148" xr:uid="{00000000-0005-0000-0000-0000A4270000}"/>
    <cellStyle name="Normal 12 9 3 2" xfId="10149" xr:uid="{00000000-0005-0000-0000-0000A5270000}"/>
    <cellStyle name="Normal 12 9 3 2 2" xfId="31111" xr:uid="{E95E169B-388E-428E-8247-62CB162E1F68}"/>
    <cellStyle name="Normal 12 9 3 3" xfId="10150" xr:uid="{00000000-0005-0000-0000-0000A6270000}"/>
    <cellStyle name="Normal 12 9 3 3 2" xfId="31112" xr:uid="{166C6387-A85F-44CA-B72B-DF6212C11F01}"/>
    <cellStyle name="Normal 12 9 3 4" xfId="10151" xr:uid="{00000000-0005-0000-0000-0000A7270000}"/>
    <cellStyle name="Normal 12 9 3 4 2" xfId="31113" xr:uid="{70B20F36-9E07-4B83-9687-1C3DA76E81DF}"/>
    <cellStyle name="Normal 12 9 3 5" xfId="31110" xr:uid="{09FD2097-D1A3-4AB0-8DD8-750622D35152}"/>
    <cellStyle name="Normal 12 9 4" xfId="10152" xr:uid="{00000000-0005-0000-0000-0000A8270000}"/>
    <cellStyle name="Normal 12 9 4 2" xfId="31114" xr:uid="{B8E2B117-CC81-4F19-8FC4-455619210165}"/>
    <cellStyle name="Normal 12 9 5" xfId="10153" xr:uid="{00000000-0005-0000-0000-0000A9270000}"/>
    <cellStyle name="Normal 12 9 5 2" xfId="31115" xr:uid="{377E3F3F-DBE8-4603-A8AE-19928819C00E}"/>
    <cellStyle name="Normal 12 9 6" xfId="10154" xr:uid="{00000000-0005-0000-0000-0000AA270000}"/>
    <cellStyle name="Normal 12 9 6 2" xfId="31116" xr:uid="{1E476A18-AEE4-4045-9652-5169BB5FBD76}"/>
    <cellStyle name="Normal 12 9 7" xfId="31101" xr:uid="{50BC0E87-4FE7-419E-B627-0C62C3E84D7B}"/>
    <cellStyle name="Normal 120" xfId="10155" xr:uid="{00000000-0005-0000-0000-0000AB270000}"/>
    <cellStyle name="Normal 120 2" xfId="31117" xr:uid="{4397ABB3-0D64-4EFE-94FB-80CA72E69560}"/>
    <cellStyle name="Normal 121" xfId="10156" xr:uid="{00000000-0005-0000-0000-0000AC270000}"/>
    <cellStyle name="Normal 121 2" xfId="10157" xr:uid="{00000000-0005-0000-0000-0000AD270000}"/>
    <cellStyle name="Normal 121 2 2" xfId="41899" xr:uid="{431B487F-D63A-4F7B-B73A-560971CB6AA1}"/>
    <cellStyle name="Normal 121 3" xfId="20966" xr:uid="{53D39951-0306-4108-9055-432ECC352C86}"/>
    <cellStyle name="Normal 122" xfId="10158" xr:uid="{00000000-0005-0000-0000-0000AE270000}"/>
    <cellStyle name="Normal 122 2" xfId="42258" xr:uid="{6E4FAAF3-C48C-4B28-93AC-FE614003C3C3}"/>
    <cellStyle name="Normal 122 3" xfId="41896" xr:uid="{65DB6E17-3AB0-4BA0-96BA-5772FBA4467F}"/>
    <cellStyle name="Normal 123" xfId="10159" xr:uid="{00000000-0005-0000-0000-0000AF270000}"/>
    <cellStyle name="Normal 123 2" xfId="42260" xr:uid="{0EF2916F-2F38-4F78-B06F-FAE07AC57236}"/>
    <cellStyle name="Normal 123 3" xfId="41898" xr:uid="{4C98DDAD-BC58-4E7A-B917-A77E9CA6411A}"/>
    <cellStyle name="Normal 124" xfId="41902" xr:uid="{3D520E72-7685-420E-B03D-1EBF63081E02}"/>
    <cellStyle name="Normal 125" xfId="20963" xr:uid="{740AE730-B3EF-4FE8-ADB2-BF682442A438}"/>
    <cellStyle name="Normal 126" xfId="42265" xr:uid="{605D7B44-04E5-4C92-BB6F-4A6E8E644276}"/>
    <cellStyle name="Normal 127" xfId="42308" xr:uid="{97D589C1-E3B0-4FA6-BD3E-0AFDC0033844}"/>
    <cellStyle name="Normal 128" xfId="42350" xr:uid="{4FC608A1-86C0-4689-BB97-820F840C07B4}"/>
    <cellStyle name="Normal 129" xfId="42354" xr:uid="{512EE01C-4959-411F-87F3-D655A680AAA5}"/>
    <cellStyle name="Normal 13" xfId="10160" xr:uid="{00000000-0005-0000-0000-0000B0270000}"/>
    <cellStyle name="Normal 13 10" xfId="10161" xr:uid="{00000000-0005-0000-0000-0000B1270000}"/>
    <cellStyle name="Normal 13 10 2" xfId="31119" xr:uid="{7B5E5079-724F-4323-86D1-EBCDD40799A6}"/>
    <cellStyle name="Normal 13 11" xfId="10162" xr:uid="{00000000-0005-0000-0000-0000B2270000}"/>
    <cellStyle name="Normal 13 11 2" xfId="10163" xr:uid="{00000000-0005-0000-0000-0000B3270000}"/>
    <cellStyle name="Normal 13 11 2 2" xfId="10164" xr:uid="{00000000-0005-0000-0000-0000B4270000}"/>
    <cellStyle name="Normal 13 11 2 2 2" xfId="10165" xr:uid="{00000000-0005-0000-0000-0000B5270000}"/>
    <cellStyle name="Normal 13 11 2 2 2 2" xfId="31123" xr:uid="{C73B748B-408A-4488-9505-7FED86C2A23F}"/>
    <cellStyle name="Normal 13 11 2 2 3" xfId="10166" xr:uid="{00000000-0005-0000-0000-0000B6270000}"/>
    <cellStyle name="Normal 13 11 2 2 3 2" xfId="31124" xr:uid="{B1ECB90C-79AA-4C54-8C5E-BE643A025DEE}"/>
    <cellStyle name="Normal 13 11 2 2 4" xfId="10167" xr:uid="{00000000-0005-0000-0000-0000B7270000}"/>
    <cellStyle name="Normal 13 11 2 2 4 2" xfId="31125" xr:uid="{B6128235-602E-4270-92EF-FBFDB89211A0}"/>
    <cellStyle name="Normal 13 11 2 2 5" xfId="31122" xr:uid="{3F5180DC-943C-4AB6-955A-FF16FB1E3B86}"/>
    <cellStyle name="Normal 13 11 2 3" xfId="10168" xr:uid="{00000000-0005-0000-0000-0000B8270000}"/>
    <cellStyle name="Normal 13 11 2 3 2" xfId="31126" xr:uid="{356A6B76-F621-42B1-A1A3-17959BDBA881}"/>
    <cellStyle name="Normal 13 11 2 4" xfId="10169" xr:uid="{00000000-0005-0000-0000-0000B9270000}"/>
    <cellStyle name="Normal 13 11 2 4 2" xfId="31127" xr:uid="{B9F89240-F0C0-4DD6-9F52-8E0916A798B5}"/>
    <cellStyle name="Normal 13 11 2 5" xfId="10170" xr:uid="{00000000-0005-0000-0000-0000BA270000}"/>
    <cellStyle name="Normal 13 11 2 5 2" xfId="31128" xr:uid="{D03899D9-885A-42A3-A691-1A598B160E9E}"/>
    <cellStyle name="Normal 13 11 2 6" xfId="31121" xr:uid="{E7593BB8-DFB6-43D6-AC52-9FD74B62B6B2}"/>
    <cellStyle name="Normal 13 11 3" xfId="10171" xr:uid="{00000000-0005-0000-0000-0000BB270000}"/>
    <cellStyle name="Normal 13 11 3 2" xfId="10172" xr:uid="{00000000-0005-0000-0000-0000BC270000}"/>
    <cellStyle name="Normal 13 11 3 2 2" xfId="31130" xr:uid="{1C233C8A-0421-49BC-9BB3-B539319A35CA}"/>
    <cellStyle name="Normal 13 11 3 3" xfId="10173" xr:uid="{00000000-0005-0000-0000-0000BD270000}"/>
    <cellStyle name="Normal 13 11 3 3 2" xfId="31131" xr:uid="{03697DE0-CC4D-44DF-8A96-885858D191EF}"/>
    <cellStyle name="Normal 13 11 3 4" xfId="10174" xr:uid="{00000000-0005-0000-0000-0000BE270000}"/>
    <cellStyle name="Normal 13 11 3 4 2" xfId="31132" xr:uid="{23569C0D-5DD3-4553-B547-DBF76B1457DE}"/>
    <cellStyle name="Normal 13 11 3 5" xfId="31129" xr:uid="{644D11FF-50F1-4E90-BD6D-CD7488251D3F}"/>
    <cellStyle name="Normal 13 11 4" xfId="10175" xr:uid="{00000000-0005-0000-0000-0000BF270000}"/>
    <cellStyle name="Normal 13 11 4 2" xfId="31133" xr:uid="{26E5E7E6-7CD1-424C-A5F5-87EF9F0957AF}"/>
    <cellStyle name="Normal 13 11 5" xfId="10176" xr:uid="{00000000-0005-0000-0000-0000C0270000}"/>
    <cellStyle name="Normal 13 11 5 2" xfId="31134" xr:uid="{CDAB41E2-70A7-4D3B-9945-4B6612A0B646}"/>
    <cellStyle name="Normal 13 11 6" xfId="10177" xr:uid="{00000000-0005-0000-0000-0000C1270000}"/>
    <cellStyle name="Normal 13 11 6 2" xfId="31135" xr:uid="{5927718B-B075-4D36-96D2-57A93B6E477D}"/>
    <cellStyle name="Normal 13 11 7" xfId="31120" xr:uid="{003D2322-39ED-471A-9367-B5AC75120B27}"/>
    <cellStyle name="Normal 13 12" xfId="10178" xr:uid="{00000000-0005-0000-0000-0000C2270000}"/>
    <cellStyle name="Normal 13 12 2" xfId="10179" xr:uid="{00000000-0005-0000-0000-0000C3270000}"/>
    <cellStyle name="Normal 13 12 2 2" xfId="10180" xr:uid="{00000000-0005-0000-0000-0000C4270000}"/>
    <cellStyle name="Normal 13 12 2 2 2" xfId="10181" xr:uid="{00000000-0005-0000-0000-0000C5270000}"/>
    <cellStyle name="Normal 13 12 2 2 2 2" xfId="31139" xr:uid="{7141D6D8-D6D4-4E6A-B159-6A74D99DAA79}"/>
    <cellStyle name="Normal 13 12 2 2 3" xfId="10182" xr:uid="{00000000-0005-0000-0000-0000C6270000}"/>
    <cellStyle name="Normal 13 12 2 2 3 2" xfId="31140" xr:uid="{38A9A2C2-4D50-4318-A406-98229FF29E35}"/>
    <cellStyle name="Normal 13 12 2 2 4" xfId="10183" xr:uid="{00000000-0005-0000-0000-0000C7270000}"/>
    <cellStyle name="Normal 13 12 2 2 4 2" xfId="31141" xr:uid="{ED7D9DAB-D66D-47C2-A8E1-44644D6F3BA3}"/>
    <cellStyle name="Normal 13 12 2 2 5" xfId="31138" xr:uid="{B2F5A250-8C08-4574-879B-E6B09395ACDD}"/>
    <cellStyle name="Normal 13 12 2 3" xfId="10184" xr:uid="{00000000-0005-0000-0000-0000C8270000}"/>
    <cellStyle name="Normal 13 12 2 3 2" xfId="31142" xr:uid="{07E48BE6-E34B-4635-A3C0-EF2E53D5AB47}"/>
    <cellStyle name="Normal 13 12 2 4" xfId="10185" xr:uid="{00000000-0005-0000-0000-0000C9270000}"/>
    <cellStyle name="Normal 13 12 2 4 2" xfId="31143" xr:uid="{D33774B5-EF69-4F7C-A57A-9D44383310F9}"/>
    <cellStyle name="Normal 13 12 2 5" xfId="10186" xr:uid="{00000000-0005-0000-0000-0000CA270000}"/>
    <cellStyle name="Normal 13 12 2 5 2" xfId="31144" xr:uid="{A47F7796-1D58-47D3-A9F8-8F7094FDDBDD}"/>
    <cellStyle name="Normal 13 12 2 6" xfId="31137" xr:uid="{8D742F00-26A0-4C7C-AED7-1E18E13F4960}"/>
    <cellStyle name="Normal 13 12 3" xfId="10187" xr:uid="{00000000-0005-0000-0000-0000CB270000}"/>
    <cellStyle name="Normal 13 12 3 2" xfId="10188" xr:uid="{00000000-0005-0000-0000-0000CC270000}"/>
    <cellStyle name="Normal 13 12 3 2 2" xfId="31146" xr:uid="{E88504C0-14A1-43D0-A03C-BDADC0ADE6AF}"/>
    <cellStyle name="Normal 13 12 3 3" xfId="10189" xr:uid="{00000000-0005-0000-0000-0000CD270000}"/>
    <cellStyle name="Normal 13 12 3 3 2" xfId="31147" xr:uid="{C8250CF6-CC1A-4C03-939B-1275EE3002CB}"/>
    <cellStyle name="Normal 13 12 3 4" xfId="10190" xr:uid="{00000000-0005-0000-0000-0000CE270000}"/>
    <cellStyle name="Normal 13 12 3 4 2" xfId="31148" xr:uid="{1B0412CD-D7FB-4FEC-81AB-184E8CE1634E}"/>
    <cellStyle name="Normal 13 12 3 5" xfId="31145" xr:uid="{8176A9E3-9337-415E-B108-FE6B37931A7F}"/>
    <cellStyle name="Normal 13 12 4" xfId="10191" xr:uid="{00000000-0005-0000-0000-0000CF270000}"/>
    <cellStyle name="Normal 13 12 4 2" xfId="31149" xr:uid="{8F5A0603-1A51-4FA3-B9B4-077DB85B9874}"/>
    <cellStyle name="Normal 13 12 5" xfId="10192" xr:uid="{00000000-0005-0000-0000-0000D0270000}"/>
    <cellStyle name="Normal 13 12 5 2" xfId="31150" xr:uid="{7F15C2D3-FF25-492F-B205-A0A54A6F86B5}"/>
    <cellStyle name="Normal 13 12 6" xfId="10193" xr:uid="{00000000-0005-0000-0000-0000D1270000}"/>
    <cellStyle name="Normal 13 12 6 2" xfId="31151" xr:uid="{B451DBB5-0F9B-4B1E-9A35-F7EAEF06DDED}"/>
    <cellStyle name="Normal 13 12 7" xfId="31136" xr:uid="{CF940B22-B1A1-4EBD-8075-4DC6C057AEDA}"/>
    <cellStyle name="Normal 13 13" xfId="10194" xr:uid="{00000000-0005-0000-0000-0000D2270000}"/>
    <cellStyle name="Normal 13 13 2" xfId="10195" xr:uid="{00000000-0005-0000-0000-0000D3270000}"/>
    <cellStyle name="Normal 13 13 2 2" xfId="31153" xr:uid="{08CE5E6A-73E2-4BCC-B8E7-CE64F732CD48}"/>
    <cellStyle name="Normal 13 13 3" xfId="10196" xr:uid="{00000000-0005-0000-0000-0000D4270000}"/>
    <cellStyle name="Normal 13 13 3 2" xfId="31154" xr:uid="{1A79F888-6541-47DC-9AAF-01960306B545}"/>
    <cellStyle name="Normal 13 13 4" xfId="10197" xr:uid="{00000000-0005-0000-0000-0000D5270000}"/>
    <cellStyle name="Normal 13 13 4 2" xfId="31155" xr:uid="{5ECB3D47-6150-4A7F-983D-1292321F4824}"/>
    <cellStyle name="Normal 13 13 5" xfId="31152" xr:uid="{33FF6CD5-FCAE-4BE7-A95D-9353164F3A5C}"/>
    <cellStyle name="Normal 13 14" xfId="31118" xr:uid="{CE684433-C642-4447-A6BB-97E1339C2D52}"/>
    <cellStyle name="Normal 13 2" xfId="10198" xr:uid="{00000000-0005-0000-0000-0000D6270000}"/>
    <cellStyle name="Normal 13 2 2" xfId="10199" xr:uid="{00000000-0005-0000-0000-0000D7270000}"/>
    <cellStyle name="Normal 13 2 2 2" xfId="31157" xr:uid="{44EA4899-4539-4928-939A-DE99133D303F}"/>
    <cellStyle name="Normal 13 2 3" xfId="10200" xr:uid="{00000000-0005-0000-0000-0000D8270000}"/>
    <cellStyle name="Normal 13 2 3 2" xfId="10201" xr:uid="{00000000-0005-0000-0000-0000D9270000}"/>
    <cellStyle name="Normal 13 2 3 2 2" xfId="10202" xr:uid="{00000000-0005-0000-0000-0000DA270000}"/>
    <cellStyle name="Normal 13 2 3 2 2 2" xfId="10203" xr:uid="{00000000-0005-0000-0000-0000DB270000}"/>
    <cellStyle name="Normal 13 2 3 2 2 2 2" xfId="31161" xr:uid="{106E3986-5146-41D8-A388-C4CB485D64A9}"/>
    <cellStyle name="Normal 13 2 3 2 2 3" xfId="10204" xr:uid="{00000000-0005-0000-0000-0000DC270000}"/>
    <cellStyle name="Normal 13 2 3 2 2 3 2" xfId="31162" xr:uid="{0AD8AE48-BD58-4A14-8FF5-79D34EAA3228}"/>
    <cellStyle name="Normal 13 2 3 2 2 4" xfId="10205" xr:uid="{00000000-0005-0000-0000-0000DD270000}"/>
    <cellStyle name="Normal 13 2 3 2 2 4 2" xfId="31163" xr:uid="{5BC7B1DD-5A6D-4A2A-B87B-6BC26B78977D}"/>
    <cellStyle name="Normal 13 2 3 2 2 5" xfId="31160" xr:uid="{ABC00E7F-4D10-4AE0-80DC-98DC2A566078}"/>
    <cellStyle name="Normal 13 2 3 2 3" xfId="10206" xr:uid="{00000000-0005-0000-0000-0000DE270000}"/>
    <cellStyle name="Normal 13 2 3 2 3 2" xfId="31164" xr:uid="{F0595AAF-1D89-43B5-A09A-A773D31EC33D}"/>
    <cellStyle name="Normal 13 2 3 2 4" xfId="10207" xr:uid="{00000000-0005-0000-0000-0000DF270000}"/>
    <cellStyle name="Normal 13 2 3 2 4 2" xfId="31165" xr:uid="{599B4DCD-867A-45E6-97CD-0302845B594F}"/>
    <cellStyle name="Normal 13 2 3 2 5" xfId="10208" xr:uid="{00000000-0005-0000-0000-0000E0270000}"/>
    <cellStyle name="Normal 13 2 3 2 5 2" xfId="31166" xr:uid="{900E3253-3CB1-4346-9EEB-222DC9F8EA49}"/>
    <cellStyle name="Normal 13 2 3 2 6" xfId="31159" xr:uid="{B5BF9427-FC85-4387-B78F-3023F335C2DB}"/>
    <cellStyle name="Normal 13 2 3 3" xfId="10209" xr:uid="{00000000-0005-0000-0000-0000E1270000}"/>
    <cellStyle name="Normal 13 2 3 3 2" xfId="10210" xr:uid="{00000000-0005-0000-0000-0000E2270000}"/>
    <cellStyle name="Normal 13 2 3 3 2 2" xfId="31168" xr:uid="{21B3FDDD-46F0-407C-A058-8A3D9A79210A}"/>
    <cellStyle name="Normal 13 2 3 3 3" xfId="10211" xr:uid="{00000000-0005-0000-0000-0000E3270000}"/>
    <cellStyle name="Normal 13 2 3 3 3 2" xfId="31169" xr:uid="{8810B73F-4D5D-4EEF-A82C-A1AF542100C3}"/>
    <cellStyle name="Normal 13 2 3 3 4" xfId="10212" xr:uid="{00000000-0005-0000-0000-0000E4270000}"/>
    <cellStyle name="Normal 13 2 3 3 4 2" xfId="31170" xr:uid="{40D306E2-5554-427E-988A-52BA553DAB44}"/>
    <cellStyle name="Normal 13 2 3 3 5" xfId="31167" xr:uid="{AECD9AC0-ACCB-435A-A49B-2C71B7340468}"/>
    <cellStyle name="Normal 13 2 3 4" xfId="10213" xr:uid="{00000000-0005-0000-0000-0000E5270000}"/>
    <cellStyle name="Normal 13 2 3 4 2" xfId="31171" xr:uid="{6FE3F562-B918-4885-AFB8-1DC05483D113}"/>
    <cellStyle name="Normal 13 2 3 5" xfId="10214" xr:uid="{00000000-0005-0000-0000-0000E6270000}"/>
    <cellStyle name="Normal 13 2 3 5 2" xfId="31172" xr:uid="{2C16FF69-B228-4D61-8259-C440A5FA97A8}"/>
    <cellStyle name="Normal 13 2 3 6" xfId="10215" xr:uid="{00000000-0005-0000-0000-0000E7270000}"/>
    <cellStyle name="Normal 13 2 3 6 2" xfId="31173" xr:uid="{A0656B17-26CE-410B-9C1E-44E663E5276C}"/>
    <cellStyle name="Normal 13 2 3 7" xfId="31158" xr:uid="{8135B0B7-B793-4F9C-8C98-1642A9AE6F06}"/>
    <cellStyle name="Normal 13 2 4" xfId="31156" xr:uid="{088D144A-DCB2-4B40-B4A6-BD81DE54959E}"/>
    <cellStyle name="Normal 13 3" xfId="10216" xr:uid="{00000000-0005-0000-0000-0000E8270000}"/>
    <cellStyle name="Normal 13 3 2" xfId="10217" xr:uid="{00000000-0005-0000-0000-0000E9270000}"/>
    <cellStyle name="Normal 13 3 2 2" xfId="10218" xr:uid="{00000000-0005-0000-0000-0000EA270000}"/>
    <cellStyle name="Normal 13 3 2 2 2" xfId="31176" xr:uid="{4C548DE7-F150-46E3-AEFC-7D71364A7FEA}"/>
    <cellStyle name="Normal 13 3 2 3" xfId="31175" xr:uid="{35FDF9D3-B168-4015-8558-DA79940FB406}"/>
    <cellStyle name="Normal 13 3 3" xfId="31174" xr:uid="{4C36969E-D733-4400-BCFD-F8BB37299D8E}"/>
    <cellStyle name="Normal 13 4" xfId="10219" xr:uid="{00000000-0005-0000-0000-0000EB270000}"/>
    <cellStyle name="Normal 13 4 2" xfId="10220" xr:uid="{00000000-0005-0000-0000-0000EC270000}"/>
    <cellStyle name="Normal 13 4 2 2" xfId="31178" xr:uid="{DC3B98E3-0B8D-47EA-A41E-F1A0E7231526}"/>
    <cellStyle name="Normal 13 4 3" xfId="31177" xr:uid="{3848543E-62EF-4FC3-8FCF-D3B21FA826A9}"/>
    <cellStyle name="Normal 13 5" xfId="10221" xr:uid="{00000000-0005-0000-0000-0000ED270000}"/>
    <cellStyle name="Normal 13 5 2" xfId="10222" xr:uid="{00000000-0005-0000-0000-0000EE270000}"/>
    <cellStyle name="Normal 13 5 2 2" xfId="31180" xr:uid="{07DD6339-710E-48ED-A301-797DD5758C4C}"/>
    <cellStyle name="Normal 13 5 3" xfId="31179" xr:uid="{5AE03425-8BD9-4820-9FAA-42265B56A9CA}"/>
    <cellStyle name="Normal 13 6" xfId="10223" xr:uid="{00000000-0005-0000-0000-0000EF270000}"/>
    <cellStyle name="Normal 13 6 2" xfId="10224" xr:uid="{00000000-0005-0000-0000-0000F0270000}"/>
    <cellStyle name="Normal 13 6 2 2" xfId="31182" xr:uid="{9AA11F64-82E5-433C-B653-73F38D0E0B6F}"/>
    <cellStyle name="Normal 13 6 3" xfId="31181" xr:uid="{4C97E36E-C5D3-4413-A1BF-7DB602BFAEC9}"/>
    <cellStyle name="Normal 13 7" xfId="10225" xr:uid="{00000000-0005-0000-0000-0000F1270000}"/>
    <cellStyle name="Normal 13 7 2" xfId="10226" xr:uid="{00000000-0005-0000-0000-0000F2270000}"/>
    <cellStyle name="Normal 13 7 2 2" xfId="31184" xr:uid="{B395301B-C4A9-4E02-915E-FF71293F4E7D}"/>
    <cellStyle name="Normal 13 7 3" xfId="31183" xr:uid="{6C92ACE1-494D-4B59-AAF2-38E390232FF7}"/>
    <cellStyle name="Normal 13 8" xfId="10227" xr:uid="{00000000-0005-0000-0000-0000F3270000}"/>
    <cellStyle name="Normal 13 8 2" xfId="31185" xr:uid="{F9527652-CF28-476D-A196-661F2E4FA059}"/>
    <cellStyle name="Normal 13 9" xfId="10228" xr:uid="{00000000-0005-0000-0000-0000F4270000}"/>
    <cellStyle name="Normal 13 9 2" xfId="31186" xr:uid="{10F4D897-2AEE-4C45-A628-62D025A267C4}"/>
    <cellStyle name="Normal 130" xfId="42345" xr:uid="{DA2A1DCF-D11F-443B-A33C-3E209C887721}"/>
    <cellStyle name="Normal 131" xfId="42359" xr:uid="{F8E39900-FC88-4EEA-B6BB-D50E19A6156F}"/>
    <cellStyle name="Normal 132" xfId="42364" xr:uid="{2C6D0CAE-684E-44BB-8445-25A25CBFE1BA}"/>
    <cellStyle name="Normal 133" xfId="42368" xr:uid="{0B59493D-297B-48B9-ADEF-F442DD09B528}"/>
    <cellStyle name="Normal 134" xfId="42372" xr:uid="{F2F7810F-B43F-4266-AC9F-73518E967789}"/>
    <cellStyle name="Normal 14" xfId="10229" xr:uid="{00000000-0005-0000-0000-0000F5270000}"/>
    <cellStyle name="Normal 14 2" xfId="10230" xr:uid="{00000000-0005-0000-0000-0000F6270000}"/>
    <cellStyle name="Normal 14 2 2" xfId="10231" xr:uid="{00000000-0005-0000-0000-0000F7270000}"/>
    <cellStyle name="Normal 14 2 2 2" xfId="31189" xr:uid="{82EF4FFC-107B-4CFD-862D-82053D4294A0}"/>
    <cellStyle name="Normal 14 2 3" xfId="10232" xr:uid="{00000000-0005-0000-0000-0000F8270000}"/>
    <cellStyle name="Normal 14 2 3 2" xfId="10233" xr:uid="{00000000-0005-0000-0000-0000F9270000}"/>
    <cellStyle name="Normal 14 2 3 2 2" xfId="10234" xr:uid="{00000000-0005-0000-0000-0000FA270000}"/>
    <cellStyle name="Normal 14 2 3 2 2 2" xfId="10235" xr:uid="{00000000-0005-0000-0000-0000FB270000}"/>
    <cellStyle name="Normal 14 2 3 2 2 2 2" xfId="31193" xr:uid="{CD7E6407-D960-42D2-9941-933454434DF5}"/>
    <cellStyle name="Normal 14 2 3 2 2 3" xfId="10236" xr:uid="{00000000-0005-0000-0000-0000FC270000}"/>
    <cellStyle name="Normal 14 2 3 2 2 3 2" xfId="31194" xr:uid="{4CB426D3-A88D-4368-AA8B-AF656908D3C6}"/>
    <cellStyle name="Normal 14 2 3 2 2 4" xfId="10237" xr:uid="{00000000-0005-0000-0000-0000FD270000}"/>
    <cellStyle name="Normal 14 2 3 2 2 4 2" xfId="31195" xr:uid="{189BC961-E0DE-47BC-A572-2EA4687A726E}"/>
    <cellStyle name="Normal 14 2 3 2 2 5" xfId="31192" xr:uid="{0273BC78-F8F7-4C98-89A5-0DF05F3CB310}"/>
    <cellStyle name="Normal 14 2 3 2 3" xfId="10238" xr:uid="{00000000-0005-0000-0000-0000FE270000}"/>
    <cellStyle name="Normal 14 2 3 2 3 2" xfId="31196" xr:uid="{5262F399-1E8B-43F3-9991-D03DED20CD82}"/>
    <cellStyle name="Normal 14 2 3 2 4" xfId="10239" xr:uid="{00000000-0005-0000-0000-0000FF270000}"/>
    <cellStyle name="Normal 14 2 3 2 4 2" xfId="31197" xr:uid="{ADD3783D-2E21-43AA-B34A-3914927B9B0F}"/>
    <cellStyle name="Normal 14 2 3 2 5" xfId="10240" xr:uid="{00000000-0005-0000-0000-000000280000}"/>
    <cellStyle name="Normal 14 2 3 2 5 2" xfId="31198" xr:uid="{D7EA3002-4CD1-4E66-B019-40D27477D4CB}"/>
    <cellStyle name="Normal 14 2 3 2 6" xfId="31191" xr:uid="{5A7C6D32-2DB9-411A-836A-BBF23E38DD57}"/>
    <cellStyle name="Normal 14 2 3 3" xfId="10241" xr:uid="{00000000-0005-0000-0000-000001280000}"/>
    <cellStyle name="Normal 14 2 3 3 2" xfId="31199" xr:uid="{2E1F0E5A-A30D-4872-B168-47A64FFAEC2E}"/>
    <cellStyle name="Normal 14 2 3 4" xfId="10242" xr:uid="{00000000-0005-0000-0000-000002280000}"/>
    <cellStyle name="Normal 14 2 3 4 2" xfId="10243" xr:uid="{00000000-0005-0000-0000-000003280000}"/>
    <cellStyle name="Normal 14 2 3 4 2 2" xfId="31201" xr:uid="{4BB29D9D-49FA-458B-BFFD-55510D46F4A4}"/>
    <cellStyle name="Normal 14 2 3 4 3" xfId="10244" xr:uid="{00000000-0005-0000-0000-000004280000}"/>
    <cellStyle name="Normal 14 2 3 4 3 2" xfId="31202" xr:uid="{C693FFD7-00B3-4735-8825-30ECF9F8267B}"/>
    <cellStyle name="Normal 14 2 3 4 4" xfId="10245" xr:uid="{00000000-0005-0000-0000-000005280000}"/>
    <cellStyle name="Normal 14 2 3 4 4 2" xfId="31203" xr:uid="{BF9B7D17-EE75-480C-951A-BF30901A77DE}"/>
    <cellStyle name="Normal 14 2 3 4 5" xfId="31200" xr:uid="{2E95A781-4FDB-47DE-8F92-F116AA37D429}"/>
    <cellStyle name="Normal 14 2 3 5" xfId="10246" xr:uid="{00000000-0005-0000-0000-000006280000}"/>
    <cellStyle name="Normal 14 2 3 5 2" xfId="31204" xr:uid="{AFC7D14F-829C-4BE4-95C6-39920F250007}"/>
    <cellStyle name="Normal 14 2 3 6" xfId="10247" xr:uid="{00000000-0005-0000-0000-000007280000}"/>
    <cellStyle name="Normal 14 2 3 6 2" xfId="31205" xr:uid="{2EE486C0-F1BE-4EAD-BB70-A46C9BEC8F90}"/>
    <cellStyle name="Normal 14 2 3 7" xfId="10248" xr:uid="{00000000-0005-0000-0000-000008280000}"/>
    <cellStyle name="Normal 14 2 3 7 2" xfId="31206" xr:uid="{D9414837-2152-4A64-8C5B-09C5BDDB12E9}"/>
    <cellStyle name="Normal 14 2 3 8" xfId="31190" xr:uid="{4CC7334A-BC41-4777-8C56-EB39CF81306A}"/>
    <cellStyle name="Normal 14 2 4" xfId="10249" xr:uid="{00000000-0005-0000-0000-000009280000}"/>
    <cellStyle name="Normal 14 2 4 2" xfId="10250" xr:uid="{00000000-0005-0000-0000-00000A280000}"/>
    <cellStyle name="Normal 14 2 4 2 2" xfId="31208" xr:uid="{CC5E6693-7695-4C6C-A0D0-B27CC193B13D}"/>
    <cellStyle name="Normal 14 2 4 3" xfId="10251" xr:uid="{00000000-0005-0000-0000-00000B280000}"/>
    <cellStyle name="Normal 14 2 4 3 2" xfId="31209" xr:uid="{484E03D8-9123-464A-991A-6BF8751088A9}"/>
    <cellStyle name="Normal 14 2 4 4" xfId="10252" xr:uid="{00000000-0005-0000-0000-00000C280000}"/>
    <cellStyle name="Normal 14 2 4 4 2" xfId="31210" xr:uid="{3D7E62F9-4514-41ED-A47B-FD2F163FB5BA}"/>
    <cellStyle name="Normal 14 2 4 5" xfId="31207" xr:uid="{3F7EFE42-C097-4C40-AAF1-E25EE0CE768A}"/>
    <cellStyle name="Normal 14 2 5" xfId="31188" xr:uid="{4FEE843B-D5C7-4DED-B5C1-08F666566263}"/>
    <cellStyle name="Normal 14 3" xfId="10253" xr:uid="{00000000-0005-0000-0000-00000D280000}"/>
    <cellStyle name="Normal 14 3 2" xfId="10254" xr:uid="{00000000-0005-0000-0000-00000E280000}"/>
    <cellStyle name="Normal 14 3 2 2" xfId="10255" xr:uid="{00000000-0005-0000-0000-00000F280000}"/>
    <cellStyle name="Normal 14 3 2 2 2" xfId="10256" xr:uid="{00000000-0005-0000-0000-000010280000}"/>
    <cellStyle name="Normal 14 3 2 2 2 2" xfId="10257" xr:uid="{00000000-0005-0000-0000-000011280000}"/>
    <cellStyle name="Normal 14 3 2 2 2 2 2" xfId="31215" xr:uid="{A80419C4-BA5F-431D-811C-6D8E394B9DE9}"/>
    <cellStyle name="Normal 14 3 2 2 2 3" xfId="10258" xr:uid="{00000000-0005-0000-0000-000012280000}"/>
    <cellStyle name="Normal 14 3 2 2 2 3 2" xfId="31216" xr:uid="{B4CCB6AF-10C0-4CB5-B4FE-3CE78A56442A}"/>
    <cellStyle name="Normal 14 3 2 2 2 4" xfId="10259" xr:uid="{00000000-0005-0000-0000-000013280000}"/>
    <cellStyle name="Normal 14 3 2 2 2 4 2" xfId="31217" xr:uid="{BD7522DB-29D0-4053-83FC-1042063BB8D6}"/>
    <cellStyle name="Normal 14 3 2 2 2 5" xfId="31214" xr:uid="{6086800A-C7EA-457D-9042-4184673F3E14}"/>
    <cellStyle name="Normal 14 3 2 2 3" xfId="10260" xr:uid="{00000000-0005-0000-0000-000014280000}"/>
    <cellStyle name="Normal 14 3 2 2 3 2" xfId="31218" xr:uid="{092F95BF-998A-48EF-B14D-D75FEC856854}"/>
    <cellStyle name="Normal 14 3 2 2 4" xfId="10261" xr:uid="{00000000-0005-0000-0000-000015280000}"/>
    <cellStyle name="Normal 14 3 2 2 4 2" xfId="31219" xr:uid="{2953A241-28EA-42F3-B3BE-BB41A058CF27}"/>
    <cellStyle name="Normal 14 3 2 2 5" xfId="10262" xr:uid="{00000000-0005-0000-0000-000016280000}"/>
    <cellStyle name="Normal 14 3 2 2 5 2" xfId="31220" xr:uid="{F5971859-2E54-47F6-9562-35DDCF11675B}"/>
    <cellStyle name="Normal 14 3 2 2 6" xfId="31213" xr:uid="{1D388489-8977-484C-AFE5-0BDCB5CDAF6D}"/>
    <cellStyle name="Normal 14 3 2 3" xfId="10263" xr:uid="{00000000-0005-0000-0000-000017280000}"/>
    <cellStyle name="Normal 14 3 2 3 2" xfId="31221" xr:uid="{8F75D4A3-B62E-4041-925A-BABA15AF1723}"/>
    <cellStyle name="Normal 14 3 2 4" xfId="10264" xr:uid="{00000000-0005-0000-0000-000018280000}"/>
    <cellStyle name="Normal 14 3 2 4 2" xfId="10265" xr:uid="{00000000-0005-0000-0000-000019280000}"/>
    <cellStyle name="Normal 14 3 2 4 2 2" xfId="31223" xr:uid="{86ECB1C7-2CFE-4131-B7C5-E1AD7ABD5CB2}"/>
    <cellStyle name="Normal 14 3 2 4 3" xfId="10266" xr:uid="{00000000-0005-0000-0000-00001A280000}"/>
    <cellStyle name="Normal 14 3 2 4 3 2" xfId="31224" xr:uid="{3D5E2259-00D7-49FC-B235-CC79C9598687}"/>
    <cellStyle name="Normal 14 3 2 4 4" xfId="10267" xr:uid="{00000000-0005-0000-0000-00001B280000}"/>
    <cellStyle name="Normal 14 3 2 4 4 2" xfId="31225" xr:uid="{9DD1655F-46D8-47E6-8A14-2FAF365E95DF}"/>
    <cellStyle name="Normal 14 3 2 4 5" xfId="31222" xr:uid="{26434C3B-AF80-4118-BAC0-1EC39D89CF38}"/>
    <cellStyle name="Normal 14 3 2 5" xfId="10268" xr:uid="{00000000-0005-0000-0000-00001C280000}"/>
    <cellStyle name="Normal 14 3 2 5 2" xfId="31226" xr:uid="{A0DA9823-AD0F-4748-9D3B-47A88EC15546}"/>
    <cellStyle name="Normal 14 3 2 6" xfId="10269" xr:uid="{00000000-0005-0000-0000-00001D280000}"/>
    <cellStyle name="Normal 14 3 2 6 2" xfId="31227" xr:uid="{BBEAB61F-5C92-4685-A13D-8A4A415E79FC}"/>
    <cellStyle name="Normal 14 3 2 7" xfId="10270" xr:uid="{00000000-0005-0000-0000-00001E280000}"/>
    <cellStyle name="Normal 14 3 2 7 2" xfId="31228" xr:uid="{E6DE92EE-B566-4A70-8B80-BD00CB6C92B6}"/>
    <cellStyle name="Normal 14 3 2 8" xfId="31212" xr:uid="{C0489169-990F-4ED9-A971-43D7CCC84F6F}"/>
    <cellStyle name="Normal 14 3 3" xfId="31211" xr:uid="{498393C0-BE4F-4479-8F71-5D5B272C9AEE}"/>
    <cellStyle name="Normal 14 4" xfId="10271" xr:uid="{00000000-0005-0000-0000-00001F280000}"/>
    <cellStyle name="Normal 14 4 2" xfId="10272" xr:uid="{00000000-0005-0000-0000-000020280000}"/>
    <cellStyle name="Normal 14 4 2 2" xfId="10273" xr:uid="{00000000-0005-0000-0000-000021280000}"/>
    <cellStyle name="Normal 14 4 2 2 2" xfId="10274" xr:uid="{00000000-0005-0000-0000-000022280000}"/>
    <cellStyle name="Normal 14 4 2 2 2 2" xfId="31232" xr:uid="{F10813AC-C66E-42DD-93ED-DFA0F9C8FFB3}"/>
    <cellStyle name="Normal 14 4 2 2 3" xfId="10275" xr:uid="{00000000-0005-0000-0000-000023280000}"/>
    <cellStyle name="Normal 14 4 2 2 3 2" xfId="31233" xr:uid="{D366B827-866A-4EE2-8AC0-966C9AA06E60}"/>
    <cellStyle name="Normal 14 4 2 2 4" xfId="10276" xr:uid="{00000000-0005-0000-0000-000024280000}"/>
    <cellStyle name="Normal 14 4 2 2 4 2" xfId="31234" xr:uid="{D9AA7677-6469-4C82-8A49-01C8F62CB1E0}"/>
    <cellStyle name="Normal 14 4 2 2 5" xfId="31231" xr:uid="{FFDECEA9-718B-479A-8C0F-A18546BE503B}"/>
    <cellStyle name="Normal 14 4 2 3" xfId="10277" xr:uid="{00000000-0005-0000-0000-000025280000}"/>
    <cellStyle name="Normal 14 4 2 3 2" xfId="31235" xr:uid="{DFB1612E-6C1A-4421-A858-B525BE4FF13F}"/>
    <cellStyle name="Normal 14 4 2 4" xfId="10278" xr:uid="{00000000-0005-0000-0000-000026280000}"/>
    <cellStyle name="Normal 14 4 2 4 2" xfId="31236" xr:uid="{17C4E51B-8B88-4B2E-81E4-CA37ADC32EAF}"/>
    <cellStyle name="Normal 14 4 2 5" xfId="10279" xr:uid="{00000000-0005-0000-0000-000027280000}"/>
    <cellStyle name="Normal 14 4 2 5 2" xfId="31237" xr:uid="{1D40D1B8-F345-4E7A-82A4-D88026DFD5C2}"/>
    <cellStyle name="Normal 14 4 2 6" xfId="31230" xr:uid="{F1FC224D-08F8-4CCE-BB42-03FF76C7D336}"/>
    <cellStyle name="Normal 14 4 3" xfId="10280" xr:uid="{00000000-0005-0000-0000-000028280000}"/>
    <cellStyle name="Normal 14 4 3 2" xfId="31238" xr:uid="{A13971FB-734F-46D2-9034-E59CB4575958}"/>
    <cellStyle name="Normal 14 4 4" xfId="10281" xr:uid="{00000000-0005-0000-0000-000029280000}"/>
    <cellStyle name="Normal 14 4 4 2" xfId="10282" xr:uid="{00000000-0005-0000-0000-00002A280000}"/>
    <cellStyle name="Normal 14 4 4 2 2" xfId="31240" xr:uid="{6E1978AC-FAEC-499F-A396-A871FC1CF718}"/>
    <cellStyle name="Normal 14 4 4 3" xfId="10283" xr:uid="{00000000-0005-0000-0000-00002B280000}"/>
    <cellStyle name="Normal 14 4 4 3 2" xfId="31241" xr:uid="{AFA498DD-B023-4FCF-A6DC-83022BA11743}"/>
    <cellStyle name="Normal 14 4 4 4" xfId="10284" xr:uid="{00000000-0005-0000-0000-00002C280000}"/>
    <cellStyle name="Normal 14 4 4 4 2" xfId="31242" xr:uid="{1B9E9F75-1F59-4D6D-81EB-04000BBBBDBB}"/>
    <cellStyle name="Normal 14 4 4 5" xfId="31239" xr:uid="{D90E0FE8-E383-4DE7-9EEC-3EBF7CFF5466}"/>
    <cellStyle name="Normal 14 4 5" xfId="10285" xr:uid="{00000000-0005-0000-0000-00002D280000}"/>
    <cellStyle name="Normal 14 4 5 2" xfId="31243" xr:uid="{2ACE037B-061F-4D69-95B5-B177CBE1A9B1}"/>
    <cellStyle name="Normal 14 4 6" xfId="10286" xr:uid="{00000000-0005-0000-0000-00002E280000}"/>
    <cellStyle name="Normal 14 4 6 2" xfId="31244" xr:uid="{4B6F38E2-B394-445A-B7B9-CFF0AC257BB5}"/>
    <cellStyle name="Normal 14 4 7" xfId="10287" xr:uid="{00000000-0005-0000-0000-00002F280000}"/>
    <cellStyle name="Normal 14 4 7 2" xfId="31245" xr:uid="{21AD7775-5E8C-4E55-B5D6-4188DE17E684}"/>
    <cellStyle name="Normal 14 4 8" xfId="31229" xr:uid="{12BB238C-E6BC-4CBF-BC42-EF0B5A580851}"/>
    <cellStyle name="Normal 14 5" xfId="10288" xr:uid="{00000000-0005-0000-0000-000030280000}"/>
    <cellStyle name="Normal 14 5 2" xfId="10289" xr:uid="{00000000-0005-0000-0000-000031280000}"/>
    <cellStyle name="Normal 14 5 2 2" xfId="10290" xr:uid="{00000000-0005-0000-0000-000032280000}"/>
    <cellStyle name="Normal 14 5 2 2 2" xfId="10291" xr:uid="{00000000-0005-0000-0000-000033280000}"/>
    <cellStyle name="Normal 14 5 2 2 2 2" xfId="31249" xr:uid="{5D89AE7F-71D8-4ACC-9DD6-0EBDB5051604}"/>
    <cellStyle name="Normal 14 5 2 2 3" xfId="10292" xr:uid="{00000000-0005-0000-0000-000034280000}"/>
    <cellStyle name="Normal 14 5 2 2 3 2" xfId="31250" xr:uid="{C0EFBCF5-31CD-489F-BA00-3B7C894594C1}"/>
    <cellStyle name="Normal 14 5 2 2 4" xfId="10293" xr:uid="{00000000-0005-0000-0000-000035280000}"/>
    <cellStyle name="Normal 14 5 2 2 4 2" xfId="31251" xr:uid="{ABCBF5F3-50BD-4F5E-8350-E558A9C4C85E}"/>
    <cellStyle name="Normal 14 5 2 2 5" xfId="31248" xr:uid="{A628C15C-8C73-4345-954C-A2A69CCFA164}"/>
    <cellStyle name="Normal 14 5 2 3" xfId="10294" xr:uid="{00000000-0005-0000-0000-000036280000}"/>
    <cellStyle name="Normal 14 5 2 3 2" xfId="31252" xr:uid="{BCFEEA98-C733-4765-B717-2AF649AB6F50}"/>
    <cellStyle name="Normal 14 5 2 4" xfId="10295" xr:uid="{00000000-0005-0000-0000-000037280000}"/>
    <cellStyle name="Normal 14 5 2 4 2" xfId="31253" xr:uid="{F415290C-AF42-4A99-8F79-EB01B6121DAF}"/>
    <cellStyle name="Normal 14 5 2 5" xfId="10296" xr:uid="{00000000-0005-0000-0000-000038280000}"/>
    <cellStyle name="Normal 14 5 2 5 2" xfId="31254" xr:uid="{AC3CA528-FEB3-46B3-9E66-E0E7E1DBE64C}"/>
    <cellStyle name="Normal 14 5 2 6" xfId="31247" xr:uid="{B9092C98-95AE-45F1-B862-E7A5E20E33D5}"/>
    <cellStyle name="Normal 14 5 3" xfId="10297" xr:uid="{00000000-0005-0000-0000-000039280000}"/>
    <cellStyle name="Normal 14 5 3 2" xfId="10298" xr:uid="{00000000-0005-0000-0000-00003A280000}"/>
    <cellStyle name="Normal 14 5 3 2 2" xfId="31256" xr:uid="{C8FB1D15-1F4C-43F9-82D4-544BFAED0D9A}"/>
    <cellStyle name="Normal 14 5 3 3" xfId="10299" xr:uid="{00000000-0005-0000-0000-00003B280000}"/>
    <cellStyle name="Normal 14 5 3 3 2" xfId="31257" xr:uid="{60759415-9FD0-435D-91FE-951A0C356044}"/>
    <cellStyle name="Normal 14 5 3 4" xfId="10300" xr:uid="{00000000-0005-0000-0000-00003C280000}"/>
    <cellStyle name="Normal 14 5 3 4 2" xfId="31258" xr:uid="{3F7CBE48-06EF-49CB-A921-EF5FED3D5069}"/>
    <cellStyle name="Normal 14 5 3 5" xfId="31255" xr:uid="{91B4B2D4-4FB7-4409-B3FD-601DA63B13A9}"/>
    <cellStyle name="Normal 14 5 4" xfId="10301" xr:uid="{00000000-0005-0000-0000-00003D280000}"/>
    <cellStyle name="Normal 14 5 4 2" xfId="31259" xr:uid="{9B96C755-E849-443D-8CA6-7910C3270859}"/>
    <cellStyle name="Normal 14 5 5" xfId="10302" xr:uid="{00000000-0005-0000-0000-00003E280000}"/>
    <cellStyle name="Normal 14 5 5 2" xfId="31260" xr:uid="{F27B1CD8-06D3-4214-9822-565BFEF14E6A}"/>
    <cellStyle name="Normal 14 5 6" xfId="10303" xr:uid="{00000000-0005-0000-0000-00003F280000}"/>
    <cellStyle name="Normal 14 5 6 2" xfId="31261" xr:uid="{4B933AD2-B493-47A3-B60F-42E5E81D9AAE}"/>
    <cellStyle name="Normal 14 5 7" xfId="31246" xr:uid="{FB0B9B0E-8E6C-4CD2-BA46-995C22846E39}"/>
    <cellStyle name="Normal 14 6" xfId="10304" xr:uid="{00000000-0005-0000-0000-000040280000}"/>
    <cellStyle name="Normal 14 6 2" xfId="10305" xr:uid="{00000000-0005-0000-0000-000041280000}"/>
    <cellStyle name="Normal 14 6 2 2" xfId="31263" xr:uid="{8AE0AC49-A7FE-46FB-A336-6E1CC415C543}"/>
    <cellStyle name="Normal 14 6 3" xfId="10306" xr:uid="{00000000-0005-0000-0000-000042280000}"/>
    <cellStyle name="Normal 14 6 3 2" xfId="31264" xr:uid="{C200CBF7-CF65-4940-8C87-9110E2E323A1}"/>
    <cellStyle name="Normal 14 6 4" xfId="10307" xr:uid="{00000000-0005-0000-0000-000043280000}"/>
    <cellStyle name="Normal 14 6 4 2" xfId="31265" xr:uid="{69F19C7C-A78C-4098-933E-EEE5F8D832C4}"/>
    <cellStyle name="Normal 14 6 5" xfId="31262" xr:uid="{143EA89F-FBB3-4582-B7A1-08DB5EE97552}"/>
    <cellStyle name="Normal 14 7" xfId="31187" xr:uid="{CCCB72E9-5DF7-4D0E-A70B-237405EBC55A}"/>
    <cellStyle name="Normal 14 8" xfId="42315" xr:uid="{56DB2A98-BB01-4E46-9556-2CF22EF4A6E8}"/>
    <cellStyle name="Normal 15" xfId="10308" xr:uid="{00000000-0005-0000-0000-000044280000}"/>
    <cellStyle name="Normal 15 10" xfId="10309" xr:uid="{00000000-0005-0000-0000-000045280000}"/>
    <cellStyle name="Normal 15 10 2" xfId="31267" xr:uid="{C54DF4D9-4A28-4A9A-9E33-CB65C90C3F2F}"/>
    <cellStyle name="Normal 15 11" xfId="10310" xr:uid="{00000000-0005-0000-0000-000046280000}"/>
    <cellStyle name="Normal 15 11 2" xfId="10311" xr:uid="{00000000-0005-0000-0000-000047280000}"/>
    <cellStyle name="Normal 15 11 2 2" xfId="10312" xr:uid="{00000000-0005-0000-0000-000048280000}"/>
    <cellStyle name="Normal 15 11 2 2 2" xfId="10313" xr:uid="{00000000-0005-0000-0000-000049280000}"/>
    <cellStyle name="Normal 15 11 2 2 2 2" xfId="31271" xr:uid="{45CC4A1E-8B07-4409-AB62-57FD2281D1CC}"/>
    <cellStyle name="Normal 15 11 2 2 3" xfId="10314" xr:uid="{00000000-0005-0000-0000-00004A280000}"/>
    <cellStyle name="Normal 15 11 2 2 3 2" xfId="31272" xr:uid="{978BA45E-E167-4A4C-970D-4C9496C5E277}"/>
    <cellStyle name="Normal 15 11 2 2 4" xfId="10315" xr:uid="{00000000-0005-0000-0000-00004B280000}"/>
    <cellStyle name="Normal 15 11 2 2 4 2" xfId="31273" xr:uid="{870BA148-9E2B-4785-A248-2F1BF534FDEF}"/>
    <cellStyle name="Normal 15 11 2 2 5" xfId="31270" xr:uid="{0360C301-4312-4F28-B0E3-70B528F440C5}"/>
    <cellStyle name="Normal 15 11 2 3" xfId="10316" xr:uid="{00000000-0005-0000-0000-00004C280000}"/>
    <cellStyle name="Normal 15 11 2 3 2" xfId="31274" xr:uid="{1501C05D-42B8-4D79-B601-FA1D0E23C4B7}"/>
    <cellStyle name="Normal 15 11 2 4" xfId="10317" xr:uid="{00000000-0005-0000-0000-00004D280000}"/>
    <cellStyle name="Normal 15 11 2 4 2" xfId="31275" xr:uid="{4909757F-7339-4A21-A1DA-D5824CEF8B9A}"/>
    <cellStyle name="Normal 15 11 2 5" xfId="10318" xr:uid="{00000000-0005-0000-0000-00004E280000}"/>
    <cellStyle name="Normal 15 11 2 5 2" xfId="31276" xr:uid="{5EA35D88-B541-41D5-83E8-B8A18A39610B}"/>
    <cellStyle name="Normal 15 11 2 6" xfId="31269" xr:uid="{D2FA46A4-D3A0-48E1-8C0E-121AC9D4A851}"/>
    <cellStyle name="Normal 15 11 3" xfId="10319" xr:uid="{00000000-0005-0000-0000-00004F280000}"/>
    <cellStyle name="Normal 15 11 3 2" xfId="10320" xr:uid="{00000000-0005-0000-0000-000050280000}"/>
    <cellStyle name="Normal 15 11 3 2 2" xfId="31278" xr:uid="{39D88345-A708-490B-9B91-71D6F2836B08}"/>
    <cellStyle name="Normal 15 11 3 3" xfId="10321" xr:uid="{00000000-0005-0000-0000-000051280000}"/>
    <cellStyle name="Normal 15 11 3 3 2" xfId="31279" xr:uid="{FD43AC0D-315E-44AE-9ABD-4246CA8C611C}"/>
    <cellStyle name="Normal 15 11 3 4" xfId="10322" xr:uid="{00000000-0005-0000-0000-000052280000}"/>
    <cellStyle name="Normal 15 11 3 4 2" xfId="31280" xr:uid="{518853E8-974E-44DA-BA8E-A6BA649EA0C8}"/>
    <cellStyle name="Normal 15 11 3 5" xfId="31277" xr:uid="{3F2993C2-67AE-4AC6-978F-E620DE4F13FC}"/>
    <cellStyle name="Normal 15 11 4" xfId="10323" xr:uid="{00000000-0005-0000-0000-000053280000}"/>
    <cellStyle name="Normal 15 11 4 2" xfId="31281" xr:uid="{8F18A19D-24EB-4E06-BDAC-062972D27358}"/>
    <cellStyle name="Normal 15 11 5" xfId="10324" xr:uid="{00000000-0005-0000-0000-000054280000}"/>
    <cellStyle name="Normal 15 11 5 2" xfId="31282" xr:uid="{6ED3036B-B846-40EB-B2CD-1E9A4B26E171}"/>
    <cellStyle name="Normal 15 11 6" xfId="10325" xr:uid="{00000000-0005-0000-0000-000055280000}"/>
    <cellStyle name="Normal 15 11 6 2" xfId="31283" xr:uid="{678BFCEF-CC6A-497B-A607-D7F7D66422C6}"/>
    <cellStyle name="Normal 15 11 7" xfId="31268" xr:uid="{B483D624-6962-4F85-896F-2532DAC85446}"/>
    <cellStyle name="Normal 15 12" xfId="10326" xr:uid="{00000000-0005-0000-0000-000056280000}"/>
    <cellStyle name="Normal 15 12 2" xfId="10327" xr:uid="{00000000-0005-0000-0000-000057280000}"/>
    <cellStyle name="Normal 15 12 2 2" xfId="10328" xr:uid="{00000000-0005-0000-0000-000058280000}"/>
    <cellStyle name="Normal 15 12 2 2 2" xfId="10329" xr:uid="{00000000-0005-0000-0000-000059280000}"/>
    <cellStyle name="Normal 15 12 2 2 2 2" xfId="31287" xr:uid="{030F7D09-DFBE-4DAF-AE80-33465048346C}"/>
    <cellStyle name="Normal 15 12 2 2 3" xfId="10330" xr:uid="{00000000-0005-0000-0000-00005A280000}"/>
    <cellStyle name="Normal 15 12 2 2 3 2" xfId="31288" xr:uid="{1E27DDC9-527C-4092-92B8-DD50C5778C92}"/>
    <cellStyle name="Normal 15 12 2 2 4" xfId="10331" xr:uid="{00000000-0005-0000-0000-00005B280000}"/>
    <cellStyle name="Normal 15 12 2 2 4 2" xfId="31289" xr:uid="{8D89E45B-6342-4BA5-BFE5-A7D1C895AA57}"/>
    <cellStyle name="Normal 15 12 2 2 5" xfId="31286" xr:uid="{9A7AEF2A-588A-410A-9348-3D01B36C7E25}"/>
    <cellStyle name="Normal 15 12 2 3" xfId="10332" xr:uid="{00000000-0005-0000-0000-00005C280000}"/>
    <cellStyle name="Normal 15 12 2 3 2" xfId="31290" xr:uid="{EB293CB8-F6C7-4EFC-AE82-6AA6583E7E4E}"/>
    <cellStyle name="Normal 15 12 2 4" xfId="10333" xr:uid="{00000000-0005-0000-0000-00005D280000}"/>
    <cellStyle name="Normal 15 12 2 4 2" xfId="31291" xr:uid="{7F3D6749-3E07-420C-BDFC-1EC7F43BB4B3}"/>
    <cellStyle name="Normal 15 12 2 5" xfId="10334" xr:uid="{00000000-0005-0000-0000-00005E280000}"/>
    <cellStyle name="Normal 15 12 2 5 2" xfId="31292" xr:uid="{B985493B-E02B-419C-A632-673FF943ACBD}"/>
    <cellStyle name="Normal 15 12 2 6" xfId="31285" xr:uid="{0D0EAF1A-3501-41DA-9CB1-75C9A42F11D1}"/>
    <cellStyle name="Normal 15 12 3" xfId="10335" xr:uid="{00000000-0005-0000-0000-00005F280000}"/>
    <cellStyle name="Normal 15 12 3 2" xfId="10336" xr:uid="{00000000-0005-0000-0000-000060280000}"/>
    <cellStyle name="Normal 15 12 3 2 2" xfId="31294" xr:uid="{6600F211-0FB9-403B-BB85-4AEDBD71F7BF}"/>
    <cellStyle name="Normal 15 12 3 3" xfId="10337" xr:uid="{00000000-0005-0000-0000-000061280000}"/>
    <cellStyle name="Normal 15 12 3 3 2" xfId="31295" xr:uid="{B292A2B1-4A01-4623-A952-E3AAA41FB3B7}"/>
    <cellStyle name="Normal 15 12 3 4" xfId="10338" xr:uid="{00000000-0005-0000-0000-000062280000}"/>
    <cellStyle name="Normal 15 12 3 4 2" xfId="31296" xr:uid="{D605DDF8-B82D-4BA2-A0FE-19B0B711C30D}"/>
    <cellStyle name="Normal 15 12 3 5" xfId="31293" xr:uid="{6DA16152-082C-4CBC-9DE8-4E08492E26F5}"/>
    <cellStyle name="Normal 15 12 4" xfId="10339" xr:uid="{00000000-0005-0000-0000-000063280000}"/>
    <cellStyle name="Normal 15 12 4 2" xfId="31297" xr:uid="{38E72E19-ED80-4A2B-8605-A87311B05F70}"/>
    <cellStyle name="Normal 15 12 5" xfId="10340" xr:uid="{00000000-0005-0000-0000-000064280000}"/>
    <cellStyle name="Normal 15 12 5 2" xfId="31298" xr:uid="{9576CA4F-8461-4513-BD03-0ABEDD47F5D3}"/>
    <cellStyle name="Normal 15 12 6" xfId="10341" xr:uid="{00000000-0005-0000-0000-000065280000}"/>
    <cellStyle name="Normal 15 12 6 2" xfId="31299" xr:uid="{DCB6B4A4-E5CA-440A-8734-58232AAED633}"/>
    <cellStyle name="Normal 15 12 7" xfId="31284" xr:uid="{C80022ED-91E2-4BF8-A8EF-724331B74D0E}"/>
    <cellStyle name="Normal 15 13" xfId="10342" xr:uid="{00000000-0005-0000-0000-000066280000}"/>
    <cellStyle name="Normal 15 13 2" xfId="10343" xr:uid="{00000000-0005-0000-0000-000067280000}"/>
    <cellStyle name="Normal 15 13 2 2" xfId="31301" xr:uid="{7B8F4DFD-A737-4B1D-BA7F-A58C5D134619}"/>
    <cellStyle name="Normal 15 13 3" xfId="10344" xr:uid="{00000000-0005-0000-0000-000068280000}"/>
    <cellStyle name="Normal 15 13 3 2" xfId="31302" xr:uid="{64D94F53-7333-4EFF-88F0-0A6118CE07AF}"/>
    <cellStyle name="Normal 15 13 4" xfId="10345" xr:uid="{00000000-0005-0000-0000-000069280000}"/>
    <cellStyle name="Normal 15 13 4 2" xfId="31303" xr:uid="{6274F970-EED5-4929-BACE-A9C99FEBD264}"/>
    <cellStyle name="Normal 15 13 5" xfId="31300" xr:uid="{2FF3FE70-7880-4CF7-92AC-9A1CDA4CCDDF}"/>
    <cellStyle name="Normal 15 14" xfId="31266" xr:uid="{44292DF4-4F48-4E91-96A2-0E1D0845D5CF}"/>
    <cellStyle name="Normal 15 2" xfId="10346" xr:uid="{00000000-0005-0000-0000-00006A280000}"/>
    <cellStyle name="Normal 15 2 2" xfId="10347" xr:uid="{00000000-0005-0000-0000-00006B280000}"/>
    <cellStyle name="Normal 15 2 2 2" xfId="31305" xr:uid="{92D09C5F-F1A7-4D80-8557-39E4197D8394}"/>
    <cellStyle name="Normal 15 2 3" xfId="10348" xr:uid="{00000000-0005-0000-0000-00006C280000}"/>
    <cellStyle name="Normal 15 2 3 2" xfId="10349" xr:uid="{00000000-0005-0000-0000-00006D280000}"/>
    <cellStyle name="Normal 15 2 3 2 2" xfId="10350" xr:uid="{00000000-0005-0000-0000-00006E280000}"/>
    <cellStyle name="Normal 15 2 3 2 2 2" xfId="10351" xr:uid="{00000000-0005-0000-0000-00006F280000}"/>
    <cellStyle name="Normal 15 2 3 2 2 2 2" xfId="31309" xr:uid="{922F82B3-D8C0-44E6-AF88-964DBCEC584E}"/>
    <cellStyle name="Normal 15 2 3 2 2 3" xfId="10352" xr:uid="{00000000-0005-0000-0000-000070280000}"/>
    <cellStyle name="Normal 15 2 3 2 2 3 2" xfId="31310" xr:uid="{F3BC1F14-CFC6-45DF-8AFA-498DC077651A}"/>
    <cellStyle name="Normal 15 2 3 2 2 4" xfId="10353" xr:uid="{00000000-0005-0000-0000-000071280000}"/>
    <cellStyle name="Normal 15 2 3 2 2 4 2" xfId="31311" xr:uid="{06B17D8D-0FA7-4076-BD7D-7A39423FA758}"/>
    <cellStyle name="Normal 15 2 3 2 2 5" xfId="31308" xr:uid="{7CEA6CB8-CD26-4DEB-AD29-1B363437960A}"/>
    <cellStyle name="Normal 15 2 3 2 3" xfId="10354" xr:uid="{00000000-0005-0000-0000-000072280000}"/>
    <cellStyle name="Normal 15 2 3 2 3 2" xfId="31312" xr:uid="{1F490C38-42AC-4724-8ED2-3123AC2AF0E5}"/>
    <cellStyle name="Normal 15 2 3 2 4" xfId="10355" xr:uid="{00000000-0005-0000-0000-000073280000}"/>
    <cellStyle name="Normal 15 2 3 2 4 2" xfId="31313" xr:uid="{4060D1F7-957F-4133-85B8-EEEF37170479}"/>
    <cellStyle name="Normal 15 2 3 2 5" xfId="10356" xr:uid="{00000000-0005-0000-0000-000074280000}"/>
    <cellStyle name="Normal 15 2 3 2 5 2" xfId="31314" xr:uid="{FD6447FC-E829-43D7-85CD-BDC65CFD071B}"/>
    <cellStyle name="Normal 15 2 3 2 6" xfId="31307" xr:uid="{352264BD-FE6E-4BAF-A3C6-E22FAC29DD62}"/>
    <cellStyle name="Normal 15 2 3 3" xfId="10357" xr:uid="{00000000-0005-0000-0000-000075280000}"/>
    <cellStyle name="Normal 15 2 3 3 2" xfId="10358" xr:uid="{00000000-0005-0000-0000-000076280000}"/>
    <cellStyle name="Normal 15 2 3 3 2 2" xfId="31316" xr:uid="{2BA0AE27-6495-4143-AE2A-FC6BB3D6E74F}"/>
    <cellStyle name="Normal 15 2 3 3 3" xfId="10359" xr:uid="{00000000-0005-0000-0000-000077280000}"/>
    <cellStyle name="Normal 15 2 3 3 3 2" xfId="31317" xr:uid="{C6D731E4-1EDE-4532-9139-363B9D9256E8}"/>
    <cellStyle name="Normal 15 2 3 3 4" xfId="10360" xr:uid="{00000000-0005-0000-0000-000078280000}"/>
    <cellStyle name="Normal 15 2 3 3 4 2" xfId="31318" xr:uid="{3A4FA532-2388-4DD4-B7C0-964236EAFF3B}"/>
    <cellStyle name="Normal 15 2 3 3 5" xfId="31315" xr:uid="{46F29D1A-50D2-482F-AFD8-E32DADD0F3BD}"/>
    <cellStyle name="Normal 15 2 3 4" xfId="10361" xr:uid="{00000000-0005-0000-0000-000079280000}"/>
    <cellStyle name="Normal 15 2 3 4 2" xfId="31319" xr:uid="{526EB870-DCEC-41C4-85A9-B608FA6872D6}"/>
    <cellStyle name="Normal 15 2 3 5" xfId="10362" xr:uid="{00000000-0005-0000-0000-00007A280000}"/>
    <cellStyle name="Normal 15 2 3 5 2" xfId="31320" xr:uid="{07BF0F0E-CB4B-4AFD-9CDF-A60862F32EB8}"/>
    <cellStyle name="Normal 15 2 3 6" xfId="10363" xr:uid="{00000000-0005-0000-0000-00007B280000}"/>
    <cellStyle name="Normal 15 2 3 6 2" xfId="31321" xr:uid="{E15EB63C-5474-4113-914F-2286C50456B5}"/>
    <cellStyle name="Normal 15 2 3 7" xfId="31306" xr:uid="{9C86619F-DCE3-4C78-99F8-78BDCFF257FD}"/>
    <cellStyle name="Normal 15 2 4" xfId="31304" xr:uid="{157A1A4E-94D4-405F-BD28-71A8D172383A}"/>
    <cellStyle name="Normal 15 3" xfId="10364" xr:uid="{00000000-0005-0000-0000-00007C280000}"/>
    <cellStyle name="Normal 15 3 2" xfId="10365" xr:uid="{00000000-0005-0000-0000-00007D280000}"/>
    <cellStyle name="Normal 15 3 2 2" xfId="10366" xr:uid="{00000000-0005-0000-0000-00007E280000}"/>
    <cellStyle name="Normal 15 3 2 2 2" xfId="31324" xr:uid="{7A29CCCB-AE33-4F91-A138-5CCE3FF10CC1}"/>
    <cellStyle name="Normal 15 3 2 3" xfId="31323" xr:uid="{3076B559-DF2B-4843-BBD3-778330F1BB25}"/>
    <cellStyle name="Normal 15 3 3" xfId="31322" xr:uid="{C73A5B01-8248-482C-80B3-C9C278FD9360}"/>
    <cellStyle name="Normal 15 4" xfId="10367" xr:uid="{00000000-0005-0000-0000-00007F280000}"/>
    <cellStyle name="Normal 15 4 2" xfId="10368" xr:uid="{00000000-0005-0000-0000-000080280000}"/>
    <cellStyle name="Normal 15 4 2 2" xfId="31326" xr:uid="{58A9501A-89ED-4886-9631-4D94E8459C60}"/>
    <cellStyle name="Normal 15 4 3" xfId="31325" xr:uid="{A639E4FF-B353-4D0B-A3D3-8075352A0A88}"/>
    <cellStyle name="Normal 15 5" xfId="10369" xr:uid="{00000000-0005-0000-0000-000081280000}"/>
    <cellStyle name="Normal 15 5 2" xfId="31327" xr:uid="{B78E3B92-9BC0-456F-BA4E-1817F3FBF952}"/>
    <cellStyle name="Normal 15 6" xfId="10370" xr:uid="{00000000-0005-0000-0000-000082280000}"/>
    <cellStyle name="Normal 15 6 2" xfId="31328" xr:uid="{0786A166-C46A-4FD9-9CCA-AD37EC9B0ABE}"/>
    <cellStyle name="Normal 15 7" xfId="10371" xr:uid="{00000000-0005-0000-0000-000083280000}"/>
    <cellStyle name="Normal 15 7 2" xfId="31329" xr:uid="{4A24D1C8-ADDB-4555-B0BD-BE8207AA0C32}"/>
    <cellStyle name="Normal 15 8" xfId="10372" xr:uid="{00000000-0005-0000-0000-000084280000}"/>
    <cellStyle name="Normal 15 8 2" xfId="31330" xr:uid="{BDD9B665-DCE6-4A2B-A76A-E7289F2E3A4C}"/>
    <cellStyle name="Normal 15 9" xfId="10373" xr:uid="{00000000-0005-0000-0000-000085280000}"/>
    <cellStyle name="Normal 15 9 2" xfId="31331" xr:uid="{1D8B812B-3999-4378-BA34-4F16DB02098A}"/>
    <cellStyle name="Normal 16" xfId="10374" xr:uid="{00000000-0005-0000-0000-000086280000}"/>
    <cellStyle name="Normal 16 10" xfId="10375" xr:uid="{00000000-0005-0000-0000-000087280000}"/>
    <cellStyle name="Normal 16 10 2" xfId="10376" xr:uid="{00000000-0005-0000-0000-000088280000}"/>
    <cellStyle name="Normal 16 10 2 2" xfId="10377" xr:uid="{00000000-0005-0000-0000-000089280000}"/>
    <cellStyle name="Normal 16 10 2 2 2" xfId="10378" xr:uid="{00000000-0005-0000-0000-00008A280000}"/>
    <cellStyle name="Normal 16 10 2 2 2 2" xfId="10379" xr:uid="{00000000-0005-0000-0000-00008B280000}"/>
    <cellStyle name="Normal 16 10 2 2 2 2 2" xfId="31337" xr:uid="{37832945-B1A1-4BB2-8A48-5D88E22A5918}"/>
    <cellStyle name="Normal 16 10 2 2 2 3" xfId="10380" xr:uid="{00000000-0005-0000-0000-00008C280000}"/>
    <cellStyle name="Normal 16 10 2 2 2 3 2" xfId="31338" xr:uid="{3AEBE148-1471-4B99-94DE-9F9D7813F0DD}"/>
    <cellStyle name="Normal 16 10 2 2 2 4" xfId="10381" xr:uid="{00000000-0005-0000-0000-00008D280000}"/>
    <cellStyle name="Normal 16 10 2 2 2 4 2" xfId="31339" xr:uid="{255D75C2-B21E-498D-93EA-BD0C955CBE6A}"/>
    <cellStyle name="Normal 16 10 2 2 2 5" xfId="31336" xr:uid="{5C958DA2-D1D8-402B-B791-B06F94C0C211}"/>
    <cellStyle name="Normal 16 10 2 2 3" xfId="10382" xr:uid="{00000000-0005-0000-0000-00008E280000}"/>
    <cellStyle name="Normal 16 10 2 2 3 2" xfId="31340" xr:uid="{D13EE4EF-959D-4EBB-85C0-8BF8611D1765}"/>
    <cellStyle name="Normal 16 10 2 2 4" xfId="10383" xr:uid="{00000000-0005-0000-0000-00008F280000}"/>
    <cellStyle name="Normal 16 10 2 2 4 2" xfId="31341" xr:uid="{C29A1942-DCD1-4A9A-8F96-F5B67212677E}"/>
    <cellStyle name="Normal 16 10 2 2 5" xfId="10384" xr:uid="{00000000-0005-0000-0000-000090280000}"/>
    <cellStyle name="Normal 16 10 2 2 5 2" xfId="31342" xr:uid="{DE4EEA47-5754-4814-9B0E-AA30389676C2}"/>
    <cellStyle name="Normal 16 10 2 2 6" xfId="31335" xr:uid="{954445C6-66E9-450F-88EA-5910CD9DF4E8}"/>
    <cellStyle name="Normal 16 10 2 3" xfId="10385" xr:uid="{00000000-0005-0000-0000-000091280000}"/>
    <cellStyle name="Normal 16 10 2 3 2" xfId="31343" xr:uid="{6589ACEF-A185-443A-BBCD-7CB374510785}"/>
    <cellStyle name="Normal 16 10 2 4" xfId="10386" xr:uid="{00000000-0005-0000-0000-000092280000}"/>
    <cellStyle name="Normal 16 10 2 4 2" xfId="10387" xr:uid="{00000000-0005-0000-0000-000093280000}"/>
    <cellStyle name="Normal 16 10 2 4 2 2" xfId="31345" xr:uid="{0166514F-F631-4CA1-8388-9E56636E0363}"/>
    <cellStyle name="Normal 16 10 2 4 3" xfId="10388" xr:uid="{00000000-0005-0000-0000-000094280000}"/>
    <cellStyle name="Normal 16 10 2 4 3 2" xfId="31346" xr:uid="{6A6AFC8A-AB63-4E28-B2F8-B14767016700}"/>
    <cellStyle name="Normal 16 10 2 4 4" xfId="10389" xr:uid="{00000000-0005-0000-0000-000095280000}"/>
    <cellStyle name="Normal 16 10 2 4 4 2" xfId="31347" xr:uid="{CAC319C5-52C5-4453-B79C-4C4E6D0FB7DC}"/>
    <cellStyle name="Normal 16 10 2 4 5" xfId="31344" xr:uid="{357079B4-EFBA-465D-A277-17162A48A4E4}"/>
    <cellStyle name="Normal 16 10 2 5" xfId="10390" xr:uid="{00000000-0005-0000-0000-000096280000}"/>
    <cellStyle name="Normal 16 10 2 5 2" xfId="31348" xr:uid="{4C78FE8C-AE1F-40A1-AA5E-B2551A6A7AEE}"/>
    <cellStyle name="Normal 16 10 2 6" xfId="10391" xr:uid="{00000000-0005-0000-0000-000097280000}"/>
    <cellStyle name="Normal 16 10 2 6 2" xfId="31349" xr:uid="{3286581F-C598-4359-852C-54DB210C184A}"/>
    <cellStyle name="Normal 16 10 2 7" xfId="10392" xr:uid="{00000000-0005-0000-0000-000098280000}"/>
    <cellStyle name="Normal 16 10 2 7 2" xfId="31350" xr:uid="{040305A2-60CC-4CC5-AEEF-9E3479A48D3E}"/>
    <cellStyle name="Normal 16 10 2 8" xfId="31334" xr:uid="{EB5F210D-2D03-4C9E-9068-C83E0246AE16}"/>
    <cellStyle name="Normal 16 10 3" xfId="31333" xr:uid="{22A60295-74D2-4955-86BB-D2374D4995D7}"/>
    <cellStyle name="Normal 16 11" xfId="10393" xr:uid="{00000000-0005-0000-0000-000099280000}"/>
    <cellStyle name="Normal 16 11 2" xfId="10394" xr:uid="{00000000-0005-0000-0000-00009A280000}"/>
    <cellStyle name="Normal 16 11 2 2" xfId="10395" xr:uid="{00000000-0005-0000-0000-00009B280000}"/>
    <cellStyle name="Normal 16 11 2 2 2" xfId="10396" xr:uid="{00000000-0005-0000-0000-00009C280000}"/>
    <cellStyle name="Normal 16 11 2 2 2 2" xfId="10397" xr:uid="{00000000-0005-0000-0000-00009D280000}"/>
    <cellStyle name="Normal 16 11 2 2 2 2 2" xfId="31355" xr:uid="{A636974B-E469-4793-94D0-682AA068AE51}"/>
    <cellStyle name="Normal 16 11 2 2 2 3" xfId="10398" xr:uid="{00000000-0005-0000-0000-00009E280000}"/>
    <cellStyle name="Normal 16 11 2 2 2 3 2" xfId="31356" xr:uid="{0ADE469F-10F7-4CA4-9A52-249066444055}"/>
    <cellStyle name="Normal 16 11 2 2 2 4" xfId="10399" xr:uid="{00000000-0005-0000-0000-00009F280000}"/>
    <cellStyle name="Normal 16 11 2 2 2 4 2" xfId="31357" xr:uid="{729B32B5-9A21-4762-91B3-B77CBC4D9C39}"/>
    <cellStyle name="Normal 16 11 2 2 2 5" xfId="31354" xr:uid="{FABDE09A-F6EC-4609-B473-122EF0341D72}"/>
    <cellStyle name="Normal 16 11 2 2 3" xfId="10400" xr:uid="{00000000-0005-0000-0000-0000A0280000}"/>
    <cellStyle name="Normal 16 11 2 2 3 2" xfId="31358" xr:uid="{34099654-8698-4FDA-A6D0-C4182F81115D}"/>
    <cellStyle name="Normal 16 11 2 2 4" xfId="10401" xr:uid="{00000000-0005-0000-0000-0000A1280000}"/>
    <cellStyle name="Normal 16 11 2 2 4 2" xfId="31359" xr:uid="{201779D5-3E66-4482-BB7C-77E2E4DA0CC1}"/>
    <cellStyle name="Normal 16 11 2 2 5" xfId="10402" xr:uid="{00000000-0005-0000-0000-0000A2280000}"/>
    <cellStyle name="Normal 16 11 2 2 5 2" xfId="31360" xr:uid="{C9DCB587-5A0D-4055-B3A3-C39364F73BA9}"/>
    <cellStyle name="Normal 16 11 2 2 6" xfId="31353" xr:uid="{590CCDBF-C18E-4E1D-8D27-29ABD86C3621}"/>
    <cellStyle name="Normal 16 11 2 3" xfId="10403" xr:uid="{00000000-0005-0000-0000-0000A3280000}"/>
    <cellStyle name="Normal 16 11 2 3 2" xfId="31361" xr:uid="{24F99B79-2E1F-429E-88DD-DDC8CACE8B9E}"/>
    <cellStyle name="Normal 16 11 2 4" xfId="10404" xr:uid="{00000000-0005-0000-0000-0000A4280000}"/>
    <cellStyle name="Normal 16 11 2 4 2" xfId="10405" xr:uid="{00000000-0005-0000-0000-0000A5280000}"/>
    <cellStyle name="Normal 16 11 2 4 2 2" xfId="31363" xr:uid="{DC95C936-D51E-41E2-BAA4-C8C65BD7F0A4}"/>
    <cellStyle name="Normal 16 11 2 4 3" xfId="10406" xr:uid="{00000000-0005-0000-0000-0000A6280000}"/>
    <cellStyle name="Normal 16 11 2 4 3 2" xfId="31364" xr:uid="{8D5B88D8-23B6-4B44-A6CD-DC41DD26EB72}"/>
    <cellStyle name="Normal 16 11 2 4 4" xfId="10407" xr:uid="{00000000-0005-0000-0000-0000A7280000}"/>
    <cellStyle name="Normal 16 11 2 4 4 2" xfId="31365" xr:uid="{73BA823D-8238-41BE-A51B-623F8DC09D4F}"/>
    <cellStyle name="Normal 16 11 2 4 5" xfId="31362" xr:uid="{D939D12A-4415-4491-AEF2-47801D77E6F8}"/>
    <cellStyle name="Normal 16 11 2 5" xfId="10408" xr:uid="{00000000-0005-0000-0000-0000A8280000}"/>
    <cellStyle name="Normal 16 11 2 5 2" xfId="31366" xr:uid="{07C8D34E-B186-4ECF-9D9A-9F5B0B26BF42}"/>
    <cellStyle name="Normal 16 11 2 6" xfId="10409" xr:uid="{00000000-0005-0000-0000-0000A9280000}"/>
    <cellStyle name="Normal 16 11 2 6 2" xfId="31367" xr:uid="{475B41FF-59A9-4007-8C51-F137CD9EF93E}"/>
    <cellStyle name="Normal 16 11 2 7" xfId="10410" xr:uid="{00000000-0005-0000-0000-0000AA280000}"/>
    <cellStyle name="Normal 16 11 2 7 2" xfId="31368" xr:uid="{DC5AD1B6-12CA-4397-A2BC-56CAE2F7A896}"/>
    <cellStyle name="Normal 16 11 2 8" xfId="31352" xr:uid="{CED495E9-FA50-42AA-B796-9AABA64359AD}"/>
    <cellStyle name="Normal 16 11 3" xfId="31351" xr:uid="{D54E3607-F751-4516-9E94-2173D904DA7F}"/>
    <cellStyle name="Normal 16 12" xfId="10411" xr:uid="{00000000-0005-0000-0000-0000AB280000}"/>
    <cellStyle name="Normal 16 12 2" xfId="10412" xr:uid="{00000000-0005-0000-0000-0000AC280000}"/>
    <cellStyle name="Normal 16 12 2 2" xfId="31370" xr:uid="{7B78C0AC-F643-42F6-B16D-C3D17471CF78}"/>
    <cellStyle name="Normal 16 12 3" xfId="31369" xr:uid="{0044D9A6-6037-48A0-9B57-C78E6A08B69C}"/>
    <cellStyle name="Normal 16 13" xfId="10413" xr:uid="{00000000-0005-0000-0000-0000AD280000}"/>
    <cellStyle name="Normal 16 13 2" xfId="10414" xr:uid="{00000000-0005-0000-0000-0000AE280000}"/>
    <cellStyle name="Normal 16 13 2 2" xfId="31372" xr:uid="{52D38566-17C8-41AC-AC15-938263939073}"/>
    <cellStyle name="Normal 16 13 3" xfId="31371" xr:uid="{4796613B-6A9D-441A-BC0F-D8A9439E171C}"/>
    <cellStyle name="Normal 16 14" xfId="10415" xr:uid="{00000000-0005-0000-0000-0000AF280000}"/>
    <cellStyle name="Normal 16 14 2" xfId="10416" xr:uid="{00000000-0005-0000-0000-0000B0280000}"/>
    <cellStyle name="Normal 16 14 2 2" xfId="31374" xr:uid="{D09F132B-34B9-4825-81B3-479817EDDD57}"/>
    <cellStyle name="Normal 16 14 3" xfId="31373" xr:uid="{1828D4FB-9D5E-4761-972D-0A409106231C}"/>
    <cellStyle name="Normal 16 15" xfId="10417" xr:uid="{00000000-0005-0000-0000-0000B1280000}"/>
    <cellStyle name="Normal 16 15 2" xfId="10418" xr:uid="{00000000-0005-0000-0000-0000B2280000}"/>
    <cellStyle name="Normal 16 15 2 2" xfId="31376" xr:uid="{1E5D49D5-7382-4AB6-A337-2D10951774BD}"/>
    <cellStyle name="Normal 16 15 3" xfId="31375" xr:uid="{0589E154-3B1A-4674-A77D-482197A3C25A}"/>
    <cellStyle name="Normal 16 16" xfId="10419" xr:uid="{00000000-0005-0000-0000-0000B3280000}"/>
    <cellStyle name="Normal 16 16 2" xfId="10420" xr:uid="{00000000-0005-0000-0000-0000B4280000}"/>
    <cellStyle name="Normal 16 16 2 2" xfId="31378" xr:uid="{A902AE75-E0BC-49F3-9FE1-15AC4ACA52AF}"/>
    <cellStyle name="Normal 16 16 3" xfId="31377" xr:uid="{376CFA52-C48A-4745-9CCA-566E246A5A4A}"/>
    <cellStyle name="Normal 16 17" xfId="10421" xr:uid="{00000000-0005-0000-0000-0000B5280000}"/>
    <cellStyle name="Normal 16 17 2" xfId="10422" xr:uid="{00000000-0005-0000-0000-0000B6280000}"/>
    <cellStyle name="Normal 16 17 2 2" xfId="31380" xr:uid="{D90D0338-503B-49DC-8AF6-7CC4C779B370}"/>
    <cellStyle name="Normal 16 17 3" xfId="31379" xr:uid="{075CF75C-F948-482A-B37F-6C8C26B75AD9}"/>
    <cellStyle name="Normal 16 18" xfId="10423" xr:uid="{00000000-0005-0000-0000-0000B7280000}"/>
    <cellStyle name="Normal 16 18 2" xfId="10424" xr:uid="{00000000-0005-0000-0000-0000B8280000}"/>
    <cellStyle name="Normal 16 18 2 2" xfId="31382" xr:uid="{7DD94A60-E3C3-44B8-875F-C7D3B01D8618}"/>
    <cellStyle name="Normal 16 18 3" xfId="31381" xr:uid="{45721F62-ED0B-4FC1-9805-9309C76C54EB}"/>
    <cellStyle name="Normal 16 19" xfId="10425" xr:uid="{00000000-0005-0000-0000-0000B9280000}"/>
    <cellStyle name="Normal 16 19 2" xfId="10426" xr:uid="{00000000-0005-0000-0000-0000BA280000}"/>
    <cellStyle name="Normal 16 19 2 2" xfId="31384" xr:uid="{6A437F2E-86ED-49DA-AE34-8F3DBAB82AD0}"/>
    <cellStyle name="Normal 16 19 3" xfId="31383" xr:uid="{28095E67-D57B-4B35-9453-E2432B3B1EA7}"/>
    <cellStyle name="Normal 16 2" xfId="10427" xr:uid="{00000000-0005-0000-0000-0000BB280000}"/>
    <cellStyle name="Normal 16 2 2" xfId="10428" xr:uid="{00000000-0005-0000-0000-0000BC280000}"/>
    <cellStyle name="Normal 16 2 2 2" xfId="31386" xr:uid="{CD2460BB-B738-4163-95F8-3CA1DA1DDAAE}"/>
    <cellStyle name="Normal 16 2 3" xfId="10429" xr:uid="{00000000-0005-0000-0000-0000BD280000}"/>
    <cellStyle name="Normal 16 2 3 2" xfId="10430" xr:uid="{00000000-0005-0000-0000-0000BE280000}"/>
    <cellStyle name="Normal 16 2 3 2 2" xfId="10431" xr:uid="{00000000-0005-0000-0000-0000BF280000}"/>
    <cellStyle name="Normal 16 2 3 2 2 2" xfId="10432" xr:uid="{00000000-0005-0000-0000-0000C0280000}"/>
    <cellStyle name="Normal 16 2 3 2 2 2 2" xfId="31390" xr:uid="{19EF23CE-ABB1-4EB8-9C9A-47EE269A09DE}"/>
    <cellStyle name="Normal 16 2 3 2 2 3" xfId="10433" xr:uid="{00000000-0005-0000-0000-0000C1280000}"/>
    <cellStyle name="Normal 16 2 3 2 2 3 2" xfId="31391" xr:uid="{42B53C22-640A-409C-8A9A-7D96D2ECFE67}"/>
    <cellStyle name="Normal 16 2 3 2 2 4" xfId="10434" xr:uid="{00000000-0005-0000-0000-0000C2280000}"/>
    <cellStyle name="Normal 16 2 3 2 2 4 2" xfId="31392" xr:uid="{762D4D68-CD5F-4A8D-B4FF-8A7043C0B7F3}"/>
    <cellStyle name="Normal 16 2 3 2 2 5" xfId="31389" xr:uid="{E0544294-7E52-4358-AC04-A2F7D7F67BE2}"/>
    <cellStyle name="Normal 16 2 3 2 3" xfId="10435" xr:uid="{00000000-0005-0000-0000-0000C3280000}"/>
    <cellStyle name="Normal 16 2 3 2 3 2" xfId="31393" xr:uid="{749B4198-F758-4E44-822A-FA627883C871}"/>
    <cellStyle name="Normal 16 2 3 2 4" xfId="10436" xr:uid="{00000000-0005-0000-0000-0000C4280000}"/>
    <cellStyle name="Normal 16 2 3 2 4 2" xfId="31394" xr:uid="{2FA2F494-76E0-4C4C-B900-666BB9185C1E}"/>
    <cellStyle name="Normal 16 2 3 2 5" xfId="10437" xr:uid="{00000000-0005-0000-0000-0000C5280000}"/>
    <cellStyle name="Normal 16 2 3 2 5 2" xfId="31395" xr:uid="{6B09C04D-FE13-4E86-8A7C-7C4E5F6F8183}"/>
    <cellStyle name="Normal 16 2 3 2 6" xfId="31388" xr:uid="{07028186-3CE8-4C59-936D-AD15AD3DE307}"/>
    <cellStyle name="Normal 16 2 3 3" xfId="10438" xr:uid="{00000000-0005-0000-0000-0000C6280000}"/>
    <cellStyle name="Normal 16 2 3 3 2" xfId="10439" xr:uid="{00000000-0005-0000-0000-0000C7280000}"/>
    <cellStyle name="Normal 16 2 3 3 2 2" xfId="31397" xr:uid="{86FC7436-A83B-4A2D-9E9E-41A2769F0D3B}"/>
    <cellStyle name="Normal 16 2 3 3 3" xfId="10440" xr:uid="{00000000-0005-0000-0000-0000C8280000}"/>
    <cellStyle name="Normal 16 2 3 3 3 2" xfId="31398" xr:uid="{E13004E2-8E4D-4B0A-AAFB-3C0C7A8E97EE}"/>
    <cellStyle name="Normal 16 2 3 3 4" xfId="10441" xr:uid="{00000000-0005-0000-0000-0000C9280000}"/>
    <cellStyle name="Normal 16 2 3 3 4 2" xfId="31399" xr:uid="{6A61EB06-4683-4826-99E5-02BF4CEAB14A}"/>
    <cellStyle name="Normal 16 2 3 3 5" xfId="31396" xr:uid="{FA4181CB-C8EB-45E9-8072-2F7AE77D95A3}"/>
    <cellStyle name="Normal 16 2 3 4" xfId="10442" xr:uid="{00000000-0005-0000-0000-0000CA280000}"/>
    <cellStyle name="Normal 16 2 3 4 2" xfId="31400" xr:uid="{68D0C36B-1D3B-41F7-A816-CF9E495957C9}"/>
    <cellStyle name="Normal 16 2 3 5" xfId="10443" xr:uid="{00000000-0005-0000-0000-0000CB280000}"/>
    <cellStyle name="Normal 16 2 3 5 2" xfId="31401" xr:uid="{0BBF0AF0-62D1-4241-9351-619584DF6F8D}"/>
    <cellStyle name="Normal 16 2 3 6" xfId="10444" xr:uid="{00000000-0005-0000-0000-0000CC280000}"/>
    <cellStyle name="Normal 16 2 3 6 2" xfId="31402" xr:uid="{FDA0BA07-8B50-4C32-8A88-351910229DC1}"/>
    <cellStyle name="Normal 16 2 3 7" xfId="31387" xr:uid="{4169A88E-FECF-4D85-AA85-D8196DCE5038}"/>
    <cellStyle name="Normal 16 2 4" xfId="10445" xr:uid="{00000000-0005-0000-0000-0000CD280000}"/>
    <cellStyle name="Normal 16 2 4 2" xfId="10446" xr:uid="{00000000-0005-0000-0000-0000CE280000}"/>
    <cellStyle name="Normal 16 2 4 2 2" xfId="31404" xr:uid="{32853997-8C56-458A-A9EB-23DC06E078B3}"/>
    <cellStyle name="Normal 16 2 4 3" xfId="10447" xr:uid="{00000000-0005-0000-0000-0000CF280000}"/>
    <cellStyle name="Normal 16 2 4 3 2" xfId="31405" xr:uid="{970BA7F8-564B-49C2-95CF-D563D77F797A}"/>
    <cellStyle name="Normal 16 2 4 4" xfId="10448" xr:uid="{00000000-0005-0000-0000-0000D0280000}"/>
    <cellStyle name="Normal 16 2 4 4 2" xfId="31406" xr:uid="{43510750-B558-4622-8D21-8E7B93562E45}"/>
    <cellStyle name="Normal 16 2 4 5" xfId="31403" xr:uid="{A9125CF3-C589-4D95-A04E-BE4612BEA384}"/>
    <cellStyle name="Normal 16 2 5" xfId="31385" xr:uid="{47D77CF9-DCB9-44EB-A9C0-8E48EDF32AD5}"/>
    <cellStyle name="Normal 16 20" xfId="10449" xr:uid="{00000000-0005-0000-0000-0000D1280000}"/>
    <cellStyle name="Normal 16 20 2" xfId="10450" xr:uid="{00000000-0005-0000-0000-0000D2280000}"/>
    <cellStyle name="Normal 16 20 2 2" xfId="10451" xr:uid="{00000000-0005-0000-0000-0000D3280000}"/>
    <cellStyle name="Normal 16 20 2 2 2" xfId="10452" xr:uid="{00000000-0005-0000-0000-0000D4280000}"/>
    <cellStyle name="Normal 16 20 2 2 2 2" xfId="31410" xr:uid="{D6712AD8-345A-4ED3-B542-CD6F0F7F8C93}"/>
    <cellStyle name="Normal 16 20 2 2 3" xfId="10453" xr:uid="{00000000-0005-0000-0000-0000D5280000}"/>
    <cellStyle name="Normal 16 20 2 2 3 2" xfId="31411" xr:uid="{53E0DCDA-79CE-4ECE-A2BB-AB85CD541772}"/>
    <cellStyle name="Normal 16 20 2 2 4" xfId="10454" xr:uid="{00000000-0005-0000-0000-0000D6280000}"/>
    <cellStyle name="Normal 16 20 2 2 4 2" xfId="31412" xr:uid="{E0410A40-2AF9-4290-9983-F2423C9C6860}"/>
    <cellStyle name="Normal 16 20 2 2 5" xfId="31409" xr:uid="{864746F9-49A7-4392-8DF6-C1F98DB8BD0E}"/>
    <cellStyle name="Normal 16 20 2 3" xfId="10455" xr:uid="{00000000-0005-0000-0000-0000D7280000}"/>
    <cellStyle name="Normal 16 20 2 3 2" xfId="31413" xr:uid="{50C6D5B7-DFBE-4F67-8609-15A74AA242F1}"/>
    <cellStyle name="Normal 16 20 2 4" xfId="10456" xr:uid="{00000000-0005-0000-0000-0000D8280000}"/>
    <cellStyle name="Normal 16 20 2 4 2" xfId="31414" xr:uid="{77238911-086C-4FB9-89DE-354D88BFF56F}"/>
    <cellStyle name="Normal 16 20 2 5" xfId="10457" xr:uid="{00000000-0005-0000-0000-0000D9280000}"/>
    <cellStyle name="Normal 16 20 2 5 2" xfId="31415" xr:uid="{7DD3AA78-3949-47E2-9FE4-729DB62FCD62}"/>
    <cellStyle name="Normal 16 20 2 6" xfId="31408" xr:uid="{1EE98107-C8C2-4706-ABD7-9C384A184FDF}"/>
    <cellStyle name="Normal 16 20 3" xfId="10458" xr:uid="{00000000-0005-0000-0000-0000DA280000}"/>
    <cellStyle name="Normal 16 20 3 2" xfId="10459" xr:uid="{00000000-0005-0000-0000-0000DB280000}"/>
    <cellStyle name="Normal 16 20 3 2 2" xfId="31417" xr:uid="{6D4E0E7C-E3EC-4F7C-B45C-6D37E2B527F1}"/>
    <cellStyle name="Normal 16 20 3 3" xfId="10460" xr:uid="{00000000-0005-0000-0000-0000DC280000}"/>
    <cellStyle name="Normal 16 20 3 3 2" xfId="31418" xr:uid="{71128838-D6A1-41E7-86AE-FBE147014EE6}"/>
    <cellStyle name="Normal 16 20 3 4" xfId="10461" xr:uid="{00000000-0005-0000-0000-0000DD280000}"/>
    <cellStyle name="Normal 16 20 3 4 2" xfId="31419" xr:uid="{BE3DCBAA-ED2B-4F2C-89DC-44A71C601ABD}"/>
    <cellStyle name="Normal 16 20 3 5" xfId="31416" xr:uid="{8DE79883-1DAD-48C3-9B1A-10172AA6AF9B}"/>
    <cellStyle name="Normal 16 20 4" xfId="10462" xr:uid="{00000000-0005-0000-0000-0000DE280000}"/>
    <cellStyle name="Normal 16 20 4 2" xfId="31420" xr:uid="{A37E5CFD-0571-47D3-8144-F2934C411B21}"/>
    <cellStyle name="Normal 16 20 5" xfId="10463" xr:uid="{00000000-0005-0000-0000-0000DF280000}"/>
    <cellStyle name="Normal 16 20 5 2" xfId="31421" xr:uid="{415B66F1-00C3-4C6F-B23B-8B7E6B8B0E9D}"/>
    <cellStyle name="Normal 16 20 6" xfId="10464" xr:uid="{00000000-0005-0000-0000-0000E0280000}"/>
    <cellStyle name="Normal 16 20 6 2" xfId="31422" xr:uid="{E80E8E49-6303-434E-A2B0-778FFC80DA61}"/>
    <cellStyle name="Normal 16 20 7" xfId="31407" xr:uid="{EF72FED0-7687-40F3-B0EB-535FCFC30EC8}"/>
    <cellStyle name="Normal 16 21" xfId="10465" xr:uid="{00000000-0005-0000-0000-0000E1280000}"/>
    <cellStyle name="Normal 16 21 2" xfId="10466" xr:uid="{00000000-0005-0000-0000-0000E2280000}"/>
    <cellStyle name="Normal 16 21 2 2" xfId="31424" xr:uid="{D6F6FB2F-872B-4631-B1A9-B1FA24D2E586}"/>
    <cellStyle name="Normal 16 21 3" xfId="10467" xr:uid="{00000000-0005-0000-0000-0000E3280000}"/>
    <cellStyle name="Normal 16 21 3 2" xfId="31425" xr:uid="{436A018B-DEDB-4B12-BBE9-6AA76171434A}"/>
    <cellStyle name="Normal 16 21 4" xfId="10468" xr:uid="{00000000-0005-0000-0000-0000E4280000}"/>
    <cellStyle name="Normal 16 21 4 2" xfId="31426" xr:uid="{1542101F-98A1-449B-AAD1-D6430A808A9C}"/>
    <cellStyle name="Normal 16 21 5" xfId="31423" xr:uid="{ECECEB31-8AAF-4837-A733-42A025096A8F}"/>
    <cellStyle name="Normal 16 22" xfId="31332" xr:uid="{5B5D99F3-9626-4604-8183-DF7DF2965258}"/>
    <cellStyle name="Normal 16 3" xfId="10469" xr:uid="{00000000-0005-0000-0000-0000E5280000}"/>
    <cellStyle name="Normal 16 3 2" xfId="10470" xr:uid="{00000000-0005-0000-0000-0000E6280000}"/>
    <cellStyle name="Normal 16 3 2 2" xfId="10471" xr:uid="{00000000-0005-0000-0000-0000E7280000}"/>
    <cellStyle name="Normal 16 3 2 2 2" xfId="10472" xr:uid="{00000000-0005-0000-0000-0000E8280000}"/>
    <cellStyle name="Normal 16 3 2 2 2 2" xfId="10473" xr:uid="{00000000-0005-0000-0000-0000E9280000}"/>
    <cellStyle name="Normal 16 3 2 2 2 2 2" xfId="31431" xr:uid="{4AAB61CB-2907-402C-9AB7-B4CFD6DE021E}"/>
    <cellStyle name="Normal 16 3 2 2 2 3" xfId="10474" xr:uid="{00000000-0005-0000-0000-0000EA280000}"/>
    <cellStyle name="Normal 16 3 2 2 2 3 2" xfId="31432" xr:uid="{83FB02B0-0BFF-49F4-BAE2-0E36DF46FFAB}"/>
    <cellStyle name="Normal 16 3 2 2 2 4" xfId="10475" xr:uid="{00000000-0005-0000-0000-0000EB280000}"/>
    <cellStyle name="Normal 16 3 2 2 2 4 2" xfId="31433" xr:uid="{40294E28-BC62-4CAB-B73B-367364C6E5A7}"/>
    <cellStyle name="Normal 16 3 2 2 2 5" xfId="31430" xr:uid="{D15D8E0C-90E1-4BFD-A813-F06351A2FF6F}"/>
    <cellStyle name="Normal 16 3 2 2 3" xfId="10476" xr:uid="{00000000-0005-0000-0000-0000EC280000}"/>
    <cellStyle name="Normal 16 3 2 2 3 2" xfId="31434" xr:uid="{688C7B72-4FC0-46C0-B237-BB20B556BDFD}"/>
    <cellStyle name="Normal 16 3 2 2 4" xfId="10477" xr:uid="{00000000-0005-0000-0000-0000ED280000}"/>
    <cellStyle name="Normal 16 3 2 2 4 2" xfId="31435" xr:uid="{AE81215F-6FFF-4F3D-81FD-B7242C327FBA}"/>
    <cellStyle name="Normal 16 3 2 2 5" xfId="10478" xr:uid="{00000000-0005-0000-0000-0000EE280000}"/>
    <cellStyle name="Normal 16 3 2 2 5 2" xfId="31436" xr:uid="{49D66A73-A39B-412B-9489-5D57846E2771}"/>
    <cellStyle name="Normal 16 3 2 2 6" xfId="31429" xr:uid="{C4CBE6A6-A18D-4779-9EF0-D3A2D523C04F}"/>
    <cellStyle name="Normal 16 3 2 3" xfId="10479" xr:uid="{00000000-0005-0000-0000-0000EF280000}"/>
    <cellStyle name="Normal 16 3 2 3 2" xfId="31437" xr:uid="{C98A6FF7-20DF-487C-9C69-73B8E8679020}"/>
    <cellStyle name="Normal 16 3 2 4" xfId="10480" xr:uid="{00000000-0005-0000-0000-0000F0280000}"/>
    <cellStyle name="Normal 16 3 2 4 2" xfId="10481" xr:uid="{00000000-0005-0000-0000-0000F1280000}"/>
    <cellStyle name="Normal 16 3 2 4 2 2" xfId="31439" xr:uid="{84036178-736B-497E-B082-73C98D07FAB5}"/>
    <cellStyle name="Normal 16 3 2 4 3" xfId="10482" xr:uid="{00000000-0005-0000-0000-0000F2280000}"/>
    <cellStyle name="Normal 16 3 2 4 3 2" xfId="31440" xr:uid="{567F75D9-F821-4BF7-BF6F-237FD1CB7763}"/>
    <cellStyle name="Normal 16 3 2 4 4" xfId="10483" xr:uid="{00000000-0005-0000-0000-0000F3280000}"/>
    <cellStyle name="Normal 16 3 2 4 4 2" xfId="31441" xr:uid="{E1258C8A-6CBE-45FB-BF4E-35E32F48FEBE}"/>
    <cellStyle name="Normal 16 3 2 4 5" xfId="31438" xr:uid="{CAA011A8-D06C-46C2-823F-93C6E7235C5E}"/>
    <cellStyle name="Normal 16 3 2 5" xfId="10484" xr:uid="{00000000-0005-0000-0000-0000F4280000}"/>
    <cellStyle name="Normal 16 3 2 5 2" xfId="31442" xr:uid="{CA4AF6E9-A8CE-4FC9-9C9B-F69CD5297A9F}"/>
    <cellStyle name="Normal 16 3 2 6" xfId="10485" xr:uid="{00000000-0005-0000-0000-0000F5280000}"/>
    <cellStyle name="Normal 16 3 2 6 2" xfId="31443" xr:uid="{7D82910A-BF14-4932-A8A8-184A51942CD7}"/>
    <cellStyle name="Normal 16 3 2 7" xfId="10486" xr:uid="{00000000-0005-0000-0000-0000F6280000}"/>
    <cellStyle name="Normal 16 3 2 7 2" xfId="31444" xr:uid="{915B3867-8761-4477-81F4-5A842E0F72CE}"/>
    <cellStyle name="Normal 16 3 2 8" xfId="31428" xr:uid="{65805D0F-CD0B-4FB7-A8B5-825A695A25A2}"/>
    <cellStyle name="Normal 16 3 3" xfId="31427" xr:uid="{FAC9475D-E12E-46D1-8900-6CCCF62E2E26}"/>
    <cellStyle name="Normal 16 4" xfId="10487" xr:uid="{00000000-0005-0000-0000-0000F7280000}"/>
    <cellStyle name="Normal 16 4 2" xfId="10488" xr:uid="{00000000-0005-0000-0000-0000F8280000}"/>
    <cellStyle name="Normal 16 4 2 2" xfId="10489" xr:uid="{00000000-0005-0000-0000-0000F9280000}"/>
    <cellStyle name="Normal 16 4 2 2 2" xfId="10490" xr:uid="{00000000-0005-0000-0000-0000FA280000}"/>
    <cellStyle name="Normal 16 4 2 2 2 2" xfId="10491" xr:uid="{00000000-0005-0000-0000-0000FB280000}"/>
    <cellStyle name="Normal 16 4 2 2 2 2 2" xfId="31449" xr:uid="{C08E2738-E457-4195-8A7D-46E91761CE91}"/>
    <cellStyle name="Normal 16 4 2 2 2 3" xfId="10492" xr:uid="{00000000-0005-0000-0000-0000FC280000}"/>
    <cellStyle name="Normal 16 4 2 2 2 3 2" xfId="31450" xr:uid="{191FCAF6-959E-4B5E-936F-32E20474E629}"/>
    <cellStyle name="Normal 16 4 2 2 2 4" xfId="10493" xr:uid="{00000000-0005-0000-0000-0000FD280000}"/>
    <cellStyle name="Normal 16 4 2 2 2 4 2" xfId="31451" xr:uid="{EB540992-B7C0-40BD-B638-B4C18E7D5814}"/>
    <cellStyle name="Normal 16 4 2 2 2 5" xfId="31448" xr:uid="{64F811FF-D68D-452A-983C-6D59AC291305}"/>
    <cellStyle name="Normal 16 4 2 2 3" xfId="10494" xr:uid="{00000000-0005-0000-0000-0000FE280000}"/>
    <cellStyle name="Normal 16 4 2 2 3 2" xfId="31452" xr:uid="{28113D54-FDC2-457A-87DB-00B0F10EC485}"/>
    <cellStyle name="Normal 16 4 2 2 4" xfId="10495" xr:uid="{00000000-0005-0000-0000-0000FF280000}"/>
    <cellStyle name="Normal 16 4 2 2 4 2" xfId="31453" xr:uid="{EB441233-A682-43D3-B097-8E0AE4B37208}"/>
    <cellStyle name="Normal 16 4 2 2 5" xfId="10496" xr:uid="{00000000-0005-0000-0000-000000290000}"/>
    <cellStyle name="Normal 16 4 2 2 5 2" xfId="31454" xr:uid="{FC07FAC2-51BC-4D3D-AA3E-A0B68CCBEE07}"/>
    <cellStyle name="Normal 16 4 2 2 6" xfId="31447" xr:uid="{6E9B1C4D-5DC1-4429-8203-62EA1BF41553}"/>
    <cellStyle name="Normal 16 4 2 3" xfId="10497" xr:uid="{00000000-0005-0000-0000-000001290000}"/>
    <cellStyle name="Normal 16 4 2 3 2" xfId="31455" xr:uid="{E7293058-6CDE-453C-88C9-ECAC8390A05D}"/>
    <cellStyle name="Normal 16 4 2 4" xfId="10498" xr:uid="{00000000-0005-0000-0000-000002290000}"/>
    <cellStyle name="Normal 16 4 2 4 2" xfId="10499" xr:uid="{00000000-0005-0000-0000-000003290000}"/>
    <cellStyle name="Normal 16 4 2 4 2 2" xfId="31457" xr:uid="{CDC6872E-84BA-4F5F-9BB8-A2464EF217D5}"/>
    <cellStyle name="Normal 16 4 2 4 3" xfId="10500" xr:uid="{00000000-0005-0000-0000-000004290000}"/>
    <cellStyle name="Normal 16 4 2 4 3 2" xfId="31458" xr:uid="{F16814BD-BE4B-4ED6-9DC2-F7D70BEA9235}"/>
    <cellStyle name="Normal 16 4 2 4 4" xfId="10501" xr:uid="{00000000-0005-0000-0000-000005290000}"/>
    <cellStyle name="Normal 16 4 2 4 4 2" xfId="31459" xr:uid="{E6B1ECA0-97ED-4312-8F6D-5BE5EF87379A}"/>
    <cellStyle name="Normal 16 4 2 4 5" xfId="31456" xr:uid="{99904794-ABFF-4697-9C9C-9249A466DF8F}"/>
    <cellStyle name="Normal 16 4 2 5" xfId="10502" xr:uid="{00000000-0005-0000-0000-000006290000}"/>
    <cellStyle name="Normal 16 4 2 5 2" xfId="31460" xr:uid="{714B487C-8F8B-45A0-B9CA-A594BB9F4E22}"/>
    <cellStyle name="Normal 16 4 2 6" xfId="10503" xr:uid="{00000000-0005-0000-0000-000007290000}"/>
    <cellStyle name="Normal 16 4 2 6 2" xfId="31461" xr:uid="{4AE34452-D733-4870-AF56-DDD9D52C3AC3}"/>
    <cellStyle name="Normal 16 4 2 7" xfId="10504" xr:uid="{00000000-0005-0000-0000-000008290000}"/>
    <cellStyle name="Normal 16 4 2 7 2" xfId="31462" xr:uid="{3A255FD6-FCCC-4548-AFB9-78DFE5A6E6B9}"/>
    <cellStyle name="Normal 16 4 2 8" xfId="31446" xr:uid="{7B7B5709-CBDE-4079-B8C1-42E168061A66}"/>
    <cellStyle name="Normal 16 4 3" xfId="31445" xr:uid="{622FBF5E-5281-4FAD-B41E-B44457C9DBC1}"/>
    <cellStyle name="Normal 16 5" xfId="10505" xr:uid="{00000000-0005-0000-0000-000009290000}"/>
    <cellStyle name="Normal 16 5 2" xfId="10506" xr:uid="{00000000-0005-0000-0000-00000A290000}"/>
    <cellStyle name="Normal 16 5 2 2" xfId="10507" xr:uid="{00000000-0005-0000-0000-00000B290000}"/>
    <cellStyle name="Normal 16 5 2 2 2" xfId="10508" xr:uid="{00000000-0005-0000-0000-00000C290000}"/>
    <cellStyle name="Normal 16 5 2 2 2 2" xfId="10509" xr:uid="{00000000-0005-0000-0000-00000D290000}"/>
    <cellStyle name="Normal 16 5 2 2 2 2 2" xfId="31467" xr:uid="{8D21C1B7-F2F5-4390-AF0F-7A79652ED070}"/>
    <cellStyle name="Normal 16 5 2 2 2 3" xfId="10510" xr:uid="{00000000-0005-0000-0000-00000E290000}"/>
    <cellStyle name="Normal 16 5 2 2 2 3 2" xfId="31468" xr:uid="{6F5BB08F-A39E-47B6-8E20-41A822DBD5E2}"/>
    <cellStyle name="Normal 16 5 2 2 2 4" xfId="10511" xr:uid="{00000000-0005-0000-0000-00000F290000}"/>
    <cellStyle name="Normal 16 5 2 2 2 4 2" xfId="31469" xr:uid="{616A4B3C-7A9F-41B5-974B-7791760EF3AE}"/>
    <cellStyle name="Normal 16 5 2 2 2 5" xfId="31466" xr:uid="{6A5BB917-B54F-4341-B268-01947E019F51}"/>
    <cellStyle name="Normal 16 5 2 2 3" xfId="10512" xr:uid="{00000000-0005-0000-0000-000010290000}"/>
    <cellStyle name="Normal 16 5 2 2 3 2" xfId="31470" xr:uid="{3F6158B3-A36E-4421-BB87-3D07DC808D32}"/>
    <cellStyle name="Normal 16 5 2 2 4" xfId="10513" xr:uid="{00000000-0005-0000-0000-000011290000}"/>
    <cellStyle name="Normal 16 5 2 2 4 2" xfId="31471" xr:uid="{0F47D85B-C5D8-4906-8D0E-AD6A0E7C6773}"/>
    <cellStyle name="Normal 16 5 2 2 5" xfId="10514" xr:uid="{00000000-0005-0000-0000-000012290000}"/>
    <cellStyle name="Normal 16 5 2 2 5 2" xfId="31472" xr:uid="{16159F1A-CBFB-4764-BDD8-7CC7268A63D3}"/>
    <cellStyle name="Normal 16 5 2 2 6" xfId="31465" xr:uid="{4867FF30-40B8-4273-81A9-EC315C42013D}"/>
    <cellStyle name="Normal 16 5 2 3" xfId="10515" xr:uid="{00000000-0005-0000-0000-000013290000}"/>
    <cellStyle name="Normal 16 5 2 3 2" xfId="31473" xr:uid="{41D09244-4694-4449-9031-D1124E607141}"/>
    <cellStyle name="Normal 16 5 2 4" xfId="10516" xr:uid="{00000000-0005-0000-0000-000014290000}"/>
    <cellStyle name="Normal 16 5 2 4 2" xfId="10517" xr:uid="{00000000-0005-0000-0000-000015290000}"/>
    <cellStyle name="Normal 16 5 2 4 2 2" xfId="31475" xr:uid="{D4B95ED8-50A4-456E-B153-C12E5C415EB1}"/>
    <cellStyle name="Normal 16 5 2 4 3" xfId="10518" xr:uid="{00000000-0005-0000-0000-000016290000}"/>
    <cellStyle name="Normal 16 5 2 4 3 2" xfId="31476" xr:uid="{CE7E3F31-022E-4C85-A4D1-0FEE52671D3E}"/>
    <cellStyle name="Normal 16 5 2 4 4" xfId="10519" xr:uid="{00000000-0005-0000-0000-000017290000}"/>
    <cellStyle name="Normal 16 5 2 4 4 2" xfId="31477" xr:uid="{CCF802D0-A8F3-4F90-BB85-E73CC68C7F44}"/>
    <cellStyle name="Normal 16 5 2 4 5" xfId="31474" xr:uid="{C3A5D831-85A9-4E99-AFA0-0C49E96BDCEA}"/>
    <cellStyle name="Normal 16 5 2 5" xfId="10520" xr:uid="{00000000-0005-0000-0000-000018290000}"/>
    <cellStyle name="Normal 16 5 2 5 2" xfId="31478" xr:uid="{B2060EE7-C0B1-4462-B5D5-D118A8C4E79D}"/>
    <cellStyle name="Normal 16 5 2 6" xfId="10521" xr:uid="{00000000-0005-0000-0000-000019290000}"/>
    <cellStyle name="Normal 16 5 2 6 2" xfId="31479" xr:uid="{B2A18792-5213-4912-8C98-E0E8AC5FCC30}"/>
    <cellStyle name="Normal 16 5 2 7" xfId="10522" xr:uid="{00000000-0005-0000-0000-00001A290000}"/>
    <cellStyle name="Normal 16 5 2 7 2" xfId="31480" xr:uid="{A8C5200D-C4ED-4545-B7A3-406263B87FD3}"/>
    <cellStyle name="Normal 16 5 2 8" xfId="31464" xr:uid="{3C09D3B1-BC19-44A9-89A4-ACD500080248}"/>
    <cellStyle name="Normal 16 5 3" xfId="31463" xr:uid="{7717195E-31D3-42F9-B148-193771030387}"/>
    <cellStyle name="Normal 16 6" xfId="10523" xr:uid="{00000000-0005-0000-0000-00001B290000}"/>
    <cellStyle name="Normal 16 6 2" xfId="10524" xr:uid="{00000000-0005-0000-0000-00001C290000}"/>
    <cellStyle name="Normal 16 6 2 2" xfId="10525" xr:uid="{00000000-0005-0000-0000-00001D290000}"/>
    <cellStyle name="Normal 16 6 2 2 2" xfId="10526" xr:uid="{00000000-0005-0000-0000-00001E290000}"/>
    <cellStyle name="Normal 16 6 2 2 2 2" xfId="10527" xr:uid="{00000000-0005-0000-0000-00001F290000}"/>
    <cellStyle name="Normal 16 6 2 2 2 2 2" xfId="31485" xr:uid="{E3AAECB1-9340-49BB-B5DA-460F5CE2BE53}"/>
    <cellStyle name="Normal 16 6 2 2 2 3" xfId="10528" xr:uid="{00000000-0005-0000-0000-000020290000}"/>
    <cellStyle name="Normal 16 6 2 2 2 3 2" xfId="31486" xr:uid="{BB7F5D1D-4D5A-4FE6-A5B3-41A5E9FF8151}"/>
    <cellStyle name="Normal 16 6 2 2 2 4" xfId="10529" xr:uid="{00000000-0005-0000-0000-000021290000}"/>
    <cellStyle name="Normal 16 6 2 2 2 4 2" xfId="31487" xr:uid="{BF65EF77-EFD5-425E-BE25-F7FDE05FA83B}"/>
    <cellStyle name="Normal 16 6 2 2 2 5" xfId="31484" xr:uid="{598EEBBC-1798-40C7-B30F-9448FAF0A8F9}"/>
    <cellStyle name="Normal 16 6 2 2 3" xfId="10530" xr:uid="{00000000-0005-0000-0000-000022290000}"/>
    <cellStyle name="Normal 16 6 2 2 3 2" xfId="31488" xr:uid="{64785BE5-C4A2-4EFB-89D7-9E96EDCC95DE}"/>
    <cellStyle name="Normal 16 6 2 2 4" xfId="10531" xr:uid="{00000000-0005-0000-0000-000023290000}"/>
    <cellStyle name="Normal 16 6 2 2 4 2" xfId="31489" xr:uid="{C1B7CA0E-DA85-4324-A496-02BE578C379F}"/>
    <cellStyle name="Normal 16 6 2 2 5" xfId="10532" xr:uid="{00000000-0005-0000-0000-000024290000}"/>
    <cellStyle name="Normal 16 6 2 2 5 2" xfId="31490" xr:uid="{60BCCEB9-D4BE-4069-942F-4E4F6835FD9A}"/>
    <cellStyle name="Normal 16 6 2 2 6" xfId="31483" xr:uid="{B913C674-FD44-41AF-AEEC-D7C76E06DCAB}"/>
    <cellStyle name="Normal 16 6 2 3" xfId="10533" xr:uid="{00000000-0005-0000-0000-000025290000}"/>
    <cellStyle name="Normal 16 6 2 3 2" xfId="31491" xr:uid="{2AAC8874-051C-4BED-9FBA-9492E1502C5F}"/>
    <cellStyle name="Normal 16 6 2 4" xfId="10534" xr:uid="{00000000-0005-0000-0000-000026290000}"/>
    <cellStyle name="Normal 16 6 2 4 2" xfId="10535" xr:uid="{00000000-0005-0000-0000-000027290000}"/>
    <cellStyle name="Normal 16 6 2 4 2 2" xfId="31493" xr:uid="{A4FADCE8-D3CF-49BE-91DD-33BCDA7D9440}"/>
    <cellStyle name="Normal 16 6 2 4 3" xfId="10536" xr:uid="{00000000-0005-0000-0000-000028290000}"/>
    <cellStyle name="Normal 16 6 2 4 3 2" xfId="31494" xr:uid="{F4DCECDE-853D-497A-95B4-D3976AD87E05}"/>
    <cellStyle name="Normal 16 6 2 4 4" xfId="10537" xr:uid="{00000000-0005-0000-0000-000029290000}"/>
    <cellStyle name="Normal 16 6 2 4 4 2" xfId="31495" xr:uid="{752EF1FE-650E-4EC0-877C-4F65C78FCAE0}"/>
    <cellStyle name="Normal 16 6 2 4 5" xfId="31492" xr:uid="{29A5EC6A-9524-448D-AA1C-950528E0F695}"/>
    <cellStyle name="Normal 16 6 2 5" xfId="10538" xr:uid="{00000000-0005-0000-0000-00002A290000}"/>
    <cellStyle name="Normal 16 6 2 5 2" xfId="31496" xr:uid="{23ED7514-94EC-4564-B966-AD8C381F465C}"/>
    <cellStyle name="Normal 16 6 2 6" xfId="10539" xr:uid="{00000000-0005-0000-0000-00002B290000}"/>
    <cellStyle name="Normal 16 6 2 6 2" xfId="31497" xr:uid="{E3E34108-12DF-44D2-80CC-828ECC4544A0}"/>
    <cellStyle name="Normal 16 6 2 7" xfId="10540" xr:uid="{00000000-0005-0000-0000-00002C290000}"/>
    <cellStyle name="Normal 16 6 2 7 2" xfId="31498" xr:uid="{02F946B2-982A-48D9-97F4-18575D138D61}"/>
    <cellStyle name="Normal 16 6 2 8" xfId="31482" xr:uid="{B37629AB-D88C-4264-89D9-31BEE09B9BB4}"/>
    <cellStyle name="Normal 16 6 3" xfId="31481" xr:uid="{05C21F47-26FD-4F90-8581-F864944307DE}"/>
    <cellStyle name="Normal 16 7" xfId="10541" xr:uid="{00000000-0005-0000-0000-00002D290000}"/>
    <cellStyle name="Normal 16 7 2" xfId="10542" xr:uid="{00000000-0005-0000-0000-00002E290000}"/>
    <cellStyle name="Normal 16 7 2 2" xfId="10543" xr:uid="{00000000-0005-0000-0000-00002F290000}"/>
    <cellStyle name="Normal 16 7 2 2 2" xfId="10544" xr:uid="{00000000-0005-0000-0000-000030290000}"/>
    <cellStyle name="Normal 16 7 2 2 2 2" xfId="10545" xr:uid="{00000000-0005-0000-0000-000031290000}"/>
    <cellStyle name="Normal 16 7 2 2 2 2 2" xfId="31503" xr:uid="{1220C29D-B365-43E8-8E98-47BDFBD99972}"/>
    <cellStyle name="Normal 16 7 2 2 2 3" xfId="10546" xr:uid="{00000000-0005-0000-0000-000032290000}"/>
    <cellStyle name="Normal 16 7 2 2 2 3 2" xfId="31504" xr:uid="{0350A599-4713-4592-8AE9-A8463D9E012E}"/>
    <cellStyle name="Normal 16 7 2 2 2 4" xfId="10547" xr:uid="{00000000-0005-0000-0000-000033290000}"/>
    <cellStyle name="Normal 16 7 2 2 2 4 2" xfId="31505" xr:uid="{474DA527-6CB5-4E5A-8041-1B6DC9883915}"/>
    <cellStyle name="Normal 16 7 2 2 2 5" xfId="31502" xr:uid="{CB1668FD-0785-4742-B0BF-431024C90E19}"/>
    <cellStyle name="Normal 16 7 2 2 3" xfId="10548" xr:uid="{00000000-0005-0000-0000-000034290000}"/>
    <cellStyle name="Normal 16 7 2 2 3 2" xfId="31506" xr:uid="{1A6E6320-E36F-47FC-9197-F1924B22E92F}"/>
    <cellStyle name="Normal 16 7 2 2 4" xfId="10549" xr:uid="{00000000-0005-0000-0000-000035290000}"/>
    <cellStyle name="Normal 16 7 2 2 4 2" xfId="31507" xr:uid="{591C1C3F-477D-4FA6-9CE9-CA421FAA9EAE}"/>
    <cellStyle name="Normal 16 7 2 2 5" xfId="10550" xr:uid="{00000000-0005-0000-0000-000036290000}"/>
    <cellStyle name="Normal 16 7 2 2 5 2" xfId="31508" xr:uid="{D60EF56D-2C0C-443A-ACC5-A68B780624D1}"/>
    <cellStyle name="Normal 16 7 2 2 6" xfId="31501" xr:uid="{54E6388A-78E9-4B90-9BC9-1CA29F5D3DAD}"/>
    <cellStyle name="Normal 16 7 2 3" xfId="10551" xr:uid="{00000000-0005-0000-0000-000037290000}"/>
    <cellStyle name="Normal 16 7 2 3 2" xfId="31509" xr:uid="{9B627770-EDC0-438E-9359-D46601B6D1C1}"/>
    <cellStyle name="Normal 16 7 2 4" xfId="10552" xr:uid="{00000000-0005-0000-0000-000038290000}"/>
    <cellStyle name="Normal 16 7 2 4 2" xfId="10553" xr:uid="{00000000-0005-0000-0000-000039290000}"/>
    <cellStyle name="Normal 16 7 2 4 2 2" xfId="31511" xr:uid="{1D667337-C21E-4F43-9F30-F908F6E8DE55}"/>
    <cellStyle name="Normal 16 7 2 4 3" xfId="10554" xr:uid="{00000000-0005-0000-0000-00003A290000}"/>
    <cellStyle name="Normal 16 7 2 4 3 2" xfId="31512" xr:uid="{D3B4B3AA-EB68-4DDD-8F2C-079B372EF3BD}"/>
    <cellStyle name="Normal 16 7 2 4 4" xfId="10555" xr:uid="{00000000-0005-0000-0000-00003B290000}"/>
    <cellStyle name="Normal 16 7 2 4 4 2" xfId="31513" xr:uid="{475DDDA7-D827-45F4-B413-775D96F91E73}"/>
    <cellStyle name="Normal 16 7 2 4 5" xfId="31510" xr:uid="{854F4C4A-31C9-4D2A-86CA-36D66FB1D416}"/>
    <cellStyle name="Normal 16 7 2 5" xfId="10556" xr:uid="{00000000-0005-0000-0000-00003C290000}"/>
    <cellStyle name="Normal 16 7 2 5 2" xfId="31514" xr:uid="{249C3060-88DC-40A3-8524-2CD12232A9C4}"/>
    <cellStyle name="Normal 16 7 2 6" xfId="10557" xr:uid="{00000000-0005-0000-0000-00003D290000}"/>
    <cellStyle name="Normal 16 7 2 6 2" xfId="31515" xr:uid="{5507FDE8-DE00-4FB3-8DFB-EC3335B77864}"/>
    <cellStyle name="Normal 16 7 2 7" xfId="10558" xr:uid="{00000000-0005-0000-0000-00003E290000}"/>
    <cellStyle name="Normal 16 7 2 7 2" xfId="31516" xr:uid="{09D70CE2-ADC6-4752-B419-3D9EE776602D}"/>
    <cellStyle name="Normal 16 7 2 8" xfId="31500" xr:uid="{E0CB6273-DF5A-40A2-861B-17047B0971DC}"/>
    <cellStyle name="Normal 16 7 3" xfId="31499" xr:uid="{576871B5-C526-4E8D-8360-F6C52DA41817}"/>
    <cellStyle name="Normal 16 8" xfId="10559" xr:uid="{00000000-0005-0000-0000-00003F290000}"/>
    <cellStyle name="Normal 16 8 2" xfId="10560" xr:uid="{00000000-0005-0000-0000-000040290000}"/>
    <cellStyle name="Normal 16 8 2 2" xfId="10561" xr:uid="{00000000-0005-0000-0000-000041290000}"/>
    <cellStyle name="Normal 16 8 2 2 2" xfId="10562" xr:uid="{00000000-0005-0000-0000-000042290000}"/>
    <cellStyle name="Normal 16 8 2 2 2 2" xfId="10563" xr:uid="{00000000-0005-0000-0000-000043290000}"/>
    <cellStyle name="Normal 16 8 2 2 2 2 2" xfId="31521" xr:uid="{B7E97BAF-C1A6-4F04-BEE5-5EDC42605D27}"/>
    <cellStyle name="Normal 16 8 2 2 2 3" xfId="10564" xr:uid="{00000000-0005-0000-0000-000044290000}"/>
    <cellStyle name="Normal 16 8 2 2 2 3 2" xfId="31522" xr:uid="{7A4584CF-DAA0-44F6-92AB-D5BE86982725}"/>
    <cellStyle name="Normal 16 8 2 2 2 4" xfId="10565" xr:uid="{00000000-0005-0000-0000-000045290000}"/>
    <cellStyle name="Normal 16 8 2 2 2 4 2" xfId="31523" xr:uid="{97FEF854-E4B8-4661-8201-D1555174FDDC}"/>
    <cellStyle name="Normal 16 8 2 2 2 5" xfId="31520" xr:uid="{2ABE661A-7E89-44AA-9A1B-E8E723938174}"/>
    <cellStyle name="Normal 16 8 2 2 3" xfId="10566" xr:uid="{00000000-0005-0000-0000-000046290000}"/>
    <cellStyle name="Normal 16 8 2 2 3 2" xfId="31524" xr:uid="{C8F4B3B1-01D5-40F0-9FB3-1D0810E391C0}"/>
    <cellStyle name="Normal 16 8 2 2 4" xfId="10567" xr:uid="{00000000-0005-0000-0000-000047290000}"/>
    <cellStyle name="Normal 16 8 2 2 4 2" xfId="31525" xr:uid="{3E0C63ED-75BD-45C1-B2E8-99D8FA31C7C2}"/>
    <cellStyle name="Normal 16 8 2 2 5" xfId="10568" xr:uid="{00000000-0005-0000-0000-000048290000}"/>
    <cellStyle name="Normal 16 8 2 2 5 2" xfId="31526" xr:uid="{B5194C87-4FED-4089-8977-646FE194D6C3}"/>
    <cellStyle name="Normal 16 8 2 2 6" xfId="31519" xr:uid="{95D8A5C1-741B-47B0-A088-906733FD9162}"/>
    <cellStyle name="Normal 16 8 2 3" xfId="10569" xr:uid="{00000000-0005-0000-0000-000049290000}"/>
    <cellStyle name="Normal 16 8 2 3 2" xfId="31527" xr:uid="{D6B9B59C-DD7F-49CE-9E50-DE95BEB9CFB7}"/>
    <cellStyle name="Normal 16 8 2 4" xfId="10570" xr:uid="{00000000-0005-0000-0000-00004A290000}"/>
    <cellStyle name="Normal 16 8 2 4 2" xfId="10571" xr:uid="{00000000-0005-0000-0000-00004B290000}"/>
    <cellStyle name="Normal 16 8 2 4 2 2" xfId="31529" xr:uid="{67BE5CDD-F988-49B0-82C7-A58CBFF30BA8}"/>
    <cellStyle name="Normal 16 8 2 4 3" xfId="10572" xr:uid="{00000000-0005-0000-0000-00004C290000}"/>
    <cellStyle name="Normal 16 8 2 4 3 2" xfId="31530" xr:uid="{EE377B6D-1FE1-4823-B85A-6479C727612E}"/>
    <cellStyle name="Normal 16 8 2 4 4" xfId="10573" xr:uid="{00000000-0005-0000-0000-00004D290000}"/>
    <cellStyle name="Normal 16 8 2 4 4 2" xfId="31531" xr:uid="{E8B3CF12-E041-49CB-A813-00DF8DB7D8F8}"/>
    <cellStyle name="Normal 16 8 2 4 5" xfId="31528" xr:uid="{09AA90A4-244E-43E0-8FF7-661ED4A47943}"/>
    <cellStyle name="Normal 16 8 2 5" xfId="10574" xr:uid="{00000000-0005-0000-0000-00004E290000}"/>
    <cellStyle name="Normal 16 8 2 5 2" xfId="31532" xr:uid="{6AB4A249-259F-4C68-A359-2FA2C5003C40}"/>
    <cellStyle name="Normal 16 8 2 6" xfId="10575" xr:uid="{00000000-0005-0000-0000-00004F290000}"/>
    <cellStyle name="Normal 16 8 2 6 2" xfId="31533" xr:uid="{AB47910A-8A9D-497A-9085-9232A9DD4407}"/>
    <cellStyle name="Normal 16 8 2 7" xfId="10576" xr:uid="{00000000-0005-0000-0000-000050290000}"/>
    <cellStyle name="Normal 16 8 2 7 2" xfId="31534" xr:uid="{5D433EAE-0976-4578-A08F-C84CAB33806A}"/>
    <cellStyle name="Normal 16 8 2 8" xfId="31518" xr:uid="{B3069B97-12BF-42C2-8D92-E132C9919827}"/>
    <cellStyle name="Normal 16 8 3" xfId="31517" xr:uid="{34FB18DF-10B2-44BF-952C-CD4C881009AF}"/>
    <cellStyle name="Normal 16 9" xfId="10577" xr:uid="{00000000-0005-0000-0000-000051290000}"/>
    <cellStyle name="Normal 16 9 2" xfId="10578" xr:uid="{00000000-0005-0000-0000-000052290000}"/>
    <cellStyle name="Normal 16 9 2 2" xfId="10579" xr:uid="{00000000-0005-0000-0000-000053290000}"/>
    <cellStyle name="Normal 16 9 2 2 2" xfId="10580" xr:uid="{00000000-0005-0000-0000-000054290000}"/>
    <cellStyle name="Normal 16 9 2 2 2 2" xfId="10581" xr:uid="{00000000-0005-0000-0000-000055290000}"/>
    <cellStyle name="Normal 16 9 2 2 2 2 2" xfId="31539" xr:uid="{7DCBD05B-0D9D-4317-AC61-5ED68D2CC321}"/>
    <cellStyle name="Normal 16 9 2 2 2 3" xfId="10582" xr:uid="{00000000-0005-0000-0000-000056290000}"/>
    <cellStyle name="Normal 16 9 2 2 2 3 2" xfId="31540" xr:uid="{0284EE9B-E1AD-4FF0-9228-B2A5CA0A55D9}"/>
    <cellStyle name="Normal 16 9 2 2 2 4" xfId="10583" xr:uid="{00000000-0005-0000-0000-000057290000}"/>
    <cellStyle name="Normal 16 9 2 2 2 4 2" xfId="31541" xr:uid="{4A9B2486-D394-4370-AF86-FABEFC1F43CC}"/>
    <cellStyle name="Normal 16 9 2 2 2 5" xfId="31538" xr:uid="{8E8960FA-F998-4414-8C62-70D1F307FD56}"/>
    <cellStyle name="Normal 16 9 2 2 3" xfId="10584" xr:uid="{00000000-0005-0000-0000-000058290000}"/>
    <cellStyle name="Normal 16 9 2 2 3 2" xfId="31542" xr:uid="{4E7DB2C0-60DF-4196-983E-2D1712C9F2B5}"/>
    <cellStyle name="Normal 16 9 2 2 4" xfId="10585" xr:uid="{00000000-0005-0000-0000-000059290000}"/>
    <cellStyle name="Normal 16 9 2 2 4 2" xfId="31543" xr:uid="{9F63AC02-D61F-4B90-9A52-931D58215B92}"/>
    <cellStyle name="Normal 16 9 2 2 5" xfId="10586" xr:uid="{00000000-0005-0000-0000-00005A290000}"/>
    <cellStyle name="Normal 16 9 2 2 5 2" xfId="31544" xr:uid="{EEEB37AA-701B-4F92-ABE1-2F91A187E8DF}"/>
    <cellStyle name="Normal 16 9 2 2 6" xfId="31537" xr:uid="{2C336CB6-DCE1-4440-95DB-41D716B7564C}"/>
    <cellStyle name="Normal 16 9 2 3" xfId="10587" xr:uid="{00000000-0005-0000-0000-00005B290000}"/>
    <cellStyle name="Normal 16 9 2 3 2" xfId="31545" xr:uid="{31912EE6-F739-4487-B6B8-8F3D2237AF35}"/>
    <cellStyle name="Normal 16 9 2 4" xfId="10588" xr:uid="{00000000-0005-0000-0000-00005C290000}"/>
    <cellStyle name="Normal 16 9 2 4 2" xfId="10589" xr:uid="{00000000-0005-0000-0000-00005D290000}"/>
    <cellStyle name="Normal 16 9 2 4 2 2" xfId="31547" xr:uid="{4FD327F9-076D-475A-B690-D08F9C250D32}"/>
    <cellStyle name="Normal 16 9 2 4 3" xfId="10590" xr:uid="{00000000-0005-0000-0000-00005E290000}"/>
    <cellStyle name="Normal 16 9 2 4 3 2" xfId="31548" xr:uid="{08A2687D-AF6D-4593-8271-54B1DF445D85}"/>
    <cellStyle name="Normal 16 9 2 4 4" xfId="10591" xr:uid="{00000000-0005-0000-0000-00005F290000}"/>
    <cellStyle name="Normal 16 9 2 4 4 2" xfId="31549" xr:uid="{A34C3F37-908C-4DCA-96B8-CEA246431BD4}"/>
    <cellStyle name="Normal 16 9 2 4 5" xfId="31546" xr:uid="{3313AA07-C176-4D31-8B52-6AD33D8547CF}"/>
    <cellStyle name="Normal 16 9 2 5" xfId="10592" xr:uid="{00000000-0005-0000-0000-000060290000}"/>
    <cellStyle name="Normal 16 9 2 5 2" xfId="31550" xr:uid="{D14D7513-877A-4D61-8BA0-4A204BF5BD54}"/>
    <cellStyle name="Normal 16 9 2 6" xfId="10593" xr:uid="{00000000-0005-0000-0000-000061290000}"/>
    <cellStyle name="Normal 16 9 2 6 2" xfId="31551" xr:uid="{27683ADE-5FC3-45E7-B6CE-538C63506AB0}"/>
    <cellStyle name="Normal 16 9 2 7" xfId="10594" xr:uid="{00000000-0005-0000-0000-000062290000}"/>
    <cellStyle name="Normal 16 9 2 7 2" xfId="31552" xr:uid="{9CE20F00-19FE-42CB-AD46-77ED9FD8145A}"/>
    <cellStyle name="Normal 16 9 2 8" xfId="31536" xr:uid="{88A6BBA1-EAFC-46DE-BDFB-E83F1426C502}"/>
    <cellStyle name="Normal 16 9 3" xfId="31535" xr:uid="{2F3CA3E9-0292-4C6D-AD83-B565A889EEDC}"/>
    <cellStyle name="Normal 17" xfId="10595" xr:uid="{00000000-0005-0000-0000-000063290000}"/>
    <cellStyle name="Normal 17 10" xfId="10596" xr:uid="{00000000-0005-0000-0000-000064290000}"/>
    <cellStyle name="Normal 17 10 2" xfId="10597" xr:uid="{00000000-0005-0000-0000-000065290000}"/>
    <cellStyle name="Normal 17 10 2 2" xfId="31555" xr:uid="{D8D449E8-1ED5-425C-8156-B06A0A064307}"/>
    <cellStyle name="Normal 17 10 3" xfId="31554" xr:uid="{BB325273-3362-420A-8646-15D27390369F}"/>
    <cellStyle name="Normal 17 11" xfId="10598" xr:uid="{00000000-0005-0000-0000-000066290000}"/>
    <cellStyle name="Normal 17 11 2" xfId="10599" xr:uid="{00000000-0005-0000-0000-000067290000}"/>
    <cellStyle name="Normal 17 11 2 2" xfId="10600" xr:uid="{00000000-0005-0000-0000-000068290000}"/>
    <cellStyle name="Normal 17 11 2 2 2" xfId="10601" xr:uid="{00000000-0005-0000-0000-000069290000}"/>
    <cellStyle name="Normal 17 11 2 2 2 2" xfId="10602" xr:uid="{00000000-0005-0000-0000-00006A290000}"/>
    <cellStyle name="Normal 17 11 2 2 2 2 2" xfId="31560" xr:uid="{8DD523DA-FA42-41AA-8227-9AF8B08BFB62}"/>
    <cellStyle name="Normal 17 11 2 2 2 3" xfId="10603" xr:uid="{00000000-0005-0000-0000-00006B290000}"/>
    <cellStyle name="Normal 17 11 2 2 2 3 2" xfId="31561" xr:uid="{C3BC4E0C-86BA-4505-9DBE-4B058F905139}"/>
    <cellStyle name="Normal 17 11 2 2 2 4" xfId="10604" xr:uid="{00000000-0005-0000-0000-00006C290000}"/>
    <cellStyle name="Normal 17 11 2 2 2 4 2" xfId="31562" xr:uid="{95A54CEA-7C1F-4B46-AA5C-656A37D2AD99}"/>
    <cellStyle name="Normal 17 11 2 2 2 5" xfId="31559" xr:uid="{CF86D438-708D-4A10-A299-C6FC3ADE4EBA}"/>
    <cellStyle name="Normal 17 11 2 2 3" xfId="10605" xr:uid="{00000000-0005-0000-0000-00006D290000}"/>
    <cellStyle name="Normal 17 11 2 2 3 2" xfId="31563" xr:uid="{E01A8E8C-FF2B-4101-8676-E2C4939A2B82}"/>
    <cellStyle name="Normal 17 11 2 2 4" xfId="10606" xr:uid="{00000000-0005-0000-0000-00006E290000}"/>
    <cellStyle name="Normal 17 11 2 2 4 2" xfId="31564" xr:uid="{C9F15A17-93D4-409A-BDE1-99B0FBF10308}"/>
    <cellStyle name="Normal 17 11 2 2 5" xfId="10607" xr:uid="{00000000-0005-0000-0000-00006F290000}"/>
    <cellStyle name="Normal 17 11 2 2 5 2" xfId="31565" xr:uid="{01E3789D-2EC1-4263-B537-BB77F470DF58}"/>
    <cellStyle name="Normal 17 11 2 2 6" xfId="31558" xr:uid="{82D9C255-9128-497C-A635-11E532D7FB7C}"/>
    <cellStyle name="Normal 17 11 2 3" xfId="10608" xr:uid="{00000000-0005-0000-0000-000070290000}"/>
    <cellStyle name="Normal 17 11 2 3 2" xfId="31566" xr:uid="{E543A30F-9231-4EEF-A2EE-D81FE283E73E}"/>
    <cellStyle name="Normal 17 11 2 4" xfId="10609" xr:uid="{00000000-0005-0000-0000-000071290000}"/>
    <cellStyle name="Normal 17 11 2 4 2" xfId="10610" xr:uid="{00000000-0005-0000-0000-000072290000}"/>
    <cellStyle name="Normal 17 11 2 4 2 2" xfId="31568" xr:uid="{89860987-F63C-4F6F-A2EF-C804E866BBE8}"/>
    <cellStyle name="Normal 17 11 2 4 3" xfId="10611" xr:uid="{00000000-0005-0000-0000-000073290000}"/>
    <cellStyle name="Normal 17 11 2 4 3 2" xfId="31569" xr:uid="{46490264-C281-464D-B81D-DD6A61F48BD0}"/>
    <cellStyle name="Normal 17 11 2 4 4" xfId="10612" xr:uid="{00000000-0005-0000-0000-000074290000}"/>
    <cellStyle name="Normal 17 11 2 4 4 2" xfId="31570" xr:uid="{EAA55397-48F7-4179-845D-2BAF4554CFCE}"/>
    <cellStyle name="Normal 17 11 2 4 5" xfId="31567" xr:uid="{6C5AED4B-41E1-4695-B0D1-209CBDA3E234}"/>
    <cellStyle name="Normal 17 11 2 5" xfId="10613" xr:uid="{00000000-0005-0000-0000-000075290000}"/>
    <cellStyle name="Normal 17 11 2 5 2" xfId="31571" xr:uid="{547BE751-EB87-4507-A74E-4195DCCB5835}"/>
    <cellStyle name="Normal 17 11 2 6" xfId="10614" xr:uid="{00000000-0005-0000-0000-000076290000}"/>
    <cellStyle name="Normal 17 11 2 6 2" xfId="31572" xr:uid="{88D43106-6301-43CF-BCD5-B678474759AC}"/>
    <cellStyle name="Normal 17 11 2 7" xfId="10615" xr:uid="{00000000-0005-0000-0000-000077290000}"/>
    <cellStyle name="Normal 17 11 2 7 2" xfId="31573" xr:uid="{39086C7F-624D-4532-86A1-F3857E68DBAA}"/>
    <cellStyle name="Normal 17 11 2 8" xfId="31557" xr:uid="{A747C00B-4253-4ECC-BE14-B8640CDA6546}"/>
    <cellStyle name="Normal 17 11 3" xfId="31556" xr:uid="{D407E7BE-4DAA-4F2B-BD35-CC3A9BEC0A7A}"/>
    <cellStyle name="Normal 17 12" xfId="10616" xr:uid="{00000000-0005-0000-0000-000078290000}"/>
    <cellStyle name="Normal 17 12 2" xfId="10617" xr:uid="{00000000-0005-0000-0000-000079290000}"/>
    <cellStyle name="Normal 17 12 2 2" xfId="31575" xr:uid="{10951D1B-24C8-43A2-9F5A-166B8EF759C0}"/>
    <cellStyle name="Normal 17 12 3" xfId="31574" xr:uid="{BAEFDD46-FE60-4409-892C-6C5FA346D0B4}"/>
    <cellStyle name="Normal 17 13" xfId="10618" xr:uid="{00000000-0005-0000-0000-00007A290000}"/>
    <cellStyle name="Normal 17 13 2" xfId="31576" xr:uid="{550CF5A5-54B5-4343-8C0F-E501C043059E}"/>
    <cellStyle name="Normal 17 14" xfId="10619" xr:uid="{00000000-0005-0000-0000-00007B290000}"/>
    <cellStyle name="Normal 17 14 2" xfId="10620" xr:uid="{00000000-0005-0000-0000-00007C290000}"/>
    <cellStyle name="Normal 17 14 2 2" xfId="10621" xr:uid="{00000000-0005-0000-0000-00007D290000}"/>
    <cellStyle name="Normal 17 14 2 2 2" xfId="10622" xr:uid="{00000000-0005-0000-0000-00007E290000}"/>
    <cellStyle name="Normal 17 14 2 2 2 2" xfId="31580" xr:uid="{06D66090-35CD-4360-8942-BD0E232845BB}"/>
    <cellStyle name="Normal 17 14 2 2 3" xfId="10623" xr:uid="{00000000-0005-0000-0000-00007F290000}"/>
    <cellStyle name="Normal 17 14 2 2 3 2" xfId="31581" xr:uid="{0737449F-6A46-4B5C-A0C5-17D244E40BA8}"/>
    <cellStyle name="Normal 17 14 2 2 4" xfId="10624" xr:uid="{00000000-0005-0000-0000-000080290000}"/>
    <cellStyle name="Normal 17 14 2 2 4 2" xfId="31582" xr:uid="{27BC4AA7-7856-4EB0-B98E-E775F0778D8E}"/>
    <cellStyle name="Normal 17 14 2 2 5" xfId="31579" xr:uid="{8A5A72B3-B6DE-4BB7-A8BB-6E34DD3339AA}"/>
    <cellStyle name="Normal 17 14 2 3" xfId="10625" xr:uid="{00000000-0005-0000-0000-000081290000}"/>
    <cellStyle name="Normal 17 14 2 3 2" xfId="31583" xr:uid="{0A8B7ADE-A18D-42A6-97C8-4148F001E736}"/>
    <cellStyle name="Normal 17 14 2 4" xfId="10626" xr:uid="{00000000-0005-0000-0000-000082290000}"/>
    <cellStyle name="Normal 17 14 2 4 2" xfId="31584" xr:uid="{7E7D1E7D-3BEB-452A-81CF-D13757D46284}"/>
    <cellStyle name="Normal 17 14 2 5" xfId="10627" xr:uid="{00000000-0005-0000-0000-000083290000}"/>
    <cellStyle name="Normal 17 14 2 5 2" xfId="31585" xr:uid="{FD80ABE3-0C52-4EEB-BE2D-6FCDDFC7EE3E}"/>
    <cellStyle name="Normal 17 14 2 6" xfId="31578" xr:uid="{819E0C40-3565-4499-9039-9011C920E90A}"/>
    <cellStyle name="Normal 17 14 3" xfId="10628" xr:uid="{00000000-0005-0000-0000-000084290000}"/>
    <cellStyle name="Normal 17 14 3 2" xfId="10629" xr:uid="{00000000-0005-0000-0000-000085290000}"/>
    <cellStyle name="Normal 17 14 3 2 2" xfId="31587" xr:uid="{D3A6DCD5-71AE-4BC7-B74D-CF06FFF0B1DD}"/>
    <cellStyle name="Normal 17 14 3 3" xfId="10630" xr:uid="{00000000-0005-0000-0000-000086290000}"/>
    <cellStyle name="Normal 17 14 3 3 2" xfId="31588" xr:uid="{6F021800-DE2D-45C3-B476-E7AA203B1CDB}"/>
    <cellStyle name="Normal 17 14 3 4" xfId="10631" xr:uid="{00000000-0005-0000-0000-000087290000}"/>
    <cellStyle name="Normal 17 14 3 4 2" xfId="31589" xr:uid="{E2EC95BD-2FDB-43BD-B93D-7DC302FB7E2B}"/>
    <cellStyle name="Normal 17 14 3 5" xfId="31586" xr:uid="{CBB25FBD-8777-4858-B929-687559C648FB}"/>
    <cellStyle name="Normal 17 14 4" xfId="10632" xr:uid="{00000000-0005-0000-0000-000088290000}"/>
    <cellStyle name="Normal 17 14 4 2" xfId="31590" xr:uid="{26BD6654-443E-49D5-AD09-42E8EF959A57}"/>
    <cellStyle name="Normal 17 14 5" xfId="10633" xr:uid="{00000000-0005-0000-0000-000089290000}"/>
    <cellStyle name="Normal 17 14 5 2" xfId="31591" xr:uid="{4ABCC920-2BDC-48C6-AD2A-C82F1AEDF1FF}"/>
    <cellStyle name="Normal 17 14 6" xfId="10634" xr:uid="{00000000-0005-0000-0000-00008A290000}"/>
    <cellStyle name="Normal 17 14 6 2" xfId="31592" xr:uid="{FEB084AD-643B-4F91-BA20-8FAB5D537FEC}"/>
    <cellStyle name="Normal 17 14 7" xfId="31577" xr:uid="{19F1AE7D-799E-41E1-B8FB-1BC5F1AE0340}"/>
    <cellStyle name="Normal 17 15" xfId="10635" xr:uid="{00000000-0005-0000-0000-00008B290000}"/>
    <cellStyle name="Normal 17 15 2" xfId="10636" xr:uid="{00000000-0005-0000-0000-00008C290000}"/>
    <cellStyle name="Normal 17 15 2 2" xfId="31594" xr:uid="{CF2AA5C5-990B-415B-B51E-5A1D2748D15B}"/>
    <cellStyle name="Normal 17 15 3" xfId="10637" xr:uid="{00000000-0005-0000-0000-00008D290000}"/>
    <cellStyle name="Normal 17 15 3 2" xfId="31595" xr:uid="{908A7E4A-EB4D-46B2-AD7A-51D116A0E544}"/>
    <cellStyle name="Normal 17 15 4" xfId="10638" xr:uid="{00000000-0005-0000-0000-00008E290000}"/>
    <cellStyle name="Normal 17 15 4 2" xfId="31596" xr:uid="{48E6BB2C-6C6D-4E7A-B2F3-E4FE9841B701}"/>
    <cellStyle name="Normal 17 15 5" xfId="31593" xr:uid="{B0F23183-5553-4207-A01B-D2595C6F6C18}"/>
    <cellStyle name="Normal 17 16" xfId="31553" xr:uid="{0D098F0E-5B95-44D1-9DB5-90B373E48A26}"/>
    <cellStyle name="Normal 17 2" xfId="10639" xr:uid="{00000000-0005-0000-0000-00008F290000}"/>
    <cellStyle name="Normal 17 2 2" xfId="10640" xr:uid="{00000000-0005-0000-0000-000090290000}"/>
    <cellStyle name="Normal 17 2 2 2" xfId="31598" xr:uid="{39555F09-4C3D-4327-9B16-BB9FD75FD328}"/>
    <cellStyle name="Normal 17 2 3" xfId="10641" xr:uid="{00000000-0005-0000-0000-000091290000}"/>
    <cellStyle name="Normal 17 2 3 2" xfId="10642" xr:uid="{00000000-0005-0000-0000-000092290000}"/>
    <cellStyle name="Normal 17 2 3 2 2" xfId="10643" xr:uid="{00000000-0005-0000-0000-000093290000}"/>
    <cellStyle name="Normal 17 2 3 2 2 2" xfId="10644" xr:uid="{00000000-0005-0000-0000-000094290000}"/>
    <cellStyle name="Normal 17 2 3 2 2 2 2" xfId="31602" xr:uid="{D3EDAD36-585D-4D74-A600-39EA14312985}"/>
    <cellStyle name="Normal 17 2 3 2 2 3" xfId="10645" xr:uid="{00000000-0005-0000-0000-000095290000}"/>
    <cellStyle name="Normal 17 2 3 2 2 3 2" xfId="31603" xr:uid="{18BBC424-3466-4B66-ACE7-002DED39FA60}"/>
    <cellStyle name="Normal 17 2 3 2 2 4" xfId="10646" xr:uid="{00000000-0005-0000-0000-000096290000}"/>
    <cellStyle name="Normal 17 2 3 2 2 4 2" xfId="31604" xr:uid="{0FED1BBD-27E3-456D-90D1-9D5BCD519625}"/>
    <cellStyle name="Normal 17 2 3 2 2 5" xfId="31601" xr:uid="{77F42F6F-61B2-46BD-A2D5-A1D79590BF52}"/>
    <cellStyle name="Normal 17 2 3 2 3" xfId="10647" xr:uid="{00000000-0005-0000-0000-000097290000}"/>
    <cellStyle name="Normal 17 2 3 2 3 2" xfId="31605" xr:uid="{6D34B6CF-F169-4A73-8F90-ADE7B25FD8AA}"/>
    <cellStyle name="Normal 17 2 3 2 4" xfId="10648" xr:uid="{00000000-0005-0000-0000-000098290000}"/>
    <cellStyle name="Normal 17 2 3 2 4 2" xfId="31606" xr:uid="{0FB23E8E-4AA1-42FE-A734-054BA9F16BBE}"/>
    <cellStyle name="Normal 17 2 3 2 5" xfId="10649" xr:uid="{00000000-0005-0000-0000-000099290000}"/>
    <cellStyle name="Normal 17 2 3 2 5 2" xfId="31607" xr:uid="{EDC45DF9-A420-48DC-AFF2-88297CBE3CBF}"/>
    <cellStyle name="Normal 17 2 3 2 6" xfId="31600" xr:uid="{40BB4C2C-6E7E-451A-B620-64CECEBE226A}"/>
    <cellStyle name="Normal 17 2 3 3" xfId="10650" xr:uid="{00000000-0005-0000-0000-00009A290000}"/>
    <cellStyle name="Normal 17 2 3 3 2" xfId="10651" xr:uid="{00000000-0005-0000-0000-00009B290000}"/>
    <cellStyle name="Normal 17 2 3 3 2 2" xfId="31609" xr:uid="{0B7AF27F-EACF-4D99-87B1-3B9A414D4AB4}"/>
    <cellStyle name="Normal 17 2 3 3 3" xfId="10652" xr:uid="{00000000-0005-0000-0000-00009C290000}"/>
    <cellStyle name="Normal 17 2 3 3 3 2" xfId="31610" xr:uid="{2454ADF1-365A-40B9-A606-6C7FD79C52A6}"/>
    <cellStyle name="Normal 17 2 3 3 4" xfId="10653" xr:uid="{00000000-0005-0000-0000-00009D290000}"/>
    <cellStyle name="Normal 17 2 3 3 4 2" xfId="31611" xr:uid="{3E371090-D373-431A-8EF2-0DE79094F416}"/>
    <cellStyle name="Normal 17 2 3 3 5" xfId="31608" xr:uid="{7E3CB3AD-2191-49D5-B411-F4AF7AB244A4}"/>
    <cellStyle name="Normal 17 2 3 4" xfId="10654" xr:uid="{00000000-0005-0000-0000-00009E290000}"/>
    <cellStyle name="Normal 17 2 3 4 2" xfId="31612" xr:uid="{0291B52F-3E58-4BCE-B335-6FCC8AC62C31}"/>
    <cellStyle name="Normal 17 2 3 5" xfId="10655" xr:uid="{00000000-0005-0000-0000-00009F290000}"/>
    <cellStyle name="Normal 17 2 3 5 2" xfId="31613" xr:uid="{6480D0FA-C1BF-4541-B741-59FCB895E239}"/>
    <cellStyle name="Normal 17 2 3 6" xfId="10656" xr:uid="{00000000-0005-0000-0000-0000A0290000}"/>
    <cellStyle name="Normal 17 2 3 6 2" xfId="31614" xr:uid="{68E0FA1C-B96F-4A01-800E-6AAAFC204C78}"/>
    <cellStyle name="Normal 17 2 3 7" xfId="31599" xr:uid="{7C95344F-3FE7-4D2F-AFD5-E56E430C8478}"/>
    <cellStyle name="Normal 17 2 4" xfId="31597" xr:uid="{FFE12E94-7C4B-41EB-A45A-133B97D23FDD}"/>
    <cellStyle name="Normal 17 3" xfId="10657" xr:uid="{00000000-0005-0000-0000-0000A1290000}"/>
    <cellStyle name="Normal 17 3 2" xfId="10658" xr:uid="{00000000-0005-0000-0000-0000A2290000}"/>
    <cellStyle name="Normal 17 3 2 2" xfId="10659" xr:uid="{00000000-0005-0000-0000-0000A3290000}"/>
    <cellStyle name="Normal 17 3 2 2 2" xfId="10660" xr:uid="{00000000-0005-0000-0000-0000A4290000}"/>
    <cellStyle name="Normal 17 3 2 2 2 2" xfId="10661" xr:uid="{00000000-0005-0000-0000-0000A5290000}"/>
    <cellStyle name="Normal 17 3 2 2 2 2 2" xfId="31619" xr:uid="{5E8C63D4-2505-4539-834E-6BE53A2BA2DC}"/>
    <cellStyle name="Normal 17 3 2 2 2 3" xfId="10662" xr:uid="{00000000-0005-0000-0000-0000A6290000}"/>
    <cellStyle name="Normal 17 3 2 2 2 3 2" xfId="31620" xr:uid="{430E2A2A-8BDD-4188-9F55-9D71F1A07071}"/>
    <cellStyle name="Normal 17 3 2 2 2 4" xfId="10663" xr:uid="{00000000-0005-0000-0000-0000A7290000}"/>
    <cellStyle name="Normal 17 3 2 2 2 4 2" xfId="31621" xr:uid="{01AC41CA-09BE-4974-A785-1A55B57814F1}"/>
    <cellStyle name="Normal 17 3 2 2 2 5" xfId="31618" xr:uid="{98DBBB13-6CF6-44DF-952C-1DBC38658AF6}"/>
    <cellStyle name="Normal 17 3 2 2 3" xfId="10664" xr:uid="{00000000-0005-0000-0000-0000A8290000}"/>
    <cellStyle name="Normal 17 3 2 2 3 2" xfId="31622" xr:uid="{EFD8FBE3-8E7A-467D-8B83-679C40116521}"/>
    <cellStyle name="Normal 17 3 2 2 4" xfId="10665" xr:uid="{00000000-0005-0000-0000-0000A9290000}"/>
    <cellStyle name="Normal 17 3 2 2 4 2" xfId="31623" xr:uid="{CD0F3F4D-365B-4CD6-A9AD-4CFA371DD0D9}"/>
    <cellStyle name="Normal 17 3 2 2 5" xfId="10666" xr:uid="{00000000-0005-0000-0000-0000AA290000}"/>
    <cellStyle name="Normal 17 3 2 2 5 2" xfId="31624" xr:uid="{AF3C1B6F-D969-4AA7-8EB0-3A21F3041531}"/>
    <cellStyle name="Normal 17 3 2 2 6" xfId="31617" xr:uid="{A62BC97E-D351-401F-B6BB-C956648CEB31}"/>
    <cellStyle name="Normal 17 3 2 3" xfId="10667" xr:uid="{00000000-0005-0000-0000-0000AB290000}"/>
    <cellStyle name="Normal 17 3 2 3 2" xfId="31625" xr:uid="{DF0CF6C2-5C14-4259-BD0B-C4E92D1E9872}"/>
    <cellStyle name="Normal 17 3 2 4" xfId="10668" xr:uid="{00000000-0005-0000-0000-0000AC290000}"/>
    <cellStyle name="Normal 17 3 2 4 2" xfId="10669" xr:uid="{00000000-0005-0000-0000-0000AD290000}"/>
    <cellStyle name="Normal 17 3 2 4 2 2" xfId="31627" xr:uid="{9A82C775-C3A7-4814-9085-A4D93C37A25F}"/>
    <cellStyle name="Normal 17 3 2 4 3" xfId="10670" xr:uid="{00000000-0005-0000-0000-0000AE290000}"/>
    <cellStyle name="Normal 17 3 2 4 3 2" xfId="31628" xr:uid="{A733BCB8-7EA8-4D7C-BCAA-5968C4AA0A72}"/>
    <cellStyle name="Normal 17 3 2 4 4" xfId="10671" xr:uid="{00000000-0005-0000-0000-0000AF290000}"/>
    <cellStyle name="Normal 17 3 2 4 4 2" xfId="31629" xr:uid="{64D790BE-0016-4B9C-9EF4-2D4B59E332CC}"/>
    <cellStyle name="Normal 17 3 2 4 5" xfId="31626" xr:uid="{C6E4F381-6543-4CC6-A804-8E4D0C035D75}"/>
    <cellStyle name="Normal 17 3 2 5" xfId="10672" xr:uid="{00000000-0005-0000-0000-0000B0290000}"/>
    <cellStyle name="Normal 17 3 2 5 2" xfId="31630" xr:uid="{834665D3-8047-4855-8657-76298A07DCA2}"/>
    <cellStyle name="Normal 17 3 2 6" xfId="10673" xr:uid="{00000000-0005-0000-0000-0000B1290000}"/>
    <cellStyle name="Normal 17 3 2 6 2" xfId="31631" xr:uid="{D7CC0FB0-6D69-4B00-B27E-A27AC88A3D75}"/>
    <cellStyle name="Normal 17 3 2 7" xfId="10674" xr:uid="{00000000-0005-0000-0000-0000B2290000}"/>
    <cellStyle name="Normal 17 3 2 7 2" xfId="31632" xr:uid="{2CB108DA-8A4C-4F74-9903-B5C55A22604C}"/>
    <cellStyle name="Normal 17 3 2 8" xfId="31616" xr:uid="{E58DAAC7-216A-48E2-AE36-16700D8013FB}"/>
    <cellStyle name="Normal 17 3 3" xfId="31615" xr:uid="{1549F311-881D-434B-A86C-5F9B1D973013}"/>
    <cellStyle name="Normal 17 4" xfId="10675" xr:uid="{00000000-0005-0000-0000-0000B3290000}"/>
    <cellStyle name="Normal 17 4 2" xfId="10676" xr:uid="{00000000-0005-0000-0000-0000B4290000}"/>
    <cellStyle name="Normal 17 4 2 2" xfId="10677" xr:uid="{00000000-0005-0000-0000-0000B5290000}"/>
    <cellStyle name="Normal 17 4 2 2 2" xfId="10678" xr:uid="{00000000-0005-0000-0000-0000B6290000}"/>
    <cellStyle name="Normal 17 4 2 2 2 2" xfId="10679" xr:uid="{00000000-0005-0000-0000-0000B7290000}"/>
    <cellStyle name="Normal 17 4 2 2 2 2 2" xfId="31637" xr:uid="{6DBA3483-D501-4DF5-9A53-223C78A5D8C4}"/>
    <cellStyle name="Normal 17 4 2 2 2 3" xfId="10680" xr:uid="{00000000-0005-0000-0000-0000B8290000}"/>
    <cellStyle name="Normal 17 4 2 2 2 3 2" xfId="31638" xr:uid="{4B932EA4-A851-44E8-B4D8-063D5BD68316}"/>
    <cellStyle name="Normal 17 4 2 2 2 4" xfId="10681" xr:uid="{00000000-0005-0000-0000-0000B9290000}"/>
    <cellStyle name="Normal 17 4 2 2 2 4 2" xfId="31639" xr:uid="{A8825C65-EDD6-41E1-9774-435CA753788E}"/>
    <cellStyle name="Normal 17 4 2 2 2 5" xfId="31636" xr:uid="{EFFB9AFF-6026-4632-A8CE-9274796A83D9}"/>
    <cellStyle name="Normal 17 4 2 2 3" xfId="10682" xr:uid="{00000000-0005-0000-0000-0000BA290000}"/>
    <cellStyle name="Normal 17 4 2 2 3 2" xfId="31640" xr:uid="{42399F1C-78AB-42CC-A2F3-F10F42C47DD3}"/>
    <cellStyle name="Normal 17 4 2 2 4" xfId="10683" xr:uid="{00000000-0005-0000-0000-0000BB290000}"/>
    <cellStyle name="Normal 17 4 2 2 4 2" xfId="31641" xr:uid="{EA749FAD-6238-4515-B174-2852CA202908}"/>
    <cellStyle name="Normal 17 4 2 2 5" xfId="10684" xr:uid="{00000000-0005-0000-0000-0000BC290000}"/>
    <cellStyle name="Normal 17 4 2 2 5 2" xfId="31642" xr:uid="{C6DD36F8-434A-4503-9DE5-223DC5415A64}"/>
    <cellStyle name="Normal 17 4 2 2 6" xfId="31635" xr:uid="{2A2391FF-0DEC-4894-A7B9-4485CA23F6C3}"/>
    <cellStyle name="Normal 17 4 2 3" xfId="10685" xr:uid="{00000000-0005-0000-0000-0000BD290000}"/>
    <cellStyle name="Normal 17 4 2 3 2" xfId="31643" xr:uid="{7B2D24FE-35D9-4330-AAF1-E5B84E53D768}"/>
    <cellStyle name="Normal 17 4 2 4" xfId="10686" xr:uid="{00000000-0005-0000-0000-0000BE290000}"/>
    <cellStyle name="Normal 17 4 2 4 2" xfId="10687" xr:uid="{00000000-0005-0000-0000-0000BF290000}"/>
    <cellStyle name="Normal 17 4 2 4 2 2" xfId="31645" xr:uid="{74FF9E1D-BFE9-440D-8442-8BAAFAB334C7}"/>
    <cellStyle name="Normal 17 4 2 4 3" xfId="10688" xr:uid="{00000000-0005-0000-0000-0000C0290000}"/>
    <cellStyle name="Normal 17 4 2 4 3 2" xfId="31646" xr:uid="{F33C3E21-7824-4DB7-811A-39F94F675314}"/>
    <cellStyle name="Normal 17 4 2 4 4" xfId="10689" xr:uid="{00000000-0005-0000-0000-0000C1290000}"/>
    <cellStyle name="Normal 17 4 2 4 4 2" xfId="31647" xr:uid="{4FC6F17B-019A-42AC-9C26-A37C640E0C20}"/>
    <cellStyle name="Normal 17 4 2 4 5" xfId="31644" xr:uid="{370B3B7F-83AE-42DB-9E7B-6FF5633F971A}"/>
    <cellStyle name="Normal 17 4 2 5" xfId="10690" xr:uid="{00000000-0005-0000-0000-0000C2290000}"/>
    <cellStyle name="Normal 17 4 2 5 2" xfId="31648" xr:uid="{0CFA372E-CC85-4CC3-B523-136D85E7951D}"/>
    <cellStyle name="Normal 17 4 2 6" xfId="10691" xr:uid="{00000000-0005-0000-0000-0000C3290000}"/>
    <cellStyle name="Normal 17 4 2 6 2" xfId="31649" xr:uid="{5054CB73-999C-4BBE-A01F-3A35974E1790}"/>
    <cellStyle name="Normal 17 4 2 7" xfId="10692" xr:uid="{00000000-0005-0000-0000-0000C4290000}"/>
    <cellStyle name="Normal 17 4 2 7 2" xfId="31650" xr:uid="{2EAD8060-3EDD-4866-941F-14C62176DB04}"/>
    <cellStyle name="Normal 17 4 2 8" xfId="31634" xr:uid="{3AB67F09-8058-4FBB-B974-0AB12CA074A6}"/>
    <cellStyle name="Normal 17 4 3" xfId="31633" xr:uid="{C668D37F-3908-4E8A-B424-6733550E789E}"/>
    <cellStyle name="Normal 17 5" xfId="10693" xr:uid="{00000000-0005-0000-0000-0000C5290000}"/>
    <cellStyle name="Normal 17 5 2" xfId="10694" xr:uid="{00000000-0005-0000-0000-0000C6290000}"/>
    <cellStyle name="Normal 17 5 2 2" xfId="10695" xr:uid="{00000000-0005-0000-0000-0000C7290000}"/>
    <cellStyle name="Normal 17 5 2 2 2" xfId="10696" xr:uid="{00000000-0005-0000-0000-0000C8290000}"/>
    <cellStyle name="Normal 17 5 2 2 2 2" xfId="10697" xr:uid="{00000000-0005-0000-0000-0000C9290000}"/>
    <cellStyle name="Normal 17 5 2 2 2 2 2" xfId="31655" xr:uid="{8A235BB7-DCC9-4C1E-B61D-E412684D0F73}"/>
    <cellStyle name="Normal 17 5 2 2 2 3" xfId="10698" xr:uid="{00000000-0005-0000-0000-0000CA290000}"/>
    <cellStyle name="Normal 17 5 2 2 2 3 2" xfId="31656" xr:uid="{8A9A2A2C-73BE-4A3C-B92D-81EB058716D3}"/>
    <cellStyle name="Normal 17 5 2 2 2 4" xfId="10699" xr:uid="{00000000-0005-0000-0000-0000CB290000}"/>
    <cellStyle name="Normal 17 5 2 2 2 4 2" xfId="31657" xr:uid="{48CE5FD4-5476-480A-AE6A-774F18090DD6}"/>
    <cellStyle name="Normal 17 5 2 2 2 5" xfId="31654" xr:uid="{FDDCB0CC-A64D-4B00-B1EB-2F8FCE33ABE4}"/>
    <cellStyle name="Normal 17 5 2 2 3" xfId="10700" xr:uid="{00000000-0005-0000-0000-0000CC290000}"/>
    <cellStyle name="Normal 17 5 2 2 3 2" xfId="31658" xr:uid="{59C88BE6-292A-4D5E-95C1-0BC245EA8E22}"/>
    <cellStyle name="Normal 17 5 2 2 4" xfId="10701" xr:uid="{00000000-0005-0000-0000-0000CD290000}"/>
    <cellStyle name="Normal 17 5 2 2 4 2" xfId="31659" xr:uid="{D02174E3-3145-4FDE-B14D-41CC0CE71937}"/>
    <cellStyle name="Normal 17 5 2 2 5" xfId="10702" xr:uid="{00000000-0005-0000-0000-0000CE290000}"/>
    <cellStyle name="Normal 17 5 2 2 5 2" xfId="31660" xr:uid="{4B966C27-D5AF-4BAB-A7B7-9FBC0CE21F57}"/>
    <cellStyle name="Normal 17 5 2 2 6" xfId="31653" xr:uid="{BD602152-EA53-43F8-9103-E09F81391880}"/>
    <cellStyle name="Normal 17 5 2 3" xfId="10703" xr:uid="{00000000-0005-0000-0000-0000CF290000}"/>
    <cellStyle name="Normal 17 5 2 3 2" xfId="31661" xr:uid="{8782BF39-72FF-46F7-AFEB-EE78CEFA84FC}"/>
    <cellStyle name="Normal 17 5 2 4" xfId="10704" xr:uid="{00000000-0005-0000-0000-0000D0290000}"/>
    <cellStyle name="Normal 17 5 2 4 2" xfId="10705" xr:uid="{00000000-0005-0000-0000-0000D1290000}"/>
    <cellStyle name="Normal 17 5 2 4 2 2" xfId="31663" xr:uid="{FE603EB3-7A2C-4068-8B3A-C9BEDBF6449D}"/>
    <cellStyle name="Normal 17 5 2 4 3" xfId="10706" xr:uid="{00000000-0005-0000-0000-0000D2290000}"/>
    <cellStyle name="Normal 17 5 2 4 3 2" xfId="31664" xr:uid="{BE760665-D518-4232-AA48-655B6664AFB2}"/>
    <cellStyle name="Normal 17 5 2 4 4" xfId="10707" xr:uid="{00000000-0005-0000-0000-0000D3290000}"/>
    <cellStyle name="Normal 17 5 2 4 4 2" xfId="31665" xr:uid="{67FEC8FB-07DE-4226-A93A-19D694A888D4}"/>
    <cellStyle name="Normal 17 5 2 4 5" xfId="31662" xr:uid="{9052088D-6B84-4192-90F9-4B75C0ECEC62}"/>
    <cellStyle name="Normal 17 5 2 5" xfId="10708" xr:uid="{00000000-0005-0000-0000-0000D4290000}"/>
    <cellStyle name="Normal 17 5 2 5 2" xfId="31666" xr:uid="{DCA01E32-EFE4-4EDA-98DC-29F7C6CE6DCB}"/>
    <cellStyle name="Normal 17 5 2 6" xfId="10709" xr:uid="{00000000-0005-0000-0000-0000D5290000}"/>
    <cellStyle name="Normal 17 5 2 6 2" xfId="31667" xr:uid="{D9F02FE0-C3DA-4D6D-B83C-10559E4DEBDF}"/>
    <cellStyle name="Normal 17 5 2 7" xfId="10710" xr:uid="{00000000-0005-0000-0000-0000D6290000}"/>
    <cellStyle name="Normal 17 5 2 7 2" xfId="31668" xr:uid="{328DAE8D-E28A-4EFF-8D8E-01340B033E20}"/>
    <cellStyle name="Normal 17 5 2 8" xfId="31652" xr:uid="{63EAAC53-F64C-4A35-A98C-16F3F274BA07}"/>
    <cellStyle name="Normal 17 5 3" xfId="31651" xr:uid="{23BE0B0D-67F9-42EE-B7F7-0DFDD94CDA1D}"/>
    <cellStyle name="Normal 17 6" xfId="10711" xr:uid="{00000000-0005-0000-0000-0000D7290000}"/>
    <cellStyle name="Normal 17 6 2" xfId="10712" xr:uid="{00000000-0005-0000-0000-0000D8290000}"/>
    <cellStyle name="Normal 17 6 2 2" xfId="31670" xr:uid="{B5A3605A-6433-4D97-AFE1-0DDC523DCAFD}"/>
    <cellStyle name="Normal 17 6 3" xfId="31669" xr:uid="{721159AB-1096-44A1-81F4-6EACACF424FE}"/>
    <cellStyle name="Normal 17 7" xfId="10713" xr:uid="{00000000-0005-0000-0000-0000D9290000}"/>
    <cellStyle name="Normal 17 7 2" xfId="10714" xr:uid="{00000000-0005-0000-0000-0000DA290000}"/>
    <cellStyle name="Normal 17 7 2 2" xfId="31672" xr:uid="{DFFF61B6-614D-4121-BCA3-4522AD3E0C0A}"/>
    <cellStyle name="Normal 17 7 3" xfId="31671" xr:uid="{98568345-4EAB-423E-99B4-45F2EBA9596D}"/>
    <cellStyle name="Normal 17 8" xfId="10715" xr:uid="{00000000-0005-0000-0000-0000DB290000}"/>
    <cellStyle name="Normal 17 8 2" xfId="10716" xr:uid="{00000000-0005-0000-0000-0000DC290000}"/>
    <cellStyle name="Normal 17 8 2 2" xfId="31674" xr:uid="{BF475253-A35D-4368-808F-F6AD873E0EDB}"/>
    <cellStyle name="Normal 17 8 3" xfId="31673" xr:uid="{30B943F8-7880-4955-8791-619FF86E53F8}"/>
    <cellStyle name="Normal 17 9" xfId="10717" xr:uid="{00000000-0005-0000-0000-0000DD290000}"/>
    <cellStyle name="Normal 17 9 2" xfId="10718" xr:uid="{00000000-0005-0000-0000-0000DE290000}"/>
    <cellStyle name="Normal 17 9 2 2" xfId="31676" xr:uid="{F8140BB1-89BB-4087-84C6-F90A46095843}"/>
    <cellStyle name="Normal 17 9 3" xfId="31675" xr:uid="{4EA1560B-786B-466E-9DE2-A506150A1FD8}"/>
    <cellStyle name="Normal 18" xfId="10719" xr:uid="{00000000-0005-0000-0000-0000DF290000}"/>
    <cellStyle name="Normal 18 10" xfId="10720" xr:uid="{00000000-0005-0000-0000-0000E0290000}"/>
    <cellStyle name="Normal 18 10 2" xfId="31678" xr:uid="{FAED9C92-51A7-4699-9A18-10FE6227E5BE}"/>
    <cellStyle name="Normal 18 2" xfId="10721" xr:uid="{00000000-0005-0000-0000-0000E1290000}"/>
    <cellStyle name="Normal 18 2 2" xfId="10722" xr:uid="{00000000-0005-0000-0000-0000E2290000}"/>
    <cellStyle name="Normal 18 2 2 2" xfId="10723" xr:uid="{00000000-0005-0000-0000-0000E3290000}"/>
    <cellStyle name="Normal 18 2 2 2 2" xfId="10724" xr:uid="{00000000-0005-0000-0000-0000E4290000}"/>
    <cellStyle name="Normal 18 2 2 2 2 2" xfId="31682" xr:uid="{8B4A3DBE-B13B-4FA4-8DD4-14CA77431DD2}"/>
    <cellStyle name="Normal 18 2 2 2 3" xfId="10725" xr:uid="{00000000-0005-0000-0000-0000E5290000}"/>
    <cellStyle name="Normal 18 2 2 2 3 2" xfId="31683" xr:uid="{9957E974-D490-4246-BDA1-D23CC86856B5}"/>
    <cellStyle name="Normal 18 2 2 2 4" xfId="10726" xr:uid="{00000000-0005-0000-0000-0000E6290000}"/>
    <cellStyle name="Normal 18 2 2 2 4 2" xfId="31684" xr:uid="{0EAF41D6-834E-46CD-A3DC-723302822367}"/>
    <cellStyle name="Normal 18 2 2 2 5" xfId="31681" xr:uid="{4071BB31-786C-42E6-8CE3-C8FCA31FE826}"/>
    <cellStyle name="Normal 18 2 2 3" xfId="10727" xr:uid="{00000000-0005-0000-0000-0000E7290000}"/>
    <cellStyle name="Normal 18 2 2 3 2" xfId="31685" xr:uid="{0EEA4D5C-3220-4277-9BB1-31767F0C9618}"/>
    <cellStyle name="Normal 18 2 2 4" xfId="10728" xr:uid="{00000000-0005-0000-0000-0000E8290000}"/>
    <cellStyle name="Normal 18 2 2 4 2" xfId="31686" xr:uid="{86A09E81-C298-4989-BEF0-F4A7656D5751}"/>
    <cellStyle name="Normal 18 2 2 5" xfId="10729" xr:uid="{00000000-0005-0000-0000-0000E9290000}"/>
    <cellStyle name="Normal 18 2 2 5 2" xfId="31687" xr:uid="{1884EFD3-74B0-4997-B732-AA79DCAB23FF}"/>
    <cellStyle name="Normal 18 2 2 6" xfId="31680" xr:uid="{B9B80DFE-6F87-4FF8-8D9D-88A78C70C773}"/>
    <cellStyle name="Normal 18 2 3" xfId="10730" xr:uid="{00000000-0005-0000-0000-0000EA290000}"/>
    <cellStyle name="Normal 18 2 3 2" xfId="31688" xr:uid="{E18667B6-562A-4E1C-9AD0-58BA1899DED0}"/>
    <cellStyle name="Normal 18 2 4" xfId="10731" xr:uid="{00000000-0005-0000-0000-0000EB290000}"/>
    <cellStyle name="Normal 18 2 4 2" xfId="10732" xr:uid="{00000000-0005-0000-0000-0000EC290000}"/>
    <cellStyle name="Normal 18 2 4 2 2" xfId="31690" xr:uid="{E6576C46-CE54-4A57-827E-570E5A05DDAA}"/>
    <cellStyle name="Normal 18 2 4 3" xfId="10733" xr:uid="{00000000-0005-0000-0000-0000ED290000}"/>
    <cellStyle name="Normal 18 2 4 3 2" xfId="31691" xr:uid="{4EFA9A2D-61D9-47B3-AED8-EC2362C6D3AE}"/>
    <cellStyle name="Normal 18 2 4 4" xfId="10734" xr:uid="{00000000-0005-0000-0000-0000EE290000}"/>
    <cellStyle name="Normal 18 2 4 4 2" xfId="31692" xr:uid="{7DD791A7-F651-4196-8282-F126B40FF34C}"/>
    <cellStyle name="Normal 18 2 4 5" xfId="31689" xr:uid="{F74F5443-5510-4257-AF84-413F49CE911B}"/>
    <cellStyle name="Normal 18 2 5" xfId="10735" xr:uid="{00000000-0005-0000-0000-0000EF290000}"/>
    <cellStyle name="Normal 18 2 5 2" xfId="31693" xr:uid="{FC1DEC7B-EACE-49A6-BFCE-2022C3CA59AD}"/>
    <cellStyle name="Normal 18 2 6" xfId="10736" xr:uid="{00000000-0005-0000-0000-0000F0290000}"/>
    <cellStyle name="Normal 18 2 6 2" xfId="31694" xr:uid="{773E2F8A-EB7A-4459-9ECB-70B62663B965}"/>
    <cellStyle name="Normal 18 2 7" xfId="10737" xr:uid="{00000000-0005-0000-0000-0000F1290000}"/>
    <cellStyle name="Normal 18 2 7 2" xfId="31695" xr:uid="{4F0F6B20-AD9D-4EE5-836F-ADD78B34E6B6}"/>
    <cellStyle name="Normal 18 2 8" xfId="31679" xr:uid="{327A3B8E-1036-40F8-A7A8-9342C652A71D}"/>
    <cellStyle name="Normal 18 3" xfId="10738" xr:uid="{00000000-0005-0000-0000-0000F2290000}"/>
    <cellStyle name="Normal 18 3 2" xfId="10739" xr:uid="{00000000-0005-0000-0000-0000F3290000}"/>
    <cellStyle name="Normal 18 3 2 2" xfId="10740" xr:uid="{00000000-0005-0000-0000-0000F4290000}"/>
    <cellStyle name="Normal 18 3 2 2 2" xfId="10741" xr:uid="{00000000-0005-0000-0000-0000F5290000}"/>
    <cellStyle name="Normal 18 3 2 2 2 2" xfId="31699" xr:uid="{50A55025-52F2-404A-B878-6598F6FD2BD6}"/>
    <cellStyle name="Normal 18 3 2 2 3" xfId="10742" xr:uid="{00000000-0005-0000-0000-0000F6290000}"/>
    <cellStyle name="Normal 18 3 2 2 3 2" xfId="31700" xr:uid="{8C307570-DCDD-43CF-8874-79027CA86031}"/>
    <cellStyle name="Normal 18 3 2 2 4" xfId="10743" xr:uid="{00000000-0005-0000-0000-0000F7290000}"/>
    <cellStyle name="Normal 18 3 2 2 4 2" xfId="31701" xr:uid="{5101FCD6-5982-446B-9F68-B1AE4B9AD1F7}"/>
    <cellStyle name="Normal 18 3 2 2 5" xfId="31698" xr:uid="{7FBA3AD1-86B9-4681-B94B-6DDD9A48F62A}"/>
    <cellStyle name="Normal 18 3 2 3" xfId="10744" xr:uid="{00000000-0005-0000-0000-0000F8290000}"/>
    <cellStyle name="Normal 18 3 2 3 2" xfId="31702" xr:uid="{8843B873-8D1E-402F-A546-5AEC8301157D}"/>
    <cellStyle name="Normal 18 3 2 4" xfId="10745" xr:uid="{00000000-0005-0000-0000-0000F9290000}"/>
    <cellStyle name="Normal 18 3 2 4 2" xfId="31703" xr:uid="{5215EDB6-2331-42C9-A9CE-DF7B14628155}"/>
    <cellStyle name="Normal 18 3 2 5" xfId="10746" xr:uid="{00000000-0005-0000-0000-0000FA290000}"/>
    <cellStyle name="Normal 18 3 2 5 2" xfId="31704" xr:uid="{9F0142DF-22DF-4D8D-A252-BD7947DE3EDB}"/>
    <cellStyle name="Normal 18 3 2 6" xfId="31697" xr:uid="{D68AFA7B-A65E-4709-A2F5-5CCFCE1A974D}"/>
    <cellStyle name="Normal 18 3 3" xfId="10747" xr:uid="{00000000-0005-0000-0000-0000FB290000}"/>
    <cellStyle name="Normal 18 3 3 2" xfId="31705" xr:uid="{13430DB4-B98D-4F4E-B642-EFE0D5F790C3}"/>
    <cellStyle name="Normal 18 3 4" xfId="10748" xr:uid="{00000000-0005-0000-0000-0000FC290000}"/>
    <cellStyle name="Normal 18 3 4 2" xfId="10749" xr:uid="{00000000-0005-0000-0000-0000FD290000}"/>
    <cellStyle name="Normal 18 3 4 2 2" xfId="31707" xr:uid="{7E40E838-592E-46B9-BBDC-EFC238D437CB}"/>
    <cellStyle name="Normal 18 3 4 3" xfId="10750" xr:uid="{00000000-0005-0000-0000-0000FE290000}"/>
    <cellStyle name="Normal 18 3 4 3 2" xfId="31708" xr:uid="{8755F2E2-3DE9-4311-B1D9-61EACBE60ACA}"/>
    <cellStyle name="Normal 18 3 4 4" xfId="10751" xr:uid="{00000000-0005-0000-0000-0000FF290000}"/>
    <cellStyle name="Normal 18 3 4 4 2" xfId="31709" xr:uid="{AD5F9AB8-338F-4F45-A671-409F441E0FBE}"/>
    <cellStyle name="Normal 18 3 4 5" xfId="31706" xr:uid="{1314C54A-7B1E-40B0-A4AB-EDF7E5B01818}"/>
    <cellStyle name="Normal 18 3 5" xfId="10752" xr:uid="{00000000-0005-0000-0000-0000002A0000}"/>
    <cellStyle name="Normal 18 3 5 2" xfId="31710" xr:uid="{F0AED154-283A-4E64-9301-A5B99FFD0322}"/>
    <cellStyle name="Normal 18 3 6" xfId="10753" xr:uid="{00000000-0005-0000-0000-0000012A0000}"/>
    <cellStyle name="Normal 18 3 6 2" xfId="31711" xr:uid="{353DD126-3670-43DA-86EC-EE958FFFB371}"/>
    <cellStyle name="Normal 18 3 7" xfId="10754" xr:uid="{00000000-0005-0000-0000-0000022A0000}"/>
    <cellStyle name="Normal 18 3 7 2" xfId="31712" xr:uid="{3BB78E47-F88A-47DF-8CE1-3EED7E204EDC}"/>
    <cellStyle name="Normal 18 3 8" xfId="31696" xr:uid="{4BD6B821-58CA-452D-8E38-AD5DFC78161B}"/>
    <cellStyle name="Normal 18 4" xfId="10755" xr:uid="{00000000-0005-0000-0000-0000032A0000}"/>
    <cellStyle name="Normal 18 4 2" xfId="10756" xr:uid="{00000000-0005-0000-0000-0000042A0000}"/>
    <cellStyle name="Normal 18 4 2 2" xfId="10757" xr:uid="{00000000-0005-0000-0000-0000052A0000}"/>
    <cellStyle name="Normal 18 4 2 2 2" xfId="10758" xr:uid="{00000000-0005-0000-0000-0000062A0000}"/>
    <cellStyle name="Normal 18 4 2 2 2 2" xfId="31716" xr:uid="{94F8306E-218E-4C60-BBFE-C5BCE4E824DA}"/>
    <cellStyle name="Normal 18 4 2 2 3" xfId="10759" xr:uid="{00000000-0005-0000-0000-0000072A0000}"/>
    <cellStyle name="Normal 18 4 2 2 3 2" xfId="31717" xr:uid="{8FB38539-F1AE-4D35-84EC-FAC5AA1CFCBA}"/>
    <cellStyle name="Normal 18 4 2 2 4" xfId="10760" xr:uid="{00000000-0005-0000-0000-0000082A0000}"/>
    <cellStyle name="Normal 18 4 2 2 4 2" xfId="31718" xr:uid="{4A67CFF4-49A3-4D6F-8B6E-F3935CB7E787}"/>
    <cellStyle name="Normal 18 4 2 2 5" xfId="31715" xr:uid="{49F1E0C7-6E78-44E2-A179-D9DA81FF8D59}"/>
    <cellStyle name="Normal 18 4 2 3" xfId="10761" xr:uid="{00000000-0005-0000-0000-0000092A0000}"/>
    <cellStyle name="Normal 18 4 2 3 2" xfId="31719" xr:uid="{62BBF99C-4E21-4EE1-AB33-2FCB84599478}"/>
    <cellStyle name="Normal 18 4 2 4" xfId="10762" xr:uid="{00000000-0005-0000-0000-00000A2A0000}"/>
    <cellStyle name="Normal 18 4 2 4 2" xfId="31720" xr:uid="{7E93260E-36A2-409C-89A1-EF1201E5D22B}"/>
    <cellStyle name="Normal 18 4 2 5" xfId="10763" xr:uid="{00000000-0005-0000-0000-00000B2A0000}"/>
    <cellStyle name="Normal 18 4 2 5 2" xfId="31721" xr:uid="{FD2394CF-9545-4902-9841-F1B292D644FE}"/>
    <cellStyle name="Normal 18 4 2 6" xfId="31714" xr:uid="{3AE64030-D2DF-44AF-83CE-ADA65C284E32}"/>
    <cellStyle name="Normal 18 4 3" xfId="10764" xr:uid="{00000000-0005-0000-0000-00000C2A0000}"/>
    <cellStyle name="Normal 18 4 3 2" xfId="31722" xr:uid="{63836CFE-D316-494C-AEB5-D2E067672DF9}"/>
    <cellStyle name="Normal 18 4 4" xfId="10765" xr:uid="{00000000-0005-0000-0000-00000D2A0000}"/>
    <cellStyle name="Normal 18 4 4 2" xfId="10766" xr:uid="{00000000-0005-0000-0000-00000E2A0000}"/>
    <cellStyle name="Normal 18 4 4 2 2" xfId="31724" xr:uid="{60BC2972-C0C9-4093-B0AF-F7D495A4F025}"/>
    <cellStyle name="Normal 18 4 4 3" xfId="10767" xr:uid="{00000000-0005-0000-0000-00000F2A0000}"/>
    <cellStyle name="Normal 18 4 4 3 2" xfId="31725" xr:uid="{66E9A013-9F33-44F5-8512-00F0E34CC552}"/>
    <cellStyle name="Normal 18 4 4 4" xfId="10768" xr:uid="{00000000-0005-0000-0000-0000102A0000}"/>
    <cellStyle name="Normal 18 4 4 4 2" xfId="31726" xr:uid="{4A2396CA-7C5D-44FC-AC9B-D06CE7E36BA4}"/>
    <cellStyle name="Normal 18 4 4 5" xfId="31723" xr:uid="{149646BC-98D1-4E4B-ABE9-4E52E19954EA}"/>
    <cellStyle name="Normal 18 4 5" xfId="10769" xr:uid="{00000000-0005-0000-0000-0000112A0000}"/>
    <cellStyle name="Normal 18 4 5 2" xfId="31727" xr:uid="{A9CBB7F8-3827-4EDA-84E7-190FC301F174}"/>
    <cellStyle name="Normal 18 4 6" xfId="10770" xr:uid="{00000000-0005-0000-0000-0000122A0000}"/>
    <cellStyle name="Normal 18 4 6 2" xfId="31728" xr:uid="{D304C95D-3734-4DF1-813A-07354A338268}"/>
    <cellStyle name="Normal 18 4 7" xfId="10771" xr:uid="{00000000-0005-0000-0000-0000132A0000}"/>
    <cellStyle name="Normal 18 4 7 2" xfId="31729" xr:uid="{7D4733B4-AAF1-4024-99EA-E87D1CD779B1}"/>
    <cellStyle name="Normal 18 4 8" xfId="31713" xr:uid="{EB29D658-3380-4A54-9067-50C500DCEEC5}"/>
    <cellStyle name="Normal 18 5" xfId="10772" xr:uid="{00000000-0005-0000-0000-0000142A0000}"/>
    <cellStyle name="Normal 18 5 2" xfId="31730" xr:uid="{BE7969DB-7AC3-4762-8984-52794E26E521}"/>
    <cellStyle name="Normal 18 6" xfId="10773" xr:uid="{00000000-0005-0000-0000-0000152A0000}"/>
    <cellStyle name="Normal 18 6 2" xfId="31731" xr:uid="{9D95CEEE-1724-4987-B2C7-792B7A6862F8}"/>
    <cellStyle name="Normal 18 7" xfId="10774" xr:uid="{00000000-0005-0000-0000-0000162A0000}"/>
    <cellStyle name="Normal 18 7 2" xfId="31732" xr:uid="{66C37BB3-6E62-4915-965A-1FF5BBCE5F3E}"/>
    <cellStyle name="Normal 18 8" xfId="10775" xr:uid="{00000000-0005-0000-0000-0000172A0000}"/>
    <cellStyle name="Normal 18 8 2" xfId="10776" xr:uid="{00000000-0005-0000-0000-0000182A0000}"/>
    <cellStyle name="Normal 18 8 2 2" xfId="31734" xr:uid="{E1F3B0CE-644D-4426-B4E3-71396708283F}"/>
    <cellStyle name="Normal 18 8 3" xfId="10777" xr:uid="{00000000-0005-0000-0000-0000192A0000}"/>
    <cellStyle name="Normal 18 8 3 2" xfId="31735" xr:uid="{E7356986-5138-401F-9DB0-B095856B7444}"/>
    <cellStyle name="Normal 18 8 4" xfId="10778" xr:uid="{00000000-0005-0000-0000-00001A2A0000}"/>
    <cellStyle name="Normal 18 8 4 2" xfId="31736" xr:uid="{AB3A2DC5-77EF-489D-8D75-48CA5BB58DEA}"/>
    <cellStyle name="Normal 18 8 5" xfId="31733" xr:uid="{5F20F775-496E-4D45-A082-76E52A883A9E}"/>
    <cellStyle name="Normal 18 9" xfId="31677" xr:uid="{4B1F4570-265F-45FB-9A57-DA0B4B0E6381}"/>
    <cellStyle name="Normal 19" xfId="10779" xr:uid="{00000000-0005-0000-0000-00001B2A0000}"/>
    <cellStyle name="Normal 19 10" xfId="10780" xr:uid="{00000000-0005-0000-0000-00001C2A0000}"/>
    <cellStyle name="Normal 19 10 2" xfId="10781" xr:uid="{00000000-0005-0000-0000-00001D2A0000}"/>
    <cellStyle name="Normal 19 10 2 2" xfId="31739" xr:uid="{02468C5A-9478-4DBE-AD22-F7ED9AAF0D83}"/>
    <cellStyle name="Normal 19 10 3" xfId="31738" xr:uid="{3BB2DC3C-2785-43F4-914F-50E0733CB6C7}"/>
    <cellStyle name="Normal 19 11" xfId="10782" xr:uid="{00000000-0005-0000-0000-00001E2A0000}"/>
    <cellStyle name="Normal 19 11 2" xfId="10783" xr:uid="{00000000-0005-0000-0000-00001F2A0000}"/>
    <cellStyle name="Normal 19 11 2 2" xfId="31741" xr:uid="{597456B2-4260-431D-B06A-57A104D58DBF}"/>
    <cellStyle name="Normal 19 11 3" xfId="31740" xr:uid="{BE116E93-6F98-49D8-9295-89430D1A9024}"/>
    <cellStyle name="Normal 19 12" xfId="10784" xr:uid="{00000000-0005-0000-0000-0000202A0000}"/>
    <cellStyle name="Normal 19 12 2" xfId="10785" xr:uid="{00000000-0005-0000-0000-0000212A0000}"/>
    <cellStyle name="Normal 19 12 2 2" xfId="31743" xr:uid="{E4166E46-7487-4D1A-9811-5DCC718D05D3}"/>
    <cellStyle name="Normal 19 12 3" xfId="31742" xr:uid="{354F4369-456D-4E56-859A-F772CBC4F63E}"/>
    <cellStyle name="Normal 19 13" xfId="10786" xr:uid="{00000000-0005-0000-0000-0000222A0000}"/>
    <cellStyle name="Normal 19 13 2" xfId="31744" xr:uid="{3C24BB12-CD25-470E-9463-79A597404B62}"/>
    <cellStyle name="Normal 19 14" xfId="10787" xr:uid="{00000000-0005-0000-0000-0000232A0000}"/>
    <cellStyle name="Normal 19 14 2" xfId="10788" xr:uid="{00000000-0005-0000-0000-0000242A0000}"/>
    <cellStyle name="Normal 19 14 2 2" xfId="10789" xr:uid="{00000000-0005-0000-0000-0000252A0000}"/>
    <cellStyle name="Normal 19 14 2 2 2" xfId="10790" xr:uid="{00000000-0005-0000-0000-0000262A0000}"/>
    <cellStyle name="Normal 19 14 2 2 2 2" xfId="31748" xr:uid="{85A818ED-E5B1-4B66-8E88-2A6516BDCCEE}"/>
    <cellStyle name="Normal 19 14 2 2 3" xfId="10791" xr:uid="{00000000-0005-0000-0000-0000272A0000}"/>
    <cellStyle name="Normal 19 14 2 2 3 2" xfId="31749" xr:uid="{23C0CDDB-138F-43A4-AB60-202FCDA04672}"/>
    <cellStyle name="Normal 19 14 2 2 4" xfId="10792" xr:uid="{00000000-0005-0000-0000-0000282A0000}"/>
    <cellStyle name="Normal 19 14 2 2 4 2" xfId="31750" xr:uid="{E034379E-A0AE-4B26-8236-7095BA30EB73}"/>
    <cellStyle name="Normal 19 14 2 2 5" xfId="31747" xr:uid="{8C5D5426-29AB-4053-B54C-A58ED0873E3B}"/>
    <cellStyle name="Normal 19 14 2 3" xfId="10793" xr:uid="{00000000-0005-0000-0000-0000292A0000}"/>
    <cellStyle name="Normal 19 14 2 3 2" xfId="31751" xr:uid="{D3D3068F-25F8-4D82-8420-2D14960835C1}"/>
    <cellStyle name="Normal 19 14 2 4" xfId="10794" xr:uid="{00000000-0005-0000-0000-00002A2A0000}"/>
    <cellStyle name="Normal 19 14 2 4 2" xfId="31752" xr:uid="{DC284557-8B35-4ED5-A82D-901DE5B16489}"/>
    <cellStyle name="Normal 19 14 2 5" xfId="10795" xr:uid="{00000000-0005-0000-0000-00002B2A0000}"/>
    <cellStyle name="Normal 19 14 2 5 2" xfId="31753" xr:uid="{90C3C771-54A0-46BD-A5EE-932E9F85DEC6}"/>
    <cellStyle name="Normal 19 14 2 6" xfId="31746" xr:uid="{12BEA628-73ED-4FA4-B0C0-4527118E45F4}"/>
    <cellStyle name="Normal 19 14 3" xfId="10796" xr:uid="{00000000-0005-0000-0000-00002C2A0000}"/>
    <cellStyle name="Normal 19 14 3 2" xfId="10797" xr:uid="{00000000-0005-0000-0000-00002D2A0000}"/>
    <cellStyle name="Normal 19 14 3 2 2" xfId="31755" xr:uid="{C2311621-F29E-4537-97E1-0D3A7EC7D52C}"/>
    <cellStyle name="Normal 19 14 3 3" xfId="10798" xr:uid="{00000000-0005-0000-0000-00002E2A0000}"/>
    <cellStyle name="Normal 19 14 3 3 2" xfId="31756" xr:uid="{1BB65DD9-683B-4502-AF20-ADC46D9068FC}"/>
    <cellStyle name="Normal 19 14 3 4" xfId="10799" xr:uid="{00000000-0005-0000-0000-00002F2A0000}"/>
    <cellStyle name="Normal 19 14 3 4 2" xfId="31757" xr:uid="{FD93EE8A-A807-4191-9742-13CE0BBB3017}"/>
    <cellStyle name="Normal 19 14 3 5" xfId="31754" xr:uid="{2A340A8D-0ACF-4F58-B93A-5D2CFE789D1D}"/>
    <cellStyle name="Normal 19 14 4" xfId="10800" xr:uid="{00000000-0005-0000-0000-0000302A0000}"/>
    <cellStyle name="Normal 19 14 4 2" xfId="31758" xr:uid="{5ED932FF-4AF2-4F09-B68E-B0F9EC517F54}"/>
    <cellStyle name="Normal 19 14 5" xfId="10801" xr:uid="{00000000-0005-0000-0000-0000312A0000}"/>
    <cellStyle name="Normal 19 14 5 2" xfId="31759" xr:uid="{B2E4F79A-0DA6-4B37-AC6F-C19650E021DB}"/>
    <cellStyle name="Normal 19 14 6" xfId="10802" xr:uid="{00000000-0005-0000-0000-0000322A0000}"/>
    <cellStyle name="Normal 19 14 6 2" xfId="31760" xr:uid="{7F48BC1C-A4A4-438C-89CF-10A50250B557}"/>
    <cellStyle name="Normal 19 14 7" xfId="31745" xr:uid="{2F4089BE-81DE-454F-9F41-8936256EDF1F}"/>
    <cellStyle name="Normal 19 15" xfId="10803" xr:uid="{00000000-0005-0000-0000-0000332A0000}"/>
    <cellStyle name="Normal 19 15 2" xfId="10804" xr:uid="{00000000-0005-0000-0000-0000342A0000}"/>
    <cellStyle name="Normal 19 15 2 2" xfId="31762" xr:uid="{B5434C70-2190-4772-BB46-F8C80D8CA4C6}"/>
    <cellStyle name="Normal 19 15 3" xfId="10805" xr:uid="{00000000-0005-0000-0000-0000352A0000}"/>
    <cellStyle name="Normal 19 15 3 2" xfId="31763" xr:uid="{36DCC20B-1B1D-44F4-8753-E2F26E3F6782}"/>
    <cellStyle name="Normal 19 15 4" xfId="10806" xr:uid="{00000000-0005-0000-0000-0000362A0000}"/>
    <cellStyle name="Normal 19 15 4 2" xfId="31764" xr:uid="{2AA91D2F-CC63-457B-937D-9611A37262F8}"/>
    <cellStyle name="Normal 19 15 5" xfId="31761" xr:uid="{2873B678-B876-4AF8-B013-16384B4E5944}"/>
    <cellStyle name="Normal 19 16" xfId="31737" xr:uid="{508BEDC8-F670-4C5F-A005-F56F9AB550A8}"/>
    <cellStyle name="Normal 19 2" xfId="10807" xr:uid="{00000000-0005-0000-0000-0000372A0000}"/>
    <cellStyle name="Normal 19 2 2" xfId="10808" xr:uid="{00000000-0005-0000-0000-0000382A0000}"/>
    <cellStyle name="Normal 19 2 2 2" xfId="31766" xr:uid="{A6BF2A7E-8782-43B0-B7A4-26FCEFAF83EE}"/>
    <cellStyle name="Normal 19 2 3" xfId="10809" xr:uid="{00000000-0005-0000-0000-0000392A0000}"/>
    <cellStyle name="Normal 19 2 3 2" xfId="10810" xr:uid="{00000000-0005-0000-0000-00003A2A0000}"/>
    <cellStyle name="Normal 19 2 3 2 2" xfId="10811" xr:uid="{00000000-0005-0000-0000-00003B2A0000}"/>
    <cellStyle name="Normal 19 2 3 2 2 2" xfId="10812" xr:uid="{00000000-0005-0000-0000-00003C2A0000}"/>
    <cellStyle name="Normal 19 2 3 2 2 2 2" xfId="31770" xr:uid="{D791634F-0EDF-4015-BCB7-F02B76564A3B}"/>
    <cellStyle name="Normal 19 2 3 2 2 3" xfId="10813" xr:uid="{00000000-0005-0000-0000-00003D2A0000}"/>
    <cellStyle name="Normal 19 2 3 2 2 3 2" xfId="31771" xr:uid="{3E64073A-B73B-425C-A7AC-C64A143FBEC2}"/>
    <cellStyle name="Normal 19 2 3 2 2 4" xfId="10814" xr:uid="{00000000-0005-0000-0000-00003E2A0000}"/>
    <cellStyle name="Normal 19 2 3 2 2 4 2" xfId="31772" xr:uid="{DA41077D-D164-40E4-AB04-46ACA8433A0D}"/>
    <cellStyle name="Normal 19 2 3 2 2 5" xfId="31769" xr:uid="{C5DF5C59-ECA0-4777-8DE7-7473CC298EA9}"/>
    <cellStyle name="Normal 19 2 3 2 3" xfId="10815" xr:uid="{00000000-0005-0000-0000-00003F2A0000}"/>
    <cellStyle name="Normal 19 2 3 2 3 2" xfId="31773" xr:uid="{B7397C9D-E80B-42C4-AC7F-CD84ED82B142}"/>
    <cellStyle name="Normal 19 2 3 2 4" xfId="10816" xr:uid="{00000000-0005-0000-0000-0000402A0000}"/>
    <cellStyle name="Normal 19 2 3 2 4 2" xfId="31774" xr:uid="{525C70A6-8163-4859-8CDA-772745132D6C}"/>
    <cellStyle name="Normal 19 2 3 2 5" xfId="10817" xr:uid="{00000000-0005-0000-0000-0000412A0000}"/>
    <cellStyle name="Normal 19 2 3 2 5 2" xfId="31775" xr:uid="{E0977920-09FE-4431-A249-64430E015FA7}"/>
    <cellStyle name="Normal 19 2 3 2 6" xfId="31768" xr:uid="{B9F20CBC-5942-460F-A71F-E341BE05453E}"/>
    <cellStyle name="Normal 19 2 3 3" xfId="10818" xr:uid="{00000000-0005-0000-0000-0000422A0000}"/>
    <cellStyle name="Normal 19 2 3 3 2" xfId="10819" xr:uid="{00000000-0005-0000-0000-0000432A0000}"/>
    <cellStyle name="Normal 19 2 3 3 2 2" xfId="31777" xr:uid="{D0FE01F1-D6D1-4416-9ABF-0DC7B8E28AAA}"/>
    <cellStyle name="Normal 19 2 3 3 3" xfId="10820" xr:uid="{00000000-0005-0000-0000-0000442A0000}"/>
    <cellStyle name="Normal 19 2 3 3 3 2" xfId="31778" xr:uid="{D3DC3BC4-6660-43BD-A335-20ACE9466012}"/>
    <cellStyle name="Normal 19 2 3 3 4" xfId="10821" xr:uid="{00000000-0005-0000-0000-0000452A0000}"/>
    <cellStyle name="Normal 19 2 3 3 4 2" xfId="31779" xr:uid="{CACA67FF-2160-4A9E-B071-4DB97A8CDAE3}"/>
    <cellStyle name="Normal 19 2 3 3 5" xfId="31776" xr:uid="{6E390BE9-D3F9-4610-846A-A81F158DE55B}"/>
    <cellStyle name="Normal 19 2 3 4" xfId="10822" xr:uid="{00000000-0005-0000-0000-0000462A0000}"/>
    <cellStyle name="Normal 19 2 3 4 2" xfId="31780" xr:uid="{07C08A78-0226-4812-8686-C9361B9A5CDC}"/>
    <cellStyle name="Normal 19 2 3 5" xfId="10823" xr:uid="{00000000-0005-0000-0000-0000472A0000}"/>
    <cellStyle name="Normal 19 2 3 5 2" xfId="31781" xr:uid="{BB80EBD2-C0A7-4E41-9D7E-7D3A109B199A}"/>
    <cellStyle name="Normal 19 2 3 6" xfId="10824" xr:uid="{00000000-0005-0000-0000-0000482A0000}"/>
    <cellStyle name="Normal 19 2 3 6 2" xfId="31782" xr:uid="{0BAC5C82-07CB-4DD6-8DE4-11ED3192483D}"/>
    <cellStyle name="Normal 19 2 3 7" xfId="31767" xr:uid="{2EABCA29-C467-4049-B11D-1F8DDA56E81D}"/>
    <cellStyle name="Normal 19 2 4" xfId="31765" xr:uid="{A31C6B4E-C98A-4EF9-AF5F-29F61073B3F4}"/>
    <cellStyle name="Normal 19 3" xfId="10825" xr:uid="{00000000-0005-0000-0000-0000492A0000}"/>
    <cellStyle name="Normal 19 3 2" xfId="10826" xr:uid="{00000000-0005-0000-0000-00004A2A0000}"/>
    <cellStyle name="Normal 19 3 2 2" xfId="31784" xr:uid="{2FD5C639-B1C7-4661-ACE2-38DDC6FDA7F9}"/>
    <cellStyle name="Normal 19 3 3" xfId="31783" xr:uid="{E0DBB791-301D-4DB7-A010-BB943F165F95}"/>
    <cellStyle name="Normal 19 4" xfId="10827" xr:uid="{00000000-0005-0000-0000-00004B2A0000}"/>
    <cellStyle name="Normal 19 4 2" xfId="10828" xr:uid="{00000000-0005-0000-0000-00004C2A0000}"/>
    <cellStyle name="Normal 19 4 2 2" xfId="31786" xr:uid="{6F6F53EA-A012-4EF6-89A9-0E08C5F2800C}"/>
    <cellStyle name="Normal 19 4 3" xfId="31785" xr:uid="{9D9B776B-867E-43D4-916F-278660F0EC56}"/>
    <cellStyle name="Normal 19 5" xfId="10829" xr:uid="{00000000-0005-0000-0000-00004D2A0000}"/>
    <cellStyle name="Normal 19 5 2" xfId="10830" xr:uid="{00000000-0005-0000-0000-00004E2A0000}"/>
    <cellStyle name="Normal 19 5 2 2" xfId="31788" xr:uid="{DC7A180F-1238-4035-81E4-20A6E3208AF6}"/>
    <cellStyle name="Normal 19 5 3" xfId="31787" xr:uid="{C1ABE701-4554-4BDE-AC64-CD76CB0F6596}"/>
    <cellStyle name="Normal 19 6" xfId="10831" xr:uid="{00000000-0005-0000-0000-00004F2A0000}"/>
    <cellStyle name="Normal 19 6 2" xfId="10832" xr:uid="{00000000-0005-0000-0000-0000502A0000}"/>
    <cellStyle name="Normal 19 6 2 2" xfId="31790" xr:uid="{A7A246AA-36EF-4D45-9DE5-169F3A1423D3}"/>
    <cellStyle name="Normal 19 6 3" xfId="31789" xr:uid="{F980C4AC-31B5-46AD-82D5-EFD69E6F86E5}"/>
    <cellStyle name="Normal 19 7" xfId="10833" xr:uid="{00000000-0005-0000-0000-0000512A0000}"/>
    <cellStyle name="Normal 19 7 2" xfId="10834" xr:uid="{00000000-0005-0000-0000-0000522A0000}"/>
    <cellStyle name="Normal 19 7 2 2" xfId="10835" xr:uid="{00000000-0005-0000-0000-0000532A0000}"/>
    <cellStyle name="Normal 19 7 2 2 2" xfId="10836" xr:uid="{00000000-0005-0000-0000-0000542A0000}"/>
    <cellStyle name="Normal 19 7 2 2 2 2" xfId="10837" xr:uid="{00000000-0005-0000-0000-0000552A0000}"/>
    <cellStyle name="Normal 19 7 2 2 2 2 2" xfId="31795" xr:uid="{BB8C26C8-82A6-4622-954F-EDC82F8B2C44}"/>
    <cellStyle name="Normal 19 7 2 2 2 3" xfId="10838" xr:uid="{00000000-0005-0000-0000-0000562A0000}"/>
    <cellStyle name="Normal 19 7 2 2 2 3 2" xfId="31796" xr:uid="{0AC6C0BA-9B98-4AAD-86FD-6BB737A7DCD7}"/>
    <cellStyle name="Normal 19 7 2 2 2 4" xfId="10839" xr:uid="{00000000-0005-0000-0000-0000572A0000}"/>
    <cellStyle name="Normal 19 7 2 2 2 4 2" xfId="31797" xr:uid="{9444D0C4-2C8F-47EC-8A01-17A7C5BC2C84}"/>
    <cellStyle name="Normal 19 7 2 2 2 5" xfId="31794" xr:uid="{F50CF8C7-9EFE-41FE-8E8C-BBB70731F95B}"/>
    <cellStyle name="Normal 19 7 2 2 3" xfId="10840" xr:uid="{00000000-0005-0000-0000-0000582A0000}"/>
    <cellStyle name="Normal 19 7 2 2 3 2" xfId="31798" xr:uid="{67681F6A-3B71-4CF8-A4B1-E3545DDE8B64}"/>
    <cellStyle name="Normal 19 7 2 2 4" xfId="10841" xr:uid="{00000000-0005-0000-0000-0000592A0000}"/>
    <cellStyle name="Normal 19 7 2 2 4 2" xfId="31799" xr:uid="{2B594F87-65AB-46A6-B43F-BCFED2398744}"/>
    <cellStyle name="Normal 19 7 2 2 5" xfId="10842" xr:uid="{00000000-0005-0000-0000-00005A2A0000}"/>
    <cellStyle name="Normal 19 7 2 2 5 2" xfId="31800" xr:uid="{FD6FB60C-9DEB-4BE7-9A9A-0D9F1CFED12E}"/>
    <cellStyle name="Normal 19 7 2 2 6" xfId="31793" xr:uid="{FF4882FE-1053-4DEF-BCEA-DE875D9B8CCD}"/>
    <cellStyle name="Normal 19 7 2 3" xfId="10843" xr:uid="{00000000-0005-0000-0000-00005B2A0000}"/>
    <cellStyle name="Normal 19 7 2 3 2" xfId="31801" xr:uid="{A11FAB3D-61B7-4EF6-B997-06007E04AFE5}"/>
    <cellStyle name="Normal 19 7 2 4" xfId="10844" xr:uid="{00000000-0005-0000-0000-00005C2A0000}"/>
    <cellStyle name="Normal 19 7 2 4 2" xfId="10845" xr:uid="{00000000-0005-0000-0000-00005D2A0000}"/>
    <cellStyle name="Normal 19 7 2 4 2 2" xfId="31803" xr:uid="{16129589-FAC0-49A9-9930-3D872AD7798C}"/>
    <cellStyle name="Normal 19 7 2 4 3" xfId="10846" xr:uid="{00000000-0005-0000-0000-00005E2A0000}"/>
    <cellStyle name="Normal 19 7 2 4 3 2" xfId="31804" xr:uid="{146CD53E-243B-4B55-B362-BB5E6374B794}"/>
    <cellStyle name="Normal 19 7 2 4 4" xfId="10847" xr:uid="{00000000-0005-0000-0000-00005F2A0000}"/>
    <cellStyle name="Normal 19 7 2 4 4 2" xfId="31805" xr:uid="{8A5C7756-A4C3-41AC-981C-06D2FAE025EB}"/>
    <cellStyle name="Normal 19 7 2 4 5" xfId="31802" xr:uid="{0E07DEBD-89AC-4138-9470-0B9ACDFC397F}"/>
    <cellStyle name="Normal 19 7 2 5" xfId="10848" xr:uid="{00000000-0005-0000-0000-0000602A0000}"/>
    <cellStyle name="Normal 19 7 2 5 2" xfId="31806" xr:uid="{B05DD8C6-7846-47E8-A8EF-0560E8AFC159}"/>
    <cellStyle name="Normal 19 7 2 6" xfId="10849" xr:uid="{00000000-0005-0000-0000-0000612A0000}"/>
    <cellStyle name="Normal 19 7 2 6 2" xfId="31807" xr:uid="{2ACCE205-C327-438D-BFC2-D972B6023EBD}"/>
    <cellStyle name="Normal 19 7 2 7" xfId="10850" xr:uid="{00000000-0005-0000-0000-0000622A0000}"/>
    <cellStyle name="Normal 19 7 2 7 2" xfId="31808" xr:uid="{7117B8D6-F4DF-4043-A4E8-E09CC3F0B1B7}"/>
    <cellStyle name="Normal 19 7 2 8" xfId="31792" xr:uid="{AF3648EF-D030-497F-BC18-4DE8E37E2CF1}"/>
    <cellStyle name="Normal 19 7 3" xfId="31791" xr:uid="{B3817A6C-B941-4AE7-828D-B398E82086AC}"/>
    <cellStyle name="Normal 19 8" xfId="10851" xr:uid="{00000000-0005-0000-0000-0000632A0000}"/>
    <cellStyle name="Normal 19 8 2" xfId="10852" xr:uid="{00000000-0005-0000-0000-0000642A0000}"/>
    <cellStyle name="Normal 19 8 2 2" xfId="31810" xr:uid="{FE0DE572-2539-4FA2-A249-20FF84CED530}"/>
    <cellStyle name="Normal 19 8 3" xfId="31809" xr:uid="{457C520F-9A81-47A3-8BF2-4F2D07684906}"/>
    <cellStyle name="Normal 19 9" xfId="10853" xr:uid="{00000000-0005-0000-0000-0000652A0000}"/>
    <cellStyle name="Normal 19 9 2" xfId="10854" xr:uid="{00000000-0005-0000-0000-0000662A0000}"/>
    <cellStyle name="Normal 19 9 2 2" xfId="31812" xr:uid="{6CE934E9-AD2B-4B4A-AACE-9D81AB6AE1B0}"/>
    <cellStyle name="Normal 19 9 3" xfId="31811" xr:uid="{3FD147E7-BD49-4CB5-BE46-63F1D661CBEE}"/>
    <cellStyle name="Normal 2" xfId="10855" xr:uid="{00000000-0005-0000-0000-0000672A0000}"/>
    <cellStyle name="Normal 2 10" xfId="10856" xr:uid="{00000000-0005-0000-0000-0000682A0000}"/>
    <cellStyle name="Normal 2 10 10" xfId="10857" xr:uid="{00000000-0005-0000-0000-0000692A0000}"/>
    <cellStyle name="Normal 2 10 10 2" xfId="31814" xr:uid="{FB0D8F19-FA02-49F2-9DF7-E575F54B8510}"/>
    <cellStyle name="Normal 2 10 2" xfId="10858" xr:uid="{00000000-0005-0000-0000-00006A2A0000}"/>
    <cellStyle name="Normal 2 10 2 2" xfId="10859" xr:uid="{00000000-0005-0000-0000-00006B2A0000}"/>
    <cellStyle name="Normal 2 10 2 2 2" xfId="20967" xr:uid="{D8126CF1-652B-46B1-A1F7-FEBF7CEE2637}"/>
    <cellStyle name="Normal 2 10 2 3" xfId="10860" xr:uid="{00000000-0005-0000-0000-00006C2A0000}"/>
    <cellStyle name="Normal 2 10 2 3 2" xfId="31816" xr:uid="{8712AD5D-A586-4C1D-94F6-7D947F9472B0}"/>
    <cellStyle name="Normal 2 10 2 4" xfId="31815" xr:uid="{C730662C-6363-43AB-8163-E59BE72D88A9}"/>
    <cellStyle name="Normal 2 10 3" xfId="10861" xr:uid="{00000000-0005-0000-0000-00006D2A0000}"/>
    <cellStyle name="Normal 2 10 3 2" xfId="10862" xr:uid="{00000000-0005-0000-0000-00006E2A0000}"/>
    <cellStyle name="Normal 2 10 3 2 2" xfId="10863" xr:uid="{00000000-0005-0000-0000-00006F2A0000}"/>
    <cellStyle name="Normal 2 10 3 2 2 2" xfId="10864" xr:uid="{00000000-0005-0000-0000-0000702A0000}"/>
    <cellStyle name="Normal 2 10 3 2 2 2 2" xfId="31820" xr:uid="{601CCED1-1012-402F-AAD5-D32DC21C7B25}"/>
    <cellStyle name="Normal 2 10 3 2 2 3" xfId="10865" xr:uid="{00000000-0005-0000-0000-0000712A0000}"/>
    <cellStyle name="Normal 2 10 3 2 2 3 2" xfId="31821" xr:uid="{9424B1FF-42FA-442D-BFE7-784A6239EC0B}"/>
    <cellStyle name="Normal 2 10 3 2 2 4" xfId="10866" xr:uid="{00000000-0005-0000-0000-0000722A0000}"/>
    <cellStyle name="Normal 2 10 3 2 2 4 2" xfId="31822" xr:uid="{310A55F9-6AD0-4A1F-B57E-7B333F432449}"/>
    <cellStyle name="Normal 2 10 3 2 2 5" xfId="31819" xr:uid="{92B1DB1D-BA7C-4DF3-A039-5FF183BECFB3}"/>
    <cellStyle name="Normal 2 10 3 2 3" xfId="10867" xr:uid="{00000000-0005-0000-0000-0000732A0000}"/>
    <cellStyle name="Normal 2 10 3 2 3 2" xfId="31823" xr:uid="{4A460E0B-75E1-412B-85BE-0736190B2828}"/>
    <cellStyle name="Normal 2 10 3 2 4" xfId="10868" xr:uid="{00000000-0005-0000-0000-0000742A0000}"/>
    <cellStyle name="Normal 2 10 3 2 4 2" xfId="31824" xr:uid="{7226DE0E-AA06-47D6-AC7E-313168A6CA3F}"/>
    <cellStyle name="Normal 2 10 3 2 5" xfId="10869" xr:uid="{00000000-0005-0000-0000-0000752A0000}"/>
    <cellStyle name="Normal 2 10 3 2 5 2" xfId="31825" xr:uid="{C5BA2C32-7582-479E-9E11-F1B467A8B6EA}"/>
    <cellStyle name="Normal 2 10 3 2 6" xfId="31818" xr:uid="{D6F92588-6470-446A-8575-9DE3C3BC6533}"/>
    <cellStyle name="Normal 2 10 3 3" xfId="10870" xr:uid="{00000000-0005-0000-0000-0000762A0000}"/>
    <cellStyle name="Normal 2 10 3 3 2" xfId="31826" xr:uid="{79E0EBD1-F5F2-4120-AFDA-F4C1DF7C8CDB}"/>
    <cellStyle name="Normal 2 10 3 4" xfId="10871" xr:uid="{00000000-0005-0000-0000-0000772A0000}"/>
    <cellStyle name="Normal 2 10 3 4 2" xfId="10872" xr:uid="{00000000-0005-0000-0000-0000782A0000}"/>
    <cellStyle name="Normal 2 10 3 4 2 2" xfId="31828" xr:uid="{746ADF15-7BE8-4AFE-9CA0-4ABB785514D4}"/>
    <cellStyle name="Normal 2 10 3 4 3" xfId="10873" xr:uid="{00000000-0005-0000-0000-0000792A0000}"/>
    <cellStyle name="Normal 2 10 3 4 3 2" xfId="31829" xr:uid="{EB7871C1-520D-4D39-8E8B-444CC15A2921}"/>
    <cellStyle name="Normal 2 10 3 4 4" xfId="10874" xr:uid="{00000000-0005-0000-0000-00007A2A0000}"/>
    <cellStyle name="Normal 2 10 3 4 4 2" xfId="31830" xr:uid="{F04E4FC6-4F88-466E-BEA1-7F3A8715E6EA}"/>
    <cellStyle name="Normal 2 10 3 4 5" xfId="31827" xr:uid="{03F2DB57-04F2-46AB-B107-58E2FB444911}"/>
    <cellStyle name="Normal 2 10 3 5" xfId="10875" xr:uid="{00000000-0005-0000-0000-00007B2A0000}"/>
    <cellStyle name="Normal 2 10 3 5 2" xfId="31831" xr:uid="{5E6641BD-54C7-4B49-B1E1-0738FA4B3D04}"/>
    <cellStyle name="Normal 2 10 3 6" xfId="10876" xr:uid="{00000000-0005-0000-0000-00007C2A0000}"/>
    <cellStyle name="Normal 2 10 3 6 2" xfId="31832" xr:uid="{0BE7D74C-EAE5-42C3-A01F-5539E8ACC396}"/>
    <cellStyle name="Normal 2 10 3 7" xfId="10877" xr:uid="{00000000-0005-0000-0000-00007D2A0000}"/>
    <cellStyle name="Normal 2 10 3 7 2" xfId="31833" xr:uid="{CC8486D7-837E-47D9-8672-F918D04C58EB}"/>
    <cellStyle name="Normal 2 10 3 8" xfId="31817" xr:uid="{3DD9D76C-9ED7-43CA-8AD6-D0FC032D0367}"/>
    <cellStyle name="Normal 2 10 4" xfId="10878" xr:uid="{00000000-0005-0000-0000-00007E2A0000}"/>
    <cellStyle name="Normal 2 10 4 2" xfId="10879" xr:uid="{00000000-0005-0000-0000-00007F2A0000}"/>
    <cellStyle name="Normal 2 10 4 2 2" xfId="10880" xr:uid="{00000000-0005-0000-0000-0000802A0000}"/>
    <cellStyle name="Normal 2 10 4 2 2 2" xfId="10881" xr:uid="{00000000-0005-0000-0000-0000812A0000}"/>
    <cellStyle name="Normal 2 10 4 2 2 2 2" xfId="31837" xr:uid="{CF8C1763-6195-4C31-9977-DAE418FFC3D6}"/>
    <cellStyle name="Normal 2 10 4 2 2 3" xfId="10882" xr:uid="{00000000-0005-0000-0000-0000822A0000}"/>
    <cellStyle name="Normal 2 10 4 2 2 3 2" xfId="31838" xr:uid="{21FA2B92-E9FB-416A-93BE-2AD74CDC5772}"/>
    <cellStyle name="Normal 2 10 4 2 2 4" xfId="10883" xr:uid="{00000000-0005-0000-0000-0000832A0000}"/>
    <cellStyle name="Normal 2 10 4 2 2 4 2" xfId="31839" xr:uid="{CEE98FE8-5476-4E51-8883-0A3D179CA6EF}"/>
    <cellStyle name="Normal 2 10 4 2 2 5" xfId="31836" xr:uid="{124FF8AF-13CE-4ACD-89FB-FC7026F842A4}"/>
    <cellStyle name="Normal 2 10 4 2 3" xfId="10884" xr:uid="{00000000-0005-0000-0000-0000842A0000}"/>
    <cellStyle name="Normal 2 10 4 2 3 2" xfId="31840" xr:uid="{BC2A2B77-8DCB-49A3-852E-21081F637611}"/>
    <cellStyle name="Normal 2 10 4 2 4" xfId="10885" xr:uid="{00000000-0005-0000-0000-0000852A0000}"/>
    <cellStyle name="Normal 2 10 4 2 4 2" xfId="31841" xr:uid="{C6562049-DD7B-403A-85D3-4BD5C82EDEF3}"/>
    <cellStyle name="Normal 2 10 4 2 5" xfId="10886" xr:uid="{00000000-0005-0000-0000-0000862A0000}"/>
    <cellStyle name="Normal 2 10 4 2 5 2" xfId="31842" xr:uid="{618F4A65-A854-43F6-ADB8-D8A9763EF5BC}"/>
    <cellStyle name="Normal 2 10 4 2 6" xfId="31835" xr:uid="{9DB3A039-AF27-4BBD-A039-E60EE0048A30}"/>
    <cellStyle name="Normal 2 10 4 3" xfId="10887" xr:uid="{00000000-0005-0000-0000-0000872A0000}"/>
    <cellStyle name="Normal 2 10 4 3 2" xfId="10888" xr:uid="{00000000-0005-0000-0000-0000882A0000}"/>
    <cellStyle name="Normal 2 10 4 3 2 2" xfId="31844" xr:uid="{105E9A5F-C7B1-400B-9551-8D56FBEFF5B0}"/>
    <cellStyle name="Normal 2 10 4 3 3" xfId="10889" xr:uid="{00000000-0005-0000-0000-0000892A0000}"/>
    <cellStyle name="Normal 2 10 4 3 3 2" xfId="31845" xr:uid="{A02B206E-1841-4989-A016-8066E450A764}"/>
    <cellStyle name="Normal 2 10 4 3 4" xfId="10890" xr:uid="{00000000-0005-0000-0000-00008A2A0000}"/>
    <cellStyle name="Normal 2 10 4 3 4 2" xfId="31846" xr:uid="{487EDA61-C021-491E-8122-C26ADDE1C90A}"/>
    <cellStyle name="Normal 2 10 4 3 5" xfId="31843" xr:uid="{8FD2B21D-D420-46CE-A164-B1913DAB4026}"/>
    <cellStyle name="Normal 2 10 4 4" xfId="10891" xr:uid="{00000000-0005-0000-0000-00008B2A0000}"/>
    <cellStyle name="Normal 2 10 4 4 2" xfId="31847" xr:uid="{4D7E2207-6B5A-4EA9-B73E-50D586A2105C}"/>
    <cellStyle name="Normal 2 10 4 5" xfId="10892" xr:uid="{00000000-0005-0000-0000-00008C2A0000}"/>
    <cellStyle name="Normal 2 10 4 5 2" xfId="31848" xr:uid="{967112E7-3939-49B2-814A-2DBCAF36D561}"/>
    <cellStyle name="Normal 2 10 4 6" xfId="10893" xr:uid="{00000000-0005-0000-0000-00008D2A0000}"/>
    <cellStyle name="Normal 2 10 4 6 2" xfId="31849" xr:uid="{B2463B12-6029-45A6-B80D-4A7B26CE016A}"/>
    <cellStyle name="Normal 2 10 4 7" xfId="31834" xr:uid="{0001B2D2-0A7D-448B-88C5-ACAD28E73504}"/>
    <cellStyle name="Normal 2 10 5" xfId="31813" xr:uid="{58A4A542-F6AE-4A11-8224-7ACD510CDC1F}"/>
    <cellStyle name="Normal 2 11" xfId="10894" xr:uid="{00000000-0005-0000-0000-00008E2A0000}"/>
    <cellStyle name="Normal 2 11 2" xfId="10895" xr:uid="{00000000-0005-0000-0000-00008F2A0000}"/>
    <cellStyle name="Normal 2 11 2 2" xfId="10896" xr:uid="{00000000-0005-0000-0000-0000902A0000}"/>
    <cellStyle name="Normal 2 11 2 2 2" xfId="31852" xr:uid="{7600910E-9228-4A9D-919D-03FA5E2E0C6C}"/>
    <cellStyle name="Normal 2 11 2 3" xfId="31851" xr:uid="{38518DC3-40B3-4755-982F-B78F3ED2BFBE}"/>
    <cellStyle name="Normal 2 11 3" xfId="10897" xr:uid="{00000000-0005-0000-0000-0000912A0000}"/>
    <cellStyle name="Normal 2 11 3 2" xfId="31853" xr:uid="{19662410-93DD-43B5-A468-2A8811DE4FA7}"/>
    <cellStyle name="Normal 2 11 4" xfId="31850" xr:uid="{B6FB2A3B-6349-4C55-B5A0-03D3BD504130}"/>
    <cellStyle name="Normal 2 12" xfId="10898" xr:uid="{00000000-0005-0000-0000-0000922A0000}"/>
    <cellStyle name="Normal 2 12 2" xfId="10899" xr:uid="{00000000-0005-0000-0000-0000932A0000}"/>
    <cellStyle name="Normal 2 12 2 2" xfId="10900" xr:uid="{00000000-0005-0000-0000-0000942A0000}"/>
    <cellStyle name="Normal 2 12 2 2 2" xfId="31856" xr:uid="{DA14B5DB-4BC0-4FE9-88C4-F28F1379E3A1}"/>
    <cellStyle name="Normal 2 12 2 3" xfId="31855" xr:uid="{303CD375-25CA-4D4F-A18A-BEBFD539061C}"/>
    <cellStyle name="Normal 2 12 3" xfId="10901" xr:uid="{00000000-0005-0000-0000-0000952A0000}"/>
    <cellStyle name="Normal 2 12 3 2" xfId="31857" xr:uid="{3A222546-00DD-4A5F-A893-00454DA3881E}"/>
    <cellStyle name="Normal 2 12 4" xfId="31854" xr:uid="{6CE41DCC-7CB0-429A-A489-0A18A0442DB6}"/>
    <cellStyle name="Normal 2 13" xfId="10902" xr:uid="{00000000-0005-0000-0000-0000962A0000}"/>
    <cellStyle name="Normal 2 13 2" xfId="10903" xr:uid="{00000000-0005-0000-0000-0000972A0000}"/>
    <cellStyle name="Normal 2 13 2 2" xfId="10904" xr:uid="{00000000-0005-0000-0000-0000982A0000}"/>
    <cellStyle name="Normal 2 13 2 2 2" xfId="10905" xr:uid="{00000000-0005-0000-0000-0000992A0000}"/>
    <cellStyle name="Normal 2 13 2 2 2 2" xfId="10906" xr:uid="{00000000-0005-0000-0000-00009A2A0000}"/>
    <cellStyle name="Normal 2 13 2 2 2 2 2" xfId="31862" xr:uid="{33D3ECFA-2950-4E27-B83A-E243ACC2C5AF}"/>
    <cellStyle name="Normal 2 13 2 2 2 3" xfId="10907" xr:uid="{00000000-0005-0000-0000-00009B2A0000}"/>
    <cellStyle name="Normal 2 13 2 2 2 3 2" xfId="31863" xr:uid="{D69320E8-9F6E-4A01-82DE-9447792CB302}"/>
    <cellStyle name="Normal 2 13 2 2 2 4" xfId="10908" xr:uid="{00000000-0005-0000-0000-00009C2A0000}"/>
    <cellStyle name="Normal 2 13 2 2 2 4 2" xfId="31864" xr:uid="{5C5968E9-1F44-493D-ADB6-0E72CB97A436}"/>
    <cellStyle name="Normal 2 13 2 2 2 5" xfId="31861" xr:uid="{3D7988C3-2765-4C06-8A28-755D128BD4EC}"/>
    <cellStyle name="Normal 2 13 2 2 3" xfId="10909" xr:uid="{00000000-0005-0000-0000-00009D2A0000}"/>
    <cellStyle name="Normal 2 13 2 2 3 2" xfId="31865" xr:uid="{00B145BD-FA8F-449F-80F4-1917D1459CDC}"/>
    <cellStyle name="Normal 2 13 2 2 4" xfId="10910" xr:uid="{00000000-0005-0000-0000-00009E2A0000}"/>
    <cellStyle name="Normal 2 13 2 2 4 2" xfId="31866" xr:uid="{59C77701-484B-43F1-82D3-D4D5A5BC522D}"/>
    <cellStyle name="Normal 2 13 2 2 5" xfId="10911" xr:uid="{00000000-0005-0000-0000-00009F2A0000}"/>
    <cellStyle name="Normal 2 13 2 2 5 2" xfId="31867" xr:uid="{BD1E7FFF-C08F-4617-B89B-83E1C610FDDC}"/>
    <cellStyle name="Normal 2 13 2 2 6" xfId="31860" xr:uid="{7454F49D-F66D-4233-8BD8-4CD7C5638930}"/>
    <cellStyle name="Normal 2 13 2 3" xfId="10912" xr:uid="{00000000-0005-0000-0000-0000A02A0000}"/>
    <cellStyle name="Normal 2 13 2 3 2" xfId="31868" xr:uid="{F2070916-A8AD-4A10-B08A-E5AF1B2A6ED4}"/>
    <cellStyle name="Normal 2 13 2 4" xfId="10913" xr:uid="{00000000-0005-0000-0000-0000A12A0000}"/>
    <cellStyle name="Normal 2 13 2 4 2" xfId="10914" xr:uid="{00000000-0005-0000-0000-0000A22A0000}"/>
    <cellStyle name="Normal 2 13 2 4 2 2" xfId="31870" xr:uid="{E8005EA0-B5D0-4C4E-859A-5E0CE242E0CB}"/>
    <cellStyle name="Normal 2 13 2 4 3" xfId="10915" xr:uid="{00000000-0005-0000-0000-0000A32A0000}"/>
    <cellStyle name="Normal 2 13 2 4 3 2" xfId="31871" xr:uid="{3D490AD1-5ED0-41D1-9CB7-5595CF211D70}"/>
    <cellStyle name="Normal 2 13 2 4 4" xfId="10916" xr:uid="{00000000-0005-0000-0000-0000A42A0000}"/>
    <cellStyle name="Normal 2 13 2 4 4 2" xfId="31872" xr:uid="{CACD7EBD-3041-4C46-BF67-065C28E0B74B}"/>
    <cellStyle name="Normal 2 13 2 4 5" xfId="31869" xr:uid="{BE722B6F-A0F4-4101-B05A-E6C4DF5EC563}"/>
    <cellStyle name="Normal 2 13 2 5" xfId="10917" xr:uid="{00000000-0005-0000-0000-0000A52A0000}"/>
    <cellStyle name="Normal 2 13 2 5 2" xfId="31873" xr:uid="{72B7E0DB-8336-4C60-900F-27DF0DE51C8F}"/>
    <cellStyle name="Normal 2 13 2 6" xfId="10918" xr:uid="{00000000-0005-0000-0000-0000A62A0000}"/>
    <cellStyle name="Normal 2 13 2 6 2" xfId="31874" xr:uid="{4D8D559B-1E10-4CB1-B1D7-A65435FF928D}"/>
    <cellStyle name="Normal 2 13 2 7" xfId="10919" xr:uid="{00000000-0005-0000-0000-0000A72A0000}"/>
    <cellStyle name="Normal 2 13 2 7 2" xfId="31875" xr:uid="{B3EFFADA-9113-48B7-9A14-15E3CC030A9F}"/>
    <cellStyle name="Normal 2 13 2 8" xfId="31859" xr:uid="{67938327-D2C2-44BD-81C9-BCCBCEE2EDB3}"/>
    <cellStyle name="Normal 2 13 3" xfId="31858" xr:uid="{A8BF9E86-51DB-4A62-9549-A744835FC0C4}"/>
    <cellStyle name="Normal 2 14" xfId="10920" xr:uid="{00000000-0005-0000-0000-0000A82A0000}"/>
    <cellStyle name="Normal 2 14 2" xfId="10921" xr:uid="{00000000-0005-0000-0000-0000A92A0000}"/>
    <cellStyle name="Normal 2 14 2 2" xfId="31877" xr:uid="{770BCB69-0EBC-4C84-A07D-42D2AF44D2F5}"/>
    <cellStyle name="Normal 2 14 3" xfId="31876" xr:uid="{52D18484-2265-4B0D-88B0-18241B07C798}"/>
    <cellStyle name="Normal 2 15" xfId="10922" xr:uid="{00000000-0005-0000-0000-0000AA2A0000}"/>
    <cellStyle name="Normal 2 15 2" xfId="10923" xr:uid="{00000000-0005-0000-0000-0000AB2A0000}"/>
    <cellStyle name="Normal 2 15 2 2" xfId="31879" xr:uid="{785B7B70-C9A4-4AB0-8686-DFCA358F119C}"/>
    <cellStyle name="Normal 2 15 3" xfId="31878" xr:uid="{D865327A-35F4-48C3-AE5F-F5355CD93D4D}"/>
    <cellStyle name="Normal 2 16" xfId="10924" xr:uid="{00000000-0005-0000-0000-0000AC2A0000}"/>
    <cellStyle name="Normal 2 16 2" xfId="10925" xr:uid="{00000000-0005-0000-0000-0000AD2A0000}"/>
    <cellStyle name="Normal 2 16 2 2" xfId="31881" xr:uid="{2752233B-B384-459C-8391-8679FBF27EEC}"/>
    <cellStyle name="Normal 2 16 3" xfId="31880" xr:uid="{977AC69A-9121-450F-868D-88D8FB7E1973}"/>
    <cellStyle name="Normal 2 17" xfId="10926" xr:uid="{00000000-0005-0000-0000-0000AE2A0000}"/>
    <cellStyle name="Normal 2 17 2" xfId="10927" xr:uid="{00000000-0005-0000-0000-0000AF2A0000}"/>
    <cellStyle name="Normal 2 17 2 2" xfId="31883" xr:uid="{1BEF5BA1-4C3B-407D-8FAB-3A1476B574C6}"/>
    <cellStyle name="Normal 2 17 3" xfId="31882" xr:uid="{0520BA2B-6933-4865-9DEB-6BB08A1A7951}"/>
    <cellStyle name="Normal 2 18" xfId="10928" xr:uid="{00000000-0005-0000-0000-0000B02A0000}"/>
    <cellStyle name="Normal 2 18 2" xfId="10929" xr:uid="{00000000-0005-0000-0000-0000B12A0000}"/>
    <cellStyle name="Normal 2 18 2 2" xfId="31885" xr:uid="{C90E3CFF-FB4B-4A30-A407-E194626E3D83}"/>
    <cellStyle name="Normal 2 18 3" xfId="31884" xr:uid="{A69BCA92-1263-4B55-AC5A-4C6C2221B4CF}"/>
    <cellStyle name="Normal 2 19" xfId="10930" xr:uid="{00000000-0005-0000-0000-0000B22A0000}"/>
    <cellStyle name="Normal 2 19 2" xfId="10931" xr:uid="{00000000-0005-0000-0000-0000B32A0000}"/>
    <cellStyle name="Normal 2 19 2 2" xfId="31887" xr:uid="{DA2B9C30-FF87-4F88-807F-32D3F43C779A}"/>
    <cellStyle name="Normal 2 19 3" xfId="31886" xr:uid="{BCC2CB02-C22B-41EC-A275-548B9419DD35}"/>
    <cellStyle name="Normal 2 2" xfId="10932" xr:uid="{00000000-0005-0000-0000-0000B42A0000}"/>
    <cellStyle name="Normal 2 2 10" xfId="10933" xr:uid="{00000000-0005-0000-0000-0000B52A0000}"/>
    <cellStyle name="Normal 2 2 10 2" xfId="10934" xr:uid="{00000000-0005-0000-0000-0000B62A0000}"/>
    <cellStyle name="Normal 2 2 10 2 2" xfId="10935" xr:uid="{00000000-0005-0000-0000-0000B72A0000}"/>
    <cellStyle name="Normal 2 2 10 2 2 2" xfId="31890" xr:uid="{15D6AC4B-2757-43AD-913E-786019BA7B90}"/>
    <cellStyle name="Normal 2 2 10 2 3" xfId="10936" xr:uid="{00000000-0005-0000-0000-0000B82A0000}"/>
    <cellStyle name="Normal 2 2 10 2 3 2" xfId="10937" xr:uid="{00000000-0005-0000-0000-0000B92A0000}"/>
    <cellStyle name="Normal 2 2 10 2 3 2 2" xfId="31892" xr:uid="{BF641176-1507-45BE-82DB-69DEA873899B}"/>
    <cellStyle name="Normal 2 2 10 2 3 3" xfId="10938" xr:uid="{00000000-0005-0000-0000-0000BA2A0000}"/>
    <cellStyle name="Normal 2 2 10 2 3 3 2" xfId="31893" xr:uid="{6634C077-8909-4C90-BE0D-A4FEFF25B09A}"/>
    <cellStyle name="Normal 2 2 10 2 3 4" xfId="10939" xr:uid="{00000000-0005-0000-0000-0000BB2A0000}"/>
    <cellStyle name="Normal 2 2 10 2 3 4 2" xfId="31894" xr:uid="{CCF7B958-98D2-43FF-9C6A-F2F88001AF65}"/>
    <cellStyle name="Normal 2 2 10 2 3 5" xfId="31891" xr:uid="{20B2886F-6130-4EA1-A04F-6EB3E1C3118D}"/>
    <cellStyle name="Normal 2 2 10 2 4" xfId="10940" xr:uid="{00000000-0005-0000-0000-0000BC2A0000}"/>
    <cellStyle name="Normal 2 2 10 2 4 2" xfId="31895" xr:uid="{79783D76-DEE4-43D8-97CF-15FDDB084CE2}"/>
    <cellStyle name="Normal 2 2 10 2 5" xfId="10941" xr:uid="{00000000-0005-0000-0000-0000BD2A0000}"/>
    <cellStyle name="Normal 2 2 10 2 5 2" xfId="31896" xr:uid="{EAE327F1-71DD-4AB4-998E-0B34F58D14E4}"/>
    <cellStyle name="Normal 2 2 10 2 6" xfId="10942" xr:uid="{00000000-0005-0000-0000-0000BE2A0000}"/>
    <cellStyle name="Normal 2 2 10 2 6 2" xfId="31897" xr:uid="{5D28575B-9279-4A90-85E2-AE0289D2F535}"/>
    <cellStyle name="Normal 2 2 10 2 7" xfId="31889" xr:uid="{1D12C2BD-C1EF-4103-9223-429702DCF126}"/>
    <cellStyle name="Normal 2 2 10 3" xfId="10943" xr:uid="{00000000-0005-0000-0000-0000BF2A0000}"/>
    <cellStyle name="Normal 2 2 10 3 2" xfId="10944" xr:uid="{00000000-0005-0000-0000-0000C02A0000}"/>
    <cellStyle name="Normal 2 2 10 3 2 2" xfId="31899" xr:uid="{4928664B-BBB1-4A0E-8D39-BC2A3160333F}"/>
    <cellStyle name="Normal 2 2 10 3 3" xfId="10945" xr:uid="{00000000-0005-0000-0000-0000C12A0000}"/>
    <cellStyle name="Normal 2 2 10 3 3 2" xfId="31900" xr:uid="{322F4596-D582-4599-BFD4-60D3916719A0}"/>
    <cellStyle name="Normal 2 2 10 3 4" xfId="10946" xr:uid="{00000000-0005-0000-0000-0000C22A0000}"/>
    <cellStyle name="Normal 2 2 10 3 4 2" xfId="31901" xr:uid="{2E5BD94C-4110-4F4A-9B05-7A6744AA9DEA}"/>
    <cellStyle name="Normal 2 2 10 3 5" xfId="31898" xr:uid="{84920873-046A-477E-8D83-07AE5CCE09BA}"/>
    <cellStyle name="Normal 2 2 10 4" xfId="10947" xr:uid="{00000000-0005-0000-0000-0000C32A0000}"/>
    <cellStyle name="Normal 2 2 10 4 2" xfId="31902" xr:uid="{6DA451F9-AAB6-404C-9863-4C9C654B9BC6}"/>
    <cellStyle name="Normal 2 2 10 5" xfId="10948" xr:uid="{00000000-0005-0000-0000-0000C42A0000}"/>
    <cellStyle name="Normal 2 2 10 5 2" xfId="31903" xr:uid="{AE0076A5-522D-4A95-8655-9EBF888575D9}"/>
    <cellStyle name="Normal 2 2 10 6" xfId="10949" xr:uid="{00000000-0005-0000-0000-0000C52A0000}"/>
    <cellStyle name="Normal 2 2 10 6 2" xfId="31904" xr:uid="{05D164ED-B410-4A45-86AD-2F1B51194297}"/>
    <cellStyle name="Normal 2 2 10 7" xfId="31888" xr:uid="{6828E073-1FC7-4A4D-9269-A8D0308261DB}"/>
    <cellStyle name="Normal 2 2 100" xfId="10950" xr:uid="{00000000-0005-0000-0000-0000C62A0000}"/>
    <cellStyle name="Normal 2 2 100 2" xfId="31905" xr:uid="{95C7FC07-AB4D-4521-8672-3F3B6A5A4AFE}"/>
    <cellStyle name="Normal 2 2 101" xfId="10951" xr:uid="{00000000-0005-0000-0000-0000C72A0000}"/>
    <cellStyle name="Normal 2 2 101 2" xfId="31906" xr:uid="{3C9D1465-80FF-4D04-92CB-43B80F489BF2}"/>
    <cellStyle name="Normal 2 2 102" xfId="10952" xr:uid="{00000000-0005-0000-0000-0000C82A0000}"/>
    <cellStyle name="Normal 2 2 102 2" xfId="31907" xr:uid="{917C4643-82D9-48E9-9E54-7FC22DCD44EF}"/>
    <cellStyle name="Normal 2 2 103" xfId="10953" xr:uid="{00000000-0005-0000-0000-0000C92A0000}"/>
    <cellStyle name="Normal 2 2 103 2" xfId="31908" xr:uid="{9276B515-39D3-4FBE-B467-1179691D4E33}"/>
    <cellStyle name="Normal 2 2 104" xfId="10954" xr:uid="{00000000-0005-0000-0000-0000CA2A0000}"/>
    <cellStyle name="Normal 2 2 104 2" xfId="31909" xr:uid="{A1E06B3E-76A7-462C-B90F-6CE5E77C10B1}"/>
    <cellStyle name="Normal 2 2 105" xfId="10955" xr:uid="{00000000-0005-0000-0000-0000CB2A0000}"/>
    <cellStyle name="Normal 2 2 105 2" xfId="31910" xr:uid="{290E9EE4-BC06-4F13-8A39-54469E5E687B}"/>
    <cellStyle name="Normal 2 2 106" xfId="10956" xr:uid="{00000000-0005-0000-0000-0000CC2A0000}"/>
    <cellStyle name="Normal 2 2 106 2" xfId="31911" xr:uid="{CB2DA5A6-1180-49A6-AA90-06B90DC78B60}"/>
    <cellStyle name="Normal 2 2 107" xfId="10957" xr:uid="{00000000-0005-0000-0000-0000CD2A0000}"/>
    <cellStyle name="Normal 2 2 107 2" xfId="31912" xr:uid="{2D2ABD52-ED4F-4DA8-AAEA-02C79EE31402}"/>
    <cellStyle name="Normal 2 2 108" xfId="20968" xr:uid="{0EE313B6-449D-4248-86D5-E5D6107AF97B}"/>
    <cellStyle name="Normal 2 2 109" xfId="42316" xr:uid="{3DF5908D-2010-4F1C-9797-1048A192F38B}"/>
    <cellStyle name="Normal 2 2 11" xfId="10958" xr:uid="{00000000-0005-0000-0000-0000CE2A0000}"/>
    <cellStyle name="Normal 2 2 11 2" xfId="10959" xr:uid="{00000000-0005-0000-0000-0000CF2A0000}"/>
    <cellStyle name="Normal 2 2 11 2 2" xfId="10960" xr:uid="{00000000-0005-0000-0000-0000D02A0000}"/>
    <cellStyle name="Normal 2 2 11 2 2 2" xfId="31915" xr:uid="{A2A92ABA-00AD-44D5-88E3-20FFF5058E3D}"/>
    <cellStyle name="Normal 2 2 11 2 3" xfId="10961" xr:uid="{00000000-0005-0000-0000-0000D12A0000}"/>
    <cellStyle name="Normal 2 2 11 2 3 2" xfId="10962" xr:uid="{00000000-0005-0000-0000-0000D22A0000}"/>
    <cellStyle name="Normal 2 2 11 2 3 2 2" xfId="31917" xr:uid="{E1D41AD9-9B14-45BF-B96F-519773B8F423}"/>
    <cellStyle name="Normal 2 2 11 2 3 3" xfId="10963" xr:uid="{00000000-0005-0000-0000-0000D32A0000}"/>
    <cellStyle name="Normal 2 2 11 2 3 3 2" xfId="31918" xr:uid="{B511CD73-11C8-458D-A4E2-75A49BD67957}"/>
    <cellStyle name="Normal 2 2 11 2 3 4" xfId="10964" xr:uid="{00000000-0005-0000-0000-0000D42A0000}"/>
    <cellStyle name="Normal 2 2 11 2 3 4 2" xfId="31919" xr:uid="{8BB12CDF-B0AF-481F-B8B2-D049E6B6C380}"/>
    <cellStyle name="Normal 2 2 11 2 3 5" xfId="31916" xr:uid="{4A33D99C-364D-46B4-884E-DB8327BCCD98}"/>
    <cellStyle name="Normal 2 2 11 2 4" xfId="10965" xr:uid="{00000000-0005-0000-0000-0000D52A0000}"/>
    <cellStyle name="Normal 2 2 11 2 4 2" xfId="31920" xr:uid="{F8CDDC81-8122-4B50-8801-FCABC6BBC183}"/>
    <cellStyle name="Normal 2 2 11 2 5" xfId="10966" xr:uid="{00000000-0005-0000-0000-0000D62A0000}"/>
    <cellStyle name="Normal 2 2 11 2 5 2" xfId="31921" xr:uid="{A2B26E30-6E4B-49CB-A0FF-33343D016DBB}"/>
    <cellStyle name="Normal 2 2 11 2 6" xfId="10967" xr:uid="{00000000-0005-0000-0000-0000D72A0000}"/>
    <cellStyle name="Normal 2 2 11 2 6 2" xfId="31922" xr:uid="{CB7234F0-6837-4366-899F-401E72AAD08F}"/>
    <cellStyle name="Normal 2 2 11 2 7" xfId="31914" xr:uid="{E19405F0-AFF4-49DC-976B-AA110CA77CFE}"/>
    <cellStyle name="Normal 2 2 11 3" xfId="10968" xr:uid="{00000000-0005-0000-0000-0000D82A0000}"/>
    <cellStyle name="Normal 2 2 11 3 2" xfId="10969" xr:uid="{00000000-0005-0000-0000-0000D92A0000}"/>
    <cellStyle name="Normal 2 2 11 3 2 2" xfId="31924" xr:uid="{A72C0395-F583-4870-BDA1-9E033679F46C}"/>
    <cellStyle name="Normal 2 2 11 3 3" xfId="10970" xr:uid="{00000000-0005-0000-0000-0000DA2A0000}"/>
    <cellStyle name="Normal 2 2 11 3 3 2" xfId="31925" xr:uid="{975C6A94-B9F7-4FAA-B8DA-CF14819E9754}"/>
    <cellStyle name="Normal 2 2 11 3 4" xfId="10971" xr:uid="{00000000-0005-0000-0000-0000DB2A0000}"/>
    <cellStyle name="Normal 2 2 11 3 4 2" xfId="31926" xr:uid="{54A894FF-D98F-4F54-AFC6-6BC196875A2C}"/>
    <cellStyle name="Normal 2 2 11 3 5" xfId="31923" xr:uid="{26BDB96D-12B7-4F95-89DA-124D5E0A35B6}"/>
    <cellStyle name="Normal 2 2 11 4" xfId="10972" xr:uid="{00000000-0005-0000-0000-0000DC2A0000}"/>
    <cellStyle name="Normal 2 2 11 4 2" xfId="31927" xr:uid="{92A1E76B-CFAC-4265-A874-CD710936EBDE}"/>
    <cellStyle name="Normal 2 2 11 5" xfId="10973" xr:uid="{00000000-0005-0000-0000-0000DD2A0000}"/>
    <cellStyle name="Normal 2 2 11 5 2" xfId="31928" xr:uid="{4628B245-112F-4612-AB88-2B6E2F2CD3B3}"/>
    <cellStyle name="Normal 2 2 11 6" xfId="10974" xr:uid="{00000000-0005-0000-0000-0000DE2A0000}"/>
    <cellStyle name="Normal 2 2 11 6 2" xfId="31929" xr:uid="{1D9DECE9-7F9D-4C95-B360-D85AD14E6A86}"/>
    <cellStyle name="Normal 2 2 11 7" xfId="31913" xr:uid="{8B2CE9B5-300B-4DD2-A9FE-7D9D9C06D0A8}"/>
    <cellStyle name="Normal 2 2 12" xfId="10975" xr:uid="{00000000-0005-0000-0000-0000DF2A0000}"/>
    <cellStyle name="Normal 2 2 12 2" xfId="10976" xr:uid="{00000000-0005-0000-0000-0000E02A0000}"/>
    <cellStyle name="Normal 2 2 12 2 2" xfId="31931" xr:uid="{E2BF21FC-A996-4E22-A85A-6BFB77AF21C4}"/>
    <cellStyle name="Normal 2 2 12 3" xfId="31930" xr:uid="{1F95594E-BE1B-41B5-B19B-225F07BBED9B}"/>
    <cellStyle name="Normal 2 2 13" xfId="10977" xr:uid="{00000000-0005-0000-0000-0000E12A0000}"/>
    <cellStyle name="Normal 2 2 13 2" xfId="10978" xr:uid="{00000000-0005-0000-0000-0000E22A0000}"/>
    <cellStyle name="Normal 2 2 13 2 2" xfId="10979" xr:uid="{00000000-0005-0000-0000-0000E32A0000}"/>
    <cellStyle name="Normal 2 2 13 2 2 2" xfId="31934" xr:uid="{CE1CD4B8-392E-4BAD-8C3C-B3ECC72CB310}"/>
    <cellStyle name="Normal 2 2 13 2 3" xfId="10980" xr:uid="{00000000-0005-0000-0000-0000E42A0000}"/>
    <cellStyle name="Normal 2 2 13 2 3 2" xfId="10981" xr:uid="{00000000-0005-0000-0000-0000E52A0000}"/>
    <cellStyle name="Normal 2 2 13 2 3 2 2" xfId="31936" xr:uid="{ACACD474-3A57-4403-B4C7-1A330006399C}"/>
    <cellStyle name="Normal 2 2 13 2 3 3" xfId="10982" xr:uid="{00000000-0005-0000-0000-0000E62A0000}"/>
    <cellStyle name="Normal 2 2 13 2 3 3 2" xfId="31937" xr:uid="{98A74684-8327-4320-8A5C-E49779969401}"/>
    <cellStyle name="Normal 2 2 13 2 3 4" xfId="10983" xr:uid="{00000000-0005-0000-0000-0000E72A0000}"/>
    <cellStyle name="Normal 2 2 13 2 3 4 2" xfId="31938" xr:uid="{89559690-8F54-4AD6-B502-A68FF0F840E3}"/>
    <cellStyle name="Normal 2 2 13 2 3 5" xfId="31935" xr:uid="{922D1E26-101C-4632-9083-5668684C2411}"/>
    <cellStyle name="Normal 2 2 13 2 4" xfId="10984" xr:uid="{00000000-0005-0000-0000-0000E82A0000}"/>
    <cellStyle name="Normal 2 2 13 2 4 2" xfId="31939" xr:uid="{EF7D16EC-EA7A-4337-BA0A-7A5907FA565A}"/>
    <cellStyle name="Normal 2 2 13 2 5" xfId="10985" xr:uid="{00000000-0005-0000-0000-0000E92A0000}"/>
    <cellStyle name="Normal 2 2 13 2 5 2" xfId="31940" xr:uid="{909DD8CA-F081-4079-BA8D-974276DF6FD2}"/>
    <cellStyle name="Normal 2 2 13 2 6" xfId="10986" xr:uid="{00000000-0005-0000-0000-0000EA2A0000}"/>
    <cellStyle name="Normal 2 2 13 2 6 2" xfId="31941" xr:uid="{3A2204F6-50AE-4787-A9D7-84F8383ABF0F}"/>
    <cellStyle name="Normal 2 2 13 2 7" xfId="31933" xr:uid="{DA6C060C-6637-467E-A256-44C3101F278B}"/>
    <cellStyle name="Normal 2 2 13 3" xfId="10987" xr:uid="{00000000-0005-0000-0000-0000EB2A0000}"/>
    <cellStyle name="Normal 2 2 13 3 2" xfId="10988" xr:uid="{00000000-0005-0000-0000-0000EC2A0000}"/>
    <cellStyle name="Normal 2 2 13 3 2 2" xfId="31943" xr:uid="{CC4A99BB-415D-42C3-8828-E9671C48DF8C}"/>
    <cellStyle name="Normal 2 2 13 3 3" xfId="10989" xr:uid="{00000000-0005-0000-0000-0000ED2A0000}"/>
    <cellStyle name="Normal 2 2 13 3 3 2" xfId="31944" xr:uid="{44AE8009-A192-4F59-912B-2CA4A7D59961}"/>
    <cellStyle name="Normal 2 2 13 3 4" xfId="10990" xr:uid="{00000000-0005-0000-0000-0000EE2A0000}"/>
    <cellStyle name="Normal 2 2 13 3 4 2" xfId="31945" xr:uid="{AC8E8692-B5DD-4582-9872-ACB54AEAEA10}"/>
    <cellStyle name="Normal 2 2 13 3 5" xfId="31942" xr:uid="{CAE53AD3-0FF2-4E99-B8CE-CB39303280D7}"/>
    <cellStyle name="Normal 2 2 13 4" xfId="10991" xr:uid="{00000000-0005-0000-0000-0000EF2A0000}"/>
    <cellStyle name="Normal 2 2 13 4 2" xfId="31946" xr:uid="{F0630E6D-3071-4206-B55B-4F7FD2C9EDB3}"/>
    <cellStyle name="Normal 2 2 13 5" xfId="10992" xr:uid="{00000000-0005-0000-0000-0000F02A0000}"/>
    <cellStyle name="Normal 2 2 13 5 2" xfId="31947" xr:uid="{04B7F969-0E7D-4A98-B995-FDC0B012AB12}"/>
    <cellStyle name="Normal 2 2 13 6" xfId="10993" xr:uid="{00000000-0005-0000-0000-0000F12A0000}"/>
    <cellStyle name="Normal 2 2 13 6 2" xfId="31948" xr:uid="{A75FAEE4-9281-41FC-AC60-CC7E198473C7}"/>
    <cellStyle name="Normal 2 2 13 7" xfId="31932" xr:uid="{D26FEBCA-444B-48EB-859B-076003C9B5E6}"/>
    <cellStyle name="Normal 2 2 14" xfId="10994" xr:uid="{00000000-0005-0000-0000-0000F22A0000}"/>
    <cellStyle name="Normal 2 2 14 2" xfId="10995" xr:uid="{00000000-0005-0000-0000-0000F32A0000}"/>
    <cellStyle name="Normal 2 2 14 2 2" xfId="10996" xr:uid="{00000000-0005-0000-0000-0000F42A0000}"/>
    <cellStyle name="Normal 2 2 14 2 2 2" xfId="31951" xr:uid="{A5F87297-0E96-4BDE-9B3C-598739035ED6}"/>
    <cellStyle name="Normal 2 2 14 2 3" xfId="10997" xr:uid="{00000000-0005-0000-0000-0000F52A0000}"/>
    <cellStyle name="Normal 2 2 14 2 3 2" xfId="10998" xr:uid="{00000000-0005-0000-0000-0000F62A0000}"/>
    <cellStyle name="Normal 2 2 14 2 3 2 2" xfId="31953" xr:uid="{E2D97D34-3E2B-4208-8F0C-D9608EBF8FC1}"/>
    <cellStyle name="Normal 2 2 14 2 3 3" xfId="10999" xr:uid="{00000000-0005-0000-0000-0000F72A0000}"/>
    <cellStyle name="Normal 2 2 14 2 3 3 2" xfId="31954" xr:uid="{C91C9100-885A-4DFB-B2C9-68A3F3CCA3E2}"/>
    <cellStyle name="Normal 2 2 14 2 3 4" xfId="11000" xr:uid="{00000000-0005-0000-0000-0000F82A0000}"/>
    <cellStyle name="Normal 2 2 14 2 3 4 2" xfId="31955" xr:uid="{77691230-B012-47AA-AA4A-151B2D7D1C1C}"/>
    <cellStyle name="Normal 2 2 14 2 3 5" xfId="31952" xr:uid="{DC84A59E-833F-4B0D-B16C-025C1D6045B6}"/>
    <cellStyle name="Normal 2 2 14 2 4" xfId="11001" xr:uid="{00000000-0005-0000-0000-0000F92A0000}"/>
    <cellStyle name="Normal 2 2 14 2 4 2" xfId="31956" xr:uid="{B29DB801-3DED-4968-9EF0-C6A7F7E64C1A}"/>
    <cellStyle name="Normal 2 2 14 2 5" xfId="11002" xr:uid="{00000000-0005-0000-0000-0000FA2A0000}"/>
    <cellStyle name="Normal 2 2 14 2 5 2" xfId="31957" xr:uid="{18FCDCB0-3B62-41AB-B2F4-1D90826CCF53}"/>
    <cellStyle name="Normal 2 2 14 2 6" xfId="11003" xr:uid="{00000000-0005-0000-0000-0000FB2A0000}"/>
    <cellStyle name="Normal 2 2 14 2 6 2" xfId="31958" xr:uid="{FA5F64C3-2426-4111-BE6C-9619609E9D55}"/>
    <cellStyle name="Normal 2 2 14 2 7" xfId="31950" xr:uid="{87752B01-796D-4261-B896-2C5C571FF684}"/>
    <cellStyle name="Normal 2 2 14 3" xfId="11004" xr:uid="{00000000-0005-0000-0000-0000FC2A0000}"/>
    <cellStyle name="Normal 2 2 14 3 2" xfId="11005" xr:uid="{00000000-0005-0000-0000-0000FD2A0000}"/>
    <cellStyle name="Normal 2 2 14 3 2 2" xfId="31960" xr:uid="{079F5F5A-39D3-4C9F-B1DB-490F8DA902D1}"/>
    <cellStyle name="Normal 2 2 14 3 3" xfId="11006" xr:uid="{00000000-0005-0000-0000-0000FE2A0000}"/>
    <cellStyle name="Normal 2 2 14 3 3 2" xfId="31961" xr:uid="{62DB3E33-062E-49F2-BD9F-BAF076A5F4F7}"/>
    <cellStyle name="Normal 2 2 14 3 4" xfId="11007" xr:uid="{00000000-0005-0000-0000-0000FF2A0000}"/>
    <cellStyle name="Normal 2 2 14 3 4 2" xfId="31962" xr:uid="{8C93F507-3043-4BC8-9A8C-21BCEAE62F73}"/>
    <cellStyle name="Normal 2 2 14 3 5" xfId="31959" xr:uid="{C546408C-C7B1-4BD3-95EC-0E72DCB82CAA}"/>
    <cellStyle name="Normal 2 2 14 4" xfId="11008" xr:uid="{00000000-0005-0000-0000-0000002B0000}"/>
    <cellStyle name="Normal 2 2 14 4 2" xfId="31963" xr:uid="{2D1F94E7-0FAB-4009-9B67-16E434191E42}"/>
    <cellStyle name="Normal 2 2 14 5" xfId="11009" xr:uid="{00000000-0005-0000-0000-0000012B0000}"/>
    <cellStyle name="Normal 2 2 14 5 2" xfId="31964" xr:uid="{7D922F8C-18E5-4A97-A14E-0061438DDEE2}"/>
    <cellStyle name="Normal 2 2 14 6" xfId="11010" xr:uid="{00000000-0005-0000-0000-0000022B0000}"/>
    <cellStyle name="Normal 2 2 14 6 2" xfId="31965" xr:uid="{CFB18FA7-2691-4C5C-9F67-EC1234E2C5FD}"/>
    <cellStyle name="Normal 2 2 14 7" xfId="31949" xr:uid="{2347529E-E378-42A4-9B1B-0702849DDCE6}"/>
    <cellStyle name="Normal 2 2 15" xfId="11011" xr:uid="{00000000-0005-0000-0000-0000032B0000}"/>
    <cellStyle name="Normal 2 2 15 2" xfId="11012" xr:uid="{00000000-0005-0000-0000-0000042B0000}"/>
    <cellStyle name="Normal 2 2 15 2 2" xfId="11013" xr:uid="{00000000-0005-0000-0000-0000052B0000}"/>
    <cellStyle name="Normal 2 2 15 2 2 2" xfId="31968" xr:uid="{3C7EEEF9-942B-49CB-B840-C210F702B08E}"/>
    <cellStyle name="Normal 2 2 15 2 3" xfId="11014" xr:uid="{00000000-0005-0000-0000-0000062B0000}"/>
    <cellStyle name="Normal 2 2 15 2 3 2" xfId="11015" xr:uid="{00000000-0005-0000-0000-0000072B0000}"/>
    <cellStyle name="Normal 2 2 15 2 3 2 2" xfId="31970" xr:uid="{B7D2BB4F-C5BA-423E-80CB-E7B4F0718C97}"/>
    <cellStyle name="Normal 2 2 15 2 3 3" xfId="11016" xr:uid="{00000000-0005-0000-0000-0000082B0000}"/>
    <cellStyle name="Normal 2 2 15 2 3 3 2" xfId="31971" xr:uid="{E76229F2-A218-4C40-94D6-89787A80AC26}"/>
    <cellStyle name="Normal 2 2 15 2 3 4" xfId="11017" xr:uid="{00000000-0005-0000-0000-0000092B0000}"/>
    <cellStyle name="Normal 2 2 15 2 3 4 2" xfId="31972" xr:uid="{33820835-3E6B-4696-8E0D-7D5990AC43C8}"/>
    <cellStyle name="Normal 2 2 15 2 3 5" xfId="31969" xr:uid="{16A3C142-1253-4E1B-A66F-CB22A995691D}"/>
    <cellStyle name="Normal 2 2 15 2 4" xfId="11018" xr:uid="{00000000-0005-0000-0000-00000A2B0000}"/>
    <cellStyle name="Normal 2 2 15 2 4 2" xfId="31973" xr:uid="{7980BAD1-ACDF-476D-8625-89D19B4E4114}"/>
    <cellStyle name="Normal 2 2 15 2 5" xfId="11019" xr:uid="{00000000-0005-0000-0000-00000B2B0000}"/>
    <cellStyle name="Normal 2 2 15 2 5 2" xfId="31974" xr:uid="{8218F09B-7DD2-4871-8C4D-A3FE066E5F67}"/>
    <cellStyle name="Normal 2 2 15 2 6" xfId="11020" xr:uid="{00000000-0005-0000-0000-00000C2B0000}"/>
    <cellStyle name="Normal 2 2 15 2 6 2" xfId="31975" xr:uid="{DA761199-0E71-45E0-BBB8-C003609A2F77}"/>
    <cellStyle name="Normal 2 2 15 2 7" xfId="31967" xr:uid="{961A4649-F573-4250-A1A8-96FB206174B4}"/>
    <cellStyle name="Normal 2 2 15 3" xfId="11021" xr:uid="{00000000-0005-0000-0000-00000D2B0000}"/>
    <cellStyle name="Normal 2 2 15 3 2" xfId="11022" xr:uid="{00000000-0005-0000-0000-00000E2B0000}"/>
    <cellStyle name="Normal 2 2 15 3 2 2" xfId="31977" xr:uid="{5401D965-113B-4B28-B057-3865FC2B5381}"/>
    <cellStyle name="Normal 2 2 15 3 3" xfId="11023" xr:uid="{00000000-0005-0000-0000-00000F2B0000}"/>
    <cellStyle name="Normal 2 2 15 3 3 2" xfId="31978" xr:uid="{F861DFAA-D4A6-4D6E-B11D-7187165A117D}"/>
    <cellStyle name="Normal 2 2 15 3 4" xfId="11024" xr:uid="{00000000-0005-0000-0000-0000102B0000}"/>
    <cellStyle name="Normal 2 2 15 3 4 2" xfId="31979" xr:uid="{D4D8573B-BB03-4026-94B5-0D6225AFE53C}"/>
    <cellStyle name="Normal 2 2 15 3 5" xfId="31976" xr:uid="{9890DB31-9664-4E7F-9169-E92439989A4C}"/>
    <cellStyle name="Normal 2 2 15 4" xfId="11025" xr:uid="{00000000-0005-0000-0000-0000112B0000}"/>
    <cellStyle name="Normal 2 2 15 4 2" xfId="31980" xr:uid="{3A83CABC-748E-44FC-8CC8-E81401700C4F}"/>
    <cellStyle name="Normal 2 2 15 5" xfId="11026" xr:uid="{00000000-0005-0000-0000-0000122B0000}"/>
    <cellStyle name="Normal 2 2 15 5 2" xfId="31981" xr:uid="{3B71DE8E-7082-43D1-BA65-9AEEF2B3FE3C}"/>
    <cellStyle name="Normal 2 2 15 6" xfId="11027" xr:uid="{00000000-0005-0000-0000-0000132B0000}"/>
    <cellStyle name="Normal 2 2 15 6 2" xfId="31982" xr:uid="{22E2DC1D-532B-45B5-8571-E9AB44F23E2B}"/>
    <cellStyle name="Normal 2 2 15 7" xfId="31966" xr:uid="{6A1D7CD6-1717-4A58-9560-98D096E4E586}"/>
    <cellStyle name="Normal 2 2 16" xfId="11028" xr:uid="{00000000-0005-0000-0000-0000142B0000}"/>
    <cellStyle name="Normal 2 2 16 2" xfId="11029" xr:uid="{00000000-0005-0000-0000-0000152B0000}"/>
    <cellStyle name="Normal 2 2 16 2 2" xfId="31984" xr:uid="{D0149B29-8453-4B31-82F8-A13484CA6E38}"/>
    <cellStyle name="Normal 2 2 16 3" xfId="31983" xr:uid="{DEAE8C5B-7411-4898-B84B-52FE01A733F5}"/>
    <cellStyle name="Normal 2 2 17" xfId="11030" xr:uid="{00000000-0005-0000-0000-0000162B0000}"/>
    <cellStyle name="Normal 2 2 17 2" xfId="11031" xr:uid="{00000000-0005-0000-0000-0000172B0000}"/>
    <cellStyle name="Normal 2 2 17 2 2" xfId="11032" xr:uid="{00000000-0005-0000-0000-0000182B0000}"/>
    <cellStyle name="Normal 2 2 17 2 2 2" xfId="31987" xr:uid="{8C986FAE-9386-4395-AE4A-CEF2B9542426}"/>
    <cellStyle name="Normal 2 2 17 2 3" xfId="11033" xr:uid="{00000000-0005-0000-0000-0000192B0000}"/>
    <cellStyle name="Normal 2 2 17 2 3 2" xfId="11034" xr:uid="{00000000-0005-0000-0000-00001A2B0000}"/>
    <cellStyle name="Normal 2 2 17 2 3 2 2" xfId="31989" xr:uid="{F733863D-2236-436B-B066-240A5AC31375}"/>
    <cellStyle name="Normal 2 2 17 2 3 3" xfId="11035" xr:uid="{00000000-0005-0000-0000-00001B2B0000}"/>
    <cellStyle name="Normal 2 2 17 2 3 3 2" xfId="31990" xr:uid="{CB0FA1E8-90CC-43F2-9082-EFE896BF8BE7}"/>
    <cellStyle name="Normal 2 2 17 2 3 4" xfId="11036" xr:uid="{00000000-0005-0000-0000-00001C2B0000}"/>
    <cellStyle name="Normal 2 2 17 2 3 4 2" xfId="31991" xr:uid="{04B41E0B-DED0-43CF-926C-077207B91CE5}"/>
    <cellStyle name="Normal 2 2 17 2 3 5" xfId="31988" xr:uid="{DB991598-FFC4-4E14-BBF0-DF915AFB902F}"/>
    <cellStyle name="Normal 2 2 17 2 4" xfId="11037" xr:uid="{00000000-0005-0000-0000-00001D2B0000}"/>
    <cellStyle name="Normal 2 2 17 2 4 2" xfId="31992" xr:uid="{384B2941-D27E-4609-891F-CA894B76E559}"/>
    <cellStyle name="Normal 2 2 17 2 5" xfId="11038" xr:uid="{00000000-0005-0000-0000-00001E2B0000}"/>
    <cellStyle name="Normal 2 2 17 2 5 2" xfId="31993" xr:uid="{D7D7FABE-D731-4E7E-9A50-0B08756E0E7D}"/>
    <cellStyle name="Normal 2 2 17 2 6" xfId="11039" xr:uid="{00000000-0005-0000-0000-00001F2B0000}"/>
    <cellStyle name="Normal 2 2 17 2 6 2" xfId="31994" xr:uid="{688024F7-7B6C-4D79-822B-53B254427D72}"/>
    <cellStyle name="Normal 2 2 17 2 7" xfId="31986" xr:uid="{81C43549-C151-4128-9520-0FD6E311EBA6}"/>
    <cellStyle name="Normal 2 2 17 3" xfId="11040" xr:uid="{00000000-0005-0000-0000-0000202B0000}"/>
    <cellStyle name="Normal 2 2 17 3 2" xfId="11041" xr:uid="{00000000-0005-0000-0000-0000212B0000}"/>
    <cellStyle name="Normal 2 2 17 3 2 2" xfId="31996" xr:uid="{A956E6EE-0B32-4EB1-B15D-650B206EB106}"/>
    <cellStyle name="Normal 2 2 17 3 3" xfId="11042" xr:uid="{00000000-0005-0000-0000-0000222B0000}"/>
    <cellStyle name="Normal 2 2 17 3 3 2" xfId="31997" xr:uid="{0CC44CF9-E25E-4365-95EA-7C8795C3655D}"/>
    <cellStyle name="Normal 2 2 17 3 4" xfId="11043" xr:uid="{00000000-0005-0000-0000-0000232B0000}"/>
    <cellStyle name="Normal 2 2 17 3 4 2" xfId="31998" xr:uid="{ADF7DAAD-1434-4F75-B5DC-32E9C0E0B1C6}"/>
    <cellStyle name="Normal 2 2 17 3 5" xfId="31995" xr:uid="{B0E06FDE-2B69-43A4-B764-875AF58E8647}"/>
    <cellStyle name="Normal 2 2 17 4" xfId="11044" xr:uid="{00000000-0005-0000-0000-0000242B0000}"/>
    <cellStyle name="Normal 2 2 17 4 2" xfId="31999" xr:uid="{717548CC-C0FC-48E9-9D62-CCCBA7EA8263}"/>
    <cellStyle name="Normal 2 2 17 5" xfId="11045" xr:uid="{00000000-0005-0000-0000-0000252B0000}"/>
    <cellStyle name="Normal 2 2 17 5 2" xfId="32000" xr:uid="{A269AAC1-BDF1-4222-9492-3DA856968F20}"/>
    <cellStyle name="Normal 2 2 17 6" xfId="11046" xr:uid="{00000000-0005-0000-0000-0000262B0000}"/>
    <cellStyle name="Normal 2 2 17 6 2" xfId="32001" xr:uid="{5C588E2B-61B3-49EA-AD24-F5057AE5DA27}"/>
    <cellStyle name="Normal 2 2 17 7" xfId="31985" xr:uid="{ED6C68BB-4140-427D-AD26-662F3FEAD171}"/>
    <cellStyle name="Normal 2 2 18" xfId="11047" xr:uid="{00000000-0005-0000-0000-0000272B0000}"/>
    <cellStyle name="Normal 2 2 18 2" xfId="11048" xr:uid="{00000000-0005-0000-0000-0000282B0000}"/>
    <cellStyle name="Normal 2 2 18 2 2" xfId="11049" xr:uid="{00000000-0005-0000-0000-0000292B0000}"/>
    <cellStyle name="Normal 2 2 18 2 2 2" xfId="32004" xr:uid="{CCE7C667-4B77-44F0-A1B6-8D8B06BC4298}"/>
    <cellStyle name="Normal 2 2 18 2 3" xfId="11050" xr:uid="{00000000-0005-0000-0000-00002A2B0000}"/>
    <cellStyle name="Normal 2 2 18 2 3 2" xfId="11051" xr:uid="{00000000-0005-0000-0000-00002B2B0000}"/>
    <cellStyle name="Normal 2 2 18 2 3 2 2" xfId="32006" xr:uid="{02B52521-0ECA-4CB0-86E7-0B14B231DDDE}"/>
    <cellStyle name="Normal 2 2 18 2 3 3" xfId="11052" xr:uid="{00000000-0005-0000-0000-00002C2B0000}"/>
    <cellStyle name="Normal 2 2 18 2 3 3 2" xfId="32007" xr:uid="{D070CBFD-B71B-4A46-8D96-C8642AE2698F}"/>
    <cellStyle name="Normal 2 2 18 2 3 4" xfId="11053" xr:uid="{00000000-0005-0000-0000-00002D2B0000}"/>
    <cellStyle name="Normal 2 2 18 2 3 4 2" xfId="32008" xr:uid="{75831916-B04C-46A9-A8AB-95656055B501}"/>
    <cellStyle name="Normal 2 2 18 2 3 5" xfId="32005" xr:uid="{2D6A6D97-CE94-4105-9A7F-DED041ADAC2F}"/>
    <cellStyle name="Normal 2 2 18 2 4" xfId="11054" xr:uid="{00000000-0005-0000-0000-00002E2B0000}"/>
    <cellStyle name="Normal 2 2 18 2 4 2" xfId="32009" xr:uid="{915B73EA-CA84-4B0A-9B2D-053D990C0145}"/>
    <cellStyle name="Normal 2 2 18 2 5" xfId="11055" xr:uid="{00000000-0005-0000-0000-00002F2B0000}"/>
    <cellStyle name="Normal 2 2 18 2 5 2" xfId="32010" xr:uid="{401E8CC5-E97C-4B12-90B3-20972E4E22A7}"/>
    <cellStyle name="Normal 2 2 18 2 6" xfId="11056" xr:uid="{00000000-0005-0000-0000-0000302B0000}"/>
    <cellStyle name="Normal 2 2 18 2 6 2" xfId="32011" xr:uid="{CAC44FDF-B307-4F98-B036-568A1A554313}"/>
    <cellStyle name="Normal 2 2 18 2 7" xfId="32003" xr:uid="{69D6E72E-3C7E-46CA-983C-A76DE4680A0A}"/>
    <cellStyle name="Normal 2 2 18 3" xfId="11057" xr:uid="{00000000-0005-0000-0000-0000312B0000}"/>
    <cellStyle name="Normal 2 2 18 3 2" xfId="11058" xr:uid="{00000000-0005-0000-0000-0000322B0000}"/>
    <cellStyle name="Normal 2 2 18 3 2 2" xfId="32013" xr:uid="{80755DC4-8FA9-4B91-B37E-BD4F2A00E795}"/>
    <cellStyle name="Normal 2 2 18 3 3" xfId="11059" xr:uid="{00000000-0005-0000-0000-0000332B0000}"/>
    <cellStyle name="Normal 2 2 18 3 3 2" xfId="32014" xr:uid="{B0CC5632-DA13-474D-A68B-217390F2F825}"/>
    <cellStyle name="Normal 2 2 18 3 4" xfId="11060" xr:uid="{00000000-0005-0000-0000-0000342B0000}"/>
    <cellStyle name="Normal 2 2 18 3 4 2" xfId="32015" xr:uid="{43B5B086-F3FA-4429-BD4A-0A20DA8681DE}"/>
    <cellStyle name="Normal 2 2 18 3 5" xfId="32012" xr:uid="{473F778F-1A8F-4773-B3E6-648E11FB37ED}"/>
    <cellStyle name="Normal 2 2 18 4" xfId="11061" xr:uid="{00000000-0005-0000-0000-0000352B0000}"/>
    <cellStyle name="Normal 2 2 18 4 2" xfId="32016" xr:uid="{DDC82FA7-40FE-4F7F-B777-ECB48FDB8F23}"/>
    <cellStyle name="Normal 2 2 18 5" xfId="11062" xr:uid="{00000000-0005-0000-0000-0000362B0000}"/>
    <cellStyle name="Normal 2 2 18 5 2" xfId="32017" xr:uid="{6E0661A9-15A9-4BA9-B05A-5CAFC7F850F8}"/>
    <cellStyle name="Normal 2 2 18 6" xfId="11063" xr:uid="{00000000-0005-0000-0000-0000372B0000}"/>
    <cellStyle name="Normal 2 2 18 6 2" xfId="32018" xr:uid="{9F713207-8898-405A-9A8C-441291314EB9}"/>
    <cellStyle name="Normal 2 2 18 7" xfId="32002" xr:uid="{7A83A4D3-A623-481E-8493-5BF63406FC8F}"/>
    <cellStyle name="Normal 2 2 19" xfId="11064" xr:uid="{00000000-0005-0000-0000-0000382B0000}"/>
    <cellStyle name="Normal 2 2 19 2" xfId="11065" xr:uid="{00000000-0005-0000-0000-0000392B0000}"/>
    <cellStyle name="Normal 2 2 19 2 2" xfId="11066" xr:uid="{00000000-0005-0000-0000-00003A2B0000}"/>
    <cellStyle name="Normal 2 2 19 2 2 2" xfId="32021" xr:uid="{F4CEB0D5-9484-408A-80D7-A67777E60A66}"/>
    <cellStyle name="Normal 2 2 19 2 3" xfId="11067" xr:uid="{00000000-0005-0000-0000-00003B2B0000}"/>
    <cellStyle name="Normal 2 2 19 2 3 2" xfId="11068" xr:uid="{00000000-0005-0000-0000-00003C2B0000}"/>
    <cellStyle name="Normal 2 2 19 2 3 2 2" xfId="32023" xr:uid="{C58BCFC4-0953-4F97-982C-58FF510DCE43}"/>
    <cellStyle name="Normal 2 2 19 2 3 3" xfId="11069" xr:uid="{00000000-0005-0000-0000-00003D2B0000}"/>
    <cellStyle name="Normal 2 2 19 2 3 3 2" xfId="32024" xr:uid="{2A220294-2DA9-4C9E-99D3-8C120DB3C396}"/>
    <cellStyle name="Normal 2 2 19 2 3 4" xfId="11070" xr:uid="{00000000-0005-0000-0000-00003E2B0000}"/>
    <cellStyle name="Normal 2 2 19 2 3 4 2" xfId="32025" xr:uid="{A4067998-84B4-4EFE-ADFD-2CFF28244143}"/>
    <cellStyle name="Normal 2 2 19 2 3 5" xfId="32022" xr:uid="{D6D8FA38-F21B-4152-9684-105145A4F524}"/>
    <cellStyle name="Normal 2 2 19 2 4" xfId="11071" xr:uid="{00000000-0005-0000-0000-00003F2B0000}"/>
    <cellStyle name="Normal 2 2 19 2 4 2" xfId="32026" xr:uid="{7797D445-1F1C-4EF0-A804-0CD56DA0D4E5}"/>
    <cellStyle name="Normal 2 2 19 2 5" xfId="11072" xr:uid="{00000000-0005-0000-0000-0000402B0000}"/>
    <cellStyle name="Normal 2 2 19 2 5 2" xfId="32027" xr:uid="{96CF583E-1A1E-4640-8E20-2C7973B43729}"/>
    <cellStyle name="Normal 2 2 19 2 6" xfId="11073" xr:uid="{00000000-0005-0000-0000-0000412B0000}"/>
    <cellStyle name="Normal 2 2 19 2 6 2" xfId="32028" xr:uid="{9EEFFB02-E5AB-4560-8792-9B4360D4464D}"/>
    <cellStyle name="Normal 2 2 19 2 7" xfId="32020" xr:uid="{D78EDDE7-AC1A-4EAB-8365-A7A3F566AB4C}"/>
    <cellStyle name="Normal 2 2 19 3" xfId="11074" xr:uid="{00000000-0005-0000-0000-0000422B0000}"/>
    <cellStyle name="Normal 2 2 19 3 2" xfId="11075" xr:uid="{00000000-0005-0000-0000-0000432B0000}"/>
    <cellStyle name="Normal 2 2 19 3 2 2" xfId="32030" xr:uid="{ABB1FCA8-86B3-4F42-8314-55196B185D19}"/>
    <cellStyle name="Normal 2 2 19 3 3" xfId="11076" xr:uid="{00000000-0005-0000-0000-0000442B0000}"/>
    <cellStyle name="Normal 2 2 19 3 3 2" xfId="32031" xr:uid="{0DCF9B2E-BB31-44A7-85B1-B35A7740318E}"/>
    <cellStyle name="Normal 2 2 19 3 4" xfId="11077" xr:uid="{00000000-0005-0000-0000-0000452B0000}"/>
    <cellStyle name="Normal 2 2 19 3 4 2" xfId="32032" xr:uid="{9AB0E6DF-4BB0-4154-A1D9-6640322DD98C}"/>
    <cellStyle name="Normal 2 2 19 3 5" xfId="32029" xr:uid="{BFC0AE3D-2446-4671-AD88-15A9D567697F}"/>
    <cellStyle name="Normal 2 2 19 4" xfId="11078" xr:uid="{00000000-0005-0000-0000-0000462B0000}"/>
    <cellStyle name="Normal 2 2 19 4 2" xfId="32033" xr:uid="{762AAE6D-1040-4A55-B546-CA04CB859728}"/>
    <cellStyle name="Normal 2 2 19 5" xfId="11079" xr:uid="{00000000-0005-0000-0000-0000472B0000}"/>
    <cellStyle name="Normal 2 2 19 5 2" xfId="32034" xr:uid="{2E08524F-656B-4023-BA58-9FAC06249072}"/>
    <cellStyle name="Normal 2 2 19 6" xfId="11080" xr:uid="{00000000-0005-0000-0000-0000482B0000}"/>
    <cellStyle name="Normal 2 2 19 6 2" xfId="32035" xr:uid="{40151C7E-974B-4C42-8FA9-6B4C29E316CE}"/>
    <cellStyle name="Normal 2 2 19 7" xfId="32019" xr:uid="{44497B51-5B2C-4A5E-A4C2-5B2AF1934A10}"/>
    <cellStyle name="Normal 2 2 2" xfId="11081" xr:uid="{00000000-0005-0000-0000-0000492B0000}"/>
    <cellStyle name="Normal 2 2 2 10" xfId="11082" xr:uid="{00000000-0005-0000-0000-00004A2B0000}"/>
    <cellStyle name="Normal 2 2 2 10 2" xfId="32037" xr:uid="{05003068-F402-45E3-84B8-7CA70A612B3E}"/>
    <cellStyle name="Normal 2 2 2 11" xfId="11083" xr:uid="{00000000-0005-0000-0000-00004B2B0000}"/>
    <cellStyle name="Normal 2 2 2 11 2" xfId="32038" xr:uid="{AD09B293-80C2-4E55-8793-EF5AE73E6AFB}"/>
    <cellStyle name="Normal 2 2 2 12" xfId="11084" xr:uid="{00000000-0005-0000-0000-00004C2B0000}"/>
    <cellStyle name="Normal 2 2 2 12 2" xfId="32039" xr:uid="{BB2252CE-4E3A-499B-ABBB-0FF973A38F96}"/>
    <cellStyle name="Normal 2 2 2 13" xfId="11085" xr:uid="{00000000-0005-0000-0000-00004D2B0000}"/>
    <cellStyle name="Normal 2 2 2 13 2" xfId="32040" xr:uid="{8D38F341-87E7-4746-999E-858B9F86C2B4}"/>
    <cellStyle name="Normal 2 2 2 14" xfId="11086" xr:uid="{00000000-0005-0000-0000-00004E2B0000}"/>
    <cellStyle name="Normal 2 2 2 14 2" xfId="32041" xr:uid="{4207A1E9-CF2D-4811-A22F-0B25B1CAA7F7}"/>
    <cellStyle name="Normal 2 2 2 15" xfId="11087" xr:uid="{00000000-0005-0000-0000-00004F2B0000}"/>
    <cellStyle name="Normal 2 2 2 15 2" xfId="32042" xr:uid="{53134136-EC16-42EC-9ECB-ACC5F0B4D9E7}"/>
    <cellStyle name="Normal 2 2 2 16" xfId="11088" xr:uid="{00000000-0005-0000-0000-0000502B0000}"/>
    <cellStyle name="Normal 2 2 2 16 2" xfId="32043" xr:uid="{85F3B1D5-C2BA-4485-B588-CC9BC04F38E9}"/>
    <cellStyle name="Normal 2 2 2 17" xfId="11089" xr:uid="{00000000-0005-0000-0000-0000512B0000}"/>
    <cellStyle name="Normal 2 2 2 17 2" xfId="32044" xr:uid="{6E015559-D529-4D6E-B0D0-E9A835B43A14}"/>
    <cellStyle name="Normal 2 2 2 18" xfId="11090" xr:uid="{00000000-0005-0000-0000-0000522B0000}"/>
    <cellStyle name="Normal 2 2 2 18 2" xfId="11091" xr:uid="{00000000-0005-0000-0000-0000532B0000}"/>
    <cellStyle name="Normal 2 2 2 18 2 2" xfId="11092" xr:uid="{00000000-0005-0000-0000-0000542B0000}"/>
    <cellStyle name="Normal 2 2 2 18 2 2 2" xfId="11093" xr:uid="{00000000-0005-0000-0000-0000552B0000}"/>
    <cellStyle name="Normal 2 2 2 18 2 2 2 2" xfId="32048" xr:uid="{D3B8EF43-F222-43CF-8B9E-78E4DA0CFCC4}"/>
    <cellStyle name="Normal 2 2 2 18 2 2 3" xfId="11094" xr:uid="{00000000-0005-0000-0000-0000562B0000}"/>
    <cellStyle name="Normal 2 2 2 18 2 2 3 2" xfId="32049" xr:uid="{AD1EE537-D389-4E02-B9ED-8A4A478CE8DD}"/>
    <cellStyle name="Normal 2 2 2 18 2 2 4" xfId="11095" xr:uid="{00000000-0005-0000-0000-0000572B0000}"/>
    <cellStyle name="Normal 2 2 2 18 2 2 4 2" xfId="32050" xr:uid="{618BB7FB-3DCC-40F3-A4D9-D4B20BAF2771}"/>
    <cellStyle name="Normal 2 2 2 18 2 2 5" xfId="32047" xr:uid="{85FB3202-5A23-41F8-8201-E150315ABE02}"/>
    <cellStyle name="Normal 2 2 2 18 2 3" xfId="11096" xr:uid="{00000000-0005-0000-0000-0000582B0000}"/>
    <cellStyle name="Normal 2 2 2 18 2 3 2" xfId="32051" xr:uid="{EAF6E7BA-6977-4A24-81BB-11F3FA32FE58}"/>
    <cellStyle name="Normal 2 2 2 18 2 4" xfId="11097" xr:uid="{00000000-0005-0000-0000-0000592B0000}"/>
    <cellStyle name="Normal 2 2 2 18 2 4 2" xfId="32052" xr:uid="{DEE79BE8-E746-4592-A22A-5DD25DB80B8C}"/>
    <cellStyle name="Normal 2 2 2 18 2 5" xfId="11098" xr:uid="{00000000-0005-0000-0000-00005A2B0000}"/>
    <cellStyle name="Normal 2 2 2 18 2 5 2" xfId="32053" xr:uid="{29BB8696-EE3D-4C6B-9300-152AAAF89370}"/>
    <cellStyle name="Normal 2 2 2 18 2 6" xfId="32046" xr:uid="{5E7B68FE-23FF-463E-9A1E-AA85BE3B3A76}"/>
    <cellStyle name="Normal 2 2 2 18 3" xfId="11099" xr:uid="{00000000-0005-0000-0000-00005B2B0000}"/>
    <cellStyle name="Normal 2 2 2 18 3 2" xfId="32054" xr:uid="{DEC2852A-A86D-4244-ACE2-79C8C433F698}"/>
    <cellStyle name="Normal 2 2 2 18 4" xfId="11100" xr:uid="{00000000-0005-0000-0000-00005C2B0000}"/>
    <cellStyle name="Normal 2 2 2 18 4 2" xfId="11101" xr:uid="{00000000-0005-0000-0000-00005D2B0000}"/>
    <cellStyle name="Normal 2 2 2 18 4 2 2" xfId="32056" xr:uid="{152F5BB1-952D-47B9-8E67-B78E5B043468}"/>
    <cellStyle name="Normal 2 2 2 18 4 3" xfId="11102" xr:uid="{00000000-0005-0000-0000-00005E2B0000}"/>
    <cellStyle name="Normal 2 2 2 18 4 3 2" xfId="32057" xr:uid="{1296202A-D998-4DC8-8DF5-6E46C19D7C3B}"/>
    <cellStyle name="Normal 2 2 2 18 4 4" xfId="11103" xr:uid="{00000000-0005-0000-0000-00005F2B0000}"/>
    <cellStyle name="Normal 2 2 2 18 4 4 2" xfId="32058" xr:uid="{0ECAE663-058E-4F11-8759-C5DACD985BBD}"/>
    <cellStyle name="Normal 2 2 2 18 4 5" xfId="32055" xr:uid="{ABF755CC-FAF1-4250-BDED-5495040B1ECB}"/>
    <cellStyle name="Normal 2 2 2 18 5" xfId="11104" xr:uid="{00000000-0005-0000-0000-0000602B0000}"/>
    <cellStyle name="Normal 2 2 2 18 5 2" xfId="32059" xr:uid="{A385D528-ED5A-4777-8276-DEBF1A274892}"/>
    <cellStyle name="Normal 2 2 2 18 6" xfId="11105" xr:uid="{00000000-0005-0000-0000-0000612B0000}"/>
    <cellStyle name="Normal 2 2 2 18 6 2" xfId="32060" xr:uid="{F6193854-BA7E-4B02-95C4-8D41EB8FCFD7}"/>
    <cellStyle name="Normal 2 2 2 18 7" xfId="11106" xr:uid="{00000000-0005-0000-0000-0000622B0000}"/>
    <cellStyle name="Normal 2 2 2 18 7 2" xfId="32061" xr:uid="{6C350875-B6AA-4275-9006-964B503E9A1A}"/>
    <cellStyle name="Normal 2 2 2 18 8" xfId="32045" xr:uid="{4F35E00A-5DA4-476E-9D4B-3C1D6D29617B}"/>
    <cellStyle name="Normal 2 2 2 19" xfId="11107" xr:uid="{00000000-0005-0000-0000-0000632B0000}"/>
    <cellStyle name="Normal 2 2 2 19 2" xfId="11108" xr:uid="{00000000-0005-0000-0000-0000642B0000}"/>
    <cellStyle name="Normal 2 2 2 19 2 2" xfId="32063" xr:uid="{73337EE3-513E-45D6-8F26-DF7E62CE3B44}"/>
    <cellStyle name="Normal 2 2 2 19 3" xfId="32062" xr:uid="{93D7FDBC-5DB8-4C2E-9E63-6AA2B0C06D2E}"/>
    <cellStyle name="Normal 2 2 2 2" xfId="11109" xr:uid="{00000000-0005-0000-0000-0000652B0000}"/>
    <cellStyle name="Normal 2 2 2 2 2" xfId="11110" xr:uid="{00000000-0005-0000-0000-0000662B0000}"/>
    <cellStyle name="Normal 2 2 2 2 2 2" xfId="32065" xr:uid="{DF40396C-6942-42C4-8914-C7E7938A0F7E}"/>
    <cellStyle name="Normal 2 2 2 2 3" xfId="11111" xr:uid="{00000000-0005-0000-0000-0000672B0000}"/>
    <cellStyle name="Normal 2 2 2 2 3 2" xfId="11112" xr:uid="{00000000-0005-0000-0000-0000682B0000}"/>
    <cellStyle name="Normal 2 2 2 2 3 2 2" xfId="11113" xr:uid="{00000000-0005-0000-0000-0000692B0000}"/>
    <cellStyle name="Normal 2 2 2 2 3 2 2 2" xfId="11114" xr:uid="{00000000-0005-0000-0000-00006A2B0000}"/>
    <cellStyle name="Normal 2 2 2 2 3 2 2 2 2" xfId="32069" xr:uid="{2791C327-3B00-4C9B-8035-A8802106CE8D}"/>
    <cellStyle name="Normal 2 2 2 2 3 2 2 3" xfId="11115" xr:uid="{00000000-0005-0000-0000-00006B2B0000}"/>
    <cellStyle name="Normal 2 2 2 2 3 2 2 3 2" xfId="32070" xr:uid="{D0E50B29-B4C7-4FAF-87DF-7DED09C153EA}"/>
    <cellStyle name="Normal 2 2 2 2 3 2 2 4" xfId="11116" xr:uid="{00000000-0005-0000-0000-00006C2B0000}"/>
    <cellStyle name="Normal 2 2 2 2 3 2 2 4 2" xfId="32071" xr:uid="{A5B796D5-32AD-4327-9CDE-32B44D535142}"/>
    <cellStyle name="Normal 2 2 2 2 3 2 2 5" xfId="32068" xr:uid="{2A52680A-F9E2-4EDA-8099-FE87A6D5CF4F}"/>
    <cellStyle name="Normal 2 2 2 2 3 2 3" xfId="11117" xr:uid="{00000000-0005-0000-0000-00006D2B0000}"/>
    <cellStyle name="Normal 2 2 2 2 3 2 3 2" xfId="32072" xr:uid="{B31A62E5-3E71-41CE-8C7A-A4C9FFACE563}"/>
    <cellStyle name="Normal 2 2 2 2 3 2 4" xfId="11118" xr:uid="{00000000-0005-0000-0000-00006E2B0000}"/>
    <cellStyle name="Normal 2 2 2 2 3 2 4 2" xfId="32073" xr:uid="{81C42C98-4CAF-48E1-AD30-970944A3C6D1}"/>
    <cellStyle name="Normal 2 2 2 2 3 2 5" xfId="11119" xr:uid="{00000000-0005-0000-0000-00006F2B0000}"/>
    <cellStyle name="Normal 2 2 2 2 3 2 5 2" xfId="32074" xr:uid="{52BCDDD1-7190-4E89-9B20-8F947C8172CE}"/>
    <cellStyle name="Normal 2 2 2 2 3 2 6" xfId="32067" xr:uid="{CED80089-9C45-497F-A207-78EF4C8C7CBB}"/>
    <cellStyle name="Normal 2 2 2 2 3 3" xfId="11120" xr:uid="{00000000-0005-0000-0000-0000702B0000}"/>
    <cellStyle name="Normal 2 2 2 2 3 3 2" xfId="11121" xr:uid="{00000000-0005-0000-0000-0000712B0000}"/>
    <cellStyle name="Normal 2 2 2 2 3 3 2 2" xfId="32076" xr:uid="{67785BF7-B8E8-4D8F-AF5F-3BA872FBEEC6}"/>
    <cellStyle name="Normal 2 2 2 2 3 3 3" xfId="11122" xr:uid="{00000000-0005-0000-0000-0000722B0000}"/>
    <cellStyle name="Normal 2 2 2 2 3 3 3 2" xfId="32077" xr:uid="{6F72F9DF-C864-4F50-8D30-6C5F18688FBF}"/>
    <cellStyle name="Normal 2 2 2 2 3 3 4" xfId="11123" xr:uid="{00000000-0005-0000-0000-0000732B0000}"/>
    <cellStyle name="Normal 2 2 2 2 3 3 4 2" xfId="32078" xr:uid="{ED0552D2-44B0-47B9-B7F0-A7775279937B}"/>
    <cellStyle name="Normal 2 2 2 2 3 3 5" xfId="32075" xr:uid="{C794E235-534A-4325-8B01-8138430FB859}"/>
    <cellStyle name="Normal 2 2 2 2 3 4" xfId="11124" xr:uid="{00000000-0005-0000-0000-0000742B0000}"/>
    <cellStyle name="Normal 2 2 2 2 3 4 2" xfId="32079" xr:uid="{CD2FDE7C-3D78-4B93-9148-14472B5B43DF}"/>
    <cellStyle name="Normal 2 2 2 2 3 5" xfId="11125" xr:uid="{00000000-0005-0000-0000-0000752B0000}"/>
    <cellStyle name="Normal 2 2 2 2 3 5 2" xfId="32080" xr:uid="{C74FB386-44E4-4056-BD69-4EA40FD52C95}"/>
    <cellStyle name="Normal 2 2 2 2 3 6" xfId="11126" xr:uid="{00000000-0005-0000-0000-0000762B0000}"/>
    <cellStyle name="Normal 2 2 2 2 3 6 2" xfId="32081" xr:uid="{08E50CFC-971A-4965-A681-82DC9C7D9B55}"/>
    <cellStyle name="Normal 2 2 2 2 3 7" xfId="32066" xr:uid="{0B602774-C777-4D8D-A8A1-32834883163A}"/>
    <cellStyle name="Normal 2 2 2 2 4" xfId="11127" xr:uid="{00000000-0005-0000-0000-0000772B0000}"/>
    <cellStyle name="Normal 2 2 2 2 4 2" xfId="11128" xr:uid="{00000000-0005-0000-0000-0000782B0000}"/>
    <cellStyle name="Normal 2 2 2 2 4 2 2" xfId="11129" xr:uid="{00000000-0005-0000-0000-0000792B0000}"/>
    <cellStyle name="Normal 2 2 2 2 4 2 2 2" xfId="32084" xr:uid="{9B5DADA2-FC1D-4270-9C1E-E515A459F8CE}"/>
    <cellStyle name="Normal 2 2 2 2 4 2 3" xfId="11130" xr:uid="{00000000-0005-0000-0000-00007A2B0000}"/>
    <cellStyle name="Normal 2 2 2 2 4 2 3 2" xfId="32085" xr:uid="{461CFB9B-FDEB-4CB4-9E79-05DA48E26D64}"/>
    <cellStyle name="Normal 2 2 2 2 4 2 4" xfId="11131" xr:uid="{00000000-0005-0000-0000-00007B2B0000}"/>
    <cellStyle name="Normal 2 2 2 2 4 2 4 2" xfId="32086" xr:uid="{85D2FC18-1FF9-422E-8820-A3DC90CE3228}"/>
    <cellStyle name="Normal 2 2 2 2 4 2 5" xfId="32083" xr:uid="{704DEB00-CAD9-469D-9C9F-89A8F28F033C}"/>
    <cellStyle name="Normal 2 2 2 2 4 3" xfId="32082" xr:uid="{EB3F004F-862F-49E7-95FA-698D9D76E033}"/>
    <cellStyle name="Normal 2 2 2 2 5" xfId="11132" xr:uid="{00000000-0005-0000-0000-00007C2B0000}"/>
    <cellStyle name="Normal 2 2 2 2 5 2" xfId="11133" xr:uid="{00000000-0005-0000-0000-00007D2B0000}"/>
    <cellStyle name="Normal 2 2 2 2 5 2 2" xfId="11134" xr:uid="{00000000-0005-0000-0000-00007E2B0000}"/>
    <cellStyle name="Normal 2 2 2 2 5 2 2 2" xfId="11135" xr:uid="{00000000-0005-0000-0000-00007F2B0000}"/>
    <cellStyle name="Normal 2 2 2 2 5 2 2 2 2" xfId="32090" xr:uid="{DDFD4811-A20C-4C96-82D9-B5ADA7CEDB61}"/>
    <cellStyle name="Normal 2 2 2 2 5 2 2 3" xfId="11136" xr:uid="{00000000-0005-0000-0000-0000802B0000}"/>
    <cellStyle name="Normal 2 2 2 2 5 2 2 3 2" xfId="32091" xr:uid="{8BE6A77C-C6BB-480A-94A5-661EA99E23CD}"/>
    <cellStyle name="Normal 2 2 2 2 5 2 2 4" xfId="11137" xr:uid="{00000000-0005-0000-0000-0000812B0000}"/>
    <cellStyle name="Normal 2 2 2 2 5 2 2 4 2" xfId="32092" xr:uid="{F4AC1216-C286-40F7-B549-7CA6F152E8F5}"/>
    <cellStyle name="Normal 2 2 2 2 5 2 2 5" xfId="32089" xr:uid="{1DA7E70D-25C4-4AA5-997B-0A98CD6F7D31}"/>
    <cellStyle name="Normal 2 2 2 2 5 2 3" xfId="11138" xr:uid="{00000000-0005-0000-0000-0000822B0000}"/>
    <cellStyle name="Normal 2 2 2 2 5 2 3 2" xfId="32093" xr:uid="{75A21791-5B0C-4A5D-BACC-F3019A4898BC}"/>
    <cellStyle name="Normal 2 2 2 2 5 2 4" xfId="11139" xr:uid="{00000000-0005-0000-0000-0000832B0000}"/>
    <cellStyle name="Normal 2 2 2 2 5 2 4 2" xfId="32094" xr:uid="{5420C246-C7E2-4377-995A-55987CF38EEE}"/>
    <cellStyle name="Normal 2 2 2 2 5 2 5" xfId="11140" xr:uid="{00000000-0005-0000-0000-0000842B0000}"/>
    <cellStyle name="Normal 2 2 2 2 5 2 5 2" xfId="32095" xr:uid="{200EE3FC-CE4A-4556-8264-49B64BF1248E}"/>
    <cellStyle name="Normal 2 2 2 2 5 2 6" xfId="32088" xr:uid="{A6945437-7552-43CC-832E-BA7BA70231BB}"/>
    <cellStyle name="Normal 2 2 2 2 5 3" xfId="11141" xr:uid="{00000000-0005-0000-0000-0000852B0000}"/>
    <cellStyle name="Normal 2 2 2 2 5 3 2" xfId="11142" xr:uid="{00000000-0005-0000-0000-0000862B0000}"/>
    <cellStyle name="Normal 2 2 2 2 5 3 2 2" xfId="32097" xr:uid="{5322BDF1-90DD-4633-A75D-EB81FA3D1301}"/>
    <cellStyle name="Normal 2 2 2 2 5 3 3" xfId="11143" xr:uid="{00000000-0005-0000-0000-0000872B0000}"/>
    <cellStyle name="Normal 2 2 2 2 5 3 3 2" xfId="32098" xr:uid="{9C406574-0709-462D-A21B-D612D98C080F}"/>
    <cellStyle name="Normal 2 2 2 2 5 3 4" xfId="11144" xr:uid="{00000000-0005-0000-0000-0000882B0000}"/>
    <cellStyle name="Normal 2 2 2 2 5 3 4 2" xfId="32099" xr:uid="{2EEE4F2B-6400-44AC-8889-BEB71B955DA1}"/>
    <cellStyle name="Normal 2 2 2 2 5 3 5" xfId="32096" xr:uid="{75752BE4-58E8-481E-8C4C-05E836B73E63}"/>
    <cellStyle name="Normal 2 2 2 2 5 4" xfId="11145" xr:uid="{00000000-0005-0000-0000-0000892B0000}"/>
    <cellStyle name="Normal 2 2 2 2 5 4 2" xfId="32100" xr:uid="{88B0AE01-BACE-4EC0-8A7B-D261DD9B750E}"/>
    <cellStyle name="Normal 2 2 2 2 5 5" xfId="11146" xr:uid="{00000000-0005-0000-0000-00008A2B0000}"/>
    <cellStyle name="Normal 2 2 2 2 5 5 2" xfId="32101" xr:uid="{634FC101-85AD-43D0-A520-4303133D6357}"/>
    <cellStyle name="Normal 2 2 2 2 5 6" xfId="11147" xr:uid="{00000000-0005-0000-0000-00008B2B0000}"/>
    <cellStyle name="Normal 2 2 2 2 5 6 2" xfId="32102" xr:uid="{96069143-46EB-43A0-B3CD-FE237CD6B7B0}"/>
    <cellStyle name="Normal 2 2 2 2 5 7" xfId="32087" xr:uid="{F17F6A18-A2A3-4F56-BFC1-C74CBED89277}"/>
    <cellStyle name="Normal 2 2 2 2 6" xfId="11148" xr:uid="{00000000-0005-0000-0000-00008C2B0000}"/>
    <cellStyle name="Normal 2 2 2 2 6 2" xfId="11149" xr:uid="{00000000-0005-0000-0000-00008D2B0000}"/>
    <cellStyle name="Normal 2 2 2 2 6 2 2" xfId="11150" xr:uid="{00000000-0005-0000-0000-00008E2B0000}"/>
    <cellStyle name="Normal 2 2 2 2 6 2 2 2" xfId="32105" xr:uid="{E9A0E9B3-931D-41B5-A423-1EB339C3A465}"/>
    <cellStyle name="Normal 2 2 2 2 6 2 3" xfId="11151" xr:uid="{00000000-0005-0000-0000-00008F2B0000}"/>
    <cellStyle name="Normal 2 2 2 2 6 2 3 2" xfId="32106" xr:uid="{6B8C4C7E-BE0E-4C7E-8C19-1D750F33B56D}"/>
    <cellStyle name="Normal 2 2 2 2 6 2 4" xfId="11152" xr:uid="{00000000-0005-0000-0000-0000902B0000}"/>
    <cellStyle name="Normal 2 2 2 2 6 2 4 2" xfId="32107" xr:uid="{47564B03-D747-4D97-A5DF-83723E1D0F7D}"/>
    <cellStyle name="Normal 2 2 2 2 6 2 5" xfId="32104" xr:uid="{7B57F22F-B432-4B0B-A943-0710CD2B5C9F}"/>
    <cellStyle name="Normal 2 2 2 2 6 3" xfId="32103" xr:uid="{3830C78C-9855-438C-92D8-EC5A49A577AC}"/>
    <cellStyle name="Normal 2 2 2 2 7" xfId="11153" xr:uid="{00000000-0005-0000-0000-0000912B0000}"/>
    <cellStyle name="Normal 2 2 2 2 7 2" xfId="32108" xr:uid="{72C25B78-48A0-4C65-BA4C-928E9E5B945C}"/>
    <cellStyle name="Normal 2 2 2 2 8" xfId="32064" xr:uid="{F7D182EE-C3BE-4783-AFD3-D14CE0A8A372}"/>
    <cellStyle name="Normal 2 2 2 20" xfId="11154" xr:uid="{00000000-0005-0000-0000-0000922B0000}"/>
    <cellStyle name="Normal 2 2 2 20 2" xfId="11155" xr:uid="{00000000-0005-0000-0000-0000932B0000}"/>
    <cellStyle name="Normal 2 2 2 20 2 2" xfId="11156" xr:uid="{00000000-0005-0000-0000-0000942B0000}"/>
    <cellStyle name="Normal 2 2 2 20 2 2 2" xfId="11157" xr:uid="{00000000-0005-0000-0000-0000952B0000}"/>
    <cellStyle name="Normal 2 2 2 20 2 2 2 2" xfId="32112" xr:uid="{28FEE7C8-BD21-48C9-A9F4-71891722BCE8}"/>
    <cellStyle name="Normal 2 2 2 20 2 2 3" xfId="11158" xr:uid="{00000000-0005-0000-0000-0000962B0000}"/>
    <cellStyle name="Normal 2 2 2 20 2 2 3 2" xfId="32113" xr:uid="{BF9C1766-E5A0-4CEA-8A74-41B288CF15AF}"/>
    <cellStyle name="Normal 2 2 2 20 2 2 4" xfId="11159" xr:uid="{00000000-0005-0000-0000-0000972B0000}"/>
    <cellStyle name="Normal 2 2 2 20 2 2 4 2" xfId="32114" xr:uid="{25C73297-522D-4C15-9594-A6F8F2AC3CFB}"/>
    <cellStyle name="Normal 2 2 2 20 2 2 5" xfId="32111" xr:uid="{DD9093D8-2FB7-4E4E-9303-14BB2E9D6E98}"/>
    <cellStyle name="Normal 2 2 2 20 2 3" xfId="11160" xr:uid="{00000000-0005-0000-0000-0000982B0000}"/>
    <cellStyle name="Normal 2 2 2 20 2 3 2" xfId="32115" xr:uid="{58AD5662-83F6-433B-BFC1-3BE9DF9FD5CB}"/>
    <cellStyle name="Normal 2 2 2 20 2 4" xfId="11161" xr:uid="{00000000-0005-0000-0000-0000992B0000}"/>
    <cellStyle name="Normal 2 2 2 20 2 4 2" xfId="32116" xr:uid="{B8E223F9-67A2-4A26-B06F-B1CFE0C71903}"/>
    <cellStyle name="Normal 2 2 2 20 2 5" xfId="11162" xr:uid="{00000000-0005-0000-0000-00009A2B0000}"/>
    <cellStyle name="Normal 2 2 2 20 2 5 2" xfId="32117" xr:uid="{7CF01E94-FCAD-4494-A028-F1A5736237A5}"/>
    <cellStyle name="Normal 2 2 2 20 2 6" xfId="32110" xr:uid="{8FF213B7-AC13-4DE2-B9B5-335EC34B87B3}"/>
    <cellStyle name="Normal 2 2 2 20 3" xfId="11163" xr:uid="{00000000-0005-0000-0000-00009B2B0000}"/>
    <cellStyle name="Normal 2 2 2 20 3 2" xfId="32118" xr:uid="{108E9458-7EF6-4151-96F3-7DEBC556FBEF}"/>
    <cellStyle name="Normal 2 2 2 20 4" xfId="11164" xr:uid="{00000000-0005-0000-0000-00009C2B0000}"/>
    <cellStyle name="Normal 2 2 2 20 4 2" xfId="11165" xr:uid="{00000000-0005-0000-0000-00009D2B0000}"/>
    <cellStyle name="Normal 2 2 2 20 4 2 2" xfId="32120" xr:uid="{F09DB589-C250-4BDE-888A-AC19705E9790}"/>
    <cellStyle name="Normal 2 2 2 20 4 3" xfId="11166" xr:uid="{00000000-0005-0000-0000-00009E2B0000}"/>
    <cellStyle name="Normal 2 2 2 20 4 3 2" xfId="32121" xr:uid="{BE3CDD3E-6A07-48C8-8140-E71579E3D569}"/>
    <cellStyle name="Normal 2 2 2 20 4 4" xfId="11167" xr:uid="{00000000-0005-0000-0000-00009F2B0000}"/>
    <cellStyle name="Normal 2 2 2 20 4 4 2" xfId="32122" xr:uid="{A6DF1E66-2C92-42CA-ACC6-3F54E3BBDDAA}"/>
    <cellStyle name="Normal 2 2 2 20 4 5" xfId="32119" xr:uid="{1285F86F-7DD3-45EE-9526-155503B60FD3}"/>
    <cellStyle name="Normal 2 2 2 20 5" xfId="11168" xr:uid="{00000000-0005-0000-0000-0000A02B0000}"/>
    <cellStyle name="Normal 2 2 2 20 5 2" xfId="32123" xr:uid="{DE35F9A5-84F2-4BBB-8BE6-4517A93BACD3}"/>
    <cellStyle name="Normal 2 2 2 20 6" xfId="11169" xr:uid="{00000000-0005-0000-0000-0000A12B0000}"/>
    <cellStyle name="Normal 2 2 2 20 6 2" xfId="32124" xr:uid="{F2EF9F5C-96F6-45F5-9441-C7E2E933AF3E}"/>
    <cellStyle name="Normal 2 2 2 20 7" xfId="11170" xr:uid="{00000000-0005-0000-0000-0000A22B0000}"/>
    <cellStyle name="Normal 2 2 2 20 7 2" xfId="32125" xr:uid="{794576C8-DAD4-4080-850B-B14E80C16914}"/>
    <cellStyle name="Normal 2 2 2 20 8" xfId="32109" xr:uid="{A66BB373-F9E5-48A1-83A7-2A774E123C06}"/>
    <cellStyle name="Normal 2 2 2 21" xfId="11171" xr:uid="{00000000-0005-0000-0000-0000A32B0000}"/>
    <cellStyle name="Normal 2 2 2 21 2" xfId="11172" xr:uid="{00000000-0005-0000-0000-0000A42B0000}"/>
    <cellStyle name="Normal 2 2 2 21 2 2" xfId="11173" xr:uid="{00000000-0005-0000-0000-0000A52B0000}"/>
    <cellStyle name="Normal 2 2 2 21 2 2 2" xfId="11174" xr:uid="{00000000-0005-0000-0000-0000A62B0000}"/>
    <cellStyle name="Normal 2 2 2 21 2 2 2 2" xfId="32129" xr:uid="{2295A9CE-865C-4683-92A3-689CB0973590}"/>
    <cellStyle name="Normal 2 2 2 21 2 2 3" xfId="11175" xr:uid="{00000000-0005-0000-0000-0000A72B0000}"/>
    <cellStyle name="Normal 2 2 2 21 2 2 3 2" xfId="32130" xr:uid="{3F4382FE-4395-4508-9F9B-CD974C97A8FB}"/>
    <cellStyle name="Normal 2 2 2 21 2 2 4" xfId="11176" xr:uid="{00000000-0005-0000-0000-0000A82B0000}"/>
    <cellStyle name="Normal 2 2 2 21 2 2 4 2" xfId="32131" xr:uid="{2EFC6A37-D12B-4EBE-9499-2CFD7FDE943C}"/>
    <cellStyle name="Normal 2 2 2 21 2 2 5" xfId="32128" xr:uid="{EA051D2F-0047-4F10-9E91-5FFDA54A4BDB}"/>
    <cellStyle name="Normal 2 2 2 21 2 3" xfId="11177" xr:uid="{00000000-0005-0000-0000-0000A92B0000}"/>
    <cellStyle name="Normal 2 2 2 21 2 3 2" xfId="32132" xr:uid="{AD8A16EE-6F24-4C49-81AD-4EE77693740F}"/>
    <cellStyle name="Normal 2 2 2 21 2 4" xfId="11178" xr:uid="{00000000-0005-0000-0000-0000AA2B0000}"/>
    <cellStyle name="Normal 2 2 2 21 2 4 2" xfId="32133" xr:uid="{7728E8E6-2A86-4B5C-8F2B-4A05E19B1650}"/>
    <cellStyle name="Normal 2 2 2 21 2 5" xfId="11179" xr:uid="{00000000-0005-0000-0000-0000AB2B0000}"/>
    <cellStyle name="Normal 2 2 2 21 2 5 2" xfId="32134" xr:uid="{3EFF4BB9-E644-4453-89CE-6117C7A233E6}"/>
    <cellStyle name="Normal 2 2 2 21 2 6" xfId="32127" xr:uid="{A517B5BB-084A-4F15-B66D-1FEBA3E8E284}"/>
    <cellStyle name="Normal 2 2 2 21 3" xfId="11180" xr:uid="{00000000-0005-0000-0000-0000AC2B0000}"/>
    <cellStyle name="Normal 2 2 2 21 3 2" xfId="32135" xr:uid="{12BE6109-6305-4CFF-9BA5-CB5994E67D09}"/>
    <cellStyle name="Normal 2 2 2 21 4" xfId="11181" xr:uid="{00000000-0005-0000-0000-0000AD2B0000}"/>
    <cellStyle name="Normal 2 2 2 21 4 2" xfId="11182" xr:uid="{00000000-0005-0000-0000-0000AE2B0000}"/>
    <cellStyle name="Normal 2 2 2 21 4 2 2" xfId="32137" xr:uid="{F61DBF5C-29DD-40C1-BB03-B2149F720D2C}"/>
    <cellStyle name="Normal 2 2 2 21 4 3" xfId="11183" xr:uid="{00000000-0005-0000-0000-0000AF2B0000}"/>
    <cellStyle name="Normal 2 2 2 21 4 3 2" xfId="32138" xr:uid="{40FE392D-C57B-4D14-845C-06AFB188A377}"/>
    <cellStyle name="Normal 2 2 2 21 4 4" xfId="11184" xr:uid="{00000000-0005-0000-0000-0000B02B0000}"/>
    <cellStyle name="Normal 2 2 2 21 4 4 2" xfId="32139" xr:uid="{F060475A-AB5F-40F9-80A9-A2E736F5E9EA}"/>
    <cellStyle name="Normal 2 2 2 21 4 5" xfId="32136" xr:uid="{79CE83CD-06BF-4D44-9376-EF730D07B7A9}"/>
    <cellStyle name="Normal 2 2 2 21 5" xfId="11185" xr:uid="{00000000-0005-0000-0000-0000B12B0000}"/>
    <cellStyle name="Normal 2 2 2 21 5 2" xfId="32140" xr:uid="{29C5A4AD-2808-4708-A5E2-8B031755D91D}"/>
    <cellStyle name="Normal 2 2 2 21 6" xfId="11186" xr:uid="{00000000-0005-0000-0000-0000B22B0000}"/>
    <cellStyle name="Normal 2 2 2 21 6 2" xfId="32141" xr:uid="{CAA8711D-EC25-4CC7-A04E-191ED9E2A847}"/>
    <cellStyle name="Normal 2 2 2 21 7" xfId="11187" xr:uid="{00000000-0005-0000-0000-0000B32B0000}"/>
    <cellStyle name="Normal 2 2 2 21 7 2" xfId="32142" xr:uid="{EB9D76DA-C72E-490A-ACA6-A99D27D29E5E}"/>
    <cellStyle name="Normal 2 2 2 21 8" xfId="32126" xr:uid="{083D7114-CF10-4ED8-A8BC-0E63E6245EB7}"/>
    <cellStyle name="Normal 2 2 2 22" xfId="11188" xr:uid="{00000000-0005-0000-0000-0000B42B0000}"/>
    <cellStyle name="Normal 2 2 2 22 2" xfId="11189" xr:uid="{00000000-0005-0000-0000-0000B52B0000}"/>
    <cellStyle name="Normal 2 2 2 22 2 2" xfId="32144" xr:uid="{07FC45BE-11D1-44FA-AE7E-CDC76F671BF6}"/>
    <cellStyle name="Normal 2 2 2 22 3" xfId="11190" xr:uid="{00000000-0005-0000-0000-0000B62B0000}"/>
    <cellStyle name="Normal 2 2 2 22 3 2" xfId="32145" xr:uid="{3FA290F7-BE51-4BB7-A566-42F692943726}"/>
    <cellStyle name="Normal 2 2 2 22 4" xfId="11191" xr:uid="{00000000-0005-0000-0000-0000B72B0000}"/>
    <cellStyle name="Normal 2 2 2 22 4 2" xfId="32146" xr:uid="{E8322413-C56B-4208-8446-1DA89C50C30E}"/>
    <cellStyle name="Normal 2 2 2 22 5" xfId="32143" xr:uid="{18337BAC-5320-415A-816B-32BCD8DD2277}"/>
    <cellStyle name="Normal 2 2 2 23" xfId="32036" xr:uid="{0BE0BE82-E4CC-4696-91F7-6F52C7F37FFD}"/>
    <cellStyle name="Normal 2 2 2 3" xfId="11192" xr:uid="{00000000-0005-0000-0000-0000B82B0000}"/>
    <cellStyle name="Normal 2 2 2 3 2" xfId="11193" xr:uid="{00000000-0005-0000-0000-0000B92B0000}"/>
    <cellStyle name="Normal 2 2 2 3 2 2" xfId="32148" xr:uid="{7A2DF6F1-649F-40D2-95B2-85F76B736800}"/>
    <cellStyle name="Normal 2 2 2 3 3" xfId="11194" xr:uid="{00000000-0005-0000-0000-0000BA2B0000}"/>
    <cellStyle name="Normal 2 2 2 3 3 2" xfId="32149" xr:uid="{6D605119-6480-4757-A716-7F074B24DE43}"/>
    <cellStyle name="Normal 2 2 2 3 4" xfId="11195" xr:uid="{00000000-0005-0000-0000-0000BB2B0000}"/>
    <cellStyle name="Normal 2 2 2 3 4 2" xfId="32150" xr:uid="{54F4E436-22E9-42EF-AA14-981F35F1D49A}"/>
    <cellStyle name="Normal 2 2 2 3 5" xfId="32147" xr:uid="{0D93E094-9473-4667-BCA0-88071AAC378B}"/>
    <cellStyle name="Normal 2 2 2 4" xfId="11196" xr:uid="{00000000-0005-0000-0000-0000BC2B0000}"/>
    <cellStyle name="Normal 2 2 2 4 2" xfId="11197" xr:uid="{00000000-0005-0000-0000-0000BD2B0000}"/>
    <cellStyle name="Normal 2 2 2 4 2 2" xfId="32152" xr:uid="{6B8003BA-4B32-4370-AD73-A733028372D9}"/>
    <cellStyle name="Normal 2 2 2 4 3" xfId="32151" xr:uid="{07C1FAA5-762B-4AB0-9E10-536A42C0B56B}"/>
    <cellStyle name="Normal 2 2 2 5" xfId="11198" xr:uid="{00000000-0005-0000-0000-0000BE2B0000}"/>
    <cellStyle name="Normal 2 2 2 5 2" xfId="11199" xr:uid="{00000000-0005-0000-0000-0000BF2B0000}"/>
    <cellStyle name="Normal 2 2 2 5 2 2" xfId="32154" xr:uid="{381DDFD9-81EA-43D0-ADBA-AE389E05E085}"/>
    <cellStyle name="Normal 2 2 2 5 3" xfId="32153" xr:uid="{06313F0D-7011-4B56-9DF4-5270D590B39D}"/>
    <cellStyle name="Normal 2 2 2 6" xfId="11200" xr:uid="{00000000-0005-0000-0000-0000C02B0000}"/>
    <cellStyle name="Normal 2 2 2 6 10" xfId="11201" xr:uid="{00000000-0005-0000-0000-0000C12B0000}"/>
    <cellStyle name="Normal 2 2 2 6 10 2" xfId="11202" xr:uid="{00000000-0005-0000-0000-0000C22B0000}"/>
    <cellStyle name="Normal 2 2 2 6 10 2 2" xfId="32157" xr:uid="{1950D79F-43E9-4AB2-AD71-46CC5CEFAD4D}"/>
    <cellStyle name="Normal 2 2 2 6 10 3" xfId="11203" xr:uid="{00000000-0005-0000-0000-0000C32B0000}"/>
    <cellStyle name="Normal 2 2 2 6 10 3 2" xfId="32158" xr:uid="{37B195EB-90D6-4A4E-97A0-C1B1E761EC70}"/>
    <cellStyle name="Normal 2 2 2 6 10 4" xfId="11204" xr:uid="{00000000-0005-0000-0000-0000C42B0000}"/>
    <cellStyle name="Normal 2 2 2 6 10 4 2" xfId="32159" xr:uid="{CED5AB25-25B5-4B60-B02D-E274DF899833}"/>
    <cellStyle name="Normal 2 2 2 6 10 5" xfId="32156" xr:uid="{C7B82C08-4149-4765-B4EC-3C03E987074D}"/>
    <cellStyle name="Normal 2 2 2 6 11" xfId="11205" xr:uid="{00000000-0005-0000-0000-0000C52B0000}"/>
    <cellStyle name="Normal 2 2 2 6 11 2" xfId="32160" xr:uid="{832B05C5-E0EC-45B0-B00C-7553547ACA35}"/>
    <cellStyle name="Normal 2 2 2 6 12" xfId="11206" xr:uid="{00000000-0005-0000-0000-0000C62B0000}"/>
    <cellStyle name="Normal 2 2 2 6 12 2" xfId="32161" xr:uid="{A6860C38-9268-4078-81BF-4D391105122D}"/>
    <cellStyle name="Normal 2 2 2 6 13" xfId="11207" xr:uid="{00000000-0005-0000-0000-0000C72B0000}"/>
    <cellStyle name="Normal 2 2 2 6 13 2" xfId="32162" xr:uid="{2A1D5E4A-F342-482A-B4AC-AF5996CB33A2}"/>
    <cellStyle name="Normal 2 2 2 6 14" xfId="32155" xr:uid="{40337EB5-8F68-4C4A-9FBA-82014C02EA3A}"/>
    <cellStyle name="Normal 2 2 2 6 2" xfId="11208" xr:uid="{00000000-0005-0000-0000-0000C82B0000}"/>
    <cellStyle name="Normal 2 2 2 6 2 2" xfId="11209" xr:uid="{00000000-0005-0000-0000-0000C92B0000}"/>
    <cellStyle name="Normal 2 2 2 6 2 2 2" xfId="11210" xr:uid="{00000000-0005-0000-0000-0000CA2B0000}"/>
    <cellStyle name="Normal 2 2 2 6 2 2 2 2" xfId="32165" xr:uid="{C64AD773-77A5-4B2E-858C-FFBB37E3C51A}"/>
    <cellStyle name="Normal 2 2 2 6 2 2 3" xfId="11211" xr:uid="{00000000-0005-0000-0000-0000CB2B0000}"/>
    <cellStyle name="Normal 2 2 2 6 2 2 3 2" xfId="11212" xr:uid="{00000000-0005-0000-0000-0000CC2B0000}"/>
    <cellStyle name="Normal 2 2 2 6 2 2 3 2 2" xfId="11213" xr:uid="{00000000-0005-0000-0000-0000CD2B0000}"/>
    <cellStyle name="Normal 2 2 2 6 2 2 3 2 2 2" xfId="32168" xr:uid="{11D28037-3E11-4FD0-A2E4-FD655E08C932}"/>
    <cellStyle name="Normal 2 2 2 6 2 2 3 2 3" xfId="11214" xr:uid="{00000000-0005-0000-0000-0000CE2B0000}"/>
    <cellStyle name="Normal 2 2 2 6 2 2 3 2 3 2" xfId="32169" xr:uid="{67BBA808-3950-416F-B748-08B79F0BF54C}"/>
    <cellStyle name="Normal 2 2 2 6 2 2 3 2 4" xfId="11215" xr:uid="{00000000-0005-0000-0000-0000CF2B0000}"/>
    <cellStyle name="Normal 2 2 2 6 2 2 3 2 4 2" xfId="32170" xr:uid="{62103404-CB67-40C3-86DB-C4E258E6EED9}"/>
    <cellStyle name="Normal 2 2 2 6 2 2 3 2 5" xfId="32167" xr:uid="{7DF987AE-2342-48A3-A684-644C6DF54AD2}"/>
    <cellStyle name="Normal 2 2 2 6 2 2 3 3" xfId="11216" xr:uid="{00000000-0005-0000-0000-0000D02B0000}"/>
    <cellStyle name="Normal 2 2 2 6 2 2 3 3 2" xfId="32171" xr:uid="{C1F1B3E1-3EFA-4B05-8EC0-7A8B988A219A}"/>
    <cellStyle name="Normal 2 2 2 6 2 2 3 4" xfId="11217" xr:uid="{00000000-0005-0000-0000-0000D12B0000}"/>
    <cellStyle name="Normal 2 2 2 6 2 2 3 4 2" xfId="32172" xr:uid="{B2A3F1F8-79B3-4CD1-B1DF-9133B2BDC0C0}"/>
    <cellStyle name="Normal 2 2 2 6 2 2 3 5" xfId="11218" xr:uid="{00000000-0005-0000-0000-0000D22B0000}"/>
    <cellStyle name="Normal 2 2 2 6 2 2 3 5 2" xfId="32173" xr:uid="{5E16E8C5-A360-4D90-8952-79ECC5CE3333}"/>
    <cellStyle name="Normal 2 2 2 6 2 2 3 6" xfId="32166" xr:uid="{925B8E53-7375-46E9-A40E-B1ADA48C69FF}"/>
    <cellStyle name="Normal 2 2 2 6 2 2 4" xfId="11219" xr:uid="{00000000-0005-0000-0000-0000D32B0000}"/>
    <cellStyle name="Normal 2 2 2 6 2 2 4 2" xfId="11220" xr:uid="{00000000-0005-0000-0000-0000D42B0000}"/>
    <cellStyle name="Normal 2 2 2 6 2 2 4 2 2" xfId="32175" xr:uid="{C00E6965-301A-445F-9F08-89C2A29B931C}"/>
    <cellStyle name="Normal 2 2 2 6 2 2 4 3" xfId="11221" xr:uid="{00000000-0005-0000-0000-0000D52B0000}"/>
    <cellStyle name="Normal 2 2 2 6 2 2 4 3 2" xfId="32176" xr:uid="{DD912D61-D942-42E1-B656-AC2C7190B762}"/>
    <cellStyle name="Normal 2 2 2 6 2 2 4 4" xfId="11222" xr:uid="{00000000-0005-0000-0000-0000D62B0000}"/>
    <cellStyle name="Normal 2 2 2 6 2 2 4 4 2" xfId="32177" xr:uid="{257A5A64-898A-484A-9AA1-52F85E3CDA0A}"/>
    <cellStyle name="Normal 2 2 2 6 2 2 4 5" xfId="32174" xr:uid="{6E92F3A9-9B7D-454C-B0A3-DE2FC36FE217}"/>
    <cellStyle name="Normal 2 2 2 6 2 2 5" xfId="11223" xr:uid="{00000000-0005-0000-0000-0000D72B0000}"/>
    <cellStyle name="Normal 2 2 2 6 2 2 5 2" xfId="32178" xr:uid="{3D78E6BE-AD26-4BD8-816F-569EAFA4BFF0}"/>
    <cellStyle name="Normal 2 2 2 6 2 2 6" xfId="11224" xr:uid="{00000000-0005-0000-0000-0000D82B0000}"/>
    <cellStyle name="Normal 2 2 2 6 2 2 6 2" xfId="32179" xr:uid="{2456FB12-1DB1-49D6-BFF6-6AAAC3D1159B}"/>
    <cellStyle name="Normal 2 2 2 6 2 2 7" xfId="11225" xr:uid="{00000000-0005-0000-0000-0000D92B0000}"/>
    <cellStyle name="Normal 2 2 2 6 2 2 7 2" xfId="32180" xr:uid="{6D14A325-5CA5-4563-B6BF-6006F8B7F92F}"/>
    <cellStyle name="Normal 2 2 2 6 2 2 8" xfId="32164" xr:uid="{097E034C-1EF2-405E-B628-9CAE4D3FD453}"/>
    <cellStyle name="Normal 2 2 2 6 2 3" xfId="11226" xr:uid="{00000000-0005-0000-0000-0000DA2B0000}"/>
    <cellStyle name="Normal 2 2 2 6 2 3 2" xfId="32181" xr:uid="{B4AAD10D-8C05-4586-A492-CD9FED26E69A}"/>
    <cellStyle name="Normal 2 2 2 6 2 4" xfId="11227" xr:uid="{00000000-0005-0000-0000-0000DB2B0000}"/>
    <cellStyle name="Normal 2 2 2 6 2 4 2" xfId="32182" xr:uid="{CF2D1788-2115-473E-95A3-EEBDCDDCCDE0}"/>
    <cellStyle name="Normal 2 2 2 6 2 5" xfId="11228" xr:uid="{00000000-0005-0000-0000-0000DC2B0000}"/>
    <cellStyle name="Normal 2 2 2 6 2 5 2" xfId="32183" xr:uid="{76B834A5-0245-4067-8D5F-6E0E8562A293}"/>
    <cellStyle name="Normal 2 2 2 6 2 6" xfId="11229" xr:uid="{00000000-0005-0000-0000-0000DD2B0000}"/>
    <cellStyle name="Normal 2 2 2 6 2 6 2" xfId="32184" xr:uid="{48A95FFF-80D4-4A76-BD8B-318C346C67EA}"/>
    <cellStyle name="Normal 2 2 2 6 2 7" xfId="11230" xr:uid="{00000000-0005-0000-0000-0000DE2B0000}"/>
    <cellStyle name="Normal 2 2 2 6 2 7 2" xfId="32185" xr:uid="{44147229-4BD3-4DF1-9E33-47FF379BD8C2}"/>
    <cellStyle name="Normal 2 2 2 6 2 8" xfId="11231" xr:uid="{00000000-0005-0000-0000-0000DF2B0000}"/>
    <cellStyle name="Normal 2 2 2 6 2 8 2" xfId="32186" xr:uid="{3C3687E2-B2C7-4601-9102-EECCC9598E89}"/>
    <cellStyle name="Normal 2 2 2 6 2 9" xfId="32163" xr:uid="{7D8D8FBC-0EF8-4B2B-9467-97B7C1B0ED67}"/>
    <cellStyle name="Normal 2 2 2 6 3" xfId="11232" xr:uid="{00000000-0005-0000-0000-0000E02B0000}"/>
    <cellStyle name="Normal 2 2 2 6 3 2" xfId="11233" xr:uid="{00000000-0005-0000-0000-0000E12B0000}"/>
    <cellStyle name="Normal 2 2 2 6 3 2 2" xfId="11234" xr:uid="{00000000-0005-0000-0000-0000E22B0000}"/>
    <cellStyle name="Normal 2 2 2 6 3 2 2 2" xfId="11235" xr:uid="{00000000-0005-0000-0000-0000E32B0000}"/>
    <cellStyle name="Normal 2 2 2 6 3 2 2 2 2" xfId="11236" xr:uid="{00000000-0005-0000-0000-0000E42B0000}"/>
    <cellStyle name="Normal 2 2 2 6 3 2 2 2 2 2" xfId="32191" xr:uid="{88628F3E-2451-42C4-BCB1-1741E162B112}"/>
    <cellStyle name="Normal 2 2 2 6 3 2 2 2 3" xfId="11237" xr:uid="{00000000-0005-0000-0000-0000E52B0000}"/>
    <cellStyle name="Normal 2 2 2 6 3 2 2 2 3 2" xfId="32192" xr:uid="{C107F60F-981E-496D-AA1A-DA7907FADE4B}"/>
    <cellStyle name="Normal 2 2 2 6 3 2 2 2 4" xfId="11238" xr:uid="{00000000-0005-0000-0000-0000E62B0000}"/>
    <cellStyle name="Normal 2 2 2 6 3 2 2 2 4 2" xfId="32193" xr:uid="{A094DC7B-7D31-4940-8F8B-0ECAA00827B5}"/>
    <cellStyle name="Normal 2 2 2 6 3 2 2 2 5" xfId="32190" xr:uid="{EDEC45F7-6AF9-4F27-80E8-03E7E89A2B9D}"/>
    <cellStyle name="Normal 2 2 2 6 3 2 2 3" xfId="11239" xr:uid="{00000000-0005-0000-0000-0000E72B0000}"/>
    <cellStyle name="Normal 2 2 2 6 3 2 2 3 2" xfId="32194" xr:uid="{4DF750B4-4D28-4242-8F0B-B4CD0D3EC285}"/>
    <cellStyle name="Normal 2 2 2 6 3 2 2 4" xfId="11240" xr:uid="{00000000-0005-0000-0000-0000E82B0000}"/>
    <cellStyle name="Normal 2 2 2 6 3 2 2 4 2" xfId="32195" xr:uid="{74A24196-A4B3-4755-8AE9-DA67335CE710}"/>
    <cellStyle name="Normal 2 2 2 6 3 2 2 5" xfId="11241" xr:uid="{00000000-0005-0000-0000-0000E92B0000}"/>
    <cellStyle name="Normal 2 2 2 6 3 2 2 5 2" xfId="32196" xr:uid="{30B7A61E-1588-4524-BD34-2DE1CF5F6C17}"/>
    <cellStyle name="Normal 2 2 2 6 3 2 2 6" xfId="32189" xr:uid="{8C32E6A8-36D6-4D41-B1B1-BD5B61CEE469}"/>
    <cellStyle name="Normal 2 2 2 6 3 2 3" xfId="11242" xr:uid="{00000000-0005-0000-0000-0000EA2B0000}"/>
    <cellStyle name="Normal 2 2 2 6 3 2 3 2" xfId="11243" xr:uid="{00000000-0005-0000-0000-0000EB2B0000}"/>
    <cellStyle name="Normal 2 2 2 6 3 2 3 2 2" xfId="32198" xr:uid="{C9D30B19-9B27-4227-AE19-AD041A911A79}"/>
    <cellStyle name="Normal 2 2 2 6 3 2 3 3" xfId="11244" xr:uid="{00000000-0005-0000-0000-0000EC2B0000}"/>
    <cellStyle name="Normal 2 2 2 6 3 2 3 3 2" xfId="32199" xr:uid="{8C2E1C77-5A83-44D4-B267-959F11597E99}"/>
    <cellStyle name="Normal 2 2 2 6 3 2 3 4" xfId="11245" xr:uid="{00000000-0005-0000-0000-0000ED2B0000}"/>
    <cellStyle name="Normal 2 2 2 6 3 2 3 4 2" xfId="32200" xr:uid="{90C4893A-57EF-4154-8F42-6327D8329930}"/>
    <cellStyle name="Normal 2 2 2 6 3 2 3 5" xfId="32197" xr:uid="{47D2965A-3EAA-48E3-B69B-1D67EE698349}"/>
    <cellStyle name="Normal 2 2 2 6 3 2 4" xfId="11246" xr:uid="{00000000-0005-0000-0000-0000EE2B0000}"/>
    <cellStyle name="Normal 2 2 2 6 3 2 4 2" xfId="32201" xr:uid="{0E93B8D2-9276-43D8-BDDF-B1E47C85711A}"/>
    <cellStyle name="Normal 2 2 2 6 3 2 5" xfId="11247" xr:uid="{00000000-0005-0000-0000-0000EF2B0000}"/>
    <cellStyle name="Normal 2 2 2 6 3 2 5 2" xfId="32202" xr:uid="{E8765D2B-560C-4EE4-B018-4BFE83CE708F}"/>
    <cellStyle name="Normal 2 2 2 6 3 2 6" xfId="11248" xr:uid="{00000000-0005-0000-0000-0000F02B0000}"/>
    <cellStyle name="Normal 2 2 2 6 3 2 6 2" xfId="32203" xr:uid="{6CB50455-F81D-44D3-8C25-EA44380ABB7B}"/>
    <cellStyle name="Normal 2 2 2 6 3 2 7" xfId="32188" xr:uid="{4F37C585-33D9-47C9-A738-640C2ACDA9CB}"/>
    <cellStyle name="Normal 2 2 2 6 3 3" xfId="32187" xr:uid="{49224FB9-0912-4F0F-BD47-78C6A2EB8253}"/>
    <cellStyle name="Normal 2 2 2 6 4" xfId="11249" xr:uid="{00000000-0005-0000-0000-0000F12B0000}"/>
    <cellStyle name="Normal 2 2 2 6 4 2" xfId="11250" xr:uid="{00000000-0005-0000-0000-0000F22B0000}"/>
    <cellStyle name="Normal 2 2 2 6 4 2 2" xfId="11251" xr:uid="{00000000-0005-0000-0000-0000F32B0000}"/>
    <cellStyle name="Normal 2 2 2 6 4 2 2 2" xfId="11252" xr:uid="{00000000-0005-0000-0000-0000F42B0000}"/>
    <cellStyle name="Normal 2 2 2 6 4 2 2 2 2" xfId="32207" xr:uid="{71DF49F9-3955-46A0-81FF-1611371DA70F}"/>
    <cellStyle name="Normal 2 2 2 6 4 2 2 3" xfId="11253" xr:uid="{00000000-0005-0000-0000-0000F52B0000}"/>
    <cellStyle name="Normal 2 2 2 6 4 2 2 3 2" xfId="32208" xr:uid="{64E56535-2C1E-4BC3-A0DA-10E182671DDE}"/>
    <cellStyle name="Normal 2 2 2 6 4 2 2 4" xfId="11254" xr:uid="{00000000-0005-0000-0000-0000F62B0000}"/>
    <cellStyle name="Normal 2 2 2 6 4 2 2 4 2" xfId="32209" xr:uid="{694CAEA8-AAEA-40B8-A5EE-26B718B9F0B1}"/>
    <cellStyle name="Normal 2 2 2 6 4 2 2 5" xfId="32206" xr:uid="{AAAE78E7-210D-465C-8FD6-9CA5C907B734}"/>
    <cellStyle name="Normal 2 2 2 6 4 2 3" xfId="11255" xr:uid="{00000000-0005-0000-0000-0000F72B0000}"/>
    <cellStyle name="Normal 2 2 2 6 4 2 3 2" xfId="32210" xr:uid="{CF0CB913-DF8E-4DBB-873D-D021E03512C1}"/>
    <cellStyle name="Normal 2 2 2 6 4 2 4" xfId="11256" xr:uid="{00000000-0005-0000-0000-0000F82B0000}"/>
    <cellStyle name="Normal 2 2 2 6 4 2 4 2" xfId="32211" xr:uid="{9F2273E9-7BD2-475B-884E-3C5C38A59936}"/>
    <cellStyle name="Normal 2 2 2 6 4 2 5" xfId="11257" xr:uid="{00000000-0005-0000-0000-0000F92B0000}"/>
    <cellStyle name="Normal 2 2 2 6 4 2 5 2" xfId="32212" xr:uid="{33E493F4-208A-4A3C-9734-998284EC81F4}"/>
    <cellStyle name="Normal 2 2 2 6 4 2 6" xfId="32205" xr:uid="{F8E3AB1B-4DBC-46B2-8D69-E224A5ED979F}"/>
    <cellStyle name="Normal 2 2 2 6 4 3" xfId="11258" xr:uid="{00000000-0005-0000-0000-0000FA2B0000}"/>
    <cellStyle name="Normal 2 2 2 6 4 3 2" xfId="11259" xr:uid="{00000000-0005-0000-0000-0000FB2B0000}"/>
    <cellStyle name="Normal 2 2 2 6 4 3 2 2" xfId="32214" xr:uid="{DE006F2D-24DE-4901-B508-C42A27CB8125}"/>
    <cellStyle name="Normal 2 2 2 6 4 3 3" xfId="11260" xr:uid="{00000000-0005-0000-0000-0000FC2B0000}"/>
    <cellStyle name="Normal 2 2 2 6 4 3 3 2" xfId="32215" xr:uid="{B67054EF-AFD0-43CB-BDBC-E1A41EECB83E}"/>
    <cellStyle name="Normal 2 2 2 6 4 3 4" xfId="11261" xr:uid="{00000000-0005-0000-0000-0000FD2B0000}"/>
    <cellStyle name="Normal 2 2 2 6 4 3 4 2" xfId="32216" xr:uid="{43C63D60-00C6-40BE-B7DA-4D10D18D87B6}"/>
    <cellStyle name="Normal 2 2 2 6 4 3 5" xfId="32213" xr:uid="{907A3838-0B0F-4CDC-AF3B-36B1290EDB97}"/>
    <cellStyle name="Normal 2 2 2 6 4 4" xfId="11262" xr:uid="{00000000-0005-0000-0000-0000FE2B0000}"/>
    <cellStyle name="Normal 2 2 2 6 4 4 2" xfId="32217" xr:uid="{CD4738FD-19D7-491C-A327-74D8596C3FC8}"/>
    <cellStyle name="Normal 2 2 2 6 4 5" xfId="11263" xr:uid="{00000000-0005-0000-0000-0000FF2B0000}"/>
    <cellStyle name="Normal 2 2 2 6 4 5 2" xfId="32218" xr:uid="{E31DEAE6-9C38-43CD-A189-0DDF437FF1D2}"/>
    <cellStyle name="Normal 2 2 2 6 4 6" xfId="11264" xr:uid="{00000000-0005-0000-0000-0000002C0000}"/>
    <cellStyle name="Normal 2 2 2 6 4 6 2" xfId="32219" xr:uid="{ED7F5511-3A22-4F0B-A89E-320B2A500321}"/>
    <cellStyle name="Normal 2 2 2 6 4 7" xfId="32204" xr:uid="{C6864D9A-F010-4F0C-BC40-165E46AF6F5E}"/>
    <cellStyle name="Normal 2 2 2 6 5" xfId="11265" xr:uid="{00000000-0005-0000-0000-0000012C0000}"/>
    <cellStyle name="Normal 2 2 2 6 5 2" xfId="11266" xr:uid="{00000000-0005-0000-0000-0000022C0000}"/>
    <cellStyle name="Normal 2 2 2 6 5 2 2" xfId="11267" xr:uid="{00000000-0005-0000-0000-0000032C0000}"/>
    <cellStyle name="Normal 2 2 2 6 5 2 2 2" xfId="11268" xr:uid="{00000000-0005-0000-0000-0000042C0000}"/>
    <cellStyle name="Normal 2 2 2 6 5 2 2 2 2" xfId="32223" xr:uid="{4F6A34A7-825F-41F5-BC80-F25160E8FBE7}"/>
    <cellStyle name="Normal 2 2 2 6 5 2 2 3" xfId="11269" xr:uid="{00000000-0005-0000-0000-0000052C0000}"/>
    <cellStyle name="Normal 2 2 2 6 5 2 2 3 2" xfId="32224" xr:uid="{9D3F140E-E213-43FF-BA8C-7D5871ADECB3}"/>
    <cellStyle name="Normal 2 2 2 6 5 2 2 4" xfId="11270" xr:uid="{00000000-0005-0000-0000-0000062C0000}"/>
    <cellStyle name="Normal 2 2 2 6 5 2 2 4 2" xfId="32225" xr:uid="{486FDE53-B707-49F4-AFE7-A8114A27D491}"/>
    <cellStyle name="Normal 2 2 2 6 5 2 2 5" xfId="32222" xr:uid="{BE923515-7318-4CE1-A64F-54AC23CB7113}"/>
    <cellStyle name="Normal 2 2 2 6 5 2 3" xfId="11271" xr:uid="{00000000-0005-0000-0000-0000072C0000}"/>
    <cellStyle name="Normal 2 2 2 6 5 2 3 2" xfId="32226" xr:uid="{A907A60D-628C-4A8B-B72E-79181E9977D2}"/>
    <cellStyle name="Normal 2 2 2 6 5 2 4" xfId="11272" xr:uid="{00000000-0005-0000-0000-0000082C0000}"/>
    <cellStyle name="Normal 2 2 2 6 5 2 4 2" xfId="32227" xr:uid="{BFBA07B3-5125-4C9B-90DE-3BA67CCF2190}"/>
    <cellStyle name="Normal 2 2 2 6 5 2 5" xfId="11273" xr:uid="{00000000-0005-0000-0000-0000092C0000}"/>
    <cellStyle name="Normal 2 2 2 6 5 2 5 2" xfId="32228" xr:uid="{7A00D068-9FA4-4E55-A21C-D5042D75FFE8}"/>
    <cellStyle name="Normal 2 2 2 6 5 2 6" xfId="32221" xr:uid="{C53D381D-93E5-43BD-B673-04F532F72316}"/>
    <cellStyle name="Normal 2 2 2 6 5 3" xfId="11274" xr:uid="{00000000-0005-0000-0000-00000A2C0000}"/>
    <cellStyle name="Normal 2 2 2 6 5 3 2" xfId="11275" xr:uid="{00000000-0005-0000-0000-00000B2C0000}"/>
    <cellStyle name="Normal 2 2 2 6 5 3 2 2" xfId="32230" xr:uid="{B81BF05D-A064-4420-84B9-3BE60104901A}"/>
    <cellStyle name="Normal 2 2 2 6 5 3 3" xfId="11276" xr:uid="{00000000-0005-0000-0000-00000C2C0000}"/>
    <cellStyle name="Normal 2 2 2 6 5 3 3 2" xfId="32231" xr:uid="{46F4DF28-5653-4764-A78D-13BA560A12F0}"/>
    <cellStyle name="Normal 2 2 2 6 5 3 4" xfId="11277" xr:uid="{00000000-0005-0000-0000-00000D2C0000}"/>
    <cellStyle name="Normal 2 2 2 6 5 3 4 2" xfId="32232" xr:uid="{879DE389-61EA-40FC-8CF2-CD5611F95F46}"/>
    <cellStyle name="Normal 2 2 2 6 5 3 5" xfId="32229" xr:uid="{CA6599A7-E39B-43C7-AB0C-7FEFD5E0FA62}"/>
    <cellStyle name="Normal 2 2 2 6 5 4" xfId="11278" xr:uid="{00000000-0005-0000-0000-00000E2C0000}"/>
    <cellStyle name="Normal 2 2 2 6 5 4 2" xfId="32233" xr:uid="{2D4345FB-3331-4F0A-97F7-F958A15C41E0}"/>
    <cellStyle name="Normal 2 2 2 6 5 5" xfId="11279" xr:uid="{00000000-0005-0000-0000-00000F2C0000}"/>
    <cellStyle name="Normal 2 2 2 6 5 5 2" xfId="32234" xr:uid="{CDE9C5AE-5413-4068-A2B3-F650D9F5499B}"/>
    <cellStyle name="Normal 2 2 2 6 5 6" xfId="11280" xr:uid="{00000000-0005-0000-0000-0000102C0000}"/>
    <cellStyle name="Normal 2 2 2 6 5 6 2" xfId="32235" xr:uid="{EF3BED6F-4F0A-4170-B319-C9F21E0D5A58}"/>
    <cellStyle name="Normal 2 2 2 6 5 7" xfId="32220" xr:uid="{E304B60C-52EC-4BE8-866A-6AB539440CB8}"/>
    <cellStyle name="Normal 2 2 2 6 6" xfId="11281" xr:uid="{00000000-0005-0000-0000-0000112C0000}"/>
    <cellStyle name="Normal 2 2 2 6 6 2" xfId="11282" xr:uid="{00000000-0005-0000-0000-0000122C0000}"/>
    <cellStyle name="Normal 2 2 2 6 6 2 2" xfId="11283" xr:uid="{00000000-0005-0000-0000-0000132C0000}"/>
    <cellStyle name="Normal 2 2 2 6 6 2 2 2" xfId="11284" xr:uid="{00000000-0005-0000-0000-0000142C0000}"/>
    <cellStyle name="Normal 2 2 2 6 6 2 2 2 2" xfId="32239" xr:uid="{33621BA4-E280-4827-AB31-38DBD9E63443}"/>
    <cellStyle name="Normal 2 2 2 6 6 2 2 3" xfId="11285" xr:uid="{00000000-0005-0000-0000-0000152C0000}"/>
    <cellStyle name="Normal 2 2 2 6 6 2 2 3 2" xfId="32240" xr:uid="{953FBDE1-C83E-4496-9972-09462C503BB9}"/>
    <cellStyle name="Normal 2 2 2 6 6 2 2 4" xfId="11286" xr:uid="{00000000-0005-0000-0000-0000162C0000}"/>
    <cellStyle name="Normal 2 2 2 6 6 2 2 4 2" xfId="32241" xr:uid="{994E7B78-DBD5-4B0C-8C11-053429EE9064}"/>
    <cellStyle name="Normal 2 2 2 6 6 2 2 5" xfId="32238" xr:uid="{83E0C383-271A-4AFB-8951-4A7911BE8D7F}"/>
    <cellStyle name="Normal 2 2 2 6 6 2 3" xfId="11287" xr:uid="{00000000-0005-0000-0000-0000172C0000}"/>
    <cellStyle name="Normal 2 2 2 6 6 2 3 2" xfId="32242" xr:uid="{35B7B2AA-24B5-4743-8F69-87F229E5A007}"/>
    <cellStyle name="Normal 2 2 2 6 6 2 4" xfId="11288" xr:uid="{00000000-0005-0000-0000-0000182C0000}"/>
    <cellStyle name="Normal 2 2 2 6 6 2 4 2" xfId="32243" xr:uid="{06E6C3C1-18E9-452D-BA84-60AC57B8DAE4}"/>
    <cellStyle name="Normal 2 2 2 6 6 2 5" xfId="11289" xr:uid="{00000000-0005-0000-0000-0000192C0000}"/>
    <cellStyle name="Normal 2 2 2 6 6 2 5 2" xfId="32244" xr:uid="{54F1CB1A-31D3-4126-8EBA-FD0C469B1159}"/>
    <cellStyle name="Normal 2 2 2 6 6 2 6" xfId="32237" xr:uid="{CEB32E3C-6ED1-44E8-B922-D41F3F3EB30C}"/>
    <cellStyle name="Normal 2 2 2 6 6 3" xfId="11290" xr:uid="{00000000-0005-0000-0000-00001A2C0000}"/>
    <cellStyle name="Normal 2 2 2 6 6 3 2" xfId="11291" xr:uid="{00000000-0005-0000-0000-00001B2C0000}"/>
    <cellStyle name="Normal 2 2 2 6 6 3 2 2" xfId="32246" xr:uid="{9065642F-15F6-4E33-937D-7560702BCFC2}"/>
    <cellStyle name="Normal 2 2 2 6 6 3 3" xfId="11292" xr:uid="{00000000-0005-0000-0000-00001C2C0000}"/>
    <cellStyle name="Normal 2 2 2 6 6 3 3 2" xfId="32247" xr:uid="{6770F33B-E112-4504-B86E-593954EB6FA8}"/>
    <cellStyle name="Normal 2 2 2 6 6 3 4" xfId="11293" xr:uid="{00000000-0005-0000-0000-00001D2C0000}"/>
    <cellStyle name="Normal 2 2 2 6 6 3 4 2" xfId="32248" xr:uid="{6975766D-AF55-4D3C-98D8-24C3D7675AC9}"/>
    <cellStyle name="Normal 2 2 2 6 6 3 5" xfId="32245" xr:uid="{CBBB65BC-12F3-4F8C-BB20-2022107480C6}"/>
    <cellStyle name="Normal 2 2 2 6 6 4" xfId="11294" xr:uid="{00000000-0005-0000-0000-00001E2C0000}"/>
    <cellStyle name="Normal 2 2 2 6 6 4 2" xfId="32249" xr:uid="{AC7D03AF-37B3-4891-A1D0-4A6EE0638AB7}"/>
    <cellStyle name="Normal 2 2 2 6 6 5" xfId="11295" xr:uid="{00000000-0005-0000-0000-00001F2C0000}"/>
    <cellStyle name="Normal 2 2 2 6 6 5 2" xfId="32250" xr:uid="{5FEC9D15-0C61-4D77-9CD1-C04BB204EE5A}"/>
    <cellStyle name="Normal 2 2 2 6 6 6" xfId="11296" xr:uid="{00000000-0005-0000-0000-0000202C0000}"/>
    <cellStyle name="Normal 2 2 2 6 6 6 2" xfId="32251" xr:uid="{5C5A9ADE-872B-43AE-9F9C-2D88A0D9129F}"/>
    <cellStyle name="Normal 2 2 2 6 6 7" xfId="32236" xr:uid="{B76C4C93-4656-4D6B-8708-42DBF25FF151}"/>
    <cellStyle name="Normal 2 2 2 6 7" xfId="11297" xr:uid="{00000000-0005-0000-0000-0000212C0000}"/>
    <cellStyle name="Normal 2 2 2 6 7 2" xfId="11298" xr:uid="{00000000-0005-0000-0000-0000222C0000}"/>
    <cellStyle name="Normal 2 2 2 6 7 2 2" xfId="11299" xr:uid="{00000000-0005-0000-0000-0000232C0000}"/>
    <cellStyle name="Normal 2 2 2 6 7 2 2 2" xfId="11300" xr:uid="{00000000-0005-0000-0000-0000242C0000}"/>
    <cellStyle name="Normal 2 2 2 6 7 2 2 2 2" xfId="32255" xr:uid="{A988F661-19D2-4D77-9AC0-F0AC515CA670}"/>
    <cellStyle name="Normal 2 2 2 6 7 2 2 3" xfId="11301" xr:uid="{00000000-0005-0000-0000-0000252C0000}"/>
    <cellStyle name="Normal 2 2 2 6 7 2 2 3 2" xfId="32256" xr:uid="{FCDC78BC-C989-41B8-9DC1-F27253F7BE38}"/>
    <cellStyle name="Normal 2 2 2 6 7 2 2 4" xfId="11302" xr:uid="{00000000-0005-0000-0000-0000262C0000}"/>
    <cellStyle name="Normal 2 2 2 6 7 2 2 4 2" xfId="32257" xr:uid="{C6F25040-98BF-46B4-AA02-70F2EEA78180}"/>
    <cellStyle name="Normal 2 2 2 6 7 2 2 5" xfId="32254" xr:uid="{F51A2646-46D9-4791-A963-CE64E2D1D4FF}"/>
    <cellStyle name="Normal 2 2 2 6 7 2 3" xfId="11303" xr:uid="{00000000-0005-0000-0000-0000272C0000}"/>
    <cellStyle name="Normal 2 2 2 6 7 2 3 2" xfId="32258" xr:uid="{CEB7E195-4E54-4C21-9AD8-8106607DE582}"/>
    <cellStyle name="Normal 2 2 2 6 7 2 4" xfId="11304" xr:uid="{00000000-0005-0000-0000-0000282C0000}"/>
    <cellStyle name="Normal 2 2 2 6 7 2 4 2" xfId="32259" xr:uid="{643A5FE8-F737-4789-A03C-850C85DC1120}"/>
    <cellStyle name="Normal 2 2 2 6 7 2 5" xfId="11305" xr:uid="{00000000-0005-0000-0000-0000292C0000}"/>
    <cellStyle name="Normal 2 2 2 6 7 2 5 2" xfId="32260" xr:uid="{BB84E645-472C-44E5-9A9A-EB483F822633}"/>
    <cellStyle name="Normal 2 2 2 6 7 2 6" xfId="32253" xr:uid="{B1AF9523-EF3C-4D15-9172-ACEFF71D7A13}"/>
    <cellStyle name="Normal 2 2 2 6 7 3" xfId="11306" xr:uid="{00000000-0005-0000-0000-00002A2C0000}"/>
    <cellStyle name="Normal 2 2 2 6 7 3 2" xfId="11307" xr:uid="{00000000-0005-0000-0000-00002B2C0000}"/>
    <cellStyle name="Normal 2 2 2 6 7 3 2 2" xfId="32262" xr:uid="{0F47791B-4A21-4528-BFD0-92EF945836A7}"/>
    <cellStyle name="Normal 2 2 2 6 7 3 3" xfId="11308" xr:uid="{00000000-0005-0000-0000-00002C2C0000}"/>
    <cellStyle name="Normal 2 2 2 6 7 3 3 2" xfId="32263" xr:uid="{763A5379-5A51-4AE0-9839-25426D32FF7E}"/>
    <cellStyle name="Normal 2 2 2 6 7 3 4" xfId="11309" xr:uid="{00000000-0005-0000-0000-00002D2C0000}"/>
    <cellStyle name="Normal 2 2 2 6 7 3 4 2" xfId="32264" xr:uid="{C87B538F-EDCA-454F-9BD0-DD353130DDAB}"/>
    <cellStyle name="Normal 2 2 2 6 7 3 5" xfId="32261" xr:uid="{2C6865D0-E29D-47A4-810B-0F57E05BCAFF}"/>
    <cellStyle name="Normal 2 2 2 6 7 4" xfId="11310" xr:uid="{00000000-0005-0000-0000-00002E2C0000}"/>
    <cellStyle name="Normal 2 2 2 6 7 4 2" xfId="32265" xr:uid="{502ECCE4-8030-45D8-8DD5-30A341574665}"/>
    <cellStyle name="Normal 2 2 2 6 7 5" xfId="11311" xr:uid="{00000000-0005-0000-0000-00002F2C0000}"/>
    <cellStyle name="Normal 2 2 2 6 7 5 2" xfId="32266" xr:uid="{63EB4AF9-F3AA-41D3-B2D3-E42E678AF3D0}"/>
    <cellStyle name="Normal 2 2 2 6 7 6" xfId="11312" xr:uid="{00000000-0005-0000-0000-0000302C0000}"/>
    <cellStyle name="Normal 2 2 2 6 7 6 2" xfId="32267" xr:uid="{FAC8097D-BACE-4D87-A6FD-1DA0B7685915}"/>
    <cellStyle name="Normal 2 2 2 6 7 7" xfId="32252" xr:uid="{83EEBBF0-B637-4F8A-9F24-70B5CBA33437}"/>
    <cellStyle name="Normal 2 2 2 6 8" xfId="11313" xr:uid="{00000000-0005-0000-0000-0000312C0000}"/>
    <cellStyle name="Normal 2 2 2 6 8 2" xfId="11314" xr:uid="{00000000-0005-0000-0000-0000322C0000}"/>
    <cellStyle name="Normal 2 2 2 6 8 2 2" xfId="11315" xr:uid="{00000000-0005-0000-0000-0000332C0000}"/>
    <cellStyle name="Normal 2 2 2 6 8 2 2 2" xfId="11316" xr:uid="{00000000-0005-0000-0000-0000342C0000}"/>
    <cellStyle name="Normal 2 2 2 6 8 2 2 2 2" xfId="32271" xr:uid="{17540704-7723-4F08-8CD0-21FDD50331E5}"/>
    <cellStyle name="Normal 2 2 2 6 8 2 2 3" xfId="11317" xr:uid="{00000000-0005-0000-0000-0000352C0000}"/>
    <cellStyle name="Normal 2 2 2 6 8 2 2 3 2" xfId="32272" xr:uid="{AC985AC8-9C31-46AB-83A7-C824A7F8CE44}"/>
    <cellStyle name="Normal 2 2 2 6 8 2 2 4" xfId="11318" xr:uid="{00000000-0005-0000-0000-0000362C0000}"/>
    <cellStyle name="Normal 2 2 2 6 8 2 2 4 2" xfId="32273" xr:uid="{63FB6F78-B3E2-4B41-A98B-638535E60CB7}"/>
    <cellStyle name="Normal 2 2 2 6 8 2 2 5" xfId="32270" xr:uid="{A5F702FC-C209-4004-BCF7-C23E4AE2D8F0}"/>
    <cellStyle name="Normal 2 2 2 6 8 2 3" xfId="11319" xr:uid="{00000000-0005-0000-0000-0000372C0000}"/>
    <cellStyle name="Normal 2 2 2 6 8 2 3 2" xfId="32274" xr:uid="{5C79FEBF-F2E7-4F67-AF95-DE223377A218}"/>
    <cellStyle name="Normal 2 2 2 6 8 2 4" xfId="11320" xr:uid="{00000000-0005-0000-0000-0000382C0000}"/>
    <cellStyle name="Normal 2 2 2 6 8 2 4 2" xfId="32275" xr:uid="{D6C5AF80-DD4D-42A3-AE58-F34DDE69C3AA}"/>
    <cellStyle name="Normal 2 2 2 6 8 2 5" xfId="11321" xr:uid="{00000000-0005-0000-0000-0000392C0000}"/>
    <cellStyle name="Normal 2 2 2 6 8 2 5 2" xfId="32276" xr:uid="{3C6C4A07-8154-4CA1-AD1C-3125AB2E03D0}"/>
    <cellStyle name="Normal 2 2 2 6 8 2 6" xfId="32269" xr:uid="{B0899CD5-5E40-46F4-BB2E-4C5C958EE912}"/>
    <cellStyle name="Normal 2 2 2 6 8 3" xfId="11322" xr:uid="{00000000-0005-0000-0000-00003A2C0000}"/>
    <cellStyle name="Normal 2 2 2 6 8 3 2" xfId="11323" xr:uid="{00000000-0005-0000-0000-00003B2C0000}"/>
    <cellStyle name="Normal 2 2 2 6 8 3 2 2" xfId="32278" xr:uid="{51B9C4EC-D701-4F2E-8D21-A98069FB57EE}"/>
    <cellStyle name="Normal 2 2 2 6 8 3 3" xfId="11324" xr:uid="{00000000-0005-0000-0000-00003C2C0000}"/>
    <cellStyle name="Normal 2 2 2 6 8 3 3 2" xfId="32279" xr:uid="{3681840D-1030-40A7-8246-76762AD8CA01}"/>
    <cellStyle name="Normal 2 2 2 6 8 3 4" xfId="11325" xr:uid="{00000000-0005-0000-0000-00003D2C0000}"/>
    <cellStyle name="Normal 2 2 2 6 8 3 4 2" xfId="32280" xr:uid="{459771C5-245A-451C-8021-CACA767B2C75}"/>
    <cellStyle name="Normal 2 2 2 6 8 3 5" xfId="32277" xr:uid="{F5765F57-3934-445A-9EB3-D7B167DD168F}"/>
    <cellStyle name="Normal 2 2 2 6 8 4" xfId="11326" xr:uid="{00000000-0005-0000-0000-00003E2C0000}"/>
    <cellStyle name="Normal 2 2 2 6 8 4 2" xfId="32281" xr:uid="{A3E557C3-DA04-4BD2-9F9E-C3F9955FC0AD}"/>
    <cellStyle name="Normal 2 2 2 6 8 5" xfId="11327" xr:uid="{00000000-0005-0000-0000-00003F2C0000}"/>
    <cellStyle name="Normal 2 2 2 6 8 5 2" xfId="32282" xr:uid="{78B8D3E6-E5F7-488E-ADB2-0CD357043EDA}"/>
    <cellStyle name="Normal 2 2 2 6 8 6" xfId="11328" xr:uid="{00000000-0005-0000-0000-0000402C0000}"/>
    <cellStyle name="Normal 2 2 2 6 8 6 2" xfId="32283" xr:uid="{456A4A69-8D51-46F0-A268-DD05D30BBEED}"/>
    <cellStyle name="Normal 2 2 2 6 8 7" xfId="32268" xr:uid="{798BFB54-12A4-4802-A812-6282D1E11F7E}"/>
    <cellStyle name="Normal 2 2 2 6 9" xfId="11329" xr:uid="{00000000-0005-0000-0000-0000412C0000}"/>
    <cellStyle name="Normal 2 2 2 6 9 2" xfId="11330" xr:uid="{00000000-0005-0000-0000-0000422C0000}"/>
    <cellStyle name="Normal 2 2 2 6 9 2 2" xfId="11331" xr:uid="{00000000-0005-0000-0000-0000432C0000}"/>
    <cellStyle name="Normal 2 2 2 6 9 2 2 2" xfId="32286" xr:uid="{72B1294F-5978-488E-813A-E5F491B98DC6}"/>
    <cellStyle name="Normal 2 2 2 6 9 2 3" xfId="11332" xr:uid="{00000000-0005-0000-0000-0000442C0000}"/>
    <cellStyle name="Normal 2 2 2 6 9 2 3 2" xfId="32287" xr:uid="{6899357A-E852-490B-8132-A321ECFFB560}"/>
    <cellStyle name="Normal 2 2 2 6 9 2 4" xfId="11333" xr:uid="{00000000-0005-0000-0000-0000452C0000}"/>
    <cellStyle name="Normal 2 2 2 6 9 2 4 2" xfId="32288" xr:uid="{5EFF311B-F6A1-4D1C-BA77-F9F81B93F1D6}"/>
    <cellStyle name="Normal 2 2 2 6 9 2 5" xfId="32285" xr:uid="{7A27BC00-F461-4F58-B6C5-53BB714E4B46}"/>
    <cellStyle name="Normal 2 2 2 6 9 3" xfId="11334" xr:uid="{00000000-0005-0000-0000-0000462C0000}"/>
    <cellStyle name="Normal 2 2 2 6 9 3 2" xfId="32289" xr:uid="{4CCE5924-4BA0-4D1D-91A8-BA3C817E1B7E}"/>
    <cellStyle name="Normal 2 2 2 6 9 4" xfId="11335" xr:uid="{00000000-0005-0000-0000-0000472C0000}"/>
    <cellStyle name="Normal 2 2 2 6 9 4 2" xfId="32290" xr:uid="{5B02EAF0-E16C-4CA9-A7A3-F90B5EAF2676}"/>
    <cellStyle name="Normal 2 2 2 6 9 5" xfId="11336" xr:uid="{00000000-0005-0000-0000-0000482C0000}"/>
    <cellStyle name="Normal 2 2 2 6 9 5 2" xfId="32291" xr:uid="{4B414D47-D34C-40B4-9C76-96F528C7B3DD}"/>
    <cellStyle name="Normal 2 2 2 6 9 6" xfId="32284" xr:uid="{06560C7B-EB0D-442C-8743-E590E3696C29}"/>
    <cellStyle name="Normal 2 2 2 7" xfId="11337" xr:uid="{00000000-0005-0000-0000-0000492C0000}"/>
    <cellStyle name="Normal 2 2 2 7 2" xfId="32292" xr:uid="{6E070FAF-8FEB-4B3C-94A3-083CB19E5E7F}"/>
    <cellStyle name="Normal 2 2 2 8" xfId="11338" xr:uid="{00000000-0005-0000-0000-00004A2C0000}"/>
    <cellStyle name="Normal 2 2 2 8 2" xfId="32293" xr:uid="{A2CABD0C-732A-48E3-B409-CD0C70DB179B}"/>
    <cellStyle name="Normal 2 2 2 9" xfId="11339" xr:uid="{00000000-0005-0000-0000-00004B2C0000}"/>
    <cellStyle name="Normal 2 2 2 9 2" xfId="11340" xr:uid="{00000000-0005-0000-0000-00004C2C0000}"/>
    <cellStyle name="Normal 2 2 2 9 2 2" xfId="11341" xr:uid="{00000000-0005-0000-0000-00004D2C0000}"/>
    <cellStyle name="Normal 2 2 2 9 2 2 2" xfId="11342" xr:uid="{00000000-0005-0000-0000-00004E2C0000}"/>
    <cellStyle name="Normal 2 2 2 9 2 2 2 2" xfId="32297" xr:uid="{0A02620C-3F3B-4D16-BBD1-5F9BCC46CAAF}"/>
    <cellStyle name="Normal 2 2 2 9 2 2 3" xfId="11343" xr:uid="{00000000-0005-0000-0000-00004F2C0000}"/>
    <cellStyle name="Normal 2 2 2 9 2 2 3 2" xfId="32298" xr:uid="{D1C078C3-51F5-4E12-ACB6-F69397AB332F}"/>
    <cellStyle name="Normal 2 2 2 9 2 2 4" xfId="11344" xr:uid="{00000000-0005-0000-0000-0000502C0000}"/>
    <cellStyle name="Normal 2 2 2 9 2 2 4 2" xfId="32299" xr:uid="{40D914CF-4D9B-4A02-AD1A-0616B74D807D}"/>
    <cellStyle name="Normal 2 2 2 9 2 2 5" xfId="32296" xr:uid="{6562B4D2-0DB1-4849-A66B-EFEDE1772C2E}"/>
    <cellStyle name="Normal 2 2 2 9 2 3" xfId="11345" xr:uid="{00000000-0005-0000-0000-0000512C0000}"/>
    <cellStyle name="Normal 2 2 2 9 2 3 2" xfId="32300" xr:uid="{C4E17B01-5BF2-419B-97BA-A2752B0264A2}"/>
    <cellStyle name="Normal 2 2 2 9 2 4" xfId="11346" xr:uid="{00000000-0005-0000-0000-0000522C0000}"/>
    <cellStyle name="Normal 2 2 2 9 2 4 2" xfId="32301" xr:uid="{B600E365-3375-4741-A713-A56FF4A81AF7}"/>
    <cellStyle name="Normal 2 2 2 9 2 5" xfId="11347" xr:uid="{00000000-0005-0000-0000-0000532C0000}"/>
    <cellStyle name="Normal 2 2 2 9 2 5 2" xfId="32302" xr:uid="{517DE2FD-884F-4D8B-A0AB-FB7CD8DDA262}"/>
    <cellStyle name="Normal 2 2 2 9 2 6" xfId="32295" xr:uid="{2F498936-B3AC-4DD5-B63C-8E989C56841A}"/>
    <cellStyle name="Normal 2 2 2 9 3" xfId="11348" xr:uid="{00000000-0005-0000-0000-0000542C0000}"/>
    <cellStyle name="Normal 2 2 2 9 3 2" xfId="11349" xr:uid="{00000000-0005-0000-0000-0000552C0000}"/>
    <cellStyle name="Normal 2 2 2 9 3 2 2" xfId="32304" xr:uid="{FC285E0B-221B-4BBC-AFF1-AF09B75284FF}"/>
    <cellStyle name="Normal 2 2 2 9 3 3" xfId="11350" xr:uid="{00000000-0005-0000-0000-0000562C0000}"/>
    <cellStyle name="Normal 2 2 2 9 3 3 2" xfId="32305" xr:uid="{5944A26A-8B53-46DC-9762-81A128C7A25E}"/>
    <cellStyle name="Normal 2 2 2 9 3 4" xfId="11351" xr:uid="{00000000-0005-0000-0000-0000572C0000}"/>
    <cellStyle name="Normal 2 2 2 9 3 4 2" xfId="32306" xr:uid="{56F601C1-ADA2-45D7-9A89-7B3437EBF79C}"/>
    <cellStyle name="Normal 2 2 2 9 3 5" xfId="32303" xr:uid="{E901926F-72A4-428C-8665-12C9B6358EA3}"/>
    <cellStyle name="Normal 2 2 2 9 4" xfId="11352" xr:uid="{00000000-0005-0000-0000-0000582C0000}"/>
    <cellStyle name="Normal 2 2 2 9 4 2" xfId="32307" xr:uid="{CE38D139-0806-4725-8FDD-FDAD4E5DDD3C}"/>
    <cellStyle name="Normal 2 2 2 9 5" xfId="11353" xr:uid="{00000000-0005-0000-0000-0000592C0000}"/>
    <cellStyle name="Normal 2 2 2 9 5 2" xfId="32308" xr:uid="{4CE4BB32-96C3-4666-AB72-1B855F14C98B}"/>
    <cellStyle name="Normal 2 2 2 9 6" xfId="11354" xr:uid="{00000000-0005-0000-0000-00005A2C0000}"/>
    <cellStyle name="Normal 2 2 2 9 6 2" xfId="32309" xr:uid="{C459A7CA-E5E2-45A0-81C3-A795EB480AFF}"/>
    <cellStyle name="Normal 2 2 2 9 7" xfId="32294" xr:uid="{C787C1ED-801B-4279-B5A7-3C3D106C5583}"/>
    <cellStyle name="Normal 2 2 2_Guarantees" xfId="11355" xr:uid="{00000000-0005-0000-0000-00005B2C0000}"/>
    <cellStyle name="Normal 2 2 20" xfId="11356" xr:uid="{00000000-0005-0000-0000-00005C2C0000}"/>
    <cellStyle name="Normal 2 2 20 2" xfId="11357" xr:uid="{00000000-0005-0000-0000-00005D2C0000}"/>
    <cellStyle name="Normal 2 2 20 2 2" xfId="11358" xr:uid="{00000000-0005-0000-0000-00005E2C0000}"/>
    <cellStyle name="Normal 2 2 20 2 2 2" xfId="32312" xr:uid="{F2E10BF3-7F50-4378-94E7-935AA0002A52}"/>
    <cellStyle name="Normal 2 2 20 2 3" xfId="11359" xr:uid="{00000000-0005-0000-0000-00005F2C0000}"/>
    <cellStyle name="Normal 2 2 20 2 3 2" xfId="11360" xr:uid="{00000000-0005-0000-0000-0000602C0000}"/>
    <cellStyle name="Normal 2 2 20 2 3 2 2" xfId="32314" xr:uid="{3B09FB3E-90FA-4C0B-90A1-36591026CE57}"/>
    <cellStyle name="Normal 2 2 20 2 3 3" xfId="11361" xr:uid="{00000000-0005-0000-0000-0000612C0000}"/>
    <cellStyle name="Normal 2 2 20 2 3 3 2" xfId="32315" xr:uid="{B970968C-7D61-4E3B-982F-86CCADF89B96}"/>
    <cellStyle name="Normal 2 2 20 2 3 4" xfId="11362" xr:uid="{00000000-0005-0000-0000-0000622C0000}"/>
    <cellStyle name="Normal 2 2 20 2 3 4 2" xfId="32316" xr:uid="{320730CA-D258-432B-A6F8-C3660B92B7AB}"/>
    <cellStyle name="Normal 2 2 20 2 3 5" xfId="32313" xr:uid="{798B0A79-1967-47C9-ABEC-ADD79D8E0CFA}"/>
    <cellStyle name="Normal 2 2 20 2 4" xfId="11363" xr:uid="{00000000-0005-0000-0000-0000632C0000}"/>
    <cellStyle name="Normal 2 2 20 2 4 2" xfId="32317" xr:uid="{0E3C4B86-32D5-463D-9C87-9E381C69AFB2}"/>
    <cellStyle name="Normal 2 2 20 2 5" xfId="11364" xr:uid="{00000000-0005-0000-0000-0000642C0000}"/>
    <cellStyle name="Normal 2 2 20 2 5 2" xfId="32318" xr:uid="{115F4476-7489-4032-97A7-729BB9DF4D78}"/>
    <cellStyle name="Normal 2 2 20 2 6" xfId="11365" xr:uid="{00000000-0005-0000-0000-0000652C0000}"/>
    <cellStyle name="Normal 2 2 20 2 6 2" xfId="32319" xr:uid="{FEC324E1-0696-4D27-9A33-F50C8E672112}"/>
    <cellStyle name="Normal 2 2 20 2 7" xfId="32311" xr:uid="{E65495C9-14AF-466E-AD44-982EF0AC21F6}"/>
    <cellStyle name="Normal 2 2 20 3" xfId="11366" xr:uid="{00000000-0005-0000-0000-0000662C0000}"/>
    <cellStyle name="Normal 2 2 20 3 2" xfId="11367" xr:uid="{00000000-0005-0000-0000-0000672C0000}"/>
    <cellStyle name="Normal 2 2 20 3 2 2" xfId="32321" xr:uid="{92B6219E-7C95-49B9-ACCB-0AA76EE511B2}"/>
    <cellStyle name="Normal 2 2 20 3 3" xfId="11368" xr:uid="{00000000-0005-0000-0000-0000682C0000}"/>
    <cellStyle name="Normal 2 2 20 3 3 2" xfId="32322" xr:uid="{68FDBE8B-A45E-4A1F-AB1A-8DE8089133B9}"/>
    <cellStyle name="Normal 2 2 20 3 4" xfId="11369" xr:uid="{00000000-0005-0000-0000-0000692C0000}"/>
    <cellStyle name="Normal 2 2 20 3 4 2" xfId="32323" xr:uid="{85A9FAD8-E8B9-4C50-8BE2-04508E222596}"/>
    <cellStyle name="Normal 2 2 20 3 5" xfId="32320" xr:uid="{7A4290C6-B0E5-4B6C-82C5-D57AC875BC88}"/>
    <cellStyle name="Normal 2 2 20 4" xfId="11370" xr:uid="{00000000-0005-0000-0000-00006A2C0000}"/>
    <cellStyle name="Normal 2 2 20 4 2" xfId="32324" xr:uid="{55E6C77B-6FB7-4C6D-ABE2-12EDC3D3E131}"/>
    <cellStyle name="Normal 2 2 20 5" xfId="11371" xr:uid="{00000000-0005-0000-0000-00006B2C0000}"/>
    <cellStyle name="Normal 2 2 20 5 2" xfId="32325" xr:uid="{4D9DF6A7-D7B1-45E1-9BC4-3DD4245C02A9}"/>
    <cellStyle name="Normal 2 2 20 6" xfId="11372" xr:uid="{00000000-0005-0000-0000-00006C2C0000}"/>
    <cellStyle name="Normal 2 2 20 6 2" xfId="32326" xr:uid="{6FF9396A-1206-4A94-8295-15133D80F2E2}"/>
    <cellStyle name="Normal 2 2 20 7" xfId="32310" xr:uid="{5D3730C8-974F-40E2-8A2D-AD3B26DF3A84}"/>
    <cellStyle name="Normal 2 2 21" xfId="11373" xr:uid="{00000000-0005-0000-0000-00006D2C0000}"/>
    <cellStyle name="Normal 2 2 21 2" xfId="11374" xr:uid="{00000000-0005-0000-0000-00006E2C0000}"/>
    <cellStyle name="Normal 2 2 21 2 2" xfId="32328" xr:uid="{317BAD22-2455-4923-9736-70C4B0114008}"/>
    <cellStyle name="Normal 2 2 21 3" xfId="11375" xr:uid="{00000000-0005-0000-0000-00006F2C0000}"/>
    <cellStyle name="Normal 2 2 21 3 2" xfId="11376" xr:uid="{00000000-0005-0000-0000-0000702C0000}"/>
    <cellStyle name="Normal 2 2 21 3 2 2" xfId="32330" xr:uid="{5C09B5D6-7382-4E03-86DA-491E81D007D0}"/>
    <cellStyle name="Normal 2 2 21 3 3" xfId="11377" xr:uid="{00000000-0005-0000-0000-0000712C0000}"/>
    <cellStyle name="Normal 2 2 21 3 3 2" xfId="32331" xr:uid="{DFCBA2F7-A0F9-4A6F-A202-CDAB30DBE7B8}"/>
    <cellStyle name="Normal 2 2 21 3 4" xfId="11378" xr:uid="{00000000-0005-0000-0000-0000722C0000}"/>
    <cellStyle name="Normal 2 2 21 3 4 2" xfId="32332" xr:uid="{36A073AA-ACD9-4719-AD9B-67135420868D}"/>
    <cellStyle name="Normal 2 2 21 3 5" xfId="32329" xr:uid="{9EB27110-4D7F-4814-8AA5-E01130776822}"/>
    <cellStyle name="Normal 2 2 21 4" xfId="32327" xr:uid="{E4365521-0F2B-4BCD-9813-234D525380F8}"/>
    <cellStyle name="Normal 2 2 22" xfId="11379" xr:uid="{00000000-0005-0000-0000-0000732C0000}"/>
    <cellStyle name="Normal 2 2 22 2" xfId="11380" xr:uid="{00000000-0005-0000-0000-0000742C0000}"/>
    <cellStyle name="Normal 2 2 22 2 2" xfId="11381" xr:uid="{00000000-0005-0000-0000-0000752C0000}"/>
    <cellStyle name="Normal 2 2 22 2 2 2" xfId="32335" xr:uid="{74044068-6D7A-4CF2-8658-EDD67F7F6EB4}"/>
    <cellStyle name="Normal 2 2 22 2 3" xfId="11382" xr:uid="{00000000-0005-0000-0000-0000762C0000}"/>
    <cellStyle name="Normal 2 2 22 2 3 2" xfId="11383" xr:uid="{00000000-0005-0000-0000-0000772C0000}"/>
    <cellStyle name="Normal 2 2 22 2 3 2 2" xfId="32337" xr:uid="{E746AC64-52C9-4547-A676-3B3DE0B90BC4}"/>
    <cellStyle name="Normal 2 2 22 2 3 3" xfId="11384" xr:uid="{00000000-0005-0000-0000-0000782C0000}"/>
    <cellStyle name="Normal 2 2 22 2 3 3 2" xfId="32338" xr:uid="{45BE8165-BD5C-40C4-ADEE-58DFCE82BE1F}"/>
    <cellStyle name="Normal 2 2 22 2 3 4" xfId="11385" xr:uid="{00000000-0005-0000-0000-0000792C0000}"/>
    <cellStyle name="Normal 2 2 22 2 3 4 2" xfId="32339" xr:uid="{92DFE9C9-3A88-4347-AAE2-480985F7666A}"/>
    <cellStyle name="Normal 2 2 22 2 3 5" xfId="32336" xr:uid="{4D2CC540-8FF1-4CB9-B6E8-9EAA71CDE8EE}"/>
    <cellStyle name="Normal 2 2 22 2 4" xfId="11386" xr:uid="{00000000-0005-0000-0000-00007A2C0000}"/>
    <cellStyle name="Normal 2 2 22 2 4 2" xfId="32340" xr:uid="{BF591982-99FD-44FB-8794-A62DA48529DA}"/>
    <cellStyle name="Normal 2 2 22 2 5" xfId="11387" xr:uid="{00000000-0005-0000-0000-00007B2C0000}"/>
    <cellStyle name="Normal 2 2 22 2 5 2" xfId="32341" xr:uid="{BB206A6D-E382-4C69-866A-805FA8E123E8}"/>
    <cellStyle name="Normal 2 2 22 2 6" xfId="11388" xr:uid="{00000000-0005-0000-0000-00007C2C0000}"/>
    <cellStyle name="Normal 2 2 22 2 6 2" xfId="32342" xr:uid="{331BCC02-BBB7-4AFC-B182-4D15F6D4CBA3}"/>
    <cellStyle name="Normal 2 2 22 2 7" xfId="32334" xr:uid="{095AC10B-F1A6-4A67-9868-DFFE557BC506}"/>
    <cellStyle name="Normal 2 2 22 3" xfId="11389" xr:uid="{00000000-0005-0000-0000-00007D2C0000}"/>
    <cellStyle name="Normal 2 2 22 3 2" xfId="11390" xr:uid="{00000000-0005-0000-0000-00007E2C0000}"/>
    <cellStyle name="Normal 2 2 22 3 2 2" xfId="32344" xr:uid="{63BC15A5-5B5F-49CF-9AC7-EA5DB53A118F}"/>
    <cellStyle name="Normal 2 2 22 3 3" xfId="11391" xr:uid="{00000000-0005-0000-0000-00007F2C0000}"/>
    <cellStyle name="Normal 2 2 22 3 3 2" xfId="32345" xr:uid="{57DC3030-1EE8-4D68-8DBE-A4BC7E0D5673}"/>
    <cellStyle name="Normal 2 2 22 3 4" xfId="11392" xr:uid="{00000000-0005-0000-0000-0000802C0000}"/>
    <cellStyle name="Normal 2 2 22 3 4 2" xfId="32346" xr:uid="{351295EB-980C-408C-92CB-12C66C2E9B6B}"/>
    <cellStyle name="Normal 2 2 22 3 5" xfId="32343" xr:uid="{C6B6F66F-3EE1-457B-8D75-6210C695BED7}"/>
    <cellStyle name="Normal 2 2 22 4" xfId="11393" xr:uid="{00000000-0005-0000-0000-0000812C0000}"/>
    <cellStyle name="Normal 2 2 22 4 2" xfId="32347" xr:uid="{5337A102-4823-4276-A2C4-682050159588}"/>
    <cellStyle name="Normal 2 2 22 5" xfId="11394" xr:uid="{00000000-0005-0000-0000-0000822C0000}"/>
    <cellStyle name="Normal 2 2 22 5 2" xfId="32348" xr:uid="{1C21CC40-83FD-4237-A16C-F8B730556222}"/>
    <cellStyle name="Normal 2 2 22 6" xfId="11395" xr:uid="{00000000-0005-0000-0000-0000832C0000}"/>
    <cellStyle name="Normal 2 2 22 6 2" xfId="32349" xr:uid="{909D8DCD-1D27-4B85-8A6A-EE5ED7FAF749}"/>
    <cellStyle name="Normal 2 2 22 7" xfId="32333" xr:uid="{5BD34ED5-2ABB-4891-8256-594B301CC53D}"/>
    <cellStyle name="Normal 2 2 23" xfId="11396" xr:uid="{00000000-0005-0000-0000-0000842C0000}"/>
    <cellStyle name="Normal 2 2 23 2" xfId="11397" xr:uid="{00000000-0005-0000-0000-0000852C0000}"/>
    <cellStyle name="Normal 2 2 23 2 2" xfId="32351" xr:uid="{6815AE37-115C-40AA-A9D2-2111C14F3588}"/>
    <cellStyle name="Normal 2 2 23 3" xfId="11398" xr:uid="{00000000-0005-0000-0000-0000862C0000}"/>
    <cellStyle name="Normal 2 2 23 3 2" xfId="11399" xr:uid="{00000000-0005-0000-0000-0000872C0000}"/>
    <cellStyle name="Normal 2 2 23 3 2 2" xfId="32353" xr:uid="{62ACA964-9AB9-4A6A-B948-15D8FC514E9D}"/>
    <cellStyle name="Normal 2 2 23 3 3" xfId="11400" xr:uid="{00000000-0005-0000-0000-0000882C0000}"/>
    <cellStyle name="Normal 2 2 23 3 3 2" xfId="32354" xr:uid="{79C17EBE-AF41-471B-A5AF-2641CA676B8D}"/>
    <cellStyle name="Normal 2 2 23 3 4" xfId="11401" xr:uid="{00000000-0005-0000-0000-0000892C0000}"/>
    <cellStyle name="Normal 2 2 23 3 4 2" xfId="32355" xr:uid="{0C6DF232-F824-4EC4-A52A-E18A8E9BA78A}"/>
    <cellStyle name="Normal 2 2 23 3 5" xfId="32352" xr:uid="{14BC7908-3455-450C-A9D3-F4A41B299491}"/>
    <cellStyle name="Normal 2 2 23 4" xfId="32350" xr:uid="{290C2E0B-D332-4173-8D17-C58B3B93829C}"/>
    <cellStyle name="Normal 2 2 24" xfId="11402" xr:uid="{00000000-0005-0000-0000-00008A2C0000}"/>
    <cellStyle name="Normal 2 2 24 2" xfId="11403" xr:uid="{00000000-0005-0000-0000-00008B2C0000}"/>
    <cellStyle name="Normal 2 2 24 2 2" xfId="32357" xr:uid="{CB96FC09-F024-4E04-A0B6-75EBB5B52A66}"/>
    <cellStyle name="Normal 2 2 24 3" xfId="32356" xr:uid="{049C8B53-A842-4565-AE8E-520359897AE9}"/>
    <cellStyle name="Normal 2 2 25" xfId="11404" xr:uid="{00000000-0005-0000-0000-00008C2C0000}"/>
    <cellStyle name="Normal 2 2 25 2" xfId="32358" xr:uid="{855F72AF-165D-4280-9FAE-D70FFD443741}"/>
    <cellStyle name="Normal 2 2 26" xfId="11405" xr:uid="{00000000-0005-0000-0000-00008D2C0000}"/>
    <cellStyle name="Normal 2 2 26 2" xfId="32359" xr:uid="{B281F31E-F415-47C6-9551-7C6F872E6B5B}"/>
    <cellStyle name="Normal 2 2 27" xfId="11406" xr:uid="{00000000-0005-0000-0000-00008E2C0000}"/>
    <cellStyle name="Normal 2 2 27 2" xfId="32360" xr:uid="{0026C550-66CE-4179-A18C-C0925A17DF3D}"/>
    <cellStyle name="Normal 2 2 28" xfId="11407" xr:uid="{00000000-0005-0000-0000-00008F2C0000}"/>
    <cellStyle name="Normal 2 2 28 2" xfId="32361" xr:uid="{0B87BF16-5711-4B82-B239-9DFBB970A097}"/>
    <cellStyle name="Normal 2 2 29" xfId="11408" xr:uid="{00000000-0005-0000-0000-0000902C0000}"/>
    <cellStyle name="Normal 2 2 29 2" xfId="32362" xr:uid="{A86C98A0-42B8-4D29-A31D-5F5C76A7AD6C}"/>
    <cellStyle name="Normal 2 2 3" xfId="11409" xr:uid="{00000000-0005-0000-0000-0000912C0000}"/>
    <cellStyle name="Normal 2 2 3 10" xfId="11410" xr:uid="{00000000-0005-0000-0000-0000922C0000}"/>
    <cellStyle name="Normal 2 2 3 10 2" xfId="11411" xr:uid="{00000000-0005-0000-0000-0000932C0000}"/>
    <cellStyle name="Normal 2 2 3 10 2 2" xfId="11412" xr:uid="{00000000-0005-0000-0000-0000942C0000}"/>
    <cellStyle name="Normal 2 2 3 10 2 2 2" xfId="11413" xr:uid="{00000000-0005-0000-0000-0000952C0000}"/>
    <cellStyle name="Normal 2 2 3 10 2 2 2 2" xfId="32367" xr:uid="{6B0E0801-0F46-4DC7-ACCC-635ECD156901}"/>
    <cellStyle name="Normal 2 2 3 10 2 2 3" xfId="11414" xr:uid="{00000000-0005-0000-0000-0000962C0000}"/>
    <cellStyle name="Normal 2 2 3 10 2 2 3 2" xfId="32368" xr:uid="{76DB2302-5D89-4CDD-BE2F-A6087AA200FA}"/>
    <cellStyle name="Normal 2 2 3 10 2 2 4" xfId="11415" xr:uid="{00000000-0005-0000-0000-0000972C0000}"/>
    <cellStyle name="Normal 2 2 3 10 2 2 4 2" xfId="32369" xr:uid="{6FFE9552-081B-48F5-B6BC-1642AA41A33E}"/>
    <cellStyle name="Normal 2 2 3 10 2 2 5" xfId="32366" xr:uid="{6B6D8C2D-F7C3-45E8-AE34-31969D556AC3}"/>
    <cellStyle name="Normal 2 2 3 10 2 3" xfId="11416" xr:uid="{00000000-0005-0000-0000-0000982C0000}"/>
    <cellStyle name="Normal 2 2 3 10 2 3 2" xfId="32370" xr:uid="{5D41319A-54CA-48E6-9548-F34FF2275F25}"/>
    <cellStyle name="Normal 2 2 3 10 2 4" xfId="11417" xr:uid="{00000000-0005-0000-0000-0000992C0000}"/>
    <cellStyle name="Normal 2 2 3 10 2 4 2" xfId="32371" xr:uid="{52AFD549-985A-4C8E-8493-F0C7B7916508}"/>
    <cellStyle name="Normal 2 2 3 10 2 5" xfId="11418" xr:uid="{00000000-0005-0000-0000-00009A2C0000}"/>
    <cellStyle name="Normal 2 2 3 10 2 5 2" xfId="32372" xr:uid="{B0DC5F7F-FF0E-47C6-BEE9-E5E5203B99D9}"/>
    <cellStyle name="Normal 2 2 3 10 2 6" xfId="32365" xr:uid="{27FB1EAC-D5A4-445D-B177-B00826DF6D17}"/>
    <cellStyle name="Normal 2 2 3 10 3" xfId="11419" xr:uid="{00000000-0005-0000-0000-00009B2C0000}"/>
    <cellStyle name="Normal 2 2 3 10 3 2" xfId="32373" xr:uid="{359234BB-21B5-4736-BBE2-CD9354DC04D3}"/>
    <cellStyle name="Normal 2 2 3 10 4" xfId="11420" xr:uid="{00000000-0005-0000-0000-00009C2C0000}"/>
    <cellStyle name="Normal 2 2 3 10 4 2" xfId="11421" xr:uid="{00000000-0005-0000-0000-00009D2C0000}"/>
    <cellStyle name="Normal 2 2 3 10 4 2 2" xfId="32375" xr:uid="{4D077A36-8981-4133-B2E7-C444C8A6F7DE}"/>
    <cellStyle name="Normal 2 2 3 10 4 3" xfId="11422" xr:uid="{00000000-0005-0000-0000-00009E2C0000}"/>
    <cellStyle name="Normal 2 2 3 10 4 3 2" xfId="32376" xr:uid="{3719FD23-83FB-4704-893A-CF8E1D401605}"/>
    <cellStyle name="Normal 2 2 3 10 4 4" xfId="11423" xr:uid="{00000000-0005-0000-0000-00009F2C0000}"/>
    <cellStyle name="Normal 2 2 3 10 4 4 2" xfId="32377" xr:uid="{F6562C56-C813-4D47-9457-17615D2E3845}"/>
    <cellStyle name="Normal 2 2 3 10 4 5" xfId="32374" xr:uid="{F0D28638-F656-4136-B523-F1C02DD7CEC1}"/>
    <cellStyle name="Normal 2 2 3 10 5" xfId="11424" xr:uid="{00000000-0005-0000-0000-0000A02C0000}"/>
    <cellStyle name="Normal 2 2 3 10 5 2" xfId="32378" xr:uid="{84FEEC21-6109-48F1-A1AC-107C6DC91B5F}"/>
    <cellStyle name="Normal 2 2 3 10 6" xfId="11425" xr:uid="{00000000-0005-0000-0000-0000A12C0000}"/>
    <cellStyle name="Normal 2 2 3 10 6 2" xfId="32379" xr:uid="{2AE06D21-78EE-4ED0-9DED-9386E846EB69}"/>
    <cellStyle name="Normal 2 2 3 10 7" xfId="11426" xr:uid="{00000000-0005-0000-0000-0000A22C0000}"/>
    <cellStyle name="Normal 2 2 3 10 7 2" xfId="32380" xr:uid="{A9498D88-8563-42E7-8B42-F52618206BF8}"/>
    <cellStyle name="Normal 2 2 3 10 8" xfId="32364" xr:uid="{0ECE68DE-41B8-4295-A093-ED067CA588D0}"/>
    <cellStyle name="Normal 2 2 3 11" xfId="11427" xr:uid="{00000000-0005-0000-0000-0000A32C0000}"/>
    <cellStyle name="Normal 2 2 3 11 2" xfId="11428" xr:uid="{00000000-0005-0000-0000-0000A42C0000}"/>
    <cellStyle name="Normal 2 2 3 11 2 2" xfId="11429" xr:uid="{00000000-0005-0000-0000-0000A52C0000}"/>
    <cellStyle name="Normal 2 2 3 11 2 2 2" xfId="11430" xr:uid="{00000000-0005-0000-0000-0000A62C0000}"/>
    <cellStyle name="Normal 2 2 3 11 2 2 2 2" xfId="32384" xr:uid="{8CD7E755-6E2E-4179-833A-872D0F2FAF2D}"/>
    <cellStyle name="Normal 2 2 3 11 2 2 3" xfId="11431" xr:uid="{00000000-0005-0000-0000-0000A72C0000}"/>
    <cellStyle name="Normal 2 2 3 11 2 2 3 2" xfId="32385" xr:uid="{3C2DC20F-743F-41E7-B11B-844DE4138C82}"/>
    <cellStyle name="Normal 2 2 3 11 2 2 4" xfId="11432" xr:uid="{00000000-0005-0000-0000-0000A82C0000}"/>
    <cellStyle name="Normal 2 2 3 11 2 2 4 2" xfId="32386" xr:uid="{C220E2E9-8376-4FF2-94C2-D45095988CD5}"/>
    <cellStyle name="Normal 2 2 3 11 2 2 5" xfId="32383" xr:uid="{C918834E-1DB2-4631-AD77-668F5E6AF94C}"/>
    <cellStyle name="Normal 2 2 3 11 2 3" xfId="11433" xr:uid="{00000000-0005-0000-0000-0000A92C0000}"/>
    <cellStyle name="Normal 2 2 3 11 2 3 2" xfId="32387" xr:uid="{3134BDEC-D3D5-4CD3-B1BA-5A9A4CB880E5}"/>
    <cellStyle name="Normal 2 2 3 11 2 4" xfId="11434" xr:uid="{00000000-0005-0000-0000-0000AA2C0000}"/>
    <cellStyle name="Normal 2 2 3 11 2 4 2" xfId="32388" xr:uid="{D4D93BE4-3E2A-4FB3-835F-E9F32E582CC3}"/>
    <cellStyle name="Normal 2 2 3 11 2 5" xfId="11435" xr:uid="{00000000-0005-0000-0000-0000AB2C0000}"/>
    <cellStyle name="Normal 2 2 3 11 2 5 2" xfId="32389" xr:uid="{F2355026-AF4C-4E35-B041-0A707F2B09B5}"/>
    <cellStyle name="Normal 2 2 3 11 2 6" xfId="32382" xr:uid="{29C56D91-4900-4B9F-903E-465457EEEF42}"/>
    <cellStyle name="Normal 2 2 3 11 3" xfId="11436" xr:uid="{00000000-0005-0000-0000-0000AC2C0000}"/>
    <cellStyle name="Normal 2 2 3 11 3 2" xfId="32390" xr:uid="{BD15E844-D9C1-442C-90E0-45A1A495D9C1}"/>
    <cellStyle name="Normal 2 2 3 11 4" xfId="11437" xr:uid="{00000000-0005-0000-0000-0000AD2C0000}"/>
    <cellStyle name="Normal 2 2 3 11 4 2" xfId="11438" xr:uid="{00000000-0005-0000-0000-0000AE2C0000}"/>
    <cellStyle name="Normal 2 2 3 11 4 2 2" xfId="32392" xr:uid="{5F521CEA-F90F-4236-958C-A0CAE612927D}"/>
    <cellStyle name="Normal 2 2 3 11 4 3" xfId="11439" xr:uid="{00000000-0005-0000-0000-0000AF2C0000}"/>
    <cellStyle name="Normal 2 2 3 11 4 3 2" xfId="32393" xr:uid="{EDAA5F7B-ED43-426C-BDD2-BA2B315E214C}"/>
    <cellStyle name="Normal 2 2 3 11 4 4" xfId="11440" xr:uid="{00000000-0005-0000-0000-0000B02C0000}"/>
    <cellStyle name="Normal 2 2 3 11 4 4 2" xfId="32394" xr:uid="{79FFDC7A-4CA5-4874-993E-7A67CF7292BF}"/>
    <cellStyle name="Normal 2 2 3 11 4 5" xfId="32391" xr:uid="{C4EFBBBE-FFCD-42EB-AD10-0E70F637A27F}"/>
    <cellStyle name="Normal 2 2 3 11 5" xfId="11441" xr:uid="{00000000-0005-0000-0000-0000B12C0000}"/>
    <cellStyle name="Normal 2 2 3 11 5 2" xfId="32395" xr:uid="{B58BDB31-18A8-44FC-B9B3-E97E31472FEE}"/>
    <cellStyle name="Normal 2 2 3 11 6" xfId="11442" xr:uid="{00000000-0005-0000-0000-0000B22C0000}"/>
    <cellStyle name="Normal 2 2 3 11 6 2" xfId="32396" xr:uid="{E1692935-EB34-40F1-9D6A-9FE7A111EEB1}"/>
    <cellStyle name="Normal 2 2 3 11 7" xfId="11443" xr:uid="{00000000-0005-0000-0000-0000B32C0000}"/>
    <cellStyle name="Normal 2 2 3 11 7 2" xfId="32397" xr:uid="{A5E9D6F3-4D38-4784-95C0-0BE996AEDE29}"/>
    <cellStyle name="Normal 2 2 3 11 8" xfId="32381" xr:uid="{266A2D47-C37D-4762-A6BC-32F1DD81339B}"/>
    <cellStyle name="Normal 2 2 3 12" xfId="11444" xr:uid="{00000000-0005-0000-0000-0000B42C0000}"/>
    <cellStyle name="Normal 2 2 3 12 2" xfId="32398" xr:uid="{FCF6FB77-AFEE-49B4-A1D9-B98F540541B2}"/>
    <cellStyle name="Normal 2 2 3 13" xfId="32363" xr:uid="{172AC777-9B2B-43BC-B288-08CB2FD6AB1F}"/>
    <cellStyle name="Normal 2 2 3 2" xfId="11445" xr:uid="{00000000-0005-0000-0000-0000B52C0000}"/>
    <cellStyle name="Normal 2 2 3 2 2" xfId="32399" xr:uid="{E56363B5-8971-44BE-8C7D-0BE9DE701DA5}"/>
    <cellStyle name="Normal 2 2 3 3" xfId="11446" xr:uid="{00000000-0005-0000-0000-0000B62C0000}"/>
    <cellStyle name="Normal 2 2 3 3 2" xfId="32400" xr:uid="{7DED499B-869D-4F4F-A2D0-8DFDBA764E57}"/>
    <cellStyle name="Normal 2 2 3 4" xfId="11447" xr:uid="{00000000-0005-0000-0000-0000B72C0000}"/>
    <cellStyle name="Normal 2 2 3 4 2" xfId="32401" xr:uid="{64FED69B-6F37-440F-9BE9-05C10C1BF5DC}"/>
    <cellStyle name="Normal 2 2 3 5" xfId="11448" xr:uid="{00000000-0005-0000-0000-0000B82C0000}"/>
    <cellStyle name="Normal 2 2 3 5 2" xfId="32402" xr:uid="{75C43F2B-CF24-47CE-860B-24B39BAA8594}"/>
    <cellStyle name="Normal 2 2 3 6" xfId="11449" xr:uid="{00000000-0005-0000-0000-0000B92C0000}"/>
    <cellStyle name="Normal 2 2 3 6 2" xfId="32403" xr:uid="{E884C74E-60D5-4D76-A880-F51DC01BCAD1}"/>
    <cellStyle name="Normal 2 2 3 7" xfId="11450" xr:uid="{00000000-0005-0000-0000-0000BA2C0000}"/>
    <cellStyle name="Normal 2 2 3 7 2" xfId="32404" xr:uid="{BE055BC9-227D-4E5E-AD60-D4660BE76D21}"/>
    <cellStyle name="Normal 2 2 3 8" xfId="11451" xr:uid="{00000000-0005-0000-0000-0000BB2C0000}"/>
    <cellStyle name="Normal 2 2 3 8 2" xfId="32405" xr:uid="{965B2715-BDCB-4162-97D7-CFFF80B0533C}"/>
    <cellStyle name="Normal 2 2 3 9" xfId="11452" xr:uid="{00000000-0005-0000-0000-0000BC2C0000}"/>
    <cellStyle name="Normal 2 2 3 9 2" xfId="11453" xr:uid="{00000000-0005-0000-0000-0000BD2C0000}"/>
    <cellStyle name="Normal 2 2 3 9 2 2" xfId="32407" xr:uid="{22FEDB0C-1A1B-410E-9BF0-5C332562ACC7}"/>
    <cellStyle name="Normal 2 2 3 9 3" xfId="32406" xr:uid="{B8F0017B-99E5-494E-88D2-AA246C7F7EC6}"/>
    <cellStyle name="Normal 2 2 30" xfId="11454" xr:uid="{00000000-0005-0000-0000-0000BE2C0000}"/>
    <cellStyle name="Normal 2 2 30 2" xfId="32408" xr:uid="{27A1078F-D5E1-4D62-AC0E-50374F5880BB}"/>
    <cellStyle name="Normal 2 2 31" xfId="11455" xr:uid="{00000000-0005-0000-0000-0000BF2C0000}"/>
    <cellStyle name="Normal 2 2 31 2" xfId="32409" xr:uid="{EAE8EC67-3838-479C-A76E-5B3765A00FF0}"/>
    <cellStyle name="Normal 2 2 32" xfId="11456" xr:uid="{00000000-0005-0000-0000-0000C02C0000}"/>
    <cellStyle name="Normal 2 2 32 2" xfId="32410" xr:uid="{0AE99B11-A18B-4F12-8F00-E344DE4955C8}"/>
    <cellStyle name="Normal 2 2 33" xfId="11457" xr:uid="{00000000-0005-0000-0000-0000C12C0000}"/>
    <cellStyle name="Normal 2 2 33 2" xfId="32411" xr:uid="{377B9BC2-B297-4029-B001-016863676E90}"/>
    <cellStyle name="Normal 2 2 34" xfId="11458" xr:uid="{00000000-0005-0000-0000-0000C22C0000}"/>
    <cellStyle name="Normal 2 2 34 2" xfId="32412" xr:uid="{CC10320D-2874-4790-879F-A403AEBDEB4A}"/>
    <cellStyle name="Normal 2 2 35" xfId="11459" xr:uid="{00000000-0005-0000-0000-0000C32C0000}"/>
    <cellStyle name="Normal 2 2 35 2" xfId="32413" xr:uid="{882C34AC-72C4-4509-83DE-3E352B3FD4E3}"/>
    <cellStyle name="Normal 2 2 36" xfId="11460" xr:uid="{00000000-0005-0000-0000-0000C42C0000}"/>
    <cellStyle name="Normal 2 2 36 2" xfId="32414" xr:uid="{B0EDAC2F-7FD0-4E42-8735-5ADA99153CC2}"/>
    <cellStyle name="Normal 2 2 37" xfId="11461" xr:uid="{00000000-0005-0000-0000-0000C52C0000}"/>
    <cellStyle name="Normal 2 2 37 2" xfId="32415" xr:uid="{1754BA2B-6AB8-4477-9D28-978735CFBEA0}"/>
    <cellStyle name="Normal 2 2 38" xfId="11462" xr:uid="{00000000-0005-0000-0000-0000C62C0000}"/>
    <cellStyle name="Normal 2 2 38 2" xfId="32416" xr:uid="{CDD75B9B-4C24-4FFC-9EA1-D4E9A94857C3}"/>
    <cellStyle name="Normal 2 2 39" xfId="11463" xr:uid="{00000000-0005-0000-0000-0000C72C0000}"/>
    <cellStyle name="Normal 2 2 39 2" xfId="32417" xr:uid="{58E277E5-A13C-4774-8BA8-75676A223D30}"/>
    <cellStyle name="Normal 2 2 4" xfId="11464" xr:uid="{00000000-0005-0000-0000-0000C82C0000}"/>
    <cellStyle name="Normal 2 2 4 10" xfId="11465" xr:uid="{00000000-0005-0000-0000-0000C92C0000}"/>
    <cellStyle name="Normal 2 2 4 10 2" xfId="11466" xr:uid="{00000000-0005-0000-0000-0000CA2C0000}"/>
    <cellStyle name="Normal 2 2 4 10 2 2" xfId="32420" xr:uid="{ECD50ED3-B14F-46DD-B92C-CCC9AA9757D7}"/>
    <cellStyle name="Normal 2 2 4 10 3" xfId="32419" xr:uid="{D26006FC-F772-4585-AA1E-D82D4E7E7EB8}"/>
    <cellStyle name="Normal 2 2 4 11" xfId="11467" xr:uid="{00000000-0005-0000-0000-0000CB2C0000}"/>
    <cellStyle name="Normal 2 2 4 11 2" xfId="11468" xr:uid="{00000000-0005-0000-0000-0000CC2C0000}"/>
    <cellStyle name="Normal 2 2 4 11 2 2" xfId="32422" xr:uid="{F132285B-78BF-4D25-B358-89C5B95EF4FE}"/>
    <cellStyle name="Normal 2 2 4 11 3" xfId="32421" xr:uid="{D0F21229-6F96-4776-8EA2-0C2C6A39170D}"/>
    <cellStyle name="Normal 2 2 4 12" xfId="11469" xr:uid="{00000000-0005-0000-0000-0000CD2C0000}"/>
    <cellStyle name="Normal 2 2 4 12 2" xfId="11470" xr:uid="{00000000-0005-0000-0000-0000CE2C0000}"/>
    <cellStyle name="Normal 2 2 4 12 2 2" xfId="32424" xr:uid="{48F14BB4-84E1-4068-98BF-BAE91C9F1455}"/>
    <cellStyle name="Normal 2 2 4 12 3" xfId="11471" xr:uid="{00000000-0005-0000-0000-0000CF2C0000}"/>
    <cellStyle name="Normal 2 2 4 12 3 2" xfId="11472" xr:uid="{00000000-0005-0000-0000-0000D02C0000}"/>
    <cellStyle name="Normal 2 2 4 12 3 2 2" xfId="32426" xr:uid="{2E83A633-7E63-4E68-84FB-32913EFA3FBB}"/>
    <cellStyle name="Normal 2 2 4 12 3 3" xfId="11473" xr:uid="{00000000-0005-0000-0000-0000D12C0000}"/>
    <cellStyle name="Normal 2 2 4 12 3 3 2" xfId="32427" xr:uid="{385CBA85-235F-439B-B2B6-CF0FCEF9C228}"/>
    <cellStyle name="Normal 2 2 4 12 3 4" xfId="11474" xr:uid="{00000000-0005-0000-0000-0000D22C0000}"/>
    <cellStyle name="Normal 2 2 4 12 3 4 2" xfId="32428" xr:uid="{682A6A53-35CC-40ED-919D-8AF60A1F7B4B}"/>
    <cellStyle name="Normal 2 2 4 12 3 5" xfId="32425" xr:uid="{ABB90B5F-BAAD-4C51-B434-3FA84255C4E0}"/>
    <cellStyle name="Normal 2 2 4 12 4" xfId="11475" xr:uid="{00000000-0005-0000-0000-0000D32C0000}"/>
    <cellStyle name="Normal 2 2 4 12 4 2" xfId="32429" xr:uid="{32598FFD-AAED-4BFE-83CF-3498CFA9BCB0}"/>
    <cellStyle name="Normal 2 2 4 12 5" xfId="11476" xr:uid="{00000000-0005-0000-0000-0000D42C0000}"/>
    <cellStyle name="Normal 2 2 4 12 5 2" xfId="32430" xr:uid="{D29290EB-43BC-4144-94D5-A362B6133735}"/>
    <cellStyle name="Normal 2 2 4 12 6" xfId="11477" xr:uid="{00000000-0005-0000-0000-0000D52C0000}"/>
    <cellStyle name="Normal 2 2 4 12 6 2" xfId="32431" xr:uid="{94689F1A-0071-409F-85E7-99201F176039}"/>
    <cellStyle name="Normal 2 2 4 12 7" xfId="32423" xr:uid="{F30D94F1-C60E-4FAD-BA27-9F73752AB4CC}"/>
    <cellStyle name="Normal 2 2 4 13" xfId="11478" xr:uid="{00000000-0005-0000-0000-0000D62C0000}"/>
    <cellStyle name="Normal 2 2 4 13 2" xfId="11479" xr:uid="{00000000-0005-0000-0000-0000D72C0000}"/>
    <cellStyle name="Normal 2 2 4 13 2 2" xfId="32433" xr:uid="{E3348076-A80B-4E23-82C6-52006CC37948}"/>
    <cellStyle name="Normal 2 2 4 13 3" xfId="11480" xr:uid="{00000000-0005-0000-0000-0000D82C0000}"/>
    <cellStyle name="Normal 2 2 4 13 3 2" xfId="32434" xr:uid="{E8778CE7-8795-481D-9480-209288E29B9D}"/>
    <cellStyle name="Normal 2 2 4 13 4" xfId="11481" xr:uid="{00000000-0005-0000-0000-0000D92C0000}"/>
    <cellStyle name="Normal 2 2 4 13 4 2" xfId="32435" xr:uid="{76A4C546-31D9-4701-9976-C561F243C5BC}"/>
    <cellStyle name="Normal 2 2 4 13 5" xfId="32432" xr:uid="{CDDF1B04-4E31-4BE9-9F7D-1784530CF17C}"/>
    <cellStyle name="Normal 2 2 4 14" xfId="11482" xr:uid="{00000000-0005-0000-0000-0000DA2C0000}"/>
    <cellStyle name="Normal 2 2 4 14 2" xfId="32436" xr:uid="{88C2E05A-7698-4E4F-AFD1-391FED08EAAA}"/>
    <cellStyle name="Normal 2 2 4 15" xfId="11483" xr:uid="{00000000-0005-0000-0000-0000DB2C0000}"/>
    <cellStyle name="Normal 2 2 4 15 2" xfId="32437" xr:uid="{703F8A8D-DB27-4C84-979D-9DFBC0761FF0}"/>
    <cellStyle name="Normal 2 2 4 16" xfId="11484" xr:uid="{00000000-0005-0000-0000-0000DC2C0000}"/>
    <cellStyle name="Normal 2 2 4 16 2" xfId="32438" xr:uid="{2206CC21-DB36-4E31-A4B2-19D86D7D1C6D}"/>
    <cellStyle name="Normal 2 2 4 17" xfId="32418" xr:uid="{55D014EC-9C01-44AF-B560-43346E1F2659}"/>
    <cellStyle name="Normal 2 2 4 2" xfId="11485" xr:uid="{00000000-0005-0000-0000-0000DD2C0000}"/>
    <cellStyle name="Normal 2 2 4 2 2" xfId="11486" xr:uid="{00000000-0005-0000-0000-0000DE2C0000}"/>
    <cellStyle name="Normal 2 2 4 2 2 2" xfId="32440" xr:uid="{DD5E5923-BC3A-4DB2-BE6F-5DFCF646FA4E}"/>
    <cellStyle name="Normal 2 2 4 2 3" xfId="11487" xr:uid="{00000000-0005-0000-0000-0000DF2C0000}"/>
    <cellStyle name="Normal 2 2 4 2 3 2" xfId="11488" xr:uid="{00000000-0005-0000-0000-0000E02C0000}"/>
    <cellStyle name="Normal 2 2 4 2 3 2 2" xfId="11489" xr:uid="{00000000-0005-0000-0000-0000E12C0000}"/>
    <cellStyle name="Normal 2 2 4 2 3 2 2 2" xfId="32443" xr:uid="{81C0D9F1-3167-4764-82D4-22A399CD15B1}"/>
    <cellStyle name="Normal 2 2 4 2 3 2 3" xfId="11490" xr:uid="{00000000-0005-0000-0000-0000E22C0000}"/>
    <cellStyle name="Normal 2 2 4 2 3 2 3 2" xfId="32444" xr:uid="{16E9A4F2-0C7D-4DDA-8DDE-CC6AE2FB2A28}"/>
    <cellStyle name="Normal 2 2 4 2 3 2 4" xfId="11491" xr:uid="{00000000-0005-0000-0000-0000E32C0000}"/>
    <cellStyle name="Normal 2 2 4 2 3 2 4 2" xfId="32445" xr:uid="{87CDF227-E6A1-4A49-B59D-25993144107E}"/>
    <cellStyle name="Normal 2 2 4 2 3 2 5" xfId="32442" xr:uid="{89999BF2-28FD-4864-90CE-1AB3833D1452}"/>
    <cellStyle name="Normal 2 2 4 2 3 3" xfId="11492" xr:uid="{00000000-0005-0000-0000-0000E42C0000}"/>
    <cellStyle name="Normal 2 2 4 2 3 3 2" xfId="32446" xr:uid="{1DFA412A-F3AF-4C3C-AEE8-2C35CC732CEB}"/>
    <cellStyle name="Normal 2 2 4 2 3 4" xfId="11493" xr:uid="{00000000-0005-0000-0000-0000E52C0000}"/>
    <cellStyle name="Normal 2 2 4 2 3 4 2" xfId="32447" xr:uid="{1C3C8091-FD97-46EC-B7B8-A352BFBDADA8}"/>
    <cellStyle name="Normal 2 2 4 2 3 5" xfId="11494" xr:uid="{00000000-0005-0000-0000-0000E62C0000}"/>
    <cellStyle name="Normal 2 2 4 2 3 5 2" xfId="32448" xr:uid="{E146CAA3-A0CE-4C13-80B2-D78E0C689E58}"/>
    <cellStyle name="Normal 2 2 4 2 3 6" xfId="32441" xr:uid="{9114EF1F-E1B8-48ED-B74C-EA00825BAE84}"/>
    <cellStyle name="Normal 2 2 4 2 4" xfId="11495" xr:uid="{00000000-0005-0000-0000-0000E72C0000}"/>
    <cellStyle name="Normal 2 2 4 2 4 2" xfId="11496" xr:uid="{00000000-0005-0000-0000-0000E82C0000}"/>
    <cellStyle name="Normal 2 2 4 2 4 2 2" xfId="32450" xr:uid="{65F9AFEE-F848-4EB1-A929-CF5F36EF7159}"/>
    <cellStyle name="Normal 2 2 4 2 4 3" xfId="11497" xr:uid="{00000000-0005-0000-0000-0000E92C0000}"/>
    <cellStyle name="Normal 2 2 4 2 4 3 2" xfId="32451" xr:uid="{D85194A9-9EF3-4FC6-9FBE-045F28F27AEA}"/>
    <cellStyle name="Normal 2 2 4 2 4 4" xfId="11498" xr:uid="{00000000-0005-0000-0000-0000EA2C0000}"/>
    <cellStyle name="Normal 2 2 4 2 4 4 2" xfId="32452" xr:uid="{26E9DE46-561B-49E5-878F-CBAEA60FB535}"/>
    <cellStyle name="Normal 2 2 4 2 4 5" xfId="32449" xr:uid="{9EB1F953-8509-449B-9758-4BB811033B72}"/>
    <cellStyle name="Normal 2 2 4 2 5" xfId="11499" xr:uid="{00000000-0005-0000-0000-0000EB2C0000}"/>
    <cellStyle name="Normal 2 2 4 2 5 2" xfId="32453" xr:uid="{F4BD385D-2AEF-40AC-A234-8DF98815C406}"/>
    <cellStyle name="Normal 2 2 4 2 6" xfId="11500" xr:uid="{00000000-0005-0000-0000-0000EC2C0000}"/>
    <cellStyle name="Normal 2 2 4 2 6 2" xfId="32454" xr:uid="{8F45FF96-5DD4-4E44-BF84-0C4CCFD24343}"/>
    <cellStyle name="Normal 2 2 4 2 7" xfId="11501" xr:uid="{00000000-0005-0000-0000-0000ED2C0000}"/>
    <cellStyle name="Normal 2 2 4 2 7 2" xfId="32455" xr:uid="{87871752-3155-4E2D-A85E-4A07628B5A3C}"/>
    <cellStyle name="Normal 2 2 4 2 8" xfId="32439" xr:uid="{C0266A0D-2F07-44B2-9B3B-420D56D43759}"/>
    <cellStyle name="Normal 2 2 4 3" xfId="11502" xr:uid="{00000000-0005-0000-0000-0000EE2C0000}"/>
    <cellStyle name="Normal 2 2 4 3 2" xfId="32456" xr:uid="{66E22AAE-ADA9-47A2-B7FD-63F311B2B13A}"/>
    <cellStyle name="Normal 2 2 4 4" xfId="11503" xr:uid="{00000000-0005-0000-0000-0000EF2C0000}"/>
    <cellStyle name="Normal 2 2 4 4 2" xfId="32457" xr:uid="{BD7DCEE7-FAA9-49C3-B5C0-A042FE939C73}"/>
    <cellStyle name="Normal 2 2 4 5" xfId="11504" xr:uid="{00000000-0005-0000-0000-0000F02C0000}"/>
    <cellStyle name="Normal 2 2 4 5 2" xfId="32458" xr:uid="{E96B48E1-7991-4C97-B525-CABC8D09986F}"/>
    <cellStyle name="Normal 2 2 4 6" xfId="11505" xr:uid="{00000000-0005-0000-0000-0000F12C0000}"/>
    <cellStyle name="Normal 2 2 4 6 2" xfId="32459" xr:uid="{F9486281-3301-403E-BBAD-3D7F3590DC8C}"/>
    <cellStyle name="Normal 2 2 4 7" xfId="11506" xr:uid="{00000000-0005-0000-0000-0000F22C0000}"/>
    <cellStyle name="Normal 2 2 4 7 2" xfId="32460" xr:uid="{2D263E3E-BD51-496F-9F02-D882690502A4}"/>
    <cellStyle name="Normal 2 2 4 8" xfId="11507" xr:uid="{00000000-0005-0000-0000-0000F32C0000}"/>
    <cellStyle name="Normal 2 2 4 8 2" xfId="32461" xr:uid="{B1177272-3CA4-41AF-A753-727A73AA029F}"/>
    <cellStyle name="Normal 2 2 4 9" xfId="11508" xr:uid="{00000000-0005-0000-0000-0000F42C0000}"/>
    <cellStyle name="Normal 2 2 4 9 2" xfId="11509" xr:uid="{00000000-0005-0000-0000-0000F52C0000}"/>
    <cellStyle name="Normal 2 2 4 9 2 2" xfId="32463" xr:uid="{7081C1E4-C1CE-435D-A0A9-A75521F463DA}"/>
    <cellStyle name="Normal 2 2 4 9 3" xfId="32462" xr:uid="{214280D6-32C5-40D6-A188-F9863E29D340}"/>
    <cellStyle name="Normal 2 2 40" xfId="11510" xr:uid="{00000000-0005-0000-0000-0000F62C0000}"/>
    <cellStyle name="Normal 2 2 40 2" xfId="32464" xr:uid="{7E09B2A2-C26A-4055-99AA-C9531F47811B}"/>
    <cellStyle name="Normal 2 2 41" xfId="11511" xr:uid="{00000000-0005-0000-0000-0000F72C0000}"/>
    <cellStyle name="Normal 2 2 41 2" xfId="32465" xr:uid="{7F8166F0-E9BE-4B8A-A928-1C704E770FB1}"/>
    <cellStyle name="Normal 2 2 42" xfId="11512" xr:uid="{00000000-0005-0000-0000-0000F82C0000}"/>
    <cellStyle name="Normal 2 2 42 2" xfId="32466" xr:uid="{A39A5737-0A0A-4D30-9719-CB177E0479D8}"/>
    <cellStyle name="Normal 2 2 43" xfId="11513" xr:uid="{00000000-0005-0000-0000-0000F92C0000}"/>
    <cellStyle name="Normal 2 2 43 2" xfId="32467" xr:uid="{6249A478-5926-45C1-A947-75911051CF4D}"/>
    <cellStyle name="Normal 2 2 44" xfId="11514" xr:uid="{00000000-0005-0000-0000-0000FA2C0000}"/>
    <cellStyle name="Normal 2 2 44 2" xfId="32468" xr:uid="{DF0CD208-21D0-4CBA-9C15-89D3268A631B}"/>
    <cellStyle name="Normal 2 2 45" xfId="11515" xr:uid="{00000000-0005-0000-0000-0000FB2C0000}"/>
    <cellStyle name="Normal 2 2 45 2" xfId="32469" xr:uid="{FF1B417C-0F96-43F1-BE8A-E8B47ABA495B}"/>
    <cellStyle name="Normal 2 2 46" xfId="11516" xr:uid="{00000000-0005-0000-0000-0000FC2C0000}"/>
    <cellStyle name="Normal 2 2 46 2" xfId="32470" xr:uid="{53161D19-B11D-4EB4-AD50-FE8FCF6B1D15}"/>
    <cellStyle name="Normal 2 2 47" xfId="11517" xr:uid="{00000000-0005-0000-0000-0000FD2C0000}"/>
    <cellStyle name="Normal 2 2 47 2" xfId="32471" xr:uid="{7B8CDADC-A630-4EA4-8CFC-5DFAD639F624}"/>
    <cellStyle name="Normal 2 2 48" xfId="11518" xr:uid="{00000000-0005-0000-0000-0000FE2C0000}"/>
    <cellStyle name="Normal 2 2 48 2" xfId="32472" xr:uid="{4355B877-9317-480D-8067-C7F231F213BA}"/>
    <cellStyle name="Normal 2 2 49" xfId="11519" xr:uid="{00000000-0005-0000-0000-0000FF2C0000}"/>
    <cellStyle name="Normal 2 2 49 2" xfId="32473" xr:uid="{C3267640-BED8-4FA4-8588-443E14C53463}"/>
    <cellStyle name="Normal 2 2 5" xfId="11520" xr:uid="{00000000-0005-0000-0000-0000002D0000}"/>
    <cellStyle name="Normal 2 2 5 10" xfId="11521" xr:uid="{00000000-0005-0000-0000-0000012D0000}"/>
    <cellStyle name="Normal 2 2 5 10 2" xfId="11522" xr:uid="{00000000-0005-0000-0000-0000022D0000}"/>
    <cellStyle name="Normal 2 2 5 10 2 2" xfId="32476" xr:uid="{A7042385-7F1F-4467-8B66-67ECEAF91FEB}"/>
    <cellStyle name="Normal 2 2 5 10 3" xfId="32475" xr:uid="{CC0067AF-237F-44FE-A947-8BA79D51652C}"/>
    <cellStyle name="Normal 2 2 5 11" xfId="11523" xr:uid="{00000000-0005-0000-0000-0000032D0000}"/>
    <cellStyle name="Normal 2 2 5 11 2" xfId="32477" xr:uid="{EA759B16-09DF-435E-855B-62FE76752E91}"/>
    <cellStyle name="Normal 2 2 5 12" xfId="11524" xr:uid="{00000000-0005-0000-0000-0000042D0000}"/>
    <cellStyle name="Normal 2 2 5 12 2" xfId="32478" xr:uid="{79F1D0DF-5FBE-433C-A4EE-31A8BDE89469}"/>
    <cellStyle name="Normal 2 2 5 13" xfId="32474" xr:uid="{6011743E-E7CD-48FB-92C0-68660B2363CE}"/>
    <cellStyle name="Normal 2 2 5 2" xfId="11525" xr:uid="{00000000-0005-0000-0000-0000052D0000}"/>
    <cellStyle name="Normal 2 2 5 2 2" xfId="32479" xr:uid="{62BCBB38-36DF-469E-8868-576027C07F08}"/>
    <cellStyle name="Normal 2 2 5 3" xfId="11526" xr:uid="{00000000-0005-0000-0000-0000062D0000}"/>
    <cellStyle name="Normal 2 2 5 3 2" xfId="32480" xr:uid="{64C71D7B-9551-485F-A658-C91E0A28431F}"/>
    <cellStyle name="Normal 2 2 5 4" xfId="11527" xr:uid="{00000000-0005-0000-0000-0000072D0000}"/>
    <cellStyle name="Normal 2 2 5 4 2" xfId="32481" xr:uid="{8864C3BC-F4B9-4688-BB69-CF9CB0A2E1DF}"/>
    <cellStyle name="Normal 2 2 5 5" xfId="11528" xr:uid="{00000000-0005-0000-0000-0000082D0000}"/>
    <cellStyle name="Normal 2 2 5 5 2" xfId="32482" xr:uid="{DB096903-E397-4C4E-9A8E-808E37F8EBA7}"/>
    <cellStyle name="Normal 2 2 5 6" xfId="11529" xr:uid="{00000000-0005-0000-0000-0000092D0000}"/>
    <cellStyle name="Normal 2 2 5 6 2" xfId="32483" xr:uid="{18B7EB0A-6BED-4E73-B8B7-49932D3F3CBF}"/>
    <cellStyle name="Normal 2 2 5 7" xfId="11530" xr:uid="{00000000-0005-0000-0000-00000A2D0000}"/>
    <cellStyle name="Normal 2 2 5 7 2" xfId="32484" xr:uid="{75C1798E-80E2-476F-9A9C-50B5A61F8C98}"/>
    <cellStyle name="Normal 2 2 5 8" xfId="11531" xr:uid="{00000000-0005-0000-0000-00000B2D0000}"/>
    <cellStyle name="Normal 2 2 5 8 2" xfId="32485" xr:uid="{BB6BEC31-5052-4B41-ADFA-D1B6E160F806}"/>
    <cellStyle name="Normal 2 2 5 9" xfId="11532" xr:uid="{00000000-0005-0000-0000-00000C2D0000}"/>
    <cellStyle name="Normal 2 2 5 9 2" xfId="11533" xr:uid="{00000000-0005-0000-0000-00000D2D0000}"/>
    <cellStyle name="Normal 2 2 5 9 2 2" xfId="32487" xr:uid="{EE310A6F-84F2-4A25-81B6-A3A1D616E768}"/>
    <cellStyle name="Normal 2 2 5 9 3" xfId="32486" xr:uid="{59DA2A29-01C1-4F0E-9590-3B8402FE5DD9}"/>
    <cellStyle name="Normal 2 2 50" xfId="11534" xr:uid="{00000000-0005-0000-0000-00000E2D0000}"/>
    <cellStyle name="Normal 2 2 50 2" xfId="32488" xr:uid="{875D2BE5-C440-475E-A7F6-74EAFFB1FF34}"/>
    <cellStyle name="Normal 2 2 51" xfId="11535" xr:uid="{00000000-0005-0000-0000-00000F2D0000}"/>
    <cellStyle name="Normal 2 2 51 2" xfId="32489" xr:uid="{29E9AFB7-C084-4838-83DE-39BD0D2B4539}"/>
    <cellStyle name="Normal 2 2 52" xfId="11536" xr:uid="{00000000-0005-0000-0000-0000102D0000}"/>
    <cellStyle name="Normal 2 2 52 2" xfId="32490" xr:uid="{0606A6E4-6E70-4D46-903E-81464B84EDCE}"/>
    <cellStyle name="Normal 2 2 53" xfId="11537" xr:uid="{00000000-0005-0000-0000-0000112D0000}"/>
    <cellStyle name="Normal 2 2 53 2" xfId="32491" xr:uid="{02F4697E-08B6-44E5-A066-19381DDBC687}"/>
    <cellStyle name="Normal 2 2 54" xfId="11538" xr:uid="{00000000-0005-0000-0000-0000122D0000}"/>
    <cellStyle name="Normal 2 2 54 2" xfId="32492" xr:uid="{2988A9C8-4665-4E38-A58B-28A0E74BD45B}"/>
    <cellStyle name="Normal 2 2 55" xfId="11539" xr:uid="{00000000-0005-0000-0000-0000132D0000}"/>
    <cellStyle name="Normal 2 2 55 2" xfId="32493" xr:uid="{B712D3A6-2C9B-4403-883E-CC6477A5469C}"/>
    <cellStyle name="Normal 2 2 56" xfId="11540" xr:uid="{00000000-0005-0000-0000-0000142D0000}"/>
    <cellStyle name="Normal 2 2 56 2" xfId="32494" xr:uid="{92DEA290-9C49-49A4-BB77-FAFA43E12205}"/>
    <cellStyle name="Normal 2 2 57" xfId="11541" xr:uid="{00000000-0005-0000-0000-0000152D0000}"/>
    <cellStyle name="Normal 2 2 57 2" xfId="32495" xr:uid="{9E4CFD37-2A00-43B1-AE8F-80102B4868D3}"/>
    <cellStyle name="Normal 2 2 58" xfId="11542" xr:uid="{00000000-0005-0000-0000-0000162D0000}"/>
    <cellStyle name="Normal 2 2 58 2" xfId="32496" xr:uid="{78DBE0DE-89F3-4C49-A57C-49F6BDE7C8C5}"/>
    <cellStyle name="Normal 2 2 59" xfId="11543" xr:uid="{00000000-0005-0000-0000-0000172D0000}"/>
    <cellStyle name="Normal 2 2 59 2" xfId="32497" xr:uid="{7A397A6D-47AC-45B7-94C6-D03D3FD5B14C}"/>
    <cellStyle name="Normal 2 2 6" xfId="11544" xr:uid="{00000000-0005-0000-0000-0000182D0000}"/>
    <cellStyle name="Normal 2 2 6 2" xfId="11545" xr:uid="{00000000-0005-0000-0000-0000192D0000}"/>
    <cellStyle name="Normal 2 2 6 2 2" xfId="11546" xr:uid="{00000000-0005-0000-0000-00001A2D0000}"/>
    <cellStyle name="Normal 2 2 6 2 2 2" xfId="11547" xr:uid="{00000000-0005-0000-0000-00001B2D0000}"/>
    <cellStyle name="Normal 2 2 6 2 2 2 2" xfId="11548" xr:uid="{00000000-0005-0000-0000-00001C2D0000}"/>
    <cellStyle name="Normal 2 2 6 2 2 2 2 2" xfId="32502" xr:uid="{22BA69D4-8B2E-4349-9B93-9EC9036E6C33}"/>
    <cellStyle name="Normal 2 2 6 2 2 2 3" xfId="11549" xr:uid="{00000000-0005-0000-0000-00001D2D0000}"/>
    <cellStyle name="Normal 2 2 6 2 2 2 3 2" xfId="32503" xr:uid="{39B9584C-5A6A-45A3-8082-770E97621933}"/>
    <cellStyle name="Normal 2 2 6 2 2 2 4" xfId="11550" xr:uid="{00000000-0005-0000-0000-00001E2D0000}"/>
    <cellStyle name="Normal 2 2 6 2 2 2 4 2" xfId="32504" xr:uid="{1A8C208A-6D07-4095-9B15-1091F2F910BA}"/>
    <cellStyle name="Normal 2 2 6 2 2 2 5" xfId="32501" xr:uid="{11D6B942-0B12-4205-9B7C-0D6331ECC294}"/>
    <cellStyle name="Normal 2 2 6 2 2 3" xfId="11551" xr:uid="{00000000-0005-0000-0000-00001F2D0000}"/>
    <cellStyle name="Normal 2 2 6 2 2 3 2" xfId="32505" xr:uid="{F7D10690-41B1-4177-A49D-05B9B55E0088}"/>
    <cellStyle name="Normal 2 2 6 2 2 4" xfId="11552" xr:uid="{00000000-0005-0000-0000-0000202D0000}"/>
    <cellStyle name="Normal 2 2 6 2 2 4 2" xfId="32506" xr:uid="{3AAB8A3A-7888-49AE-8D58-A46B62F3D027}"/>
    <cellStyle name="Normal 2 2 6 2 2 5" xfId="11553" xr:uid="{00000000-0005-0000-0000-0000212D0000}"/>
    <cellStyle name="Normal 2 2 6 2 2 5 2" xfId="32507" xr:uid="{E251A15B-CE43-433C-8EFB-214B0DCF93EC}"/>
    <cellStyle name="Normal 2 2 6 2 2 6" xfId="32500" xr:uid="{D8BE73C9-C32E-409E-9A8D-19A0CD44206B}"/>
    <cellStyle name="Normal 2 2 6 2 3" xfId="11554" xr:uid="{00000000-0005-0000-0000-0000222D0000}"/>
    <cellStyle name="Normal 2 2 6 2 3 2" xfId="11555" xr:uid="{00000000-0005-0000-0000-0000232D0000}"/>
    <cellStyle name="Normal 2 2 6 2 3 2 2" xfId="32509" xr:uid="{DCB3D9D7-46D4-4801-A173-FCE25F05F951}"/>
    <cellStyle name="Normal 2 2 6 2 3 3" xfId="11556" xr:uid="{00000000-0005-0000-0000-0000242D0000}"/>
    <cellStyle name="Normal 2 2 6 2 3 3 2" xfId="32510" xr:uid="{8AA1C379-9FD7-4537-BA78-CF03520119C7}"/>
    <cellStyle name="Normal 2 2 6 2 3 4" xfId="11557" xr:uid="{00000000-0005-0000-0000-0000252D0000}"/>
    <cellStyle name="Normal 2 2 6 2 3 4 2" xfId="32511" xr:uid="{6B4A7FA1-1E04-41F0-AAD1-8BA26C23B218}"/>
    <cellStyle name="Normal 2 2 6 2 3 5" xfId="32508" xr:uid="{BCC3A5D2-C0F5-414C-9399-8C36A963FB79}"/>
    <cellStyle name="Normal 2 2 6 2 4" xfId="11558" xr:uid="{00000000-0005-0000-0000-0000262D0000}"/>
    <cellStyle name="Normal 2 2 6 2 4 2" xfId="32512" xr:uid="{F154E583-42D8-48B9-8848-3369039A3BDF}"/>
    <cellStyle name="Normal 2 2 6 2 5" xfId="11559" xr:uid="{00000000-0005-0000-0000-0000272D0000}"/>
    <cellStyle name="Normal 2 2 6 2 5 2" xfId="32513" xr:uid="{D0DAE79E-6B36-499F-8352-97518EA30AB0}"/>
    <cellStyle name="Normal 2 2 6 2 6" xfId="11560" xr:uid="{00000000-0005-0000-0000-0000282D0000}"/>
    <cellStyle name="Normal 2 2 6 2 6 2" xfId="32514" xr:uid="{ACB9966B-1216-4C06-BBC0-23EF5D4574BC}"/>
    <cellStyle name="Normal 2 2 6 2 7" xfId="32499" xr:uid="{C6A665C4-9C1C-4BAC-9179-35E25457EF9F}"/>
    <cellStyle name="Normal 2 2 6 3" xfId="11561" xr:uid="{00000000-0005-0000-0000-0000292D0000}"/>
    <cellStyle name="Normal 2 2 6 3 2" xfId="11562" xr:uid="{00000000-0005-0000-0000-00002A2D0000}"/>
    <cellStyle name="Normal 2 2 6 3 2 2" xfId="11563" xr:uid="{00000000-0005-0000-0000-00002B2D0000}"/>
    <cellStyle name="Normal 2 2 6 3 2 2 2" xfId="11564" xr:uid="{00000000-0005-0000-0000-00002C2D0000}"/>
    <cellStyle name="Normal 2 2 6 3 2 2 2 2" xfId="32518" xr:uid="{4E16C3A2-B176-48B1-B09F-5E2CA58F5426}"/>
    <cellStyle name="Normal 2 2 6 3 2 2 3" xfId="11565" xr:uid="{00000000-0005-0000-0000-00002D2D0000}"/>
    <cellStyle name="Normal 2 2 6 3 2 2 3 2" xfId="32519" xr:uid="{25B33BB7-76CD-4A16-9DAE-FBC0EAB4759F}"/>
    <cellStyle name="Normal 2 2 6 3 2 2 4" xfId="11566" xr:uid="{00000000-0005-0000-0000-00002E2D0000}"/>
    <cellStyle name="Normal 2 2 6 3 2 2 4 2" xfId="32520" xr:uid="{AF44851F-F9A5-40B3-9F34-6791CA9C08C3}"/>
    <cellStyle name="Normal 2 2 6 3 2 2 5" xfId="32517" xr:uid="{0C6C7576-7FCE-4686-B181-95E771DEFDEC}"/>
    <cellStyle name="Normal 2 2 6 3 2 3" xfId="11567" xr:uid="{00000000-0005-0000-0000-00002F2D0000}"/>
    <cellStyle name="Normal 2 2 6 3 2 3 2" xfId="32521" xr:uid="{B72C8321-810A-422F-96F2-8B63C70CE2F7}"/>
    <cellStyle name="Normal 2 2 6 3 2 4" xfId="11568" xr:uid="{00000000-0005-0000-0000-0000302D0000}"/>
    <cellStyle name="Normal 2 2 6 3 2 4 2" xfId="32522" xr:uid="{90A50309-107F-4D3D-82F0-1C9953CB4EC0}"/>
    <cellStyle name="Normal 2 2 6 3 2 5" xfId="11569" xr:uid="{00000000-0005-0000-0000-0000312D0000}"/>
    <cellStyle name="Normal 2 2 6 3 2 5 2" xfId="32523" xr:uid="{E08E46B1-B4CD-4917-8122-5B8FB8834C6B}"/>
    <cellStyle name="Normal 2 2 6 3 2 6" xfId="32516" xr:uid="{7A68E4AC-8B9F-43D6-B060-B4D28B4318FD}"/>
    <cellStyle name="Normal 2 2 6 3 3" xfId="11570" xr:uid="{00000000-0005-0000-0000-0000322D0000}"/>
    <cellStyle name="Normal 2 2 6 3 3 2" xfId="32524" xr:uid="{C532E445-5A97-48A4-9274-D917C847AFA1}"/>
    <cellStyle name="Normal 2 2 6 3 4" xfId="11571" xr:uid="{00000000-0005-0000-0000-0000332D0000}"/>
    <cellStyle name="Normal 2 2 6 3 4 2" xfId="11572" xr:uid="{00000000-0005-0000-0000-0000342D0000}"/>
    <cellStyle name="Normal 2 2 6 3 4 2 2" xfId="32526" xr:uid="{12257BFE-9A6D-42AF-81C0-6FD624A99683}"/>
    <cellStyle name="Normal 2 2 6 3 4 3" xfId="11573" xr:uid="{00000000-0005-0000-0000-0000352D0000}"/>
    <cellStyle name="Normal 2 2 6 3 4 3 2" xfId="32527" xr:uid="{5BF19123-64C4-4C49-985B-CAAC4E8C1CA8}"/>
    <cellStyle name="Normal 2 2 6 3 4 4" xfId="11574" xr:uid="{00000000-0005-0000-0000-0000362D0000}"/>
    <cellStyle name="Normal 2 2 6 3 4 4 2" xfId="32528" xr:uid="{198F0ACA-8CE4-4B59-AF31-48427967753A}"/>
    <cellStyle name="Normal 2 2 6 3 4 5" xfId="32525" xr:uid="{9FBC8617-CA95-4786-8834-45DE9F5C93D9}"/>
    <cellStyle name="Normal 2 2 6 3 5" xfId="11575" xr:uid="{00000000-0005-0000-0000-0000372D0000}"/>
    <cellStyle name="Normal 2 2 6 3 5 2" xfId="32529" xr:uid="{22010BD8-1F06-45F4-8E20-CE941266E7DA}"/>
    <cellStyle name="Normal 2 2 6 3 6" xfId="11576" xr:uid="{00000000-0005-0000-0000-0000382D0000}"/>
    <cellStyle name="Normal 2 2 6 3 6 2" xfId="32530" xr:uid="{B3A326F2-421A-4DA4-B961-1930C20B4A38}"/>
    <cellStyle name="Normal 2 2 6 3 7" xfId="11577" xr:uid="{00000000-0005-0000-0000-0000392D0000}"/>
    <cellStyle name="Normal 2 2 6 3 7 2" xfId="32531" xr:uid="{09C83776-0E6E-490C-A9E9-7CB0C832ACF3}"/>
    <cellStyle name="Normal 2 2 6 3 8" xfId="32515" xr:uid="{C75F6A40-5827-4744-8993-097C78806BD3}"/>
    <cellStyle name="Normal 2 2 6 4" xfId="11578" xr:uid="{00000000-0005-0000-0000-00003A2D0000}"/>
    <cellStyle name="Normal 2 2 6 4 2" xfId="11579" xr:uid="{00000000-0005-0000-0000-00003B2D0000}"/>
    <cellStyle name="Normal 2 2 6 4 2 2" xfId="32533" xr:uid="{D251DB9F-477C-4306-B55E-17DC7EFF759F}"/>
    <cellStyle name="Normal 2 2 6 4 3" xfId="32532" xr:uid="{99D4EEB0-EF1A-42DA-BA91-9095DE267852}"/>
    <cellStyle name="Normal 2 2 6 5" xfId="11580" xr:uid="{00000000-0005-0000-0000-00003C2D0000}"/>
    <cellStyle name="Normal 2 2 6 5 2" xfId="32534" xr:uid="{6D82B23D-4A46-4222-877B-D8553F2D9A9B}"/>
    <cellStyle name="Normal 2 2 6 6" xfId="11581" xr:uid="{00000000-0005-0000-0000-00003D2D0000}"/>
    <cellStyle name="Normal 2 2 6 6 2" xfId="32535" xr:uid="{00F37639-6A76-4176-9C37-EE51A39AF4DB}"/>
    <cellStyle name="Normal 2 2 6 7" xfId="11582" xr:uid="{00000000-0005-0000-0000-00003E2D0000}"/>
    <cellStyle name="Normal 2 2 6 7 2" xfId="11583" xr:uid="{00000000-0005-0000-0000-00003F2D0000}"/>
    <cellStyle name="Normal 2 2 6 7 2 2" xfId="32537" xr:uid="{63E6E81B-AB64-4CF7-BC2D-8A9BD30431D5}"/>
    <cellStyle name="Normal 2 2 6 7 3" xfId="11584" xr:uid="{00000000-0005-0000-0000-0000402D0000}"/>
    <cellStyle name="Normal 2 2 6 7 3 2" xfId="32538" xr:uid="{C3FE2757-9204-492B-970D-B835151EB9D6}"/>
    <cellStyle name="Normal 2 2 6 7 4" xfId="11585" xr:uid="{00000000-0005-0000-0000-0000412D0000}"/>
    <cellStyle name="Normal 2 2 6 7 4 2" xfId="32539" xr:uid="{59B89CD2-EF4D-4ACD-A8DC-13A02433DD50}"/>
    <cellStyle name="Normal 2 2 6 7 5" xfId="32536" xr:uid="{76D72A1F-65CB-4286-BF9B-498D01FF5A38}"/>
    <cellStyle name="Normal 2 2 6 8" xfId="32498" xr:uid="{2AB5656D-F9E5-4AB3-85A1-EB52FF2CC12B}"/>
    <cellStyle name="Normal 2 2 60" xfId="11586" xr:uid="{00000000-0005-0000-0000-0000422D0000}"/>
    <cellStyle name="Normal 2 2 60 2" xfId="32540" xr:uid="{60CA5CB3-3B4E-4DF9-9D99-A53D0566C77E}"/>
    <cellStyle name="Normal 2 2 61" xfId="11587" xr:uid="{00000000-0005-0000-0000-0000432D0000}"/>
    <cellStyle name="Normal 2 2 61 2" xfId="32541" xr:uid="{46205335-F946-4A5A-8802-B9A084A53E52}"/>
    <cellStyle name="Normal 2 2 62" xfId="11588" xr:uid="{00000000-0005-0000-0000-0000442D0000}"/>
    <cellStyle name="Normal 2 2 62 2" xfId="32542" xr:uid="{F0732AB4-7422-4A4F-A81A-610D3ABAA659}"/>
    <cellStyle name="Normal 2 2 63" xfId="11589" xr:uid="{00000000-0005-0000-0000-0000452D0000}"/>
    <cellStyle name="Normal 2 2 63 2" xfId="32543" xr:uid="{DF3805D9-DA94-4790-B6AD-A69E2FCE858D}"/>
    <cellStyle name="Normal 2 2 64" xfId="11590" xr:uid="{00000000-0005-0000-0000-0000462D0000}"/>
    <cellStyle name="Normal 2 2 64 2" xfId="32544" xr:uid="{7D38066C-F33A-4EB2-9C78-59FB05E83E44}"/>
    <cellStyle name="Normal 2 2 65" xfId="11591" xr:uid="{00000000-0005-0000-0000-0000472D0000}"/>
    <cellStyle name="Normal 2 2 65 2" xfId="32545" xr:uid="{E0C44B19-EEF0-40D4-9A40-76AFB9298513}"/>
    <cellStyle name="Normal 2 2 66" xfId="11592" xr:uid="{00000000-0005-0000-0000-0000482D0000}"/>
    <cellStyle name="Normal 2 2 66 2" xfId="32546" xr:uid="{C58D9590-F8DC-48EB-B123-8CC49C0AEC59}"/>
    <cellStyle name="Normal 2 2 67" xfId="11593" xr:uid="{00000000-0005-0000-0000-0000492D0000}"/>
    <cellStyle name="Normal 2 2 67 2" xfId="32547" xr:uid="{367B788F-7325-468E-A533-DB3C821677BE}"/>
    <cellStyle name="Normal 2 2 68" xfId="11594" xr:uid="{00000000-0005-0000-0000-00004A2D0000}"/>
    <cellStyle name="Normal 2 2 68 2" xfId="32548" xr:uid="{53E42940-47F9-4587-B729-2838B6ECFBB5}"/>
    <cellStyle name="Normal 2 2 69" xfId="11595" xr:uid="{00000000-0005-0000-0000-00004B2D0000}"/>
    <cellStyle name="Normal 2 2 69 2" xfId="32549" xr:uid="{B3E997A1-0996-4B07-BA36-9C6C12167B3F}"/>
    <cellStyle name="Normal 2 2 7" xfId="11596" xr:uid="{00000000-0005-0000-0000-00004C2D0000}"/>
    <cellStyle name="Normal 2 2 7 2" xfId="11597" xr:uid="{00000000-0005-0000-0000-00004D2D0000}"/>
    <cellStyle name="Normal 2 2 7 2 2" xfId="11598" xr:uid="{00000000-0005-0000-0000-00004E2D0000}"/>
    <cellStyle name="Normal 2 2 7 2 2 2" xfId="11599" xr:uid="{00000000-0005-0000-0000-00004F2D0000}"/>
    <cellStyle name="Normal 2 2 7 2 2 2 2" xfId="11600" xr:uid="{00000000-0005-0000-0000-0000502D0000}"/>
    <cellStyle name="Normal 2 2 7 2 2 2 2 2" xfId="32554" xr:uid="{BC77A18B-710E-430C-A9D0-3AD6E15AD27D}"/>
    <cellStyle name="Normal 2 2 7 2 2 2 3" xfId="11601" xr:uid="{00000000-0005-0000-0000-0000512D0000}"/>
    <cellStyle name="Normal 2 2 7 2 2 2 3 2" xfId="32555" xr:uid="{7D8DD11C-E1BF-49AB-B954-B18EC514E11D}"/>
    <cellStyle name="Normal 2 2 7 2 2 2 4" xfId="11602" xr:uid="{00000000-0005-0000-0000-0000522D0000}"/>
    <cellStyle name="Normal 2 2 7 2 2 2 4 2" xfId="32556" xr:uid="{FEFE1E99-0D27-4002-87C1-F476C13BEF22}"/>
    <cellStyle name="Normal 2 2 7 2 2 2 5" xfId="32553" xr:uid="{F99F90AF-BCA0-49BF-AC68-3470042F2B84}"/>
    <cellStyle name="Normal 2 2 7 2 2 3" xfId="11603" xr:uid="{00000000-0005-0000-0000-0000532D0000}"/>
    <cellStyle name="Normal 2 2 7 2 2 3 2" xfId="32557" xr:uid="{07FFF6CA-AC5E-4EF8-9003-9DDEE95C9EC4}"/>
    <cellStyle name="Normal 2 2 7 2 2 4" xfId="11604" xr:uid="{00000000-0005-0000-0000-0000542D0000}"/>
    <cellStyle name="Normal 2 2 7 2 2 4 2" xfId="32558" xr:uid="{54D00BC6-0373-44BB-9F20-2D9B1380CCA7}"/>
    <cellStyle name="Normal 2 2 7 2 2 5" xfId="11605" xr:uid="{00000000-0005-0000-0000-0000552D0000}"/>
    <cellStyle name="Normal 2 2 7 2 2 5 2" xfId="32559" xr:uid="{31D96B8F-3DB1-40A6-BF1F-FC060A444C0B}"/>
    <cellStyle name="Normal 2 2 7 2 2 6" xfId="32552" xr:uid="{402A1B54-54C9-497D-8A27-B51984A9DA13}"/>
    <cellStyle name="Normal 2 2 7 2 3" xfId="11606" xr:uid="{00000000-0005-0000-0000-0000562D0000}"/>
    <cellStyle name="Normal 2 2 7 2 3 2" xfId="11607" xr:uid="{00000000-0005-0000-0000-0000572D0000}"/>
    <cellStyle name="Normal 2 2 7 2 3 2 2" xfId="32561" xr:uid="{468795EE-EA2C-4DCF-9641-116DCB101163}"/>
    <cellStyle name="Normal 2 2 7 2 3 3" xfId="11608" xr:uid="{00000000-0005-0000-0000-0000582D0000}"/>
    <cellStyle name="Normal 2 2 7 2 3 3 2" xfId="32562" xr:uid="{8E9D7054-6D5C-46FC-986E-18818FE2B6A0}"/>
    <cellStyle name="Normal 2 2 7 2 3 4" xfId="11609" xr:uid="{00000000-0005-0000-0000-0000592D0000}"/>
    <cellStyle name="Normal 2 2 7 2 3 4 2" xfId="32563" xr:uid="{4FAD83F2-7817-48AA-9616-7C4E9A811E4A}"/>
    <cellStyle name="Normal 2 2 7 2 3 5" xfId="32560" xr:uid="{911206CD-A6D1-448C-B84D-B5D20EBEE7DE}"/>
    <cellStyle name="Normal 2 2 7 2 4" xfId="11610" xr:uid="{00000000-0005-0000-0000-00005A2D0000}"/>
    <cellStyle name="Normal 2 2 7 2 4 2" xfId="32564" xr:uid="{35A9CD9A-0AF8-468D-84F1-C9D530CCE551}"/>
    <cellStyle name="Normal 2 2 7 2 5" xfId="11611" xr:uid="{00000000-0005-0000-0000-00005B2D0000}"/>
    <cellStyle name="Normal 2 2 7 2 5 2" xfId="32565" xr:uid="{B8D46970-40D7-4C41-A711-6C1D92E764C6}"/>
    <cellStyle name="Normal 2 2 7 2 6" xfId="11612" xr:uid="{00000000-0005-0000-0000-00005C2D0000}"/>
    <cellStyle name="Normal 2 2 7 2 6 2" xfId="32566" xr:uid="{7E6741AC-0466-4A07-ABF6-9CE357DE3467}"/>
    <cellStyle name="Normal 2 2 7 2 7" xfId="32551" xr:uid="{E8D6AF2A-2E2F-4AA4-95AB-5737328C1724}"/>
    <cellStyle name="Normal 2 2 7 3" xfId="11613" xr:uid="{00000000-0005-0000-0000-00005D2D0000}"/>
    <cellStyle name="Normal 2 2 7 3 2" xfId="11614" xr:uid="{00000000-0005-0000-0000-00005E2D0000}"/>
    <cellStyle name="Normal 2 2 7 3 2 2" xfId="32568" xr:uid="{F117AB37-19C1-415A-AE96-9BED616DB3AB}"/>
    <cellStyle name="Normal 2 2 7 3 3" xfId="11615" xr:uid="{00000000-0005-0000-0000-00005F2D0000}"/>
    <cellStyle name="Normal 2 2 7 3 3 2" xfId="11616" xr:uid="{00000000-0005-0000-0000-0000602D0000}"/>
    <cellStyle name="Normal 2 2 7 3 3 2 2" xfId="32570" xr:uid="{D70D8C3C-C1FF-4E7E-A26D-F46E6DFED305}"/>
    <cellStyle name="Normal 2 2 7 3 3 3" xfId="11617" xr:uid="{00000000-0005-0000-0000-0000612D0000}"/>
    <cellStyle name="Normal 2 2 7 3 3 3 2" xfId="32571" xr:uid="{31286309-EAD3-4BBC-96A4-83B1973A5E89}"/>
    <cellStyle name="Normal 2 2 7 3 3 4" xfId="11618" xr:uid="{00000000-0005-0000-0000-0000622D0000}"/>
    <cellStyle name="Normal 2 2 7 3 3 4 2" xfId="32572" xr:uid="{1D7FFC32-0F36-44F8-A4C4-76B425C865B3}"/>
    <cellStyle name="Normal 2 2 7 3 3 5" xfId="32569" xr:uid="{45711322-9A5A-4356-851F-E863542D56ED}"/>
    <cellStyle name="Normal 2 2 7 3 4" xfId="11619" xr:uid="{00000000-0005-0000-0000-0000632D0000}"/>
    <cellStyle name="Normal 2 2 7 3 4 2" xfId="32573" xr:uid="{7D3FBC16-BDAD-4A48-A2B8-716B4F3A9462}"/>
    <cellStyle name="Normal 2 2 7 3 5" xfId="11620" xr:uid="{00000000-0005-0000-0000-0000642D0000}"/>
    <cellStyle name="Normal 2 2 7 3 5 2" xfId="32574" xr:uid="{A89410A5-94D0-43FD-8EA7-EEAF3A1E873E}"/>
    <cellStyle name="Normal 2 2 7 3 6" xfId="11621" xr:uid="{00000000-0005-0000-0000-0000652D0000}"/>
    <cellStyle name="Normal 2 2 7 3 6 2" xfId="32575" xr:uid="{54E48C73-8FF3-427F-BE09-7F186D67F74D}"/>
    <cellStyle name="Normal 2 2 7 3 7" xfId="32567" xr:uid="{78A6B7A6-331E-4213-B47D-ADA187A91606}"/>
    <cellStyle name="Normal 2 2 7 4" xfId="11622" xr:uid="{00000000-0005-0000-0000-0000662D0000}"/>
    <cellStyle name="Normal 2 2 7 4 2" xfId="11623" xr:uid="{00000000-0005-0000-0000-0000672D0000}"/>
    <cellStyle name="Normal 2 2 7 4 2 2" xfId="32577" xr:uid="{65A69F07-422E-48D4-83FE-7001737D2204}"/>
    <cellStyle name="Normal 2 2 7 4 3" xfId="11624" xr:uid="{00000000-0005-0000-0000-0000682D0000}"/>
    <cellStyle name="Normal 2 2 7 4 3 2" xfId="32578" xr:uid="{34B9718E-E6C0-44AB-B489-075E9C265992}"/>
    <cellStyle name="Normal 2 2 7 4 4" xfId="11625" xr:uid="{00000000-0005-0000-0000-0000692D0000}"/>
    <cellStyle name="Normal 2 2 7 4 4 2" xfId="32579" xr:uid="{14244078-4BEE-4CB4-BDF9-0C3024A181E4}"/>
    <cellStyle name="Normal 2 2 7 4 5" xfId="32576" xr:uid="{5E0AFD6E-D955-4BC9-8210-C0DEFAFD1D96}"/>
    <cellStyle name="Normal 2 2 7 5" xfId="11626" xr:uid="{00000000-0005-0000-0000-00006A2D0000}"/>
    <cellStyle name="Normal 2 2 7 5 2" xfId="32580" xr:uid="{9E2208B5-DC7E-4B98-9EDB-64D611D6D3BE}"/>
    <cellStyle name="Normal 2 2 7 6" xfId="11627" xr:uid="{00000000-0005-0000-0000-00006B2D0000}"/>
    <cellStyle name="Normal 2 2 7 6 2" xfId="32581" xr:uid="{709CC994-1F86-4D3E-8815-AB838FC12F7D}"/>
    <cellStyle name="Normal 2 2 7 7" xfId="11628" xr:uid="{00000000-0005-0000-0000-00006C2D0000}"/>
    <cellStyle name="Normal 2 2 7 7 2" xfId="32582" xr:uid="{41C6C9AA-1759-4380-B6EB-67B53E45E973}"/>
    <cellStyle name="Normal 2 2 7 8" xfId="32550" xr:uid="{5BF0CF6F-91DF-42B3-A8B6-DA8018529CF7}"/>
    <cellStyle name="Normal 2 2 70" xfId="11629" xr:uid="{00000000-0005-0000-0000-00006D2D0000}"/>
    <cellStyle name="Normal 2 2 70 2" xfId="32583" xr:uid="{A433D0B6-72B9-4096-87D8-3BCBE31CD339}"/>
    <cellStyle name="Normal 2 2 71" xfId="11630" xr:uid="{00000000-0005-0000-0000-00006E2D0000}"/>
    <cellStyle name="Normal 2 2 71 2" xfId="32584" xr:uid="{E3DFF8F6-0D33-44F4-A9EB-4EEDBEDCFE22}"/>
    <cellStyle name="Normal 2 2 72" xfId="11631" xr:uid="{00000000-0005-0000-0000-00006F2D0000}"/>
    <cellStyle name="Normal 2 2 72 2" xfId="32585" xr:uid="{47D00728-7340-49F7-A95D-DE44B65624DE}"/>
    <cellStyle name="Normal 2 2 73" xfId="11632" xr:uid="{00000000-0005-0000-0000-0000702D0000}"/>
    <cellStyle name="Normal 2 2 73 2" xfId="32586" xr:uid="{95536025-22BB-4356-81A5-77BC1EB8E5BE}"/>
    <cellStyle name="Normal 2 2 74" xfId="11633" xr:uid="{00000000-0005-0000-0000-0000712D0000}"/>
    <cellStyle name="Normal 2 2 74 2" xfId="32587" xr:uid="{DD67028E-41BB-4E8E-8E3B-83EA983785BF}"/>
    <cellStyle name="Normal 2 2 75" xfId="11634" xr:uid="{00000000-0005-0000-0000-0000722D0000}"/>
    <cellStyle name="Normal 2 2 75 2" xfId="32588" xr:uid="{D8ECCAF4-BAC5-4CB4-8C2A-07A89418C586}"/>
    <cellStyle name="Normal 2 2 76" xfId="11635" xr:uid="{00000000-0005-0000-0000-0000732D0000}"/>
    <cellStyle name="Normal 2 2 76 2" xfId="32589" xr:uid="{A0B92FDA-B4DE-4A4A-8DE7-AB4CA59E0509}"/>
    <cellStyle name="Normal 2 2 77" xfId="11636" xr:uid="{00000000-0005-0000-0000-0000742D0000}"/>
    <cellStyle name="Normal 2 2 77 2" xfId="32590" xr:uid="{9A5CC480-D19E-48D2-AEE1-BC761917D89E}"/>
    <cellStyle name="Normal 2 2 78" xfId="11637" xr:uid="{00000000-0005-0000-0000-0000752D0000}"/>
    <cellStyle name="Normal 2 2 78 2" xfId="32591" xr:uid="{E62FEFD0-B681-4DF7-ADA7-41F36E59E01F}"/>
    <cellStyle name="Normal 2 2 79" xfId="11638" xr:uid="{00000000-0005-0000-0000-0000762D0000}"/>
    <cellStyle name="Normal 2 2 79 2" xfId="32592" xr:uid="{B4680DEB-CCF5-4645-BA4E-45B1716344E1}"/>
    <cellStyle name="Normal 2 2 8" xfId="11639" xr:uid="{00000000-0005-0000-0000-0000772D0000}"/>
    <cellStyle name="Normal 2 2 8 2" xfId="11640" xr:uid="{00000000-0005-0000-0000-0000782D0000}"/>
    <cellStyle name="Normal 2 2 8 2 2" xfId="11641" xr:uid="{00000000-0005-0000-0000-0000792D0000}"/>
    <cellStyle name="Normal 2 2 8 2 2 2" xfId="11642" xr:uid="{00000000-0005-0000-0000-00007A2D0000}"/>
    <cellStyle name="Normal 2 2 8 2 2 2 2" xfId="11643" xr:uid="{00000000-0005-0000-0000-00007B2D0000}"/>
    <cellStyle name="Normal 2 2 8 2 2 2 2 2" xfId="32597" xr:uid="{7C70BD51-417B-41F3-ADB3-B4C01D8BE0E3}"/>
    <cellStyle name="Normal 2 2 8 2 2 2 3" xfId="11644" xr:uid="{00000000-0005-0000-0000-00007C2D0000}"/>
    <cellStyle name="Normal 2 2 8 2 2 2 3 2" xfId="32598" xr:uid="{679A5A72-057A-4AFD-A896-6077FE94C183}"/>
    <cellStyle name="Normal 2 2 8 2 2 2 4" xfId="11645" xr:uid="{00000000-0005-0000-0000-00007D2D0000}"/>
    <cellStyle name="Normal 2 2 8 2 2 2 4 2" xfId="32599" xr:uid="{624368B6-1FCE-45B4-8794-EAEC1EDE0E5C}"/>
    <cellStyle name="Normal 2 2 8 2 2 2 5" xfId="32596" xr:uid="{C5B007BD-F3D6-4BB0-BA92-58EAD92CD96B}"/>
    <cellStyle name="Normal 2 2 8 2 2 3" xfId="11646" xr:uid="{00000000-0005-0000-0000-00007E2D0000}"/>
    <cellStyle name="Normal 2 2 8 2 2 3 2" xfId="32600" xr:uid="{1B5E4510-E0D8-4DD8-A21A-E411F9F640AA}"/>
    <cellStyle name="Normal 2 2 8 2 2 4" xfId="11647" xr:uid="{00000000-0005-0000-0000-00007F2D0000}"/>
    <cellStyle name="Normal 2 2 8 2 2 4 2" xfId="32601" xr:uid="{68DE36E5-7D65-49D8-B737-6C75EC220D8E}"/>
    <cellStyle name="Normal 2 2 8 2 2 5" xfId="11648" xr:uid="{00000000-0005-0000-0000-0000802D0000}"/>
    <cellStyle name="Normal 2 2 8 2 2 5 2" xfId="32602" xr:uid="{27FDD361-17C6-4EBE-A8A5-B31DCC0FA3FA}"/>
    <cellStyle name="Normal 2 2 8 2 2 6" xfId="32595" xr:uid="{97F8D384-486E-4854-970E-7AB6303A466D}"/>
    <cellStyle name="Normal 2 2 8 2 3" xfId="11649" xr:uid="{00000000-0005-0000-0000-0000812D0000}"/>
    <cellStyle name="Normal 2 2 8 2 3 2" xfId="11650" xr:uid="{00000000-0005-0000-0000-0000822D0000}"/>
    <cellStyle name="Normal 2 2 8 2 3 2 2" xfId="32604" xr:uid="{88702084-07F9-4690-BDB5-0B779F4FB7C1}"/>
    <cellStyle name="Normal 2 2 8 2 3 3" xfId="11651" xr:uid="{00000000-0005-0000-0000-0000832D0000}"/>
    <cellStyle name="Normal 2 2 8 2 3 3 2" xfId="32605" xr:uid="{3027612B-C314-4BEE-8CAF-C925CB82B47C}"/>
    <cellStyle name="Normal 2 2 8 2 3 4" xfId="11652" xr:uid="{00000000-0005-0000-0000-0000842D0000}"/>
    <cellStyle name="Normal 2 2 8 2 3 4 2" xfId="32606" xr:uid="{5BE6E4B9-AFF8-4CBD-BFD2-EDB4C49F847B}"/>
    <cellStyle name="Normal 2 2 8 2 3 5" xfId="32603" xr:uid="{BD538716-F164-4290-8874-BC7C932C4064}"/>
    <cellStyle name="Normal 2 2 8 2 4" xfId="11653" xr:uid="{00000000-0005-0000-0000-0000852D0000}"/>
    <cellStyle name="Normal 2 2 8 2 4 2" xfId="32607" xr:uid="{13382436-632A-44DA-8EA7-6BD1950F0D85}"/>
    <cellStyle name="Normal 2 2 8 2 5" xfId="11654" xr:uid="{00000000-0005-0000-0000-0000862D0000}"/>
    <cellStyle name="Normal 2 2 8 2 5 2" xfId="32608" xr:uid="{ED93DA61-CD77-4C73-85BA-D19D1A641228}"/>
    <cellStyle name="Normal 2 2 8 2 6" xfId="11655" xr:uid="{00000000-0005-0000-0000-0000872D0000}"/>
    <cellStyle name="Normal 2 2 8 2 6 2" xfId="32609" xr:uid="{BDBA27B7-2B48-4D0D-AA3E-3C3FBED54717}"/>
    <cellStyle name="Normal 2 2 8 2 7" xfId="32594" xr:uid="{8C0FF136-DEDD-45A6-AD63-8AE2485F0F9C}"/>
    <cellStyle name="Normal 2 2 8 3" xfId="11656" xr:uid="{00000000-0005-0000-0000-0000882D0000}"/>
    <cellStyle name="Normal 2 2 8 3 2" xfId="11657" xr:uid="{00000000-0005-0000-0000-0000892D0000}"/>
    <cellStyle name="Normal 2 2 8 3 2 2" xfId="32611" xr:uid="{462B1930-C24A-4C9E-8D28-CE197A8DD73A}"/>
    <cellStyle name="Normal 2 2 8 3 3" xfId="11658" xr:uid="{00000000-0005-0000-0000-00008A2D0000}"/>
    <cellStyle name="Normal 2 2 8 3 3 2" xfId="11659" xr:uid="{00000000-0005-0000-0000-00008B2D0000}"/>
    <cellStyle name="Normal 2 2 8 3 3 2 2" xfId="32613" xr:uid="{8D993543-CE40-45EE-9E99-1883C97B986F}"/>
    <cellStyle name="Normal 2 2 8 3 3 3" xfId="11660" xr:uid="{00000000-0005-0000-0000-00008C2D0000}"/>
    <cellStyle name="Normal 2 2 8 3 3 3 2" xfId="32614" xr:uid="{4952BE1F-B808-4C20-8B24-22BD92B541E0}"/>
    <cellStyle name="Normal 2 2 8 3 3 4" xfId="11661" xr:uid="{00000000-0005-0000-0000-00008D2D0000}"/>
    <cellStyle name="Normal 2 2 8 3 3 4 2" xfId="32615" xr:uid="{208F20E3-E354-40DC-A5FD-61DF51C2E35B}"/>
    <cellStyle name="Normal 2 2 8 3 3 5" xfId="32612" xr:uid="{19A6C0AA-80D7-47E5-8972-281D890AFBF6}"/>
    <cellStyle name="Normal 2 2 8 3 4" xfId="11662" xr:uid="{00000000-0005-0000-0000-00008E2D0000}"/>
    <cellStyle name="Normal 2 2 8 3 4 2" xfId="32616" xr:uid="{C215E2E3-8FFF-41CA-92DB-DBE3F4835D82}"/>
    <cellStyle name="Normal 2 2 8 3 5" xfId="11663" xr:uid="{00000000-0005-0000-0000-00008F2D0000}"/>
    <cellStyle name="Normal 2 2 8 3 5 2" xfId="32617" xr:uid="{5F25D1E6-F1B3-4E34-989B-2E594F5D7172}"/>
    <cellStyle name="Normal 2 2 8 3 6" xfId="11664" xr:uid="{00000000-0005-0000-0000-0000902D0000}"/>
    <cellStyle name="Normal 2 2 8 3 6 2" xfId="32618" xr:uid="{89D1CC05-36E4-4A9C-A92A-50C1385CD73C}"/>
    <cellStyle name="Normal 2 2 8 3 7" xfId="32610" xr:uid="{B4F710CC-18C5-47F2-8C26-DEA0ED2C7D2B}"/>
    <cellStyle name="Normal 2 2 8 4" xfId="11665" xr:uid="{00000000-0005-0000-0000-0000912D0000}"/>
    <cellStyle name="Normal 2 2 8 4 2" xfId="11666" xr:uid="{00000000-0005-0000-0000-0000922D0000}"/>
    <cellStyle name="Normal 2 2 8 4 2 2" xfId="32620" xr:uid="{162B83C7-6116-4F0C-B372-FE331D6CED7E}"/>
    <cellStyle name="Normal 2 2 8 4 3" xfId="11667" xr:uid="{00000000-0005-0000-0000-0000932D0000}"/>
    <cellStyle name="Normal 2 2 8 4 3 2" xfId="32621" xr:uid="{C4E50C32-B19D-4FDB-AD08-71A14E28D73E}"/>
    <cellStyle name="Normal 2 2 8 4 4" xfId="11668" xr:uid="{00000000-0005-0000-0000-0000942D0000}"/>
    <cellStyle name="Normal 2 2 8 4 4 2" xfId="32622" xr:uid="{3DA6A1FC-91EF-4E7B-A509-AA1551F48B2C}"/>
    <cellStyle name="Normal 2 2 8 4 5" xfId="32619" xr:uid="{11710F89-0CEA-4422-98B6-E5200CEE0C6F}"/>
    <cellStyle name="Normal 2 2 8 5" xfId="11669" xr:uid="{00000000-0005-0000-0000-0000952D0000}"/>
    <cellStyle name="Normal 2 2 8 5 2" xfId="32623" xr:uid="{DC4FDFF8-D42A-48FB-9220-DFBFA905ECF8}"/>
    <cellStyle name="Normal 2 2 8 6" xfId="11670" xr:uid="{00000000-0005-0000-0000-0000962D0000}"/>
    <cellStyle name="Normal 2 2 8 6 2" xfId="32624" xr:uid="{BAD07D8C-7B9E-49A4-BC45-27F76C39898C}"/>
    <cellStyle name="Normal 2 2 8 7" xfId="11671" xr:uid="{00000000-0005-0000-0000-0000972D0000}"/>
    <cellStyle name="Normal 2 2 8 7 2" xfId="32625" xr:uid="{F0F39BB3-A570-471B-AC88-B4C19A4CE860}"/>
    <cellStyle name="Normal 2 2 8 8" xfId="32593" xr:uid="{15DD95FA-98D5-4E31-9D66-947414ACB3FC}"/>
    <cellStyle name="Normal 2 2 80" xfId="11672" xr:uid="{00000000-0005-0000-0000-0000982D0000}"/>
    <cellStyle name="Normal 2 2 80 2" xfId="32626" xr:uid="{1D4E2DCC-ADBC-477A-9CA3-EB3A6A4F9D82}"/>
    <cellStyle name="Normal 2 2 81" xfId="11673" xr:uid="{00000000-0005-0000-0000-0000992D0000}"/>
    <cellStyle name="Normal 2 2 81 2" xfId="32627" xr:uid="{0BE365BE-FA97-4697-A370-4C159245E862}"/>
    <cellStyle name="Normal 2 2 82" xfId="11674" xr:uid="{00000000-0005-0000-0000-00009A2D0000}"/>
    <cellStyle name="Normal 2 2 82 2" xfId="32628" xr:uid="{19ED60DE-41E0-43FC-9464-95AA076D3D7F}"/>
    <cellStyle name="Normal 2 2 83" xfId="11675" xr:uid="{00000000-0005-0000-0000-00009B2D0000}"/>
    <cellStyle name="Normal 2 2 83 2" xfId="32629" xr:uid="{36958781-B8D8-4CF9-869F-CF2D9DEAFF16}"/>
    <cellStyle name="Normal 2 2 84" xfId="11676" xr:uid="{00000000-0005-0000-0000-00009C2D0000}"/>
    <cellStyle name="Normal 2 2 84 2" xfId="32630" xr:uid="{80278CE6-8860-4A9F-AF59-5E408CCC13BA}"/>
    <cellStyle name="Normal 2 2 85" xfId="11677" xr:uid="{00000000-0005-0000-0000-00009D2D0000}"/>
    <cellStyle name="Normal 2 2 85 2" xfId="32631" xr:uid="{5D29A765-BE6E-42F7-B583-CE4A0913AF14}"/>
    <cellStyle name="Normal 2 2 86" xfId="11678" xr:uid="{00000000-0005-0000-0000-00009E2D0000}"/>
    <cellStyle name="Normal 2 2 86 2" xfId="32632" xr:uid="{D9901B4E-5C48-4102-A466-4251BE2BBC2F}"/>
    <cellStyle name="Normal 2 2 87" xfId="11679" xr:uid="{00000000-0005-0000-0000-00009F2D0000}"/>
    <cellStyle name="Normal 2 2 87 2" xfId="32633" xr:uid="{1B05F434-5BDE-4C49-8DD9-3ED531A9C091}"/>
    <cellStyle name="Normal 2 2 88" xfId="11680" xr:uid="{00000000-0005-0000-0000-0000A02D0000}"/>
    <cellStyle name="Normal 2 2 88 2" xfId="32634" xr:uid="{65C66502-FD4C-4C10-9700-BFCC841B81E1}"/>
    <cellStyle name="Normal 2 2 89" xfId="11681" xr:uid="{00000000-0005-0000-0000-0000A12D0000}"/>
    <cellStyle name="Normal 2 2 89 2" xfId="32635" xr:uid="{4FCAB14E-4A67-47B8-B069-FA28821349CC}"/>
    <cellStyle name="Normal 2 2 9" xfId="11682" xr:uid="{00000000-0005-0000-0000-0000A22D0000}"/>
    <cellStyle name="Normal 2 2 9 10" xfId="32636" xr:uid="{45918730-276A-4322-831D-0BE29DC32F1D}"/>
    <cellStyle name="Normal 2 2 9 2" xfId="11683" xr:uid="{00000000-0005-0000-0000-0000A32D0000}"/>
    <cellStyle name="Normal 2 2 9 2 10" xfId="11684" xr:uid="{00000000-0005-0000-0000-0000A42D0000}"/>
    <cellStyle name="Normal 2 2 9 2 10 2" xfId="11685" xr:uid="{00000000-0005-0000-0000-0000A52D0000}"/>
    <cellStyle name="Normal 2 2 9 2 10 2 2" xfId="32639" xr:uid="{9DC6335A-DFE2-4AB4-9E41-DA46ECAC6641}"/>
    <cellStyle name="Normal 2 2 9 2 10 3" xfId="11686" xr:uid="{00000000-0005-0000-0000-0000A62D0000}"/>
    <cellStyle name="Normal 2 2 9 2 10 3 2" xfId="32640" xr:uid="{394D2898-4174-4AF0-8DEE-88BC9CD1CC20}"/>
    <cellStyle name="Normal 2 2 9 2 10 4" xfId="11687" xr:uid="{00000000-0005-0000-0000-0000A72D0000}"/>
    <cellStyle name="Normal 2 2 9 2 10 4 2" xfId="32641" xr:uid="{2E61D421-AE89-4406-816E-7101A7EBCD0C}"/>
    <cellStyle name="Normal 2 2 9 2 10 5" xfId="32638" xr:uid="{78F1F098-6F8D-45DB-8061-C3FED3F4494B}"/>
    <cellStyle name="Normal 2 2 9 2 11" xfId="11688" xr:uid="{00000000-0005-0000-0000-0000A82D0000}"/>
    <cellStyle name="Normal 2 2 9 2 11 2" xfId="32642" xr:uid="{C0ABF558-F178-4223-B329-A613420CE00F}"/>
    <cellStyle name="Normal 2 2 9 2 12" xfId="11689" xr:uid="{00000000-0005-0000-0000-0000A92D0000}"/>
    <cellStyle name="Normal 2 2 9 2 12 2" xfId="32643" xr:uid="{99661BB8-990C-4626-B59E-5FB81A3DFDD0}"/>
    <cellStyle name="Normal 2 2 9 2 13" xfId="11690" xr:uid="{00000000-0005-0000-0000-0000AA2D0000}"/>
    <cellStyle name="Normal 2 2 9 2 13 2" xfId="32644" xr:uid="{D7808B80-92AC-4178-9470-802CA5F1E267}"/>
    <cellStyle name="Normal 2 2 9 2 14" xfId="32637" xr:uid="{6904AB70-989F-4CFD-97B5-23B9512EBACC}"/>
    <cellStyle name="Normal 2 2 9 2 2" xfId="11691" xr:uid="{00000000-0005-0000-0000-0000AB2D0000}"/>
    <cellStyle name="Normal 2 2 9 2 2 2" xfId="11692" xr:uid="{00000000-0005-0000-0000-0000AC2D0000}"/>
    <cellStyle name="Normal 2 2 9 2 2 2 2" xfId="11693" xr:uid="{00000000-0005-0000-0000-0000AD2D0000}"/>
    <cellStyle name="Normal 2 2 9 2 2 2 2 2" xfId="11694" xr:uid="{00000000-0005-0000-0000-0000AE2D0000}"/>
    <cellStyle name="Normal 2 2 9 2 2 2 2 2 2" xfId="11695" xr:uid="{00000000-0005-0000-0000-0000AF2D0000}"/>
    <cellStyle name="Normal 2 2 9 2 2 2 2 2 2 2" xfId="32649" xr:uid="{85EEF1BF-46F2-426D-83A6-2611BAD0FBF7}"/>
    <cellStyle name="Normal 2 2 9 2 2 2 2 2 3" xfId="11696" xr:uid="{00000000-0005-0000-0000-0000B02D0000}"/>
    <cellStyle name="Normal 2 2 9 2 2 2 2 2 3 2" xfId="32650" xr:uid="{5E7CF85E-7626-4BBE-A024-B06375FE62F7}"/>
    <cellStyle name="Normal 2 2 9 2 2 2 2 2 4" xfId="11697" xr:uid="{00000000-0005-0000-0000-0000B12D0000}"/>
    <cellStyle name="Normal 2 2 9 2 2 2 2 2 4 2" xfId="32651" xr:uid="{23F4C807-1B2C-454A-9E06-6C6759EE968A}"/>
    <cellStyle name="Normal 2 2 9 2 2 2 2 2 5" xfId="32648" xr:uid="{5E8AD3EF-324C-4C89-96F0-8DFDD3FC84DD}"/>
    <cellStyle name="Normal 2 2 9 2 2 2 2 3" xfId="11698" xr:uid="{00000000-0005-0000-0000-0000B22D0000}"/>
    <cellStyle name="Normal 2 2 9 2 2 2 2 3 2" xfId="32652" xr:uid="{604E0D5C-638D-4BD7-827C-DC361272DF6A}"/>
    <cellStyle name="Normal 2 2 9 2 2 2 2 4" xfId="11699" xr:uid="{00000000-0005-0000-0000-0000B32D0000}"/>
    <cellStyle name="Normal 2 2 9 2 2 2 2 4 2" xfId="32653" xr:uid="{B9CDCE81-3571-473E-B2D1-DE58A0F7AD00}"/>
    <cellStyle name="Normal 2 2 9 2 2 2 2 5" xfId="11700" xr:uid="{00000000-0005-0000-0000-0000B42D0000}"/>
    <cellStyle name="Normal 2 2 9 2 2 2 2 5 2" xfId="32654" xr:uid="{B1062F7C-8E51-43CD-B7DD-6B9E59935DA9}"/>
    <cellStyle name="Normal 2 2 9 2 2 2 2 6" xfId="32647" xr:uid="{6A371871-90E4-4D8A-887A-7EE01CB88BB6}"/>
    <cellStyle name="Normal 2 2 9 2 2 2 3" xfId="11701" xr:uid="{00000000-0005-0000-0000-0000B52D0000}"/>
    <cellStyle name="Normal 2 2 9 2 2 2 3 2" xfId="11702" xr:uid="{00000000-0005-0000-0000-0000B62D0000}"/>
    <cellStyle name="Normal 2 2 9 2 2 2 3 2 2" xfId="32656" xr:uid="{C3DA3F75-D291-4C23-8E5F-9F64EBAA5C16}"/>
    <cellStyle name="Normal 2 2 9 2 2 2 3 3" xfId="11703" xr:uid="{00000000-0005-0000-0000-0000B72D0000}"/>
    <cellStyle name="Normal 2 2 9 2 2 2 3 3 2" xfId="32657" xr:uid="{6294675C-A3AD-4B8F-BF43-F9AD56FE823E}"/>
    <cellStyle name="Normal 2 2 9 2 2 2 3 4" xfId="11704" xr:uid="{00000000-0005-0000-0000-0000B82D0000}"/>
    <cellStyle name="Normal 2 2 9 2 2 2 3 4 2" xfId="32658" xr:uid="{1A42DA51-6E13-43FA-BD8F-5A6E3B7015AE}"/>
    <cellStyle name="Normal 2 2 9 2 2 2 3 5" xfId="32655" xr:uid="{7EF4DCA7-F542-4F91-99BE-EF3093132773}"/>
    <cellStyle name="Normal 2 2 9 2 2 2 4" xfId="11705" xr:uid="{00000000-0005-0000-0000-0000B92D0000}"/>
    <cellStyle name="Normal 2 2 9 2 2 2 4 2" xfId="32659" xr:uid="{36299E8E-D9AC-4B22-B9B6-3F4263ED0804}"/>
    <cellStyle name="Normal 2 2 9 2 2 2 5" xfId="11706" xr:uid="{00000000-0005-0000-0000-0000BA2D0000}"/>
    <cellStyle name="Normal 2 2 9 2 2 2 5 2" xfId="32660" xr:uid="{4CCF7084-5F76-4AE9-B7EF-B9B1FAA1BFA7}"/>
    <cellStyle name="Normal 2 2 9 2 2 2 6" xfId="11707" xr:uid="{00000000-0005-0000-0000-0000BB2D0000}"/>
    <cellStyle name="Normal 2 2 9 2 2 2 6 2" xfId="32661" xr:uid="{0E8971BB-15DD-4BA6-8015-7D33D73A1FEB}"/>
    <cellStyle name="Normal 2 2 9 2 2 2 7" xfId="32646" xr:uid="{7D1C350E-8B86-4F93-BB59-F22B06008275}"/>
    <cellStyle name="Normal 2 2 9 2 2 3" xfId="32645" xr:uid="{5B4E7A56-9C39-440B-BD55-1E5BCCCD2991}"/>
    <cellStyle name="Normal 2 2 9 2 3" xfId="11708" xr:uid="{00000000-0005-0000-0000-0000BC2D0000}"/>
    <cellStyle name="Normal 2 2 9 2 3 2" xfId="11709" xr:uid="{00000000-0005-0000-0000-0000BD2D0000}"/>
    <cellStyle name="Normal 2 2 9 2 3 2 2" xfId="11710" xr:uid="{00000000-0005-0000-0000-0000BE2D0000}"/>
    <cellStyle name="Normal 2 2 9 2 3 2 2 2" xfId="11711" xr:uid="{00000000-0005-0000-0000-0000BF2D0000}"/>
    <cellStyle name="Normal 2 2 9 2 3 2 2 2 2" xfId="32665" xr:uid="{7287CCA8-46F0-4481-9DE3-8BABA76CA48E}"/>
    <cellStyle name="Normal 2 2 9 2 3 2 2 3" xfId="11712" xr:uid="{00000000-0005-0000-0000-0000C02D0000}"/>
    <cellStyle name="Normal 2 2 9 2 3 2 2 3 2" xfId="32666" xr:uid="{9790EAB2-5C1B-4BBC-8A59-B7A7890A75F8}"/>
    <cellStyle name="Normal 2 2 9 2 3 2 2 4" xfId="11713" xr:uid="{00000000-0005-0000-0000-0000C12D0000}"/>
    <cellStyle name="Normal 2 2 9 2 3 2 2 4 2" xfId="32667" xr:uid="{9FC0C87C-30FF-4F16-A2C0-64C302FAC906}"/>
    <cellStyle name="Normal 2 2 9 2 3 2 2 5" xfId="32664" xr:uid="{8215A6BD-DB73-4B76-A017-8C9BB94E3C92}"/>
    <cellStyle name="Normal 2 2 9 2 3 2 3" xfId="11714" xr:uid="{00000000-0005-0000-0000-0000C22D0000}"/>
    <cellStyle name="Normal 2 2 9 2 3 2 3 2" xfId="32668" xr:uid="{4F8C4549-DA49-46AC-8CEA-2104B3F45E8E}"/>
    <cellStyle name="Normal 2 2 9 2 3 2 4" xfId="11715" xr:uid="{00000000-0005-0000-0000-0000C32D0000}"/>
    <cellStyle name="Normal 2 2 9 2 3 2 4 2" xfId="32669" xr:uid="{AFE512DF-373E-473A-876E-2B3AD3DD8BD5}"/>
    <cellStyle name="Normal 2 2 9 2 3 2 5" xfId="11716" xr:uid="{00000000-0005-0000-0000-0000C42D0000}"/>
    <cellStyle name="Normal 2 2 9 2 3 2 5 2" xfId="32670" xr:uid="{5EFF82C7-27F4-4D7B-9B19-9C81F70B227E}"/>
    <cellStyle name="Normal 2 2 9 2 3 2 6" xfId="32663" xr:uid="{5411BCED-F8A1-473F-A8A1-EBD7DC2E2DB0}"/>
    <cellStyle name="Normal 2 2 9 2 3 3" xfId="11717" xr:uid="{00000000-0005-0000-0000-0000C52D0000}"/>
    <cellStyle name="Normal 2 2 9 2 3 3 2" xfId="11718" xr:uid="{00000000-0005-0000-0000-0000C62D0000}"/>
    <cellStyle name="Normal 2 2 9 2 3 3 2 2" xfId="32672" xr:uid="{1D71F732-1A12-46E1-BB77-C02ABC789AED}"/>
    <cellStyle name="Normal 2 2 9 2 3 3 3" xfId="11719" xr:uid="{00000000-0005-0000-0000-0000C72D0000}"/>
    <cellStyle name="Normal 2 2 9 2 3 3 3 2" xfId="32673" xr:uid="{0494EB47-411E-49F4-AEAC-B283E082BE9E}"/>
    <cellStyle name="Normal 2 2 9 2 3 3 4" xfId="11720" xr:uid="{00000000-0005-0000-0000-0000C82D0000}"/>
    <cellStyle name="Normal 2 2 9 2 3 3 4 2" xfId="32674" xr:uid="{3D062655-BA4B-4483-980E-A2713DBC0A5B}"/>
    <cellStyle name="Normal 2 2 9 2 3 3 5" xfId="32671" xr:uid="{7B4DE79F-F194-4E34-A478-1A1FAAA91A9C}"/>
    <cellStyle name="Normal 2 2 9 2 3 4" xfId="11721" xr:uid="{00000000-0005-0000-0000-0000C92D0000}"/>
    <cellStyle name="Normal 2 2 9 2 3 4 2" xfId="32675" xr:uid="{9D0A7339-6325-409B-80FB-D03430371B4D}"/>
    <cellStyle name="Normal 2 2 9 2 3 5" xfId="11722" xr:uid="{00000000-0005-0000-0000-0000CA2D0000}"/>
    <cellStyle name="Normal 2 2 9 2 3 5 2" xfId="32676" xr:uid="{2370882B-5B6D-48A0-8AC3-91B0D9F5E402}"/>
    <cellStyle name="Normal 2 2 9 2 3 6" xfId="11723" xr:uid="{00000000-0005-0000-0000-0000CB2D0000}"/>
    <cellStyle name="Normal 2 2 9 2 3 6 2" xfId="32677" xr:uid="{ED031775-1CB6-4F52-B0C1-B416FC9CEED3}"/>
    <cellStyle name="Normal 2 2 9 2 3 7" xfId="32662" xr:uid="{84361BC1-39E7-4C03-8D1B-1039EF8DFAF6}"/>
    <cellStyle name="Normal 2 2 9 2 4" xfId="11724" xr:uid="{00000000-0005-0000-0000-0000CC2D0000}"/>
    <cellStyle name="Normal 2 2 9 2 4 2" xfId="11725" xr:uid="{00000000-0005-0000-0000-0000CD2D0000}"/>
    <cellStyle name="Normal 2 2 9 2 4 2 2" xfId="11726" xr:uid="{00000000-0005-0000-0000-0000CE2D0000}"/>
    <cellStyle name="Normal 2 2 9 2 4 2 2 2" xfId="11727" xr:uid="{00000000-0005-0000-0000-0000CF2D0000}"/>
    <cellStyle name="Normal 2 2 9 2 4 2 2 2 2" xfId="32681" xr:uid="{D23D3699-7156-452F-A131-C7C64A4828D5}"/>
    <cellStyle name="Normal 2 2 9 2 4 2 2 3" xfId="11728" xr:uid="{00000000-0005-0000-0000-0000D02D0000}"/>
    <cellStyle name="Normal 2 2 9 2 4 2 2 3 2" xfId="32682" xr:uid="{CE6C4AB0-8A0F-42A0-A5FE-62C5BFC28C8C}"/>
    <cellStyle name="Normal 2 2 9 2 4 2 2 4" xfId="11729" xr:uid="{00000000-0005-0000-0000-0000D12D0000}"/>
    <cellStyle name="Normal 2 2 9 2 4 2 2 4 2" xfId="32683" xr:uid="{68D4E6D4-44A5-415F-82D8-C3F02189656C}"/>
    <cellStyle name="Normal 2 2 9 2 4 2 2 5" xfId="32680" xr:uid="{A4831702-2453-4E0A-9695-E9CF0F0180BD}"/>
    <cellStyle name="Normal 2 2 9 2 4 2 3" xfId="11730" xr:uid="{00000000-0005-0000-0000-0000D22D0000}"/>
    <cellStyle name="Normal 2 2 9 2 4 2 3 2" xfId="32684" xr:uid="{0065CBF4-0F8E-4A5E-8DB7-1DDE79C9B54C}"/>
    <cellStyle name="Normal 2 2 9 2 4 2 4" xfId="11731" xr:uid="{00000000-0005-0000-0000-0000D32D0000}"/>
    <cellStyle name="Normal 2 2 9 2 4 2 4 2" xfId="32685" xr:uid="{337A3854-29B7-4D4C-8BCF-A654AFAE6FF7}"/>
    <cellStyle name="Normal 2 2 9 2 4 2 5" xfId="11732" xr:uid="{00000000-0005-0000-0000-0000D42D0000}"/>
    <cellStyle name="Normal 2 2 9 2 4 2 5 2" xfId="32686" xr:uid="{0359B59B-C82A-4757-B508-088512854D84}"/>
    <cellStyle name="Normal 2 2 9 2 4 2 6" xfId="32679" xr:uid="{04E56667-8188-429D-99A5-B74226D655F1}"/>
    <cellStyle name="Normal 2 2 9 2 4 3" xfId="11733" xr:uid="{00000000-0005-0000-0000-0000D52D0000}"/>
    <cellStyle name="Normal 2 2 9 2 4 3 2" xfId="11734" xr:uid="{00000000-0005-0000-0000-0000D62D0000}"/>
    <cellStyle name="Normal 2 2 9 2 4 3 2 2" xfId="32688" xr:uid="{146FC374-8740-4F1D-89DA-C4CB760D32A1}"/>
    <cellStyle name="Normal 2 2 9 2 4 3 3" xfId="11735" xr:uid="{00000000-0005-0000-0000-0000D72D0000}"/>
    <cellStyle name="Normal 2 2 9 2 4 3 3 2" xfId="32689" xr:uid="{76749005-A79E-4CCB-A9B9-187E9593223B}"/>
    <cellStyle name="Normal 2 2 9 2 4 3 4" xfId="11736" xr:uid="{00000000-0005-0000-0000-0000D82D0000}"/>
    <cellStyle name="Normal 2 2 9 2 4 3 4 2" xfId="32690" xr:uid="{6DF8662C-80CF-4101-B5DA-8D033EB20F5A}"/>
    <cellStyle name="Normal 2 2 9 2 4 3 5" xfId="32687" xr:uid="{521B8891-F536-445C-A0BB-AAF9DD89223D}"/>
    <cellStyle name="Normal 2 2 9 2 4 4" xfId="11737" xr:uid="{00000000-0005-0000-0000-0000D92D0000}"/>
    <cellStyle name="Normal 2 2 9 2 4 4 2" xfId="32691" xr:uid="{F5B08687-ED8C-40BD-945E-14BAD3E74C18}"/>
    <cellStyle name="Normal 2 2 9 2 4 5" xfId="11738" xr:uid="{00000000-0005-0000-0000-0000DA2D0000}"/>
    <cellStyle name="Normal 2 2 9 2 4 5 2" xfId="32692" xr:uid="{A6D84792-FB59-4A23-99EE-197461FDB1AB}"/>
    <cellStyle name="Normal 2 2 9 2 4 6" xfId="11739" xr:uid="{00000000-0005-0000-0000-0000DB2D0000}"/>
    <cellStyle name="Normal 2 2 9 2 4 6 2" xfId="32693" xr:uid="{76DDB0C0-39DB-45DF-A6B5-FADAB16D3840}"/>
    <cellStyle name="Normal 2 2 9 2 4 7" xfId="32678" xr:uid="{667D3B4A-3819-47EA-852A-FEA2281F8A15}"/>
    <cellStyle name="Normal 2 2 9 2 5" xfId="11740" xr:uid="{00000000-0005-0000-0000-0000DC2D0000}"/>
    <cellStyle name="Normal 2 2 9 2 5 2" xfId="11741" xr:uid="{00000000-0005-0000-0000-0000DD2D0000}"/>
    <cellStyle name="Normal 2 2 9 2 5 2 2" xfId="11742" xr:uid="{00000000-0005-0000-0000-0000DE2D0000}"/>
    <cellStyle name="Normal 2 2 9 2 5 2 2 2" xfId="11743" xr:uid="{00000000-0005-0000-0000-0000DF2D0000}"/>
    <cellStyle name="Normal 2 2 9 2 5 2 2 2 2" xfId="32697" xr:uid="{D46CBE81-F430-4F1F-A8A0-06FF0CE7902C}"/>
    <cellStyle name="Normal 2 2 9 2 5 2 2 3" xfId="11744" xr:uid="{00000000-0005-0000-0000-0000E02D0000}"/>
    <cellStyle name="Normal 2 2 9 2 5 2 2 3 2" xfId="32698" xr:uid="{63554A2A-D06A-4653-9F90-78A16D81AD1F}"/>
    <cellStyle name="Normal 2 2 9 2 5 2 2 4" xfId="11745" xr:uid="{00000000-0005-0000-0000-0000E12D0000}"/>
    <cellStyle name="Normal 2 2 9 2 5 2 2 4 2" xfId="32699" xr:uid="{DBAB4C27-521E-495B-8778-B41076B66335}"/>
    <cellStyle name="Normal 2 2 9 2 5 2 2 5" xfId="32696" xr:uid="{DC802C55-EFFB-4E05-986E-2734747BAB8E}"/>
    <cellStyle name="Normal 2 2 9 2 5 2 3" xfId="11746" xr:uid="{00000000-0005-0000-0000-0000E22D0000}"/>
    <cellStyle name="Normal 2 2 9 2 5 2 3 2" xfId="32700" xr:uid="{AE2D7D9D-3B7D-48A7-8E90-9269638E0C6D}"/>
    <cellStyle name="Normal 2 2 9 2 5 2 4" xfId="11747" xr:uid="{00000000-0005-0000-0000-0000E32D0000}"/>
    <cellStyle name="Normal 2 2 9 2 5 2 4 2" xfId="32701" xr:uid="{14B77F7E-FBB0-475D-A120-B87EE4DE7719}"/>
    <cellStyle name="Normal 2 2 9 2 5 2 5" xfId="11748" xr:uid="{00000000-0005-0000-0000-0000E42D0000}"/>
    <cellStyle name="Normal 2 2 9 2 5 2 5 2" xfId="32702" xr:uid="{E2CC909F-B1B6-4AA7-9B36-3E82D84174BD}"/>
    <cellStyle name="Normal 2 2 9 2 5 2 6" xfId="32695" xr:uid="{DBE80122-8E75-43EF-98B6-5AFE286AB85D}"/>
    <cellStyle name="Normal 2 2 9 2 5 3" xfId="11749" xr:uid="{00000000-0005-0000-0000-0000E52D0000}"/>
    <cellStyle name="Normal 2 2 9 2 5 3 2" xfId="11750" xr:uid="{00000000-0005-0000-0000-0000E62D0000}"/>
    <cellStyle name="Normal 2 2 9 2 5 3 2 2" xfId="32704" xr:uid="{9AB088B0-E1DD-4CA9-99BF-B15E8A4E7C6B}"/>
    <cellStyle name="Normal 2 2 9 2 5 3 3" xfId="11751" xr:uid="{00000000-0005-0000-0000-0000E72D0000}"/>
    <cellStyle name="Normal 2 2 9 2 5 3 3 2" xfId="32705" xr:uid="{05547EF4-11D5-41BE-AD3B-6F5399BF9C83}"/>
    <cellStyle name="Normal 2 2 9 2 5 3 4" xfId="11752" xr:uid="{00000000-0005-0000-0000-0000E82D0000}"/>
    <cellStyle name="Normal 2 2 9 2 5 3 4 2" xfId="32706" xr:uid="{D771FA9C-86AF-4E45-9848-F8CA3E7D41E3}"/>
    <cellStyle name="Normal 2 2 9 2 5 3 5" xfId="32703" xr:uid="{886E8194-F72E-452B-A299-DA4E7EA482E0}"/>
    <cellStyle name="Normal 2 2 9 2 5 4" xfId="11753" xr:uid="{00000000-0005-0000-0000-0000E92D0000}"/>
    <cellStyle name="Normal 2 2 9 2 5 4 2" xfId="32707" xr:uid="{ED05DE4F-AF5D-4D76-92AE-51E2545BC251}"/>
    <cellStyle name="Normal 2 2 9 2 5 5" xfId="11754" xr:uid="{00000000-0005-0000-0000-0000EA2D0000}"/>
    <cellStyle name="Normal 2 2 9 2 5 5 2" xfId="32708" xr:uid="{926F507B-557C-437E-83F1-64CB8C42505F}"/>
    <cellStyle name="Normal 2 2 9 2 5 6" xfId="11755" xr:uid="{00000000-0005-0000-0000-0000EB2D0000}"/>
    <cellStyle name="Normal 2 2 9 2 5 6 2" xfId="32709" xr:uid="{2E9EE561-1DDF-44F6-9964-E65958E77D30}"/>
    <cellStyle name="Normal 2 2 9 2 5 7" xfId="32694" xr:uid="{9CB30984-93ED-4821-89CA-F7309831518E}"/>
    <cellStyle name="Normal 2 2 9 2 6" xfId="11756" xr:uid="{00000000-0005-0000-0000-0000EC2D0000}"/>
    <cellStyle name="Normal 2 2 9 2 6 2" xfId="11757" xr:uid="{00000000-0005-0000-0000-0000ED2D0000}"/>
    <cellStyle name="Normal 2 2 9 2 6 2 2" xfId="11758" xr:uid="{00000000-0005-0000-0000-0000EE2D0000}"/>
    <cellStyle name="Normal 2 2 9 2 6 2 2 2" xfId="11759" xr:uid="{00000000-0005-0000-0000-0000EF2D0000}"/>
    <cellStyle name="Normal 2 2 9 2 6 2 2 2 2" xfId="32713" xr:uid="{56016EEA-873E-47CB-BB5E-FE85054ACB34}"/>
    <cellStyle name="Normal 2 2 9 2 6 2 2 3" xfId="11760" xr:uid="{00000000-0005-0000-0000-0000F02D0000}"/>
    <cellStyle name="Normal 2 2 9 2 6 2 2 3 2" xfId="32714" xr:uid="{44B0C039-D420-4E3B-975B-FB265C9C3CBF}"/>
    <cellStyle name="Normal 2 2 9 2 6 2 2 4" xfId="11761" xr:uid="{00000000-0005-0000-0000-0000F12D0000}"/>
    <cellStyle name="Normal 2 2 9 2 6 2 2 4 2" xfId="32715" xr:uid="{C2C1CCCA-1D72-4B82-9251-801A05DBE257}"/>
    <cellStyle name="Normal 2 2 9 2 6 2 2 5" xfId="32712" xr:uid="{E180D7AF-9A17-4D03-A674-04A14B21DDA7}"/>
    <cellStyle name="Normal 2 2 9 2 6 2 3" xfId="11762" xr:uid="{00000000-0005-0000-0000-0000F22D0000}"/>
    <cellStyle name="Normal 2 2 9 2 6 2 3 2" xfId="32716" xr:uid="{F66C7878-EC4E-4175-9CBF-A5D75C8D1115}"/>
    <cellStyle name="Normal 2 2 9 2 6 2 4" xfId="11763" xr:uid="{00000000-0005-0000-0000-0000F32D0000}"/>
    <cellStyle name="Normal 2 2 9 2 6 2 4 2" xfId="32717" xr:uid="{DF0F4661-E80B-44BC-8414-EFBC67DB3AC3}"/>
    <cellStyle name="Normal 2 2 9 2 6 2 5" xfId="11764" xr:uid="{00000000-0005-0000-0000-0000F42D0000}"/>
    <cellStyle name="Normal 2 2 9 2 6 2 5 2" xfId="32718" xr:uid="{36EA9229-B497-47EF-84E7-C85A9EB656DC}"/>
    <cellStyle name="Normal 2 2 9 2 6 2 6" xfId="32711" xr:uid="{8A12EAC0-EBC9-4156-B7FE-8E00ADB034AA}"/>
    <cellStyle name="Normal 2 2 9 2 6 3" xfId="11765" xr:uid="{00000000-0005-0000-0000-0000F52D0000}"/>
    <cellStyle name="Normal 2 2 9 2 6 3 2" xfId="11766" xr:uid="{00000000-0005-0000-0000-0000F62D0000}"/>
    <cellStyle name="Normal 2 2 9 2 6 3 2 2" xfId="32720" xr:uid="{51C6B12F-2BB3-44D9-9C5F-CBF1D878A474}"/>
    <cellStyle name="Normal 2 2 9 2 6 3 3" xfId="11767" xr:uid="{00000000-0005-0000-0000-0000F72D0000}"/>
    <cellStyle name="Normal 2 2 9 2 6 3 3 2" xfId="32721" xr:uid="{315ACD12-9C5C-4AFC-B9EB-FC25DB17AA6D}"/>
    <cellStyle name="Normal 2 2 9 2 6 3 4" xfId="11768" xr:uid="{00000000-0005-0000-0000-0000F82D0000}"/>
    <cellStyle name="Normal 2 2 9 2 6 3 4 2" xfId="32722" xr:uid="{4CCEB0C1-668C-4922-ACF2-FE39303A539A}"/>
    <cellStyle name="Normal 2 2 9 2 6 3 5" xfId="32719" xr:uid="{9FE4E7CE-671F-4A17-BF10-3104565DAF11}"/>
    <cellStyle name="Normal 2 2 9 2 6 4" xfId="11769" xr:uid="{00000000-0005-0000-0000-0000F92D0000}"/>
    <cellStyle name="Normal 2 2 9 2 6 4 2" xfId="32723" xr:uid="{C1D725BC-CEBF-43E9-A4BD-1CBB21E8725D}"/>
    <cellStyle name="Normal 2 2 9 2 6 5" xfId="11770" xr:uid="{00000000-0005-0000-0000-0000FA2D0000}"/>
    <cellStyle name="Normal 2 2 9 2 6 5 2" xfId="32724" xr:uid="{473A4C20-72D8-4099-BE26-5F638D2946D1}"/>
    <cellStyle name="Normal 2 2 9 2 6 6" xfId="11771" xr:uid="{00000000-0005-0000-0000-0000FB2D0000}"/>
    <cellStyle name="Normal 2 2 9 2 6 6 2" xfId="32725" xr:uid="{2A04237F-154E-47D1-A7E8-433A2A9C4C77}"/>
    <cellStyle name="Normal 2 2 9 2 6 7" xfId="32710" xr:uid="{706E9054-B147-4C93-96DE-A0D893631C1A}"/>
    <cellStyle name="Normal 2 2 9 2 7" xfId="11772" xr:uid="{00000000-0005-0000-0000-0000FC2D0000}"/>
    <cellStyle name="Normal 2 2 9 2 7 2" xfId="11773" xr:uid="{00000000-0005-0000-0000-0000FD2D0000}"/>
    <cellStyle name="Normal 2 2 9 2 7 2 2" xfId="11774" xr:uid="{00000000-0005-0000-0000-0000FE2D0000}"/>
    <cellStyle name="Normal 2 2 9 2 7 2 2 2" xfId="11775" xr:uid="{00000000-0005-0000-0000-0000FF2D0000}"/>
    <cellStyle name="Normal 2 2 9 2 7 2 2 2 2" xfId="32729" xr:uid="{37B2C2D9-2B2A-4BB2-8E9C-8CA5ABCC4A7D}"/>
    <cellStyle name="Normal 2 2 9 2 7 2 2 3" xfId="11776" xr:uid="{00000000-0005-0000-0000-0000002E0000}"/>
    <cellStyle name="Normal 2 2 9 2 7 2 2 3 2" xfId="32730" xr:uid="{00766519-3D3F-4765-844F-DB054930B3BC}"/>
    <cellStyle name="Normal 2 2 9 2 7 2 2 4" xfId="11777" xr:uid="{00000000-0005-0000-0000-0000012E0000}"/>
    <cellStyle name="Normal 2 2 9 2 7 2 2 4 2" xfId="32731" xr:uid="{DC6022A5-ED3E-42C9-9F09-3E952A4957EC}"/>
    <cellStyle name="Normal 2 2 9 2 7 2 2 5" xfId="32728" xr:uid="{4045FDDA-5FFB-4966-8718-12C3393B65E7}"/>
    <cellStyle name="Normal 2 2 9 2 7 2 3" xfId="11778" xr:uid="{00000000-0005-0000-0000-0000022E0000}"/>
    <cellStyle name="Normal 2 2 9 2 7 2 3 2" xfId="32732" xr:uid="{5C1B9068-CC77-44C2-9C1D-4F3EE3F3C3E9}"/>
    <cellStyle name="Normal 2 2 9 2 7 2 4" xfId="11779" xr:uid="{00000000-0005-0000-0000-0000032E0000}"/>
    <cellStyle name="Normal 2 2 9 2 7 2 4 2" xfId="32733" xr:uid="{3ECF418B-4B6A-4DC9-A3F0-5C4E6E150EC6}"/>
    <cellStyle name="Normal 2 2 9 2 7 2 5" xfId="11780" xr:uid="{00000000-0005-0000-0000-0000042E0000}"/>
    <cellStyle name="Normal 2 2 9 2 7 2 5 2" xfId="32734" xr:uid="{D994A954-E554-4CF0-89B2-A14400B3765F}"/>
    <cellStyle name="Normal 2 2 9 2 7 2 6" xfId="32727" xr:uid="{CC3E25C3-20CF-4EEF-A08E-80087C019DAF}"/>
    <cellStyle name="Normal 2 2 9 2 7 3" xfId="11781" xr:uid="{00000000-0005-0000-0000-0000052E0000}"/>
    <cellStyle name="Normal 2 2 9 2 7 3 2" xfId="11782" xr:uid="{00000000-0005-0000-0000-0000062E0000}"/>
    <cellStyle name="Normal 2 2 9 2 7 3 2 2" xfId="32736" xr:uid="{0915DD5F-5DDC-4B82-ADAE-A8E568298B4B}"/>
    <cellStyle name="Normal 2 2 9 2 7 3 3" xfId="11783" xr:uid="{00000000-0005-0000-0000-0000072E0000}"/>
    <cellStyle name="Normal 2 2 9 2 7 3 3 2" xfId="32737" xr:uid="{03DA92BD-69CF-4FB3-9649-A6B0BE2DAA7A}"/>
    <cellStyle name="Normal 2 2 9 2 7 3 4" xfId="11784" xr:uid="{00000000-0005-0000-0000-0000082E0000}"/>
    <cellStyle name="Normal 2 2 9 2 7 3 4 2" xfId="32738" xr:uid="{0A85E8F7-B91A-4942-B496-ED30106F914C}"/>
    <cellStyle name="Normal 2 2 9 2 7 3 5" xfId="32735" xr:uid="{3F0BFB7B-D4BE-487C-94E3-FB579FA95CB2}"/>
    <cellStyle name="Normal 2 2 9 2 7 4" xfId="11785" xr:uid="{00000000-0005-0000-0000-0000092E0000}"/>
    <cellStyle name="Normal 2 2 9 2 7 4 2" xfId="32739" xr:uid="{411F5215-8DF2-4DB9-B922-3F44528953AE}"/>
    <cellStyle name="Normal 2 2 9 2 7 5" xfId="11786" xr:uid="{00000000-0005-0000-0000-00000A2E0000}"/>
    <cellStyle name="Normal 2 2 9 2 7 5 2" xfId="32740" xr:uid="{4D8FB478-4844-491F-94F3-2BF72A437572}"/>
    <cellStyle name="Normal 2 2 9 2 7 6" xfId="11787" xr:uid="{00000000-0005-0000-0000-00000B2E0000}"/>
    <cellStyle name="Normal 2 2 9 2 7 6 2" xfId="32741" xr:uid="{D475CA04-71A1-4614-83CC-913146DFF4B9}"/>
    <cellStyle name="Normal 2 2 9 2 7 7" xfId="32726" xr:uid="{CA6BFD77-6F91-4E79-8F73-48675F0DE84D}"/>
    <cellStyle name="Normal 2 2 9 2 8" xfId="11788" xr:uid="{00000000-0005-0000-0000-00000C2E0000}"/>
    <cellStyle name="Normal 2 2 9 2 8 2" xfId="11789" xr:uid="{00000000-0005-0000-0000-00000D2E0000}"/>
    <cellStyle name="Normal 2 2 9 2 8 2 2" xfId="11790" xr:uid="{00000000-0005-0000-0000-00000E2E0000}"/>
    <cellStyle name="Normal 2 2 9 2 8 2 2 2" xfId="11791" xr:uid="{00000000-0005-0000-0000-00000F2E0000}"/>
    <cellStyle name="Normal 2 2 9 2 8 2 2 2 2" xfId="32745" xr:uid="{2E446651-C881-428E-BC23-2B31B82B36B2}"/>
    <cellStyle name="Normal 2 2 9 2 8 2 2 3" xfId="11792" xr:uid="{00000000-0005-0000-0000-0000102E0000}"/>
    <cellStyle name="Normal 2 2 9 2 8 2 2 3 2" xfId="32746" xr:uid="{C2FC330F-FA9F-49A1-963C-CF9F37F85274}"/>
    <cellStyle name="Normal 2 2 9 2 8 2 2 4" xfId="11793" xr:uid="{00000000-0005-0000-0000-0000112E0000}"/>
    <cellStyle name="Normal 2 2 9 2 8 2 2 4 2" xfId="32747" xr:uid="{5FD87D84-C512-465E-BF09-6BC910EDAC13}"/>
    <cellStyle name="Normal 2 2 9 2 8 2 2 5" xfId="32744" xr:uid="{F28BF843-3A9C-45AE-884A-5D49A0790DDD}"/>
    <cellStyle name="Normal 2 2 9 2 8 2 3" xfId="11794" xr:uid="{00000000-0005-0000-0000-0000122E0000}"/>
    <cellStyle name="Normal 2 2 9 2 8 2 3 2" xfId="32748" xr:uid="{9E919C0B-E667-43A2-9154-353163110165}"/>
    <cellStyle name="Normal 2 2 9 2 8 2 4" xfId="11795" xr:uid="{00000000-0005-0000-0000-0000132E0000}"/>
    <cellStyle name="Normal 2 2 9 2 8 2 4 2" xfId="32749" xr:uid="{B923C748-235B-4CF0-A770-32F24E55421E}"/>
    <cellStyle name="Normal 2 2 9 2 8 2 5" xfId="11796" xr:uid="{00000000-0005-0000-0000-0000142E0000}"/>
    <cellStyle name="Normal 2 2 9 2 8 2 5 2" xfId="32750" xr:uid="{9D02047C-C204-442A-A46A-278584252DCE}"/>
    <cellStyle name="Normal 2 2 9 2 8 2 6" xfId="32743" xr:uid="{54DC37F7-5BD3-4EC5-8558-D3B19A60060B}"/>
    <cellStyle name="Normal 2 2 9 2 8 3" xfId="11797" xr:uid="{00000000-0005-0000-0000-0000152E0000}"/>
    <cellStyle name="Normal 2 2 9 2 8 3 2" xfId="11798" xr:uid="{00000000-0005-0000-0000-0000162E0000}"/>
    <cellStyle name="Normal 2 2 9 2 8 3 2 2" xfId="32752" xr:uid="{A26C7073-D6DB-4BFD-8F0B-A17DAFF3B3F8}"/>
    <cellStyle name="Normal 2 2 9 2 8 3 3" xfId="11799" xr:uid="{00000000-0005-0000-0000-0000172E0000}"/>
    <cellStyle name="Normal 2 2 9 2 8 3 3 2" xfId="32753" xr:uid="{31098612-27B9-46B6-A8DC-E056A598C1AE}"/>
    <cellStyle name="Normal 2 2 9 2 8 3 4" xfId="11800" xr:uid="{00000000-0005-0000-0000-0000182E0000}"/>
    <cellStyle name="Normal 2 2 9 2 8 3 4 2" xfId="32754" xr:uid="{CE4C10AD-9B6F-4787-8557-A85229F020C2}"/>
    <cellStyle name="Normal 2 2 9 2 8 3 5" xfId="32751" xr:uid="{214475DD-EF94-4504-BC63-B5DE9DCF0DAC}"/>
    <cellStyle name="Normal 2 2 9 2 8 4" xfId="11801" xr:uid="{00000000-0005-0000-0000-0000192E0000}"/>
    <cellStyle name="Normal 2 2 9 2 8 4 2" xfId="32755" xr:uid="{52B6A89D-A343-46F0-8A82-1FF15AB03D57}"/>
    <cellStyle name="Normal 2 2 9 2 8 5" xfId="11802" xr:uid="{00000000-0005-0000-0000-00001A2E0000}"/>
    <cellStyle name="Normal 2 2 9 2 8 5 2" xfId="32756" xr:uid="{7FF9CDCE-51FA-4846-A899-91DDC03337FA}"/>
    <cellStyle name="Normal 2 2 9 2 8 6" xfId="11803" xr:uid="{00000000-0005-0000-0000-00001B2E0000}"/>
    <cellStyle name="Normal 2 2 9 2 8 6 2" xfId="32757" xr:uid="{C288FECC-391D-4E99-B640-7A7BD3C62C60}"/>
    <cellStyle name="Normal 2 2 9 2 8 7" xfId="32742" xr:uid="{CBDE1532-8274-41C7-B602-45C38CEBC264}"/>
    <cellStyle name="Normal 2 2 9 2 9" xfId="11804" xr:uid="{00000000-0005-0000-0000-00001C2E0000}"/>
    <cellStyle name="Normal 2 2 9 2 9 2" xfId="11805" xr:uid="{00000000-0005-0000-0000-00001D2E0000}"/>
    <cellStyle name="Normal 2 2 9 2 9 2 2" xfId="11806" xr:uid="{00000000-0005-0000-0000-00001E2E0000}"/>
    <cellStyle name="Normal 2 2 9 2 9 2 2 2" xfId="32760" xr:uid="{43827AE7-EE9E-4577-9121-2089F3301444}"/>
    <cellStyle name="Normal 2 2 9 2 9 2 3" xfId="11807" xr:uid="{00000000-0005-0000-0000-00001F2E0000}"/>
    <cellStyle name="Normal 2 2 9 2 9 2 3 2" xfId="32761" xr:uid="{85922306-A6B5-435F-9D4E-CE09593A44A4}"/>
    <cellStyle name="Normal 2 2 9 2 9 2 4" xfId="11808" xr:uid="{00000000-0005-0000-0000-0000202E0000}"/>
    <cellStyle name="Normal 2 2 9 2 9 2 4 2" xfId="32762" xr:uid="{DB885D93-F330-42D2-AB7E-4161AA6FAD84}"/>
    <cellStyle name="Normal 2 2 9 2 9 2 5" xfId="32759" xr:uid="{24B22499-0E98-4057-A58F-F6ED3013CC14}"/>
    <cellStyle name="Normal 2 2 9 2 9 3" xfId="11809" xr:uid="{00000000-0005-0000-0000-0000212E0000}"/>
    <cellStyle name="Normal 2 2 9 2 9 3 2" xfId="32763" xr:uid="{170B589C-AB5A-45EB-8554-2D93C1BFE21B}"/>
    <cellStyle name="Normal 2 2 9 2 9 4" xfId="11810" xr:uid="{00000000-0005-0000-0000-0000222E0000}"/>
    <cellStyle name="Normal 2 2 9 2 9 4 2" xfId="32764" xr:uid="{B657F600-1088-459C-A3EB-8B4181F9A2AA}"/>
    <cellStyle name="Normal 2 2 9 2 9 5" xfId="11811" xr:uid="{00000000-0005-0000-0000-0000232E0000}"/>
    <cellStyle name="Normal 2 2 9 2 9 5 2" xfId="32765" xr:uid="{E08E9386-158E-4ED9-B9C1-AE35EAA89E82}"/>
    <cellStyle name="Normal 2 2 9 2 9 6" xfId="32758" xr:uid="{DDF17D6C-F5BF-4BB0-A46E-A6F4F0F78A94}"/>
    <cellStyle name="Normal 2 2 9 3" xfId="11812" xr:uid="{00000000-0005-0000-0000-0000242E0000}"/>
    <cellStyle name="Normal 2 2 9 3 2" xfId="11813" xr:uid="{00000000-0005-0000-0000-0000252E0000}"/>
    <cellStyle name="Normal 2 2 9 3 2 2" xfId="32767" xr:uid="{4C0CB5E8-CAAC-4109-8FBD-69C5CCE0B61F}"/>
    <cellStyle name="Normal 2 2 9 3 3" xfId="11814" xr:uid="{00000000-0005-0000-0000-0000262E0000}"/>
    <cellStyle name="Normal 2 2 9 3 3 2" xfId="11815" xr:uid="{00000000-0005-0000-0000-0000272E0000}"/>
    <cellStyle name="Normal 2 2 9 3 3 2 2" xfId="11816" xr:uid="{00000000-0005-0000-0000-0000282E0000}"/>
    <cellStyle name="Normal 2 2 9 3 3 2 2 2" xfId="32770" xr:uid="{C25D72A8-DD58-4327-BF5B-A0F727444668}"/>
    <cellStyle name="Normal 2 2 9 3 3 2 3" xfId="11817" xr:uid="{00000000-0005-0000-0000-0000292E0000}"/>
    <cellStyle name="Normal 2 2 9 3 3 2 3 2" xfId="32771" xr:uid="{BBFD88E7-4C78-4334-B335-B5B5F893D3FE}"/>
    <cellStyle name="Normal 2 2 9 3 3 2 4" xfId="11818" xr:uid="{00000000-0005-0000-0000-00002A2E0000}"/>
    <cellStyle name="Normal 2 2 9 3 3 2 4 2" xfId="32772" xr:uid="{45F673ED-ADF2-4A39-974B-7BE4A1CE7A1B}"/>
    <cellStyle name="Normal 2 2 9 3 3 2 5" xfId="32769" xr:uid="{28DAF532-1521-4157-B0B4-F2DF94ADCFCB}"/>
    <cellStyle name="Normal 2 2 9 3 3 3" xfId="11819" xr:uid="{00000000-0005-0000-0000-00002B2E0000}"/>
    <cellStyle name="Normal 2 2 9 3 3 3 2" xfId="32773" xr:uid="{9B795516-2B18-42B2-8C91-E704EF59BBB5}"/>
    <cellStyle name="Normal 2 2 9 3 3 4" xfId="11820" xr:uid="{00000000-0005-0000-0000-00002C2E0000}"/>
    <cellStyle name="Normal 2 2 9 3 3 4 2" xfId="32774" xr:uid="{E2B97AD9-7F04-4307-A4E3-97281FF33998}"/>
    <cellStyle name="Normal 2 2 9 3 3 5" xfId="11821" xr:uid="{00000000-0005-0000-0000-00002D2E0000}"/>
    <cellStyle name="Normal 2 2 9 3 3 5 2" xfId="32775" xr:uid="{690FCE48-8EDC-4565-92B3-2C7BD8337630}"/>
    <cellStyle name="Normal 2 2 9 3 3 6" xfId="32768" xr:uid="{EBA07CAA-DF18-45A2-A4F5-DFC10B2C55DA}"/>
    <cellStyle name="Normal 2 2 9 3 4" xfId="11822" xr:uid="{00000000-0005-0000-0000-00002E2E0000}"/>
    <cellStyle name="Normal 2 2 9 3 4 2" xfId="11823" xr:uid="{00000000-0005-0000-0000-00002F2E0000}"/>
    <cellStyle name="Normal 2 2 9 3 4 2 2" xfId="32777" xr:uid="{3E214C1A-91AC-4DEE-BEAA-490BF35ADB76}"/>
    <cellStyle name="Normal 2 2 9 3 4 3" xfId="11824" xr:uid="{00000000-0005-0000-0000-0000302E0000}"/>
    <cellStyle name="Normal 2 2 9 3 4 3 2" xfId="32778" xr:uid="{2643B235-8BC2-4BC0-BBFD-91E86594EF68}"/>
    <cellStyle name="Normal 2 2 9 3 4 4" xfId="11825" xr:uid="{00000000-0005-0000-0000-0000312E0000}"/>
    <cellStyle name="Normal 2 2 9 3 4 4 2" xfId="32779" xr:uid="{2588DCBC-17FF-4A6D-945E-915B962CD1E8}"/>
    <cellStyle name="Normal 2 2 9 3 4 5" xfId="32776" xr:uid="{C50DDF05-1E1C-4900-A52F-F8AD49544DD5}"/>
    <cellStyle name="Normal 2 2 9 3 5" xfId="11826" xr:uid="{00000000-0005-0000-0000-0000322E0000}"/>
    <cellStyle name="Normal 2 2 9 3 5 2" xfId="32780" xr:uid="{F56EBCB9-413A-41A5-8F36-C9C660993D8F}"/>
    <cellStyle name="Normal 2 2 9 3 6" xfId="11827" xr:uid="{00000000-0005-0000-0000-0000332E0000}"/>
    <cellStyle name="Normal 2 2 9 3 6 2" xfId="32781" xr:uid="{0EA54BCF-98F2-4634-98FC-4FB076A638E6}"/>
    <cellStyle name="Normal 2 2 9 3 7" xfId="11828" xr:uid="{00000000-0005-0000-0000-0000342E0000}"/>
    <cellStyle name="Normal 2 2 9 3 7 2" xfId="32782" xr:uid="{10D2C114-32FA-4EC5-B75F-A87AB76FE08E}"/>
    <cellStyle name="Normal 2 2 9 3 8" xfId="32766" xr:uid="{36C65690-C39E-461A-9FE9-0BEADE26FAD0}"/>
    <cellStyle name="Normal 2 2 9 4" xfId="11829" xr:uid="{00000000-0005-0000-0000-0000352E0000}"/>
    <cellStyle name="Normal 2 2 9 4 2" xfId="32783" xr:uid="{A8D6AF35-D64A-4576-A100-82FAE68C6B50}"/>
    <cellStyle name="Normal 2 2 9 5" xfId="11830" xr:uid="{00000000-0005-0000-0000-0000362E0000}"/>
    <cellStyle name="Normal 2 2 9 5 2" xfId="32784" xr:uid="{8803AEA9-86F9-44EA-91A4-87334B82FFC2}"/>
    <cellStyle name="Normal 2 2 9 6" xfId="11831" xr:uid="{00000000-0005-0000-0000-0000372E0000}"/>
    <cellStyle name="Normal 2 2 9 6 2" xfId="32785" xr:uid="{2EC500AF-9B99-4FED-9EA9-7FF2FDF47896}"/>
    <cellStyle name="Normal 2 2 9 7" xfId="11832" xr:uid="{00000000-0005-0000-0000-0000382E0000}"/>
    <cellStyle name="Normal 2 2 9 7 2" xfId="32786" xr:uid="{32BC0238-86E6-4508-94B0-635BA3EFFB1B}"/>
    <cellStyle name="Normal 2 2 9 8" xfId="11833" xr:uid="{00000000-0005-0000-0000-0000392E0000}"/>
    <cellStyle name="Normal 2 2 9 8 2" xfId="32787" xr:uid="{8FF7FC75-7544-4AC1-BCF8-1CD34F0954DE}"/>
    <cellStyle name="Normal 2 2 9 9" xfId="11834" xr:uid="{00000000-0005-0000-0000-00003A2E0000}"/>
    <cellStyle name="Normal 2 2 9 9 2" xfId="32788" xr:uid="{0203DCD6-84D1-495F-806C-A2935B486150}"/>
    <cellStyle name="Normal 2 2 90" xfId="11835" xr:uid="{00000000-0005-0000-0000-00003B2E0000}"/>
    <cellStyle name="Normal 2 2 90 2" xfId="32789" xr:uid="{0C5670A5-2A14-4FB7-8013-45090A6046AF}"/>
    <cellStyle name="Normal 2 2 91" xfId="11836" xr:uid="{00000000-0005-0000-0000-00003C2E0000}"/>
    <cellStyle name="Normal 2 2 91 2" xfId="32790" xr:uid="{16C85DC5-0043-44E2-B504-ADB4B6119372}"/>
    <cellStyle name="Normal 2 2 92" xfId="11837" xr:uid="{00000000-0005-0000-0000-00003D2E0000}"/>
    <cellStyle name="Normal 2 2 92 2" xfId="32791" xr:uid="{BCC3F45D-A50B-46C9-A6C6-4894F2C6CF72}"/>
    <cellStyle name="Normal 2 2 93" xfId="11838" xr:uid="{00000000-0005-0000-0000-00003E2E0000}"/>
    <cellStyle name="Normal 2 2 93 2" xfId="32792" xr:uid="{70A974F5-9436-459A-B194-3A8C81DF80CC}"/>
    <cellStyle name="Normal 2 2 94" xfId="11839" xr:uid="{00000000-0005-0000-0000-00003F2E0000}"/>
    <cellStyle name="Normal 2 2 94 2" xfId="32793" xr:uid="{515BB6AC-49D3-4797-BC23-2934156DB0BB}"/>
    <cellStyle name="Normal 2 2 95" xfId="11840" xr:uid="{00000000-0005-0000-0000-0000402E0000}"/>
    <cellStyle name="Normal 2 2 95 2" xfId="32794" xr:uid="{FA24430C-639B-445E-853E-57B2C6B785B6}"/>
    <cellStyle name="Normal 2 2 96" xfId="11841" xr:uid="{00000000-0005-0000-0000-0000412E0000}"/>
    <cellStyle name="Normal 2 2 96 2" xfId="32795" xr:uid="{E9504F0B-EC53-4C63-990A-7B89151B1E71}"/>
    <cellStyle name="Normal 2 2 97" xfId="11842" xr:uid="{00000000-0005-0000-0000-0000422E0000}"/>
    <cellStyle name="Normal 2 2 97 2" xfId="32796" xr:uid="{07C409CC-6FB6-4FCD-9160-690404F1D4F8}"/>
    <cellStyle name="Normal 2 2 98" xfId="11843" xr:uid="{00000000-0005-0000-0000-0000432E0000}"/>
    <cellStyle name="Normal 2 2 98 2" xfId="32797" xr:uid="{4C00A597-3CFE-4413-8685-49A48EBCEC97}"/>
    <cellStyle name="Normal 2 2 99" xfId="11844" xr:uid="{00000000-0005-0000-0000-0000442E0000}"/>
    <cellStyle name="Normal 2 2 99 2" xfId="32798" xr:uid="{998A8799-896F-44C1-8038-CE8C520185CF}"/>
    <cellStyle name="Normal 2 2_Guarantees" xfId="11845" xr:uid="{00000000-0005-0000-0000-0000452E0000}"/>
    <cellStyle name="Normal 2 20" xfId="11846" xr:uid="{00000000-0005-0000-0000-0000462E0000}"/>
    <cellStyle name="Normal 2 20 2" xfId="11847" xr:uid="{00000000-0005-0000-0000-0000472E0000}"/>
    <cellStyle name="Normal 2 20 2 2" xfId="32800" xr:uid="{FCFDBB2D-9E98-4F0C-94BA-6EB652828060}"/>
    <cellStyle name="Normal 2 20 3" xfId="32799" xr:uid="{0CF0E3B6-5917-465D-971B-3E1D2DDF324F}"/>
    <cellStyle name="Normal 2 21" xfId="11848" xr:uid="{00000000-0005-0000-0000-0000482E0000}"/>
    <cellStyle name="Normal 2 21 2" xfId="11849" xr:uid="{00000000-0005-0000-0000-0000492E0000}"/>
    <cellStyle name="Normal 2 21 2 2" xfId="11850" xr:uid="{00000000-0005-0000-0000-00004A2E0000}"/>
    <cellStyle name="Normal 2 21 2 2 2" xfId="11851" xr:uid="{00000000-0005-0000-0000-00004B2E0000}"/>
    <cellStyle name="Normal 2 21 2 2 2 2" xfId="32804" xr:uid="{97C26F95-3AF3-4A94-94E9-444C7E06DE9E}"/>
    <cellStyle name="Normal 2 21 2 2 3" xfId="11852" xr:uid="{00000000-0005-0000-0000-00004C2E0000}"/>
    <cellStyle name="Normal 2 21 2 2 3 2" xfId="32805" xr:uid="{9F03FDD1-EFA2-4ABD-8BB8-324ACE24DDBF}"/>
    <cellStyle name="Normal 2 21 2 2 4" xfId="11853" xr:uid="{00000000-0005-0000-0000-00004D2E0000}"/>
    <cellStyle name="Normal 2 21 2 2 4 2" xfId="32806" xr:uid="{74E2CB5F-A55D-45B7-8C90-8C505225684E}"/>
    <cellStyle name="Normal 2 21 2 2 5" xfId="32803" xr:uid="{939265E1-B70E-4FFB-B0CE-97BECCA3CD0C}"/>
    <cellStyle name="Normal 2 21 2 3" xfId="11854" xr:uid="{00000000-0005-0000-0000-00004E2E0000}"/>
    <cellStyle name="Normal 2 21 2 3 2" xfId="32807" xr:uid="{6FB1B947-D8C6-432A-86A8-4EBC382F5C46}"/>
    <cellStyle name="Normal 2 21 2 4" xfId="11855" xr:uid="{00000000-0005-0000-0000-00004F2E0000}"/>
    <cellStyle name="Normal 2 21 2 4 2" xfId="32808" xr:uid="{A446A986-B509-4070-999F-E3AD6A6C325F}"/>
    <cellStyle name="Normal 2 21 2 5" xfId="11856" xr:uid="{00000000-0005-0000-0000-0000502E0000}"/>
    <cellStyle name="Normal 2 21 2 5 2" xfId="32809" xr:uid="{36262375-18C1-445C-B89B-ECD63D700526}"/>
    <cellStyle name="Normal 2 21 2 6" xfId="32802" xr:uid="{F161C6B5-5EA3-48B0-85D0-F92A4C99F744}"/>
    <cellStyle name="Normal 2 21 3" xfId="11857" xr:uid="{00000000-0005-0000-0000-0000512E0000}"/>
    <cellStyle name="Normal 2 21 3 2" xfId="32810" xr:uid="{EC037247-D3AF-4889-8E63-F7562A7C97EC}"/>
    <cellStyle name="Normal 2 21 4" xfId="11858" xr:uid="{00000000-0005-0000-0000-0000522E0000}"/>
    <cellStyle name="Normal 2 21 4 2" xfId="11859" xr:uid="{00000000-0005-0000-0000-0000532E0000}"/>
    <cellStyle name="Normal 2 21 4 2 2" xfId="32812" xr:uid="{6A672B12-05B3-44F7-9067-86C26ECC01A3}"/>
    <cellStyle name="Normal 2 21 4 3" xfId="11860" xr:uid="{00000000-0005-0000-0000-0000542E0000}"/>
    <cellStyle name="Normal 2 21 4 3 2" xfId="32813" xr:uid="{B376ED94-D3D3-420F-AD3D-B035221A1FDF}"/>
    <cellStyle name="Normal 2 21 4 4" xfId="11861" xr:uid="{00000000-0005-0000-0000-0000552E0000}"/>
    <cellStyle name="Normal 2 21 4 4 2" xfId="32814" xr:uid="{F1C8089D-6D15-40AC-8281-195E4675CD23}"/>
    <cellStyle name="Normal 2 21 4 5" xfId="32811" xr:uid="{7DBB5034-793A-4E47-9982-42011E75DD12}"/>
    <cellStyle name="Normal 2 21 5" xfId="11862" xr:uid="{00000000-0005-0000-0000-0000562E0000}"/>
    <cellStyle name="Normal 2 21 5 2" xfId="32815" xr:uid="{B6F6B8C9-094C-45C4-A072-50A4B944BDCF}"/>
    <cellStyle name="Normal 2 21 6" xfId="11863" xr:uid="{00000000-0005-0000-0000-0000572E0000}"/>
    <cellStyle name="Normal 2 21 6 2" xfId="32816" xr:uid="{E00DA425-DC1D-4E1E-9536-17703E52D4D8}"/>
    <cellStyle name="Normal 2 21 7" xfId="11864" xr:uid="{00000000-0005-0000-0000-0000582E0000}"/>
    <cellStyle name="Normal 2 21 7 2" xfId="32817" xr:uid="{6190402E-75CB-4AEC-B2F9-58171F569D46}"/>
    <cellStyle name="Normal 2 21 8" xfId="32801" xr:uid="{595E4AE0-F536-4B5B-AD6B-68BE64433602}"/>
    <cellStyle name="Normal 2 22" xfId="11865" xr:uid="{00000000-0005-0000-0000-0000592E0000}"/>
    <cellStyle name="Normal 2 22 2" xfId="11866" xr:uid="{00000000-0005-0000-0000-00005A2E0000}"/>
    <cellStyle name="Normal 2 22 2 2" xfId="11867" xr:uid="{00000000-0005-0000-0000-00005B2E0000}"/>
    <cellStyle name="Normal 2 22 2 2 2" xfId="11868" xr:uid="{00000000-0005-0000-0000-00005C2E0000}"/>
    <cellStyle name="Normal 2 22 2 2 2 2" xfId="32821" xr:uid="{2EF8067E-83FE-42A3-BEF8-F67EDEC172EC}"/>
    <cellStyle name="Normal 2 22 2 2 3" xfId="11869" xr:uid="{00000000-0005-0000-0000-00005D2E0000}"/>
    <cellStyle name="Normal 2 22 2 2 3 2" xfId="32822" xr:uid="{9A6AD0AC-2B62-42DB-AEDC-9B121ABB3CF6}"/>
    <cellStyle name="Normal 2 22 2 2 4" xfId="11870" xr:uid="{00000000-0005-0000-0000-00005E2E0000}"/>
    <cellStyle name="Normal 2 22 2 2 4 2" xfId="32823" xr:uid="{31579913-2D38-46F2-A7AA-DFB334F9FAF1}"/>
    <cellStyle name="Normal 2 22 2 2 5" xfId="32820" xr:uid="{77A6FD91-2719-4235-8F50-28584FFF6471}"/>
    <cellStyle name="Normal 2 22 2 3" xfId="11871" xr:uid="{00000000-0005-0000-0000-00005F2E0000}"/>
    <cellStyle name="Normal 2 22 2 3 2" xfId="32824" xr:uid="{8B35BDA0-A08A-445C-A30F-B76A7A2393BF}"/>
    <cellStyle name="Normal 2 22 2 4" xfId="11872" xr:uid="{00000000-0005-0000-0000-0000602E0000}"/>
    <cellStyle name="Normal 2 22 2 4 2" xfId="32825" xr:uid="{88281EF7-8537-412C-BC06-CD9A6E0465B3}"/>
    <cellStyle name="Normal 2 22 2 5" xfId="11873" xr:uid="{00000000-0005-0000-0000-0000612E0000}"/>
    <cellStyle name="Normal 2 22 2 5 2" xfId="32826" xr:uid="{BF4FD48E-FE3D-42E8-8156-FA89F9CBE131}"/>
    <cellStyle name="Normal 2 22 2 6" xfId="32819" xr:uid="{8CE5A008-F0B0-41B2-BC45-E13A5C2F3829}"/>
    <cellStyle name="Normal 2 22 3" xfId="11874" xr:uid="{00000000-0005-0000-0000-0000622E0000}"/>
    <cellStyle name="Normal 2 22 3 2" xfId="32827" xr:uid="{0E7DE061-CE7A-4769-B9F4-5DF62313922C}"/>
    <cellStyle name="Normal 2 22 4" xfId="11875" xr:uid="{00000000-0005-0000-0000-0000632E0000}"/>
    <cellStyle name="Normal 2 22 4 2" xfId="11876" xr:uid="{00000000-0005-0000-0000-0000642E0000}"/>
    <cellStyle name="Normal 2 22 4 2 2" xfId="32829" xr:uid="{831D732A-F737-437E-A841-61F6B4540398}"/>
    <cellStyle name="Normal 2 22 4 3" xfId="11877" xr:uid="{00000000-0005-0000-0000-0000652E0000}"/>
    <cellStyle name="Normal 2 22 4 3 2" xfId="32830" xr:uid="{938AD6B5-5B26-4810-89DC-CCBB7532B3DE}"/>
    <cellStyle name="Normal 2 22 4 4" xfId="11878" xr:uid="{00000000-0005-0000-0000-0000662E0000}"/>
    <cellStyle name="Normal 2 22 4 4 2" xfId="32831" xr:uid="{863AF562-D10E-454B-B3B2-D5B8E5596DF2}"/>
    <cellStyle name="Normal 2 22 4 5" xfId="32828" xr:uid="{0B3EBB64-D6C9-406B-A22B-4491F2B32BD7}"/>
    <cellStyle name="Normal 2 22 5" xfId="11879" xr:uid="{00000000-0005-0000-0000-0000672E0000}"/>
    <cellStyle name="Normal 2 22 5 2" xfId="32832" xr:uid="{C3EF6EE6-F5E3-4A29-81F3-20D53A04A385}"/>
    <cellStyle name="Normal 2 22 6" xfId="11880" xr:uid="{00000000-0005-0000-0000-0000682E0000}"/>
    <cellStyle name="Normal 2 22 6 2" xfId="32833" xr:uid="{2892A17C-0CA8-482F-9A03-2082EDC2A190}"/>
    <cellStyle name="Normal 2 22 7" xfId="11881" xr:uid="{00000000-0005-0000-0000-0000692E0000}"/>
    <cellStyle name="Normal 2 22 7 2" xfId="32834" xr:uid="{DF62F3EF-62C9-4401-92A5-6AE4CB30EC85}"/>
    <cellStyle name="Normal 2 22 8" xfId="32818" xr:uid="{CD39B659-F36A-4793-B8A5-FBE16C90219E}"/>
    <cellStyle name="Normal 2 23" xfId="11882" xr:uid="{00000000-0005-0000-0000-00006A2E0000}"/>
    <cellStyle name="Normal 2 23 2" xfId="11883" xr:uid="{00000000-0005-0000-0000-00006B2E0000}"/>
    <cellStyle name="Normal 2 23 2 2" xfId="32836" xr:uid="{23D46F84-C051-4F6F-A790-624DC2D036FD}"/>
    <cellStyle name="Normal 2 23 3" xfId="32835" xr:uid="{91A9EDE2-1362-4707-B925-4D8D19C26F8A}"/>
    <cellStyle name="Normal 2 24" xfId="11884" xr:uid="{00000000-0005-0000-0000-00006C2E0000}"/>
    <cellStyle name="Normal 2 24 2" xfId="11885" xr:uid="{00000000-0005-0000-0000-00006D2E0000}"/>
    <cellStyle name="Normal 2 24 2 2" xfId="32838" xr:uid="{2732B624-0691-4555-B002-F9715264E3E4}"/>
    <cellStyle name="Normal 2 24 3" xfId="11886" xr:uid="{00000000-0005-0000-0000-00006E2E0000}"/>
    <cellStyle name="Normal 2 24 3 2" xfId="32839" xr:uid="{D390354E-9712-4F44-81CA-E310924EBD1A}"/>
    <cellStyle name="Normal 2 24 4" xfId="11887" xr:uid="{00000000-0005-0000-0000-00006F2E0000}"/>
    <cellStyle name="Normal 2 24 4 2" xfId="32840" xr:uid="{41855426-CF2E-4385-8E53-B2C4D3DB1801}"/>
    <cellStyle name="Normal 2 24 5" xfId="32837" xr:uid="{0281CF3E-902E-49C9-A2BC-AF0E9F1C749A}"/>
    <cellStyle name="Normal 2 25" xfId="11888" xr:uid="{00000000-0005-0000-0000-0000702E0000}"/>
    <cellStyle name="Normal 2 25 2" xfId="11889" xr:uid="{00000000-0005-0000-0000-0000712E0000}"/>
    <cellStyle name="Normal 2 25 2 2" xfId="32842" xr:uid="{2D69B193-F27E-48CD-A0BA-2A1721099CD2}"/>
    <cellStyle name="Normal 2 25 3" xfId="11890" xr:uid="{00000000-0005-0000-0000-0000722E0000}"/>
    <cellStyle name="Normal 2 25 3 2" xfId="32843" xr:uid="{5658F5BB-3C51-4776-B12F-EEF7C45F1158}"/>
    <cellStyle name="Normal 2 25 4" xfId="11891" xr:uid="{00000000-0005-0000-0000-0000732E0000}"/>
    <cellStyle name="Normal 2 25 4 2" xfId="32844" xr:uid="{739C6548-6649-41B9-A47A-7555C1815AD9}"/>
    <cellStyle name="Normal 2 25 5" xfId="32841" xr:uid="{B2803E96-9876-42BF-AF4B-09F34854FE4E}"/>
    <cellStyle name="Normal 2 26" xfId="11892" xr:uid="{00000000-0005-0000-0000-0000742E0000}"/>
    <cellStyle name="Normal 2 26 2" xfId="11893" xr:uid="{00000000-0005-0000-0000-0000752E0000}"/>
    <cellStyle name="Normal 2 26 2 2" xfId="32846" xr:uid="{A806FF72-0FBE-42D8-8472-5192AB65826F}"/>
    <cellStyle name="Normal 2 26 3" xfId="32845" xr:uid="{2A71D0E9-E69D-4E72-B4B2-CF6181680B11}"/>
    <cellStyle name="Normal 2 27" xfId="11894" xr:uid="{00000000-0005-0000-0000-0000762E0000}"/>
    <cellStyle name="Normal 2 27 2" xfId="11895" xr:uid="{00000000-0005-0000-0000-0000772E0000}"/>
    <cellStyle name="Normal 2 27 2 2" xfId="32848" xr:uid="{98F2F99D-0D30-4282-B8E7-5EDB44FFA52C}"/>
    <cellStyle name="Normal 2 27 3" xfId="32847" xr:uid="{E3CDABF9-B833-4F54-B509-90ABC9354912}"/>
    <cellStyle name="Normal 2 28" xfId="11896" xr:uid="{00000000-0005-0000-0000-0000782E0000}"/>
    <cellStyle name="Normal 2 28 2" xfId="11897" xr:uid="{00000000-0005-0000-0000-0000792E0000}"/>
    <cellStyle name="Normal 2 28 2 2" xfId="32850" xr:uid="{690240B3-38FF-4BA2-AED0-B184EBEC6CB5}"/>
    <cellStyle name="Normal 2 28 3" xfId="32849" xr:uid="{4CFDD0BF-34B9-45A2-A1FC-E4DBCAD29F72}"/>
    <cellStyle name="Normal 2 29" xfId="11898" xr:uid="{00000000-0005-0000-0000-00007A2E0000}"/>
    <cellStyle name="Normal 2 29 2" xfId="11899" xr:uid="{00000000-0005-0000-0000-00007B2E0000}"/>
    <cellStyle name="Normal 2 29 2 2" xfId="32852" xr:uid="{FEB8B10F-58A6-4F72-8281-F5D7B9F2191D}"/>
    <cellStyle name="Normal 2 29 3" xfId="32851" xr:uid="{71772F77-98BC-40BF-B34D-1732E4F28004}"/>
    <cellStyle name="Normal 2 3" xfId="11900" xr:uid="{00000000-0005-0000-0000-00007C2E0000}"/>
    <cellStyle name="Normal 2 3 10" xfId="11901" xr:uid="{00000000-0005-0000-0000-00007D2E0000}"/>
    <cellStyle name="Normal 2 3 10 2" xfId="11902" xr:uid="{00000000-0005-0000-0000-00007E2E0000}"/>
    <cellStyle name="Normal 2 3 10 2 2" xfId="11903" xr:uid="{00000000-0005-0000-0000-00007F2E0000}"/>
    <cellStyle name="Normal 2 3 10 2 2 2" xfId="11904" xr:uid="{00000000-0005-0000-0000-0000802E0000}"/>
    <cellStyle name="Normal 2 3 10 2 2 2 2" xfId="32857" xr:uid="{53D9A27A-9906-4845-B34D-6D0B124AC1C4}"/>
    <cellStyle name="Normal 2 3 10 2 2 3" xfId="11905" xr:uid="{00000000-0005-0000-0000-0000812E0000}"/>
    <cellStyle name="Normal 2 3 10 2 2 3 2" xfId="32858" xr:uid="{0B7711A5-5F13-49DA-B64E-87EF39CE0969}"/>
    <cellStyle name="Normal 2 3 10 2 2 4" xfId="11906" xr:uid="{00000000-0005-0000-0000-0000822E0000}"/>
    <cellStyle name="Normal 2 3 10 2 2 4 2" xfId="32859" xr:uid="{FEDD3BE1-B2C1-414F-8C74-98C1EEE1ED55}"/>
    <cellStyle name="Normal 2 3 10 2 2 5" xfId="32856" xr:uid="{983C691E-9DBA-4D1E-AD9C-4B4A8AB4E8E7}"/>
    <cellStyle name="Normal 2 3 10 2 3" xfId="11907" xr:uid="{00000000-0005-0000-0000-0000832E0000}"/>
    <cellStyle name="Normal 2 3 10 2 3 2" xfId="32860" xr:uid="{AB2B1220-426F-4B87-AD74-73892C884572}"/>
    <cellStyle name="Normal 2 3 10 2 4" xfId="11908" xr:uid="{00000000-0005-0000-0000-0000842E0000}"/>
    <cellStyle name="Normal 2 3 10 2 4 2" xfId="32861" xr:uid="{18E9BEFD-F630-466A-83CA-6612EAF87B92}"/>
    <cellStyle name="Normal 2 3 10 2 5" xfId="11909" xr:uid="{00000000-0005-0000-0000-0000852E0000}"/>
    <cellStyle name="Normal 2 3 10 2 5 2" xfId="32862" xr:uid="{02E1C11F-D07F-4DF1-9FE5-E1D49AAE17B2}"/>
    <cellStyle name="Normal 2 3 10 2 6" xfId="32855" xr:uid="{78E3E9FD-4331-4321-82E6-C915B3AC2A67}"/>
    <cellStyle name="Normal 2 3 10 3" xfId="11910" xr:uid="{00000000-0005-0000-0000-0000862E0000}"/>
    <cellStyle name="Normal 2 3 10 3 2" xfId="32863" xr:uid="{EF579A25-9292-422C-8E35-FA445ED616E2}"/>
    <cellStyle name="Normal 2 3 10 4" xfId="11911" xr:uid="{00000000-0005-0000-0000-0000872E0000}"/>
    <cellStyle name="Normal 2 3 10 4 2" xfId="11912" xr:uid="{00000000-0005-0000-0000-0000882E0000}"/>
    <cellStyle name="Normal 2 3 10 4 2 2" xfId="32865" xr:uid="{768ADEF9-1C15-4E0C-9DAB-125FFB5F7615}"/>
    <cellStyle name="Normal 2 3 10 4 3" xfId="11913" xr:uid="{00000000-0005-0000-0000-0000892E0000}"/>
    <cellStyle name="Normal 2 3 10 4 3 2" xfId="32866" xr:uid="{CC3E6749-262F-4803-94E8-B57123F3BE47}"/>
    <cellStyle name="Normal 2 3 10 4 4" xfId="11914" xr:uid="{00000000-0005-0000-0000-00008A2E0000}"/>
    <cellStyle name="Normal 2 3 10 4 4 2" xfId="32867" xr:uid="{3BCEAD8E-78AB-4E83-A637-4BEC69962BC7}"/>
    <cellStyle name="Normal 2 3 10 4 5" xfId="32864" xr:uid="{146CB1A7-F229-402C-88B2-7E5191BF4136}"/>
    <cellStyle name="Normal 2 3 10 5" xfId="11915" xr:uid="{00000000-0005-0000-0000-00008B2E0000}"/>
    <cellStyle name="Normal 2 3 10 5 2" xfId="32868" xr:uid="{35DCA8FB-6DE8-4C59-A134-A548BD404716}"/>
    <cellStyle name="Normal 2 3 10 6" xfId="11916" xr:uid="{00000000-0005-0000-0000-00008C2E0000}"/>
    <cellStyle name="Normal 2 3 10 6 2" xfId="32869" xr:uid="{3C79EDE1-6D0B-4CC0-97E3-DF7BFB49463E}"/>
    <cellStyle name="Normal 2 3 10 7" xfId="11917" xr:uid="{00000000-0005-0000-0000-00008D2E0000}"/>
    <cellStyle name="Normal 2 3 10 7 2" xfId="32870" xr:uid="{3098A06C-8C4A-4989-BAF7-3B1683E4161E}"/>
    <cellStyle name="Normal 2 3 10 8" xfId="32854" xr:uid="{B65599F8-A3D5-47CA-9B95-998DBFB11A49}"/>
    <cellStyle name="Normal 2 3 11" xfId="11918" xr:uid="{00000000-0005-0000-0000-00008E2E0000}"/>
    <cellStyle name="Normal 2 3 11 2" xfId="11919" xr:uid="{00000000-0005-0000-0000-00008F2E0000}"/>
    <cellStyle name="Normal 2 3 11 2 2" xfId="32872" xr:uid="{A2D7CF89-386C-4095-9B92-721552A72F00}"/>
    <cellStyle name="Normal 2 3 11 3" xfId="32871" xr:uid="{634E8DB5-D17B-4BB9-A0B4-007F24D31D1B}"/>
    <cellStyle name="Normal 2 3 12" xfId="11920" xr:uid="{00000000-0005-0000-0000-0000902E0000}"/>
    <cellStyle name="Normal 2 3 12 2" xfId="11921" xr:uid="{00000000-0005-0000-0000-0000912E0000}"/>
    <cellStyle name="Normal 2 3 12 2 2" xfId="32874" xr:uid="{0E40B465-862F-4E08-9548-1B129ECD1EC5}"/>
    <cellStyle name="Normal 2 3 12 3" xfId="32873" xr:uid="{1D3A4D09-E50E-4E1E-8753-FCDA4BDF2EDD}"/>
    <cellStyle name="Normal 2 3 13" xfId="11922" xr:uid="{00000000-0005-0000-0000-0000922E0000}"/>
    <cellStyle name="Normal 2 3 13 2" xfId="11923" xr:uid="{00000000-0005-0000-0000-0000932E0000}"/>
    <cellStyle name="Normal 2 3 13 2 2" xfId="32876" xr:uid="{FD27E5C4-9F5B-4309-9237-E77A8D921B76}"/>
    <cellStyle name="Normal 2 3 13 3" xfId="32875" xr:uid="{EFD04004-5B9F-4ACE-92F1-EAFB03B1DD0E}"/>
    <cellStyle name="Normal 2 3 14" xfId="32853" xr:uid="{ECC57747-8814-45EC-8AFF-F8F2E16298DB}"/>
    <cellStyle name="Normal 2 3 2" xfId="11924" xr:uid="{00000000-0005-0000-0000-0000942E0000}"/>
    <cellStyle name="Normal 2 3 2 2" xfId="11925" xr:uid="{00000000-0005-0000-0000-0000952E0000}"/>
    <cellStyle name="Normal 2 3 2 2 2" xfId="11926" xr:uid="{00000000-0005-0000-0000-0000962E0000}"/>
    <cellStyle name="Normal 2 3 2 2 2 2" xfId="32879" xr:uid="{255DE396-0507-4593-9EDE-7222F0BAA103}"/>
    <cellStyle name="Normal 2 3 2 2 3" xfId="11927" xr:uid="{00000000-0005-0000-0000-0000972E0000}"/>
    <cellStyle name="Normal 2 3 2 2 3 2" xfId="11928" xr:uid="{00000000-0005-0000-0000-0000982E0000}"/>
    <cellStyle name="Normal 2 3 2 2 3 2 2" xfId="11929" xr:uid="{00000000-0005-0000-0000-0000992E0000}"/>
    <cellStyle name="Normal 2 3 2 2 3 2 2 2" xfId="32882" xr:uid="{29E6F0EC-458A-4FB5-8504-4AA30D8E4C9B}"/>
    <cellStyle name="Normal 2 3 2 2 3 2 3" xfId="11930" xr:uid="{00000000-0005-0000-0000-00009A2E0000}"/>
    <cellStyle name="Normal 2 3 2 2 3 2 3 2" xfId="32883" xr:uid="{99331FBF-C8D0-490A-A25B-076EEB346C46}"/>
    <cellStyle name="Normal 2 3 2 2 3 2 4" xfId="11931" xr:uid="{00000000-0005-0000-0000-00009B2E0000}"/>
    <cellStyle name="Normal 2 3 2 2 3 2 4 2" xfId="32884" xr:uid="{24DF8FE3-4F32-495D-AC5B-543848CE4D34}"/>
    <cellStyle name="Normal 2 3 2 2 3 2 5" xfId="32881" xr:uid="{6382C2D7-A6DC-4DAB-9FD4-8F9D4E02F0CB}"/>
    <cellStyle name="Normal 2 3 2 2 3 3" xfId="11932" xr:uid="{00000000-0005-0000-0000-00009C2E0000}"/>
    <cellStyle name="Normal 2 3 2 2 3 3 2" xfId="32885" xr:uid="{5D2DEA71-9ADA-49C1-A204-E032B8530495}"/>
    <cellStyle name="Normal 2 3 2 2 3 4" xfId="11933" xr:uid="{00000000-0005-0000-0000-00009D2E0000}"/>
    <cellStyle name="Normal 2 3 2 2 3 4 2" xfId="32886" xr:uid="{3D7EDEF2-5877-4BE7-8465-8D1BF45FF083}"/>
    <cellStyle name="Normal 2 3 2 2 3 5" xfId="11934" xr:uid="{00000000-0005-0000-0000-00009E2E0000}"/>
    <cellStyle name="Normal 2 3 2 2 3 5 2" xfId="32887" xr:uid="{FDA1C93F-21A3-44A5-A847-0ECFE0EE1A4E}"/>
    <cellStyle name="Normal 2 3 2 2 3 6" xfId="32880" xr:uid="{381F1F01-9F20-493B-A4D2-F8C48358BC21}"/>
    <cellStyle name="Normal 2 3 2 2 4" xfId="11935" xr:uid="{00000000-0005-0000-0000-00009F2E0000}"/>
    <cellStyle name="Normal 2 3 2 2 4 2" xfId="32888" xr:uid="{8737691C-2693-4B91-BF81-75F419597D4F}"/>
    <cellStyle name="Normal 2 3 2 2 5" xfId="11936" xr:uid="{00000000-0005-0000-0000-0000A02E0000}"/>
    <cellStyle name="Normal 2 3 2 2 5 2" xfId="11937" xr:uid="{00000000-0005-0000-0000-0000A12E0000}"/>
    <cellStyle name="Normal 2 3 2 2 5 2 2" xfId="32890" xr:uid="{7944D7E4-8A87-4E71-BDFF-A0E24B94B92E}"/>
    <cellStyle name="Normal 2 3 2 2 5 3" xfId="11938" xr:uid="{00000000-0005-0000-0000-0000A22E0000}"/>
    <cellStyle name="Normal 2 3 2 2 5 3 2" xfId="32891" xr:uid="{D783AD41-CB19-4100-93CD-256B51EA38BB}"/>
    <cellStyle name="Normal 2 3 2 2 5 4" xfId="11939" xr:uid="{00000000-0005-0000-0000-0000A32E0000}"/>
    <cellStyle name="Normal 2 3 2 2 5 4 2" xfId="32892" xr:uid="{7A6BABA9-FEF8-4A29-94DB-EF18907B9C0A}"/>
    <cellStyle name="Normal 2 3 2 2 5 5" xfId="32889" xr:uid="{F004978B-1B8C-4421-AF28-B50356DA33B5}"/>
    <cellStyle name="Normal 2 3 2 2 6" xfId="11940" xr:uid="{00000000-0005-0000-0000-0000A42E0000}"/>
    <cellStyle name="Normal 2 3 2 2 6 2" xfId="32893" xr:uid="{101F6652-7A42-4A33-813B-0784D9029925}"/>
    <cellStyle name="Normal 2 3 2 2 7" xfId="11941" xr:uid="{00000000-0005-0000-0000-0000A52E0000}"/>
    <cellStyle name="Normal 2 3 2 2 7 2" xfId="32894" xr:uid="{3AACF123-30EA-439F-946E-48CAE5FAB73D}"/>
    <cellStyle name="Normal 2 3 2 2 8" xfId="11942" xr:uid="{00000000-0005-0000-0000-0000A62E0000}"/>
    <cellStyle name="Normal 2 3 2 2 8 2" xfId="32895" xr:uid="{2646C575-42A7-4405-847F-E4C89E32FFA0}"/>
    <cellStyle name="Normal 2 3 2 2 9" xfId="32878" xr:uid="{789B04C0-2F33-47BE-8FA6-51BDE45439D1}"/>
    <cellStyle name="Normal 2 3 2 3" xfId="11943" xr:uid="{00000000-0005-0000-0000-0000A72E0000}"/>
    <cellStyle name="Normal 2 3 2 3 2" xfId="32896" xr:uid="{BE31D3E9-2288-403D-B807-A6746B3B3659}"/>
    <cellStyle name="Normal 2 3 2 4" xfId="11944" xr:uid="{00000000-0005-0000-0000-0000A82E0000}"/>
    <cellStyle name="Normal 2 3 2 4 2" xfId="11945" xr:uid="{00000000-0005-0000-0000-0000A92E0000}"/>
    <cellStyle name="Normal 2 3 2 4 2 2" xfId="11946" xr:uid="{00000000-0005-0000-0000-0000AA2E0000}"/>
    <cellStyle name="Normal 2 3 2 4 2 2 2" xfId="32899" xr:uid="{790F4CAE-54C6-4773-876F-24B147AB3AB1}"/>
    <cellStyle name="Normal 2 3 2 4 2 3" xfId="11947" xr:uid="{00000000-0005-0000-0000-0000AB2E0000}"/>
    <cellStyle name="Normal 2 3 2 4 2 3 2" xfId="32900" xr:uid="{2880EC73-3BBF-4706-A1C2-6C211EF87624}"/>
    <cellStyle name="Normal 2 3 2 4 2 4" xfId="11948" xr:uid="{00000000-0005-0000-0000-0000AC2E0000}"/>
    <cellStyle name="Normal 2 3 2 4 2 4 2" xfId="32901" xr:uid="{283E8DC2-52AC-4EF9-959B-5BDC2E36428A}"/>
    <cellStyle name="Normal 2 3 2 4 2 5" xfId="32898" xr:uid="{BEA88F16-9E4C-40C5-9A66-34E666E4BE42}"/>
    <cellStyle name="Normal 2 3 2 4 3" xfId="11949" xr:uid="{00000000-0005-0000-0000-0000AD2E0000}"/>
    <cellStyle name="Normal 2 3 2 4 3 2" xfId="32902" xr:uid="{FE4716B2-A579-4436-9530-A2BF7E4FF97F}"/>
    <cellStyle name="Normal 2 3 2 4 4" xfId="11950" xr:uid="{00000000-0005-0000-0000-0000AE2E0000}"/>
    <cellStyle name="Normal 2 3 2 4 4 2" xfId="32903" xr:uid="{B6A56CF4-3462-45F0-B812-F819EF41C828}"/>
    <cellStyle name="Normal 2 3 2 4 5" xfId="11951" xr:uid="{00000000-0005-0000-0000-0000AF2E0000}"/>
    <cellStyle name="Normal 2 3 2 4 5 2" xfId="32904" xr:uid="{4FCF2C1F-BEB1-49DD-8C20-0BF02D8A9594}"/>
    <cellStyle name="Normal 2 3 2 4 6" xfId="32897" xr:uid="{DDC9FEE1-C3E4-42D1-9D1C-1A51FAE323FB}"/>
    <cellStyle name="Normal 2 3 2 5" xfId="11952" xr:uid="{00000000-0005-0000-0000-0000B02E0000}"/>
    <cellStyle name="Normal 2 3 2 5 2" xfId="11953" xr:uid="{00000000-0005-0000-0000-0000B12E0000}"/>
    <cellStyle name="Normal 2 3 2 5 2 2" xfId="32906" xr:uid="{E8619003-7EBA-4D13-925B-1567C8216946}"/>
    <cellStyle name="Normal 2 3 2 5 3" xfId="11954" xr:uid="{00000000-0005-0000-0000-0000B22E0000}"/>
    <cellStyle name="Normal 2 3 2 5 3 2" xfId="32907" xr:uid="{AF157758-39F8-4CE7-A245-F1798AE70ADB}"/>
    <cellStyle name="Normal 2 3 2 5 4" xfId="11955" xr:uid="{00000000-0005-0000-0000-0000B32E0000}"/>
    <cellStyle name="Normal 2 3 2 5 4 2" xfId="32908" xr:uid="{E3586733-5498-43E8-A030-21F194531D22}"/>
    <cellStyle name="Normal 2 3 2 5 5" xfId="32905" xr:uid="{F0A49C82-4098-4D36-A59D-A992FD41E6AB}"/>
    <cellStyle name="Normal 2 3 2 6" xfId="11956" xr:uid="{00000000-0005-0000-0000-0000B42E0000}"/>
    <cellStyle name="Normal 2 3 2 6 2" xfId="32909" xr:uid="{3283DE84-04DB-4BEA-B4A3-5FDE23BD6AE6}"/>
    <cellStyle name="Normal 2 3 2 7" xfId="11957" xr:uid="{00000000-0005-0000-0000-0000B52E0000}"/>
    <cellStyle name="Normal 2 3 2 7 2" xfId="32910" xr:uid="{19B91FA9-1F6C-411D-BA18-811BB355A984}"/>
    <cellStyle name="Normal 2 3 2 8" xfId="11958" xr:uid="{00000000-0005-0000-0000-0000B62E0000}"/>
    <cellStyle name="Normal 2 3 2 8 2" xfId="32911" xr:uid="{9221CC55-9E48-42CE-8D56-39526AA44364}"/>
    <cellStyle name="Normal 2 3 2 9" xfId="32877" xr:uid="{23DCCFAE-5C85-4F7B-85F4-02B82A4DF03D}"/>
    <cellStyle name="Normal 2 3 3" xfId="11959" xr:uid="{00000000-0005-0000-0000-0000B72E0000}"/>
    <cellStyle name="Normal 2 3 3 2" xfId="32912" xr:uid="{25C49E52-9D9D-42C1-B6F2-6554CF895FFB}"/>
    <cellStyle name="Normal 2 3 4" xfId="11960" xr:uid="{00000000-0005-0000-0000-0000B82E0000}"/>
    <cellStyle name="Normal 2 3 4 2" xfId="32913" xr:uid="{417EAAEF-39D9-4E82-95E6-733DF9DF7105}"/>
    <cellStyle name="Normal 2 3 5" xfId="11961" xr:uid="{00000000-0005-0000-0000-0000B92E0000}"/>
    <cellStyle name="Normal 2 3 5 2" xfId="32914" xr:uid="{C5D8DD17-AAB3-453B-9D94-D7967F457DA1}"/>
    <cellStyle name="Normal 2 3 6" xfId="11962" xr:uid="{00000000-0005-0000-0000-0000BA2E0000}"/>
    <cellStyle name="Normal 2 3 6 2" xfId="32915" xr:uid="{76D96365-235B-4EEA-B25F-8D7BCCA4FD75}"/>
    <cellStyle name="Normal 2 3 7" xfId="11963" xr:uid="{00000000-0005-0000-0000-0000BB2E0000}"/>
    <cellStyle name="Normal 2 3 7 2" xfId="32916" xr:uid="{59225E23-DB1B-4A36-B865-2F8037539C90}"/>
    <cellStyle name="Normal 2 3 8" xfId="11964" xr:uid="{00000000-0005-0000-0000-0000BC2E0000}"/>
    <cellStyle name="Normal 2 3 8 2" xfId="32917" xr:uid="{05B65000-4461-46BA-A77F-01AB3DC79319}"/>
    <cellStyle name="Normal 2 3 9" xfId="11965" xr:uid="{00000000-0005-0000-0000-0000BD2E0000}"/>
    <cellStyle name="Normal 2 3 9 2" xfId="11966" xr:uid="{00000000-0005-0000-0000-0000BE2E0000}"/>
    <cellStyle name="Normal 2 3 9 2 2" xfId="32919" xr:uid="{E5321ACD-853A-46F8-914F-63B1A290E5CF}"/>
    <cellStyle name="Normal 2 3 9 3" xfId="32918" xr:uid="{FFF19C66-E365-4910-99A1-DCD68EAEC7BD}"/>
    <cellStyle name="Normal 2 30" xfId="11967" xr:uid="{00000000-0005-0000-0000-0000BF2E0000}"/>
    <cellStyle name="Normal 2 30 2" xfId="11968" xr:uid="{00000000-0005-0000-0000-0000C02E0000}"/>
    <cellStyle name="Normal 2 30 2 2" xfId="32921" xr:uid="{2BECCCB4-4965-415A-81C3-F8902A286C63}"/>
    <cellStyle name="Normal 2 30 3" xfId="32920" xr:uid="{F2CFE9B8-5017-4F21-BA27-9AF76155FFE8}"/>
    <cellStyle name="Normal 2 31" xfId="11969" xr:uid="{00000000-0005-0000-0000-0000C12E0000}"/>
    <cellStyle name="Normal 2 31 2" xfId="11970" xr:uid="{00000000-0005-0000-0000-0000C22E0000}"/>
    <cellStyle name="Normal 2 31 2 2" xfId="32923" xr:uid="{07C245EA-9A55-4F9B-9D2A-A0FABA806577}"/>
    <cellStyle name="Normal 2 31 3" xfId="32922" xr:uid="{64CA5327-CBE7-45EC-B5DD-0862E1193944}"/>
    <cellStyle name="Normal 2 32" xfId="11971" xr:uid="{00000000-0005-0000-0000-0000C32E0000}"/>
    <cellStyle name="Normal 2 32 2" xfId="11972" xr:uid="{00000000-0005-0000-0000-0000C42E0000}"/>
    <cellStyle name="Normal 2 32 2 2" xfId="32925" xr:uid="{1FE65688-72F8-442F-9534-6D6A3E953325}"/>
    <cellStyle name="Normal 2 32 3" xfId="32924" xr:uid="{6569DBCB-1077-4382-8F3D-97FC99CCFDC1}"/>
    <cellStyle name="Normal 2 33" xfId="11973" xr:uid="{00000000-0005-0000-0000-0000C52E0000}"/>
    <cellStyle name="Normal 2 33 2" xfId="11974" xr:uid="{00000000-0005-0000-0000-0000C62E0000}"/>
    <cellStyle name="Normal 2 33 2 2" xfId="32927" xr:uid="{33F19918-D99F-472B-B56F-47E9F0A4D715}"/>
    <cellStyle name="Normal 2 33 3" xfId="32926" xr:uid="{616F908A-C01A-462C-B736-EAB4DE2D2732}"/>
    <cellStyle name="Normal 2 34" xfId="11975" xr:uid="{00000000-0005-0000-0000-0000C72E0000}"/>
    <cellStyle name="Normal 2 34 2" xfId="11976" xr:uid="{00000000-0005-0000-0000-0000C82E0000}"/>
    <cellStyle name="Normal 2 34 2 2" xfId="32929" xr:uid="{B2460A22-E96C-4E47-9849-403C27C1A95B}"/>
    <cellStyle name="Normal 2 34 3" xfId="32928" xr:uid="{D4119774-9AC8-4D28-817F-5B4D4E578751}"/>
    <cellStyle name="Normal 2 35" xfId="11977" xr:uid="{00000000-0005-0000-0000-0000C92E0000}"/>
    <cellStyle name="Normal 2 35 2" xfId="11978" xr:uid="{00000000-0005-0000-0000-0000CA2E0000}"/>
    <cellStyle name="Normal 2 35 2 2" xfId="32931" xr:uid="{F8810366-468D-424F-BB82-0F368030F149}"/>
    <cellStyle name="Normal 2 35 3" xfId="32930" xr:uid="{352CAD4C-9FD9-4817-965D-2D3E1CEE933F}"/>
    <cellStyle name="Normal 2 36" xfId="11979" xr:uid="{00000000-0005-0000-0000-0000CB2E0000}"/>
    <cellStyle name="Normal 2 36 2" xfId="11980" xr:uid="{00000000-0005-0000-0000-0000CC2E0000}"/>
    <cellStyle name="Normal 2 36 2 2" xfId="32933" xr:uid="{CE7E1DD2-4DED-4253-9916-DC371F853952}"/>
    <cellStyle name="Normal 2 36 3" xfId="32932" xr:uid="{605389AA-B75F-4185-8100-6144B8F0944C}"/>
    <cellStyle name="Normal 2 37" xfId="11981" xr:uid="{00000000-0005-0000-0000-0000CD2E0000}"/>
    <cellStyle name="Normal 2 37 2" xfId="11982" xr:uid="{00000000-0005-0000-0000-0000CE2E0000}"/>
    <cellStyle name="Normal 2 37 2 2" xfId="32935" xr:uid="{E3FF8BEC-3278-46A7-95E5-5667E15768FF}"/>
    <cellStyle name="Normal 2 37 3" xfId="32934" xr:uid="{DA6B8A56-79C5-4075-BB6C-F2DE7829A91F}"/>
    <cellStyle name="Normal 2 38" xfId="11983" xr:uid="{00000000-0005-0000-0000-0000CF2E0000}"/>
    <cellStyle name="Normal 2 38 2" xfId="11984" xr:uid="{00000000-0005-0000-0000-0000D02E0000}"/>
    <cellStyle name="Normal 2 38 2 2" xfId="32937" xr:uid="{D4013933-654B-4D0B-A925-E8453CD424E9}"/>
    <cellStyle name="Normal 2 38 3" xfId="32936" xr:uid="{EB0D116E-D0F4-4836-9D53-97C00DCD0C50}"/>
    <cellStyle name="Normal 2 39" xfId="11985" xr:uid="{00000000-0005-0000-0000-0000D12E0000}"/>
    <cellStyle name="Normal 2 39 2" xfId="11986" xr:uid="{00000000-0005-0000-0000-0000D22E0000}"/>
    <cellStyle name="Normal 2 39 2 2" xfId="32939" xr:uid="{5140E7C9-B07E-4746-8A11-35E99C9641FC}"/>
    <cellStyle name="Normal 2 39 3" xfId="32938" xr:uid="{6D7DE4E7-30CD-42A5-A613-C95983225418}"/>
    <cellStyle name="Normal 2 4" xfId="11987" xr:uid="{00000000-0005-0000-0000-0000D32E0000}"/>
    <cellStyle name="Normal 2 4 10" xfId="11988" xr:uid="{00000000-0005-0000-0000-0000D42E0000}"/>
    <cellStyle name="Normal 2 4 10 2" xfId="11989" xr:uid="{00000000-0005-0000-0000-0000D52E0000}"/>
    <cellStyle name="Normal 2 4 10 2 2" xfId="32942" xr:uid="{3B13E78D-2B41-4188-8ED5-1FE4611E3063}"/>
    <cellStyle name="Normal 2 4 10 3" xfId="32941" xr:uid="{3F8C3383-6F88-4BAE-8E3E-8D4C38F3DE47}"/>
    <cellStyle name="Normal 2 4 11" xfId="11990" xr:uid="{00000000-0005-0000-0000-0000D62E0000}"/>
    <cellStyle name="Normal 2 4 11 2" xfId="32943" xr:uid="{686708B6-F435-4CA3-9434-884C0676B663}"/>
    <cellStyle name="Normal 2 4 12" xfId="11991" xr:uid="{00000000-0005-0000-0000-0000D72E0000}"/>
    <cellStyle name="Normal 2 4 12 2" xfId="11992" xr:uid="{00000000-0005-0000-0000-0000D82E0000}"/>
    <cellStyle name="Normal 2 4 12 2 2" xfId="32945" xr:uid="{CD51051E-49F1-449F-8C63-B1841D24BA3D}"/>
    <cellStyle name="Normal 2 4 12 3" xfId="32944" xr:uid="{1E8072CA-C383-476B-95CA-59D75A4BDE96}"/>
    <cellStyle name="Normal 2 4 13" xfId="11993" xr:uid="{00000000-0005-0000-0000-0000D92E0000}"/>
    <cellStyle name="Normal 2 4 13 2" xfId="32946" xr:uid="{7FBFB3EA-0327-489E-A678-4761F5C8C427}"/>
    <cellStyle name="Normal 2 4 14" xfId="11994" xr:uid="{00000000-0005-0000-0000-0000DA2E0000}"/>
    <cellStyle name="Normal 2 4 14 2" xfId="32947" xr:uid="{5D0A8443-D570-469A-A310-C63A4CE57627}"/>
    <cellStyle name="Normal 2 4 15" xfId="32940" xr:uid="{192E7E1B-41E2-4F14-A3A4-501AF191A985}"/>
    <cellStyle name="Normal 2 4 2" xfId="11995" xr:uid="{00000000-0005-0000-0000-0000DB2E0000}"/>
    <cellStyle name="Normal 2 4 2 2" xfId="11996" xr:uid="{00000000-0005-0000-0000-0000DC2E0000}"/>
    <cellStyle name="Normal 2 4 2 2 2" xfId="32949" xr:uid="{89F05F3C-ADF5-4DA7-AEBA-3674D4DDF4A4}"/>
    <cellStyle name="Normal 2 4 2 3" xfId="32948" xr:uid="{FE75437C-2565-467B-BF29-9CC6C0489EF4}"/>
    <cellStyle name="Normal 2 4 3" xfId="11997" xr:uid="{00000000-0005-0000-0000-0000DD2E0000}"/>
    <cellStyle name="Normal 2 4 3 2" xfId="32950" xr:uid="{101D53F2-1034-419E-ABF1-2E12A17359DC}"/>
    <cellStyle name="Normal 2 4 4" xfId="11998" xr:uid="{00000000-0005-0000-0000-0000DE2E0000}"/>
    <cellStyle name="Normal 2 4 4 2" xfId="32951" xr:uid="{B3DB82C9-BB5F-46E6-8FD1-F2D93B7BC696}"/>
    <cellStyle name="Normal 2 4 5" xfId="11999" xr:uid="{00000000-0005-0000-0000-0000DF2E0000}"/>
    <cellStyle name="Normal 2 4 5 2" xfId="32952" xr:uid="{6AD1FDDC-C463-40BD-ACDC-CFAD9D470B8C}"/>
    <cellStyle name="Normal 2 4 6" xfId="12000" xr:uid="{00000000-0005-0000-0000-0000E02E0000}"/>
    <cellStyle name="Normal 2 4 6 2" xfId="32953" xr:uid="{74C94CD8-62C0-4618-ACAA-C6534226C989}"/>
    <cellStyle name="Normal 2 4 7" xfId="12001" xr:uid="{00000000-0005-0000-0000-0000E12E0000}"/>
    <cellStyle name="Normal 2 4 7 2" xfId="32954" xr:uid="{ACDEDF9F-CE4B-4607-88CE-8EDE9F17CE37}"/>
    <cellStyle name="Normal 2 4 8" xfId="12002" xr:uid="{00000000-0005-0000-0000-0000E22E0000}"/>
    <cellStyle name="Normal 2 4 8 2" xfId="32955" xr:uid="{6183A26B-3ACB-4CCA-A9F7-8964A03F7F17}"/>
    <cellStyle name="Normal 2 4 9" xfId="12003" xr:uid="{00000000-0005-0000-0000-0000E32E0000}"/>
    <cellStyle name="Normal 2 4 9 2" xfId="12004" xr:uid="{00000000-0005-0000-0000-0000E42E0000}"/>
    <cellStyle name="Normal 2 4 9 2 2" xfId="32957" xr:uid="{8A20E7E4-2A63-4CF1-B1EC-868F30A3D705}"/>
    <cellStyle name="Normal 2 4 9 3" xfId="32956" xr:uid="{FC5F050E-6106-4FD3-A4D1-7429B332C74F}"/>
    <cellStyle name="Normal 2 40" xfId="12005" xr:uid="{00000000-0005-0000-0000-0000E52E0000}"/>
    <cellStyle name="Normal 2 40 2" xfId="12006" xr:uid="{00000000-0005-0000-0000-0000E62E0000}"/>
    <cellStyle name="Normal 2 40 2 2" xfId="32959" xr:uid="{267E0195-7167-49B6-BF8C-AAFA3E0E0F39}"/>
    <cellStyle name="Normal 2 40 3" xfId="32958" xr:uid="{4606DDA5-D18C-488B-9756-C749B83DA8DA}"/>
    <cellStyle name="Normal 2 41" xfId="12007" xr:uid="{00000000-0005-0000-0000-0000E72E0000}"/>
    <cellStyle name="Normal 2 41 2" xfId="12008" xr:uid="{00000000-0005-0000-0000-0000E82E0000}"/>
    <cellStyle name="Normal 2 41 2 2" xfId="32961" xr:uid="{279F4DCD-1CFB-44A0-94AC-B8825564BAB8}"/>
    <cellStyle name="Normal 2 41 3" xfId="32960" xr:uid="{FA587D4A-9767-46F1-A3D2-2FD9A35D8823}"/>
    <cellStyle name="Normal 2 42" xfId="12009" xr:uid="{00000000-0005-0000-0000-0000E92E0000}"/>
    <cellStyle name="Normal 2 42 2" xfId="12010" xr:uid="{00000000-0005-0000-0000-0000EA2E0000}"/>
    <cellStyle name="Normal 2 42 2 2" xfId="32963" xr:uid="{1CF97F89-1921-488E-A35B-FA07D5A1169A}"/>
    <cellStyle name="Normal 2 42 3" xfId="32962" xr:uid="{C9725ACD-996E-42FC-807C-4D73504645EA}"/>
    <cellStyle name="Normal 2 43" xfId="12011" xr:uid="{00000000-0005-0000-0000-0000EB2E0000}"/>
    <cellStyle name="Normal 2 43 2" xfId="12012" xr:uid="{00000000-0005-0000-0000-0000EC2E0000}"/>
    <cellStyle name="Normal 2 43 2 2" xfId="32965" xr:uid="{5E64A807-C63C-4757-94F2-30C912F7865C}"/>
    <cellStyle name="Normal 2 43 3" xfId="32964" xr:uid="{46CCF85B-C968-4ADB-9988-CE405CDC1464}"/>
    <cellStyle name="Normal 2 44" xfId="12013" xr:uid="{00000000-0005-0000-0000-0000ED2E0000}"/>
    <cellStyle name="Normal 2 44 2" xfId="12014" xr:uid="{00000000-0005-0000-0000-0000EE2E0000}"/>
    <cellStyle name="Normal 2 44 2 2" xfId="32967" xr:uid="{4D7266FF-8357-4459-8173-CE6BD1BAE3B7}"/>
    <cellStyle name="Normal 2 44 3" xfId="32966" xr:uid="{771A69B4-4B1F-474D-A797-87B8239D4773}"/>
    <cellStyle name="Normal 2 45" xfId="12015" xr:uid="{00000000-0005-0000-0000-0000EF2E0000}"/>
    <cellStyle name="Normal 2 45 2" xfId="12016" xr:uid="{00000000-0005-0000-0000-0000F02E0000}"/>
    <cellStyle name="Normal 2 45 2 2" xfId="32969" xr:uid="{47F2D8EF-1E67-4C67-B061-CB387E59AE48}"/>
    <cellStyle name="Normal 2 45 3" xfId="32968" xr:uid="{1692DE2B-918F-4BC6-AE64-ED6A86C59153}"/>
    <cellStyle name="Normal 2 46" xfId="12017" xr:uid="{00000000-0005-0000-0000-0000F12E0000}"/>
    <cellStyle name="Normal 2 46 2" xfId="12018" xr:uid="{00000000-0005-0000-0000-0000F22E0000}"/>
    <cellStyle name="Normal 2 46 2 2" xfId="32971" xr:uid="{B580CA03-D7F9-4BDA-B0E9-84E91A2903F1}"/>
    <cellStyle name="Normal 2 46 3" xfId="32970" xr:uid="{4C33F1DF-0544-4B59-BADC-D319EB1881A0}"/>
    <cellStyle name="Normal 2 47" xfId="12019" xr:uid="{00000000-0005-0000-0000-0000F32E0000}"/>
    <cellStyle name="Normal 2 47 2" xfId="12020" xr:uid="{00000000-0005-0000-0000-0000F42E0000}"/>
    <cellStyle name="Normal 2 47 2 2" xfId="32973" xr:uid="{A704F6AF-25E7-426D-9419-D301186B0612}"/>
    <cellStyle name="Normal 2 47 3" xfId="32972" xr:uid="{F79A222C-FAD1-480A-888B-17DD9B3435E9}"/>
    <cellStyle name="Normal 2 48" xfId="12021" xr:uid="{00000000-0005-0000-0000-0000F52E0000}"/>
    <cellStyle name="Normal 2 48 2" xfId="12022" xr:uid="{00000000-0005-0000-0000-0000F62E0000}"/>
    <cellStyle name="Normal 2 48 2 2" xfId="32975" xr:uid="{09CA6C22-7A08-4C37-B805-1E049760C410}"/>
    <cellStyle name="Normal 2 48 3" xfId="32974" xr:uid="{A7184F08-53F9-48C1-83AC-8E780D02BFE6}"/>
    <cellStyle name="Normal 2 49" xfId="12023" xr:uid="{00000000-0005-0000-0000-0000F72E0000}"/>
    <cellStyle name="Normal 2 49 2" xfId="12024" xr:uid="{00000000-0005-0000-0000-0000F82E0000}"/>
    <cellStyle name="Normal 2 49 2 2" xfId="32977" xr:uid="{E190AE8B-70B1-4732-A4F9-A42955284C21}"/>
    <cellStyle name="Normal 2 49 3" xfId="32976" xr:uid="{5DA9EA25-BC7A-4BEF-94BE-EA5283E2D0FD}"/>
    <cellStyle name="Normal 2 5" xfId="12025" xr:uid="{00000000-0005-0000-0000-0000F92E0000}"/>
    <cellStyle name="Normal 2 5 10" xfId="12026" xr:uid="{00000000-0005-0000-0000-0000FA2E0000}"/>
    <cellStyle name="Normal 2 5 10 2" xfId="32979" xr:uid="{BA7AAA67-A348-4066-A4E3-945DFB2CAA02}"/>
    <cellStyle name="Normal 2 5 11" xfId="12027" xr:uid="{00000000-0005-0000-0000-0000FB2E0000}"/>
    <cellStyle name="Normal 2 5 11 2" xfId="32980" xr:uid="{3BD2A279-E6E9-4B19-A714-FA5D9D77438F}"/>
    <cellStyle name="Normal 2 5 12" xfId="12028" xr:uid="{00000000-0005-0000-0000-0000FC2E0000}"/>
    <cellStyle name="Normal 2 5 12 2" xfId="32981" xr:uid="{FA0D0B62-9795-44C3-BFC1-120DA8091A99}"/>
    <cellStyle name="Normal 2 5 13" xfId="12029" xr:uid="{00000000-0005-0000-0000-0000FD2E0000}"/>
    <cellStyle name="Normal 2 5 13 2" xfId="32982" xr:uid="{D64505F9-189B-4FD8-B3CC-22D7272573D4}"/>
    <cellStyle name="Normal 2 5 14" xfId="32978" xr:uid="{DC5003B4-F1E7-44F6-8A61-16001D903368}"/>
    <cellStyle name="Normal 2 5 2" xfId="12030" xr:uid="{00000000-0005-0000-0000-0000FE2E0000}"/>
    <cellStyle name="Normal 2 5 2 2" xfId="12031" xr:uid="{00000000-0005-0000-0000-0000FF2E0000}"/>
    <cellStyle name="Normal 2 5 2 2 2" xfId="32984" xr:uid="{8393ABB1-4E3B-4EF8-8AC6-ED0B90E5C1DA}"/>
    <cellStyle name="Normal 2 5 2 3" xfId="32983" xr:uid="{1B37D05D-F585-46FD-B5D1-262387AC092C}"/>
    <cellStyle name="Normal 2 5 3" xfId="12032" xr:uid="{00000000-0005-0000-0000-0000002F0000}"/>
    <cellStyle name="Normal 2 5 3 2" xfId="12033" xr:uid="{00000000-0005-0000-0000-0000012F0000}"/>
    <cellStyle name="Normal 2 5 3 2 2" xfId="32986" xr:uid="{913F6FB8-9793-42FF-846C-E33750425B55}"/>
    <cellStyle name="Normal 2 5 3 3" xfId="32985" xr:uid="{8CEBD665-FCD6-4C22-92D8-0687A27A9330}"/>
    <cellStyle name="Normal 2 5 4" xfId="12034" xr:uid="{00000000-0005-0000-0000-0000022F0000}"/>
    <cellStyle name="Normal 2 5 4 2" xfId="12035" xr:uid="{00000000-0005-0000-0000-0000032F0000}"/>
    <cellStyle name="Normal 2 5 4 2 2" xfId="32988" xr:uid="{5E98ED5B-F2E3-4909-985E-77371F5E962C}"/>
    <cellStyle name="Normal 2 5 4 3" xfId="32987" xr:uid="{A747F0D4-50F9-49B5-9121-6BE60403817D}"/>
    <cellStyle name="Normal 2 5 5" xfId="12036" xr:uid="{00000000-0005-0000-0000-0000042F0000}"/>
    <cellStyle name="Normal 2 5 5 2" xfId="12037" xr:uid="{00000000-0005-0000-0000-0000052F0000}"/>
    <cellStyle name="Normal 2 5 5 2 2" xfId="32990" xr:uid="{43AA6C7F-1EA8-4F61-A215-8B966BD07C2E}"/>
    <cellStyle name="Normal 2 5 5 3" xfId="32989" xr:uid="{C6E97B13-DC1E-4A6A-A41D-14F73F19994D}"/>
    <cellStyle name="Normal 2 5 6" xfId="12038" xr:uid="{00000000-0005-0000-0000-0000062F0000}"/>
    <cellStyle name="Normal 2 5 6 2" xfId="12039" xr:uid="{00000000-0005-0000-0000-0000072F0000}"/>
    <cellStyle name="Normal 2 5 6 2 2" xfId="32992" xr:uid="{EDC7E76E-6D4B-42BE-BA1C-A0F3E287B365}"/>
    <cellStyle name="Normal 2 5 6 3" xfId="32991" xr:uid="{692BC559-73AF-4807-9150-15149B50ADC4}"/>
    <cellStyle name="Normal 2 5 7" xfId="12040" xr:uid="{00000000-0005-0000-0000-0000082F0000}"/>
    <cellStyle name="Normal 2 5 7 2" xfId="32993" xr:uid="{C0C99E3C-9AD4-4579-B537-F1BCAA0C7197}"/>
    <cellStyle name="Normal 2 5 8" xfId="12041" xr:uid="{00000000-0005-0000-0000-0000092F0000}"/>
    <cellStyle name="Normal 2 5 8 2" xfId="32994" xr:uid="{9EC4422E-1764-46A8-88B2-0F6A3CCA5F5A}"/>
    <cellStyle name="Normal 2 5 9" xfId="12042" xr:uid="{00000000-0005-0000-0000-00000A2F0000}"/>
    <cellStyle name="Normal 2 5 9 2" xfId="32995" xr:uid="{06EF3766-3DA8-458E-A9FB-A100401B1561}"/>
    <cellStyle name="Normal 2 50" xfId="12043" xr:uid="{00000000-0005-0000-0000-00000B2F0000}"/>
    <cellStyle name="Normal 2 50 2" xfId="12044" xr:uid="{00000000-0005-0000-0000-00000C2F0000}"/>
    <cellStyle name="Normal 2 50 2 2" xfId="32997" xr:uid="{381393F7-218A-4F57-B9B2-971207DEFE3F}"/>
    <cellStyle name="Normal 2 50 3" xfId="32996" xr:uid="{790CBCC1-EE35-4817-BB22-4A4EA69088B6}"/>
    <cellStyle name="Normal 2 51" xfId="12045" xr:uid="{00000000-0005-0000-0000-00000D2F0000}"/>
    <cellStyle name="Normal 2 51 2" xfId="12046" xr:uid="{00000000-0005-0000-0000-00000E2F0000}"/>
    <cellStyle name="Normal 2 51 2 2" xfId="32999" xr:uid="{40BF6661-1E61-4520-A332-71818175A151}"/>
    <cellStyle name="Normal 2 51 3" xfId="32998" xr:uid="{D5405B7C-A392-4A5D-9D25-0C7514E3C533}"/>
    <cellStyle name="Normal 2 52" xfId="12047" xr:uid="{00000000-0005-0000-0000-00000F2F0000}"/>
    <cellStyle name="Normal 2 52 2" xfId="12048" xr:uid="{00000000-0005-0000-0000-0000102F0000}"/>
    <cellStyle name="Normal 2 52 2 2" xfId="33001" xr:uid="{050C0B05-3CEA-4A88-995D-71D3A12BCB11}"/>
    <cellStyle name="Normal 2 52 3" xfId="33000" xr:uid="{617B8F92-1CE2-417B-BE11-0CCC86D87B92}"/>
    <cellStyle name="Normal 2 53" xfId="12049" xr:uid="{00000000-0005-0000-0000-0000112F0000}"/>
    <cellStyle name="Normal 2 53 2" xfId="12050" xr:uid="{00000000-0005-0000-0000-0000122F0000}"/>
    <cellStyle name="Normal 2 53 2 2" xfId="33003" xr:uid="{82641C95-62DF-40A4-B281-B20F41352917}"/>
    <cellStyle name="Normal 2 53 3" xfId="33002" xr:uid="{91A246A4-EDAB-4181-9CF8-C57708541860}"/>
    <cellStyle name="Normal 2 54" xfId="12051" xr:uid="{00000000-0005-0000-0000-0000132F0000}"/>
    <cellStyle name="Normal 2 54 2" xfId="12052" xr:uid="{00000000-0005-0000-0000-0000142F0000}"/>
    <cellStyle name="Normal 2 54 2 2" xfId="33005" xr:uid="{E46C1B7F-7724-4893-8C8E-4E1BCD5ACAB5}"/>
    <cellStyle name="Normal 2 54 3" xfId="33004" xr:uid="{DC1EAE8C-3231-4185-B982-DFE18AF16A7B}"/>
    <cellStyle name="Normal 2 55" xfId="12053" xr:uid="{00000000-0005-0000-0000-0000152F0000}"/>
    <cellStyle name="Normal 2 55 2" xfId="12054" xr:uid="{00000000-0005-0000-0000-0000162F0000}"/>
    <cellStyle name="Normal 2 55 2 2" xfId="33007" xr:uid="{01EA2028-4205-4795-A693-38FE11FDA7C2}"/>
    <cellStyle name="Normal 2 55 3" xfId="33006" xr:uid="{EFE01296-1121-4028-8656-0EF4173FB5F1}"/>
    <cellStyle name="Normal 2 56" xfId="12055" xr:uid="{00000000-0005-0000-0000-0000172F0000}"/>
    <cellStyle name="Normal 2 56 2" xfId="12056" xr:uid="{00000000-0005-0000-0000-0000182F0000}"/>
    <cellStyle name="Normal 2 56 2 2" xfId="33009" xr:uid="{AB2398F2-1D63-4BB9-9A8B-A31372051471}"/>
    <cellStyle name="Normal 2 56 3" xfId="33008" xr:uid="{79370FC9-0912-4E7D-ABC0-35A8A0599329}"/>
    <cellStyle name="Normal 2 57" xfId="12057" xr:uid="{00000000-0005-0000-0000-0000192F0000}"/>
    <cellStyle name="Normal 2 57 2" xfId="33010" xr:uid="{192DBD30-675F-4C46-A5C3-399BF00DD48A}"/>
    <cellStyle name="Normal 2 58" xfId="20972" xr:uid="{23D0AF06-72F8-429F-920F-51B2A463FFFC}"/>
    <cellStyle name="Normal 2 59" xfId="42268" xr:uid="{B288EBD0-E1D1-4186-AE01-DF7AD8ADC779}"/>
    <cellStyle name="Normal 2 6" xfId="12058" xr:uid="{00000000-0005-0000-0000-00001A2F0000}"/>
    <cellStyle name="Normal 2 6 10" xfId="12059" xr:uid="{00000000-0005-0000-0000-00001B2F0000}"/>
    <cellStyle name="Normal 2 6 10 2" xfId="33012" xr:uid="{832BD5DA-F7D4-44CB-8D4C-F763E5AF0BDD}"/>
    <cellStyle name="Normal 2 6 11" xfId="12060" xr:uid="{00000000-0005-0000-0000-00001C2F0000}"/>
    <cellStyle name="Normal 2 6 11 2" xfId="33013" xr:uid="{D27E18C2-9DC0-4FE4-B8EA-40F12FFEECE4}"/>
    <cellStyle name="Normal 2 6 12" xfId="12061" xr:uid="{00000000-0005-0000-0000-00001D2F0000}"/>
    <cellStyle name="Normal 2 6 12 2" xfId="33014" xr:uid="{21047A35-B4CF-4243-AEBA-E14A6C6E6104}"/>
    <cellStyle name="Normal 2 6 13" xfId="12062" xr:uid="{00000000-0005-0000-0000-00001E2F0000}"/>
    <cellStyle name="Normal 2 6 13 2" xfId="33015" xr:uid="{7C2273E0-5AD0-4485-BEFF-88B61B39592F}"/>
    <cellStyle name="Normal 2 6 14" xfId="33011" xr:uid="{483729C7-E1DE-4C81-AF45-E50500D53A52}"/>
    <cellStyle name="Normal 2 6 2" xfId="12063" xr:uid="{00000000-0005-0000-0000-00001F2F0000}"/>
    <cellStyle name="Normal 2 6 2 2" xfId="12064" xr:uid="{00000000-0005-0000-0000-0000202F0000}"/>
    <cellStyle name="Normal 2 6 2 2 2" xfId="33017" xr:uid="{FF4FC91D-8675-430C-84C0-277D14C72E7B}"/>
    <cellStyle name="Normal 2 6 2 3" xfId="33016" xr:uid="{D557AA23-E8C5-46DD-9CCA-3BAC706D5166}"/>
    <cellStyle name="Normal 2 6 3" xfId="12065" xr:uid="{00000000-0005-0000-0000-0000212F0000}"/>
    <cellStyle name="Normal 2 6 3 2" xfId="12066" xr:uid="{00000000-0005-0000-0000-0000222F0000}"/>
    <cellStyle name="Normal 2 6 3 2 2" xfId="33019" xr:uid="{44B086C5-E045-471E-9901-F8838A9793E5}"/>
    <cellStyle name="Normal 2 6 3 3" xfId="33018" xr:uid="{E1872269-3B29-4C1C-B20B-3A837AC0CABD}"/>
    <cellStyle name="Normal 2 6 4" xfId="12067" xr:uid="{00000000-0005-0000-0000-0000232F0000}"/>
    <cellStyle name="Normal 2 6 4 2" xfId="33020" xr:uid="{0292E938-49BA-4154-8C0E-55B36805921C}"/>
    <cellStyle name="Normal 2 6 5" xfId="12068" xr:uid="{00000000-0005-0000-0000-0000242F0000}"/>
    <cellStyle name="Normal 2 6 5 2" xfId="33021" xr:uid="{F220F75D-4D6F-4BCD-A269-B734FC6E0366}"/>
    <cellStyle name="Normal 2 6 6" xfId="12069" xr:uid="{00000000-0005-0000-0000-0000252F0000}"/>
    <cellStyle name="Normal 2 6 6 2" xfId="33022" xr:uid="{C7D96FB0-930E-4A14-BFBB-49E9A0CC7A34}"/>
    <cellStyle name="Normal 2 6 7" xfId="12070" xr:uid="{00000000-0005-0000-0000-0000262F0000}"/>
    <cellStyle name="Normal 2 6 7 2" xfId="33023" xr:uid="{E4241339-F90F-4591-92C0-B9B841ABDFD7}"/>
    <cellStyle name="Normal 2 6 8" xfId="12071" xr:uid="{00000000-0005-0000-0000-0000272F0000}"/>
    <cellStyle name="Normal 2 6 8 2" xfId="33024" xr:uid="{00DD2382-DB0C-433E-8FFD-3233B954515C}"/>
    <cellStyle name="Normal 2 6 9" xfId="12072" xr:uid="{00000000-0005-0000-0000-0000282F0000}"/>
    <cellStyle name="Normal 2 6 9 2" xfId="33025" xr:uid="{E04E1F24-A3C1-4F46-8F42-BF654700DCDA}"/>
    <cellStyle name="Normal 2 60" xfId="42284" xr:uid="{C979962F-80A8-4E85-B7A9-BE29C4CCB64F}"/>
    <cellStyle name="Normal 2 61" xfId="42347" xr:uid="{F6557264-16F4-471B-8B9C-C5504B2D6B3A}"/>
    <cellStyle name="Normal 2 62" xfId="42351" xr:uid="{BA8B297C-D9BA-4294-912B-F7D70CA8F3B3}"/>
    <cellStyle name="Normal 2 63" xfId="42342" xr:uid="{9FF5C0D9-EA24-4E7F-B55E-723B7DE0B4DB}"/>
    <cellStyle name="Normal 2 64" xfId="42356" xr:uid="{B2403436-5CF9-409D-937B-DE068CAFE535}"/>
    <cellStyle name="Normal 2 65" xfId="42361" xr:uid="{116B6DB4-A54B-46EF-916E-B0F32FC5B7A3}"/>
    <cellStyle name="Normal 2 66" xfId="42365" xr:uid="{365F8813-C269-4CDC-96B0-0C2CCB87470F}"/>
    <cellStyle name="Normal 2 67" xfId="42369" xr:uid="{2C30FE0F-A81E-4BF8-ADA9-683CEB146742}"/>
    <cellStyle name="Normal 2 7" xfId="12073" xr:uid="{00000000-0005-0000-0000-0000292F0000}"/>
    <cellStyle name="Normal 2 7 10" xfId="12074" xr:uid="{00000000-0005-0000-0000-00002A2F0000}"/>
    <cellStyle name="Normal 2 7 10 2" xfId="33027" xr:uid="{1555B95A-AA4F-4EC2-B9FD-4042360D0D89}"/>
    <cellStyle name="Normal 2 7 11" xfId="12075" xr:uid="{00000000-0005-0000-0000-00002B2F0000}"/>
    <cellStyle name="Normal 2 7 11 2" xfId="33028" xr:uid="{04F07292-E238-41D3-8527-9FB92F6D77E8}"/>
    <cellStyle name="Normal 2 7 12" xfId="12076" xr:uid="{00000000-0005-0000-0000-00002C2F0000}"/>
    <cellStyle name="Normal 2 7 12 2" xfId="33029" xr:uid="{AF158969-E59A-4D53-B28F-9CBB65180EB3}"/>
    <cellStyle name="Normal 2 7 13" xfId="12077" xr:uid="{00000000-0005-0000-0000-00002D2F0000}"/>
    <cellStyle name="Normal 2 7 13 2" xfId="12078" xr:uid="{00000000-0005-0000-0000-00002E2F0000}"/>
    <cellStyle name="Normal 2 7 13 2 2" xfId="12079" xr:uid="{00000000-0005-0000-0000-00002F2F0000}"/>
    <cellStyle name="Normal 2 7 13 2 2 2" xfId="33032" xr:uid="{61A7AD3C-3608-4FF7-A507-FE1481B40D59}"/>
    <cellStyle name="Normal 2 7 13 2 3" xfId="12080" xr:uid="{00000000-0005-0000-0000-0000302F0000}"/>
    <cellStyle name="Normal 2 7 13 2 3 2" xfId="33033" xr:uid="{099123EA-4CBC-4E53-B1CA-EFF36A979D0A}"/>
    <cellStyle name="Normal 2 7 13 2 4" xfId="12081" xr:uid="{00000000-0005-0000-0000-0000312F0000}"/>
    <cellStyle name="Normal 2 7 13 2 4 2" xfId="33034" xr:uid="{5C3B1EA0-9A39-4963-9B33-EFEB8CD53831}"/>
    <cellStyle name="Normal 2 7 13 2 5" xfId="33031" xr:uid="{0EB27B45-AC1E-441C-B919-D8C6090FAE5C}"/>
    <cellStyle name="Normal 2 7 13 3" xfId="12082" xr:uid="{00000000-0005-0000-0000-0000322F0000}"/>
    <cellStyle name="Normal 2 7 13 3 2" xfId="33035" xr:uid="{2425DB76-CD05-4EE2-AB3E-2BC3ED66D5E8}"/>
    <cellStyle name="Normal 2 7 13 4" xfId="12083" xr:uid="{00000000-0005-0000-0000-0000332F0000}"/>
    <cellStyle name="Normal 2 7 13 4 2" xfId="33036" xr:uid="{6E18A768-F46D-4E83-8C2B-F9F09B755180}"/>
    <cellStyle name="Normal 2 7 13 5" xfId="12084" xr:uid="{00000000-0005-0000-0000-0000342F0000}"/>
    <cellStyle name="Normal 2 7 13 5 2" xfId="33037" xr:uid="{A80ADE60-97DC-4B50-8D85-FA9839CBEE40}"/>
    <cellStyle name="Normal 2 7 13 6" xfId="33030" xr:uid="{0B7FA3C2-A7B9-4487-B2EB-C57D8C28D0E4}"/>
    <cellStyle name="Normal 2 7 14" xfId="12085" xr:uid="{00000000-0005-0000-0000-0000352F0000}"/>
    <cellStyle name="Normal 2 7 14 2" xfId="12086" xr:uid="{00000000-0005-0000-0000-0000362F0000}"/>
    <cellStyle name="Normal 2 7 14 2 2" xfId="33039" xr:uid="{77032F0D-6D25-48EC-9B2E-8A16390FF9D2}"/>
    <cellStyle name="Normal 2 7 14 3" xfId="12087" xr:uid="{00000000-0005-0000-0000-0000372F0000}"/>
    <cellStyle name="Normal 2 7 14 3 2" xfId="33040" xr:uid="{E59212FC-92F6-4B9D-8B62-384D7A159B91}"/>
    <cellStyle name="Normal 2 7 14 4" xfId="12088" xr:uid="{00000000-0005-0000-0000-0000382F0000}"/>
    <cellStyle name="Normal 2 7 14 4 2" xfId="33041" xr:uid="{DBB8DF4D-3F4A-4CB7-ABEA-238F2693D611}"/>
    <cellStyle name="Normal 2 7 14 5" xfId="33038" xr:uid="{33AD8490-BD9A-45E4-BED6-E8CE720B14C5}"/>
    <cellStyle name="Normal 2 7 15" xfId="12089" xr:uid="{00000000-0005-0000-0000-0000392F0000}"/>
    <cellStyle name="Normal 2 7 15 2" xfId="33042" xr:uid="{F0F380F6-5E15-4B7B-84FE-FA537E90DD31}"/>
    <cellStyle name="Normal 2 7 16" xfId="12090" xr:uid="{00000000-0005-0000-0000-00003A2F0000}"/>
    <cellStyle name="Normal 2 7 16 2" xfId="33043" xr:uid="{47723525-B167-4B8E-850E-A227E36DEAD1}"/>
    <cellStyle name="Normal 2 7 17" xfId="12091" xr:uid="{00000000-0005-0000-0000-00003B2F0000}"/>
    <cellStyle name="Normal 2 7 17 2" xfId="33044" xr:uid="{26EA2A62-E6F0-40CA-92AD-907150D1C8D9}"/>
    <cellStyle name="Normal 2 7 18" xfId="33026" xr:uid="{B3E05AB0-8FB9-4479-8B5B-5A72F206232A}"/>
    <cellStyle name="Normal 2 7 2" xfId="12092" xr:uid="{00000000-0005-0000-0000-00003C2F0000}"/>
    <cellStyle name="Normal 2 7 2 2" xfId="12093" xr:uid="{00000000-0005-0000-0000-00003D2F0000}"/>
    <cellStyle name="Normal 2 7 2 2 2" xfId="33046" xr:uid="{1D442096-133A-4C83-BF0F-9266AD2208F4}"/>
    <cellStyle name="Normal 2 7 2 3" xfId="33045" xr:uid="{17B4B0A9-61AF-43C1-8A57-199D467926DD}"/>
    <cellStyle name="Normal 2 7 3" xfId="12094" xr:uid="{00000000-0005-0000-0000-00003E2F0000}"/>
    <cellStyle name="Normal 2 7 3 2" xfId="12095" xr:uid="{00000000-0005-0000-0000-00003F2F0000}"/>
    <cellStyle name="Normal 2 7 3 2 2" xfId="33048" xr:uid="{CD67F76E-EF88-497D-BFFC-73FA7D4093D6}"/>
    <cellStyle name="Normal 2 7 3 3" xfId="33047" xr:uid="{37C38551-C09C-4451-9571-EB25AB9C12DB}"/>
    <cellStyle name="Normal 2 7 4" xfId="12096" xr:uid="{00000000-0005-0000-0000-0000402F0000}"/>
    <cellStyle name="Normal 2 7 4 2" xfId="33049" xr:uid="{05DB7669-AF94-4F86-9CAE-9F1502A71215}"/>
    <cellStyle name="Normal 2 7 5" xfId="12097" xr:uid="{00000000-0005-0000-0000-0000412F0000}"/>
    <cellStyle name="Normal 2 7 5 2" xfId="33050" xr:uid="{AA6717C3-DB7A-45B1-B1E7-5B6AE4527E00}"/>
    <cellStyle name="Normal 2 7 6" xfId="12098" xr:uid="{00000000-0005-0000-0000-0000422F0000}"/>
    <cellStyle name="Normal 2 7 6 2" xfId="33051" xr:uid="{DEF6BDDA-D5BC-4623-8979-F825E8AEC547}"/>
    <cellStyle name="Normal 2 7 7" xfId="12099" xr:uid="{00000000-0005-0000-0000-0000432F0000}"/>
    <cellStyle name="Normal 2 7 7 2" xfId="33052" xr:uid="{6354ECDF-3389-4B85-88FC-E09F407F0627}"/>
    <cellStyle name="Normal 2 7 8" xfId="12100" xr:uid="{00000000-0005-0000-0000-0000442F0000}"/>
    <cellStyle name="Normal 2 7 8 2" xfId="33053" xr:uid="{18B60317-2BB3-4B39-A292-DD5E93C966F7}"/>
    <cellStyle name="Normal 2 7 9" xfId="12101" xr:uid="{00000000-0005-0000-0000-0000452F0000}"/>
    <cellStyle name="Normal 2 7 9 2" xfId="33054" xr:uid="{B3968B53-09AE-4E9D-BF8D-96BF6B63717F}"/>
    <cellStyle name="Normal 2 8" xfId="12102" xr:uid="{00000000-0005-0000-0000-0000462F0000}"/>
    <cellStyle name="Normal 2 8 10" xfId="33055" xr:uid="{62D5526E-A9E9-40A3-A262-B43796A8FC4B}"/>
    <cellStyle name="Normal 2 8 2" xfId="12103" xr:uid="{00000000-0005-0000-0000-0000472F0000}"/>
    <cellStyle name="Normal 2 8 2 2" xfId="33056" xr:uid="{E5D5A2D9-A96A-4B11-A05B-685FEB1ED209}"/>
    <cellStyle name="Normal 2 8 3" xfId="12104" xr:uid="{00000000-0005-0000-0000-0000482F0000}"/>
    <cellStyle name="Normal 2 8 3 2" xfId="12105" xr:uid="{00000000-0005-0000-0000-0000492F0000}"/>
    <cellStyle name="Normal 2 8 3 2 2" xfId="33058" xr:uid="{322B8985-3F52-4768-A41C-535220F285EE}"/>
    <cellStyle name="Normal 2 8 3 3" xfId="33057" xr:uid="{34FFC33F-D2D6-4A63-AF21-AB4621F08DD8}"/>
    <cellStyle name="Normal 2 8 4" xfId="12106" xr:uid="{00000000-0005-0000-0000-00004A2F0000}"/>
    <cellStyle name="Normal 2 8 4 2" xfId="12107" xr:uid="{00000000-0005-0000-0000-00004B2F0000}"/>
    <cellStyle name="Normal 2 8 4 2 2" xfId="12108" xr:uid="{00000000-0005-0000-0000-00004C2F0000}"/>
    <cellStyle name="Normal 2 8 4 2 2 2" xfId="12109" xr:uid="{00000000-0005-0000-0000-00004D2F0000}"/>
    <cellStyle name="Normal 2 8 4 2 2 2 2" xfId="33062" xr:uid="{98E9E5BE-40EC-417D-B4FE-A90B67592FB0}"/>
    <cellStyle name="Normal 2 8 4 2 2 3" xfId="12110" xr:uid="{00000000-0005-0000-0000-00004E2F0000}"/>
    <cellStyle name="Normal 2 8 4 2 2 3 2" xfId="33063" xr:uid="{41BB208D-B7E2-449B-8D12-591051B9910B}"/>
    <cellStyle name="Normal 2 8 4 2 2 4" xfId="12111" xr:uid="{00000000-0005-0000-0000-00004F2F0000}"/>
    <cellStyle name="Normal 2 8 4 2 2 4 2" xfId="33064" xr:uid="{3EC0DC63-453F-412F-9EDF-42F1B2C3864E}"/>
    <cellStyle name="Normal 2 8 4 2 2 5" xfId="33061" xr:uid="{E0CD5083-1A86-4FE1-94BA-8C7B10CB4669}"/>
    <cellStyle name="Normal 2 8 4 2 3" xfId="12112" xr:uid="{00000000-0005-0000-0000-0000502F0000}"/>
    <cellStyle name="Normal 2 8 4 2 3 2" xfId="33065" xr:uid="{FDAA3BD1-79C3-4B35-B9AC-7C28343FD1AA}"/>
    <cellStyle name="Normal 2 8 4 2 4" xfId="12113" xr:uid="{00000000-0005-0000-0000-0000512F0000}"/>
    <cellStyle name="Normal 2 8 4 2 4 2" xfId="33066" xr:uid="{9767B697-8443-4D35-8290-81FF80D56664}"/>
    <cellStyle name="Normal 2 8 4 2 5" xfId="12114" xr:uid="{00000000-0005-0000-0000-0000522F0000}"/>
    <cellStyle name="Normal 2 8 4 2 5 2" xfId="33067" xr:uid="{7B2F2078-EA8F-4FF2-937D-1F8F9AE2C308}"/>
    <cellStyle name="Normal 2 8 4 2 6" xfId="33060" xr:uid="{FE4BAAB1-125A-44AD-993C-4DDD03578AC0}"/>
    <cellStyle name="Normal 2 8 4 3" xfId="12115" xr:uid="{00000000-0005-0000-0000-0000532F0000}"/>
    <cellStyle name="Normal 2 8 4 3 2" xfId="33068" xr:uid="{DE5402CA-2B50-490D-A6F7-B1E84D776F89}"/>
    <cellStyle name="Normal 2 8 4 4" xfId="12116" xr:uid="{00000000-0005-0000-0000-0000542F0000}"/>
    <cellStyle name="Normal 2 8 4 4 2" xfId="12117" xr:uid="{00000000-0005-0000-0000-0000552F0000}"/>
    <cellStyle name="Normal 2 8 4 4 2 2" xfId="33070" xr:uid="{DE2F99E5-FA0A-4772-AFB0-5C84234E8E5B}"/>
    <cellStyle name="Normal 2 8 4 4 3" xfId="12118" xr:uid="{00000000-0005-0000-0000-0000562F0000}"/>
    <cellStyle name="Normal 2 8 4 4 3 2" xfId="33071" xr:uid="{B788AD84-8429-487B-9561-7B17E3E7D9DE}"/>
    <cellStyle name="Normal 2 8 4 4 4" xfId="12119" xr:uid="{00000000-0005-0000-0000-0000572F0000}"/>
    <cellStyle name="Normal 2 8 4 4 4 2" xfId="33072" xr:uid="{D9C8C92C-6A83-47CD-948D-202E16047EE1}"/>
    <cellStyle name="Normal 2 8 4 4 5" xfId="33069" xr:uid="{434B7AC5-A0B3-4A8B-90F7-2D6302120757}"/>
    <cellStyle name="Normal 2 8 4 5" xfId="12120" xr:uid="{00000000-0005-0000-0000-0000582F0000}"/>
    <cellStyle name="Normal 2 8 4 5 2" xfId="33073" xr:uid="{C25A289F-8BB7-488C-99E5-BF562F7E5AEA}"/>
    <cellStyle name="Normal 2 8 4 6" xfId="12121" xr:uid="{00000000-0005-0000-0000-0000592F0000}"/>
    <cellStyle name="Normal 2 8 4 6 2" xfId="33074" xr:uid="{97C77C1C-100B-4DB4-AFDD-D304ACC8320A}"/>
    <cellStyle name="Normal 2 8 4 7" xfId="12122" xr:uid="{00000000-0005-0000-0000-00005A2F0000}"/>
    <cellStyle name="Normal 2 8 4 7 2" xfId="33075" xr:uid="{2A1F34A3-61C9-4E3C-A10C-C7FF62CFC6E9}"/>
    <cellStyle name="Normal 2 8 4 8" xfId="33059" xr:uid="{F71AF5F4-C71A-4A61-8FE0-1B878A54BE16}"/>
    <cellStyle name="Normal 2 8 5" xfId="12123" xr:uid="{00000000-0005-0000-0000-00005B2F0000}"/>
    <cellStyle name="Normal 2 8 5 2" xfId="12124" xr:uid="{00000000-0005-0000-0000-00005C2F0000}"/>
    <cellStyle name="Normal 2 8 5 2 2" xfId="12125" xr:uid="{00000000-0005-0000-0000-00005D2F0000}"/>
    <cellStyle name="Normal 2 8 5 2 2 2" xfId="33078" xr:uid="{6EA258B1-4228-404B-A670-B6EEE735CB2C}"/>
    <cellStyle name="Normal 2 8 5 2 3" xfId="12126" xr:uid="{00000000-0005-0000-0000-00005E2F0000}"/>
    <cellStyle name="Normal 2 8 5 2 3 2" xfId="33079" xr:uid="{8C6F8C9B-2A3B-488F-8297-A2E206F31654}"/>
    <cellStyle name="Normal 2 8 5 2 4" xfId="12127" xr:uid="{00000000-0005-0000-0000-00005F2F0000}"/>
    <cellStyle name="Normal 2 8 5 2 4 2" xfId="33080" xr:uid="{54875333-9E6B-47F4-9FB3-7AFFE1B5D40B}"/>
    <cellStyle name="Normal 2 8 5 2 5" xfId="33077" xr:uid="{43393524-9ACE-438F-B1A8-A93F403D108B}"/>
    <cellStyle name="Normal 2 8 5 3" xfId="12128" xr:uid="{00000000-0005-0000-0000-0000602F0000}"/>
    <cellStyle name="Normal 2 8 5 3 2" xfId="33081" xr:uid="{3470FF71-767B-4919-ABD1-D3FF258B54CC}"/>
    <cellStyle name="Normal 2 8 5 4" xfId="12129" xr:uid="{00000000-0005-0000-0000-0000612F0000}"/>
    <cellStyle name="Normal 2 8 5 4 2" xfId="33082" xr:uid="{86990330-E45B-4857-BF9A-DE919B817A93}"/>
    <cellStyle name="Normal 2 8 5 5" xfId="12130" xr:uid="{00000000-0005-0000-0000-0000622F0000}"/>
    <cellStyle name="Normal 2 8 5 5 2" xfId="33083" xr:uid="{34BCE905-D05B-466F-8DAE-9B1B441D9204}"/>
    <cellStyle name="Normal 2 8 5 6" xfId="33076" xr:uid="{82AE6C60-2221-491C-9181-E9F26FE96C25}"/>
    <cellStyle name="Normal 2 8 6" xfId="12131" xr:uid="{00000000-0005-0000-0000-0000632F0000}"/>
    <cellStyle name="Normal 2 8 6 2" xfId="12132" xr:uid="{00000000-0005-0000-0000-0000642F0000}"/>
    <cellStyle name="Normal 2 8 6 2 2" xfId="33085" xr:uid="{4B716031-A35C-4B7C-A39E-B3730D376E4C}"/>
    <cellStyle name="Normal 2 8 6 3" xfId="12133" xr:uid="{00000000-0005-0000-0000-0000652F0000}"/>
    <cellStyle name="Normal 2 8 6 3 2" xfId="33086" xr:uid="{F272F9D3-21D8-48CA-8DF2-FF31D5A1C1C5}"/>
    <cellStyle name="Normal 2 8 6 4" xfId="12134" xr:uid="{00000000-0005-0000-0000-0000662F0000}"/>
    <cellStyle name="Normal 2 8 6 4 2" xfId="33087" xr:uid="{0C43F1C2-96E4-4FD6-BB39-5D2528DF2BF1}"/>
    <cellStyle name="Normal 2 8 6 5" xfId="33084" xr:uid="{03C714E9-5469-45A3-B653-6552A9D44266}"/>
    <cellStyle name="Normal 2 8 7" xfId="12135" xr:uid="{00000000-0005-0000-0000-0000672F0000}"/>
    <cellStyle name="Normal 2 8 7 2" xfId="33088" xr:uid="{1A46A3C5-1482-4166-961A-B43990A9F789}"/>
    <cellStyle name="Normal 2 8 8" xfId="12136" xr:uid="{00000000-0005-0000-0000-0000682F0000}"/>
    <cellStyle name="Normal 2 8 8 2" xfId="33089" xr:uid="{8EB15A0A-6882-4AE2-9B18-376DD80C6601}"/>
    <cellStyle name="Normal 2 8 9" xfId="12137" xr:uid="{00000000-0005-0000-0000-0000692F0000}"/>
    <cellStyle name="Normal 2 8 9 2" xfId="33090" xr:uid="{81678911-49AA-46F9-B4BD-D965824E249C}"/>
    <cellStyle name="Normal 2 9" xfId="12138" xr:uid="{00000000-0005-0000-0000-00006A2F0000}"/>
    <cellStyle name="Normal 2 9 10" xfId="12139" xr:uid="{00000000-0005-0000-0000-00006B2F0000}"/>
    <cellStyle name="Normal 2 9 10 2" xfId="12140" xr:uid="{00000000-0005-0000-0000-00006C2F0000}"/>
    <cellStyle name="Normal 2 9 10 2 2" xfId="12141" xr:uid="{00000000-0005-0000-0000-00006D2F0000}"/>
    <cellStyle name="Normal 2 9 10 2 2 2" xfId="12142" xr:uid="{00000000-0005-0000-0000-00006E2F0000}"/>
    <cellStyle name="Normal 2 9 10 2 2 2 2" xfId="33095" xr:uid="{454576D8-6F35-42DF-80EE-72FB36D8672A}"/>
    <cellStyle name="Normal 2 9 10 2 2 3" xfId="12143" xr:uid="{00000000-0005-0000-0000-00006F2F0000}"/>
    <cellStyle name="Normal 2 9 10 2 2 3 2" xfId="33096" xr:uid="{325498B2-4E04-4C8A-B309-8F424B4BB77D}"/>
    <cellStyle name="Normal 2 9 10 2 2 4" xfId="12144" xr:uid="{00000000-0005-0000-0000-0000702F0000}"/>
    <cellStyle name="Normal 2 9 10 2 2 4 2" xfId="33097" xr:uid="{AFC04C39-C672-4E47-A41F-F7707D9FF2D8}"/>
    <cellStyle name="Normal 2 9 10 2 2 5" xfId="33094" xr:uid="{8A521C86-762E-4E31-B652-FA215107843E}"/>
    <cellStyle name="Normal 2 9 10 2 3" xfId="12145" xr:uid="{00000000-0005-0000-0000-0000712F0000}"/>
    <cellStyle name="Normal 2 9 10 2 3 2" xfId="33098" xr:uid="{5519091D-A27B-4491-821B-8119B99D3B9C}"/>
    <cellStyle name="Normal 2 9 10 2 4" xfId="12146" xr:uid="{00000000-0005-0000-0000-0000722F0000}"/>
    <cellStyle name="Normal 2 9 10 2 4 2" xfId="33099" xr:uid="{75F7506A-5E98-476A-B707-6F7C2CB8DCBA}"/>
    <cellStyle name="Normal 2 9 10 2 5" xfId="12147" xr:uid="{00000000-0005-0000-0000-0000732F0000}"/>
    <cellStyle name="Normal 2 9 10 2 5 2" xfId="33100" xr:uid="{3930304D-1F08-4543-92C9-9AD9D23F69EC}"/>
    <cellStyle name="Normal 2 9 10 2 6" xfId="33093" xr:uid="{80C70769-8EA9-4FAA-A158-72EFCC5D25C8}"/>
    <cellStyle name="Normal 2 9 10 3" xfId="12148" xr:uid="{00000000-0005-0000-0000-0000742F0000}"/>
    <cellStyle name="Normal 2 9 10 3 2" xfId="12149" xr:uid="{00000000-0005-0000-0000-0000752F0000}"/>
    <cellStyle name="Normal 2 9 10 3 2 2" xfId="33102" xr:uid="{F70F2150-A427-4163-9805-2DB7C7ECB0D6}"/>
    <cellStyle name="Normal 2 9 10 3 3" xfId="12150" xr:uid="{00000000-0005-0000-0000-0000762F0000}"/>
    <cellStyle name="Normal 2 9 10 3 3 2" xfId="33103" xr:uid="{CDDDC92B-AEA9-4990-8E32-9DFD23E5076A}"/>
    <cellStyle name="Normal 2 9 10 3 4" xfId="12151" xr:uid="{00000000-0005-0000-0000-0000772F0000}"/>
    <cellStyle name="Normal 2 9 10 3 4 2" xfId="33104" xr:uid="{A2D99D50-2E7F-469B-BF59-F5B40D4D36BE}"/>
    <cellStyle name="Normal 2 9 10 3 5" xfId="33101" xr:uid="{93C063F1-0A6A-4384-9254-D18BCF68F661}"/>
    <cellStyle name="Normal 2 9 10 4" xfId="12152" xr:uid="{00000000-0005-0000-0000-0000782F0000}"/>
    <cellStyle name="Normal 2 9 10 4 2" xfId="33105" xr:uid="{6781D1C0-2A60-4D7F-9540-4D30D160B5BB}"/>
    <cellStyle name="Normal 2 9 10 5" xfId="12153" xr:uid="{00000000-0005-0000-0000-0000792F0000}"/>
    <cellStyle name="Normal 2 9 10 5 2" xfId="33106" xr:uid="{1B7F9264-6AD1-442D-9245-76F4F1110064}"/>
    <cellStyle name="Normal 2 9 10 6" xfId="12154" xr:uid="{00000000-0005-0000-0000-00007A2F0000}"/>
    <cellStyle name="Normal 2 9 10 6 2" xfId="33107" xr:uid="{AB6877E0-8F4D-406A-90DF-709183432A4B}"/>
    <cellStyle name="Normal 2 9 10 7" xfId="33092" xr:uid="{2021BBBE-AE12-4421-88A9-877CD553C295}"/>
    <cellStyle name="Normal 2 9 11" xfId="12155" xr:uid="{00000000-0005-0000-0000-00007B2F0000}"/>
    <cellStyle name="Normal 2 9 11 2" xfId="12156" xr:uid="{00000000-0005-0000-0000-00007C2F0000}"/>
    <cellStyle name="Normal 2 9 11 2 2" xfId="12157" xr:uid="{00000000-0005-0000-0000-00007D2F0000}"/>
    <cellStyle name="Normal 2 9 11 2 2 2" xfId="33110" xr:uid="{B123E00B-DE78-42D3-AD14-B3743A1B75BB}"/>
    <cellStyle name="Normal 2 9 11 2 3" xfId="12158" xr:uid="{00000000-0005-0000-0000-00007E2F0000}"/>
    <cellStyle name="Normal 2 9 11 2 3 2" xfId="33111" xr:uid="{D1E4EFD4-E0F2-40D5-851F-8D6BA85F576F}"/>
    <cellStyle name="Normal 2 9 11 2 4" xfId="12159" xr:uid="{00000000-0005-0000-0000-00007F2F0000}"/>
    <cellStyle name="Normal 2 9 11 2 4 2" xfId="33112" xr:uid="{528CFE3C-0BAA-47B6-AC6D-A9C8A7F1AF73}"/>
    <cellStyle name="Normal 2 9 11 2 5" xfId="33109" xr:uid="{82B5881A-3912-4877-9D4A-74C6B9C50D05}"/>
    <cellStyle name="Normal 2 9 11 3" xfId="12160" xr:uid="{00000000-0005-0000-0000-0000802F0000}"/>
    <cellStyle name="Normal 2 9 11 3 2" xfId="33113" xr:uid="{B0FCC6A0-2B63-4AA5-BA49-6C4D2722096D}"/>
    <cellStyle name="Normal 2 9 11 4" xfId="12161" xr:uid="{00000000-0005-0000-0000-0000812F0000}"/>
    <cellStyle name="Normal 2 9 11 4 2" xfId="33114" xr:uid="{23CE0F5B-CBC1-4B99-B87C-B70557B046FF}"/>
    <cellStyle name="Normal 2 9 11 5" xfId="12162" xr:uid="{00000000-0005-0000-0000-0000822F0000}"/>
    <cellStyle name="Normal 2 9 11 5 2" xfId="33115" xr:uid="{753B4083-6A93-4FF5-9C94-F995BC0B2B0C}"/>
    <cellStyle name="Normal 2 9 11 6" xfId="33108" xr:uid="{A7BA4E44-DCB1-4D61-A3C7-BE02BEBCDD61}"/>
    <cellStyle name="Normal 2 9 12" xfId="12163" xr:uid="{00000000-0005-0000-0000-0000832F0000}"/>
    <cellStyle name="Normal 2 9 12 2" xfId="12164" xr:uid="{00000000-0005-0000-0000-0000842F0000}"/>
    <cellStyle name="Normal 2 9 12 2 2" xfId="33117" xr:uid="{3016D04A-2222-4930-8C96-6DB7E6140276}"/>
    <cellStyle name="Normal 2 9 12 3" xfId="12165" xr:uid="{00000000-0005-0000-0000-0000852F0000}"/>
    <cellStyle name="Normal 2 9 12 3 2" xfId="33118" xr:uid="{EC0E9C21-E2C7-40BF-9590-21B5E9E2C2C8}"/>
    <cellStyle name="Normal 2 9 12 4" xfId="12166" xr:uid="{00000000-0005-0000-0000-0000862F0000}"/>
    <cellStyle name="Normal 2 9 12 4 2" xfId="33119" xr:uid="{A5FEEC64-C2E7-44FD-9DCE-D02A7524C66D}"/>
    <cellStyle name="Normal 2 9 12 5" xfId="33116" xr:uid="{E789DDAA-90B1-43B3-A02C-3C88A398C5EC}"/>
    <cellStyle name="Normal 2 9 13" xfId="12167" xr:uid="{00000000-0005-0000-0000-0000872F0000}"/>
    <cellStyle name="Normal 2 9 13 2" xfId="33120" xr:uid="{7C0A09E3-B6B9-4662-A084-C7854937B1DB}"/>
    <cellStyle name="Normal 2 9 14" xfId="12168" xr:uid="{00000000-0005-0000-0000-0000882F0000}"/>
    <cellStyle name="Normal 2 9 14 2" xfId="33121" xr:uid="{20F26030-2C2C-41CA-AD72-3686C6980DF6}"/>
    <cellStyle name="Normal 2 9 15" xfId="12169" xr:uid="{00000000-0005-0000-0000-0000892F0000}"/>
    <cellStyle name="Normal 2 9 15 2" xfId="33122" xr:uid="{C8E55A10-6630-4813-9223-D08D5C46F07C}"/>
    <cellStyle name="Normal 2 9 16" xfId="33091" xr:uid="{16A9082A-68A8-418D-A21C-FF02710494C3}"/>
    <cellStyle name="Normal 2 9 2" xfId="12170" xr:uid="{00000000-0005-0000-0000-00008A2F0000}"/>
    <cellStyle name="Normal 2 9 2 2" xfId="12171" xr:uid="{00000000-0005-0000-0000-00008B2F0000}"/>
    <cellStyle name="Normal 2 9 2 2 2" xfId="12172" xr:uid="{00000000-0005-0000-0000-00008C2F0000}"/>
    <cellStyle name="Normal 2 9 2 2 2 2" xfId="33125" xr:uid="{5716FCEA-53A3-4469-967E-AAA57677B75D}"/>
    <cellStyle name="Normal 2 9 2 2 3" xfId="33124" xr:uid="{EA96EF47-F2C0-47E0-ACE1-CB102DE0EB94}"/>
    <cellStyle name="Normal 2 9 2 3" xfId="12173" xr:uid="{00000000-0005-0000-0000-00008D2F0000}"/>
    <cellStyle name="Normal 2 9 2 3 2" xfId="33126" xr:uid="{CF585C52-654F-4E23-99CB-C37220E8E109}"/>
    <cellStyle name="Normal 2 9 2 4" xfId="12174" xr:uid="{00000000-0005-0000-0000-00008E2F0000}"/>
    <cellStyle name="Normal 2 9 2 4 2" xfId="33127" xr:uid="{D40CC97D-EC0F-4304-B061-ED4392836480}"/>
    <cellStyle name="Normal 2 9 2 5" xfId="12175" xr:uid="{00000000-0005-0000-0000-00008F2F0000}"/>
    <cellStyle name="Normal 2 9 2 5 2" xfId="33128" xr:uid="{0046EC64-C151-4CD6-A263-BAF164EDA476}"/>
    <cellStyle name="Normal 2 9 2 6" xfId="12176" xr:uid="{00000000-0005-0000-0000-0000902F0000}"/>
    <cellStyle name="Normal 2 9 2 6 2" xfId="33129" xr:uid="{5670365D-F0DC-403A-A029-BBE7830388B6}"/>
    <cellStyle name="Normal 2 9 2 7" xfId="12177" xr:uid="{00000000-0005-0000-0000-0000912F0000}"/>
    <cellStyle name="Normal 2 9 2 7 2" xfId="33130" xr:uid="{7DF4CFD9-00F6-4AC6-B951-76ADAB9C3069}"/>
    <cellStyle name="Normal 2 9 2 8" xfId="12178" xr:uid="{00000000-0005-0000-0000-0000922F0000}"/>
    <cellStyle name="Normal 2 9 2 8 2" xfId="33131" xr:uid="{936AD3EF-5276-4A5B-A22C-04D5F5090A11}"/>
    <cellStyle name="Normal 2 9 2 9" xfId="33123" xr:uid="{1DAA9915-4FBA-4921-A89E-5F94D83AD6F3}"/>
    <cellStyle name="Normal 2 9 3" xfId="12179" xr:uid="{00000000-0005-0000-0000-0000932F0000}"/>
    <cellStyle name="Normal 2 9 3 2" xfId="12180" xr:uid="{00000000-0005-0000-0000-0000942F0000}"/>
    <cellStyle name="Normal 2 9 3 2 2" xfId="33133" xr:uid="{23B74663-49B9-4E11-A944-D9DE548B8BE6}"/>
    <cellStyle name="Normal 2 9 3 3" xfId="33132" xr:uid="{ED7AC792-A3D7-493B-B2D0-727AF7A29F5C}"/>
    <cellStyle name="Normal 2 9 4" xfId="12181" xr:uid="{00000000-0005-0000-0000-0000952F0000}"/>
    <cellStyle name="Normal 2 9 4 2" xfId="33134" xr:uid="{A85C7853-69BF-437D-8050-915609B6542D}"/>
    <cellStyle name="Normal 2 9 5" xfId="12182" xr:uid="{00000000-0005-0000-0000-0000962F0000}"/>
    <cellStyle name="Normal 2 9 5 2" xfId="33135" xr:uid="{949BA797-7C34-45CE-A647-B301E5C3D29D}"/>
    <cellStyle name="Normal 2 9 6" xfId="12183" xr:uid="{00000000-0005-0000-0000-0000972F0000}"/>
    <cellStyle name="Normal 2 9 6 2" xfId="33136" xr:uid="{5B54C747-1E98-4C61-BAB9-ACD0122229E8}"/>
    <cellStyle name="Normal 2 9 7" xfId="12184" xr:uid="{00000000-0005-0000-0000-0000982F0000}"/>
    <cellStyle name="Normal 2 9 7 2" xfId="33137" xr:uid="{7CCF57BB-A270-45C8-A344-8B0570A5C581}"/>
    <cellStyle name="Normal 2 9 8" xfId="12185" xr:uid="{00000000-0005-0000-0000-0000992F0000}"/>
    <cellStyle name="Normal 2 9 8 2" xfId="33138" xr:uid="{072483E6-F196-4380-88F5-7C747E79C8C4}"/>
    <cellStyle name="Normal 2 9 9" xfId="12186" xr:uid="{00000000-0005-0000-0000-00009A2F0000}"/>
    <cellStyle name="Normal 2 9 9 2" xfId="12187" xr:uid="{00000000-0005-0000-0000-00009B2F0000}"/>
    <cellStyle name="Normal 2 9 9 2 2" xfId="33140" xr:uid="{57453E9E-F300-4E27-B689-66C3A3BA0119}"/>
    <cellStyle name="Normal 2 9 9 3" xfId="33139" xr:uid="{AB8106CD-2C76-4EA8-95CF-FDCC43D6C9D2}"/>
    <cellStyle name="Normal 2_6 tvemde gareb" xfId="42317" xr:uid="{BDDB6D61-8609-4440-A9D4-85F83CBADA17}"/>
    <cellStyle name="Normal 20" xfId="12188" xr:uid="{00000000-0005-0000-0000-00009C2F0000}"/>
    <cellStyle name="Normal 20 10" xfId="12189" xr:uid="{00000000-0005-0000-0000-00009D2F0000}"/>
    <cellStyle name="Normal 20 10 2" xfId="12190" xr:uid="{00000000-0005-0000-0000-00009E2F0000}"/>
    <cellStyle name="Normal 20 10 2 2" xfId="33143" xr:uid="{BCED6023-731A-4654-974A-A53ED5FF1623}"/>
    <cellStyle name="Normal 20 10 3" xfId="33142" xr:uid="{02D3F30F-8707-41DC-8393-3C26BAD07267}"/>
    <cellStyle name="Normal 20 11" xfId="12191" xr:uid="{00000000-0005-0000-0000-00009F2F0000}"/>
    <cellStyle name="Normal 20 11 2" xfId="12192" xr:uid="{00000000-0005-0000-0000-0000A02F0000}"/>
    <cellStyle name="Normal 20 11 2 2" xfId="33145" xr:uid="{69B19E62-C644-454A-9B55-ECCBA5DCB33E}"/>
    <cellStyle name="Normal 20 11 3" xfId="33144" xr:uid="{DBE7AA73-A043-472B-A686-6DB1FDE30D74}"/>
    <cellStyle name="Normal 20 12" xfId="12193" xr:uid="{00000000-0005-0000-0000-0000A12F0000}"/>
    <cellStyle name="Normal 20 12 2" xfId="12194" xr:uid="{00000000-0005-0000-0000-0000A22F0000}"/>
    <cellStyle name="Normal 20 12 2 2" xfId="33147" xr:uid="{07FC7C0E-929E-4320-904B-BA060426F0E7}"/>
    <cellStyle name="Normal 20 12 3" xfId="33146" xr:uid="{E41EB636-90F0-47E7-8DC3-07391FDBEA4B}"/>
    <cellStyle name="Normal 20 13" xfId="12195" xr:uid="{00000000-0005-0000-0000-0000A32F0000}"/>
    <cellStyle name="Normal 20 13 2" xfId="12196" xr:uid="{00000000-0005-0000-0000-0000A42F0000}"/>
    <cellStyle name="Normal 20 13 2 2" xfId="12197" xr:uid="{00000000-0005-0000-0000-0000A52F0000}"/>
    <cellStyle name="Normal 20 13 2 2 2" xfId="33150" xr:uid="{E83FCEB0-60A3-41E8-9838-B6371A56FBA7}"/>
    <cellStyle name="Normal 20 13 2 3" xfId="12198" xr:uid="{00000000-0005-0000-0000-0000A62F0000}"/>
    <cellStyle name="Normal 20 13 2 3 2" xfId="12199" xr:uid="{00000000-0005-0000-0000-0000A72F0000}"/>
    <cellStyle name="Normal 20 13 2 3 2 2" xfId="33152" xr:uid="{3155597F-76C0-42C7-A0AE-26508D032E7C}"/>
    <cellStyle name="Normal 20 13 2 3 3" xfId="12200" xr:uid="{00000000-0005-0000-0000-0000A82F0000}"/>
    <cellStyle name="Normal 20 13 2 3 3 2" xfId="33153" xr:uid="{52C46C5D-6E12-4995-B4E4-2D75DDE902ED}"/>
    <cellStyle name="Normal 20 13 2 3 4" xfId="12201" xr:uid="{00000000-0005-0000-0000-0000A92F0000}"/>
    <cellStyle name="Normal 20 13 2 3 4 2" xfId="33154" xr:uid="{C3F2450D-E3EA-4D59-A78D-6AC9C50558DC}"/>
    <cellStyle name="Normal 20 13 2 3 5" xfId="33151" xr:uid="{A6A268AC-366D-48A3-AB0A-45F913528ED5}"/>
    <cellStyle name="Normal 20 13 2 4" xfId="12202" xr:uid="{00000000-0005-0000-0000-0000AA2F0000}"/>
    <cellStyle name="Normal 20 13 2 4 2" xfId="33155" xr:uid="{2DD9761E-5193-4120-8C6D-97B7639DAB00}"/>
    <cellStyle name="Normal 20 13 2 5" xfId="12203" xr:uid="{00000000-0005-0000-0000-0000AB2F0000}"/>
    <cellStyle name="Normal 20 13 2 5 2" xfId="33156" xr:uid="{197D15EA-71A9-4E7A-9B94-D0309EB1BEA2}"/>
    <cellStyle name="Normal 20 13 2 6" xfId="12204" xr:uid="{00000000-0005-0000-0000-0000AC2F0000}"/>
    <cellStyle name="Normal 20 13 2 6 2" xfId="33157" xr:uid="{28DC4B25-3329-4BE9-BD7A-E912B0F4D968}"/>
    <cellStyle name="Normal 20 13 2 7" xfId="33149" xr:uid="{C98E3F39-4DD0-44A4-9767-EEC867F87B4A}"/>
    <cellStyle name="Normal 20 13 3" xfId="12205" xr:uid="{00000000-0005-0000-0000-0000AD2F0000}"/>
    <cellStyle name="Normal 20 13 3 2" xfId="33158" xr:uid="{FAAD27A7-1816-4989-8569-C7A66AA43416}"/>
    <cellStyle name="Normal 20 13 4" xfId="12206" xr:uid="{00000000-0005-0000-0000-0000AE2F0000}"/>
    <cellStyle name="Normal 20 13 4 2" xfId="12207" xr:uid="{00000000-0005-0000-0000-0000AF2F0000}"/>
    <cellStyle name="Normal 20 13 4 2 2" xfId="33160" xr:uid="{B38AA75F-2AFC-4CFC-B6A3-1D475153EAAF}"/>
    <cellStyle name="Normal 20 13 4 3" xfId="12208" xr:uid="{00000000-0005-0000-0000-0000B02F0000}"/>
    <cellStyle name="Normal 20 13 4 3 2" xfId="33161" xr:uid="{1B583D3B-6680-4522-9F99-904DF14239B2}"/>
    <cellStyle name="Normal 20 13 4 4" xfId="12209" xr:uid="{00000000-0005-0000-0000-0000B12F0000}"/>
    <cellStyle name="Normal 20 13 4 4 2" xfId="33162" xr:uid="{17672671-BEBD-4FA4-911A-817EDCE822A9}"/>
    <cellStyle name="Normal 20 13 4 5" xfId="33159" xr:uid="{B4A0E47B-7121-4046-8A5F-D9D160CE1F96}"/>
    <cellStyle name="Normal 20 13 5" xfId="12210" xr:uid="{00000000-0005-0000-0000-0000B22F0000}"/>
    <cellStyle name="Normal 20 13 5 2" xfId="33163" xr:uid="{C187F0EE-FBE2-46F5-B237-9EB2F511E556}"/>
    <cellStyle name="Normal 20 13 6" xfId="12211" xr:uid="{00000000-0005-0000-0000-0000B32F0000}"/>
    <cellStyle name="Normal 20 13 6 2" xfId="33164" xr:uid="{734E51ED-BCA5-4C20-89AB-7CD5CF4EAEE6}"/>
    <cellStyle name="Normal 20 13 7" xfId="12212" xr:uid="{00000000-0005-0000-0000-0000B42F0000}"/>
    <cellStyle name="Normal 20 13 7 2" xfId="33165" xr:uid="{150CAD8C-DF54-403F-B14B-A693867BFCE5}"/>
    <cellStyle name="Normal 20 13 8" xfId="33148" xr:uid="{B8A55871-515C-4200-A46F-B0B6B71F1F6E}"/>
    <cellStyle name="Normal 20 14" xfId="12213" xr:uid="{00000000-0005-0000-0000-0000B52F0000}"/>
    <cellStyle name="Normal 20 14 2" xfId="33166" xr:uid="{91ADDF61-984F-42A8-8E12-B9A1BAECEED4}"/>
    <cellStyle name="Normal 20 15" xfId="12214" xr:uid="{00000000-0005-0000-0000-0000B62F0000}"/>
    <cellStyle name="Normal 20 15 2" xfId="12215" xr:uid="{00000000-0005-0000-0000-0000B72F0000}"/>
    <cellStyle name="Normal 20 15 2 2" xfId="12216" xr:uid="{00000000-0005-0000-0000-0000B82F0000}"/>
    <cellStyle name="Normal 20 15 2 2 2" xfId="33169" xr:uid="{50527CD7-51FA-4302-9507-0CDEB6C72876}"/>
    <cellStyle name="Normal 20 15 2 3" xfId="12217" xr:uid="{00000000-0005-0000-0000-0000B92F0000}"/>
    <cellStyle name="Normal 20 15 2 3 2" xfId="33170" xr:uid="{B4A320B8-FC8C-4DFE-9715-C6DDF3ADDE4F}"/>
    <cellStyle name="Normal 20 15 2 4" xfId="12218" xr:uid="{00000000-0005-0000-0000-0000BA2F0000}"/>
    <cellStyle name="Normal 20 15 2 4 2" xfId="33171" xr:uid="{A6733A09-734E-49EA-B758-9AE4EFAF0152}"/>
    <cellStyle name="Normal 20 15 2 5" xfId="33168" xr:uid="{C2D1D8A1-6DC5-4DF5-9443-AF70CF3BF8CA}"/>
    <cellStyle name="Normal 20 15 3" xfId="12219" xr:uid="{00000000-0005-0000-0000-0000BB2F0000}"/>
    <cellStyle name="Normal 20 15 3 2" xfId="33172" xr:uid="{FE5CCCB6-1095-4372-BB77-E2660A58BF76}"/>
    <cellStyle name="Normal 20 15 4" xfId="12220" xr:uid="{00000000-0005-0000-0000-0000BC2F0000}"/>
    <cellStyle name="Normal 20 15 4 2" xfId="33173" xr:uid="{AD8BD9F6-CD84-4563-875C-4833DBA4C6BD}"/>
    <cellStyle name="Normal 20 15 5" xfId="12221" xr:uid="{00000000-0005-0000-0000-0000BD2F0000}"/>
    <cellStyle name="Normal 20 15 5 2" xfId="33174" xr:uid="{A7ECBE45-8A20-4A2B-88DA-C4923D9B092B}"/>
    <cellStyle name="Normal 20 15 6" xfId="33167" xr:uid="{99398671-FB7D-4CA7-93ED-B172E0691B02}"/>
    <cellStyle name="Normal 20 16" xfId="12222" xr:uid="{00000000-0005-0000-0000-0000BE2F0000}"/>
    <cellStyle name="Normal 20 16 2" xfId="12223" xr:uid="{00000000-0005-0000-0000-0000BF2F0000}"/>
    <cellStyle name="Normal 20 16 2 2" xfId="33176" xr:uid="{2B8E4F90-E3AD-49F0-8AB7-CA32B5239BF1}"/>
    <cellStyle name="Normal 20 16 3" xfId="12224" xr:uid="{00000000-0005-0000-0000-0000C02F0000}"/>
    <cellStyle name="Normal 20 16 3 2" xfId="33177" xr:uid="{B7D53E7B-DBD8-452A-926A-58A4808FA731}"/>
    <cellStyle name="Normal 20 16 4" xfId="12225" xr:uid="{00000000-0005-0000-0000-0000C12F0000}"/>
    <cellStyle name="Normal 20 16 4 2" xfId="33178" xr:uid="{B4CDF929-6690-4C49-8878-C50C7495BE18}"/>
    <cellStyle name="Normal 20 16 5" xfId="33175" xr:uid="{361738CC-A36F-42CB-99E7-14501547AD03}"/>
    <cellStyle name="Normal 20 17" xfId="12226" xr:uid="{00000000-0005-0000-0000-0000C22F0000}"/>
    <cellStyle name="Normal 20 17 2" xfId="33179" xr:uid="{E60C99AE-DF1C-40F0-88F3-E198EEF42F7F}"/>
    <cellStyle name="Normal 20 18" xfId="12227" xr:uid="{00000000-0005-0000-0000-0000C32F0000}"/>
    <cellStyle name="Normal 20 18 2" xfId="33180" xr:uid="{B2466E53-B768-49AC-AA55-A961ADD2F237}"/>
    <cellStyle name="Normal 20 19" xfId="12228" xr:uid="{00000000-0005-0000-0000-0000C42F0000}"/>
    <cellStyle name="Normal 20 19 2" xfId="33181" xr:uid="{BD0FE9D3-DACD-45EA-A93E-530C5FA5B064}"/>
    <cellStyle name="Normal 20 2" xfId="12229" xr:uid="{00000000-0005-0000-0000-0000C52F0000}"/>
    <cellStyle name="Normal 20 2 2" xfId="12230" xr:uid="{00000000-0005-0000-0000-0000C62F0000}"/>
    <cellStyle name="Normal 20 2 2 2" xfId="12231" xr:uid="{00000000-0005-0000-0000-0000C72F0000}"/>
    <cellStyle name="Normal 20 2 2 2 2" xfId="12232" xr:uid="{00000000-0005-0000-0000-0000C82F0000}"/>
    <cellStyle name="Normal 20 2 2 2 2 2" xfId="12233" xr:uid="{00000000-0005-0000-0000-0000C92F0000}"/>
    <cellStyle name="Normal 20 2 2 2 2 2 2" xfId="33186" xr:uid="{F82E3C90-8C3E-4782-BD6A-95FF6053F110}"/>
    <cellStyle name="Normal 20 2 2 2 2 3" xfId="12234" xr:uid="{00000000-0005-0000-0000-0000CA2F0000}"/>
    <cellStyle name="Normal 20 2 2 2 2 3 2" xfId="33187" xr:uid="{D4BB0BEB-C217-46ED-9608-85508DCEA550}"/>
    <cellStyle name="Normal 20 2 2 2 2 4" xfId="12235" xr:uid="{00000000-0005-0000-0000-0000CB2F0000}"/>
    <cellStyle name="Normal 20 2 2 2 2 4 2" xfId="33188" xr:uid="{4380B16B-33F1-4972-A162-0D1F0B34C842}"/>
    <cellStyle name="Normal 20 2 2 2 2 5" xfId="33185" xr:uid="{3F35D6BC-68DD-429B-B7E7-7C16BC1D0B39}"/>
    <cellStyle name="Normal 20 2 2 2 3" xfId="12236" xr:uid="{00000000-0005-0000-0000-0000CC2F0000}"/>
    <cellStyle name="Normal 20 2 2 2 3 2" xfId="33189" xr:uid="{6E58F7C1-F75C-49E2-BEC6-148D67EA5E95}"/>
    <cellStyle name="Normal 20 2 2 2 4" xfId="12237" xr:uid="{00000000-0005-0000-0000-0000CD2F0000}"/>
    <cellStyle name="Normal 20 2 2 2 4 2" xfId="33190" xr:uid="{458BE47C-D8C8-4643-8FAC-9B79E0CFA4A6}"/>
    <cellStyle name="Normal 20 2 2 2 5" xfId="12238" xr:uid="{00000000-0005-0000-0000-0000CE2F0000}"/>
    <cellStyle name="Normal 20 2 2 2 5 2" xfId="33191" xr:uid="{19949B2D-C882-4608-AC7F-3AA87CAFFAEE}"/>
    <cellStyle name="Normal 20 2 2 2 6" xfId="33184" xr:uid="{13511205-47E5-4C18-A3E7-BDB0EB0204A1}"/>
    <cellStyle name="Normal 20 2 2 3" xfId="12239" xr:uid="{00000000-0005-0000-0000-0000CF2F0000}"/>
    <cellStyle name="Normal 20 2 2 3 2" xfId="33192" xr:uid="{CD59DFCC-25B5-41D6-84C8-904C93E0133E}"/>
    <cellStyle name="Normal 20 2 2 4" xfId="12240" xr:uid="{00000000-0005-0000-0000-0000D02F0000}"/>
    <cellStyle name="Normal 20 2 2 4 2" xfId="12241" xr:uid="{00000000-0005-0000-0000-0000D12F0000}"/>
    <cellStyle name="Normal 20 2 2 4 2 2" xfId="33194" xr:uid="{9ACABF45-2BA0-49B9-B4E4-420C356E334D}"/>
    <cellStyle name="Normal 20 2 2 4 3" xfId="12242" xr:uid="{00000000-0005-0000-0000-0000D22F0000}"/>
    <cellStyle name="Normal 20 2 2 4 3 2" xfId="33195" xr:uid="{701F616B-06EB-49C7-B4F4-7E25E5171A41}"/>
    <cellStyle name="Normal 20 2 2 4 4" xfId="12243" xr:uid="{00000000-0005-0000-0000-0000D32F0000}"/>
    <cellStyle name="Normal 20 2 2 4 4 2" xfId="33196" xr:uid="{A0426168-6ACA-497A-A506-620DE08F4964}"/>
    <cellStyle name="Normal 20 2 2 4 5" xfId="33193" xr:uid="{B9F5D5D4-2FD5-4B19-8625-4DAB4986C104}"/>
    <cellStyle name="Normal 20 2 2 5" xfId="12244" xr:uid="{00000000-0005-0000-0000-0000D42F0000}"/>
    <cellStyle name="Normal 20 2 2 5 2" xfId="33197" xr:uid="{9FF4F694-E0EE-41BF-9FA6-A1673DAFFEA7}"/>
    <cellStyle name="Normal 20 2 2 6" xfId="12245" xr:uid="{00000000-0005-0000-0000-0000D52F0000}"/>
    <cellStyle name="Normal 20 2 2 6 2" xfId="33198" xr:uid="{5EA8572C-EE37-4871-9B05-86F80AD7E580}"/>
    <cellStyle name="Normal 20 2 2 7" xfId="12246" xr:uid="{00000000-0005-0000-0000-0000D62F0000}"/>
    <cellStyle name="Normal 20 2 2 7 2" xfId="33199" xr:uid="{393CFBD4-C846-4871-935A-5A76B7E41C65}"/>
    <cellStyle name="Normal 20 2 2 8" xfId="33183" xr:uid="{0AF1AFEE-F019-4318-AA11-2B6F08FF3496}"/>
    <cellStyle name="Normal 20 2 3" xfId="33182" xr:uid="{0815D5BE-5880-48D1-8EFD-467681DCE42F}"/>
    <cellStyle name="Normal 20 20" xfId="33141" xr:uid="{C332C072-09F3-4EBA-9683-28C8638B11FF}"/>
    <cellStyle name="Normal 20 3" xfId="12247" xr:uid="{00000000-0005-0000-0000-0000D72F0000}"/>
    <cellStyle name="Normal 20 3 2" xfId="12248" xr:uid="{00000000-0005-0000-0000-0000D82F0000}"/>
    <cellStyle name="Normal 20 3 2 2" xfId="12249" xr:uid="{00000000-0005-0000-0000-0000D92F0000}"/>
    <cellStyle name="Normal 20 3 2 2 2" xfId="33202" xr:uid="{8F1F0469-10E7-4BEF-BFA4-8E41E587C700}"/>
    <cellStyle name="Normal 20 3 2 3" xfId="33201" xr:uid="{3DC26C0B-58C5-4563-9373-5F963F1F5847}"/>
    <cellStyle name="Normal 20 3 3" xfId="33200" xr:uid="{8F8A84C2-6AF1-465A-B98E-9CE1560D1C33}"/>
    <cellStyle name="Normal 20 4" xfId="12250" xr:uid="{00000000-0005-0000-0000-0000DA2F0000}"/>
    <cellStyle name="Normal 20 4 2" xfId="12251" xr:uid="{00000000-0005-0000-0000-0000DB2F0000}"/>
    <cellStyle name="Normal 20 4 2 2" xfId="33204" xr:uid="{EA0B1D5F-8A92-42A7-87E3-E3E422CBBBB7}"/>
    <cellStyle name="Normal 20 4 3" xfId="33203" xr:uid="{94D789F3-3B6D-4735-8038-F66E2BC081BC}"/>
    <cellStyle name="Normal 20 5" xfId="12252" xr:uid="{00000000-0005-0000-0000-0000DC2F0000}"/>
    <cellStyle name="Normal 20 5 2" xfId="12253" xr:uid="{00000000-0005-0000-0000-0000DD2F0000}"/>
    <cellStyle name="Normal 20 5 2 2" xfId="33206" xr:uid="{1E5F3FFD-37CE-4188-A89B-5AF13C721216}"/>
    <cellStyle name="Normal 20 5 3" xfId="33205" xr:uid="{62056FF7-8D67-400F-AAAC-008AA5902182}"/>
    <cellStyle name="Normal 20 6" xfId="12254" xr:uid="{00000000-0005-0000-0000-0000DE2F0000}"/>
    <cellStyle name="Normal 20 6 2" xfId="12255" xr:uid="{00000000-0005-0000-0000-0000DF2F0000}"/>
    <cellStyle name="Normal 20 6 2 2" xfId="33208" xr:uid="{65166DC8-44D2-4881-8608-3FDC13FE07C5}"/>
    <cellStyle name="Normal 20 6 3" xfId="33207" xr:uid="{E3EABBD8-A951-433B-8D69-1357FFA0FCD6}"/>
    <cellStyle name="Normal 20 7" xfId="12256" xr:uid="{00000000-0005-0000-0000-0000E02F0000}"/>
    <cellStyle name="Normal 20 7 2" xfId="12257" xr:uid="{00000000-0005-0000-0000-0000E12F0000}"/>
    <cellStyle name="Normal 20 7 2 2" xfId="33210" xr:uid="{4FDC4E81-F0A3-4BC3-ACB6-F26125A4A5A6}"/>
    <cellStyle name="Normal 20 7 3" xfId="33209" xr:uid="{408A4F13-897A-402A-B0D1-5BFDF6DCB014}"/>
    <cellStyle name="Normal 20 8" xfId="12258" xr:uid="{00000000-0005-0000-0000-0000E22F0000}"/>
    <cellStyle name="Normal 20 8 2" xfId="12259" xr:uid="{00000000-0005-0000-0000-0000E32F0000}"/>
    <cellStyle name="Normal 20 8 2 2" xfId="33212" xr:uid="{6384C032-D8F4-4453-97E2-32B626CED85F}"/>
    <cellStyle name="Normal 20 8 3" xfId="33211" xr:uid="{7A14BB22-0CAD-4C17-9F11-0A3BA01772B3}"/>
    <cellStyle name="Normal 20 9" xfId="12260" xr:uid="{00000000-0005-0000-0000-0000E42F0000}"/>
    <cellStyle name="Normal 20 9 2" xfId="12261" xr:uid="{00000000-0005-0000-0000-0000E52F0000}"/>
    <cellStyle name="Normal 20 9 2 2" xfId="33214" xr:uid="{9B8A0611-E2FB-4DE2-91B6-BD704A50A13F}"/>
    <cellStyle name="Normal 20 9 3" xfId="33213" xr:uid="{2FCE907E-C837-4C61-864A-5828B02364AE}"/>
    <cellStyle name="Normal 21" xfId="12262" xr:uid="{00000000-0005-0000-0000-0000E62F0000}"/>
    <cellStyle name="Normal 21 10" xfId="12263" xr:uid="{00000000-0005-0000-0000-0000E72F0000}"/>
    <cellStyle name="Normal 21 10 2" xfId="12264" xr:uid="{00000000-0005-0000-0000-0000E82F0000}"/>
    <cellStyle name="Normal 21 10 2 2" xfId="33217" xr:uid="{CFA5EC57-6C7D-4750-9E71-B1459FA7AF84}"/>
    <cellStyle name="Normal 21 10 3" xfId="33216" xr:uid="{12D92728-A205-4ADA-B179-D7E942739F21}"/>
    <cellStyle name="Normal 21 11" xfId="12265" xr:uid="{00000000-0005-0000-0000-0000E92F0000}"/>
    <cellStyle name="Normal 21 11 2" xfId="12266" xr:uid="{00000000-0005-0000-0000-0000EA2F0000}"/>
    <cellStyle name="Normal 21 11 2 2" xfId="33219" xr:uid="{9809EEEA-6759-46AF-A761-AFEBA4CAF743}"/>
    <cellStyle name="Normal 21 11 3" xfId="33218" xr:uid="{E2C456D1-211B-4F1C-9114-A8055282B5D3}"/>
    <cellStyle name="Normal 21 12" xfId="12267" xr:uid="{00000000-0005-0000-0000-0000EB2F0000}"/>
    <cellStyle name="Normal 21 12 2" xfId="12268" xr:uid="{00000000-0005-0000-0000-0000EC2F0000}"/>
    <cellStyle name="Normal 21 12 2 2" xfId="33221" xr:uid="{6E8BA246-A043-4183-9FCC-72FB40620A37}"/>
    <cellStyle name="Normal 21 12 3" xfId="33220" xr:uid="{129A1D03-260B-4A61-9175-8AADC9F00F16}"/>
    <cellStyle name="Normal 21 13" xfId="12269" xr:uid="{00000000-0005-0000-0000-0000ED2F0000}"/>
    <cellStyle name="Normal 21 13 2" xfId="33222" xr:uid="{92792213-0895-4F57-9957-5A1A53817C73}"/>
    <cellStyle name="Normal 21 14" xfId="12270" xr:uid="{00000000-0005-0000-0000-0000EE2F0000}"/>
    <cellStyle name="Normal 21 14 2" xfId="12271" xr:uid="{00000000-0005-0000-0000-0000EF2F0000}"/>
    <cellStyle name="Normal 21 14 2 2" xfId="12272" xr:uid="{00000000-0005-0000-0000-0000F02F0000}"/>
    <cellStyle name="Normal 21 14 2 2 2" xfId="12273" xr:uid="{00000000-0005-0000-0000-0000F12F0000}"/>
    <cellStyle name="Normal 21 14 2 2 2 2" xfId="33226" xr:uid="{35F677FC-DA27-4139-BDF4-6BE6735ADDE8}"/>
    <cellStyle name="Normal 21 14 2 2 3" xfId="12274" xr:uid="{00000000-0005-0000-0000-0000F22F0000}"/>
    <cellStyle name="Normal 21 14 2 2 3 2" xfId="33227" xr:uid="{6F4D78A2-AB66-42D3-AB74-1F186807AC20}"/>
    <cellStyle name="Normal 21 14 2 2 4" xfId="12275" xr:uid="{00000000-0005-0000-0000-0000F32F0000}"/>
    <cellStyle name="Normal 21 14 2 2 4 2" xfId="33228" xr:uid="{6BA54C87-2EF0-4AA4-A38B-A024C0B81E56}"/>
    <cellStyle name="Normal 21 14 2 2 5" xfId="33225" xr:uid="{412391C6-C419-4956-9816-FA4DE5CA89E3}"/>
    <cellStyle name="Normal 21 14 2 3" xfId="12276" xr:uid="{00000000-0005-0000-0000-0000F42F0000}"/>
    <cellStyle name="Normal 21 14 2 3 2" xfId="33229" xr:uid="{AFCAA983-592F-4930-BB4D-3C6F78567584}"/>
    <cellStyle name="Normal 21 14 2 4" xfId="12277" xr:uid="{00000000-0005-0000-0000-0000F52F0000}"/>
    <cellStyle name="Normal 21 14 2 4 2" xfId="33230" xr:uid="{FEEED4C6-D842-42EB-8F7A-9BCB2F2C9135}"/>
    <cellStyle name="Normal 21 14 2 5" xfId="12278" xr:uid="{00000000-0005-0000-0000-0000F62F0000}"/>
    <cellStyle name="Normal 21 14 2 5 2" xfId="33231" xr:uid="{60B03A25-C45B-40F5-BE78-93D4A7C1AC27}"/>
    <cellStyle name="Normal 21 14 2 6" xfId="33224" xr:uid="{51E1F30E-8338-4184-BC85-AAACEF02A9A4}"/>
    <cellStyle name="Normal 21 14 3" xfId="12279" xr:uid="{00000000-0005-0000-0000-0000F72F0000}"/>
    <cellStyle name="Normal 21 14 3 2" xfId="12280" xr:uid="{00000000-0005-0000-0000-0000F82F0000}"/>
    <cellStyle name="Normal 21 14 3 2 2" xfId="33233" xr:uid="{41394808-4E25-4B05-AC69-480ACB93DC6F}"/>
    <cellStyle name="Normal 21 14 3 3" xfId="12281" xr:uid="{00000000-0005-0000-0000-0000F92F0000}"/>
    <cellStyle name="Normal 21 14 3 3 2" xfId="33234" xr:uid="{2782D565-6DEC-45BE-9CB5-3827706067D9}"/>
    <cellStyle name="Normal 21 14 3 4" xfId="12282" xr:uid="{00000000-0005-0000-0000-0000FA2F0000}"/>
    <cellStyle name="Normal 21 14 3 4 2" xfId="33235" xr:uid="{89F40316-E3AE-4AD2-AA51-AF73000DEBE8}"/>
    <cellStyle name="Normal 21 14 3 5" xfId="33232" xr:uid="{A21E7E66-5EF8-4436-9BA2-77C75500331D}"/>
    <cellStyle name="Normal 21 14 4" xfId="12283" xr:uid="{00000000-0005-0000-0000-0000FB2F0000}"/>
    <cellStyle name="Normal 21 14 4 2" xfId="33236" xr:uid="{C49ECE5C-C12A-4ECB-8D1F-B50685B7A0B7}"/>
    <cellStyle name="Normal 21 14 5" xfId="12284" xr:uid="{00000000-0005-0000-0000-0000FC2F0000}"/>
    <cellStyle name="Normal 21 14 5 2" xfId="33237" xr:uid="{039B8F7B-AE63-4A8D-BA33-CDB31F2F552E}"/>
    <cellStyle name="Normal 21 14 6" xfId="12285" xr:uid="{00000000-0005-0000-0000-0000FD2F0000}"/>
    <cellStyle name="Normal 21 14 6 2" xfId="33238" xr:uid="{2A650AEC-D740-4003-A051-37D933E4B806}"/>
    <cellStyle name="Normal 21 14 7" xfId="33223" xr:uid="{C72739B3-233B-4B5C-82A2-0BA148F72577}"/>
    <cellStyle name="Normal 21 15" xfId="12286" xr:uid="{00000000-0005-0000-0000-0000FE2F0000}"/>
    <cellStyle name="Normal 21 15 2" xfId="12287" xr:uid="{00000000-0005-0000-0000-0000FF2F0000}"/>
    <cellStyle name="Normal 21 15 2 2" xfId="33240" xr:uid="{7A61AA5A-E877-4F99-8C70-62AFDD037270}"/>
    <cellStyle name="Normal 21 15 3" xfId="12288" xr:uid="{00000000-0005-0000-0000-000000300000}"/>
    <cellStyle name="Normal 21 15 3 2" xfId="33241" xr:uid="{11A87E15-09F8-4877-9DEB-AB14E5EFECB1}"/>
    <cellStyle name="Normal 21 15 4" xfId="12289" xr:uid="{00000000-0005-0000-0000-000001300000}"/>
    <cellStyle name="Normal 21 15 4 2" xfId="33242" xr:uid="{D3F7F208-4BDF-4B25-BC74-42C66FAF12F1}"/>
    <cellStyle name="Normal 21 15 5" xfId="33239" xr:uid="{BE5B0469-DB9F-43E3-A99B-D7FAF55DF13F}"/>
    <cellStyle name="Normal 21 16" xfId="33215" xr:uid="{3214E0D1-1A0B-453F-9A21-4D46FAC63B5A}"/>
    <cellStyle name="Normal 21 2" xfId="12290" xr:uid="{00000000-0005-0000-0000-000002300000}"/>
    <cellStyle name="Normal 21 2 2" xfId="12291" xr:uid="{00000000-0005-0000-0000-000003300000}"/>
    <cellStyle name="Normal 21 2 2 2" xfId="33244" xr:uid="{8826738A-DEBA-4095-8195-5C591195AB6E}"/>
    <cellStyle name="Normal 21 2 3" xfId="12292" xr:uid="{00000000-0005-0000-0000-000004300000}"/>
    <cellStyle name="Normal 21 2 3 2" xfId="12293" xr:uid="{00000000-0005-0000-0000-000005300000}"/>
    <cellStyle name="Normal 21 2 3 2 2" xfId="12294" xr:uid="{00000000-0005-0000-0000-000006300000}"/>
    <cellStyle name="Normal 21 2 3 2 2 2" xfId="12295" xr:uid="{00000000-0005-0000-0000-000007300000}"/>
    <cellStyle name="Normal 21 2 3 2 2 2 2" xfId="33248" xr:uid="{1E8BB8C2-F52A-425F-B7C2-76108111D2BC}"/>
    <cellStyle name="Normal 21 2 3 2 2 3" xfId="12296" xr:uid="{00000000-0005-0000-0000-000008300000}"/>
    <cellStyle name="Normal 21 2 3 2 2 3 2" xfId="33249" xr:uid="{F874BBF8-90F5-438C-84B6-C9AD15D0B3ED}"/>
    <cellStyle name="Normal 21 2 3 2 2 4" xfId="12297" xr:uid="{00000000-0005-0000-0000-000009300000}"/>
    <cellStyle name="Normal 21 2 3 2 2 4 2" xfId="33250" xr:uid="{AD804D1F-FEF7-4095-B58A-BD9132A33A3A}"/>
    <cellStyle name="Normal 21 2 3 2 2 5" xfId="33247" xr:uid="{FDA3DA6E-D92A-4D2B-A7FB-DC49252F60A8}"/>
    <cellStyle name="Normal 21 2 3 2 3" xfId="12298" xr:uid="{00000000-0005-0000-0000-00000A300000}"/>
    <cellStyle name="Normal 21 2 3 2 3 2" xfId="33251" xr:uid="{3BA74FF5-A356-4A69-BDB8-47D297484878}"/>
    <cellStyle name="Normal 21 2 3 2 4" xfId="12299" xr:uid="{00000000-0005-0000-0000-00000B300000}"/>
    <cellStyle name="Normal 21 2 3 2 4 2" xfId="33252" xr:uid="{B0D0D770-05DB-445E-9588-255153F074BC}"/>
    <cellStyle name="Normal 21 2 3 2 5" xfId="12300" xr:uid="{00000000-0005-0000-0000-00000C300000}"/>
    <cellStyle name="Normal 21 2 3 2 5 2" xfId="33253" xr:uid="{649BFDCB-FF11-47BA-B83C-727345CBA27A}"/>
    <cellStyle name="Normal 21 2 3 2 6" xfId="33246" xr:uid="{3AEFDB39-90FE-4C36-AADD-3AA041D53C8E}"/>
    <cellStyle name="Normal 21 2 3 3" xfId="12301" xr:uid="{00000000-0005-0000-0000-00000D300000}"/>
    <cellStyle name="Normal 21 2 3 3 2" xfId="12302" xr:uid="{00000000-0005-0000-0000-00000E300000}"/>
    <cellStyle name="Normal 21 2 3 3 2 2" xfId="33255" xr:uid="{FA247F7C-B99B-429F-BC33-903AE61944F5}"/>
    <cellStyle name="Normal 21 2 3 3 3" xfId="12303" xr:uid="{00000000-0005-0000-0000-00000F300000}"/>
    <cellStyle name="Normal 21 2 3 3 3 2" xfId="33256" xr:uid="{B5C72A3C-A237-4894-926D-081DFEBC386E}"/>
    <cellStyle name="Normal 21 2 3 3 4" xfId="12304" xr:uid="{00000000-0005-0000-0000-000010300000}"/>
    <cellStyle name="Normal 21 2 3 3 4 2" xfId="33257" xr:uid="{3C400D01-6ECA-4BCC-8D34-BCDABC8E9200}"/>
    <cellStyle name="Normal 21 2 3 3 5" xfId="33254" xr:uid="{9FD53E8A-0A3F-43CD-912C-AED1D83A9929}"/>
    <cellStyle name="Normal 21 2 3 4" xfId="12305" xr:uid="{00000000-0005-0000-0000-000011300000}"/>
    <cellStyle name="Normal 21 2 3 4 2" xfId="33258" xr:uid="{2B6F63A0-55C2-412B-80E6-BD4F1ECAB411}"/>
    <cellStyle name="Normal 21 2 3 5" xfId="12306" xr:uid="{00000000-0005-0000-0000-000012300000}"/>
    <cellStyle name="Normal 21 2 3 5 2" xfId="33259" xr:uid="{F7FD7FC1-B847-4002-840E-1C15C2A9A029}"/>
    <cellStyle name="Normal 21 2 3 6" xfId="12307" xr:uid="{00000000-0005-0000-0000-000013300000}"/>
    <cellStyle name="Normal 21 2 3 6 2" xfId="33260" xr:uid="{48306546-2FB7-457E-9827-2D210A0752CB}"/>
    <cellStyle name="Normal 21 2 3 7" xfId="33245" xr:uid="{2C5307F2-E461-4C49-8BEE-03E18CCA65AC}"/>
    <cellStyle name="Normal 21 2 4" xfId="33243" xr:uid="{AEE7679A-DF33-4888-8F9C-C30DE0148769}"/>
    <cellStyle name="Normal 21 3" xfId="12308" xr:uid="{00000000-0005-0000-0000-000014300000}"/>
    <cellStyle name="Normal 21 3 2" xfId="12309" xr:uid="{00000000-0005-0000-0000-000015300000}"/>
    <cellStyle name="Normal 21 3 2 2" xfId="33262" xr:uid="{17E7EB05-B111-4334-BA2A-6CA1AA7118FA}"/>
    <cellStyle name="Normal 21 3 3" xfId="33261" xr:uid="{91884652-31D3-4F1B-927B-B135D4F24D68}"/>
    <cellStyle name="Normal 21 4" xfId="12310" xr:uid="{00000000-0005-0000-0000-000016300000}"/>
    <cellStyle name="Normal 21 4 2" xfId="12311" xr:uid="{00000000-0005-0000-0000-000017300000}"/>
    <cellStyle name="Normal 21 4 2 2" xfId="33264" xr:uid="{B8561D5F-2167-4B9B-AE37-1841241C278E}"/>
    <cellStyle name="Normal 21 4 3" xfId="33263" xr:uid="{CDB99040-6E11-41A6-82EA-CE96116037F3}"/>
    <cellStyle name="Normal 21 5" xfId="12312" xr:uid="{00000000-0005-0000-0000-000018300000}"/>
    <cellStyle name="Normal 21 5 2" xfId="12313" xr:uid="{00000000-0005-0000-0000-000019300000}"/>
    <cellStyle name="Normal 21 5 2 2" xfId="33266" xr:uid="{C82DC65F-0204-4100-85D2-F23136BCD309}"/>
    <cellStyle name="Normal 21 5 3" xfId="33265" xr:uid="{F8AB79E8-56E9-4B51-BAAC-AC2180A3F0F0}"/>
    <cellStyle name="Normal 21 6" xfId="12314" xr:uid="{00000000-0005-0000-0000-00001A300000}"/>
    <cellStyle name="Normal 21 6 2" xfId="12315" xr:uid="{00000000-0005-0000-0000-00001B300000}"/>
    <cellStyle name="Normal 21 6 2 2" xfId="33268" xr:uid="{3889BBEF-788F-4229-A979-E4E291A84217}"/>
    <cellStyle name="Normal 21 6 3" xfId="33267" xr:uid="{4A979A8D-7529-4BED-AD9F-17E221938E67}"/>
    <cellStyle name="Normal 21 7" xfId="12316" xr:uid="{00000000-0005-0000-0000-00001C300000}"/>
    <cellStyle name="Normal 21 7 2" xfId="12317" xr:uid="{00000000-0005-0000-0000-00001D300000}"/>
    <cellStyle name="Normal 21 7 2 2" xfId="33270" xr:uid="{4D73774B-9D82-4260-9F62-FBE22904A0B0}"/>
    <cellStyle name="Normal 21 7 3" xfId="33269" xr:uid="{C60CE995-0CF9-4EED-9D00-6122BA0E0245}"/>
    <cellStyle name="Normal 21 8" xfId="12318" xr:uid="{00000000-0005-0000-0000-00001E300000}"/>
    <cellStyle name="Normal 21 8 2" xfId="12319" xr:uid="{00000000-0005-0000-0000-00001F300000}"/>
    <cellStyle name="Normal 21 8 2 2" xfId="33272" xr:uid="{FCC59C41-B087-45BA-866A-9817DA075A74}"/>
    <cellStyle name="Normal 21 8 3" xfId="33271" xr:uid="{D09B599C-1AB3-4DC3-9E19-612732D913A2}"/>
    <cellStyle name="Normal 21 9" xfId="12320" xr:uid="{00000000-0005-0000-0000-000020300000}"/>
    <cellStyle name="Normal 21 9 2" xfId="12321" xr:uid="{00000000-0005-0000-0000-000021300000}"/>
    <cellStyle name="Normal 21 9 2 2" xfId="33274" xr:uid="{13BFFEF7-70EB-4536-83BF-FB4D3EAD8555}"/>
    <cellStyle name="Normal 21 9 3" xfId="33273" xr:uid="{AF97FD8E-9589-4968-A905-8D5D01193FB3}"/>
    <cellStyle name="Normal 22" xfId="12322" xr:uid="{00000000-0005-0000-0000-000022300000}"/>
    <cellStyle name="Normal 22 2" xfId="12323" xr:uid="{00000000-0005-0000-0000-000023300000}"/>
    <cellStyle name="Normal 22 2 2" xfId="12324" xr:uid="{00000000-0005-0000-0000-000024300000}"/>
    <cellStyle name="Normal 22 2 2 2" xfId="33277" xr:uid="{4CE5D838-5216-4BCC-B4B2-02A866D55030}"/>
    <cellStyle name="Normal 22 2 3" xfId="12325" xr:uid="{00000000-0005-0000-0000-000025300000}"/>
    <cellStyle name="Normal 22 2 3 2" xfId="12326" xr:uid="{00000000-0005-0000-0000-000026300000}"/>
    <cellStyle name="Normal 22 2 3 2 2" xfId="12327" xr:uid="{00000000-0005-0000-0000-000027300000}"/>
    <cellStyle name="Normal 22 2 3 2 2 2" xfId="12328" xr:uid="{00000000-0005-0000-0000-000028300000}"/>
    <cellStyle name="Normal 22 2 3 2 2 2 2" xfId="33281" xr:uid="{AEFBAFFB-6B7F-434A-A825-6FA6921045D3}"/>
    <cellStyle name="Normal 22 2 3 2 2 3" xfId="12329" xr:uid="{00000000-0005-0000-0000-000029300000}"/>
    <cellStyle name="Normal 22 2 3 2 2 3 2" xfId="33282" xr:uid="{2BA9B645-CAE4-4874-89C7-F03A84284B49}"/>
    <cellStyle name="Normal 22 2 3 2 2 4" xfId="12330" xr:uid="{00000000-0005-0000-0000-00002A300000}"/>
    <cellStyle name="Normal 22 2 3 2 2 4 2" xfId="33283" xr:uid="{F8A21D7C-3CB8-4BC0-8053-F561B5CE8267}"/>
    <cellStyle name="Normal 22 2 3 2 2 5" xfId="33280" xr:uid="{DBADF818-B416-4267-B73C-551CFC00EA58}"/>
    <cellStyle name="Normal 22 2 3 2 3" xfId="12331" xr:uid="{00000000-0005-0000-0000-00002B300000}"/>
    <cellStyle name="Normal 22 2 3 2 3 2" xfId="33284" xr:uid="{808B5D7F-1C16-48AE-A1BE-B733CF277E92}"/>
    <cellStyle name="Normal 22 2 3 2 4" xfId="12332" xr:uid="{00000000-0005-0000-0000-00002C300000}"/>
    <cellStyle name="Normal 22 2 3 2 4 2" xfId="33285" xr:uid="{ABECF90E-85D4-41D1-82AC-060679D1C50A}"/>
    <cellStyle name="Normal 22 2 3 2 5" xfId="12333" xr:uid="{00000000-0005-0000-0000-00002D300000}"/>
    <cellStyle name="Normal 22 2 3 2 5 2" xfId="33286" xr:uid="{9B50BA33-D571-44F5-9491-2CAD431144BE}"/>
    <cellStyle name="Normal 22 2 3 2 6" xfId="33279" xr:uid="{45523763-42BC-414B-882D-EAA10992FEF6}"/>
    <cellStyle name="Normal 22 2 3 3" xfId="12334" xr:uid="{00000000-0005-0000-0000-00002E300000}"/>
    <cellStyle name="Normal 22 2 3 3 2" xfId="12335" xr:uid="{00000000-0005-0000-0000-00002F300000}"/>
    <cellStyle name="Normal 22 2 3 3 2 2" xfId="33288" xr:uid="{68DE0BD3-DCB7-4AF5-8B5D-67A6848160C9}"/>
    <cellStyle name="Normal 22 2 3 3 3" xfId="12336" xr:uid="{00000000-0005-0000-0000-000030300000}"/>
    <cellStyle name="Normal 22 2 3 3 3 2" xfId="33289" xr:uid="{D43F13FF-902F-4242-9040-767E5FD0E30A}"/>
    <cellStyle name="Normal 22 2 3 3 4" xfId="12337" xr:uid="{00000000-0005-0000-0000-000031300000}"/>
    <cellStyle name="Normal 22 2 3 3 4 2" xfId="33290" xr:uid="{1780740E-3A33-4A51-8C51-E24846A2AAF5}"/>
    <cellStyle name="Normal 22 2 3 3 5" xfId="33287" xr:uid="{B11E399A-49A3-4F69-9F92-CDC99744FD7C}"/>
    <cellStyle name="Normal 22 2 3 4" xfId="12338" xr:uid="{00000000-0005-0000-0000-000032300000}"/>
    <cellStyle name="Normal 22 2 3 4 2" xfId="33291" xr:uid="{8D7B3475-B021-459B-B1A3-CA8531246AD3}"/>
    <cellStyle name="Normal 22 2 3 5" xfId="12339" xr:uid="{00000000-0005-0000-0000-000033300000}"/>
    <cellStyle name="Normal 22 2 3 5 2" xfId="33292" xr:uid="{81593129-F671-4578-95D6-FE8C0321CAA0}"/>
    <cellStyle name="Normal 22 2 3 6" xfId="12340" xr:uid="{00000000-0005-0000-0000-000034300000}"/>
    <cellStyle name="Normal 22 2 3 6 2" xfId="33293" xr:uid="{879B64F2-0C65-4960-970E-CCBAAA93CDA1}"/>
    <cellStyle name="Normal 22 2 3 7" xfId="33278" xr:uid="{4E915B2D-5E96-4D4D-AB7C-4A9B28C44FD0}"/>
    <cellStyle name="Normal 22 2 4" xfId="33276" xr:uid="{89A5E402-3B6A-4C16-A1A8-FD5D13E7546D}"/>
    <cellStyle name="Normal 22 3" xfId="12341" xr:uid="{00000000-0005-0000-0000-000035300000}"/>
    <cellStyle name="Normal 22 3 2" xfId="12342" xr:uid="{00000000-0005-0000-0000-000036300000}"/>
    <cellStyle name="Normal 22 3 2 2" xfId="12343" xr:uid="{00000000-0005-0000-0000-000037300000}"/>
    <cellStyle name="Normal 22 3 2 2 2" xfId="12344" xr:uid="{00000000-0005-0000-0000-000038300000}"/>
    <cellStyle name="Normal 22 3 2 2 2 2" xfId="12345" xr:uid="{00000000-0005-0000-0000-000039300000}"/>
    <cellStyle name="Normal 22 3 2 2 2 2 2" xfId="33298" xr:uid="{880EA5B4-6DF2-436C-9BCA-3EE7E9210FAC}"/>
    <cellStyle name="Normal 22 3 2 2 2 3" xfId="12346" xr:uid="{00000000-0005-0000-0000-00003A300000}"/>
    <cellStyle name="Normal 22 3 2 2 2 3 2" xfId="33299" xr:uid="{9C539498-2D9C-4903-BD79-D1F600E20184}"/>
    <cellStyle name="Normal 22 3 2 2 2 4" xfId="12347" xr:uid="{00000000-0005-0000-0000-00003B300000}"/>
    <cellStyle name="Normal 22 3 2 2 2 4 2" xfId="33300" xr:uid="{C090CFDA-F01E-442C-A9EE-EADF13A48FB9}"/>
    <cellStyle name="Normal 22 3 2 2 2 5" xfId="33297" xr:uid="{0C542165-ABE9-4CEC-85E0-2F87F65E6EA3}"/>
    <cellStyle name="Normal 22 3 2 2 3" xfId="12348" xr:uid="{00000000-0005-0000-0000-00003C300000}"/>
    <cellStyle name="Normal 22 3 2 2 3 2" xfId="33301" xr:uid="{6FB5D008-DE4D-4B4E-849B-8ACCE5562F8E}"/>
    <cellStyle name="Normal 22 3 2 2 4" xfId="12349" xr:uid="{00000000-0005-0000-0000-00003D300000}"/>
    <cellStyle name="Normal 22 3 2 2 4 2" xfId="33302" xr:uid="{4123617C-F228-4BB9-8E75-4E6533882206}"/>
    <cellStyle name="Normal 22 3 2 2 5" xfId="12350" xr:uid="{00000000-0005-0000-0000-00003E300000}"/>
    <cellStyle name="Normal 22 3 2 2 5 2" xfId="33303" xr:uid="{3D20EC52-82D5-4C48-B542-1E79C7AB64A5}"/>
    <cellStyle name="Normal 22 3 2 2 6" xfId="33296" xr:uid="{E895E310-0DC7-416A-A26E-7BD1E55E361A}"/>
    <cellStyle name="Normal 22 3 2 3" xfId="12351" xr:uid="{00000000-0005-0000-0000-00003F300000}"/>
    <cellStyle name="Normal 22 3 2 3 2" xfId="33304" xr:uid="{6B6BADFA-3C13-4352-8636-31C2F8E46C47}"/>
    <cellStyle name="Normal 22 3 2 4" xfId="12352" xr:uid="{00000000-0005-0000-0000-000040300000}"/>
    <cellStyle name="Normal 22 3 2 4 2" xfId="12353" xr:uid="{00000000-0005-0000-0000-000041300000}"/>
    <cellStyle name="Normal 22 3 2 4 2 2" xfId="33306" xr:uid="{C0529F77-E093-4B54-9E92-E678BFE9FED6}"/>
    <cellStyle name="Normal 22 3 2 4 3" xfId="12354" xr:uid="{00000000-0005-0000-0000-000042300000}"/>
    <cellStyle name="Normal 22 3 2 4 3 2" xfId="33307" xr:uid="{1836357B-CCE5-4737-80DB-D5C2761FC0B7}"/>
    <cellStyle name="Normal 22 3 2 4 4" xfId="12355" xr:uid="{00000000-0005-0000-0000-000043300000}"/>
    <cellStyle name="Normal 22 3 2 4 4 2" xfId="33308" xr:uid="{4F08E61E-D0F5-4E32-A435-8422B9CAF97A}"/>
    <cellStyle name="Normal 22 3 2 4 5" xfId="33305" xr:uid="{AE95972B-A47A-4B4C-AD48-7E56DA7F4E34}"/>
    <cellStyle name="Normal 22 3 2 5" xfId="12356" xr:uid="{00000000-0005-0000-0000-000044300000}"/>
    <cellStyle name="Normal 22 3 2 5 2" xfId="33309" xr:uid="{F69E74F4-8404-41E4-B72E-3D227D9CA40A}"/>
    <cellStyle name="Normal 22 3 2 6" xfId="12357" xr:uid="{00000000-0005-0000-0000-000045300000}"/>
    <cellStyle name="Normal 22 3 2 6 2" xfId="33310" xr:uid="{B04CFAFA-FCD9-4158-9B47-6D0F499C811E}"/>
    <cellStyle name="Normal 22 3 2 7" xfId="12358" xr:uid="{00000000-0005-0000-0000-000046300000}"/>
    <cellStyle name="Normal 22 3 2 7 2" xfId="33311" xr:uid="{216B4A4D-089A-4BCD-AB3F-716C927BF187}"/>
    <cellStyle name="Normal 22 3 2 8" xfId="33295" xr:uid="{9FD5284E-447D-48E3-8CB8-16C5F7636E04}"/>
    <cellStyle name="Normal 22 3 3" xfId="12359" xr:uid="{00000000-0005-0000-0000-000047300000}"/>
    <cellStyle name="Normal 22 3 3 2" xfId="12360" xr:uid="{00000000-0005-0000-0000-000048300000}"/>
    <cellStyle name="Normal 22 3 3 2 2" xfId="12361" xr:uid="{00000000-0005-0000-0000-000049300000}"/>
    <cellStyle name="Normal 22 3 3 2 2 2" xfId="12362" xr:uid="{00000000-0005-0000-0000-00004A300000}"/>
    <cellStyle name="Normal 22 3 3 2 2 2 2" xfId="33315" xr:uid="{30F47122-909B-4DB1-8CFF-424F168A60F4}"/>
    <cellStyle name="Normal 22 3 3 2 2 3" xfId="12363" xr:uid="{00000000-0005-0000-0000-00004B300000}"/>
    <cellStyle name="Normal 22 3 3 2 2 3 2" xfId="33316" xr:uid="{F3579B2E-1F85-4EA9-AC51-869C5F4B7516}"/>
    <cellStyle name="Normal 22 3 3 2 2 4" xfId="12364" xr:uid="{00000000-0005-0000-0000-00004C300000}"/>
    <cellStyle name="Normal 22 3 3 2 2 4 2" xfId="33317" xr:uid="{5637472F-DB74-4628-9561-500917CCB129}"/>
    <cellStyle name="Normal 22 3 3 2 2 5" xfId="33314" xr:uid="{109710B5-918A-4BE9-B4A6-C271589A8619}"/>
    <cellStyle name="Normal 22 3 3 2 3" xfId="12365" xr:uid="{00000000-0005-0000-0000-00004D300000}"/>
    <cellStyle name="Normal 22 3 3 2 3 2" xfId="33318" xr:uid="{950A72EA-0A51-49BB-B09F-E6E6920DFE9F}"/>
    <cellStyle name="Normal 22 3 3 2 4" xfId="12366" xr:uid="{00000000-0005-0000-0000-00004E300000}"/>
    <cellStyle name="Normal 22 3 3 2 4 2" xfId="33319" xr:uid="{FF5C4CC0-5023-43EF-9EE5-CE8B52477533}"/>
    <cellStyle name="Normal 22 3 3 2 5" xfId="12367" xr:uid="{00000000-0005-0000-0000-00004F300000}"/>
    <cellStyle name="Normal 22 3 3 2 5 2" xfId="33320" xr:uid="{C7476373-5153-4BB7-BC75-16C08193E662}"/>
    <cellStyle name="Normal 22 3 3 2 6" xfId="33313" xr:uid="{89733668-5653-4A82-BF5B-DC5BAB68EFC3}"/>
    <cellStyle name="Normal 22 3 3 3" xfId="12368" xr:uid="{00000000-0005-0000-0000-000050300000}"/>
    <cellStyle name="Normal 22 3 3 3 2" xfId="12369" xr:uid="{00000000-0005-0000-0000-000051300000}"/>
    <cellStyle name="Normal 22 3 3 3 2 2" xfId="33322" xr:uid="{B6DC07C2-D51F-4960-B134-AA162F4DC77C}"/>
    <cellStyle name="Normal 22 3 3 3 3" xfId="12370" xr:uid="{00000000-0005-0000-0000-000052300000}"/>
    <cellStyle name="Normal 22 3 3 3 3 2" xfId="33323" xr:uid="{6A9965C3-CCFC-44AD-926B-72F4F8EE66D2}"/>
    <cellStyle name="Normal 22 3 3 3 4" xfId="12371" xr:uid="{00000000-0005-0000-0000-000053300000}"/>
    <cellStyle name="Normal 22 3 3 3 4 2" xfId="33324" xr:uid="{3EFE4A04-D7F7-4E2D-9268-80763645E25A}"/>
    <cellStyle name="Normal 22 3 3 3 5" xfId="33321" xr:uid="{E1D36532-B6E1-4D9B-A5F5-2FEB657FD3CC}"/>
    <cellStyle name="Normal 22 3 3 4" xfId="12372" xr:uid="{00000000-0005-0000-0000-000054300000}"/>
    <cellStyle name="Normal 22 3 3 4 2" xfId="33325" xr:uid="{D8C857AC-650C-40C0-8901-B9D5C1020839}"/>
    <cellStyle name="Normal 22 3 3 5" xfId="12373" xr:uid="{00000000-0005-0000-0000-000055300000}"/>
    <cellStyle name="Normal 22 3 3 5 2" xfId="33326" xr:uid="{23AD4293-8304-4A2E-9F7C-6A5C36E1BC3F}"/>
    <cellStyle name="Normal 22 3 3 6" xfId="12374" xr:uid="{00000000-0005-0000-0000-000056300000}"/>
    <cellStyle name="Normal 22 3 3 6 2" xfId="33327" xr:uid="{24DB2CF2-039C-4C4A-9A4B-BB4B34079714}"/>
    <cellStyle name="Normal 22 3 3 7" xfId="33312" xr:uid="{62253C20-44EB-4BA0-8B2B-A1A641D6D7A9}"/>
    <cellStyle name="Normal 22 3 4" xfId="33294" xr:uid="{C21AD921-C860-4129-8939-EC6C56D6FFF9}"/>
    <cellStyle name="Normal 22 4" xfId="12375" xr:uid="{00000000-0005-0000-0000-000057300000}"/>
    <cellStyle name="Normal 22 4 2" xfId="12376" xr:uid="{00000000-0005-0000-0000-000058300000}"/>
    <cellStyle name="Normal 22 4 2 2" xfId="12377" xr:uid="{00000000-0005-0000-0000-000059300000}"/>
    <cellStyle name="Normal 22 4 2 2 2" xfId="12378" xr:uid="{00000000-0005-0000-0000-00005A300000}"/>
    <cellStyle name="Normal 22 4 2 2 2 2" xfId="12379" xr:uid="{00000000-0005-0000-0000-00005B300000}"/>
    <cellStyle name="Normal 22 4 2 2 2 2 2" xfId="33332" xr:uid="{1B3E5EE9-C851-4985-BB33-BE15115D3E46}"/>
    <cellStyle name="Normal 22 4 2 2 2 3" xfId="12380" xr:uid="{00000000-0005-0000-0000-00005C300000}"/>
    <cellStyle name="Normal 22 4 2 2 2 3 2" xfId="33333" xr:uid="{9523E283-BD38-4D14-BDD3-48E9BB3E1976}"/>
    <cellStyle name="Normal 22 4 2 2 2 4" xfId="12381" xr:uid="{00000000-0005-0000-0000-00005D300000}"/>
    <cellStyle name="Normal 22 4 2 2 2 4 2" xfId="33334" xr:uid="{1A3DC2DE-3B69-4D94-A9DA-C1564429DD3C}"/>
    <cellStyle name="Normal 22 4 2 2 2 5" xfId="33331" xr:uid="{ED24CC42-00E9-4636-8DBC-5B38B27904B7}"/>
    <cellStyle name="Normal 22 4 2 2 3" xfId="12382" xr:uid="{00000000-0005-0000-0000-00005E300000}"/>
    <cellStyle name="Normal 22 4 2 2 3 2" xfId="33335" xr:uid="{ECA566C2-E8D0-42D2-BC8A-2B66621D9E1D}"/>
    <cellStyle name="Normal 22 4 2 2 4" xfId="12383" xr:uid="{00000000-0005-0000-0000-00005F300000}"/>
    <cellStyle name="Normal 22 4 2 2 4 2" xfId="33336" xr:uid="{5790603B-03FB-434A-A729-BD869F72EC3F}"/>
    <cellStyle name="Normal 22 4 2 2 5" xfId="12384" xr:uid="{00000000-0005-0000-0000-000060300000}"/>
    <cellStyle name="Normal 22 4 2 2 5 2" xfId="33337" xr:uid="{234E820D-EF4D-4A01-9F73-9F53FFB7A8D1}"/>
    <cellStyle name="Normal 22 4 2 2 6" xfId="33330" xr:uid="{2C6932D1-6175-46EA-9EF5-B4375C125EB4}"/>
    <cellStyle name="Normal 22 4 2 3" xfId="12385" xr:uid="{00000000-0005-0000-0000-000061300000}"/>
    <cellStyle name="Normal 22 4 2 3 2" xfId="12386" xr:uid="{00000000-0005-0000-0000-000062300000}"/>
    <cellStyle name="Normal 22 4 2 3 2 2" xfId="33339" xr:uid="{D8C78B12-82B0-445C-A66A-3CAB1839D4E0}"/>
    <cellStyle name="Normal 22 4 2 3 3" xfId="12387" xr:uid="{00000000-0005-0000-0000-000063300000}"/>
    <cellStyle name="Normal 22 4 2 3 3 2" xfId="33340" xr:uid="{E22FD858-C600-441C-8B85-51BA8F0F4E7F}"/>
    <cellStyle name="Normal 22 4 2 3 4" xfId="12388" xr:uid="{00000000-0005-0000-0000-000064300000}"/>
    <cellStyle name="Normal 22 4 2 3 4 2" xfId="33341" xr:uid="{FB3B1F10-44E7-4686-A710-31A002A101A6}"/>
    <cellStyle name="Normal 22 4 2 3 5" xfId="33338" xr:uid="{A910FC13-35E2-4A3F-B874-4C07ECF9BA6C}"/>
    <cellStyle name="Normal 22 4 2 4" xfId="12389" xr:uid="{00000000-0005-0000-0000-000065300000}"/>
    <cellStyle name="Normal 22 4 2 4 2" xfId="33342" xr:uid="{C2A7750F-0D8A-4ECE-BD7C-A383C1856286}"/>
    <cellStyle name="Normal 22 4 2 5" xfId="12390" xr:uid="{00000000-0005-0000-0000-000066300000}"/>
    <cellStyle name="Normal 22 4 2 5 2" xfId="33343" xr:uid="{69242B58-64D2-4E95-89B1-E3D4421C3413}"/>
    <cellStyle name="Normal 22 4 2 6" xfId="12391" xr:uid="{00000000-0005-0000-0000-000067300000}"/>
    <cellStyle name="Normal 22 4 2 6 2" xfId="33344" xr:uid="{2B5C6679-6E03-45A3-BED9-BA1EB20E93A4}"/>
    <cellStyle name="Normal 22 4 2 7" xfId="33329" xr:uid="{494DA8AB-ADA0-491B-8E63-78D50CC31080}"/>
    <cellStyle name="Normal 22 4 3" xfId="12392" xr:uid="{00000000-0005-0000-0000-000068300000}"/>
    <cellStyle name="Normal 22 4 3 2" xfId="33345" xr:uid="{7D855C76-F595-4FA4-9F60-A6F0E29D0D5C}"/>
    <cellStyle name="Normal 22 4 4" xfId="12393" xr:uid="{00000000-0005-0000-0000-000069300000}"/>
    <cellStyle name="Normal 22 4 4 2" xfId="12394" xr:uid="{00000000-0005-0000-0000-00006A300000}"/>
    <cellStyle name="Normal 22 4 4 2 2" xfId="12395" xr:uid="{00000000-0005-0000-0000-00006B300000}"/>
    <cellStyle name="Normal 22 4 4 2 2 2" xfId="33348" xr:uid="{D9195446-EFB7-40CF-8FD3-A2BA6B1968D2}"/>
    <cellStyle name="Normal 22 4 4 2 3" xfId="12396" xr:uid="{00000000-0005-0000-0000-00006C300000}"/>
    <cellStyle name="Normal 22 4 4 2 3 2" xfId="33349" xr:uid="{BFB4F823-56C4-44A2-BDF9-31965991C030}"/>
    <cellStyle name="Normal 22 4 4 2 4" xfId="12397" xr:uid="{00000000-0005-0000-0000-00006D300000}"/>
    <cellStyle name="Normal 22 4 4 2 4 2" xfId="33350" xr:uid="{29A17573-27D1-40A8-B538-CB21F554D82D}"/>
    <cellStyle name="Normal 22 4 4 2 5" xfId="33347" xr:uid="{3DC1AB5B-6716-4CBB-AF81-F2AE2D31FA31}"/>
    <cellStyle name="Normal 22 4 4 3" xfId="12398" xr:uid="{00000000-0005-0000-0000-00006E300000}"/>
    <cellStyle name="Normal 22 4 4 3 2" xfId="33351" xr:uid="{4ED377CF-32E3-4CC1-88D6-891D25FD2B48}"/>
    <cellStyle name="Normal 22 4 4 4" xfId="12399" xr:uid="{00000000-0005-0000-0000-00006F300000}"/>
    <cellStyle name="Normal 22 4 4 4 2" xfId="33352" xr:uid="{D6915F5F-27B6-4D64-B56D-B1864A794BC1}"/>
    <cellStyle name="Normal 22 4 4 5" xfId="12400" xr:uid="{00000000-0005-0000-0000-000070300000}"/>
    <cellStyle name="Normal 22 4 4 5 2" xfId="33353" xr:uid="{6219310C-C3E7-42F4-A70C-14A097FDA1F1}"/>
    <cellStyle name="Normal 22 4 4 6" xfId="33346" xr:uid="{576574D6-D102-47C7-9C26-2E69AC92C10D}"/>
    <cellStyle name="Normal 22 4 5" xfId="12401" xr:uid="{00000000-0005-0000-0000-000071300000}"/>
    <cellStyle name="Normal 22 4 5 2" xfId="12402" xr:uid="{00000000-0005-0000-0000-000072300000}"/>
    <cellStyle name="Normal 22 4 5 2 2" xfId="33355" xr:uid="{7B72E8C0-2D98-4B6E-8C41-64281DB050F1}"/>
    <cellStyle name="Normal 22 4 5 3" xfId="12403" xr:uid="{00000000-0005-0000-0000-000073300000}"/>
    <cellStyle name="Normal 22 4 5 3 2" xfId="33356" xr:uid="{A35A3185-D6DC-4694-B051-B6100C0CC305}"/>
    <cellStyle name="Normal 22 4 5 4" xfId="12404" xr:uid="{00000000-0005-0000-0000-000074300000}"/>
    <cellStyle name="Normal 22 4 5 4 2" xfId="33357" xr:uid="{18EB019E-76E6-4490-B196-149E893B096D}"/>
    <cellStyle name="Normal 22 4 5 5" xfId="33354" xr:uid="{5CC9B62B-7B20-4631-A4ED-4935F2342E69}"/>
    <cellStyle name="Normal 22 4 6" xfId="12405" xr:uid="{00000000-0005-0000-0000-000075300000}"/>
    <cellStyle name="Normal 22 4 6 2" xfId="33358" xr:uid="{D630391F-5326-44BA-8081-FAB7A1FEBEA3}"/>
    <cellStyle name="Normal 22 4 7" xfId="12406" xr:uid="{00000000-0005-0000-0000-000076300000}"/>
    <cellStyle name="Normal 22 4 7 2" xfId="33359" xr:uid="{A8DE17A6-59A9-4DCC-8E91-7D7D95A7B2BF}"/>
    <cellStyle name="Normal 22 4 8" xfId="12407" xr:uid="{00000000-0005-0000-0000-000077300000}"/>
    <cellStyle name="Normal 22 4 8 2" xfId="33360" xr:uid="{8ECF9A2F-FAAC-42F8-B32C-B669AF9C94DC}"/>
    <cellStyle name="Normal 22 4 9" xfId="33328" xr:uid="{02B47A7E-EBCF-4F84-8C19-52D817FB9747}"/>
    <cellStyle name="Normal 22 5" xfId="12408" xr:uid="{00000000-0005-0000-0000-000078300000}"/>
    <cellStyle name="Normal 22 5 2" xfId="12409" xr:uid="{00000000-0005-0000-0000-000079300000}"/>
    <cellStyle name="Normal 22 5 2 2" xfId="12410" xr:uid="{00000000-0005-0000-0000-00007A300000}"/>
    <cellStyle name="Normal 22 5 2 2 2" xfId="12411" xr:uid="{00000000-0005-0000-0000-00007B300000}"/>
    <cellStyle name="Normal 22 5 2 2 2 2" xfId="33364" xr:uid="{67CE5752-D3D8-47DE-BF19-91905BA46EDD}"/>
    <cellStyle name="Normal 22 5 2 2 3" xfId="12412" xr:uid="{00000000-0005-0000-0000-00007C300000}"/>
    <cellStyle name="Normal 22 5 2 2 3 2" xfId="33365" xr:uid="{46565758-E1FD-4A79-9095-7FD8C53AE1B1}"/>
    <cellStyle name="Normal 22 5 2 2 4" xfId="12413" xr:uid="{00000000-0005-0000-0000-00007D300000}"/>
    <cellStyle name="Normal 22 5 2 2 4 2" xfId="33366" xr:uid="{B685FB26-ECBB-4AFE-B41F-F0A552E5F953}"/>
    <cellStyle name="Normal 22 5 2 2 5" xfId="33363" xr:uid="{B852539B-11EC-4354-9460-FA72A9A88B01}"/>
    <cellStyle name="Normal 22 5 2 3" xfId="12414" xr:uid="{00000000-0005-0000-0000-00007E300000}"/>
    <cellStyle name="Normal 22 5 2 3 2" xfId="33367" xr:uid="{0C8B1767-3B98-434B-A032-190C68D7DE35}"/>
    <cellStyle name="Normal 22 5 2 4" xfId="12415" xr:uid="{00000000-0005-0000-0000-00007F300000}"/>
    <cellStyle name="Normal 22 5 2 4 2" xfId="33368" xr:uid="{9DAED772-29CB-48CE-95BB-033656C86C85}"/>
    <cellStyle name="Normal 22 5 2 5" xfId="12416" xr:uid="{00000000-0005-0000-0000-000080300000}"/>
    <cellStyle name="Normal 22 5 2 5 2" xfId="33369" xr:uid="{6CF78529-4B67-4CB0-902F-C9562E362C70}"/>
    <cellStyle name="Normal 22 5 2 6" xfId="33362" xr:uid="{C5F15FEF-EE2A-47A4-8624-93AEDB096913}"/>
    <cellStyle name="Normal 22 5 3" xfId="12417" xr:uid="{00000000-0005-0000-0000-000081300000}"/>
    <cellStyle name="Normal 22 5 3 2" xfId="33370" xr:uid="{B223C619-1BCF-49A1-B8A0-ACC8BD6A1D52}"/>
    <cellStyle name="Normal 22 5 4" xfId="12418" xr:uid="{00000000-0005-0000-0000-000082300000}"/>
    <cellStyle name="Normal 22 5 4 2" xfId="12419" xr:uid="{00000000-0005-0000-0000-000083300000}"/>
    <cellStyle name="Normal 22 5 4 2 2" xfId="33372" xr:uid="{4F422881-714B-4B95-ADBE-EC7281614468}"/>
    <cellStyle name="Normal 22 5 4 3" xfId="12420" xr:uid="{00000000-0005-0000-0000-000084300000}"/>
    <cellStyle name="Normal 22 5 4 3 2" xfId="33373" xr:uid="{52F24EEB-2104-40FC-A9FA-E8508839A8CB}"/>
    <cellStyle name="Normal 22 5 4 4" xfId="12421" xr:uid="{00000000-0005-0000-0000-000085300000}"/>
    <cellStyle name="Normal 22 5 4 4 2" xfId="33374" xr:uid="{363D51CD-0C3D-456C-8C60-EDFF6DC78248}"/>
    <cellStyle name="Normal 22 5 4 5" xfId="33371" xr:uid="{ECF66230-7318-4B5A-B780-F3808F65909C}"/>
    <cellStyle name="Normal 22 5 5" xfId="12422" xr:uid="{00000000-0005-0000-0000-000086300000}"/>
    <cellStyle name="Normal 22 5 5 2" xfId="33375" xr:uid="{02740A4E-F050-450E-BDCB-EF888B1082B2}"/>
    <cellStyle name="Normal 22 5 6" xfId="12423" xr:uid="{00000000-0005-0000-0000-000087300000}"/>
    <cellStyle name="Normal 22 5 6 2" xfId="33376" xr:uid="{0E13BA82-72EE-4BBA-8974-A4C3EB942FEB}"/>
    <cellStyle name="Normal 22 5 7" xfId="12424" xr:uid="{00000000-0005-0000-0000-000088300000}"/>
    <cellStyle name="Normal 22 5 7 2" xfId="33377" xr:uid="{18E05979-7FB8-421D-9BB5-9224507F033A}"/>
    <cellStyle name="Normal 22 5 8" xfId="33361" xr:uid="{A34C76AB-9F70-4C4A-BA96-C7D107F2B06C}"/>
    <cellStyle name="Normal 22 6" xfId="12425" xr:uid="{00000000-0005-0000-0000-000089300000}"/>
    <cellStyle name="Normal 22 6 2" xfId="33378" xr:uid="{B5B38E37-7BAD-4AF8-AF6C-1F83CA686ADF}"/>
    <cellStyle name="Normal 22 7" xfId="12426" xr:uid="{00000000-0005-0000-0000-00008A300000}"/>
    <cellStyle name="Normal 22 7 2" xfId="33379" xr:uid="{5C5BD615-F45E-4EBC-ABF5-1749D375CFA0}"/>
    <cellStyle name="Normal 22 8" xfId="12427" xr:uid="{00000000-0005-0000-0000-00008B300000}"/>
    <cellStyle name="Normal 22 8 2" xfId="12428" xr:uid="{00000000-0005-0000-0000-00008C300000}"/>
    <cellStyle name="Normal 22 8 2 2" xfId="33381" xr:uid="{39723435-117B-4C7A-A146-E513D0C9B5B2}"/>
    <cellStyle name="Normal 22 8 3" xfId="12429" xr:uid="{00000000-0005-0000-0000-00008D300000}"/>
    <cellStyle name="Normal 22 8 3 2" xfId="33382" xr:uid="{3D8CB38A-EEF4-4EFB-95D1-E687EEF96F5F}"/>
    <cellStyle name="Normal 22 8 4" xfId="12430" xr:uid="{00000000-0005-0000-0000-00008E300000}"/>
    <cellStyle name="Normal 22 8 4 2" xfId="33383" xr:uid="{21A1535E-F492-4DDA-9A86-E75A9664312F}"/>
    <cellStyle name="Normal 22 8 5" xfId="33380" xr:uid="{A27A3648-47E9-4224-8903-F779F6B85C48}"/>
    <cellStyle name="Normal 22 9" xfId="33275" xr:uid="{C62E357B-A9FB-4691-A62E-BC3383E521BD}"/>
    <cellStyle name="Normal 23" xfId="12431" xr:uid="{00000000-0005-0000-0000-00008F300000}"/>
    <cellStyle name="Normal 23 2" xfId="12432" xr:uid="{00000000-0005-0000-0000-000090300000}"/>
    <cellStyle name="Normal 23 2 2" xfId="12433" xr:uid="{00000000-0005-0000-0000-000091300000}"/>
    <cellStyle name="Normal 23 2 2 2" xfId="33386" xr:uid="{8410F6C1-B0DF-4C90-AE02-D52A55E8BC97}"/>
    <cellStyle name="Normal 23 2 3" xfId="33385" xr:uid="{D055A993-9F77-44F8-AFDD-B75A52038CC5}"/>
    <cellStyle name="Normal 23 3" xfId="12434" xr:uid="{00000000-0005-0000-0000-000092300000}"/>
    <cellStyle name="Normal 23 3 2" xfId="12435" xr:uid="{00000000-0005-0000-0000-000093300000}"/>
    <cellStyle name="Normal 23 3 2 2" xfId="33388" xr:uid="{A91D1723-7183-4C20-86E5-590DEF95F4DB}"/>
    <cellStyle name="Normal 23 3 3" xfId="33387" xr:uid="{95E68CAF-4D79-4392-B7EF-1FF801C03BD5}"/>
    <cellStyle name="Normal 23 4" xfId="12436" xr:uid="{00000000-0005-0000-0000-000094300000}"/>
    <cellStyle name="Normal 23 4 2" xfId="12437" xr:uid="{00000000-0005-0000-0000-000095300000}"/>
    <cellStyle name="Normal 23 4 2 2" xfId="12438" xr:uid="{00000000-0005-0000-0000-000096300000}"/>
    <cellStyle name="Normal 23 4 2 2 2" xfId="12439" xr:uid="{00000000-0005-0000-0000-000097300000}"/>
    <cellStyle name="Normal 23 4 2 2 2 2" xfId="33392" xr:uid="{A437E7AD-5341-4A60-937D-7AEF42221159}"/>
    <cellStyle name="Normal 23 4 2 2 3" xfId="12440" xr:uid="{00000000-0005-0000-0000-000098300000}"/>
    <cellStyle name="Normal 23 4 2 2 3 2" xfId="33393" xr:uid="{68B44C8E-763E-4C29-A6EE-FBB0A05DDBF0}"/>
    <cellStyle name="Normal 23 4 2 2 4" xfId="12441" xr:uid="{00000000-0005-0000-0000-000099300000}"/>
    <cellStyle name="Normal 23 4 2 2 4 2" xfId="33394" xr:uid="{640FBE09-5352-404B-B8C4-5FE0D9D7D6F0}"/>
    <cellStyle name="Normal 23 4 2 2 5" xfId="33391" xr:uid="{64D6F506-3A81-475C-89F3-AEF7429A2A35}"/>
    <cellStyle name="Normal 23 4 2 3" xfId="12442" xr:uid="{00000000-0005-0000-0000-00009A300000}"/>
    <cellStyle name="Normal 23 4 2 3 2" xfId="33395" xr:uid="{884EFAE6-577E-425D-892E-B9536380D2B0}"/>
    <cellStyle name="Normal 23 4 2 4" xfId="12443" xr:uid="{00000000-0005-0000-0000-00009B300000}"/>
    <cellStyle name="Normal 23 4 2 4 2" xfId="33396" xr:uid="{7BC32011-775D-4CEA-8C5C-DAEEFC3182F1}"/>
    <cellStyle name="Normal 23 4 2 5" xfId="12444" xr:uid="{00000000-0005-0000-0000-00009C300000}"/>
    <cellStyle name="Normal 23 4 2 5 2" xfId="33397" xr:uid="{10FCFD7D-19B8-44E7-9061-4BE5A03DEE91}"/>
    <cellStyle name="Normal 23 4 2 6" xfId="33390" xr:uid="{5D90AC70-E2B7-4FB8-A16F-D6604A5BBEED}"/>
    <cellStyle name="Normal 23 4 3" xfId="12445" xr:uid="{00000000-0005-0000-0000-00009D300000}"/>
    <cellStyle name="Normal 23 4 3 2" xfId="33398" xr:uid="{70D4C8E0-6CB6-4035-AE10-C7300888EB22}"/>
    <cellStyle name="Normal 23 4 4" xfId="12446" xr:uid="{00000000-0005-0000-0000-00009E300000}"/>
    <cellStyle name="Normal 23 4 4 2" xfId="12447" xr:uid="{00000000-0005-0000-0000-00009F300000}"/>
    <cellStyle name="Normal 23 4 4 2 2" xfId="33400" xr:uid="{3E7D7E72-CC8C-484F-922E-0711B8C6B41D}"/>
    <cellStyle name="Normal 23 4 4 3" xfId="12448" xr:uid="{00000000-0005-0000-0000-0000A0300000}"/>
    <cellStyle name="Normal 23 4 4 3 2" xfId="33401" xr:uid="{D16B58D3-CD31-4D59-B6C6-7A10685DDE89}"/>
    <cellStyle name="Normal 23 4 4 4" xfId="12449" xr:uid="{00000000-0005-0000-0000-0000A1300000}"/>
    <cellStyle name="Normal 23 4 4 4 2" xfId="33402" xr:uid="{3B55A3F3-DDD1-4A23-9E41-22A2B37482A4}"/>
    <cellStyle name="Normal 23 4 4 5" xfId="33399" xr:uid="{D9748745-49D7-4923-971D-E1E2C349A5BD}"/>
    <cellStyle name="Normal 23 4 5" xfId="12450" xr:uid="{00000000-0005-0000-0000-0000A2300000}"/>
    <cellStyle name="Normal 23 4 5 2" xfId="33403" xr:uid="{360479D9-0E24-4E05-83CE-4D6C575B69AD}"/>
    <cellStyle name="Normal 23 4 6" xfId="12451" xr:uid="{00000000-0005-0000-0000-0000A3300000}"/>
    <cellStyle name="Normal 23 4 6 2" xfId="33404" xr:uid="{C2217F62-99A2-4AB9-A55E-D49BFE17AFBF}"/>
    <cellStyle name="Normal 23 4 7" xfId="12452" xr:uid="{00000000-0005-0000-0000-0000A4300000}"/>
    <cellStyle name="Normal 23 4 7 2" xfId="33405" xr:uid="{750F3572-52C2-47DE-83BD-ABD33239D973}"/>
    <cellStyle name="Normal 23 4 8" xfId="33389" xr:uid="{A0D4822D-5743-40FC-AFF8-9C4B7410B1D2}"/>
    <cellStyle name="Normal 23 5" xfId="12453" xr:uid="{00000000-0005-0000-0000-0000A5300000}"/>
    <cellStyle name="Normal 23 5 2" xfId="33406" xr:uid="{EB42B29F-C97D-42D5-A634-4CF69C52E300}"/>
    <cellStyle name="Normal 23 6" xfId="12454" xr:uid="{00000000-0005-0000-0000-0000A6300000}"/>
    <cellStyle name="Normal 23 6 2" xfId="33407" xr:uid="{A2574091-E97C-445D-9E52-E72A1D36028A}"/>
    <cellStyle name="Normal 23 7" xfId="12455" xr:uid="{00000000-0005-0000-0000-0000A7300000}"/>
    <cellStyle name="Normal 23 7 2" xfId="33408" xr:uid="{1129EE7F-ECB5-4BC2-BFD1-CA3FDC0174D1}"/>
    <cellStyle name="Normal 23 8" xfId="12456" xr:uid="{00000000-0005-0000-0000-0000A8300000}"/>
    <cellStyle name="Normal 23 8 2" xfId="12457" xr:uid="{00000000-0005-0000-0000-0000A9300000}"/>
    <cellStyle name="Normal 23 8 2 2" xfId="33410" xr:uid="{5190671E-E77E-4C1A-8CFF-891AD0E34ADF}"/>
    <cellStyle name="Normal 23 8 3" xfId="12458" xr:uid="{00000000-0005-0000-0000-0000AA300000}"/>
    <cellStyle name="Normal 23 8 3 2" xfId="33411" xr:uid="{CF426EA3-1BFD-4CF1-9480-B08FFC5027E6}"/>
    <cellStyle name="Normal 23 8 4" xfId="12459" xr:uid="{00000000-0005-0000-0000-0000AB300000}"/>
    <cellStyle name="Normal 23 8 4 2" xfId="33412" xr:uid="{6120B70B-5AC2-4843-B53C-CECCAFE14792}"/>
    <cellStyle name="Normal 23 8 5" xfId="33409" xr:uid="{11E86FDE-40DD-4102-8357-2C65ADBC2F24}"/>
    <cellStyle name="Normal 23 9" xfId="33384" xr:uid="{D20C66B7-B2F9-40E0-B786-999A4E32DD8E}"/>
    <cellStyle name="Normal 24" xfId="12460" xr:uid="{00000000-0005-0000-0000-0000AC300000}"/>
    <cellStyle name="Normal 24 2" xfId="12461" xr:uid="{00000000-0005-0000-0000-0000AD300000}"/>
    <cellStyle name="Normal 24 2 2" xfId="12462" xr:uid="{00000000-0005-0000-0000-0000AE300000}"/>
    <cellStyle name="Normal 24 2 2 2" xfId="33415" xr:uid="{C397F12E-8456-4A5C-A835-C23595C93A02}"/>
    <cellStyle name="Normal 24 2 3" xfId="12463" xr:uid="{00000000-0005-0000-0000-0000AF300000}"/>
    <cellStyle name="Normal 24 2 3 2" xfId="12464" xr:uid="{00000000-0005-0000-0000-0000B0300000}"/>
    <cellStyle name="Normal 24 2 3 2 2" xfId="12465" xr:uid="{00000000-0005-0000-0000-0000B1300000}"/>
    <cellStyle name="Normal 24 2 3 2 2 2" xfId="12466" xr:uid="{00000000-0005-0000-0000-0000B2300000}"/>
    <cellStyle name="Normal 24 2 3 2 2 2 2" xfId="33419" xr:uid="{9C072BF8-06D0-4460-80F8-D449C37D6ED2}"/>
    <cellStyle name="Normal 24 2 3 2 2 3" xfId="12467" xr:uid="{00000000-0005-0000-0000-0000B3300000}"/>
    <cellStyle name="Normal 24 2 3 2 2 3 2" xfId="33420" xr:uid="{86BB089D-2785-4604-89C4-75131D719733}"/>
    <cellStyle name="Normal 24 2 3 2 2 4" xfId="12468" xr:uid="{00000000-0005-0000-0000-0000B4300000}"/>
    <cellStyle name="Normal 24 2 3 2 2 4 2" xfId="33421" xr:uid="{6FB41E3E-EC19-424F-864C-23E0F708B230}"/>
    <cellStyle name="Normal 24 2 3 2 2 5" xfId="33418" xr:uid="{F4D360CA-46BF-401F-8700-C12A91C4D7E2}"/>
    <cellStyle name="Normal 24 2 3 2 3" xfId="12469" xr:uid="{00000000-0005-0000-0000-0000B5300000}"/>
    <cellStyle name="Normal 24 2 3 2 3 2" xfId="33422" xr:uid="{6BAD0E3C-AF58-45EE-BA58-99B1F92C7EF1}"/>
    <cellStyle name="Normal 24 2 3 2 4" xfId="12470" xr:uid="{00000000-0005-0000-0000-0000B6300000}"/>
    <cellStyle name="Normal 24 2 3 2 4 2" xfId="33423" xr:uid="{91BE6658-4CF0-47DF-B593-F39967B4E848}"/>
    <cellStyle name="Normal 24 2 3 2 5" xfId="12471" xr:uid="{00000000-0005-0000-0000-0000B7300000}"/>
    <cellStyle name="Normal 24 2 3 2 5 2" xfId="33424" xr:uid="{E7ECF49A-0E21-4298-AE58-8FC4DF1290DB}"/>
    <cellStyle name="Normal 24 2 3 2 6" xfId="33417" xr:uid="{F4AEEE18-D73B-42D2-AF43-7314FEA4F4E4}"/>
    <cellStyle name="Normal 24 2 3 3" xfId="12472" xr:uid="{00000000-0005-0000-0000-0000B8300000}"/>
    <cellStyle name="Normal 24 2 3 3 2" xfId="12473" xr:uid="{00000000-0005-0000-0000-0000B9300000}"/>
    <cellStyle name="Normal 24 2 3 3 2 2" xfId="33426" xr:uid="{2A854ABC-72B6-4103-8EBF-BD3B1A92C9AD}"/>
    <cellStyle name="Normal 24 2 3 3 3" xfId="12474" xr:uid="{00000000-0005-0000-0000-0000BA300000}"/>
    <cellStyle name="Normal 24 2 3 3 3 2" xfId="33427" xr:uid="{4537B9AF-E328-4E1B-A7A0-26C783416C9F}"/>
    <cellStyle name="Normal 24 2 3 3 4" xfId="12475" xr:uid="{00000000-0005-0000-0000-0000BB300000}"/>
    <cellStyle name="Normal 24 2 3 3 4 2" xfId="33428" xr:uid="{A49EFC4A-B449-43B5-8A6E-436B912CC4ED}"/>
    <cellStyle name="Normal 24 2 3 3 5" xfId="33425" xr:uid="{89E18C92-D098-44D1-BD0A-AF2ADCE0A8C0}"/>
    <cellStyle name="Normal 24 2 3 4" xfId="12476" xr:uid="{00000000-0005-0000-0000-0000BC300000}"/>
    <cellStyle name="Normal 24 2 3 4 2" xfId="33429" xr:uid="{F16DAEA3-7BE0-447C-B2FE-5991E3276F41}"/>
    <cellStyle name="Normal 24 2 3 5" xfId="12477" xr:uid="{00000000-0005-0000-0000-0000BD300000}"/>
    <cellStyle name="Normal 24 2 3 5 2" xfId="33430" xr:uid="{ECFD9F17-4725-4AAD-94A5-9CE547ECE05A}"/>
    <cellStyle name="Normal 24 2 3 6" xfId="12478" xr:uid="{00000000-0005-0000-0000-0000BE300000}"/>
    <cellStyle name="Normal 24 2 3 6 2" xfId="33431" xr:uid="{CBFA6507-50DA-4801-8901-B10FA00852F3}"/>
    <cellStyle name="Normal 24 2 3 7" xfId="33416" xr:uid="{4123F446-CCB9-4C47-93BE-EA2A41C01893}"/>
    <cellStyle name="Normal 24 2 4" xfId="33414" xr:uid="{C49DDD6C-D765-4C1D-AB4C-001B94DE5F4E}"/>
    <cellStyle name="Normal 24 3" xfId="12479" xr:uid="{00000000-0005-0000-0000-0000BF300000}"/>
    <cellStyle name="Normal 24 3 2" xfId="12480" xr:uid="{00000000-0005-0000-0000-0000C0300000}"/>
    <cellStyle name="Normal 24 3 2 2" xfId="12481" xr:uid="{00000000-0005-0000-0000-0000C1300000}"/>
    <cellStyle name="Normal 24 3 2 2 2" xfId="12482" xr:uid="{00000000-0005-0000-0000-0000C2300000}"/>
    <cellStyle name="Normal 24 3 2 2 2 2" xfId="12483" xr:uid="{00000000-0005-0000-0000-0000C3300000}"/>
    <cellStyle name="Normal 24 3 2 2 2 2 2" xfId="33436" xr:uid="{CFE0E22E-FD8E-4E70-BFD3-CCCB7CCB03AA}"/>
    <cellStyle name="Normal 24 3 2 2 2 3" xfId="12484" xr:uid="{00000000-0005-0000-0000-0000C4300000}"/>
    <cellStyle name="Normal 24 3 2 2 2 3 2" xfId="33437" xr:uid="{2A6D3AF9-EFCE-4362-BA77-6A5D34A8CB19}"/>
    <cellStyle name="Normal 24 3 2 2 2 4" xfId="12485" xr:uid="{00000000-0005-0000-0000-0000C5300000}"/>
    <cellStyle name="Normal 24 3 2 2 2 4 2" xfId="33438" xr:uid="{CC5BE64C-3032-4133-8D23-0BB19D921AA1}"/>
    <cellStyle name="Normal 24 3 2 2 2 5" xfId="33435" xr:uid="{21FA6D1C-9D09-4EE9-9C2A-1C14BF94FCF5}"/>
    <cellStyle name="Normal 24 3 2 2 3" xfId="12486" xr:uid="{00000000-0005-0000-0000-0000C6300000}"/>
    <cellStyle name="Normal 24 3 2 2 3 2" xfId="33439" xr:uid="{B447F6F9-9F5C-4A2A-83A0-3AE9F4C9C187}"/>
    <cellStyle name="Normal 24 3 2 2 4" xfId="12487" xr:uid="{00000000-0005-0000-0000-0000C7300000}"/>
    <cellStyle name="Normal 24 3 2 2 4 2" xfId="33440" xr:uid="{1E84C089-A51A-4864-BF0E-34159379DE9D}"/>
    <cellStyle name="Normal 24 3 2 2 5" xfId="12488" xr:uid="{00000000-0005-0000-0000-0000C8300000}"/>
    <cellStyle name="Normal 24 3 2 2 5 2" xfId="33441" xr:uid="{3271F809-E57F-4A1F-B844-75962909F11E}"/>
    <cellStyle name="Normal 24 3 2 2 6" xfId="33434" xr:uid="{E0A455D7-FEAC-432B-B88C-10D4D93D32CC}"/>
    <cellStyle name="Normal 24 3 2 3" xfId="12489" xr:uid="{00000000-0005-0000-0000-0000C9300000}"/>
    <cellStyle name="Normal 24 3 2 3 2" xfId="33442" xr:uid="{3753564E-564D-40B0-8A46-03C8E836873B}"/>
    <cellStyle name="Normal 24 3 2 4" xfId="12490" xr:uid="{00000000-0005-0000-0000-0000CA300000}"/>
    <cellStyle name="Normal 24 3 2 4 2" xfId="12491" xr:uid="{00000000-0005-0000-0000-0000CB300000}"/>
    <cellStyle name="Normal 24 3 2 4 2 2" xfId="33444" xr:uid="{18AA6B0B-AD5D-4024-B2FF-72FD51E6F5AF}"/>
    <cellStyle name="Normal 24 3 2 4 3" xfId="12492" xr:uid="{00000000-0005-0000-0000-0000CC300000}"/>
    <cellStyle name="Normal 24 3 2 4 3 2" xfId="33445" xr:uid="{3AE75CD6-51C5-4653-8F6D-6A63CEFF6FDE}"/>
    <cellStyle name="Normal 24 3 2 4 4" xfId="12493" xr:uid="{00000000-0005-0000-0000-0000CD300000}"/>
    <cellStyle name="Normal 24 3 2 4 4 2" xfId="33446" xr:uid="{2B54C31C-71AC-495A-AE86-EB1C8FC5ACDE}"/>
    <cellStyle name="Normal 24 3 2 4 5" xfId="33443" xr:uid="{FC5FBA16-39C0-451C-B77C-C538134DC5D1}"/>
    <cellStyle name="Normal 24 3 2 5" xfId="12494" xr:uid="{00000000-0005-0000-0000-0000CE300000}"/>
    <cellStyle name="Normal 24 3 2 5 2" xfId="33447" xr:uid="{1D2AA91E-7DAD-497A-8F0B-B722BE54D8EA}"/>
    <cellStyle name="Normal 24 3 2 6" xfId="12495" xr:uid="{00000000-0005-0000-0000-0000CF300000}"/>
    <cellStyle name="Normal 24 3 2 6 2" xfId="33448" xr:uid="{13E4E143-2830-4911-BC19-751D0CB4D184}"/>
    <cellStyle name="Normal 24 3 2 7" xfId="12496" xr:uid="{00000000-0005-0000-0000-0000D0300000}"/>
    <cellStyle name="Normal 24 3 2 7 2" xfId="33449" xr:uid="{3B125D82-05D6-4DB4-A4D7-D630D4D1B01E}"/>
    <cellStyle name="Normal 24 3 2 8" xfId="33433" xr:uid="{378F20A8-4E85-4773-872C-F32EB4946DB3}"/>
    <cellStyle name="Normal 24 3 3" xfId="33432" xr:uid="{D0F29ECE-5F7C-408A-B41D-08476A661B4B}"/>
    <cellStyle name="Normal 24 4" xfId="12497" xr:uid="{00000000-0005-0000-0000-0000D1300000}"/>
    <cellStyle name="Normal 24 4 2" xfId="33450" xr:uid="{8EE29471-F0CF-4182-B05B-C49DD2EC26E8}"/>
    <cellStyle name="Normal 24 5" xfId="12498" xr:uid="{00000000-0005-0000-0000-0000D2300000}"/>
    <cellStyle name="Normal 24 5 2" xfId="12499" xr:uid="{00000000-0005-0000-0000-0000D3300000}"/>
    <cellStyle name="Normal 24 5 2 2" xfId="12500" xr:uid="{00000000-0005-0000-0000-0000D4300000}"/>
    <cellStyle name="Normal 24 5 2 2 2" xfId="12501" xr:uid="{00000000-0005-0000-0000-0000D5300000}"/>
    <cellStyle name="Normal 24 5 2 2 2 2" xfId="33454" xr:uid="{957F338A-9217-4EAC-B519-69C0D2609FD9}"/>
    <cellStyle name="Normal 24 5 2 2 3" xfId="12502" xr:uid="{00000000-0005-0000-0000-0000D6300000}"/>
    <cellStyle name="Normal 24 5 2 2 3 2" xfId="33455" xr:uid="{077874F9-F7DD-48BE-A640-35A8F6985A1F}"/>
    <cellStyle name="Normal 24 5 2 2 4" xfId="12503" xr:uid="{00000000-0005-0000-0000-0000D7300000}"/>
    <cellStyle name="Normal 24 5 2 2 4 2" xfId="33456" xr:uid="{2118E254-118D-41EE-A346-7B6AE9B47616}"/>
    <cellStyle name="Normal 24 5 2 2 5" xfId="33453" xr:uid="{1E20F97C-864B-49FE-A879-378B1A085DB1}"/>
    <cellStyle name="Normal 24 5 2 3" xfId="12504" xr:uid="{00000000-0005-0000-0000-0000D8300000}"/>
    <cellStyle name="Normal 24 5 2 3 2" xfId="33457" xr:uid="{B5F57080-7673-435F-9BD5-FFBB21075876}"/>
    <cellStyle name="Normal 24 5 2 4" xfId="12505" xr:uid="{00000000-0005-0000-0000-0000D9300000}"/>
    <cellStyle name="Normal 24 5 2 4 2" xfId="33458" xr:uid="{DDEC85DB-F62F-4A94-B4CF-0F2110B4E434}"/>
    <cellStyle name="Normal 24 5 2 5" xfId="12506" xr:uid="{00000000-0005-0000-0000-0000DA300000}"/>
    <cellStyle name="Normal 24 5 2 5 2" xfId="33459" xr:uid="{574A1BE8-87CA-4C20-9081-89717D3E2159}"/>
    <cellStyle name="Normal 24 5 2 6" xfId="33452" xr:uid="{97D75C86-F995-4EF5-A700-63B4F7CE66B7}"/>
    <cellStyle name="Normal 24 5 3" xfId="12507" xr:uid="{00000000-0005-0000-0000-0000DB300000}"/>
    <cellStyle name="Normal 24 5 3 2" xfId="33460" xr:uid="{895EB4D3-7911-4A69-8C36-770D6A15872C}"/>
    <cellStyle name="Normal 24 5 4" xfId="12508" xr:uid="{00000000-0005-0000-0000-0000DC300000}"/>
    <cellStyle name="Normal 24 5 4 2" xfId="12509" xr:uid="{00000000-0005-0000-0000-0000DD300000}"/>
    <cellStyle name="Normal 24 5 4 2 2" xfId="33462" xr:uid="{B4F13B93-2195-47C7-B5AF-30098994DCBF}"/>
    <cellStyle name="Normal 24 5 4 3" xfId="12510" xr:uid="{00000000-0005-0000-0000-0000DE300000}"/>
    <cellStyle name="Normal 24 5 4 3 2" xfId="33463" xr:uid="{3BEBC4E8-BE71-4059-BFBA-FF118993D29E}"/>
    <cellStyle name="Normal 24 5 4 4" xfId="12511" xr:uid="{00000000-0005-0000-0000-0000DF300000}"/>
    <cellStyle name="Normal 24 5 4 4 2" xfId="33464" xr:uid="{46DE887D-1891-43A1-82C9-34E15D99A365}"/>
    <cellStyle name="Normal 24 5 4 5" xfId="33461" xr:uid="{4DC93512-1991-4BDA-B962-B6812CBFC6DC}"/>
    <cellStyle name="Normal 24 5 5" xfId="12512" xr:uid="{00000000-0005-0000-0000-0000E0300000}"/>
    <cellStyle name="Normal 24 5 5 2" xfId="33465" xr:uid="{D71C563C-63AF-4F41-B613-7545BC1EF0A1}"/>
    <cellStyle name="Normal 24 5 6" xfId="12513" xr:uid="{00000000-0005-0000-0000-0000E1300000}"/>
    <cellStyle name="Normal 24 5 6 2" xfId="33466" xr:uid="{F528B85A-BD8C-455E-AD9D-D28AFC308B9D}"/>
    <cellStyle name="Normal 24 5 7" xfId="12514" xr:uid="{00000000-0005-0000-0000-0000E2300000}"/>
    <cellStyle name="Normal 24 5 7 2" xfId="33467" xr:uid="{1803677B-8099-4412-90BC-576438467C4A}"/>
    <cellStyle name="Normal 24 5 8" xfId="33451" xr:uid="{1F4B7EAE-8C77-4F05-AE40-0108DD968505}"/>
    <cellStyle name="Normal 24 6" xfId="12515" xr:uid="{00000000-0005-0000-0000-0000E3300000}"/>
    <cellStyle name="Normal 24 6 2" xfId="33468" xr:uid="{DFC17CC3-DD28-4A00-A489-32311EAADB2F}"/>
    <cellStyle name="Normal 24 7" xfId="12516" xr:uid="{00000000-0005-0000-0000-0000E4300000}"/>
    <cellStyle name="Normal 24 7 2" xfId="33469" xr:uid="{59C61135-7D2C-4E80-8742-A2DB532D7339}"/>
    <cellStyle name="Normal 24 8" xfId="12517" xr:uid="{00000000-0005-0000-0000-0000E5300000}"/>
    <cellStyle name="Normal 24 8 2" xfId="12518" xr:uid="{00000000-0005-0000-0000-0000E6300000}"/>
    <cellStyle name="Normal 24 8 2 2" xfId="33471" xr:uid="{77BE64D1-ADDC-4674-83E1-B38E069BB3F5}"/>
    <cellStyle name="Normal 24 8 3" xfId="12519" xr:uid="{00000000-0005-0000-0000-0000E7300000}"/>
    <cellStyle name="Normal 24 8 3 2" xfId="33472" xr:uid="{ABD6D211-9611-4F07-87D8-D81C882BE03B}"/>
    <cellStyle name="Normal 24 8 4" xfId="12520" xr:uid="{00000000-0005-0000-0000-0000E8300000}"/>
    <cellStyle name="Normal 24 8 4 2" xfId="33473" xr:uid="{8B637BA6-B215-4AF6-9D08-E3F61221BBC4}"/>
    <cellStyle name="Normal 24 8 5" xfId="33470" xr:uid="{BE236D70-C03F-4EBF-B00A-E905950E3108}"/>
    <cellStyle name="Normal 24 9" xfId="33413" xr:uid="{CB3B8AA6-4C7C-4794-8C25-F054DD2D4460}"/>
    <cellStyle name="Normal 25" xfId="12521" xr:uid="{00000000-0005-0000-0000-0000E9300000}"/>
    <cellStyle name="Normal 25 2" xfId="12522" xr:uid="{00000000-0005-0000-0000-0000EA300000}"/>
    <cellStyle name="Normal 25 2 2" xfId="12523" xr:uid="{00000000-0005-0000-0000-0000EB300000}"/>
    <cellStyle name="Normal 25 2 2 2" xfId="12524" xr:uid="{00000000-0005-0000-0000-0000EC300000}"/>
    <cellStyle name="Normal 25 2 2 2 2" xfId="33477" xr:uid="{DF179BE0-3E37-4720-A7D4-19A5F0AB9B80}"/>
    <cellStyle name="Normal 25 2 2 3" xfId="33476" xr:uid="{0D6C295B-1C62-4ECA-B20E-6600DABB7B90}"/>
    <cellStyle name="Normal 25 2 3" xfId="33475" xr:uid="{DAFFEFB4-4F47-4826-B601-E1CE2AAC884D}"/>
    <cellStyle name="Normal 25 3" xfId="12525" xr:uid="{00000000-0005-0000-0000-0000ED300000}"/>
    <cellStyle name="Normal 25 3 2" xfId="12526" xr:uid="{00000000-0005-0000-0000-0000EE300000}"/>
    <cellStyle name="Normal 25 3 2 2" xfId="33479" xr:uid="{66980BBB-3E59-4116-B0AB-102B10351D9F}"/>
    <cellStyle name="Normal 25 3 3" xfId="33478" xr:uid="{20AADE2E-F6E0-4F30-938F-1863BA6FABE3}"/>
    <cellStyle name="Normal 25 4" xfId="12527" xr:uid="{00000000-0005-0000-0000-0000EF300000}"/>
    <cellStyle name="Normal 25 4 2" xfId="33480" xr:uid="{45A008FD-34FB-4992-BCF1-F958C2981488}"/>
    <cellStyle name="Normal 25 5" xfId="12528" xr:uid="{00000000-0005-0000-0000-0000F0300000}"/>
    <cellStyle name="Normal 25 5 2" xfId="12529" xr:uid="{00000000-0005-0000-0000-0000F1300000}"/>
    <cellStyle name="Normal 25 5 2 2" xfId="12530" xr:uid="{00000000-0005-0000-0000-0000F2300000}"/>
    <cellStyle name="Normal 25 5 2 2 2" xfId="12531" xr:uid="{00000000-0005-0000-0000-0000F3300000}"/>
    <cellStyle name="Normal 25 5 2 2 2 2" xfId="33484" xr:uid="{C16713A8-3437-439B-BC12-83DFD335AAFD}"/>
    <cellStyle name="Normal 25 5 2 2 3" xfId="12532" xr:uid="{00000000-0005-0000-0000-0000F4300000}"/>
    <cellStyle name="Normal 25 5 2 2 3 2" xfId="33485" xr:uid="{619A8544-3987-4EEE-939A-CFD55BAB9319}"/>
    <cellStyle name="Normal 25 5 2 2 4" xfId="12533" xr:uid="{00000000-0005-0000-0000-0000F5300000}"/>
    <cellStyle name="Normal 25 5 2 2 4 2" xfId="33486" xr:uid="{0F925160-EF06-47AA-837F-24D97C54E3F6}"/>
    <cellStyle name="Normal 25 5 2 2 5" xfId="33483" xr:uid="{F02EEEB2-6794-4823-B3B7-6609F9FF2E3D}"/>
    <cellStyle name="Normal 25 5 2 3" xfId="12534" xr:uid="{00000000-0005-0000-0000-0000F6300000}"/>
    <cellStyle name="Normal 25 5 2 3 2" xfId="33487" xr:uid="{5F670AED-F174-4EBE-93F4-6E9D4553EB1C}"/>
    <cellStyle name="Normal 25 5 2 4" xfId="12535" xr:uid="{00000000-0005-0000-0000-0000F7300000}"/>
    <cellStyle name="Normal 25 5 2 4 2" xfId="33488" xr:uid="{8181BA99-2DB0-4353-B3A3-3F65E3892AC8}"/>
    <cellStyle name="Normal 25 5 2 5" xfId="12536" xr:uid="{00000000-0005-0000-0000-0000F8300000}"/>
    <cellStyle name="Normal 25 5 2 5 2" xfId="33489" xr:uid="{D208F7CE-F198-4CB2-AF44-960B78187852}"/>
    <cellStyle name="Normal 25 5 2 6" xfId="33482" xr:uid="{F448D6AF-BCCC-4680-8632-3935C4A672B0}"/>
    <cellStyle name="Normal 25 5 3" xfId="12537" xr:uid="{00000000-0005-0000-0000-0000F9300000}"/>
    <cellStyle name="Normal 25 5 3 2" xfId="12538" xr:uid="{00000000-0005-0000-0000-0000FA300000}"/>
    <cellStyle name="Normal 25 5 3 2 2" xfId="33491" xr:uid="{98F90F5D-D00E-4C6E-A1FB-9C801511A12E}"/>
    <cellStyle name="Normal 25 5 3 3" xfId="12539" xr:uid="{00000000-0005-0000-0000-0000FB300000}"/>
    <cellStyle name="Normal 25 5 3 3 2" xfId="33492" xr:uid="{B9342157-388F-485A-9BEA-D42A7D25E861}"/>
    <cellStyle name="Normal 25 5 3 4" xfId="12540" xr:uid="{00000000-0005-0000-0000-0000FC300000}"/>
    <cellStyle name="Normal 25 5 3 4 2" xfId="33493" xr:uid="{75BDB2CA-1154-406A-BA29-8133B515458E}"/>
    <cellStyle name="Normal 25 5 3 5" xfId="33490" xr:uid="{D01BAD83-0C05-440A-A18D-314FFAE986B1}"/>
    <cellStyle name="Normal 25 5 4" xfId="12541" xr:uid="{00000000-0005-0000-0000-0000FD300000}"/>
    <cellStyle name="Normal 25 5 4 2" xfId="33494" xr:uid="{C32BBD4C-00FD-4A87-A2CC-B635439E28C2}"/>
    <cellStyle name="Normal 25 5 5" xfId="12542" xr:uid="{00000000-0005-0000-0000-0000FE300000}"/>
    <cellStyle name="Normal 25 5 5 2" xfId="33495" xr:uid="{C1637D9F-1FD7-441E-8732-7F7F7CFDD769}"/>
    <cellStyle name="Normal 25 5 6" xfId="12543" xr:uid="{00000000-0005-0000-0000-0000FF300000}"/>
    <cellStyle name="Normal 25 5 6 2" xfId="33496" xr:uid="{5D0E9131-6FC5-4C4D-8380-4C820D11040C}"/>
    <cellStyle name="Normal 25 5 7" xfId="33481" xr:uid="{FED20A35-648A-49F4-8ED1-CE8834525C84}"/>
    <cellStyle name="Normal 25 6" xfId="12544" xr:uid="{00000000-0005-0000-0000-000000310000}"/>
    <cellStyle name="Normal 25 6 2" xfId="12545" xr:uid="{00000000-0005-0000-0000-000001310000}"/>
    <cellStyle name="Normal 25 6 2 2" xfId="33498" xr:uid="{4956C0A7-DEC5-4E86-B985-F7124F2E4F0D}"/>
    <cellStyle name="Normal 25 6 3" xfId="12546" xr:uid="{00000000-0005-0000-0000-000002310000}"/>
    <cellStyle name="Normal 25 6 3 2" xfId="33499" xr:uid="{B642C43E-2C90-45B0-9628-4A17C010D64D}"/>
    <cellStyle name="Normal 25 6 4" xfId="12547" xr:uid="{00000000-0005-0000-0000-000003310000}"/>
    <cellStyle name="Normal 25 6 4 2" xfId="33500" xr:uid="{F16F43BD-2B30-4C5D-933A-9B66DBD0A01D}"/>
    <cellStyle name="Normal 25 6 5" xfId="33497" xr:uid="{C35FBE7E-CA09-4D1F-A3D1-D1D9703E4560}"/>
    <cellStyle name="Normal 25 7" xfId="33474" xr:uid="{37993B64-0930-48D9-99F2-ACE201C4885E}"/>
    <cellStyle name="Normal 26" xfId="12548" xr:uid="{00000000-0005-0000-0000-000004310000}"/>
    <cellStyle name="Normal 26 2" xfId="12549" xr:uid="{00000000-0005-0000-0000-000005310000}"/>
    <cellStyle name="Normal 26 2 2" xfId="12550" xr:uid="{00000000-0005-0000-0000-000006310000}"/>
    <cellStyle name="Normal 26 2 2 2" xfId="12551" xr:uid="{00000000-0005-0000-0000-000007310000}"/>
    <cellStyle name="Normal 26 2 2 2 2" xfId="33504" xr:uid="{169AD694-53CE-4A2D-93AD-4675C32F07C7}"/>
    <cellStyle name="Normal 26 2 2 3" xfId="33503" xr:uid="{C6B683DB-DEFB-4DB8-BA59-4FE74E2C6B22}"/>
    <cellStyle name="Normal 26 2 3" xfId="33502" xr:uid="{FD026AA1-1DAD-4DAD-8DCC-8C4344420283}"/>
    <cellStyle name="Normal 26 3" xfId="12552" xr:uid="{00000000-0005-0000-0000-000008310000}"/>
    <cellStyle name="Normal 26 3 2" xfId="12553" xr:uid="{00000000-0005-0000-0000-000009310000}"/>
    <cellStyle name="Normal 26 3 2 2" xfId="33506" xr:uid="{005BDA75-761F-4410-A584-531442E8EBFB}"/>
    <cellStyle name="Normal 26 3 3" xfId="12554" xr:uid="{00000000-0005-0000-0000-00000A310000}"/>
    <cellStyle name="Normal 26 3 3 2" xfId="33507" xr:uid="{8F5BF696-935B-40E5-A01C-3869CEA725B7}"/>
    <cellStyle name="Normal 26 3 4" xfId="12555" xr:uid="{00000000-0005-0000-0000-00000B310000}"/>
    <cellStyle name="Normal 26 3 4 2" xfId="12556" xr:uid="{00000000-0005-0000-0000-00000C310000}"/>
    <cellStyle name="Normal 26 3 4 2 2" xfId="33509" xr:uid="{E93EE155-1A25-419E-9A8F-9B39B7F2D8BD}"/>
    <cellStyle name="Normal 26 3 4 3" xfId="12557" xr:uid="{00000000-0005-0000-0000-00000D310000}"/>
    <cellStyle name="Normal 26 3 4 3 2" xfId="33510" xr:uid="{ABDA2B8E-A10B-412B-94A9-320126B88536}"/>
    <cellStyle name="Normal 26 3 4 4" xfId="12558" xr:uid="{00000000-0005-0000-0000-00000E310000}"/>
    <cellStyle name="Normal 26 3 4 4 2" xfId="33511" xr:uid="{316E8DE7-24DF-426C-BDFA-777A602DD89C}"/>
    <cellStyle name="Normal 26 3 4 5" xfId="33508" xr:uid="{6BB6EE1A-20EB-4A92-9C9B-F2E2766BF561}"/>
    <cellStyle name="Normal 26 3 5" xfId="33505" xr:uid="{E8823E52-4A3A-4DAA-A2B6-B624C188E969}"/>
    <cellStyle name="Normal 26 4" xfId="12559" xr:uid="{00000000-0005-0000-0000-00000F310000}"/>
    <cellStyle name="Normal 26 4 2" xfId="12560" xr:uid="{00000000-0005-0000-0000-000010310000}"/>
    <cellStyle name="Normal 26 4 2 2" xfId="33513" xr:uid="{FDA5F306-DD78-4289-9104-4B7C4C93D96B}"/>
    <cellStyle name="Normal 26 4 3" xfId="12561" xr:uid="{00000000-0005-0000-0000-000011310000}"/>
    <cellStyle name="Normal 26 4 3 2" xfId="12562" xr:uid="{00000000-0005-0000-0000-000012310000}"/>
    <cellStyle name="Normal 26 4 3 2 2" xfId="33515" xr:uid="{9898FE3D-8C67-4B88-8A87-8EA0388BFB96}"/>
    <cellStyle name="Normal 26 4 3 3" xfId="12563" xr:uid="{00000000-0005-0000-0000-000013310000}"/>
    <cellStyle name="Normal 26 4 3 3 2" xfId="33516" xr:uid="{72A18306-3723-4851-9384-757500195719}"/>
    <cellStyle name="Normal 26 4 3 4" xfId="12564" xr:uid="{00000000-0005-0000-0000-000014310000}"/>
    <cellStyle name="Normal 26 4 3 4 2" xfId="33517" xr:uid="{5D364962-BF3E-458E-ADB2-9F6481BF6176}"/>
    <cellStyle name="Normal 26 4 3 5" xfId="33514" xr:uid="{05C77F03-B91C-41FE-9351-DB570CA86874}"/>
    <cellStyle name="Normal 26 4 4" xfId="33512" xr:uid="{A6E5E2B5-9158-4758-9253-BB713BCD0E30}"/>
    <cellStyle name="Normal 26 5" xfId="12565" xr:uid="{00000000-0005-0000-0000-000015310000}"/>
    <cellStyle name="Normal 26 5 2" xfId="12566" xr:uid="{00000000-0005-0000-0000-000016310000}"/>
    <cellStyle name="Normal 26 5 2 2" xfId="12567" xr:uid="{00000000-0005-0000-0000-000017310000}"/>
    <cellStyle name="Normal 26 5 2 2 2" xfId="12568" xr:uid="{00000000-0005-0000-0000-000018310000}"/>
    <cellStyle name="Normal 26 5 2 2 2 2" xfId="33521" xr:uid="{45E1A88C-B302-49D7-B968-36C3BC349E41}"/>
    <cellStyle name="Normal 26 5 2 2 3" xfId="12569" xr:uid="{00000000-0005-0000-0000-000019310000}"/>
    <cellStyle name="Normal 26 5 2 2 3 2" xfId="33522" xr:uid="{B32E93BD-A268-4EE9-BB58-DBD8E121C9F7}"/>
    <cellStyle name="Normal 26 5 2 2 4" xfId="12570" xr:uid="{00000000-0005-0000-0000-00001A310000}"/>
    <cellStyle name="Normal 26 5 2 2 4 2" xfId="33523" xr:uid="{2CC3A14E-0D2E-4710-BF1B-5ABBDCFDB6A6}"/>
    <cellStyle name="Normal 26 5 2 2 5" xfId="33520" xr:uid="{3B4D7E3E-D585-4068-9C47-964F72007378}"/>
    <cellStyle name="Normal 26 5 2 3" xfId="12571" xr:uid="{00000000-0005-0000-0000-00001B310000}"/>
    <cellStyle name="Normal 26 5 2 3 2" xfId="33524" xr:uid="{91A3E8B0-04F5-4C90-B1C3-E720881B64B0}"/>
    <cellStyle name="Normal 26 5 2 4" xfId="12572" xr:uid="{00000000-0005-0000-0000-00001C310000}"/>
    <cellStyle name="Normal 26 5 2 4 2" xfId="33525" xr:uid="{8B9741C5-6E98-4988-81D8-E76B78696820}"/>
    <cellStyle name="Normal 26 5 2 5" xfId="12573" xr:uid="{00000000-0005-0000-0000-00001D310000}"/>
    <cellStyle name="Normal 26 5 2 5 2" xfId="33526" xr:uid="{2C458049-5553-4593-80F0-9860AFF9C8A3}"/>
    <cellStyle name="Normal 26 5 2 6" xfId="33519" xr:uid="{F2C3716E-D282-4AF4-86D8-9FB06C6244D0}"/>
    <cellStyle name="Normal 26 5 3" xfId="12574" xr:uid="{00000000-0005-0000-0000-00001E310000}"/>
    <cellStyle name="Normal 26 5 3 2" xfId="12575" xr:uid="{00000000-0005-0000-0000-00001F310000}"/>
    <cellStyle name="Normal 26 5 3 2 2" xfId="33528" xr:uid="{07F90E98-DF0B-47DA-8257-795D1D4530D1}"/>
    <cellStyle name="Normal 26 5 3 3" xfId="12576" xr:uid="{00000000-0005-0000-0000-000020310000}"/>
    <cellStyle name="Normal 26 5 3 3 2" xfId="33529" xr:uid="{E5D96F20-D032-46A0-BA6C-D6F7D8B4691D}"/>
    <cellStyle name="Normal 26 5 3 4" xfId="12577" xr:uid="{00000000-0005-0000-0000-000021310000}"/>
    <cellStyle name="Normal 26 5 3 4 2" xfId="33530" xr:uid="{97D0E909-444A-4ED7-8B44-126F5CCEED9F}"/>
    <cellStyle name="Normal 26 5 3 5" xfId="33527" xr:uid="{FFE17800-AC02-471A-80A7-ACF1CB035F47}"/>
    <cellStyle name="Normal 26 5 4" xfId="12578" xr:uid="{00000000-0005-0000-0000-000022310000}"/>
    <cellStyle name="Normal 26 5 4 2" xfId="33531" xr:uid="{122CBE5F-4BF8-4663-BCCF-08E4B449DEE4}"/>
    <cellStyle name="Normal 26 5 5" xfId="12579" xr:uid="{00000000-0005-0000-0000-000023310000}"/>
    <cellStyle name="Normal 26 5 5 2" xfId="33532" xr:uid="{4E2429D3-CF61-41BF-A582-9A000042F7A6}"/>
    <cellStyle name="Normal 26 5 6" xfId="12580" xr:uid="{00000000-0005-0000-0000-000024310000}"/>
    <cellStyle name="Normal 26 5 6 2" xfId="33533" xr:uid="{E2B69CA0-7F0E-4AF8-A6A7-E94DCC4C85B0}"/>
    <cellStyle name="Normal 26 5 7" xfId="33518" xr:uid="{BE68981E-01B5-4606-AA09-B340D9FDF542}"/>
    <cellStyle name="Normal 26 6" xfId="12581" xr:uid="{00000000-0005-0000-0000-000025310000}"/>
    <cellStyle name="Normal 26 6 2" xfId="12582" xr:uid="{00000000-0005-0000-0000-000026310000}"/>
    <cellStyle name="Normal 26 6 2 2" xfId="33535" xr:uid="{013ED6FF-868D-4313-875B-80F7EA71C3F7}"/>
    <cellStyle name="Normal 26 6 3" xfId="12583" xr:uid="{00000000-0005-0000-0000-000027310000}"/>
    <cellStyle name="Normal 26 6 3 2" xfId="33536" xr:uid="{11AFEBA5-29D8-4E0D-A8A9-88E7A95AB1C2}"/>
    <cellStyle name="Normal 26 6 4" xfId="12584" xr:uid="{00000000-0005-0000-0000-000028310000}"/>
    <cellStyle name="Normal 26 6 4 2" xfId="33537" xr:uid="{3A9B6A76-CE68-4009-A581-1F9C95450BFB}"/>
    <cellStyle name="Normal 26 6 5" xfId="33534" xr:uid="{126219F6-C5CF-4C80-AA3C-D783F0A094F2}"/>
    <cellStyle name="Normal 26 7" xfId="33501" xr:uid="{B2F31CEF-F79D-431E-8834-411BFADD04FB}"/>
    <cellStyle name="Normal 27" xfId="12585" xr:uid="{00000000-0005-0000-0000-000029310000}"/>
    <cellStyle name="Normal 27 2" xfId="12586" xr:uid="{00000000-0005-0000-0000-00002A310000}"/>
    <cellStyle name="Normal 27 2 2" xfId="12587" xr:uid="{00000000-0005-0000-0000-00002B310000}"/>
    <cellStyle name="Normal 27 2 2 2" xfId="33540" xr:uid="{9A4644F4-7198-4651-B08C-3E19709A3EAC}"/>
    <cellStyle name="Normal 27 2 3" xfId="33539" xr:uid="{C2E6D6E2-837A-41F1-AAF3-F3E0F901A532}"/>
    <cellStyle name="Normal 27 3" xfId="12588" xr:uid="{00000000-0005-0000-0000-00002C310000}"/>
    <cellStyle name="Normal 27 3 2" xfId="12589" xr:uid="{00000000-0005-0000-0000-00002D310000}"/>
    <cellStyle name="Normal 27 3 2 2" xfId="33542" xr:uid="{89C6A6C9-8BD3-4C68-BD48-D3708F825AE9}"/>
    <cellStyle name="Normal 27 3 3" xfId="33541" xr:uid="{5A178C82-40C1-496E-A586-4189652D6149}"/>
    <cellStyle name="Normal 27 4" xfId="12590" xr:uid="{00000000-0005-0000-0000-00002E310000}"/>
    <cellStyle name="Normal 27 4 2" xfId="33543" xr:uid="{E154EE8F-A4EF-4BFC-9B01-7E6AFF15DED1}"/>
    <cellStyle name="Normal 27 5" xfId="12591" xr:uid="{00000000-0005-0000-0000-00002F310000}"/>
    <cellStyle name="Normal 27 5 2" xfId="12592" xr:uid="{00000000-0005-0000-0000-000030310000}"/>
    <cellStyle name="Normal 27 5 2 2" xfId="12593" xr:uid="{00000000-0005-0000-0000-000031310000}"/>
    <cellStyle name="Normal 27 5 2 2 2" xfId="12594" xr:uid="{00000000-0005-0000-0000-000032310000}"/>
    <cellStyle name="Normal 27 5 2 2 2 2" xfId="33547" xr:uid="{4E5E6CB0-C72C-4B60-A96F-66D22C6AB660}"/>
    <cellStyle name="Normal 27 5 2 2 3" xfId="12595" xr:uid="{00000000-0005-0000-0000-000033310000}"/>
    <cellStyle name="Normal 27 5 2 2 3 2" xfId="33548" xr:uid="{A1A177F3-4DD6-4E59-8239-C197E75B4BD9}"/>
    <cellStyle name="Normal 27 5 2 2 4" xfId="12596" xr:uid="{00000000-0005-0000-0000-000034310000}"/>
    <cellStyle name="Normal 27 5 2 2 4 2" xfId="33549" xr:uid="{FCE622F3-8465-4835-8F6C-B5AEBCD64F1B}"/>
    <cellStyle name="Normal 27 5 2 2 5" xfId="33546" xr:uid="{CE100B52-E789-4FED-94D6-21AA07268DCC}"/>
    <cellStyle name="Normal 27 5 2 3" xfId="12597" xr:uid="{00000000-0005-0000-0000-000035310000}"/>
    <cellStyle name="Normal 27 5 2 3 2" xfId="33550" xr:uid="{7554AD09-FABC-4D70-8861-48AFBF23F94D}"/>
    <cellStyle name="Normal 27 5 2 4" xfId="12598" xr:uid="{00000000-0005-0000-0000-000036310000}"/>
    <cellStyle name="Normal 27 5 2 4 2" xfId="33551" xr:uid="{938694C7-4D57-4CA5-8541-1AFC7415DBC6}"/>
    <cellStyle name="Normal 27 5 2 5" xfId="12599" xr:uid="{00000000-0005-0000-0000-000037310000}"/>
    <cellStyle name="Normal 27 5 2 5 2" xfId="33552" xr:uid="{DCE2A876-2353-4C88-B449-1843F5DEFCD9}"/>
    <cellStyle name="Normal 27 5 2 6" xfId="33545" xr:uid="{D0F48FAC-4659-4C6B-B75E-C283C2F4AB9F}"/>
    <cellStyle name="Normal 27 5 3" xfId="12600" xr:uid="{00000000-0005-0000-0000-000038310000}"/>
    <cellStyle name="Normal 27 5 3 2" xfId="12601" xr:uid="{00000000-0005-0000-0000-000039310000}"/>
    <cellStyle name="Normal 27 5 3 2 2" xfId="33554" xr:uid="{2897CEB2-DED8-48FE-919E-D0E411A54E46}"/>
    <cellStyle name="Normal 27 5 3 3" xfId="12602" xr:uid="{00000000-0005-0000-0000-00003A310000}"/>
    <cellStyle name="Normal 27 5 3 3 2" xfId="33555" xr:uid="{456DA0A3-7CC6-43BE-A50E-4BFD65A9D3E9}"/>
    <cellStyle name="Normal 27 5 3 4" xfId="12603" xr:uid="{00000000-0005-0000-0000-00003B310000}"/>
    <cellStyle name="Normal 27 5 3 4 2" xfId="33556" xr:uid="{1E05E98B-975A-4B70-A0EA-199B2941192B}"/>
    <cellStyle name="Normal 27 5 3 5" xfId="33553" xr:uid="{D86AA112-291E-4892-A0D1-85050886E4CE}"/>
    <cellStyle name="Normal 27 5 4" xfId="12604" xr:uid="{00000000-0005-0000-0000-00003C310000}"/>
    <cellStyle name="Normal 27 5 4 2" xfId="33557" xr:uid="{9943FB7A-A80D-471D-92B2-F5197BEF4C2F}"/>
    <cellStyle name="Normal 27 5 5" xfId="12605" xr:uid="{00000000-0005-0000-0000-00003D310000}"/>
    <cellStyle name="Normal 27 5 5 2" xfId="33558" xr:uid="{A37C8291-7984-427B-9761-1B317B33EFE9}"/>
    <cellStyle name="Normal 27 5 6" xfId="12606" xr:uid="{00000000-0005-0000-0000-00003E310000}"/>
    <cellStyle name="Normal 27 5 6 2" xfId="33559" xr:uid="{B06F94C7-7F5F-4BA2-A334-03FBF5A06DEA}"/>
    <cellStyle name="Normal 27 5 7" xfId="33544" xr:uid="{A95EFEE4-3667-4FDB-8F89-3F1456ABB9D3}"/>
    <cellStyle name="Normal 27 6" xfId="33538" xr:uid="{4129D0FB-3AEB-4BED-9C09-E46136357966}"/>
    <cellStyle name="Normal 28" xfId="12607" xr:uid="{00000000-0005-0000-0000-00003F310000}"/>
    <cellStyle name="Normal 28 2" xfId="12608" xr:uid="{00000000-0005-0000-0000-000040310000}"/>
    <cellStyle name="Normal 28 2 2" xfId="12609" xr:uid="{00000000-0005-0000-0000-000041310000}"/>
    <cellStyle name="Normal 28 2 2 2" xfId="33562" xr:uid="{F60E3DD2-0838-4D14-8764-A3D58058CBD0}"/>
    <cellStyle name="Normal 28 2 3" xfId="33561" xr:uid="{E43E24E7-8214-4F66-AF6B-31CD26B14E92}"/>
    <cellStyle name="Normal 28 3" xfId="12610" xr:uid="{00000000-0005-0000-0000-000042310000}"/>
    <cellStyle name="Normal 28 3 2" xfId="12611" xr:uid="{00000000-0005-0000-0000-000043310000}"/>
    <cellStyle name="Normal 28 3 2 2" xfId="33564" xr:uid="{42350A3E-B3AA-4DBF-A4FF-DD816767E0AB}"/>
    <cellStyle name="Normal 28 3 3" xfId="33563" xr:uid="{1D91F831-587A-447E-8377-6ABEB5CB3840}"/>
    <cellStyle name="Normal 28 4" xfId="12612" xr:uid="{00000000-0005-0000-0000-000044310000}"/>
    <cellStyle name="Normal 28 4 2" xfId="33565" xr:uid="{737CD226-02E6-4957-9B62-F7A0CBCAAFD4}"/>
    <cellStyle name="Normal 28 5" xfId="12613" xr:uid="{00000000-0005-0000-0000-000045310000}"/>
    <cellStyle name="Normal 28 5 2" xfId="12614" xr:uid="{00000000-0005-0000-0000-000046310000}"/>
    <cellStyle name="Normal 28 5 2 2" xfId="12615" xr:uid="{00000000-0005-0000-0000-000047310000}"/>
    <cellStyle name="Normal 28 5 2 2 2" xfId="12616" xr:uid="{00000000-0005-0000-0000-000048310000}"/>
    <cellStyle name="Normal 28 5 2 2 2 2" xfId="33569" xr:uid="{B2441686-CD1E-4ACB-92D2-F9A6B81F83DB}"/>
    <cellStyle name="Normal 28 5 2 2 3" xfId="12617" xr:uid="{00000000-0005-0000-0000-000049310000}"/>
    <cellStyle name="Normal 28 5 2 2 3 2" xfId="33570" xr:uid="{AB160293-2EFB-49A0-A9CA-5F78E743DEDB}"/>
    <cellStyle name="Normal 28 5 2 2 4" xfId="12618" xr:uid="{00000000-0005-0000-0000-00004A310000}"/>
    <cellStyle name="Normal 28 5 2 2 4 2" xfId="33571" xr:uid="{FF21D83E-0602-4C9B-A27B-2C86F1830B95}"/>
    <cellStyle name="Normal 28 5 2 2 5" xfId="33568" xr:uid="{AA9309E9-C455-459A-AF8B-E284C49D37C7}"/>
    <cellStyle name="Normal 28 5 2 3" xfId="12619" xr:uid="{00000000-0005-0000-0000-00004B310000}"/>
    <cellStyle name="Normal 28 5 2 3 2" xfId="33572" xr:uid="{5F4CD234-FEB9-4EE4-A76D-24DBF7CE70A2}"/>
    <cellStyle name="Normal 28 5 2 4" xfId="12620" xr:uid="{00000000-0005-0000-0000-00004C310000}"/>
    <cellStyle name="Normal 28 5 2 4 2" xfId="33573" xr:uid="{BD491A70-12AA-43E6-9E07-D5DF656EAF01}"/>
    <cellStyle name="Normal 28 5 2 5" xfId="12621" xr:uid="{00000000-0005-0000-0000-00004D310000}"/>
    <cellStyle name="Normal 28 5 2 5 2" xfId="33574" xr:uid="{9B89F847-35B4-421D-8A51-AB674EF9CB7D}"/>
    <cellStyle name="Normal 28 5 2 6" xfId="33567" xr:uid="{245311F7-02C5-4153-8A48-2D6A3B039EE8}"/>
    <cellStyle name="Normal 28 5 3" xfId="12622" xr:uid="{00000000-0005-0000-0000-00004E310000}"/>
    <cellStyle name="Normal 28 5 3 2" xfId="12623" xr:uid="{00000000-0005-0000-0000-00004F310000}"/>
    <cellStyle name="Normal 28 5 3 2 2" xfId="33576" xr:uid="{57CBF5AE-1432-4490-9675-5C30070D7891}"/>
    <cellStyle name="Normal 28 5 3 3" xfId="12624" xr:uid="{00000000-0005-0000-0000-000050310000}"/>
    <cellStyle name="Normal 28 5 3 3 2" xfId="33577" xr:uid="{1F0D9BE4-55AF-4A42-B7BB-F7894E227E39}"/>
    <cellStyle name="Normal 28 5 3 4" xfId="12625" xr:uid="{00000000-0005-0000-0000-000051310000}"/>
    <cellStyle name="Normal 28 5 3 4 2" xfId="33578" xr:uid="{264188E2-0103-40C7-B792-AD1C41F1119B}"/>
    <cellStyle name="Normal 28 5 3 5" xfId="33575" xr:uid="{7252F53D-A53B-488A-A993-6F313818AFB8}"/>
    <cellStyle name="Normal 28 5 4" xfId="12626" xr:uid="{00000000-0005-0000-0000-000052310000}"/>
    <cellStyle name="Normal 28 5 4 2" xfId="33579" xr:uid="{8287C01E-DF69-4486-AFC0-3D440CDC0895}"/>
    <cellStyle name="Normal 28 5 5" xfId="12627" xr:uid="{00000000-0005-0000-0000-000053310000}"/>
    <cellStyle name="Normal 28 5 5 2" xfId="33580" xr:uid="{E0DD7D33-AC17-4003-96EA-5F75F456B322}"/>
    <cellStyle name="Normal 28 5 6" xfId="12628" xr:uid="{00000000-0005-0000-0000-000054310000}"/>
    <cellStyle name="Normal 28 5 6 2" xfId="33581" xr:uid="{6ED23DE4-6CDE-4BF6-A8A7-2A4103D052CE}"/>
    <cellStyle name="Normal 28 5 7" xfId="33566" xr:uid="{47B3FCA1-D7A4-4A5D-BC42-3F3C3BDE01A7}"/>
    <cellStyle name="Normal 28 6" xfId="33560" xr:uid="{2FE6A13C-C606-42F6-ACDC-AB74A0E7BBCE}"/>
    <cellStyle name="Normal 29" xfId="12629" xr:uid="{00000000-0005-0000-0000-000055310000}"/>
    <cellStyle name="Normal 29 10" xfId="12630" xr:uid="{00000000-0005-0000-0000-000056310000}"/>
    <cellStyle name="Normal 29 10 2" xfId="12631" xr:uid="{00000000-0005-0000-0000-000057310000}"/>
    <cellStyle name="Normal 29 10 2 2" xfId="33584" xr:uid="{57932251-09A9-4DFB-9C4B-27664166ECB9}"/>
    <cellStyle name="Normal 29 10 3" xfId="33583" xr:uid="{25FC331B-73A6-4FFC-8617-C2C1AFBFFAA2}"/>
    <cellStyle name="Normal 29 11" xfId="12632" xr:uid="{00000000-0005-0000-0000-000058310000}"/>
    <cellStyle name="Normal 29 11 2" xfId="12633" xr:uid="{00000000-0005-0000-0000-000059310000}"/>
    <cellStyle name="Normal 29 11 2 2" xfId="33586" xr:uid="{2D83E140-6080-40FD-84A1-B238A1072070}"/>
    <cellStyle name="Normal 29 11 3" xfId="33585" xr:uid="{10EA277F-85A9-4733-AB1B-4CE0220F766F}"/>
    <cellStyle name="Normal 29 12" xfId="12634" xr:uid="{00000000-0005-0000-0000-00005A310000}"/>
    <cellStyle name="Normal 29 12 2" xfId="12635" xr:uid="{00000000-0005-0000-0000-00005B310000}"/>
    <cellStyle name="Normal 29 12 2 2" xfId="33588" xr:uid="{208D3E87-A168-4DD3-AD75-3D02937EA706}"/>
    <cellStyle name="Normal 29 12 3" xfId="33587" xr:uid="{1F594CED-ED92-4AD1-9BA3-55236022F80B}"/>
    <cellStyle name="Normal 29 13" xfId="12636" xr:uid="{00000000-0005-0000-0000-00005C310000}"/>
    <cellStyle name="Normal 29 13 2" xfId="12637" xr:uid="{00000000-0005-0000-0000-00005D310000}"/>
    <cellStyle name="Normal 29 13 2 2" xfId="12638" xr:uid="{00000000-0005-0000-0000-00005E310000}"/>
    <cellStyle name="Normal 29 13 2 2 2" xfId="33591" xr:uid="{F379A432-0B33-443F-A687-BA9CD79C0B0F}"/>
    <cellStyle name="Normal 29 13 2 3" xfId="12639" xr:uid="{00000000-0005-0000-0000-00005F310000}"/>
    <cellStyle name="Normal 29 13 2 3 2" xfId="33592" xr:uid="{6A2D001B-BE9E-46F8-812E-71D90F25F46A}"/>
    <cellStyle name="Normal 29 13 2 4" xfId="12640" xr:uid="{00000000-0005-0000-0000-000060310000}"/>
    <cellStyle name="Normal 29 13 2 4 2" xfId="33593" xr:uid="{B853A209-750D-49F6-B262-190490E58816}"/>
    <cellStyle name="Normal 29 13 2 5" xfId="33590" xr:uid="{076708B0-BFCF-4E8C-BEB2-DF824E01EF80}"/>
    <cellStyle name="Normal 29 13 3" xfId="12641" xr:uid="{00000000-0005-0000-0000-000061310000}"/>
    <cellStyle name="Normal 29 13 3 2" xfId="33594" xr:uid="{15D5E3F5-36B5-4CC6-A9AF-D7F9D8F2C3BA}"/>
    <cellStyle name="Normal 29 13 4" xfId="12642" xr:uid="{00000000-0005-0000-0000-000062310000}"/>
    <cellStyle name="Normal 29 13 4 2" xfId="33595" xr:uid="{C270C55B-7960-4EDE-902D-BAFF7587E708}"/>
    <cellStyle name="Normal 29 13 5" xfId="12643" xr:uid="{00000000-0005-0000-0000-000063310000}"/>
    <cellStyle name="Normal 29 13 5 2" xfId="33596" xr:uid="{E2731B50-6188-473E-91FD-E2089C8C4CCA}"/>
    <cellStyle name="Normal 29 13 6" xfId="33589" xr:uid="{3D3D1A53-4D38-4B8A-8D03-8FE09A751DE6}"/>
    <cellStyle name="Normal 29 14" xfId="12644" xr:uid="{00000000-0005-0000-0000-000064310000}"/>
    <cellStyle name="Normal 29 14 2" xfId="12645" xr:uid="{00000000-0005-0000-0000-000065310000}"/>
    <cellStyle name="Normal 29 14 2 2" xfId="33598" xr:uid="{DC1E75C1-BE64-495A-AC43-11E111D742B5}"/>
    <cellStyle name="Normal 29 14 3" xfId="12646" xr:uid="{00000000-0005-0000-0000-000066310000}"/>
    <cellStyle name="Normal 29 14 3 2" xfId="33599" xr:uid="{45DF0521-671A-4B4A-A016-7B39342D9300}"/>
    <cellStyle name="Normal 29 14 4" xfId="12647" xr:uid="{00000000-0005-0000-0000-000067310000}"/>
    <cellStyle name="Normal 29 14 4 2" xfId="33600" xr:uid="{95ED0CF8-D112-428A-A02A-0D09A016641D}"/>
    <cellStyle name="Normal 29 14 5" xfId="33597" xr:uid="{CFE97A40-2E06-48EE-AF8A-D811AA57230E}"/>
    <cellStyle name="Normal 29 15" xfId="12648" xr:uid="{00000000-0005-0000-0000-000068310000}"/>
    <cellStyle name="Normal 29 15 2" xfId="33601" xr:uid="{F6C01A92-803F-4CE9-8E1E-BE3736958F35}"/>
    <cellStyle name="Normal 29 16" xfId="12649" xr:uid="{00000000-0005-0000-0000-000069310000}"/>
    <cellStyle name="Normal 29 16 2" xfId="33602" xr:uid="{B7F9C2BE-19D8-4CFD-9334-7AD2A81B6968}"/>
    <cellStyle name="Normal 29 17" xfId="12650" xr:uid="{00000000-0005-0000-0000-00006A310000}"/>
    <cellStyle name="Normal 29 17 2" xfId="33603" xr:uid="{19589217-D3F0-49F0-9050-9AA713B74303}"/>
    <cellStyle name="Normal 29 18" xfId="33582" xr:uid="{4437226D-10EA-4B24-B4DA-7B98F22B320E}"/>
    <cellStyle name="Normal 29 2" xfId="12651" xr:uid="{00000000-0005-0000-0000-00006B310000}"/>
    <cellStyle name="Normal 29 2 2" xfId="12652" xr:uid="{00000000-0005-0000-0000-00006C310000}"/>
    <cellStyle name="Normal 29 2 2 2" xfId="33605" xr:uid="{E4047B19-F63A-42D6-B971-70E6B18CC273}"/>
    <cellStyle name="Normal 29 2 3" xfId="33604" xr:uid="{BEFF4F51-5B30-439A-B5D6-1B09C9338DAD}"/>
    <cellStyle name="Normal 29 3" xfId="12653" xr:uid="{00000000-0005-0000-0000-00006D310000}"/>
    <cellStyle name="Normal 29 3 2" xfId="12654" xr:uid="{00000000-0005-0000-0000-00006E310000}"/>
    <cellStyle name="Normal 29 3 2 2" xfId="33607" xr:uid="{E6BCEF00-2C7F-4901-BF30-6CEE74A904A8}"/>
    <cellStyle name="Normal 29 3 3" xfId="33606" xr:uid="{3A4245E2-BD7B-4C78-8E2F-764931016016}"/>
    <cellStyle name="Normal 29 4" xfId="12655" xr:uid="{00000000-0005-0000-0000-00006F310000}"/>
    <cellStyle name="Normal 29 4 2" xfId="12656" xr:uid="{00000000-0005-0000-0000-000070310000}"/>
    <cellStyle name="Normal 29 4 2 2" xfId="33609" xr:uid="{3C9C24A9-DE49-40F7-8F9A-E87DD75AC81B}"/>
    <cellStyle name="Normal 29 4 3" xfId="33608" xr:uid="{0CB7E50C-7246-4ACF-A4CE-3DF2FF352C35}"/>
    <cellStyle name="Normal 29 5" xfId="12657" xr:uid="{00000000-0005-0000-0000-000071310000}"/>
    <cellStyle name="Normal 29 5 2" xfId="12658" xr:uid="{00000000-0005-0000-0000-000072310000}"/>
    <cellStyle name="Normal 29 5 2 2" xfId="33611" xr:uid="{A9952DFD-0D70-4BCC-8B21-DA68E0B6C1BB}"/>
    <cellStyle name="Normal 29 5 3" xfId="33610" xr:uid="{9072786F-DEB7-4AF0-AD84-D109A4814FA2}"/>
    <cellStyle name="Normal 29 6" xfId="12659" xr:uid="{00000000-0005-0000-0000-000073310000}"/>
    <cellStyle name="Normal 29 6 2" xfId="12660" xr:uid="{00000000-0005-0000-0000-000074310000}"/>
    <cellStyle name="Normal 29 6 2 2" xfId="33613" xr:uid="{189EDF71-3576-4C81-AA7B-BE6631FBB33C}"/>
    <cellStyle name="Normal 29 6 3" xfId="33612" xr:uid="{344A02E6-DE73-4B00-BC15-F47BEFE92B49}"/>
    <cellStyle name="Normal 29 7" xfId="12661" xr:uid="{00000000-0005-0000-0000-000075310000}"/>
    <cellStyle name="Normal 29 7 2" xfId="12662" xr:uid="{00000000-0005-0000-0000-000076310000}"/>
    <cellStyle name="Normal 29 7 2 2" xfId="33615" xr:uid="{50F252FF-E496-49C0-8BAD-53424D4D3169}"/>
    <cellStyle name="Normal 29 7 3" xfId="33614" xr:uid="{EE9305EA-9696-49AD-9D8B-4AB15513B40C}"/>
    <cellStyle name="Normal 29 8" xfId="12663" xr:uid="{00000000-0005-0000-0000-000077310000}"/>
    <cellStyle name="Normal 29 8 2" xfId="12664" xr:uid="{00000000-0005-0000-0000-000078310000}"/>
    <cellStyle name="Normal 29 8 2 2" xfId="33617" xr:uid="{B61D0677-0DBF-42BB-B301-D64326FF54F4}"/>
    <cellStyle name="Normal 29 8 3" xfId="33616" xr:uid="{99B6BEAA-FD20-4056-95F1-14C2398DBC0D}"/>
    <cellStyle name="Normal 29 9" xfId="12665" xr:uid="{00000000-0005-0000-0000-000079310000}"/>
    <cellStyle name="Normal 29 9 2" xfId="12666" xr:uid="{00000000-0005-0000-0000-00007A310000}"/>
    <cellStyle name="Normal 29 9 2 2" xfId="33619" xr:uid="{F1829A32-F567-4590-B3FF-CA3671B52A83}"/>
    <cellStyle name="Normal 29 9 3" xfId="33618" xr:uid="{3ED9F4D1-F95E-49A6-9A8D-D0495DCF36EB}"/>
    <cellStyle name="Normal 3" xfId="12667" xr:uid="{00000000-0005-0000-0000-00007B310000}"/>
    <cellStyle name="Normal 3 10" xfId="12668" xr:uid="{00000000-0005-0000-0000-00007C310000}"/>
    <cellStyle name="Normal 3 10 2" xfId="12669" xr:uid="{00000000-0005-0000-0000-00007D310000}"/>
    <cellStyle name="Normal 3 10 2 2" xfId="12670" xr:uid="{00000000-0005-0000-0000-00007E310000}"/>
    <cellStyle name="Normal 3 10 2 2 2" xfId="33622" xr:uid="{0A4EE865-04F9-430D-A57E-F05110BFE2C6}"/>
    <cellStyle name="Normal 3 10 2 3" xfId="12671" xr:uid="{00000000-0005-0000-0000-00007F310000}"/>
    <cellStyle name="Normal 3 10 2 3 2" xfId="12672" xr:uid="{00000000-0005-0000-0000-000080310000}"/>
    <cellStyle name="Normal 3 10 2 3 2 2" xfId="12673" xr:uid="{00000000-0005-0000-0000-000081310000}"/>
    <cellStyle name="Normal 3 10 2 3 2 2 2" xfId="33625" xr:uid="{AF3A6DD4-4E20-46DD-9F8C-37DE41CA1875}"/>
    <cellStyle name="Normal 3 10 2 3 2 3" xfId="12674" xr:uid="{00000000-0005-0000-0000-000082310000}"/>
    <cellStyle name="Normal 3 10 2 3 2 3 2" xfId="33626" xr:uid="{49450390-4A9B-464C-B20A-4D600821850F}"/>
    <cellStyle name="Normal 3 10 2 3 2 4" xfId="12675" xr:uid="{00000000-0005-0000-0000-000083310000}"/>
    <cellStyle name="Normal 3 10 2 3 2 4 2" xfId="33627" xr:uid="{49BC7A2F-32AA-41B7-864D-E8B784C3E073}"/>
    <cellStyle name="Normal 3 10 2 3 2 5" xfId="33624" xr:uid="{AE3EC311-9A7B-44DD-B26C-265E07797EB5}"/>
    <cellStyle name="Normal 3 10 2 3 3" xfId="12676" xr:uid="{00000000-0005-0000-0000-000084310000}"/>
    <cellStyle name="Normal 3 10 2 3 3 2" xfId="33628" xr:uid="{E59F1C1A-4956-4051-AC80-77BD6A190F54}"/>
    <cellStyle name="Normal 3 10 2 3 4" xfId="12677" xr:uid="{00000000-0005-0000-0000-000085310000}"/>
    <cellStyle name="Normal 3 10 2 3 4 2" xfId="33629" xr:uid="{1A10A1F2-1494-49D8-9302-047C713911DC}"/>
    <cellStyle name="Normal 3 10 2 3 5" xfId="12678" xr:uid="{00000000-0005-0000-0000-000086310000}"/>
    <cellStyle name="Normal 3 10 2 3 5 2" xfId="33630" xr:uid="{BA81F550-A634-4171-9D34-A6AC0C85B0B9}"/>
    <cellStyle name="Normal 3 10 2 3 6" xfId="33623" xr:uid="{0B9B2A26-D1C5-4923-AEFB-C559219DF626}"/>
    <cellStyle name="Normal 3 10 2 4" xfId="12679" xr:uid="{00000000-0005-0000-0000-000087310000}"/>
    <cellStyle name="Normal 3 10 2 4 2" xfId="12680" xr:uid="{00000000-0005-0000-0000-000088310000}"/>
    <cellStyle name="Normal 3 10 2 4 2 2" xfId="33632" xr:uid="{9D3C2570-6CDF-476D-9247-D78B72CE751A}"/>
    <cellStyle name="Normal 3 10 2 4 3" xfId="12681" xr:uid="{00000000-0005-0000-0000-000089310000}"/>
    <cellStyle name="Normal 3 10 2 4 3 2" xfId="33633" xr:uid="{DFD26A85-66D2-4E28-B242-0D08B8098A28}"/>
    <cellStyle name="Normal 3 10 2 4 4" xfId="12682" xr:uid="{00000000-0005-0000-0000-00008A310000}"/>
    <cellStyle name="Normal 3 10 2 4 4 2" xfId="33634" xr:uid="{8ECEEA45-AE73-4350-90CB-D4475D827026}"/>
    <cellStyle name="Normal 3 10 2 4 5" xfId="33631" xr:uid="{4FC97A2B-5CFE-4D6D-B6C6-381173D1311E}"/>
    <cellStyle name="Normal 3 10 2 5" xfId="12683" xr:uid="{00000000-0005-0000-0000-00008B310000}"/>
    <cellStyle name="Normal 3 10 2 5 2" xfId="33635" xr:uid="{801C0E9B-DA54-453E-9D07-F741C2531056}"/>
    <cellStyle name="Normal 3 10 2 6" xfId="12684" xr:uid="{00000000-0005-0000-0000-00008C310000}"/>
    <cellStyle name="Normal 3 10 2 6 2" xfId="33636" xr:uid="{4FD71453-D7F7-4ECB-9596-D417BCF6DE95}"/>
    <cellStyle name="Normal 3 10 2 7" xfId="12685" xr:uid="{00000000-0005-0000-0000-00008D310000}"/>
    <cellStyle name="Normal 3 10 2 7 2" xfId="33637" xr:uid="{44C719F5-12EB-41D1-8ABF-1601BFFB732F}"/>
    <cellStyle name="Normal 3 10 2 8" xfId="33621" xr:uid="{B7FCF832-AB99-4D75-B190-BEC327EE7B2B}"/>
    <cellStyle name="Normal 3 10 3" xfId="12686" xr:uid="{00000000-0005-0000-0000-00008E310000}"/>
    <cellStyle name="Normal 3 10 3 2" xfId="12687" xr:uid="{00000000-0005-0000-0000-00008F310000}"/>
    <cellStyle name="Normal 3 10 3 2 2" xfId="12688" xr:uid="{00000000-0005-0000-0000-000090310000}"/>
    <cellStyle name="Normal 3 10 3 2 2 2" xfId="12689" xr:uid="{00000000-0005-0000-0000-000091310000}"/>
    <cellStyle name="Normal 3 10 3 2 2 2 2" xfId="33641" xr:uid="{F4451A4A-F2FC-400E-8295-2ABFBB1A8201}"/>
    <cellStyle name="Normal 3 10 3 2 2 3" xfId="12690" xr:uid="{00000000-0005-0000-0000-000092310000}"/>
    <cellStyle name="Normal 3 10 3 2 2 3 2" xfId="33642" xr:uid="{BE50491C-CEB8-4A56-A28C-82F8D8157C65}"/>
    <cellStyle name="Normal 3 10 3 2 2 4" xfId="12691" xr:uid="{00000000-0005-0000-0000-000093310000}"/>
    <cellStyle name="Normal 3 10 3 2 2 4 2" xfId="33643" xr:uid="{AB541901-5177-4031-AF69-9002D9874133}"/>
    <cellStyle name="Normal 3 10 3 2 2 5" xfId="33640" xr:uid="{73E91734-4621-4625-82EB-398F656178E3}"/>
    <cellStyle name="Normal 3 10 3 2 3" xfId="12692" xr:uid="{00000000-0005-0000-0000-000094310000}"/>
    <cellStyle name="Normal 3 10 3 2 3 2" xfId="33644" xr:uid="{55A9CFE9-445D-4E4C-B9F1-39851F5E429D}"/>
    <cellStyle name="Normal 3 10 3 2 4" xfId="12693" xr:uid="{00000000-0005-0000-0000-000095310000}"/>
    <cellStyle name="Normal 3 10 3 2 4 2" xfId="33645" xr:uid="{64A3E9E0-3ED9-494E-819C-796CA5F663C3}"/>
    <cellStyle name="Normal 3 10 3 2 5" xfId="12694" xr:uid="{00000000-0005-0000-0000-000096310000}"/>
    <cellStyle name="Normal 3 10 3 2 5 2" xfId="33646" xr:uid="{26712593-9FA5-445E-8312-5C78BD515A7D}"/>
    <cellStyle name="Normal 3 10 3 2 6" xfId="33639" xr:uid="{93C60BB5-5D8F-407F-A9FA-84F859B2FEC5}"/>
    <cellStyle name="Normal 3 10 3 3" xfId="12695" xr:uid="{00000000-0005-0000-0000-000097310000}"/>
    <cellStyle name="Normal 3 10 3 3 2" xfId="12696" xr:uid="{00000000-0005-0000-0000-000098310000}"/>
    <cellStyle name="Normal 3 10 3 3 2 2" xfId="33648" xr:uid="{9B891ECA-250B-4150-9C4A-1BB75816D47F}"/>
    <cellStyle name="Normal 3 10 3 3 3" xfId="12697" xr:uid="{00000000-0005-0000-0000-000099310000}"/>
    <cellStyle name="Normal 3 10 3 3 3 2" xfId="33649" xr:uid="{D1AF3507-7E1C-459E-9584-C8AED3EFDB4A}"/>
    <cellStyle name="Normal 3 10 3 3 4" xfId="12698" xr:uid="{00000000-0005-0000-0000-00009A310000}"/>
    <cellStyle name="Normal 3 10 3 3 4 2" xfId="33650" xr:uid="{BCCBF7CE-76AC-4E42-AA2C-B6F6C2B9C369}"/>
    <cellStyle name="Normal 3 10 3 3 5" xfId="33647" xr:uid="{2B087AB0-AC64-409F-9F79-89817EF76681}"/>
    <cellStyle name="Normal 3 10 3 4" xfId="12699" xr:uid="{00000000-0005-0000-0000-00009B310000}"/>
    <cellStyle name="Normal 3 10 3 4 2" xfId="33651" xr:uid="{FF0FC25E-3B7A-46D1-8A8C-36C0B74F4511}"/>
    <cellStyle name="Normal 3 10 3 5" xfId="12700" xr:uid="{00000000-0005-0000-0000-00009C310000}"/>
    <cellStyle name="Normal 3 10 3 5 2" xfId="33652" xr:uid="{BA15A6BF-DC9B-4441-9238-45821CBC847B}"/>
    <cellStyle name="Normal 3 10 3 6" xfId="12701" xr:uid="{00000000-0005-0000-0000-00009D310000}"/>
    <cellStyle name="Normal 3 10 3 6 2" xfId="33653" xr:uid="{B6EB89A6-607D-4F87-A521-67F5555FD38D}"/>
    <cellStyle name="Normal 3 10 3 7" xfId="33638" xr:uid="{0011E7AA-52AE-47D6-A4F6-2DA623D661F0}"/>
    <cellStyle name="Normal 3 10 4" xfId="12702" xr:uid="{00000000-0005-0000-0000-00009E310000}"/>
    <cellStyle name="Normal 3 10 4 2" xfId="33654" xr:uid="{2592B03F-143E-4C86-918A-8FB69CB2D1D5}"/>
    <cellStyle name="Normal 3 10 5" xfId="12703" xr:uid="{00000000-0005-0000-0000-00009F310000}"/>
    <cellStyle name="Normal 3 10 5 2" xfId="12704" xr:uid="{00000000-0005-0000-0000-0000A0310000}"/>
    <cellStyle name="Normal 3 10 5 2 2" xfId="12705" xr:uid="{00000000-0005-0000-0000-0000A1310000}"/>
    <cellStyle name="Normal 3 10 5 2 2 2" xfId="33657" xr:uid="{29AE1F2E-E7BE-464E-80A0-A7B3B600982B}"/>
    <cellStyle name="Normal 3 10 5 2 3" xfId="12706" xr:uid="{00000000-0005-0000-0000-0000A2310000}"/>
    <cellStyle name="Normal 3 10 5 2 3 2" xfId="33658" xr:uid="{ED939BC3-6E81-466A-88E8-5F7A1560F434}"/>
    <cellStyle name="Normal 3 10 5 2 4" xfId="12707" xr:uid="{00000000-0005-0000-0000-0000A3310000}"/>
    <cellStyle name="Normal 3 10 5 2 4 2" xfId="33659" xr:uid="{0CBD723F-54B1-4B21-80FD-11D37EBD1205}"/>
    <cellStyle name="Normal 3 10 5 2 5" xfId="33656" xr:uid="{A9FC39C7-90CA-4523-97B9-7B8B07B42806}"/>
    <cellStyle name="Normal 3 10 5 3" xfId="12708" xr:uid="{00000000-0005-0000-0000-0000A4310000}"/>
    <cellStyle name="Normal 3 10 5 3 2" xfId="33660" xr:uid="{DBC060DC-AE9B-4EC5-983D-A0DBA015B922}"/>
    <cellStyle name="Normal 3 10 5 4" xfId="12709" xr:uid="{00000000-0005-0000-0000-0000A5310000}"/>
    <cellStyle name="Normal 3 10 5 4 2" xfId="33661" xr:uid="{B782FD9E-8CF1-4E0F-BB37-9894A07EB652}"/>
    <cellStyle name="Normal 3 10 5 5" xfId="12710" xr:uid="{00000000-0005-0000-0000-0000A6310000}"/>
    <cellStyle name="Normal 3 10 5 5 2" xfId="33662" xr:uid="{88D5D1C3-C274-49F2-9ED9-A36C803D7B60}"/>
    <cellStyle name="Normal 3 10 5 6" xfId="33655" xr:uid="{43239AD5-E3F5-4A4E-A493-F9D397A99F1D}"/>
    <cellStyle name="Normal 3 10 6" xfId="12711" xr:uid="{00000000-0005-0000-0000-0000A7310000}"/>
    <cellStyle name="Normal 3 10 6 2" xfId="33663" xr:uid="{5D792815-55B1-4976-A6B0-998E6EC94801}"/>
    <cellStyle name="Normal 3 10 7" xfId="12712" xr:uid="{00000000-0005-0000-0000-0000A8310000}"/>
    <cellStyle name="Normal 3 10 7 2" xfId="33664" xr:uid="{36A02D9E-553B-4457-9738-99F22BAA91AE}"/>
    <cellStyle name="Normal 3 10 8" xfId="12713" xr:uid="{00000000-0005-0000-0000-0000A9310000}"/>
    <cellStyle name="Normal 3 10 8 2" xfId="33665" xr:uid="{8CCEA4C4-7D2C-450F-9063-A3D5561E6E95}"/>
    <cellStyle name="Normal 3 10 9" xfId="33620" xr:uid="{4B5D279E-15C4-4400-AB94-2FC61C884816}"/>
    <cellStyle name="Normal 3 11" xfId="12714" xr:uid="{00000000-0005-0000-0000-0000AA310000}"/>
    <cellStyle name="Normal 3 11 2" xfId="12715" xr:uid="{00000000-0005-0000-0000-0000AB310000}"/>
    <cellStyle name="Normal 3 11 2 2" xfId="12716" xr:uid="{00000000-0005-0000-0000-0000AC310000}"/>
    <cellStyle name="Normal 3 11 2 2 2" xfId="12717" xr:uid="{00000000-0005-0000-0000-0000AD310000}"/>
    <cellStyle name="Normal 3 11 2 2 2 2" xfId="12718" xr:uid="{00000000-0005-0000-0000-0000AE310000}"/>
    <cellStyle name="Normal 3 11 2 2 2 2 2" xfId="33670" xr:uid="{DCCF1D2C-153F-4100-A41E-EEA46D6A712C}"/>
    <cellStyle name="Normal 3 11 2 2 2 3" xfId="12719" xr:uid="{00000000-0005-0000-0000-0000AF310000}"/>
    <cellStyle name="Normal 3 11 2 2 2 3 2" xfId="33671" xr:uid="{4E4B715E-6563-46AA-BEF2-6BBF59BC7483}"/>
    <cellStyle name="Normal 3 11 2 2 2 4" xfId="12720" xr:uid="{00000000-0005-0000-0000-0000B0310000}"/>
    <cellStyle name="Normal 3 11 2 2 2 4 2" xfId="33672" xr:uid="{3E281F3F-CE4A-45B2-B65A-CF5C5BA75016}"/>
    <cellStyle name="Normal 3 11 2 2 2 5" xfId="33669" xr:uid="{CEEBE369-77EC-4AFD-8831-A06388A7B2B4}"/>
    <cellStyle name="Normal 3 11 2 2 3" xfId="12721" xr:uid="{00000000-0005-0000-0000-0000B1310000}"/>
    <cellStyle name="Normal 3 11 2 2 3 2" xfId="33673" xr:uid="{81CA8B4B-1439-4069-ADAF-1F25D823BC1A}"/>
    <cellStyle name="Normal 3 11 2 2 4" xfId="12722" xr:uid="{00000000-0005-0000-0000-0000B2310000}"/>
    <cellStyle name="Normal 3 11 2 2 4 2" xfId="33674" xr:uid="{F8BAFAB2-EE35-4FE3-A0AD-41453E140F78}"/>
    <cellStyle name="Normal 3 11 2 2 5" xfId="12723" xr:uid="{00000000-0005-0000-0000-0000B3310000}"/>
    <cellStyle name="Normal 3 11 2 2 5 2" xfId="33675" xr:uid="{A92392F9-81FB-4F6A-AAB7-67FE2F4D746C}"/>
    <cellStyle name="Normal 3 11 2 2 6" xfId="33668" xr:uid="{91D9C6A8-0F26-405A-A3F8-6B7578526A53}"/>
    <cellStyle name="Normal 3 11 2 3" xfId="12724" xr:uid="{00000000-0005-0000-0000-0000B4310000}"/>
    <cellStyle name="Normal 3 11 2 3 2" xfId="12725" xr:uid="{00000000-0005-0000-0000-0000B5310000}"/>
    <cellStyle name="Normal 3 11 2 3 2 2" xfId="33677" xr:uid="{9ABBB023-0358-4089-8831-B568C26845FE}"/>
    <cellStyle name="Normal 3 11 2 3 3" xfId="12726" xr:uid="{00000000-0005-0000-0000-0000B6310000}"/>
    <cellStyle name="Normal 3 11 2 3 3 2" xfId="33678" xr:uid="{524E674E-1FAB-49F0-A164-E52F6664646D}"/>
    <cellStyle name="Normal 3 11 2 3 4" xfId="12727" xr:uid="{00000000-0005-0000-0000-0000B7310000}"/>
    <cellStyle name="Normal 3 11 2 3 4 2" xfId="33679" xr:uid="{CD4270DB-7C2D-45B6-9E67-3D8E6FBDACF2}"/>
    <cellStyle name="Normal 3 11 2 3 5" xfId="33676" xr:uid="{8E406168-FD5E-4228-8F50-DDA6985DD25B}"/>
    <cellStyle name="Normal 3 11 2 4" xfId="12728" xr:uid="{00000000-0005-0000-0000-0000B8310000}"/>
    <cellStyle name="Normal 3 11 2 4 2" xfId="33680" xr:uid="{3E45521E-AE9F-4058-A406-B044DBDA8AB7}"/>
    <cellStyle name="Normal 3 11 2 5" xfId="12729" xr:uid="{00000000-0005-0000-0000-0000B9310000}"/>
    <cellStyle name="Normal 3 11 2 5 2" xfId="33681" xr:uid="{D5BF7F7B-7D80-42B1-A3A2-117FE2328D3B}"/>
    <cellStyle name="Normal 3 11 2 6" xfId="12730" xr:uid="{00000000-0005-0000-0000-0000BA310000}"/>
    <cellStyle name="Normal 3 11 2 6 2" xfId="33682" xr:uid="{F2C3834D-F44D-41C5-B36F-E6DA10666480}"/>
    <cellStyle name="Normal 3 11 2 7" xfId="33667" xr:uid="{02D578B7-0B0B-4034-B2F4-03F117540179}"/>
    <cellStyle name="Normal 3 11 3" xfId="12731" xr:uid="{00000000-0005-0000-0000-0000BB310000}"/>
    <cellStyle name="Normal 3 11 3 2" xfId="33683" xr:uid="{3BA365CA-BE48-43AB-81E6-93F269497D9E}"/>
    <cellStyle name="Normal 3 11 4" xfId="12732" xr:uid="{00000000-0005-0000-0000-0000BC310000}"/>
    <cellStyle name="Normal 3 11 4 2" xfId="12733" xr:uid="{00000000-0005-0000-0000-0000BD310000}"/>
    <cellStyle name="Normal 3 11 4 2 2" xfId="12734" xr:uid="{00000000-0005-0000-0000-0000BE310000}"/>
    <cellStyle name="Normal 3 11 4 2 2 2" xfId="33686" xr:uid="{B1C98196-D947-4055-A213-FBAB2BFEAF4B}"/>
    <cellStyle name="Normal 3 11 4 2 3" xfId="12735" xr:uid="{00000000-0005-0000-0000-0000BF310000}"/>
    <cellStyle name="Normal 3 11 4 2 3 2" xfId="33687" xr:uid="{8A294978-27E4-4016-B916-A937ACF0F4D9}"/>
    <cellStyle name="Normal 3 11 4 2 4" xfId="12736" xr:uid="{00000000-0005-0000-0000-0000C0310000}"/>
    <cellStyle name="Normal 3 11 4 2 4 2" xfId="33688" xr:uid="{AED8849B-3061-47F4-8F47-F7A01095D310}"/>
    <cellStyle name="Normal 3 11 4 2 5" xfId="33685" xr:uid="{AF4585A9-5361-496E-85C3-79DF340D6699}"/>
    <cellStyle name="Normal 3 11 4 3" xfId="12737" xr:uid="{00000000-0005-0000-0000-0000C1310000}"/>
    <cellStyle name="Normal 3 11 4 3 2" xfId="33689" xr:uid="{42EDA74C-0325-42DC-9CAF-6F54BBA151A6}"/>
    <cellStyle name="Normal 3 11 4 4" xfId="12738" xr:uid="{00000000-0005-0000-0000-0000C2310000}"/>
    <cellStyle name="Normal 3 11 4 4 2" xfId="33690" xr:uid="{D2070D89-332E-40B1-BAA8-F26C86E5E9F8}"/>
    <cellStyle name="Normal 3 11 4 5" xfId="12739" xr:uid="{00000000-0005-0000-0000-0000C3310000}"/>
    <cellStyle name="Normal 3 11 4 5 2" xfId="33691" xr:uid="{7FC4E70D-792E-47E4-9890-CF40594FA8B1}"/>
    <cellStyle name="Normal 3 11 4 6" xfId="33684" xr:uid="{811E4B19-72C2-43C4-B135-A3686C9F2FF1}"/>
    <cellStyle name="Normal 3 11 5" xfId="12740" xr:uid="{00000000-0005-0000-0000-0000C4310000}"/>
    <cellStyle name="Normal 3 11 5 2" xfId="33692" xr:uid="{7488F1BE-1699-40C9-B915-CE00327C4D66}"/>
    <cellStyle name="Normal 3 11 6" xfId="12741" xr:uid="{00000000-0005-0000-0000-0000C5310000}"/>
    <cellStyle name="Normal 3 11 6 2" xfId="33693" xr:uid="{ECA70484-5D40-4FEF-89D5-7C324A34B989}"/>
    <cellStyle name="Normal 3 11 7" xfId="12742" xr:uid="{00000000-0005-0000-0000-0000C6310000}"/>
    <cellStyle name="Normal 3 11 7 2" xfId="33694" xr:uid="{77E8EFB1-1568-4D07-93F9-5945A68A92E5}"/>
    <cellStyle name="Normal 3 11 8" xfId="33666" xr:uid="{1E3CD12C-FA00-44A7-867B-AE808BD46D17}"/>
    <cellStyle name="Normal 3 12" xfId="12743" xr:uid="{00000000-0005-0000-0000-0000C7310000}"/>
    <cellStyle name="Normal 3 12 2" xfId="12744" xr:uid="{00000000-0005-0000-0000-0000C8310000}"/>
    <cellStyle name="Normal 3 12 2 2" xfId="12745" xr:uid="{00000000-0005-0000-0000-0000C9310000}"/>
    <cellStyle name="Normal 3 12 2 2 2" xfId="12746" xr:uid="{00000000-0005-0000-0000-0000CA310000}"/>
    <cellStyle name="Normal 3 12 2 2 2 2" xfId="33698" xr:uid="{B3241C8B-5D88-40AB-B2F8-5EB01B7BEA75}"/>
    <cellStyle name="Normal 3 12 2 2 3" xfId="12747" xr:uid="{00000000-0005-0000-0000-0000CB310000}"/>
    <cellStyle name="Normal 3 12 2 2 3 2" xfId="33699" xr:uid="{1D1B6AE1-6B6E-47A8-9C07-F3CBE903B009}"/>
    <cellStyle name="Normal 3 12 2 2 4" xfId="12748" xr:uid="{00000000-0005-0000-0000-0000CC310000}"/>
    <cellStyle name="Normal 3 12 2 2 4 2" xfId="33700" xr:uid="{BD4C4CB8-14ED-4383-B18F-5A04FE402DF7}"/>
    <cellStyle name="Normal 3 12 2 2 5" xfId="33697" xr:uid="{0DB9FC7C-162F-4A9E-9557-5889BF467AAB}"/>
    <cellStyle name="Normal 3 12 2 3" xfId="33696" xr:uid="{5F6948A6-7550-4335-BA87-0302AFB44FDF}"/>
    <cellStyle name="Normal 3 12 3" xfId="12749" xr:uid="{00000000-0005-0000-0000-0000CD310000}"/>
    <cellStyle name="Normal 3 12 3 2" xfId="12750" xr:uid="{00000000-0005-0000-0000-0000CE310000}"/>
    <cellStyle name="Normal 3 12 3 2 2" xfId="12751" xr:uid="{00000000-0005-0000-0000-0000CF310000}"/>
    <cellStyle name="Normal 3 12 3 2 2 2" xfId="33703" xr:uid="{DDEB6CA0-C16F-4266-9B51-9AFD7630F3F0}"/>
    <cellStyle name="Normal 3 12 3 2 3" xfId="12752" xr:uid="{00000000-0005-0000-0000-0000D0310000}"/>
    <cellStyle name="Normal 3 12 3 2 3 2" xfId="33704" xr:uid="{09D7245B-5379-4F70-A396-F3D758A42361}"/>
    <cellStyle name="Normal 3 12 3 2 4" xfId="12753" xr:uid="{00000000-0005-0000-0000-0000D1310000}"/>
    <cellStyle name="Normal 3 12 3 2 4 2" xfId="33705" xr:uid="{0119597A-C6A4-4F17-957B-28A2904E10DF}"/>
    <cellStyle name="Normal 3 12 3 2 5" xfId="33702" xr:uid="{B1EEA96E-A1F2-4385-A348-F37C743CC3DF}"/>
    <cellStyle name="Normal 3 12 3 3" xfId="12754" xr:uid="{00000000-0005-0000-0000-0000D2310000}"/>
    <cellStyle name="Normal 3 12 3 3 2" xfId="33706" xr:uid="{F90651EB-E819-4DD0-B73B-27E581C2C69D}"/>
    <cellStyle name="Normal 3 12 3 4" xfId="12755" xr:uid="{00000000-0005-0000-0000-0000D3310000}"/>
    <cellStyle name="Normal 3 12 3 4 2" xfId="33707" xr:uid="{48A86F45-09E8-4EC0-9E3B-B8FCD4D9CD2D}"/>
    <cellStyle name="Normal 3 12 3 5" xfId="12756" xr:uid="{00000000-0005-0000-0000-0000D4310000}"/>
    <cellStyle name="Normal 3 12 3 5 2" xfId="33708" xr:uid="{B0084C1C-1496-4C90-B6A0-508B55B76373}"/>
    <cellStyle name="Normal 3 12 3 6" xfId="33701" xr:uid="{C54122F5-85FF-4914-992E-491127290372}"/>
    <cellStyle name="Normal 3 12 4" xfId="12757" xr:uid="{00000000-0005-0000-0000-0000D5310000}"/>
    <cellStyle name="Normal 3 12 4 2" xfId="33709" xr:uid="{B287FAB8-8B61-464E-9361-3B0A9F015FBE}"/>
    <cellStyle name="Normal 3 12 5" xfId="12758" xr:uid="{00000000-0005-0000-0000-0000D6310000}"/>
    <cellStyle name="Normal 3 12 5 2" xfId="33710" xr:uid="{D532F56D-214C-4461-A90F-06416C0CAD2D}"/>
    <cellStyle name="Normal 3 12 6" xfId="12759" xr:uid="{00000000-0005-0000-0000-0000D7310000}"/>
    <cellStyle name="Normal 3 12 6 2" xfId="33711" xr:uid="{1EDF31F7-96AD-4DB4-B605-91947440C5FF}"/>
    <cellStyle name="Normal 3 12 7" xfId="33695" xr:uid="{07BD1CAA-17B9-443B-B963-08E06D0531FB}"/>
    <cellStyle name="Normal 3 13" xfId="12760" xr:uid="{00000000-0005-0000-0000-0000D8310000}"/>
    <cellStyle name="Normal 3 13 2" xfId="12761" xr:uid="{00000000-0005-0000-0000-0000D9310000}"/>
    <cellStyle name="Normal 3 13 2 2" xfId="33713" xr:uid="{A817AF1A-DDEF-4361-8F22-FC3F4B5BDC69}"/>
    <cellStyle name="Normal 3 13 3" xfId="12762" xr:uid="{00000000-0005-0000-0000-0000DA310000}"/>
    <cellStyle name="Normal 3 13 3 2" xfId="12763" xr:uid="{00000000-0005-0000-0000-0000DB310000}"/>
    <cellStyle name="Normal 3 13 3 2 2" xfId="12764" xr:uid="{00000000-0005-0000-0000-0000DC310000}"/>
    <cellStyle name="Normal 3 13 3 2 2 2" xfId="33716" xr:uid="{B8019C49-641B-49E6-B8E8-0410B9F313CF}"/>
    <cellStyle name="Normal 3 13 3 2 3" xfId="12765" xr:uid="{00000000-0005-0000-0000-0000DD310000}"/>
    <cellStyle name="Normal 3 13 3 2 3 2" xfId="33717" xr:uid="{97AC80B0-9D42-402B-9F7B-15555ABB29FF}"/>
    <cellStyle name="Normal 3 13 3 2 4" xfId="12766" xr:uid="{00000000-0005-0000-0000-0000DE310000}"/>
    <cellStyle name="Normal 3 13 3 2 4 2" xfId="33718" xr:uid="{9F7C78C6-28B2-4D29-8049-78CB3745B9D6}"/>
    <cellStyle name="Normal 3 13 3 2 5" xfId="33715" xr:uid="{CEBDF6DC-B4EF-4935-963B-9E3E763A4EA2}"/>
    <cellStyle name="Normal 3 13 3 3" xfId="12767" xr:uid="{00000000-0005-0000-0000-0000DF310000}"/>
    <cellStyle name="Normal 3 13 3 3 2" xfId="33719" xr:uid="{9DEC3FCB-F510-4D84-B01A-4486586F63A5}"/>
    <cellStyle name="Normal 3 13 3 4" xfId="12768" xr:uid="{00000000-0005-0000-0000-0000E0310000}"/>
    <cellStyle name="Normal 3 13 3 4 2" xfId="33720" xr:uid="{602C5BEA-9891-402D-858A-78B11789AAE9}"/>
    <cellStyle name="Normal 3 13 3 5" xfId="12769" xr:uid="{00000000-0005-0000-0000-0000E1310000}"/>
    <cellStyle name="Normal 3 13 3 5 2" xfId="33721" xr:uid="{9462A6F5-8D5A-4EB7-8B14-767B71DA2DCE}"/>
    <cellStyle name="Normal 3 13 3 6" xfId="33714" xr:uid="{13157D5F-B27C-499C-8880-CD262DDA9AFA}"/>
    <cellStyle name="Normal 3 13 4" xfId="12770" xr:uid="{00000000-0005-0000-0000-0000E2310000}"/>
    <cellStyle name="Normal 3 13 4 2" xfId="12771" xr:uid="{00000000-0005-0000-0000-0000E3310000}"/>
    <cellStyle name="Normal 3 13 4 2 2" xfId="33723" xr:uid="{EA770B4F-FA8C-4FFF-92A9-073C782CCECC}"/>
    <cellStyle name="Normal 3 13 4 3" xfId="12772" xr:uid="{00000000-0005-0000-0000-0000E4310000}"/>
    <cellStyle name="Normal 3 13 4 3 2" xfId="33724" xr:uid="{2AF2024E-7229-4209-A56D-6D986AE0E918}"/>
    <cellStyle name="Normal 3 13 4 4" xfId="12773" xr:uid="{00000000-0005-0000-0000-0000E5310000}"/>
    <cellStyle name="Normal 3 13 4 4 2" xfId="33725" xr:uid="{73975706-1FF5-4480-AA89-A3AA146EC068}"/>
    <cellStyle name="Normal 3 13 4 5" xfId="33722" xr:uid="{508A1695-497C-4AF1-B135-DD86FF3F8B59}"/>
    <cellStyle name="Normal 3 13 5" xfId="12774" xr:uid="{00000000-0005-0000-0000-0000E6310000}"/>
    <cellStyle name="Normal 3 13 5 2" xfId="33726" xr:uid="{43C97174-14B2-49BB-90A8-0D27EBAAA87F}"/>
    <cellStyle name="Normal 3 13 6" xfId="12775" xr:uid="{00000000-0005-0000-0000-0000E7310000}"/>
    <cellStyle name="Normal 3 13 6 2" xfId="33727" xr:uid="{D651856A-3ACA-4488-869A-14E8AEDDEF3F}"/>
    <cellStyle name="Normal 3 13 7" xfId="12776" xr:uid="{00000000-0005-0000-0000-0000E8310000}"/>
    <cellStyle name="Normal 3 13 7 2" xfId="33728" xr:uid="{6FA9BD5C-9E2E-41DD-AE30-2309CD7A30D8}"/>
    <cellStyle name="Normal 3 13 8" xfId="33712" xr:uid="{3B53AD73-ABF5-48B1-9855-47F790F69D40}"/>
    <cellStyle name="Normal 3 14" xfId="12777" xr:uid="{00000000-0005-0000-0000-0000E9310000}"/>
    <cellStyle name="Normal 3 14 2" xfId="12778" xr:uid="{00000000-0005-0000-0000-0000EA310000}"/>
    <cellStyle name="Normal 3 14 2 2" xfId="33730" xr:uid="{5229FD6D-5AE3-47EA-B942-A3CDF03B35BF}"/>
    <cellStyle name="Normal 3 14 3" xfId="33729" xr:uid="{434C2334-4425-41B0-9676-0BF654924F79}"/>
    <cellStyle name="Normal 3 15" xfId="12779" xr:uid="{00000000-0005-0000-0000-0000EB310000}"/>
    <cellStyle name="Normal 3 15 2" xfId="12780" xr:uid="{00000000-0005-0000-0000-0000EC310000}"/>
    <cellStyle name="Normal 3 15 2 2" xfId="33732" xr:uid="{F5DD0B60-9C7D-4361-9FDE-812CCE651AEB}"/>
    <cellStyle name="Normal 3 15 3" xfId="33731" xr:uid="{0EE51FA8-8076-48C1-82A4-883C46B19DC3}"/>
    <cellStyle name="Normal 3 16" xfId="12781" xr:uid="{00000000-0005-0000-0000-0000ED310000}"/>
    <cellStyle name="Normal 3 16 2" xfId="12782" xr:uid="{00000000-0005-0000-0000-0000EE310000}"/>
    <cellStyle name="Normal 3 16 2 2" xfId="33734" xr:uid="{C9E59C20-7668-4EFC-BDD6-58057BC938BB}"/>
    <cellStyle name="Normal 3 16 3" xfId="33733" xr:uid="{F06E4B71-4B04-441D-969E-872BD733724B}"/>
    <cellStyle name="Normal 3 17" xfId="12783" xr:uid="{00000000-0005-0000-0000-0000EF310000}"/>
    <cellStyle name="Normal 3 17 2" xfId="12784" xr:uid="{00000000-0005-0000-0000-0000F0310000}"/>
    <cellStyle name="Normal 3 17 2 2" xfId="33736" xr:uid="{E78B98A7-6504-4BE3-B072-C0D0DEBB18C2}"/>
    <cellStyle name="Normal 3 17 3" xfId="33735" xr:uid="{23FE04F5-A221-448F-9CAD-8D25D7DA43B0}"/>
    <cellStyle name="Normal 3 18" xfId="12785" xr:uid="{00000000-0005-0000-0000-0000F1310000}"/>
    <cellStyle name="Normal 3 18 2" xfId="12786" xr:uid="{00000000-0005-0000-0000-0000F2310000}"/>
    <cellStyle name="Normal 3 18 2 2" xfId="33738" xr:uid="{74D8629A-8C8C-4C74-80BD-DAC46E6F4F81}"/>
    <cellStyle name="Normal 3 18 3" xfId="33737" xr:uid="{3F05EA22-C65F-4B8E-8ACB-868B27779F7A}"/>
    <cellStyle name="Normal 3 19" xfId="12787" xr:uid="{00000000-0005-0000-0000-0000F3310000}"/>
    <cellStyle name="Normal 3 19 2" xfId="12788" xr:uid="{00000000-0005-0000-0000-0000F4310000}"/>
    <cellStyle name="Normal 3 19 2 2" xfId="33740" xr:uid="{6DB0698D-DF8A-482E-AD05-499EA60A479F}"/>
    <cellStyle name="Normal 3 19 3" xfId="33739" xr:uid="{C6A456FD-57AD-43E2-9CF3-B6D817D6ADA1}"/>
    <cellStyle name="Normal 3 2" xfId="12789" xr:uid="{00000000-0005-0000-0000-0000F5310000}"/>
    <cellStyle name="Normal 3 2 10" xfId="12790" xr:uid="{00000000-0005-0000-0000-0000F6310000}"/>
    <cellStyle name="Normal 3 2 10 2" xfId="12791" xr:uid="{00000000-0005-0000-0000-0000F7310000}"/>
    <cellStyle name="Normal 3 2 10 2 2" xfId="33743" xr:uid="{83769034-6E00-474D-994E-0CEC560BA5FA}"/>
    <cellStyle name="Normal 3 2 10 3" xfId="12792" xr:uid="{00000000-0005-0000-0000-0000F8310000}"/>
    <cellStyle name="Normal 3 2 10 3 2" xfId="12793" xr:uid="{00000000-0005-0000-0000-0000F9310000}"/>
    <cellStyle name="Normal 3 2 10 3 2 2" xfId="12794" xr:uid="{00000000-0005-0000-0000-0000FA310000}"/>
    <cellStyle name="Normal 3 2 10 3 2 2 2" xfId="33746" xr:uid="{C8B78441-6798-429E-B2EC-CBE12F8346CD}"/>
    <cellStyle name="Normal 3 2 10 3 2 3" xfId="12795" xr:uid="{00000000-0005-0000-0000-0000FB310000}"/>
    <cellStyle name="Normal 3 2 10 3 2 3 2" xfId="33747" xr:uid="{1D4D2255-30D5-412E-82CF-F573CD8DA94B}"/>
    <cellStyle name="Normal 3 2 10 3 2 4" xfId="12796" xr:uid="{00000000-0005-0000-0000-0000FC310000}"/>
    <cellStyle name="Normal 3 2 10 3 2 4 2" xfId="33748" xr:uid="{5388EB36-B5B8-4228-9D31-2660B7E3F4C8}"/>
    <cellStyle name="Normal 3 2 10 3 2 5" xfId="33745" xr:uid="{1B0C9781-8DF2-437B-B76D-10984FE06644}"/>
    <cellStyle name="Normal 3 2 10 3 3" xfId="12797" xr:uid="{00000000-0005-0000-0000-0000FD310000}"/>
    <cellStyle name="Normal 3 2 10 3 3 2" xfId="33749" xr:uid="{574F271D-F997-4EF4-81F5-139ADF336490}"/>
    <cellStyle name="Normal 3 2 10 3 4" xfId="12798" xr:uid="{00000000-0005-0000-0000-0000FE310000}"/>
    <cellStyle name="Normal 3 2 10 3 4 2" xfId="33750" xr:uid="{A6EA60BA-FECF-4E4B-AF26-23C1E94FE0E4}"/>
    <cellStyle name="Normal 3 2 10 3 5" xfId="12799" xr:uid="{00000000-0005-0000-0000-0000FF310000}"/>
    <cellStyle name="Normal 3 2 10 3 5 2" xfId="33751" xr:uid="{52B51ED6-92D5-4CE2-8E34-09EE1D901A66}"/>
    <cellStyle name="Normal 3 2 10 3 6" xfId="33744" xr:uid="{03624F00-A5EB-41DA-AB1A-E949B356C5E5}"/>
    <cellStyle name="Normal 3 2 10 4" xfId="12800" xr:uid="{00000000-0005-0000-0000-000000320000}"/>
    <cellStyle name="Normal 3 2 10 4 2" xfId="12801" xr:uid="{00000000-0005-0000-0000-000001320000}"/>
    <cellStyle name="Normal 3 2 10 4 2 2" xfId="33753" xr:uid="{75272EB9-E80D-4984-B97A-6B77E836E156}"/>
    <cellStyle name="Normal 3 2 10 4 3" xfId="12802" xr:uid="{00000000-0005-0000-0000-000002320000}"/>
    <cellStyle name="Normal 3 2 10 4 3 2" xfId="33754" xr:uid="{2511D067-3DA1-4E00-8C8C-3F21BA840126}"/>
    <cellStyle name="Normal 3 2 10 4 4" xfId="12803" xr:uid="{00000000-0005-0000-0000-000003320000}"/>
    <cellStyle name="Normal 3 2 10 4 4 2" xfId="33755" xr:uid="{ECC770F4-CC97-48B4-ABAB-639B0EF61574}"/>
    <cellStyle name="Normal 3 2 10 4 5" xfId="33752" xr:uid="{AE444BF4-3176-4D3E-A955-BA2991F1C993}"/>
    <cellStyle name="Normal 3 2 10 5" xfId="12804" xr:uid="{00000000-0005-0000-0000-000004320000}"/>
    <cellStyle name="Normal 3 2 10 5 2" xfId="33756" xr:uid="{5D7299AF-978E-4954-A0F5-AE2CD17D2BCC}"/>
    <cellStyle name="Normal 3 2 10 6" xfId="12805" xr:uid="{00000000-0005-0000-0000-000005320000}"/>
    <cellStyle name="Normal 3 2 10 6 2" xfId="33757" xr:uid="{11B8FD09-0BCD-4F75-811C-C1155C9670F0}"/>
    <cellStyle name="Normal 3 2 10 7" xfId="12806" xr:uid="{00000000-0005-0000-0000-000006320000}"/>
    <cellStyle name="Normal 3 2 10 7 2" xfId="33758" xr:uid="{63208D17-8C97-4D7E-8732-3A618D46AD7D}"/>
    <cellStyle name="Normal 3 2 10 8" xfId="33742" xr:uid="{76137699-CE5A-4938-94BF-E5ADEEEC4ABC}"/>
    <cellStyle name="Normal 3 2 11" xfId="12807" xr:uid="{00000000-0005-0000-0000-000007320000}"/>
    <cellStyle name="Normal 3 2 11 2" xfId="12808" xr:uid="{00000000-0005-0000-0000-000008320000}"/>
    <cellStyle name="Normal 3 2 11 2 2" xfId="33760" xr:uid="{DB024015-5880-498F-AD59-045E827CFFE3}"/>
    <cellStyle name="Normal 3 2 11 3" xfId="12809" xr:uid="{00000000-0005-0000-0000-000009320000}"/>
    <cellStyle name="Normal 3 2 11 3 2" xfId="12810" xr:uid="{00000000-0005-0000-0000-00000A320000}"/>
    <cellStyle name="Normal 3 2 11 3 2 2" xfId="12811" xr:uid="{00000000-0005-0000-0000-00000B320000}"/>
    <cellStyle name="Normal 3 2 11 3 2 2 2" xfId="33763" xr:uid="{FB4289CE-4C9C-4B19-902B-EE9814F8721D}"/>
    <cellStyle name="Normal 3 2 11 3 2 3" xfId="12812" xr:uid="{00000000-0005-0000-0000-00000C320000}"/>
    <cellStyle name="Normal 3 2 11 3 2 3 2" xfId="33764" xr:uid="{7EEF1D1C-89E7-4993-81FF-05382AF0C87B}"/>
    <cellStyle name="Normal 3 2 11 3 2 4" xfId="12813" xr:uid="{00000000-0005-0000-0000-00000D320000}"/>
    <cellStyle name="Normal 3 2 11 3 2 4 2" xfId="33765" xr:uid="{9CFFD39C-8C29-4B49-ABEB-22F4072F724F}"/>
    <cellStyle name="Normal 3 2 11 3 2 5" xfId="33762" xr:uid="{5F02B40B-31F4-4DBF-BCEA-D999AAB49AD7}"/>
    <cellStyle name="Normal 3 2 11 3 3" xfId="12814" xr:uid="{00000000-0005-0000-0000-00000E320000}"/>
    <cellStyle name="Normal 3 2 11 3 3 2" xfId="33766" xr:uid="{6DEF8E16-827C-4408-B382-EB1C062951D3}"/>
    <cellStyle name="Normal 3 2 11 3 4" xfId="12815" xr:uid="{00000000-0005-0000-0000-00000F320000}"/>
    <cellStyle name="Normal 3 2 11 3 4 2" xfId="33767" xr:uid="{AAAB0DA9-6C4C-4F12-A71C-405BBD122BD0}"/>
    <cellStyle name="Normal 3 2 11 3 5" xfId="12816" xr:uid="{00000000-0005-0000-0000-000010320000}"/>
    <cellStyle name="Normal 3 2 11 3 5 2" xfId="33768" xr:uid="{3D52C80E-1E6A-48C0-B812-8F35A510CFF7}"/>
    <cellStyle name="Normal 3 2 11 3 6" xfId="33761" xr:uid="{274FBC5A-7501-4C52-9BFD-189817D45E0F}"/>
    <cellStyle name="Normal 3 2 11 4" xfId="12817" xr:uid="{00000000-0005-0000-0000-000011320000}"/>
    <cellStyle name="Normal 3 2 11 4 2" xfId="12818" xr:uid="{00000000-0005-0000-0000-000012320000}"/>
    <cellStyle name="Normal 3 2 11 4 2 2" xfId="33770" xr:uid="{53227E38-F931-4EBD-9AEB-4F3BEA652EE6}"/>
    <cellStyle name="Normal 3 2 11 4 3" xfId="12819" xr:uid="{00000000-0005-0000-0000-000013320000}"/>
    <cellStyle name="Normal 3 2 11 4 3 2" xfId="33771" xr:uid="{29701E05-6862-4781-9311-D7AEF62731A0}"/>
    <cellStyle name="Normal 3 2 11 4 4" xfId="12820" xr:uid="{00000000-0005-0000-0000-000014320000}"/>
    <cellStyle name="Normal 3 2 11 4 4 2" xfId="33772" xr:uid="{B03947CC-233F-4034-B895-57922AD9CA40}"/>
    <cellStyle name="Normal 3 2 11 4 5" xfId="33769" xr:uid="{272DC1DF-323A-448F-9985-718FD1C4F60F}"/>
    <cellStyle name="Normal 3 2 11 5" xfId="12821" xr:uid="{00000000-0005-0000-0000-000015320000}"/>
    <cellStyle name="Normal 3 2 11 5 2" xfId="33773" xr:uid="{0C275CF4-E8AE-400D-8E49-0A7F534677F1}"/>
    <cellStyle name="Normal 3 2 11 6" xfId="12822" xr:uid="{00000000-0005-0000-0000-000016320000}"/>
    <cellStyle name="Normal 3 2 11 6 2" xfId="33774" xr:uid="{3414BA44-3469-48CF-9C99-8A6D7FCECFB7}"/>
    <cellStyle name="Normal 3 2 11 7" xfId="12823" xr:uid="{00000000-0005-0000-0000-000017320000}"/>
    <cellStyle name="Normal 3 2 11 7 2" xfId="33775" xr:uid="{39DD62C6-C4D1-4BBC-A31F-4A2C96B5C119}"/>
    <cellStyle name="Normal 3 2 11 8" xfId="33759" xr:uid="{2DD8587D-BAB3-40A6-AD4A-07BE7DC302CB}"/>
    <cellStyle name="Normal 3 2 12" xfId="12824" xr:uid="{00000000-0005-0000-0000-000018320000}"/>
    <cellStyle name="Normal 3 2 12 2" xfId="33776" xr:uid="{4D3E1548-27C4-4126-ADF4-0F6A2930AF89}"/>
    <cellStyle name="Normal 3 2 13" xfId="12825" xr:uid="{00000000-0005-0000-0000-000019320000}"/>
    <cellStyle name="Normal 3 2 13 2" xfId="33777" xr:uid="{F4AE8167-304A-4365-9682-D845F8F36A83}"/>
    <cellStyle name="Normal 3 2 14" xfId="12826" xr:uid="{00000000-0005-0000-0000-00001A320000}"/>
    <cellStyle name="Normal 3 2 14 2" xfId="33778" xr:uid="{C5EE67A1-90E4-4443-BF73-9AC4F19FFE6F}"/>
    <cellStyle name="Normal 3 2 15" xfId="12827" xr:uid="{00000000-0005-0000-0000-00001B320000}"/>
    <cellStyle name="Normal 3 2 15 2" xfId="33779" xr:uid="{F38A884C-67D2-4E6E-BDB7-601D2D85010C}"/>
    <cellStyle name="Normal 3 2 16" xfId="12828" xr:uid="{00000000-0005-0000-0000-00001C320000}"/>
    <cellStyle name="Normal 3 2 16 2" xfId="33780" xr:uid="{827EC83B-A9BF-4BC7-8160-DB5CC96FC35C}"/>
    <cellStyle name="Normal 3 2 17" xfId="12829" xr:uid="{00000000-0005-0000-0000-00001D320000}"/>
    <cellStyle name="Normal 3 2 17 2" xfId="12830" xr:uid="{00000000-0005-0000-0000-00001E320000}"/>
    <cellStyle name="Normal 3 2 17 2 2" xfId="33782" xr:uid="{EAE771DC-B9A0-471F-B81A-44B078A9F7DD}"/>
    <cellStyle name="Normal 3 2 17 3" xfId="33781" xr:uid="{20B17D9E-DAFB-4FB0-A261-DF0CE8F88DEF}"/>
    <cellStyle name="Normal 3 2 18" xfId="12831" xr:uid="{00000000-0005-0000-0000-00001F320000}"/>
    <cellStyle name="Normal 3 2 18 2" xfId="12832" xr:uid="{00000000-0005-0000-0000-000020320000}"/>
    <cellStyle name="Normal 3 2 18 2 2" xfId="33784" xr:uid="{F7D3D601-EECA-44AB-A8FF-EB98C3C4C4E8}"/>
    <cellStyle name="Normal 3 2 18 3" xfId="33783" xr:uid="{FB945908-7B0E-4057-A694-57092BBF4934}"/>
    <cellStyle name="Normal 3 2 19" xfId="12833" xr:uid="{00000000-0005-0000-0000-000021320000}"/>
    <cellStyle name="Normal 3 2 19 2" xfId="12834" xr:uid="{00000000-0005-0000-0000-000022320000}"/>
    <cellStyle name="Normal 3 2 19 2 2" xfId="33786" xr:uid="{D41876F8-6568-4F45-BC5E-6F324646CFC6}"/>
    <cellStyle name="Normal 3 2 19 3" xfId="33785" xr:uid="{59458335-DDEC-4680-887F-17750732AC9A}"/>
    <cellStyle name="Normal 3 2 2" xfId="12835" xr:uid="{00000000-0005-0000-0000-000023320000}"/>
    <cellStyle name="Normal 3 2 2 10" xfId="12836" xr:uid="{00000000-0005-0000-0000-000024320000}"/>
    <cellStyle name="Normal 3 2 2 10 2" xfId="33788" xr:uid="{7C0A9179-FEF1-4DF6-8F1A-66E87553B360}"/>
    <cellStyle name="Normal 3 2 2 11" xfId="12837" xr:uid="{00000000-0005-0000-0000-000025320000}"/>
    <cellStyle name="Normal 3 2 2 11 2" xfId="12838" xr:uid="{00000000-0005-0000-0000-000026320000}"/>
    <cellStyle name="Normal 3 2 2 11 2 2" xfId="12839" xr:uid="{00000000-0005-0000-0000-000027320000}"/>
    <cellStyle name="Normal 3 2 2 11 2 2 2" xfId="33791" xr:uid="{BE96EAD6-9675-4B97-A622-4D008222077F}"/>
    <cellStyle name="Normal 3 2 2 11 2 3" xfId="12840" xr:uid="{00000000-0005-0000-0000-000028320000}"/>
    <cellStyle name="Normal 3 2 2 11 2 3 2" xfId="33792" xr:uid="{D454EE10-7B3E-4172-A015-6F5035F6D0C8}"/>
    <cellStyle name="Normal 3 2 2 11 2 4" xfId="12841" xr:uid="{00000000-0005-0000-0000-000029320000}"/>
    <cellStyle name="Normal 3 2 2 11 2 4 2" xfId="33793" xr:uid="{58556476-58AC-4E34-A970-8FD1A5136F3B}"/>
    <cellStyle name="Normal 3 2 2 11 2 5" xfId="33790" xr:uid="{8781599D-98D1-4244-A0CB-4DB144DAA0F7}"/>
    <cellStyle name="Normal 3 2 2 11 3" xfId="12842" xr:uid="{00000000-0005-0000-0000-00002A320000}"/>
    <cellStyle name="Normal 3 2 2 11 3 2" xfId="33794" xr:uid="{CFF9C199-35A5-4FE0-A4DC-924DA56D6596}"/>
    <cellStyle name="Normal 3 2 2 11 4" xfId="12843" xr:uid="{00000000-0005-0000-0000-00002B320000}"/>
    <cellStyle name="Normal 3 2 2 11 4 2" xfId="33795" xr:uid="{C50A91C9-A3DD-4C4E-BB1A-E6BDDD85530B}"/>
    <cellStyle name="Normal 3 2 2 11 5" xfId="12844" xr:uid="{00000000-0005-0000-0000-00002C320000}"/>
    <cellStyle name="Normal 3 2 2 11 5 2" xfId="33796" xr:uid="{0861FA37-2C98-4D28-84D6-76F33AA702EB}"/>
    <cellStyle name="Normal 3 2 2 11 6" xfId="33789" xr:uid="{6D2D0F7D-EE3E-47E7-85DC-8876BCE03F5C}"/>
    <cellStyle name="Normal 3 2 2 12" xfId="12845" xr:uid="{00000000-0005-0000-0000-00002D320000}"/>
    <cellStyle name="Normal 3 2 2 12 2" xfId="12846" xr:uid="{00000000-0005-0000-0000-00002E320000}"/>
    <cellStyle name="Normal 3 2 2 12 2 2" xfId="33798" xr:uid="{744D36F1-B497-469A-9980-871225232E21}"/>
    <cellStyle name="Normal 3 2 2 12 3" xfId="12847" xr:uid="{00000000-0005-0000-0000-00002F320000}"/>
    <cellStyle name="Normal 3 2 2 12 3 2" xfId="33799" xr:uid="{090636A2-B60D-45D2-B369-E73F8C1C4C8A}"/>
    <cellStyle name="Normal 3 2 2 12 4" xfId="12848" xr:uid="{00000000-0005-0000-0000-000030320000}"/>
    <cellStyle name="Normal 3 2 2 12 4 2" xfId="33800" xr:uid="{A36B4DC4-0E58-4CB5-BD08-32E69ABA1EC7}"/>
    <cellStyle name="Normal 3 2 2 12 5" xfId="33797" xr:uid="{A997F235-2703-41B4-8BC1-5FB23349E161}"/>
    <cellStyle name="Normal 3 2 2 13" xfId="12849" xr:uid="{00000000-0005-0000-0000-000031320000}"/>
    <cellStyle name="Normal 3 2 2 13 2" xfId="33801" xr:uid="{EBD25E5C-0AB5-4712-BDA6-A2608E5148B5}"/>
    <cellStyle name="Normal 3 2 2 14" xfId="12850" xr:uid="{00000000-0005-0000-0000-000032320000}"/>
    <cellStyle name="Normal 3 2 2 14 2" xfId="33802" xr:uid="{3FA430F2-25AC-4CD8-8246-7624EDFCE1A3}"/>
    <cellStyle name="Normal 3 2 2 15" xfId="12851" xr:uid="{00000000-0005-0000-0000-000033320000}"/>
    <cellStyle name="Normal 3 2 2 15 2" xfId="33803" xr:uid="{8226E70D-7236-4643-8E49-D148BA77B941}"/>
    <cellStyle name="Normal 3 2 2 16" xfId="33787" xr:uid="{4F9E080E-D708-418B-AB1B-74A11C81121E}"/>
    <cellStyle name="Normal 3 2 2 2" xfId="12852" xr:uid="{00000000-0005-0000-0000-000034320000}"/>
    <cellStyle name="Normal 3 2 2 2 10" xfId="12853" xr:uid="{00000000-0005-0000-0000-000035320000}"/>
    <cellStyle name="Normal 3 2 2 2 10 2" xfId="12854" xr:uid="{00000000-0005-0000-0000-000036320000}"/>
    <cellStyle name="Normal 3 2 2 2 10 2 2" xfId="12855" xr:uid="{00000000-0005-0000-0000-000037320000}"/>
    <cellStyle name="Normal 3 2 2 2 10 2 2 2" xfId="33807" xr:uid="{530EFF92-741D-4373-8A3A-63B84F71D4BB}"/>
    <cellStyle name="Normal 3 2 2 2 10 2 3" xfId="12856" xr:uid="{00000000-0005-0000-0000-000038320000}"/>
    <cellStyle name="Normal 3 2 2 2 10 2 3 2" xfId="33808" xr:uid="{9EE517F7-756B-4605-A7B2-DE5C3AEC1189}"/>
    <cellStyle name="Normal 3 2 2 2 10 2 4" xfId="12857" xr:uid="{00000000-0005-0000-0000-000039320000}"/>
    <cellStyle name="Normal 3 2 2 2 10 2 4 2" xfId="33809" xr:uid="{7DFED0F5-6F79-43CA-91E0-CACC66353199}"/>
    <cellStyle name="Normal 3 2 2 2 10 2 5" xfId="33806" xr:uid="{7603BDF2-79D1-4639-86A0-3F28E657B61A}"/>
    <cellStyle name="Normal 3 2 2 2 10 3" xfId="12858" xr:uid="{00000000-0005-0000-0000-00003A320000}"/>
    <cellStyle name="Normal 3 2 2 2 10 3 2" xfId="33810" xr:uid="{B0DBBD11-9B87-4FF3-A361-37D1FB9E63EC}"/>
    <cellStyle name="Normal 3 2 2 2 10 4" xfId="12859" xr:uid="{00000000-0005-0000-0000-00003B320000}"/>
    <cellStyle name="Normal 3 2 2 2 10 4 2" xfId="33811" xr:uid="{1838E6D2-3BFA-458D-B23B-A17C8E34F047}"/>
    <cellStyle name="Normal 3 2 2 2 10 5" xfId="12860" xr:uid="{00000000-0005-0000-0000-00003C320000}"/>
    <cellStyle name="Normal 3 2 2 2 10 5 2" xfId="33812" xr:uid="{D75FB887-6F35-4CA1-B0F7-C5EF0A2D9A0C}"/>
    <cellStyle name="Normal 3 2 2 2 10 6" xfId="33805" xr:uid="{5AAEF5ED-6F84-4EB0-A53F-D707A2795CA9}"/>
    <cellStyle name="Normal 3 2 2 2 11" xfId="12861" xr:uid="{00000000-0005-0000-0000-00003D320000}"/>
    <cellStyle name="Normal 3 2 2 2 11 2" xfId="12862" xr:uid="{00000000-0005-0000-0000-00003E320000}"/>
    <cellStyle name="Normal 3 2 2 2 11 2 2" xfId="33814" xr:uid="{F43AECBA-F9A0-4B98-9D26-DA8BCE2B85CA}"/>
    <cellStyle name="Normal 3 2 2 2 11 3" xfId="12863" xr:uid="{00000000-0005-0000-0000-00003F320000}"/>
    <cellStyle name="Normal 3 2 2 2 11 3 2" xfId="33815" xr:uid="{D86EBFBC-BDB1-4D0E-B684-9E12AAD3047B}"/>
    <cellStyle name="Normal 3 2 2 2 11 4" xfId="12864" xr:uid="{00000000-0005-0000-0000-000040320000}"/>
    <cellStyle name="Normal 3 2 2 2 11 4 2" xfId="33816" xr:uid="{06F13666-1918-40D4-83BC-8B5C87A54D40}"/>
    <cellStyle name="Normal 3 2 2 2 11 5" xfId="33813" xr:uid="{1B5D1AEB-2EFA-4AB5-B340-4CA4C2C96BFD}"/>
    <cellStyle name="Normal 3 2 2 2 12" xfId="12865" xr:uid="{00000000-0005-0000-0000-000041320000}"/>
    <cellStyle name="Normal 3 2 2 2 12 2" xfId="33817" xr:uid="{9AF8A536-C420-4850-994F-AC4AA3CAA0A5}"/>
    <cellStyle name="Normal 3 2 2 2 13" xfId="12866" xr:uid="{00000000-0005-0000-0000-000042320000}"/>
    <cellStyle name="Normal 3 2 2 2 13 2" xfId="33818" xr:uid="{3FA5C11F-997A-4D84-B3CB-2FCE19E9BC87}"/>
    <cellStyle name="Normal 3 2 2 2 14" xfId="12867" xr:uid="{00000000-0005-0000-0000-000043320000}"/>
    <cellStyle name="Normal 3 2 2 2 14 2" xfId="33819" xr:uid="{8D887786-B916-4931-81FD-F0FE26F4F4CD}"/>
    <cellStyle name="Normal 3 2 2 2 15" xfId="33804" xr:uid="{220C1FEA-62B1-41A2-97A3-5995E235C699}"/>
    <cellStyle name="Normal 3 2 2 2 2" xfId="12868" xr:uid="{00000000-0005-0000-0000-000044320000}"/>
    <cellStyle name="Normal 3 2 2 2 2 10" xfId="12869" xr:uid="{00000000-0005-0000-0000-000045320000}"/>
    <cellStyle name="Normal 3 2 2 2 2 10 2" xfId="33821" xr:uid="{272BFF92-B2C5-498E-8887-F47F39699B24}"/>
    <cellStyle name="Normal 3 2 2 2 2 11" xfId="33820" xr:uid="{DA4C786B-0B5E-4B5F-BAB8-065CFA5F2BCF}"/>
    <cellStyle name="Normal 3 2 2 2 2 2" xfId="12870" xr:uid="{00000000-0005-0000-0000-000046320000}"/>
    <cellStyle name="Normal 3 2 2 2 2 2 2" xfId="12871" xr:uid="{00000000-0005-0000-0000-000047320000}"/>
    <cellStyle name="Normal 3 2 2 2 2 2 2 2" xfId="12872" xr:uid="{00000000-0005-0000-0000-000048320000}"/>
    <cellStyle name="Normal 3 2 2 2 2 2 2 2 2" xfId="12873" xr:uid="{00000000-0005-0000-0000-000049320000}"/>
    <cellStyle name="Normal 3 2 2 2 2 2 2 2 2 2" xfId="12874" xr:uid="{00000000-0005-0000-0000-00004A320000}"/>
    <cellStyle name="Normal 3 2 2 2 2 2 2 2 2 2 2" xfId="33826" xr:uid="{A30D84E4-E6F6-47AA-9D00-3C9DC7059F08}"/>
    <cellStyle name="Normal 3 2 2 2 2 2 2 2 2 3" xfId="12875" xr:uid="{00000000-0005-0000-0000-00004B320000}"/>
    <cellStyle name="Normal 3 2 2 2 2 2 2 2 2 3 2" xfId="33827" xr:uid="{4DC9A6B6-1578-4AF6-9C9A-0125CE5F0A42}"/>
    <cellStyle name="Normal 3 2 2 2 2 2 2 2 2 4" xfId="12876" xr:uid="{00000000-0005-0000-0000-00004C320000}"/>
    <cellStyle name="Normal 3 2 2 2 2 2 2 2 2 4 2" xfId="33828" xr:uid="{B7380FB6-C9D7-4C3E-8F80-4FF7E7DABA68}"/>
    <cellStyle name="Normal 3 2 2 2 2 2 2 2 2 5" xfId="33825" xr:uid="{BFF9A898-F52B-431E-9F01-4CC8C17D52E7}"/>
    <cellStyle name="Normal 3 2 2 2 2 2 2 2 3" xfId="12877" xr:uid="{00000000-0005-0000-0000-00004D320000}"/>
    <cellStyle name="Normal 3 2 2 2 2 2 2 2 3 2" xfId="33829" xr:uid="{9ADFE83B-069D-453E-A198-FCE9F678C89C}"/>
    <cellStyle name="Normal 3 2 2 2 2 2 2 2 4" xfId="12878" xr:uid="{00000000-0005-0000-0000-00004E320000}"/>
    <cellStyle name="Normal 3 2 2 2 2 2 2 2 4 2" xfId="33830" xr:uid="{C3A184E4-408F-4E71-9490-2611D1E0069F}"/>
    <cellStyle name="Normal 3 2 2 2 2 2 2 2 5" xfId="12879" xr:uid="{00000000-0005-0000-0000-00004F320000}"/>
    <cellStyle name="Normal 3 2 2 2 2 2 2 2 5 2" xfId="33831" xr:uid="{224D1921-13AB-4337-8938-5CF71814BFAE}"/>
    <cellStyle name="Normal 3 2 2 2 2 2 2 2 6" xfId="33824" xr:uid="{B880EE76-9C78-4150-81D6-B7DFEA0F2528}"/>
    <cellStyle name="Normal 3 2 2 2 2 2 2 3" xfId="12880" xr:uid="{00000000-0005-0000-0000-000050320000}"/>
    <cellStyle name="Normal 3 2 2 2 2 2 2 3 2" xfId="12881" xr:uid="{00000000-0005-0000-0000-000051320000}"/>
    <cellStyle name="Normal 3 2 2 2 2 2 2 3 2 2" xfId="33833" xr:uid="{5763886B-9FE6-4CF7-B75F-9E9C77B846AB}"/>
    <cellStyle name="Normal 3 2 2 2 2 2 2 3 3" xfId="12882" xr:uid="{00000000-0005-0000-0000-000052320000}"/>
    <cellStyle name="Normal 3 2 2 2 2 2 2 3 3 2" xfId="33834" xr:uid="{1841C1DA-1BB7-47F0-A5F7-AE9E4E17F110}"/>
    <cellStyle name="Normal 3 2 2 2 2 2 2 3 4" xfId="12883" xr:uid="{00000000-0005-0000-0000-000053320000}"/>
    <cellStyle name="Normal 3 2 2 2 2 2 2 3 4 2" xfId="33835" xr:uid="{8B7EEDE3-6FEB-4C67-8DD2-226D1E0F634A}"/>
    <cellStyle name="Normal 3 2 2 2 2 2 2 3 5" xfId="33832" xr:uid="{4523199A-CF5F-436F-BE25-915BF5382B79}"/>
    <cellStyle name="Normal 3 2 2 2 2 2 2 4" xfId="12884" xr:uid="{00000000-0005-0000-0000-000054320000}"/>
    <cellStyle name="Normal 3 2 2 2 2 2 2 4 2" xfId="33836" xr:uid="{5A930D97-39AF-422A-8A91-9B4CD6F77619}"/>
    <cellStyle name="Normal 3 2 2 2 2 2 2 5" xfId="12885" xr:uid="{00000000-0005-0000-0000-000055320000}"/>
    <cellStyle name="Normal 3 2 2 2 2 2 2 5 2" xfId="33837" xr:uid="{3F46803D-E3A6-40E9-8862-82B69F9D2B6F}"/>
    <cellStyle name="Normal 3 2 2 2 2 2 2 6" xfId="12886" xr:uid="{00000000-0005-0000-0000-000056320000}"/>
    <cellStyle name="Normal 3 2 2 2 2 2 2 6 2" xfId="33838" xr:uid="{0AF47E48-26CE-4293-8DF9-FE268BB5E66C}"/>
    <cellStyle name="Normal 3 2 2 2 2 2 2 7" xfId="33823" xr:uid="{806DC79C-69F2-4800-B1B2-B1D7E0C4E7C4}"/>
    <cellStyle name="Normal 3 2 2 2 2 2 3" xfId="12887" xr:uid="{00000000-0005-0000-0000-000057320000}"/>
    <cellStyle name="Normal 3 2 2 2 2 2 3 2" xfId="12888" xr:uid="{00000000-0005-0000-0000-000058320000}"/>
    <cellStyle name="Normal 3 2 2 2 2 2 3 2 2" xfId="12889" xr:uid="{00000000-0005-0000-0000-000059320000}"/>
    <cellStyle name="Normal 3 2 2 2 2 2 3 2 2 2" xfId="12890" xr:uid="{00000000-0005-0000-0000-00005A320000}"/>
    <cellStyle name="Normal 3 2 2 2 2 2 3 2 2 2 2" xfId="33842" xr:uid="{5F41ECFF-C446-461F-804C-3C6734EE82B5}"/>
    <cellStyle name="Normal 3 2 2 2 2 2 3 2 2 3" xfId="12891" xr:uid="{00000000-0005-0000-0000-00005B320000}"/>
    <cellStyle name="Normal 3 2 2 2 2 2 3 2 2 3 2" xfId="33843" xr:uid="{E0F6F8D5-C80C-4564-B2DF-409E80098D2A}"/>
    <cellStyle name="Normal 3 2 2 2 2 2 3 2 2 4" xfId="12892" xr:uid="{00000000-0005-0000-0000-00005C320000}"/>
    <cellStyle name="Normal 3 2 2 2 2 2 3 2 2 4 2" xfId="33844" xr:uid="{09018D8D-21EB-4015-AD7E-EDCDBAB87D5C}"/>
    <cellStyle name="Normal 3 2 2 2 2 2 3 2 2 5" xfId="33841" xr:uid="{9B42D30F-1704-4BC6-9DC3-6C08C1D9D4DE}"/>
    <cellStyle name="Normal 3 2 2 2 2 2 3 2 3" xfId="12893" xr:uid="{00000000-0005-0000-0000-00005D320000}"/>
    <cellStyle name="Normal 3 2 2 2 2 2 3 2 3 2" xfId="33845" xr:uid="{62CCC604-1EB8-439E-AC1A-9A0D5D08352A}"/>
    <cellStyle name="Normal 3 2 2 2 2 2 3 2 4" xfId="12894" xr:uid="{00000000-0005-0000-0000-00005E320000}"/>
    <cellStyle name="Normal 3 2 2 2 2 2 3 2 4 2" xfId="33846" xr:uid="{C2176FF9-0C4A-442F-B6C0-B824434ECDF4}"/>
    <cellStyle name="Normal 3 2 2 2 2 2 3 2 5" xfId="12895" xr:uid="{00000000-0005-0000-0000-00005F320000}"/>
    <cellStyle name="Normal 3 2 2 2 2 2 3 2 5 2" xfId="33847" xr:uid="{8D624B88-74B3-450D-8B40-672CC4A4A1E7}"/>
    <cellStyle name="Normal 3 2 2 2 2 2 3 2 6" xfId="33840" xr:uid="{987E4BAF-49A4-48DE-902D-8A63CDF6ED94}"/>
    <cellStyle name="Normal 3 2 2 2 2 2 3 3" xfId="12896" xr:uid="{00000000-0005-0000-0000-000060320000}"/>
    <cellStyle name="Normal 3 2 2 2 2 2 3 3 2" xfId="12897" xr:uid="{00000000-0005-0000-0000-000061320000}"/>
    <cellStyle name="Normal 3 2 2 2 2 2 3 3 2 2" xfId="33849" xr:uid="{B7984926-3F6D-4265-A3DF-81EECD4E9565}"/>
    <cellStyle name="Normal 3 2 2 2 2 2 3 3 3" xfId="12898" xr:uid="{00000000-0005-0000-0000-000062320000}"/>
    <cellStyle name="Normal 3 2 2 2 2 2 3 3 3 2" xfId="33850" xr:uid="{D2A1B637-8A59-47C7-83E6-AE7D8A978ECB}"/>
    <cellStyle name="Normal 3 2 2 2 2 2 3 3 4" xfId="12899" xr:uid="{00000000-0005-0000-0000-000063320000}"/>
    <cellStyle name="Normal 3 2 2 2 2 2 3 3 4 2" xfId="33851" xr:uid="{8E7E9E83-4A6C-4C0D-9EF1-7D99706AB480}"/>
    <cellStyle name="Normal 3 2 2 2 2 2 3 3 5" xfId="33848" xr:uid="{84161021-1AA3-47CA-ACEA-4F786966614F}"/>
    <cellStyle name="Normal 3 2 2 2 2 2 3 4" xfId="12900" xr:uid="{00000000-0005-0000-0000-000064320000}"/>
    <cellStyle name="Normal 3 2 2 2 2 2 3 4 2" xfId="33852" xr:uid="{6D6CF02F-6F14-43BD-97BB-A2F6D6A2B7DC}"/>
    <cellStyle name="Normal 3 2 2 2 2 2 3 5" xfId="12901" xr:uid="{00000000-0005-0000-0000-000065320000}"/>
    <cellStyle name="Normal 3 2 2 2 2 2 3 5 2" xfId="33853" xr:uid="{8EDC2B66-3FA6-471D-BC10-12DAB4401718}"/>
    <cellStyle name="Normal 3 2 2 2 2 2 3 6" xfId="12902" xr:uid="{00000000-0005-0000-0000-000066320000}"/>
    <cellStyle name="Normal 3 2 2 2 2 2 3 6 2" xfId="33854" xr:uid="{FD053B0E-AA92-47D8-8B68-23E569CE5AEF}"/>
    <cellStyle name="Normal 3 2 2 2 2 2 3 7" xfId="33839" xr:uid="{36DADD8B-7B95-40BD-98AB-26A7F790B5D6}"/>
    <cellStyle name="Normal 3 2 2 2 2 2 4" xfId="12903" xr:uid="{00000000-0005-0000-0000-000067320000}"/>
    <cellStyle name="Normal 3 2 2 2 2 2 4 2" xfId="12904" xr:uid="{00000000-0005-0000-0000-000068320000}"/>
    <cellStyle name="Normal 3 2 2 2 2 2 4 2 2" xfId="12905" xr:uid="{00000000-0005-0000-0000-000069320000}"/>
    <cellStyle name="Normal 3 2 2 2 2 2 4 2 2 2" xfId="33857" xr:uid="{FA897E4C-C21E-4C59-AFA3-504FD27CF3AF}"/>
    <cellStyle name="Normal 3 2 2 2 2 2 4 2 3" xfId="12906" xr:uid="{00000000-0005-0000-0000-00006A320000}"/>
    <cellStyle name="Normal 3 2 2 2 2 2 4 2 3 2" xfId="33858" xr:uid="{D60744C7-2DE2-4DA0-AF75-A54E9343C29A}"/>
    <cellStyle name="Normal 3 2 2 2 2 2 4 2 4" xfId="12907" xr:uid="{00000000-0005-0000-0000-00006B320000}"/>
    <cellStyle name="Normal 3 2 2 2 2 2 4 2 4 2" xfId="33859" xr:uid="{70B6C37A-477B-4CC4-B36B-479CF46273C4}"/>
    <cellStyle name="Normal 3 2 2 2 2 2 4 2 5" xfId="33856" xr:uid="{578C8EF1-4E58-42EC-83AA-793DA85D6EFF}"/>
    <cellStyle name="Normal 3 2 2 2 2 2 4 3" xfId="12908" xr:uid="{00000000-0005-0000-0000-00006C320000}"/>
    <cellStyle name="Normal 3 2 2 2 2 2 4 3 2" xfId="33860" xr:uid="{30F85DA0-264C-4AEE-93FD-C7F1CB579700}"/>
    <cellStyle name="Normal 3 2 2 2 2 2 4 4" xfId="12909" xr:uid="{00000000-0005-0000-0000-00006D320000}"/>
    <cellStyle name="Normal 3 2 2 2 2 2 4 4 2" xfId="33861" xr:uid="{F8F7C573-EAC9-46B0-91E1-D94081998F4C}"/>
    <cellStyle name="Normal 3 2 2 2 2 2 4 5" xfId="12910" xr:uid="{00000000-0005-0000-0000-00006E320000}"/>
    <cellStyle name="Normal 3 2 2 2 2 2 4 5 2" xfId="33862" xr:uid="{DC58123D-C65F-4898-9944-7E64400CF0C2}"/>
    <cellStyle name="Normal 3 2 2 2 2 2 4 6" xfId="33855" xr:uid="{D3A4399C-D35F-4618-B1BC-7E57F6A692BF}"/>
    <cellStyle name="Normal 3 2 2 2 2 2 5" xfId="12911" xr:uid="{00000000-0005-0000-0000-00006F320000}"/>
    <cellStyle name="Normal 3 2 2 2 2 2 5 2" xfId="12912" xr:uid="{00000000-0005-0000-0000-000070320000}"/>
    <cellStyle name="Normal 3 2 2 2 2 2 5 2 2" xfId="33864" xr:uid="{5BE6D622-A3E2-4E22-8F8C-B23DC1413253}"/>
    <cellStyle name="Normal 3 2 2 2 2 2 5 3" xfId="12913" xr:uid="{00000000-0005-0000-0000-000071320000}"/>
    <cellStyle name="Normal 3 2 2 2 2 2 5 3 2" xfId="33865" xr:uid="{C10408CA-327B-4A4A-B896-B3DE65D5DAA9}"/>
    <cellStyle name="Normal 3 2 2 2 2 2 5 4" xfId="12914" xr:uid="{00000000-0005-0000-0000-000072320000}"/>
    <cellStyle name="Normal 3 2 2 2 2 2 5 4 2" xfId="33866" xr:uid="{B69FB963-73D5-4F63-9C8A-0EF65CF14F11}"/>
    <cellStyle name="Normal 3 2 2 2 2 2 5 5" xfId="33863" xr:uid="{9C5FA2B5-1589-43E7-8B5F-A1CAFB6B081E}"/>
    <cellStyle name="Normal 3 2 2 2 2 2 6" xfId="12915" xr:uid="{00000000-0005-0000-0000-000073320000}"/>
    <cellStyle name="Normal 3 2 2 2 2 2 6 2" xfId="33867" xr:uid="{94593DD6-25DA-4BC0-A21F-1E096B2D2401}"/>
    <cellStyle name="Normal 3 2 2 2 2 2 7" xfId="12916" xr:uid="{00000000-0005-0000-0000-000074320000}"/>
    <cellStyle name="Normal 3 2 2 2 2 2 7 2" xfId="33868" xr:uid="{53065479-37A8-4CF0-AF73-758ED8FC352B}"/>
    <cellStyle name="Normal 3 2 2 2 2 2 8" xfId="12917" xr:uid="{00000000-0005-0000-0000-000075320000}"/>
    <cellStyle name="Normal 3 2 2 2 2 2 8 2" xfId="33869" xr:uid="{BFEA3BA8-CA03-4547-A9D7-44CBE004FECA}"/>
    <cellStyle name="Normal 3 2 2 2 2 2 9" xfId="33822" xr:uid="{7D4F9738-541D-48B2-8D83-50B335CCD9DB}"/>
    <cellStyle name="Normal 3 2 2 2 2 3" xfId="12918" xr:uid="{00000000-0005-0000-0000-000076320000}"/>
    <cellStyle name="Normal 3 2 2 2 2 3 2" xfId="12919" xr:uid="{00000000-0005-0000-0000-000077320000}"/>
    <cellStyle name="Normal 3 2 2 2 2 3 2 2" xfId="12920" xr:uid="{00000000-0005-0000-0000-000078320000}"/>
    <cellStyle name="Normal 3 2 2 2 2 3 2 2 2" xfId="12921" xr:uid="{00000000-0005-0000-0000-000079320000}"/>
    <cellStyle name="Normal 3 2 2 2 2 3 2 2 2 2" xfId="33873" xr:uid="{314CAC4A-7D27-45A9-85CD-94AFD77B1FAF}"/>
    <cellStyle name="Normal 3 2 2 2 2 3 2 2 3" xfId="12922" xr:uid="{00000000-0005-0000-0000-00007A320000}"/>
    <cellStyle name="Normal 3 2 2 2 2 3 2 2 3 2" xfId="33874" xr:uid="{5AA40945-4B7B-4925-AA12-76DF4AC8D77A}"/>
    <cellStyle name="Normal 3 2 2 2 2 3 2 2 4" xfId="12923" xr:uid="{00000000-0005-0000-0000-00007B320000}"/>
    <cellStyle name="Normal 3 2 2 2 2 3 2 2 4 2" xfId="33875" xr:uid="{BB3BEF43-821E-490D-86A6-70F84097BF18}"/>
    <cellStyle name="Normal 3 2 2 2 2 3 2 2 5" xfId="33872" xr:uid="{90B466B1-FB88-4EE5-BC93-D2A0B2103108}"/>
    <cellStyle name="Normal 3 2 2 2 2 3 2 3" xfId="12924" xr:uid="{00000000-0005-0000-0000-00007C320000}"/>
    <cellStyle name="Normal 3 2 2 2 2 3 2 3 2" xfId="33876" xr:uid="{A9737845-88F8-4B1C-B96B-CF0E8E42845F}"/>
    <cellStyle name="Normal 3 2 2 2 2 3 2 4" xfId="12925" xr:uid="{00000000-0005-0000-0000-00007D320000}"/>
    <cellStyle name="Normal 3 2 2 2 2 3 2 4 2" xfId="33877" xr:uid="{6EC56EB4-C270-42C0-A8FF-E23FA6F7C635}"/>
    <cellStyle name="Normal 3 2 2 2 2 3 2 5" xfId="12926" xr:uid="{00000000-0005-0000-0000-00007E320000}"/>
    <cellStyle name="Normal 3 2 2 2 2 3 2 5 2" xfId="33878" xr:uid="{03B067DD-3DB9-4F54-8F06-8C2D0C62DE1F}"/>
    <cellStyle name="Normal 3 2 2 2 2 3 2 6" xfId="33871" xr:uid="{282EB1EB-C96D-4E30-A1A8-952897E062EA}"/>
    <cellStyle name="Normal 3 2 2 2 2 3 3" xfId="12927" xr:uid="{00000000-0005-0000-0000-00007F320000}"/>
    <cellStyle name="Normal 3 2 2 2 2 3 3 2" xfId="12928" xr:uid="{00000000-0005-0000-0000-000080320000}"/>
    <cellStyle name="Normal 3 2 2 2 2 3 3 2 2" xfId="33880" xr:uid="{72D04E04-5C9D-44AA-B58A-3EA6719FD5FD}"/>
    <cellStyle name="Normal 3 2 2 2 2 3 3 3" xfId="12929" xr:uid="{00000000-0005-0000-0000-000081320000}"/>
    <cellStyle name="Normal 3 2 2 2 2 3 3 3 2" xfId="33881" xr:uid="{1D79AF87-D4CA-4014-8581-CB37175B6845}"/>
    <cellStyle name="Normal 3 2 2 2 2 3 3 4" xfId="12930" xr:uid="{00000000-0005-0000-0000-000082320000}"/>
    <cellStyle name="Normal 3 2 2 2 2 3 3 4 2" xfId="33882" xr:uid="{2E5C5068-C092-4706-A575-150D37605A2B}"/>
    <cellStyle name="Normal 3 2 2 2 2 3 3 5" xfId="33879" xr:uid="{8556E766-8B43-40F0-9FE2-D140494521CF}"/>
    <cellStyle name="Normal 3 2 2 2 2 3 4" xfId="12931" xr:uid="{00000000-0005-0000-0000-000083320000}"/>
    <cellStyle name="Normal 3 2 2 2 2 3 4 2" xfId="33883" xr:uid="{82039006-1D75-4519-B94F-5744C5B2EBE0}"/>
    <cellStyle name="Normal 3 2 2 2 2 3 5" xfId="12932" xr:uid="{00000000-0005-0000-0000-000084320000}"/>
    <cellStyle name="Normal 3 2 2 2 2 3 5 2" xfId="33884" xr:uid="{B1EE618D-8E21-4866-802C-DF3E5140D8C1}"/>
    <cellStyle name="Normal 3 2 2 2 2 3 6" xfId="12933" xr:uid="{00000000-0005-0000-0000-000085320000}"/>
    <cellStyle name="Normal 3 2 2 2 2 3 6 2" xfId="33885" xr:uid="{4A41782F-1474-4906-9534-0E2A4F20A2DC}"/>
    <cellStyle name="Normal 3 2 2 2 2 3 7" xfId="33870" xr:uid="{A6140D31-A563-41DF-8DD6-0D5BD00F630A}"/>
    <cellStyle name="Normal 3 2 2 2 2 4" xfId="12934" xr:uid="{00000000-0005-0000-0000-000086320000}"/>
    <cellStyle name="Normal 3 2 2 2 2 4 2" xfId="12935" xr:uid="{00000000-0005-0000-0000-000087320000}"/>
    <cellStyle name="Normal 3 2 2 2 2 4 2 2" xfId="12936" xr:uid="{00000000-0005-0000-0000-000088320000}"/>
    <cellStyle name="Normal 3 2 2 2 2 4 2 2 2" xfId="12937" xr:uid="{00000000-0005-0000-0000-000089320000}"/>
    <cellStyle name="Normal 3 2 2 2 2 4 2 2 2 2" xfId="33889" xr:uid="{9A5857C7-55F8-4AF3-8261-CB229D72B549}"/>
    <cellStyle name="Normal 3 2 2 2 2 4 2 2 3" xfId="12938" xr:uid="{00000000-0005-0000-0000-00008A320000}"/>
    <cellStyle name="Normal 3 2 2 2 2 4 2 2 3 2" xfId="33890" xr:uid="{1E0381BC-3534-479F-A9FF-CC6D55F73BD8}"/>
    <cellStyle name="Normal 3 2 2 2 2 4 2 2 4" xfId="12939" xr:uid="{00000000-0005-0000-0000-00008B320000}"/>
    <cellStyle name="Normal 3 2 2 2 2 4 2 2 4 2" xfId="33891" xr:uid="{E7C15630-7685-419B-8368-090C7060A855}"/>
    <cellStyle name="Normal 3 2 2 2 2 4 2 2 5" xfId="33888" xr:uid="{5849236D-AF9D-4CA7-994E-F6F52B6011C2}"/>
    <cellStyle name="Normal 3 2 2 2 2 4 2 3" xfId="12940" xr:uid="{00000000-0005-0000-0000-00008C320000}"/>
    <cellStyle name="Normal 3 2 2 2 2 4 2 3 2" xfId="33892" xr:uid="{725591E9-DF2D-4755-AE1F-69FD13C6DFB9}"/>
    <cellStyle name="Normal 3 2 2 2 2 4 2 4" xfId="12941" xr:uid="{00000000-0005-0000-0000-00008D320000}"/>
    <cellStyle name="Normal 3 2 2 2 2 4 2 4 2" xfId="33893" xr:uid="{0D42E308-07FB-459E-9BED-691D928E81EA}"/>
    <cellStyle name="Normal 3 2 2 2 2 4 2 5" xfId="12942" xr:uid="{00000000-0005-0000-0000-00008E320000}"/>
    <cellStyle name="Normal 3 2 2 2 2 4 2 5 2" xfId="33894" xr:uid="{489CABB7-B640-4ACB-8A4D-6DB4F38DC324}"/>
    <cellStyle name="Normal 3 2 2 2 2 4 2 6" xfId="33887" xr:uid="{D7590EE1-5F67-47E5-BCA4-12D336682072}"/>
    <cellStyle name="Normal 3 2 2 2 2 4 3" xfId="12943" xr:uid="{00000000-0005-0000-0000-00008F320000}"/>
    <cellStyle name="Normal 3 2 2 2 2 4 3 2" xfId="12944" xr:uid="{00000000-0005-0000-0000-000090320000}"/>
    <cellStyle name="Normal 3 2 2 2 2 4 3 2 2" xfId="33896" xr:uid="{27CCABD1-3DB6-4165-88E8-88728346BCBB}"/>
    <cellStyle name="Normal 3 2 2 2 2 4 3 3" xfId="12945" xr:uid="{00000000-0005-0000-0000-000091320000}"/>
    <cellStyle name="Normal 3 2 2 2 2 4 3 3 2" xfId="33897" xr:uid="{75F902E6-83C4-4860-8BBB-91D21276F730}"/>
    <cellStyle name="Normal 3 2 2 2 2 4 3 4" xfId="12946" xr:uid="{00000000-0005-0000-0000-000092320000}"/>
    <cellStyle name="Normal 3 2 2 2 2 4 3 4 2" xfId="33898" xr:uid="{F080E5EE-2785-4D56-820A-B0D2DBB31A2F}"/>
    <cellStyle name="Normal 3 2 2 2 2 4 3 5" xfId="33895" xr:uid="{C746DA58-623D-43D0-A13E-95AA21184F63}"/>
    <cellStyle name="Normal 3 2 2 2 2 4 4" xfId="12947" xr:uid="{00000000-0005-0000-0000-000093320000}"/>
    <cellStyle name="Normal 3 2 2 2 2 4 4 2" xfId="33899" xr:uid="{1A1868B8-9363-43AE-902D-49816441FA71}"/>
    <cellStyle name="Normal 3 2 2 2 2 4 5" xfId="12948" xr:uid="{00000000-0005-0000-0000-000094320000}"/>
    <cellStyle name="Normal 3 2 2 2 2 4 5 2" xfId="33900" xr:uid="{77C08B20-123F-4794-B12A-1197248621A2}"/>
    <cellStyle name="Normal 3 2 2 2 2 4 6" xfId="12949" xr:uid="{00000000-0005-0000-0000-000095320000}"/>
    <cellStyle name="Normal 3 2 2 2 2 4 6 2" xfId="33901" xr:uid="{C25DD83B-95EA-4800-9CBC-4B3C7B1D72D7}"/>
    <cellStyle name="Normal 3 2 2 2 2 4 7" xfId="33886" xr:uid="{07EB5FCB-3B05-4D31-82B9-1611488F53FF}"/>
    <cellStyle name="Normal 3 2 2 2 2 5" xfId="12950" xr:uid="{00000000-0005-0000-0000-000096320000}"/>
    <cellStyle name="Normal 3 2 2 2 2 5 2" xfId="33902" xr:uid="{BFAFF019-98A6-433E-A8EB-8DCAE453FB44}"/>
    <cellStyle name="Normal 3 2 2 2 2 6" xfId="12951" xr:uid="{00000000-0005-0000-0000-000097320000}"/>
    <cellStyle name="Normal 3 2 2 2 2 6 2" xfId="12952" xr:uid="{00000000-0005-0000-0000-000098320000}"/>
    <cellStyle name="Normal 3 2 2 2 2 6 2 2" xfId="12953" xr:uid="{00000000-0005-0000-0000-000099320000}"/>
    <cellStyle name="Normal 3 2 2 2 2 6 2 2 2" xfId="33905" xr:uid="{C42F07B1-E7C5-4CEE-9592-7003FA395EF1}"/>
    <cellStyle name="Normal 3 2 2 2 2 6 2 3" xfId="12954" xr:uid="{00000000-0005-0000-0000-00009A320000}"/>
    <cellStyle name="Normal 3 2 2 2 2 6 2 3 2" xfId="33906" xr:uid="{F22E4899-32AC-411A-9CFE-96DD651BBEAC}"/>
    <cellStyle name="Normal 3 2 2 2 2 6 2 4" xfId="12955" xr:uid="{00000000-0005-0000-0000-00009B320000}"/>
    <cellStyle name="Normal 3 2 2 2 2 6 2 4 2" xfId="33907" xr:uid="{E2C9F52F-7DC4-4C37-9FF4-FC178072AD6C}"/>
    <cellStyle name="Normal 3 2 2 2 2 6 2 5" xfId="33904" xr:uid="{EFE8B383-92DF-4C93-BB6D-D99F6EEBC549}"/>
    <cellStyle name="Normal 3 2 2 2 2 6 3" xfId="12956" xr:uid="{00000000-0005-0000-0000-00009C320000}"/>
    <cellStyle name="Normal 3 2 2 2 2 6 3 2" xfId="33908" xr:uid="{B6C6B083-238D-47F2-AC9D-0C0C9AA0F42C}"/>
    <cellStyle name="Normal 3 2 2 2 2 6 4" xfId="12957" xr:uid="{00000000-0005-0000-0000-00009D320000}"/>
    <cellStyle name="Normal 3 2 2 2 2 6 4 2" xfId="33909" xr:uid="{3B49827E-29E5-4DD6-BACE-621ACC0DCB66}"/>
    <cellStyle name="Normal 3 2 2 2 2 6 5" xfId="12958" xr:uid="{00000000-0005-0000-0000-00009E320000}"/>
    <cellStyle name="Normal 3 2 2 2 2 6 5 2" xfId="33910" xr:uid="{6834B269-C553-4826-9674-9DC84C01E5AE}"/>
    <cellStyle name="Normal 3 2 2 2 2 6 6" xfId="33903" xr:uid="{7805C435-6DFD-40CD-A1B7-CCE75FDEA48C}"/>
    <cellStyle name="Normal 3 2 2 2 2 7" xfId="12959" xr:uid="{00000000-0005-0000-0000-00009F320000}"/>
    <cellStyle name="Normal 3 2 2 2 2 7 2" xfId="12960" xr:uid="{00000000-0005-0000-0000-0000A0320000}"/>
    <cellStyle name="Normal 3 2 2 2 2 7 2 2" xfId="33912" xr:uid="{FC109D02-8AD9-43DE-B01C-7E349321C090}"/>
    <cellStyle name="Normal 3 2 2 2 2 7 3" xfId="12961" xr:uid="{00000000-0005-0000-0000-0000A1320000}"/>
    <cellStyle name="Normal 3 2 2 2 2 7 3 2" xfId="33913" xr:uid="{A9406012-A669-492C-9FD2-8DDBF23B3ACB}"/>
    <cellStyle name="Normal 3 2 2 2 2 7 4" xfId="12962" xr:uid="{00000000-0005-0000-0000-0000A2320000}"/>
    <cellStyle name="Normal 3 2 2 2 2 7 4 2" xfId="33914" xr:uid="{465580F9-5E6E-4CC0-87F8-929A0C03AF34}"/>
    <cellStyle name="Normal 3 2 2 2 2 7 5" xfId="33911" xr:uid="{403A8149-3293-465A-8361-886A2FA43A51}"/>
    <cellStyle name="Normal 3 2 2 2 2 8" xfId="12963" xr:uid="{00000000-0005-0000-0000-0000A3320000}"/>
    <cellStyle name="Normal 3 2 2 2 2 8 2" xfId="33915" xr:uid="{1A18CF27-F6FA-4CD5-9EC2-DFE12DC4B58E}"/>
    <cellStyle name="Normal 3 2 2 2 2 9" xfId="12964" xr:uid="{00000000-0005-0000-0000-0000A4320000}"/>
    <cellStyle name="Normal 3 2 2 2 2 9 2" xfId="33916" xr:uid="{5C0DAEA0-7D11-4706-A50E-EE74508E1A9A}"/>
    <cellStyle name="Normal 3 2 2 2 3" xfId="12965" xr:uid="{00000000-0005-0000-0000-0000A5320000}"/>
    <cellStyle name="Normal 3 2 2 2 3 10" xfId="33917" xr:uid="{DBB150FA-006E-4249-BE2E-D13D2C5FAE47}"/>
    <cellStyle name="Normal 3 2 2 2 3 2" xfId="12966" xr:uid="{00000000-0005-0000-0000-0000A6320000}"/>
    <cellStyle name="Normal 3 2 2 2 3 2 2" xfId="12967" xr:uid="{00000000-0005-0000-0000-0000A7320000}"/>
    <cellStyle name="Normal 3 2 2 2 3 2 2 2" xfId="12968" xr:uid="{00000000-0005-0000-0000-0000A8320000}"/>
    <cellStyle name="Normal 3 2 2 2 3 2 2 2 2" xfId="12969" xr:uid="{00000000-0005-0000-0000-0000A9320000}"/>
    <cellStyle name="Normal 3 2 2 2 3 2 2 2 2 2" xfId="12970" xr:uid="{00000000-0005-0000-0000-0000AA320000}"/>
    <cellStyle name="Normal 3 2 2 2 3 2 2 2 2 2 2" xfId="33922" xr:uid="{8377A341-9570-4F2A-B6A9-70E86CFB5764}"/>
    <cellStyle name="Normal 3 2 2 2 3 2 2 2 2 3" xfId="12971" xr:uid="{00000000-0005-0000-0000-0000AB320000}"/>
    <cellStyle name="Normal 3 2 2 2 3 2 2 2 2 3 2" xfId="33923" xr:uid="{90A4CD9F-C2F5-4803-AA88-129AE10722F4}"/>
    <cellStyle name="Normal 3 2 2 2 3 2 2 2 2 4" xfId="12972" xr:uid="{00000000-0005-0000-0000-0000AC320000}"/>
    <cellStyle name="Normal 3 2 2 2 3 2 2 2 2 4 2" xfId="33924" xr:uid="{A4814865-16CA-4AA5-BB50-C275C071A158}"/>
    <cellStyle name="Normal 3 2 2 2 3 2 2 2 2 5" xfId="33921" xr:uid="{BA46AF4B-7C37-47AD-86C4-28112D031B8E}"/>
    <cellStyle name="Normal 3 2 2 2 3 2 2 2 3" xfId="12973" xr:uid="{00000000-0005-0000-0000-0000AD320000}"/>
    <cellStyle name="Normal 3 2 2 2 3 2 2 2 3 2" xfId="33925" xr:uid="{7CCC9A77-F864-481A-900C-F28073D29F55}"/>
    <cellStyle name="Normal 3 2 2 2 3 2 2 2 4" xfId="12974" xr:uid="{00000000-0005-0000-0000-0000AE320000}"/>
    <cellStyle name="Normal 3 2 2 2 3 2 2 2 4 2" xfId="33926" xr:uid="{9E3D7FEC-2864-4175-A65D-BBFDAA7C79A8}"/>
    <cellStyle name="Normal 3 2 2 2 3 2 2 2 5" xfId="12975" xr:uid="{00000000-0005-0000-0000-0000AF320000}"/>
    <cellStyle name="Normal 3 2 2 2 3 2 2 2 5 2" xfId="33927" xr:uid="{A3A5CE9F-1E4B-4A8A-A625-A2422E7D5225}"/>
    <cellStyle name="Normal 3 2 2 2 3 2 2 2 6" xfId="33920" xr:uid="{FB008574-46E6-4DEB-AD06-230F3953D72F}"/>
    <cellStyle name="Normal 3 2 2 2 3 2 2 3" xfId="12976" xr:uid="{00000000-0005-0000-0000-0000B0320000}"/>
    <cellStyle name="Normal 3 2 2 2 3 2 2 3 2" xfId="12977" xr:uid="{00000000-0005-0000-0000-0000B1320000}"/>
    <cellStyle name="Normal 3 2 2 2 3 2 2 3 2 2" xfId="33929" xr:uid="{96AB7CEB-399D-41FD-8349-860668784880}"/>
    <cellStyle name="Normal 3 2 2 2 3 2 2 3 3" xfId="12978" xr:uid="{00000000-0005-0000-0000-0000B2320000}"/>
    <cellStyle name="Normal 3 2 2 2 3 2 2 3 3 2" xfId="33930" xr:uid="{85F1DD82-129A-48D1-ACC9-601A1DE68FF3}"/>
    <cellStyle name="Normal 3 2 2 2 3 2 2 3 4" xfId="12979" xr:uid="{00000000-0005-0000-0000-0000B3320000}"/>
    <cellStyle name="Normal 3 2 2 2 3 2 2 3 4 2" xfId="33931" xr:uid="{EF3254DB-67A8-4607-94BC-E6B01FD05944}"/>
    <cellStyle name="Normal 3 2 2 2 3 2 2 3 5" xfId="33928" xr:uid="{D3838CF3-56E7-477E-9071-4B252E01FBAC}"/>
    <cellStyle name="Normal 3 2 2 2 3 2 2 4" xfId="12980" xr:uid="{00000000-0005-0000-0000-0000B4320000}"/>
    <cellStyle name="Normal 3 2 2 2 3 2 2 4 2" xfId="33932" xr:uid="{D8227D74-EAC4-4A4B-AB56-BF5067A08471}"/>
    <cellStyle name="Normal 3 2 2 2 3 2 2 5" xfId="12981" xr:uid="{00000000-0005-0000-0000-0000B5320000}"/>
    <cellStyle name="Normal 3 2 2 2 3 2 2 5 2" xfId="33933" xr:uid="{AAEE3D74-CA43-4647-80C2-6E985BF60D43}"/>
    <cellStyle name="Normal 3 2 2 2 3 2 2 6" xfId="12982" xr:uid="{00000000-0005-0000-0000-0000B6320000}"/>
    <cellStyle name="Normal 3 2 2 2 3 2 2 6 2" xfId="33934" xr:uid="{6826DA93-170A-4163-9064-0F0AA47D80F0}"/>
    <cellStyle name="Normal 3 2 2 2 3 2 2 7" xfId="33919" xr:uid="{11EED42A-44DF-4E80-8F13-1880378884FC}"/>
    <cellStyle name="Normal 3 2 2 2 3 2 3" xfId="12983" xr:uid="{00000000-0005-0000-0000-0000B7320000}"/>
    <cellStyle name="Normal 3 2 2 2 3 2 3 2" xfId="12984" xr:uid="{00000000-0005-0000-0000-0000B8320000}"/>
    <cellStyle name="Normal 3 2 2 2 3 2 3 2 2" xfId="12985" xr:uid="{00000000-0005-0000-0000-0000B9320000}"/>
    <cellStyle name="Normal 3 2 2 2 3 2 3 2 2 2" xfId="12986" xr:uid="{00000000-0005-0000-0000-0000BA320000}"/>
    <cellStyle name="Normal 3 2 2 2 3 2 3 2 2 2 2" xfId="33938" xr:uid="{3659F9F5-4DD5-4F96-96C8-B1312FB7652F}"/>
    <cellStyle name="Normal 3 2 2 2 3 2 3 2 2 3" xfId="12987" xr:uid="{00000000-0005-0000-0000-0000BB320000}"/>
    <cellStyle name="Normal 3 2 2 2 3 2 3 2 2 3 2" xfId="33939" xr:uid="{8B127E03-A0E4-48DF-967D-9FC4D19E2B96}"/>
    <cellStyle name="Normal 3 2 2 2 3 2 3 2 2 4" xfId="12988" xr:uid="{00000000-0005-0000-0000-0000BC320000}"/>
    <cellStyle name="Normal 3 2 2 2 3 2 3 2 2 4 2" xfId="33940" xr:uid="{74A2610F-71FA-4758-B6D1-A38000CF5B91}"/>
    <cellStyle name="Normal 3 2 2 2 3 2 3 2 2 5" xfId="33937" xr:uid="{C71DA5ED-5DE8-4094-A55E-07C5D0C2C14D}"/>
    <cellStyle name="Normal 3 2 2 2 3 2 3 2 3" xfId="12989" xr:uid="{00000000-0005-0000-0000-0000BD320000}"/>
    <cellStyle name="Normal 3 2 2 2 3 2 3 2 3 2" xfId="33941" xr:uid="{E69CFA94-8C9D-4401-91EC-0A3F0FB0820F}"/>
    <cellStyle name="Normal 3 2 2 2 3 2 3 2 4" xfId="12990" xr:uid="{00000000-0005-0000-0000-0000BE320000}"/>
    <cellStyle name="Normal 3 2 2 2 3 2 3 2 4 2" xfId="33942" xr:uid="{E8BC9419-EF15-471D-AE6A-CD987FBF85DF}"/>
    <cellStyle name="Normal 3 2 2 2 3 2 3 2 5" xfId="12991" xr:uid="{00000000-0005-0000-0000-0000BF320000}"/>
    <cellStyle name="Normal 3 2 2 2 3 2 3 2 5 2" xfId="33943" xr:uid="{49D1E04B-6BC9-42EC-8F58-6CE71B4966E8}"/>
    <cellStyle name="Normal 3 2 2 2 3 2 3 2 6" xfId="33936" xr:uid="{762E361D-E435-4F52-8D41-74AF0A350C7B}"/>
    <cellStyle name="Normal 3 2 2 2 3 2 3 3" xfId="12992" xr:uid="{00000000-0005-0000-0000-0000C0320000}"/>
    <cellStyle name="Normal 3 2 2 2 3 2 3 3 2" xfId="12993" xr:uid="{00000000-0005-0000-0000-0000C1320000}"/>
    <cellStyle name="Normal 3 2 2 2 3 2 3 3 2 2" xfId="33945" xr:uid="{5483F880-999B-4C5F-B321-0AEDB492487A}"/>
    <cellStyle name="Normal 3 2 2 2 3 2 3 3 3" xfId="12994" xr:uid="{00000000-0005-0000-0000-0000C2320000}"/>
    <cellStyle name="Normal 3 2 2 2 3 2 3 3 3 2" xfId="33946" xr:uid="{63DBF37C-4130-473A-A724-8194C0EAB40E}"/>
    <cellStyle name="Normal 3 2 2 2 3 2 3 3 4" xfId="12995" xr:uid="{00000000-0005-0000-0000-0000C3320000}"/>
    <cellStyle name="Normal 3 2 2 2 3 2 3 3 4 2" xfId="33947" xr:uid="{B0DBA15D-C723-4A47-ABDD-48F00079AF90}"/>
    <cellStyle name="Normal 3 2 2 2 3 2 3 3 5" xfId="33944" xr:uid="{FBA05825-C8F3-4AFF-A4AA-00B3906EA669}"/>
    <cellStyle name="Normal 3 2 2 2 3 2 3 4" xfId="12996" xr:uid="{00000000-0005-0000-0000-0000C4320000}"/>
    <cellStyle name="Normal 3 2 2 2 3 2 3 4 2" xfId="33948" xr:uid="{9DFB42CB-4147-44CA-8D97-673F007A2119}"/>
    <cellStyle name="Normal 3 2 2 2 3 2 3 5" xfId="12997" xr:uid="{00000000-0005-0000-0000-0000C5320000}"/>
    <cellStyle name="Normal 3 2 2 2 3 2 3 5 2" xfId="33949" xr:uid="{292DE713-835B-4FAE-B24B-BEA63245868D}"/>
    <cellStyle name="Normal 3 2 2 2 3 2 3 6" xfId="12998" xr:uid="{00000000-0005-0000-0000-0000C6320000}"/>
    <cellStyle name="Normal 3 2 2 2 3 2 3 6 2" xfId="33950" xr:uid="{9065ECE1-7121-45C9-8F24-9F565F2F286B}"/>
    <cellStyle name="Normal 3 2 2 2 3 2 3 7" xfId="33935" xr:uid="{3B62B387-1C56-44F5-82EC-34DBEC2BF4AA}"/>
    <cellStyle name="Normal 3 2 2 2 3 2 4" xfId="12999" xr:uid="{00000000-0005-0000-0000-0000C7320000}"/>
    <cellStyle name="Normal 3 2 2 2 3 2 4 2" xfId="13000" xr:uid="{00000000-0005-0000-0000-0000C8320000}"/>
    <cellStyle name="Normal 3 2 2 2 3 2 4 2 2" xfId="13001" xr:uid="{00000000-0005-0000-0000-0000C9320000}"/>
    <cellStyle name="Normal 3 2 2 2 3 2 4 2 2 2" xfId="33953" xr:uid="{87DD6FC8-39D1-4AC6-9AA7-9A46FE2E277E}"/>
    <cellStyle name="Normal 3 2 2 2 3 2 4 2 3" xfId="13002" xr:uid="{00000000-0005-0000-0000-0000CA320000}"/>
    <cellStyle name="Normal 3 2 2 2 3 2 4 2 3 2" xfId="33954" xr:uid="{CB6EEAB9-5E00-4084-9E6D-E27A0FF04C4C}"/>
    <cellStyle name="Normal 3 2 2 2 3 2 4 2 4" xfId="13003" xr:uid="{00000000-0005-0000-0000-0000CB320000}"/>
    <cellStyle name="Normal 3 2 2 2 3 2 4 2 4 2" xfId="33955" xr:uid="{D4A871EB-1CF8-40F3-A784-85E4C3B691B6}"/>
    <cellStyle name="Normal 3 2 2 2 3 2 4 2 5" xfId="33952" xr:uid="{D988DD64-A8F6-48D6-BFA4-E522CD5B29CD}"/>
    <cellStyle name="Normal 3 2 2 2 3 2 4 3" xfId="13004" xr:uid="{00000000-0005-0000-0000-0000CC320000}"/>
    <cellStyle name="Normal 3 2 2 2 3 2 4 3 2" xfId="33956" xr:uid="{44C7EC93-CE84-488F-8359-E0791B54840A}"/>
    <cellStyle name="Normal 3 2 2 2 3 2 4 4" xfId="13005" xr:uid="{00000000-0005-0000-0000-0000CD320000}"/>
    <cellStyle name="Normal 3 2 2 2 3 2 4 4 2" xfId="33957" xr:uid="{F38649F2-2A65-4A0A-AF0E-4D66BA9666F6}"/>
    <cellStyle name="Normal 3 2 2 2 3 2 4 5" xfId="13006" xr:uid="{00000000-0005-0000-0000-0000CE320000}"/>
    <cellStyle name="Normal 3 2 2 2 3 2 4 5 2" xfId="33958" xr:uid="{CDFE1EFE-EFD1-4023-8A78-F2D38AF93B7E}"/>
    <cellStyle name="Normal 3 2 2 2 3 2 4 6" xfId="33951" xr:uid="{0764FEE9-FEE0-420D-8B90-01798CFE96D8}"/>
    <cellStyle name="Normal 3 2 2 2 3 2 5" xfId="13007" xr:uid="{00000000-0005-0000-0000-0000CF320000}"/>
    <cellStyle name="Normal 3 2 2 2 3 2 5 2" xfId="13008" xr:uid="{00000000-0005-0000-0000-0000D0320000}"/>
    <cellStyle name="Normal 3 2 2 2 3 2 5 2 2" xfId="33960" xr:uid="{22C1A06E-C969-4170-9DAA-7A4DDC83E8FF}"/>
    <cellStyle name="Normal 3 2 2 2 3 2 5 3" xfId="13009" xr:uid="{00000000-0005-0000-0000-0000D1320000}"/>
    <cellStyle name="Normal 3 2 2 2 3 2 5 3 2" xfId="33961" xr:uid="{E95BC6AE-E024-48CB-8D18-48DB5B7B5FCB}"/>
    <cellStyle name="Normal 3 2 2 2 3 2 5 4" xfId="13010" xr:uid="{00000000-0005-0000-0000-0000D2320000}"/>
    <cellStyle name="Normal 3 2 2 2 3 2 5 4 2" xfId="33962" xr:uid="{4C38A2A8-BC2D-47E5-AFF0-3AEF61512EA0}"/>
    <cellStyle name="Normal 3 2 2 2 3 2 5 5" xfId="33959" xr:uid="{10E1CE3E-2277-43B9-8BF4-AD437846B73E}"/>
    <cellStyle name="Normal 3 2 2 2 3 2 6" xfId="13011" xr:uid="{00000000-0005-0000-0000-0000D3320000}"/>
    <cellStyle name="Normal 3 2 2 2 3 2 6 2" xfId="33963" xr:uid="{7EEBA3B1-1DD0-4C74-8D7A-2AD7BD2342BD}"/>
    <cellStyle name="Normal 3 2 2 2 3 2 7" xfId="13012" xr:uid="{00000000-0005-0000-0000-0000D4320000}"/>
    <cellStyle name="Normal 3 2 2 2 3 2 7 2" xfId="33964" xr:uid="{5EDA2131-2B49-4B7F-8FB9-D25A7B85C654}"/>
    <cellStyle name="Normal 3 2 2 2 3 2 8" xfId="13013" xr:uid="{00000000-0005-0000-0000-0000D5320000}"/>
    <cellStyle name="Normal 3 2 2 2 3 2 8 2" xfId="33965" xr:uid="{3C6FE236-4140-49E9-B1C3-09700989C6D1}"/>
    <cellStyle name="Normal 3 2 2 2 3 2 9" xfId="33918" xr:uid="{0A3A415B-E30E-4C79-988B-940EF0D82C85}"/>
    <cellStyle name="Normal 3 2 2 2 3 3" xfId="13014" xr:uid="{00000000-0005-0000-0000-0000D6320000}"/>
    <cellStyle name="Normal 3 2 2 2 3 3 2" xfId="13015" xr:uid="{00000000-0005-0000-0000-0000D7320000}"/>
    <cellStyle name="Normal 3 2 2 2 3 3 2 2" xfId="13016" xr:uid="{00000000-0005-0000-0000-0000D8320000}"/>
    <cellStyle name="Normal 3 2 2 2 3 3 2 2 2" xfId="13017" xr:uid="{00000000-0005-0000-0000-0000D9320000}"/>
    <cellStyle name="Normal 3 2 2 2 3 3 2 2 2 2" xfId="33969" xr:uid="{95B5672C-715D-44E5-B283-E0E6485C6721}"/>
    <cellStyle name="Normal 3 2 2 2 3 3 2 2 3" xfId="13018" xr:uid="{00000000-0005-0000-0000-0000DA320000}"/>
    <cellStyle name="Normal 3 2 2 2 3 3 2 2 3 2" xfId="33970" xr:uid="{05C34F0B-84E5-4142-9D5F-5A5DCA4E949C}"/>
    <cellStyle name="Normal 3 2 2 2 3 3 2 2 4" xfId="13019" xr:uid="{00000000-0005-0000-0000-0000DB320000}"/>
    <cellStyle name="Normal 3 2 2 2 3 3 2 2 4 2" xfId="33971" xr:uid="{7725F243-D06F-4828-B845-B08A7DCD77B4}"/>
    <cellStyle name="Normal 3 2 2 2 3 3 2 2 5" xfId="33968" xr:uid="{1DF9F07C-0143-4763-88CC-FCD3C2314634}"/>
    <cellStyle name="Normal 3 2 2 2 3 3 2 3" xfId="13020" xr:uid="{00000000-0005-0000-0000-0000DC320000}"/>
    <cellStyle name="Normal 3 2 2 2 3 3 2 3 2" xfId="33972" xr:uid="{08D95DC2-07B4-44A8-820D-DE5EF3EFED5E}"/>
    <cellStyle name="Normal 3 2 2 2 3 3 2 4" xfId="13021" xr:uid="{00000000-0005-0000-0000-0000DD320000}"/>
    <cellStyle name="Normal 3 2 2 2 3 3 2 4 2" xfId="33973" xr:uid="{C654DDF9-1A4B-4BCC-BF58-1D64876DBBE8}"/>
    <cellStyle name="Normal 3 2 2 2 3 3 2 5" xfId="13022" xr:uid="{00000000-0005-0000-0000-0000DE320000}"/>
    <cellStyle name="Normal 3 2 2 2 3 3 2 5 2" xfId="33974" xr:uid="{4A0D95EE-0937-41B3-BE71-69E02F50E417}"/>
    <cellStyle name="Normal 3 2 2 2 3 3 2 6" xfId="33967" xr:uid="{C27CC0CF-0110-4184-8D88-8EA088026C1E}"/>
    <cellStyle name="Normal 3 2 2 2 3 3 3" xfId="13023" xr:uid="{00000000-0005-0000-0000-0000DF320000}"/>
    <cellStyle name="Normal 3 2 2 2 3 3 3 2" xfId="13024" xr:uid="{00000000-0005-0000-0000-0000E0320000}"/>
    <cellStyle name="Normal 3 2 2 2 3 3 3 2 2" xfId="33976" xr:uid="{652FA647-F846-4859-9E73-4B411BA1C978}"/>
    <cellStyle name="Normal 3 2 2 2 3 3 3 3" xfId="13025" xr:uid="{00000000-0005-0000-0000-0000E1320000}"/>
    <cellStyle name="Normal 3 2 2 2 3 3 3 3 2" xfId="33977" xr:uid="{A99D561E-2666-4787-B17E-D4F73E273023}"/>
    <cellStyle name="Normal 3 2 2 2 3 3 3 4" xfId="13026" xr:uid="{00000000-0005-0000-0000-0000E2320000}"/>
    <cellStyle name="Normal 3 2 2 2 3 3 3 4 2" xfId="33978" xr:uid="{838803AE-3C5E-4E0A-AA15-B2AE2C7BA84D}"/>
    <cellStyle name="Normal 3 2 2 2 3 3 3 5" xfId="33975" xr:uid="{03D3FEEE-823C-4C0C-930B-49533C7ACD18}"/>
    <cellStyle name="Normal 3 2 2 2 3 3 4" xfId="13027" xr:uid="{00000000-0005-0000-0000-0000E3320000}"/>
    <cellStyle name="Normal 3 2 2 2 3 3 4 2" xfId="33979" xr:uid="{1E8F2A1C-105E-41CA-9442-4874B954A674}"/>
    <cellStyle name="Normal 3 2 2 2 3 3 5" xfId="13028" xr:uid="{00000000-0005-0000-0000-0000E4320000}"/>
    <cellStyle name="Normal 3 2 2 2 3 3 5 2" xfId="33980" xr:uid="{E0723B45-5EFB-4ECA-A919-AFC2D9A42CE2}"/>
    <cellStyle name="Normal 3 2 2 2 3 3 6" xfId="13029" xr:uid="{00000000-0005-0000-0000-0000E5320000}"/>
    <cellStyle name="Normal 3 2 2 2 3 3 6 2" xfId="33981" xr:uid="{8710D576-6FD5-4AFE-A306-18B50EE0CDED}"/>
    <cellStyle name="Normal 3 2 2 2 3 3 7" xfId="33966" xr:uid="{124FC15A-3A36-4DEE-9E23-97C6AD249221}"/>
    <cellStyle name="Normal 3 2 2 2 3 4" xfId="13030" xr:uid="{00000000-0005-0000-0000-0000E6320000}"/>
    <cellStyle name="Normal 3 2 2 2 3 4 2" xfId="13031" xr:uid="{00000000-0005-0000-0000-0000E7320000}"/>
    <cellStyle name="Normal 3 2 2 2 3 4 2 2" xfId="13032" xr:uid="{00000000-0005-0000-0000-0000E8320000}"/>
    <cellStyle name="Normal 3 2 2 2 3 4 2 2 2" xfId="13033" xr:uid="{00000000-0005-0000-0000-0000E9320000}"/>
    <cellStyle name="Normal 3 2 2 2 3 4 2 2 2 2" xfId="33985" xr:uid="{48501B3E-A4FC-4C3E-86EB-DB5453ECCD5A}"/>
    <cellStyle name="Normal 3 2 2 2 3 4 2 2 3" xfId="13034" xr:uid="{00000000-0005-0000-0000-0000EA320000}"/>
    <cellStyle name="Normal 3 2 2 2 3 4 2 2 3 2" xfId="33986" xr:uid="{AFFF195C-EC69-4FAA-A0E9-B4532E77A6A9}"/>
    <cellStyle name="Normal 3 2 2 2 3 4 2 2 4" xfId="13035" xr:uid="{00000000-0005-0000-0000-0000EB320000}"/>
    <cellStyle name="Normal 3 2 2 2 3 4 2 2 4 2" xfId="33987" xr:uid="{B8924D59-6E53-4339-932E-C336182EA0B1}"/>
    <cellStyle name="Normal 3 2 2 2 3 4 2 2 5" xfId="33984" xr:uid="{1B4C44CB-0FC7-4A0B-847C-115E379EB14D}"/>
    <cellStyle name="Normal 3 2 2 2 3 4 2 3" xfId="13036" xr:uid="{00000000-0005-0000-0000-0000EC320000}"/>
    <cellStyle name="Normal 3 2 2 2 3 4 2 3 2" xfId="33988" xr:uid="{6BB0191A-7962-4F63-AD16-E0D82B952E8A}"/>
    <cellStyle name="Normal 3 2 2 2 3 4 2 4" xfId="13037" xr:uid="{00000000-0005-0000-0000-0000ED320000}"/>
    <cellStyle name="Normal 3 2 2 2 3 4 2 4 2" xfId="33989" xr:uid="{9E301B90-369B-44EF-A0E1-76AC477DF281}"/>
    <cellStyle name="Normal 3 2 2 2 3 4 2 5" xfId="13038" xr:uid="{00000000-0005-0000-0000-0000EE320000}"/>
    <cellStyle name="Normal 3 2 2 2 3 4 2 5 2" xfId="33990" xr:uid="{10E60217-BDBD-4E36-AC29-E9681E903028}"/>
    <cellStyle name="Normal 3 2 2 2 3 4 2 6" xfId="33983" xr:uid="{E1EB7DD8-97CC-42D5-A0C8-E20E28034418}"/>
    <cellStyle name="Normal 3 2 2 2 3 4 3" xfId="13039" xr:uid="{00000000-0005-0000-0000-0000EF320000}"/>
    <cellStyle name="Normal 3 2 2 2 3 4 3 2" xfId="13040" xr:uid="{00000000-0005-0000-0000-0000F0320000}"/>
    <cellStyle name="Normal 3 2 2 2 3 4 3 2 2" xfId="33992" xr:uid="{9FEBB63D-7FC8-4B68-98BC-5E14F6F72900}"/>
    <cellStyle name="Normal 3 2 2 2 3 4 3 3" xfId="13041" xr:uid="{00000000-0005-0000-0000-0000F1320000}"/>
    <cellStyle name="Normal 3 2 2 2 3 4 3 3 2" xfId="33993" xr:uid="{68EFA04B-A2D8-40FB-9C8C-833A5C07D138}"/>
    <cellStyle name="Normal 3 2 2 2 3 4 3 4" xfId="13042" xr:uid="{00000000-0005-0000-0000-0000F2320000}"/>
    <cellStyle name="Normal 3 2 2 2 3 4 3 4 2" xfId="33994" xr:uid="{C1A9F4AC-D45A-4982-924A-13A9D3BDC76F}"/>
    <cellStyle name="Normal 3 2 2 2 3 4 3 5" xfId="33991" xr:uid="{446FAF74-8813-499F-94F7-AC7C93AE2437}"/>
    <cellStyle name="Normal 3 2 2 2 3 4 4" xfId="13043" xr:uid="{00000000-0005-0000-0000-0000F3320000}"/>
    <cellStyle name="Normal 3 2 2 2 3 4 4 2" xfId="33995" xr:uid="{87DBE558-47D0-4289-9C03-113FAA9604D2}"/>
    <cellStyle name="Normal 3 2 2 2 3 4 5" xfId="13044" xr:uid="{00000000-0005-0000-0000-0000F4320000}"/>
    <cellStyle name="Normal 3 2 2 2 3 4 5 2" xfId="33996" xr:uid="{51322ECD-3037-4115-9572-FF01C60F0C08}"/>
    <cellStyle name="Normal 3 2 2 2 3 4 6" xfId="13045" xr:uid="{00000000-0005-0000-0000-0000F5320000}"/>
    <cellStyle name="Normal 3 2 2 2 3 4 6 2" xfId="33997" xr:uid="{251C80D5-C5BB-44F3-8055-15A37F1D6972}"/>
    <cellStyle name="Normal 3 2 2 2 3 4 7" xfId="33982" xr:uid="{A1D5A2DF-008A-424F-B5C3-C0922C08868A}"/>
    <cellStyle name="Normal 3 2 2 2 3 5" xfId="13046" xr:uid="{00000000-0005-0000-0000-0000F6320000}"/>
    <cellStyle name="Normal 3 2 2 2 3 5 2" xfId="13047" xr:uid="{00000000-0005-0000-0000-0000F7320000}"/>
    <cellStyle name="Normal 3 2 2 2 3 5 2 2" xfId="13048" xr:uid="{00000000-0005-0000-0000-0000F8320000}"/>
    <cellStyle name="Normal 3 2 2 2 3 5 2 2 2" xfId="34000" xr:uid="{C76674D5-2575-405D-980F-BBE91F6D4D4D}"/>
    <cellStyle name="Normal 3 2 2 2 3 5 2 3" xfId="13049" xr:uid="{00000000-0005-0000-0000-0000F9320000}"/>
    <cellStyle name="Normal 3 2 2 2 3 5 2 3 2" xfId="34001" xr:uid="{B3A1AB42-EA09-4D10-961E-21361C69451A}"/>
    <cellStyle name="Normal 3 2 2 2 3 5 2 4" xfId="13050" xr:uid="{00000000-0005-0000-0000-0000FA320000}"/>
    <cellStyle name="Normal 3 2 2 2 3 5 2 4 2" xfId="34002" xr:uid="{676A6F6A-130F-43F9-98AE-A702F5DB020D}"/>
    <cellStyle name="Normal 3 2 2 2 3 5 2 5" xfId="33999" xr:uid="{E6737ECE-5E33-48EF-8502-5ED5BF4E7246}"/>
    <cellStyle name="Normal 3 2 2 2 3 5 3" xfId="13051" xr:uid="{00000000-0005-0000-0000-0000FB320000}"/>
    <cellStyle name="Normal 3 2 2 2 3 5 3 2" xfId="34003" xr:uid="{732BA589-7C0A-4E61-AADB-A8951184CEE8}"/>
    <cellStyle name="Normal 3 2 2 2 3 5 4" xfId="13052" xr:uid="{00000000-0005-0000-0000-0000FC320000}"/>
    <cellStyle name="Normal 3 2 2 2 3 5 4 2" xfId="34004" xr:uid="{77A108B4-F750-4DBE-8FC4-0EF72696ACF9}"/>
    <cellStyle name="Normal 3 2 2 2 3 5 5" xfId="13053" xr:uid="{00000000-0005-0000-0000-0000FD320000}"/>
    <cellStyle name="Normal 3 2 2 2 3 5 5 2" xfId="34005" xr:uid="{FFF1F968-3878-4147-8E04-0185196511A6}"/>
    <cellStyle name="Normal 3 2 2 2 3 5 6" xfId="33998" xr:uid="{3F234DC8-825D-40E8-9260-93CB9763D507}"/>
    <cellStyle name="Normal 3 2 2 2 3 6" xfId="13054" xr:uid="{00000000-0005-0000-0000-0000FE320000}"/>
    <cellStyle name="Normal 3 2 2 2 3 6 2" xfId="13055" xr:uid="{00000000-0005-0000-0000-0000FF320000}"/>
    <cellStyle name="Normal 3 2 2 2 3 6 2 2" xfId="34007" xr:uid="{7B41427B-C1F2-4152-B386-511235398786}"/>
    <cellStyle name="Normal 3 2 2 2 3 6 3" xfId="13056" xr:uid="{00000000-0005-0000-0000-000000330000}"/>
    <cellStyle name="Normal 3 2 2 2 3 6 3 2" xfId="34008" xr:uid="{6C7FAD2E-9125-429F-95B3-DD5DE985DE1B}"/>
    <cellStyle name="Normal 3 2 2 2 3 6 4" xfId="13057" xr:uid="{00000000-0005-0000-0000-000001330000}"/>
    <cellStyle name="Normal 3 2 2 2 3 6 4 2" xfId="34009" xr:uid="{A6BC9C66-1AAF-4C5E-99FB-B77422D092E2}"/>
    <cellStyle name="Normal 3 2 2 2 3 6 5" xfId="34006" xr:uid="{560CD84A-0100-472F-AC72-2BDF30389303}"/>
    <cellStyle name="Normal 3 2 2 2 3 7" xfId="13058" xr:uid="{00000000-0005-0000-0000-000002330000}"/>
    <cellStyle name="Normal 3 2 2 2 3 7 2" xfId="34010" xr:uid="{D4E2DDF8-A9BF-4AE3-9D49-A11EC5C9CEEA}"/>
    <cellStyle name="Normal 3 2 2 2 3 8" xfId="13059" xr:uid="{00000000-0005-0000-0000-000003330000}"/>
    <cellStyle name="Normal 3 2 2 2 3 8 2" xfId="34011" xr:uid="{2C97ABDE-844F-434F-9B91-DAA30718B0F9}"/>
    <cellStyle name="Normal 3 2 2 2 3 9" xfId="13060" xr:uid="{00000000-0005-0000-0000-000004330000}"/>
    <cellStyle name="Normal 3 2 2 2 3 9 2" xfId="34012" xr:uid="{FFE91D2E-D3AD-45B4-8F3C-F55E7D7703B4}"/>
    <cellStyle name="Normal 3 2 2 2 4" xfId="13061" xr:uid="{00000000-0005-0000-0000-000005330000}"/>
    <cellStyle name="Normal 3 2 2 2 4 10" xfId="34013" xr:uid="{0BFB53FA-CEF3-4CDA-9738-205122949B62}"/>
    <cellStyle name="Normal 3 2 2 2 4 2" xfId="13062" xr:uid="{00000000-0005-0000-0000-000006330000}"/>
    <cellStyle name="Normal 3 2 2 2 4 2 2" xfId="13063" xr:uid="{00000000-0005-0000-0000-000007330000}"/>
    <cellStyle name="Normal 3 2 2 2 4 2 2 2" xfId="13064" xr:uid="{00000000-0005-0000-0000-000008330000}"/>
    <cellStyle name="Normal 3 2 2 2 4 2 2 2 2" xfId="13065" xr:uid="{00000000-0005-0000-0000-000009330000}"/>
    <cellStyle name="Normal 3 2 2 2 4 2 2 2 2 2" xfId="13066" xr:uid="{00000000-0005-0000-0000-00000A330000}"/>
    <cellStyle name="Normal 3 2 2 2 4 2 2 2 2 2 2" xfId="34018" xr:uid="{A5193A05-4327-4827-BC0B-6FD7C70EEE96}"/>
    <cellStyle name="Normal 3 2 2 2 4 2 2 2 2 3" xfId="13067" xr:uid="{00000000-0005-0000-0000-00000B330000}"/>
    <cellStyle name="Normal 3 2 2 2 4 2 2 2 2 3 2" xfId="34019" xr:uid="{98E25075-CA69-4E3A-AF29-2E5E76765628}"/>
    <cellStyle name="Normal 3 2 2 2 4 2 2 2 2 4" xfId="13068" xr:uid="{00000000-0005-0000-0000-00000C330000}"/>
    <cellStyle name="Normal 3 2 2 2 4 2 2 2 2 4 2" xfId="34020" xr:uid="{B675FAC0-FA30-4B1F-8136-95A28E950DD1}"/>
    <cellStyle name="Normal 3 2 2 2 4 2 2 2 2 5" xfId="34017" xr:uid="{CFB64C5B-C4E9-414D-8AAA-96CC73B81AC5}"/>
    <cellStyle name="Normal 3 2 2 2 4 2 2 2 3" xfId="13069" xr:uid="{00000000-0005-0000-0000-00000D330000}"/>
    <cellStyle name="Normal 3 2 2 2 4 2 2 2 3 2" xfId="34021" xr:uid="{113C1954-5795-45BF-B19B-2660BE1C678B}"/>
    <cellStyle name="Normal 3 2 2 2 4 2 2 2 4" xfId="13070" xr:uid="{00000000-0005-0000-0000-00000E330000}"/>
    <cellStyle name="Normal 3 2 2 2 4 2 2 2 4 2" xfId="34022" xr:uid="{1E774DEB-1BC6-4B48-AD0B-C9BC13FE4EB4}"/>
    <cellStyle name="Normal 3 2 2 2 4 2 2 2 5" xfId="13071" xr:uid="{00000000-0005-0000-0000-00000F330000}"/>
    <cellStyle name="Normal 3 2 2 2 4 2 2 2 5 2" xfId="34023" xr:uid="{811FD91E-3A94-43EE-96BF-B456D3D05434}"/>
    <cellStyle name="Normal 3 2 2 2 4 2 2 2 6" xfId="34016" xr:uid="{4B3421CE-98A1-47A2-9091-8C53611B46C0}"/>
    <cellStyle name="Normal 3 2 2 2 4 2 2 3" xfId="13072" xr:uid="{00000000-0005-0000-0000-000010330000}"/>
    <cellStyle name="Normal 3 2 2 2 4 2 2 3 2" xfId="13073" xr:uid="{00000000-0005-0000-0000-000011330000}"/>
    <cellStyle name="Normal 3 2 2 2 4 2 2 3 2 2" xfId="34025" xr:uid="{FA662835-4F88-4A8D-9C06-A7C5776631FC}"/>
    <cellStyle name="Normal 3 2 2 2 4 2 2 3 3" xfId="13074" xr:uid="{00000000-0005-0000-0000-000012330000}"/>
    <cellStyle name="Normal 3 2 2 2 4 2 2 3 3 2" xfId="34026" xr:uid="{047A3884-936A-4620-BA5A-F1CB22E09DE0}"/>
    <cellStyle name="Normal 3 2 2 2 4 2 2 3 4" xfId="13075" xr:uid="{00000000-0005-0000-0000-000013330000}"/>
    <cellStyle name="Normal 3 2 2 2 4 2 2 3 4 2" xfId="34027" xr:uid="{58B80F88-4FF0-4FBD-8225-31B1D129AB63}"/>
    <cellStyle name="Normal 3 2 2 2 4 2 2 3 5" xfId="34024" xr:uid="{2437D7BD-DE96-4F2B-A173-61E8068D0054}"/>
    <cellStyle name="Normal 3 2 2 2 4 2 2 4" xfId="13076" xr:uid="{00000000-0005-0000-0000-000014330000}"/>
    <cellStyle name="Normal 3 2 2 2 4 2 2 4 2" xfId="34028" xr:uid="{6F03A5A6-6A1D-4C9B-8545-3EA6A4E27BEF}"/>
    <cellStyle name="Normal 3 2 2 2 4 2 2 5" xfId="13077" xr:uid="{00000000-0005-0000-0000-000015330000}"/>
    <cellStyle name="Normal 3 2 2 2 4 2 2 5 2" xfId="34029" xr:uid="{61C33EF6-4061-412B-8D37-F50B2B07CB42}"/>
    <cellStyle name="Normal 3 2 2 2 4 2 2 6" xfId="13078" xr:uid="{00000000-0005-0000-0000-000016330000}"/>
    <cellStyle name="Normal 3 2 2 2 4 2 2 6 2" xfId="34030" xr:uid="{07FEA5A9-83FA-4992-8AD2-9E496D23AD78}"/>
    <cellStyle name="Normal 3 2 2 2 4 2 2 7" xfId="34015" xr:uid="{B94CF111-A617-4992-B4F0-4330ADF7B380}"/>
    <cellStyle name="Normal 3 2 2 2 4 2 3" xfId="13079" xr:uid="{00000000-0005-0000-0000-000017330000}"/>
    <cellStyle name="Normal 3 2 2 2 4 2 3 2" xfId="13080" xr:uid="{00000000-0005-0000-0000-000018330000}"/>
    <cellStyle name="Normal 3 2 2 2 4 2 3 2 2" xfId="13081" xr:uid="{00000000-0005-0000-0000-000019330000}"/>
    <cellStyle name="Normal 3 2 2 2 4 2 3 2 2 2" xfId="13082" xr:uid="{00000000-0005-0000-0000-00001A330000}"/>
    <cellStyle name="Normal 3 2 2 2 4 2 3 2 2 2 2" xfId="34034" xr:uid="{AD516FA0-AC4D-4370-9DEC-F0AA3E5F5A17}"/>
    <cellStyle name="Normal 3 2 2 2 4 2 3 2 2 3" xfId="13083" xr:uid="{00000000-0005-0000-0000-00001B330000}"/>
    <cellStyle name="Normal 3 2 2 2 4 2 3 2 2 3 2" xfId="34035" xr:uid="{B88DC614-F83C-427D-8AB6-C1C041734023}"/>
    <cellStyle name="Normal 3 2 2 2 4 2 3 2 2 4" xfId="13084" xr:uid="{00000000-0005-0000-0000-00001C330000}"/>
    <cellStyle name="Normal 3 2 2 2 4 2 3 2 2 4 2" xfId="34036" xr:uid="{E7DBF7DB-8351-4533-B9B3-327B504C2F49}"/>
    <cellStyle name="Normal 3 2 2 2 4 2 3 2 2 5" xfId="34033" xr:uid="{808C7A9D-A026-417C-844F-CB73B67F7C46}"/>
    <cellStyle name="Normal 3 2 2 2 4 2 3 2 3" xfId="13085" xr:uid="{00000000-0005-0000-0000-00001D330000}"/>
    <cellStyle name="Normal 3 2 2 2 4 2 3 2 3 2" xfId="34037" xr:uid="{6CFA97ED-6B64-4AC7-83AF-7538D18B9092}"/>
    <cellStyle name="Normal 3 2 2 2 4 2 3 2 4" xfId="13086" xr:uid="{00000000-0005-0000-0000-00001E330000}"/>
    <cellStyle name="Normal 3 2 2 2 4 2 3 2 4 2" xfId="34038" xr:uid="{F3CF3416-A451-4027-B261-6C8B484115E5}"/>
    <cellStyle name="Normal 3 2 2 2 4 2 3 2 5" xfId="13087" xr:uid="{00000000-0005-0000-0000-00001F330000}"/>
    <cellStyle name="Normal 3 2 2 2 4 2 3 2 5 2" xfId="34039" xr:uid="{393B6915-69B9-4938-8B20-9E2B75FB8078}"/>
    <cellStyle name="Normal 3 2 2 2 4 2 3 2 6" xfId="34032" xr:uid="{392FADA9-42D1-4693-916A-AC8F7139AE00}"/>
    <cellStyle name="Normal 3 2 2 2 4 2 3 3" xfId="13088" xr:uid="{00000000-0005-0000-0000-000020330000}"/>
    <cellStyle name="Normal 3 2 2 2 4 2 3 3 2" xfId="13089" xr:uid="{00000000-0005-0000-0000-000021330000}"/>
    <cellStyle name="Normal 3 2 2 2 4 2 3 3 2 2" xfId="34041" xr:uid="{36E8CCAC-65B2-4370-9582-AB91CD1EEE9E}"/>
    <cellStyle name="Normal 3 2 2 2 4 2 3 3 3" xfId="13090" xr:uid="{00000000-0005-0000-0000-000022330000}"/>
    <cellStyle name="Normal 3 2 2 2 4 2 3 3 3 2" xfId="34042" xr:uid="{1655CA34-DCC1-47DD-8A23-D9A3F1C45D6F}"/>
    <cellStyle name="Normal 3 2 2 2 4 2 3 3 4" xfId="13091" xr:uid="{00000000-0005-0000-0000-000023330000}"/>
    <cellStyle name="Normal 3 2 2 2 4 2 3 3 4 2" xfId="34043" xr:uid="{6CD9F061-579F-48B6-A3A0-75E4AE04867F}"/>
    <cellStyle name="Normal 3 2 2 2 4 2 3 3 5" xfId="34040" xr:uid="{E9D9BB4B-F258-4259-AD61-AB5E0CA59DF3}"/>
    <cellStyle name="Normal 3 2 2 2 4 2 3 4" xfId="13092" xr:uid="{00000000-0005-0000-0000-000024330000}"/>
    <cellStyle name="Normal 3 2 2 2 4 2 3 4 2" xfId="34044" xr:uid="{BBFB36D4-E4CC-417B-9294-B5984FAB9D80}"/>
    <cellStyle name="Normal 3 2 2 2 4 2 3 5" xfId="13093" xr:uid="{00000000-0005-0000-0000-000025330000}"/>
    <cellStyle name="Normal 3 2 2 2 4 2 3 5 2" xfId="34045" xr:uid="{DC982EC3-D60A-4C75-B1A2-564F7FBD2DF6}"/>
    <cellStyle name="Normal 3 2 2 2 4 2 3 6" xfId="13094" xr:uid="{00000000-0005-0000-0000-000026330000}"/>
    <cellStyle name="Normal 3 2 2 2 4 2 3 6 2" xfId="34046" xr:uid="{A15E3B17-1E4D-4D70-A570-5AD5C3BC8A1B}"/>
    <cellStyle name="Normal 3 2 2 2 4 2 3 7" xfId="34031" xr:uid="{5BAA3C57-18C9-46F4-AE92-C8DDF64014EB}"/>
    <cellStyle name="Normal 3 2 2 2 4 2 4" xfId="13095" xr:uid="{00000000-0005-0000-0000-000027330000}"/>
    <cellStyle name="Normal 3 2 2 2 4 2 4 2" xfId="13096" xr:uid="{00000000-0005-0000-0000-000028330000}"/>
    <cellStyle name="Normal 3 2 2 2 4 2 4 2 2" xfId="13097" xr:uid="{00000000-0005-0000-0000-000029330000}"/>
    <cellStyle name="Normal 3 2 2 2 4 2 4 2 2 2" xfId="34049" xr:uid="{93DC5828-4ED6-4521-844C-09E03F7A1F25}"/>
    <cellStyle name="Normal 3 2 2 2 4 2 4 2 3" xfId="13098" xr:uid="{00000000-0005-0000-0000-00002A330000}"/>
    <cellStyle name="Normal 3 2 2 2 4 2 4 2 3 2" xfId="34050" xr:uid="{FF0DDF74-34C7-4ACC-AD98-C4FA8907FAF8}"/>
    <cellStyle name="Normal 3 2 2 2 4 2 4 2 4" xfId="13099" xr:uid="{00000000-0005-0000-0000-00002B330000}"/>
    <cellStyle name="Normal 3 2 2 2 4 2 4 2 4 2" xfId="34051" xr:uid="{3372E285-82B5-479A-AD55-CD704F64620F}"/>
    <cellStyle name="Normal 3 2 2 2 4 2 4 2 5" xfId="34048" xr:uid="{3FC3F2AE-3BE1-4688-8167-F2C6CD9F2D18}"/>
    <cellStyle name="Normal 3 2 2 2 4 2 4 3" xfId="13100" xr:uid="{00000000-0005-0000-0000-00002C330000}"/>
    <cellStyle name="Normal 3 2 2 2 4 2 4 3 2" xfId="34052" xr:uid="{2199FBF9-A572-48C0-B72F-AD73D939A2D7}"/>
    <cellStyle name="Normal 3 2 2 2 4 2 4 4" xfId="13101" xr:uid="{00000000-0005-0000-0000-00002D330000}"/>
    <cellStyle name="Normal 3 2 2 2 4 2 4 4 2" xfId="34053" xr:uid="{BC2FC30B-1AB5-4CFE-9048-E9451BC7FEAE}"/>
    <cellStyle name="Normal 3 2 2 2 4 2 4 5" xfId="13102" xr:uid="{00000000-0005-0000-0000-00002E330000}"/>
    <cellStyle name="Normal 3 2 2 2 4 2 4 5 2" xfId="34054" xr:uid="{BA6EE45D-1BFD-4A42-BA1B-812E325949DE}"/>
    <cellStyle name="Normal 3 2 2 2 4 2 4 6" xfId="34047" xr:uid="{3052E2FE-356D-4A6A-9958-2AB54CD27077}"/>
    <cellStyle name="Normal 3 2 2 2 4 2 5" xfId="13103" xr:uid="{00000000-0005-0000-0000-00002F330000}"/>
    <cellStyle name="Normal 3 2 2 2 4 2 5 2" xfId="13104" xr:uid="{00000000-0005-0000-0000-000030330000}"/>
    <cellStyle name="Normal 3 2 2 2 4 2 5 2 2" xfId="34056" xr:uid="{43D6AFC4-9376-4DE3-985D-3381AF1803F4}"/>
    <cellStyle name="Normal 3 2 2 2 4 2 5 3" xfId="13105" xr:uid="{00000000-0005-0000-0000-000031330000}"/>
    <cellStyle name="Normal 3 2 2 2 4 2 5 3 2" xfId="34057" xr:uid="{4AA359D8-C72F-45DE-AB72-D5CEE782B38C}"/>
    <cellStyle name="Normal 3 2 2 2 4 2 5 4" xfId="13106" xr:uid="{00000000-0005-0000-0000-000032330000}"/>
    <cellStyle name="Normal 3 2 2 2 4 2 5 4 2" xfId="34058" xr:uid="{C9AA0AE0-E6BB-40AD-95AA-D2D7B905DEEF}"/>
    <cellStyle name="Normal 3 2 2 2 4 2 5 5" xfId="34055" xr:uid="{F84DD84C-52F8-4862-8443-0D18791AB5CA}"/>
    <cellStyle name="Normal 3 2 2 2 4 2 6" xfId="13107" xr:uid="{00000000-0005-0000-0000-000033330000}"/>
    <cellStyle name="Normal 3 2 2 2 4 2 6 2" xfId="34059" xr:uid="{3199FA20-4567-4966-9832-DA8BC4D5D0F2}"/>
    <cellStyle name="Normal 3 2 2 2 4 2 7" xfId="13108" xr:uid="{00000000-0005-0000-0000-000034330000}"/>
    <cellStyle name="Normal 3 2 2 2 4 2 7 2" xfId="34060" xr:uid="{08ED8161-7A2C-4047-8B58-FD3394D1A9E1}"/>
    <cellStyle name="Normal 3 2 2 2 4 2 8" xfId="13109" xr:uid="{00000000-0005-0000-0000-000035330000}"/>
    <cellStyle name="Normal 3 2 2 2 4 2 8 2" xfId="34061" xr:uid="{2FC594BE-5D7B-49A6-B77E-35B07F8D1BCD}"/>
    <cellStyle name="Normal 3 2 2 2 4 2 9" xfId="34014" xr:uid="{F42A7BBE-5B9C-456A-8E61-0BB7D21DE19F}"/>
    <cellStyle name="Normal 3 2 2 2 4 3" xfId="13110" xr:uid="{00000000-0005-0000-0000-000036330000}"/>
    <cellStyle name="Normal 3 2 2 2 4 3 2" xfId="13111" xr:uid="{00000000-0005-0000-0000-000037330000}"/>
    <cellStyle name="Normal 3 2 2 2 4 3 2 2" xfId="13112" xr:uid="{00000000-0005-0000-0000-000038330000}"/>
    <cellStyle name="Normal 3 2 2 2 4 3 2 2 2" xfId="13113" xr:uid="{00000000-0005-0000-0000-000039330000}"/>
    <cellStyle name="Normal 3 2 2 2 4 3 2 2 2 2" xfId="34065" xr:uid="{BB891AE0-92BE-46B3-B9F6-019423F78BDA}"/>
    <cellStyle name="Normal 3 2 2 2 4 3 2 2 3" xfId="13114" xr:uid="{00000000-0005-0000-0000-00003A330000}"/>
    <cellStyle name="Normal 3 2 2 2 4 3 2 2 3 2" xfId="34066" xr:uid="{5973A5F1-3CDA-4825-A952-B6D11E4EBCA7}"/>
    <cellStyle name="Normal 3 2 2 2 4 3 2 2 4" xfId="13115" xr:uid="{00000000-0005-0000-0000-00003B330000}"/>
    <cellStyle name="Normal 3 2 2 2 4 3 2 2 4 2" xfId="34067" xr:uid="{5957E9A4-0E07-496C-86E1-6DEB98257817}"/>
    <cellStyle name="Normal 3 2 2 2 4 3 2 2 5" xfId="34064" xr:uid="{BF836E2E-BA52-4DBE-8024-0728252086AE}"/>
    <cellStyle name="Normal 3 2 2 2 4 3 2 3" xfId="13116" xr:uid="{00000000-0005-0000-0000-00003C330000}"/>
    <cellStyle name="Normal 3 2 2 2 4 3 2 3 2" xfId="34068" xr:uid="{2023590D-73FE-4EB1-B0EF-1D9D5D660704}"/>
    <cellStyle name="Normal 3 2 2 2 4 3 2 4" xfId="13117" xr:uid="{00000000-0005-0000-0000-00003D330000}"/>
    <cellStyle name="Normal 3 2 2 2 4 3 2 4 2" xfId="34069" xr:uid="{A56D1D20-DCD3-4195-88C1-9D72BC6A98C7}"/>
    <cellStyle name="Normal 3 2 2 2 4 3 2 5" xfId="13118" xr:uid="{00000000-0005-0000-0000-00003E330000}"/>
    <cellStyle name="Normal 3 2 2 2 4 3 2 5 2" xfId="34070" xr:uid="{6BFB3BB3-08B6-4759-9C97-0796056B539B}"/>
    <cellStyle name="Normal 3 2 2 2 4 3 2 6" xfId="34063" xr:uid="{A99B0E5E-5832-41A9-BC74-4FCF4728FC06}"/>
    <cellStyle name="Normal 3 2 2 2 4 3 3" xfId="13119" xr:uid="{00000000-0005-0000-0000-00003F330000}"/>
    <cellStyle name="Normal 3 2 2 2 4 3 3 2" xfId="13120" xr:uid="{00000000-0005-0000-0000-000040330000}"/>
    <cellStyle name="Normal 3 2 2 2 4 3 3 2 2" xfId="34072" xr:uid="{571E9857-8363-4B5E-A02B-75C3C538909D}"/>
    <cellStyle name="Normal 3 2 2 2 4 3 3 3" xfId="13121" xr:uid="{00000000-0005-0000-0000-000041330000}"/>
    <cellStyle name="Normal 3 2 2 2 4 3 3 3 2" xfId="34073" xr:uid="{F0EAC621-DB49-4810-9030-BEE41DBE8958}"/>
    <cellStyle name="Normal 3 2 2 2 4 3 3 4" xfId="13122" xr:uid="{00000000-0005-0000-0000-000042330000}"/>
    <cellStyle name="Normal 3 2 2 2 4 3 3 4 2" xfId="34074" xr:uid="{869A6196-D9FC-4318-9BCE-4119E642D701}"/>
    <cellStyle name="Normal 3 2 2 2 4 3 3 5" xfId="34071" xr:uid="{7863C1EC-CB54-4365-BEC0-27CE0C4DB35C}"/>
    <cellStyle name="Normal 3 2 2 2 4 3 4" xfId="13123" xr:uid="{00000000-0005-0000-0000-000043330000}"/>
    <cellStyle name="Normal 3 2 2 2 4 3 4 2" xfId="34075" xr:uid="{4D1D4732-35DD-428F-818B-FE368B1DD79D}"/>
    <cellStyle name="Normal 3 2 2 2 4 3 5" xfId="13124" xr:uid="{00000000-0005-0000-0000-000044330000}"/>
    <cellStyle name="Normal 3 2 2 2 4 3 5 2" xfId="34076" xr:uid="{E9B57FFC-146E-4FDD-8766-C362A65EF333}"/>
    <cellStyle name="Normal 3 2 2 2 4 3 6" xfId="13125" xr:uid="{00000000-0005-0000-0000-000045330000}"/>
    <cellStyle name="Normal 3 2 2 2 4 3 6 2" xfId="34077" xr:uid="{59EAE394-962E-47A8-BBCF-9DEBA31E4B72}"/>
    <cellStyle name="Normal 3 2 2 2 4 3 7" xfId="34062" xr:uid="{430F9C5B-749A-4C19-8CB2-0EE1BB4E8C9A}"/>
    <cellStyle name="Normal 3 2 2 2 4 4" xfId="13126" xr:uid="{00000000-0005-0000-0000-000046330000}"/>
    <cellStyle name="Normal 3 2 2 2 4 4 2" xfId="13127" xr:uid="{00000000-0005-0000-0000-000047330000}"/>
    <cellStyle name="Normal 3 2 2 2 4 4 2 2" xfId="13128" xr:uid="{00000000-0005-0000-0000-000048330000}"/>
    <cellStyle name="Normal 3 2 2 2 4 4 2 2 2" xfId="13129" xr:uid="{00000000-0005-0000-0000-000049330000}"/>
    <cellStyle name="Normal 3 2 2 2 4 4 2 2 2 2" xfId="34081" xr:uid="{B57A2367-4E8B-419A-83CD-2BBD5A883653}"/>
    <cellStyle name="Normal 3 2 2 2 4 4 2 2 3" xfId="13130" xr:uid="{00000000-0005-0000-0000-00004A330000}"/>
    <cellStyle name="Normal 3 2 2 2 4 4 2 2 3 2" xfId="34082" xr:uid="{432F5583-FF9C-4C1D-8B42-BA713D922E43}"/>
    <cellStyle name="Normal 3 2 2 2 4 4 2 2 4" xfId="13131" xr:uid="{00000000-0005-0000-0000-00004B330000}"/>
    <cellStyle name="Normal 3 2 2 2 4 4 2 2 4 2" xfId="34083" xr:uid="{D8B61DE8-4881-442E-A89F-CBA1562E3861}"/>
    <cellStyle name="Normal 3 2 2 2 4 4 2 2 5" xfId="34080" xr:uid="{C03B2409-DADD-4E6C-8373-1B38112DB65E}"/>
    <cellStyle name="Normal 3 2 2 2 4 4 2 3" xfId="13132" xr:uid="{00000000-0005-0000-0000-00004C330000}"/>
    <cellStyle name="Normal 3 2 2 2 4 4 2 3 2" xfId="34084" xr:uid="{713E17FE-47E1-4657-8ADE-727E2A71DD1E}"/>
    <cellStyle name="Normal 3 2 2 2 4 4 2 4" xfId="13133" xr:uid="{00000000-0005-0000-0000-00004D330000}"/>
    <cellStyle name="Normal 3 2 2 2 4 4 2 4 2" xfId="34085" xr:uid="{3799ECDC-C6C6-4AB7-BF6F-D601884BF0BB}"/>
    <cellStyle name="Normal 3 2 2 2 4 4 2 5" xfId="13134" xr:uid="{00000000-0005-0000-0000-00004E330000}"/>
    <cellStyle name="Normal 3 2 2 2 4 4 2 5 2" xfId="34086" xr:uid="{F9B582AD-2B8A-4DDA-8062-9A6FA270BF1F}"/>
    <cellStyle name="Normal 3 2 2 2 4 4 2 6" xfId="34079" xr:uid="{0CDAB59B-DDE7-41BA-B430-2729E970B91A}"/>
    <cellStyle name="Normal 3 2 2 2 4 4 3" xfId="13135" xr:uid="{00000000-0005-0000-0000-00004F330000}"/>
    <cellStyle name="Normal 3 2 2 2 4 4 3 2" xfId="13136" xr:uid="{00000000-0005-0000-0000-000050330000}"/>
    <cellStyle name="Normal 3 2 2 2 4 4 3 2 2" xfId="34088" xr:uid="{E29028F4-8B54-49EB-BB73-7482B27A77B8}"/>
    <cellStyle name="Normal 3 2 2 2 4 4 3 3" xfId="13137" xr:uid="{00000000-0005-0000-0000-000051330000}"/>
    <cellStyle name="Normal 3 2 2 2 4 4 3 3 2" xfId="34089" xr:uid="{0A7FCBBA-68A2-43C5-A90A-A0C5FC2620E0}"/>
    <cellStyle name="Normal 3 2 2 2 4 4 3 4" xfId="13138" xr:uid="{00000000-0005-0000-0000-000052330000}"/>
    <cellStyle name="Normal 3 2 2 2 4 4 3 4 2" xfId="34090" xr:uid="{1EBF3369-B9D7-402E-B700-F4E53899A98E}"/>
    <cellStyle name="Normal 3 2 2 2 4 4 3 5" xfId="34087" xr:uid="{03A1EB5D-3807-4177-96A4-5B5824A82E11}"/>
    <cellStyle name="Normal 3 2 2 2 4 4 4" xfId="13139" xr:uid="{00000000-0005-0000-0000-000053330000}"/>
    <cellStyle name="Normal 3 2 2 2 4 4 4 2" xfId="34091" xr:uid="{346849E8-F566-4D48-A8E1-CAE27277FF50}"/>
    <cellStyle name="Normal 3 2 2 2 4 4 5" xfId="13140" xr:uid="{00000000-0005-0000-0000-000054330000}"/>
    <cellStyle name="Normal 3 2 2 2 4 4 5 2" xfId="34092" xr:uid="{AF5933F2-4A07-4DE2-84F3-E40D0BF81F2B}"/>
    <cellStyle name="Normal 3 2 2 2 4 4 6" xfId="13141" xr:uid="{00000000-0005-0000-0000-000055330000}"/>
    <cellStyle name="Normal 3 2 2 2 4 4 6 2" xfId="34093" xr:uid="{DD8FEEC3-C8E0-45B5-AD7B-51DA5DB99A76}"/>
    <cellStyle name="Normal 3 2 2 2 4 4 7" xfId="34078" xr:uid="{5E33F216-B838-4D52-85EC-98FE49D0DF2A}"/>
    <cellStyle name="Normal 3 2 2 2 4 5" xfId="13142" xr:uid="{00000000-0005-0000-0000-000056330000}"/>
    <cellStyle name="Normal 3 2 2 2 4 5 2" xfId="13143" xr:uid="{00000000-0005-0000-0000-000057330000}"/>
    <cellStyle name="Normal 3 2 2 2 4 5 2 2" xfId="13144" xr:uid="{00000000-0005-0000-0000-000058330000}"/>
    <cellStyle name="Normal 3 2 2 2 4 5 2 2 2" xfId="34096" xr:uid="{2F90D12D-A96A-4219-9583-5F418308ECF6}"/>
    <cellStyle name="Normal 3 2 2 2 4 5 2 3" xfId="13145" xr:uid="{00000000-0005-0000-0000-000059330000}"/>
    <cellStyle name="Normal 3 2 2 2 4 5 2 3 2" xfId="34097" xr:uid="{98B779A4-4531-4D20-B4E3-35C4E8BD9051}"/>
    <cellStyle name="Normal 3 2 2 2 4 5 2 4" xfId="13146" xr:uid="{00000000-0005-0000-0000-00005A330000}"/>
    <cellStyle name="Normal 3 2 2 2 4 5 2 4 2" xfId="34098" xr:uid="{40089349-AD78-42E5-BC61-65B488C37304}"/>
    <cellStyle name="Normal 3 2 2 2 4 5 2 5" xfId="34095" xr:uid="{AABB024A-236D-4379-9A08-853817F6C2A5}"/>
    <cellStyle name="Normal 3 2 2 2 4 5 3" xfId="13147" xr:uid="{00000000-0005-0000-0000-00005B330000}"/>
    <cellStyle name="Normal 3 2 2 2 4 5 3 2" xfId="34099" xr:uid="{65F9A466-8A2D-4DA7-A1B9-80A2818BA6D2}"/>
    <cellStyle name="Normal 3 2 2 2 4 5 4" xfId="13148" xr:uid="{00000000-0005-0000-0000-00005C330000}"/>
    <cellStyle name="Normal 3 2 2 2 4 5 4 2" xfId="34100" xr:uid="{89F8F0CD-B4D6-4AF5-A9FF-104382D8A758}"/>
    <cellStyle name="Normal 3 2 2 2 4 5 5" xfId="13149" xr:uid="{00000000-0005-0000-0000-00005D330000}"/>
    <cellStyle name="Normal 3 2 2 2 4 5 5 2" xfId="34101" xr:uid="{11442F9B-EB27-4D12-9D9B-7FD8335E647C}"/>
    <cellStyle name="Normal 3 2 2 2 4 5 6" xfId="34094" xr:uid="{52AC9862-04BC-484A-A339-CF9B0B74DF73}"/>
    <cellStyle name="Normal 3 2 2 2 4 6" xfId="13150" xr:uid="{00000000-0005-0000-0000-00005E330000}"/>
    <cellStyle name="Normal 3 2 2 2 4 6 2" xfId="13151" xr:uid="{00000000-0005-0000-0000-00005F330000}"/>
    <cellStyle name="Normal 3 2 2 2 4 6 2 2" xfId="34103" xr:uid="{7DFF945F-72FD-4A29-8C99-433E8E95F421}"/>
    <cellStyle name="Normal 3 2 2 2 4 6 3" xfId="13152" xr:uid="{00000000-0005-0000-0000-000060330000}"/>
    <cellStyle name="Normal 3 2 2 2 4 6 3 2" xfId="34104" xr:uid="{157C1F9B-81B3-4966-AE48-32511F39A99B}"/>
    <cellStyle name="Normal 3 2 2 2 4 6 4" xfId="13153" xr:uid="{00000000-0005-0000-0000-000061330000}"/>
    <cellStyle name="Normal 3 2 2 2 4 6 4 2" xfId="34105" xr:uid="{5AABD034-8C20-40BE-BB8B-F948B18D52AB}"/>
    <cellStyle name="Normal 3 2 2 2 4 6 5" xfId="34102" xr:uid="{EE28A244-F001-484E-9D71-E0B89907AE98}"/>
    <cellStyle name="Normal 3 2 2 2 4 7" xfId="13154" xr:uid="{00000000-0005-0000-0000-000062330000}"/>
    <cellStyle name="Normal 3 2 2 2 4 7 2" xfId="34106" xr:uid="{DEF06690-7050-4FCB-9A82-51C75F030D88}"/>
    <cellStyle name="Normal 3 2 2 2 4 8" xfId="13155" xr:uid="{00000000-0005-0000-0000-000063330000}"/>
    <cellStyle name="Normal 3 2 2 2 4 8 2" xfId="34107" xr:uid="{59E8B4A0-EBCD-4E5C-9F6C-EC28AC7FC5BC}"/>
    <cellStyle name="Normal 3 2 2 2 4 9" xfId="13156" xr:uid="{00000000-0005-0000-0000-000064330000}"/>
    <cellStyle name="Normal 3 2 2 2 4 9 2" xfId="34108" xr:uid="{791D4991-3DAE-4622-AC4B-424336DE6965}"/>
    <cellStyle name="Normal 3 2 2 2 5" xfId="13157" xr:uid="{00000000-0005-0000-0000-000065330000}"/>
    <cellStyle name="Normal 3 2 2 2 5 2" xfId="13158" xr:uid="{00000000-0005-0000-0000-000066330000}"/>
    <cellStyle name="Normal 3 2 2 2 5 2 2" xfId="13159" xr:uid="{00000000-0005-0000-0000-000067330000}"/>
    <cellStyle name="Normal 3 2 2 2 5 2 2 2" xfId="13160" xr:uid="{00000000-0005-0000-0000-000068330000}"/>
    <cellStyle name="Normal 3 2 2 2 5 2 2 2 2" xfId="13161" xr:uid="{00000000-0005-0000-0000-000069330000}"/>
    <cellStyle name="Normal 3 2 2 2 5 2 2 2 2 2" xfId="34113" xr:uid="{E60A6EC5-2D0B-414A-AC90-207C03BEF93A}"/>
    <cellStyle name="Normal 3 2 2 2 5 2 2 2 3" xfId="13162" xr:uid="{00000000-0005-0000-0000-00006A330000}"/>
    <cellStyle name="Normal 3 2 2 2 5 2 2 2 3 2" xfId="34114" xr:uid="{9BE50C17-8BBB-4FDF-9A59-1EDAD1D236E0}"/>
    <cellStyle name="Normal 3 2 2 2 5 2 2 2 4" xfId="13163" xr:uid="{00000000-0005-0000-0000-00006B330000}"/>
    <cellStyle name="Normal 3 2 2 2 5 2 2 2 4 2" xfId="34115" xr:uid="{94AD4F24-1A07-43B4-8754-AE9B6216A9ED}"/>
    <cellStyle name="Normal 3 2 2 2 5 2 2 2 5" xfId="34112" xr:uid="{F7F08BCB-2B24-4633-BAB8-A46FC2845F84}"/>
    <cellStyle name="Normal 3 2 2 2 5 2 2 3" xfId="13164" xr:uid="{00000000-0005-0000-0000-00006C330000}"/>
    <cellStyle name="Normal 3 2 2 2 5 2 2 3 2" xfId="34116" xr:uid="{6758EF03-FEC5-4BE9-8F87-FBCDEF14DA22}"/>
    <cellStyle name="Normal 3 2 2 2 5 2 2 4" xfId="13165" xr:uid="{00000000-0005-0000-0000-00006D330000}"/>
    <cellStyle name="Normal 3 2 2 2 5 2 2 4 2" xfId="34117" xr:uid="{595C5B33-7A7B-434D-A890-CB6E81ED619A}"/>
    <cellStyle name="Normal 3 2 2 2 5 2 2 5" xfId="13166" xr:uid="{00000000-0005-0000-0000-00006E330000}"/>
    <cellStyle name="Normal 3 2 2 2 5 2 2 5 2" xfId="34118" xr:uid="{CF7D03FD-A5C5-4880-8272-A49D9E08AF03}"/>
    <cellStyle name="Normal 3 2 2 2 5 2 2 6" xfId="34111" xr:uid="{7690C59E-A448-47B5-9653-DF0A0A638CA4}"/>
    <cellStyle name="Normal 3 2 2 2 5 2 3" xfId="13167" xr:uid="{00000000-0005-0000-0000-00006F330000}"/>
    <cellStyle name="Normal 3 2 2 2 5 2 3 2" xfId="13168" xr:uid="{00000000-0005-0000-0000-000070330000}"/>
    <cellStyle name="Normal 3 2 2 2 5 2 3 2 2" xfId="34120" xr:uid="{807CBD7D-8AF2-47F2-94F8-7C9D2A2E255F}"/>
    <cellStyle name="Normal 3 2 2 2 5 2 3 3" xfId="13169" xr:uid="{00000000-0005-0000-0000-000071330000}"/>
    <cellStyle name="Normal 3 2 2 2 5 2 3 3 2" xfId="34121" xr:uid="{B39335B8-6F74-41C3-90C2-0084C4CF7EDD}"/>
    <cellStyle name="Normal 3 2 2 2 5 2 3 4" xfId="13170" xr:uid="{00000000-0005-0000-0000-000072330000}"/>
    <cellStyle name="Normal 3 2 2 2 5 2 3 4 2" xfId="34122" xr:uid="{B8CA92B3-35A8-4F88-B77E-34F9DDD33717}"/>
    <cellStyle name="Normal 3 2 2 2 5 2 3 5" xfId="34119" xr:uid="{F67911BA-446E-43DD-B08E-9A7B10E2A6A2}"/>
    <cellStyle name="Normal 3 2 2 2 5 2 4" xfId="13171" xr:uid="{00000000-0005-0000-0000-000073330000}"/>
    <cellStyle name="Normal 3 2 2 2 5 2 4 2" xfId="34123" xr:uid="{42680AC7-357F-4EEF-8354-C395B1D0AB5A}"/>
    <cellStyle name="Normal 3 2 2 2 5 2 5" xfId="13172" xr:uid="{00000000-0005-0000-0000-000074330000}"/>
    <cellStyle name="Normal 3 2 2 2 5 2 5 2" xfId="34124" xr:uid="{4F40803F-D068-4AE2-B958-030F823DC420}"/>
    <cellStyle name="Normal 3 2 2 2 5 2 6" xfId="13173" xr:uid="{00000000-0005-0000-0000-000075330000}"/>
    <cellStyle name="Normal 3 2 2 2 5 2 6 2" xfId="34125" xr:uid="{0EDA566E-699C-4EAF-97E0-8ADA04367990}"/>
    <cellStyle name="Normal 3 2 2 2 5 2 7" xfId="34110" xr:uid="{76D2EA59-2DF4-4BA8-9F21-A271247CF5AC}"/>
    <cellStyle name="Normal 3 2 2 2 5 3" xfId="13174" xr:uid="{00000000-0005-0000-0000-000076330000}"/>
    <cellStyle name="Normal 3 2 2 2 5 3 2" xfId="13175" xr:uid="{00000000-0005-0000-0000-000077330000}"/>
    <cellStyle name="Normal 3 2 2 2 5 3 2 2" xfId="13176" xr:uid="{00000000-0005-0000-0000-000078330000}"/>
    <cellStyle name="Normal 3 2 2 2 5 3 2 2 2" xfId="13177" xr:uid="{00000000-0005-0000-0000-000079330000}"/>
    <cellStyle name="Normal 3 2 2 2 5 3 2 2 2 2" xfId="34129" xr:uid="{3B5ECBA7-2435-4630-8637-052861BBC3B7}"/>
    <cellStyle name="Normal 3 2 2 2 5 3 2 2 3" xfId="13178" xr:uid="{00000000-0005-0000-0000-00007A330000}"/>
    <cellStyle name="Normal 3 2 2 2 5 3 2 2 3 2" xfId="34130" xr:uid="{2D7A6D00-8726-48EC-B0C5-939DDE22A102}"/>
    <cellStyle name="Normal 3 2 2 2 5 3 2 2 4" xfId="13179" xr:uid="{00000000-0005-0000-0000-00007B330000}"/>
    <cellStyle name="Normal 3 2 2 2 5 3 2 2 4 2" xfId="34131" xr:uid="{B68052D2-EAEF-47AE-AA05-BA9C291F4681}"/>
    <cellStyle name="Normal 3 2 2 2 5 3 2 2 5" xfId="34128" xr:uid="{80DDD577-A591-4F49-82CB-360ED01CC7D0}"/>
    <cellStyle name="Normal 3 2 2 2 5 3 2 3" xfId="13180" xr:uid="{00000000-0005-0000-0000-00007C330000}"/>
    <cellStyle name="Normal 3 2 2 2 5 3 2 3 2" xfId="34132" xr:uid="{B7BF0860-4D24-40E4-99B7-7330DE91ABFD}"/>
    <cellStyle name="Normal 3 2 2 2 5 3 2 4" xfId="13181" xr:uid="{00000000-0005-0000-0000-00007D330000}"/>
    <cellStyle name="Normal 3 2 2 2 5 3 2 4 2" xfId="34133" xr:uid="{BD4FDC1C-395B-4CC1-9A9A-33E8962DACD3}"/>
    <cellStyle name="Normal 3 2 2 2 5 3 2 5" xfId="13182" xr:uid="{00000000-0005-0000-0000-00007E330000}"/>
    <cellStyle name="Normal 3 2 2 2 5 3 2 5 2" xfId="34134" xr:uid="{EA38F17E-FD04-4073-B701-7758F72FA7E7}"/>
    <cellStyle name="Normal 3 2 2 2 5 3 2 6" xfId="34127" xr:uid="{9D2A053A-C78D-4C64-B587-C2C93500A60A}"/>
    <cellStyle name="Normal 3 2 2 2 5 3 3" xfId="13183" xr:uid="{00000000-0005-0000-0000-00007F330000}"/>
    <cellStyle name="Normal 3 2 2 2 5 3 3 2" xfId="13184" xr:uid="{00000000-0005-0000-0000-000080330000}"/>
    <cellStyle name="Normal 3 2 2 2 5 3 3 2 2" xfId="34136" xr:uid="{B4FFEA43-9CDC-46CA-BF27-98F8492A4103}"/>
    <cellStyle name="Normal 3 2 2 2 5 3 3 3" xfId="13185" xr:uid="{00000000-0005-0000-0000-000081330000}"/>
    <cellStyle name="Normal 3 2 2 2 5 3 3 3 2" xfId="34137" xr:uid="{13E27DD4-04F5-4FA6-B408-64AEABD62B53}"/>
    <cellStyle name="Normal 3 2 2 2 5 3 3 4" xfId="13186" xr:uid="{00000000-0005-0000-0000-000082330000}"/>
    <cellStyle name="Normal 3 2 2 2 5 3 3 4 2" xfId="34138" xr:uid="{7F766DE6-44C7-4133-9861-5E618F67F2E4}"/>
    <cellStyle name="Normal 3 2 2 2 5 3 3 5" xfId="34135" xr:uid="{FB193A40-E932-4CC8-87F3-98A882F935D2}"/>
    <cellStyle name="Normal 3 2 2 2 5 3 4" xfId="13187" xr:uid="{00000000-0005-0000-0000-000083330000}"/>
    <cellStyle name="Normal 3 2 2 2 5 3 4 2" xfId="34139" xr:uid="{D52F8CEB-649B-415D-A2A8-59EE9E591696}"/>
    <cellStyle name="Normal 3 2 2 2 5 3 5" xfId="13188" xr:uid="{00000000-0005-0000-0000-000084330000}"/>
    <cellStyle name="Normal 3 2 2 2 5 3 5 2" xfId="34140" xr:uid="{59923FF9-D663-452E-9DE8-C0AF4BC3127A}"/>
    <cellStyle name="Normal 3 2 2 2 5 3 6" xfId="13189" xr:uid="{00000000-0005-0000-0000-000085330000}"/>
    <cellStyle name="Normal 3 2 2 2 5 3 6 2" xfId="34141" xr:uid="{65D8ABFC-D167-4650-8174-E55A7916DE20}"/>
    <cellStyle name="Normal 3 2 2 2 5 3 7" xfId="34126" xr:uid="{5898AFE4-B3FE-4F5B-8B5C-F33A33F41E96}"/>
    <cellStyle name="Normal 3 2 2 2 5 4" xfId="13190" xr:uid="{00000000-0005-0000-0000-000086330000}"/>
    <cellStyle name="Normal 3 2 2 2 5 4 2" xfId="13191" xr:uid="{00000000-0005-0000-0000-000087330000}"/>
    <cellStyle name="Normal 3 2 2 2 5 4 2 2" xfId="13192" xr:uid="{00000000-0005-0000-0000-000088330000}"/>
    <cellStyle name="Normal 3 2 2 2 5 4 2 2 2" xfId="34144" xr:uid="{E34FB672-5F85-4CF6-B026-6F1C78F00088}"/>
    <cellStyle name="Normal 3 2 2 2 5 4 2 3" xfId="13193" xr:uid="{00000000-0005-0000-0000-000089330000}"/>
    <cellStyle name="Normal 3 2 2 2 5 4 2 3 2" xfId="34145" xr:uid="{A0578541-8B8F-400B-9548-B1F6E30D9C56}"/>
    <cellStyle name="Normal 3 2 2 2 5 4 2 4" xfId="13194" xr:uid="{00000000-0005-0000-0000-00008A330000}"/>
    <cellStyle name="Normal 3 2 2 2 5 4 2 4 2" xfId="34146" xr:uid="{FE2CF5B8-61A7-42D8-B369-CBA8C75DB264}"/>
    <cellStyle name="Normal 3 2 2 2 5 4 2 5" xfId="34143" xr:uid="{33308584-17C5-4160-A001-13EBB602A5DB}"/>
    <cellStyle name="Normal 3 2 2 2 5 4 3" xfId="13195" xr:uid="{00000000-0005-0000-0000-00008B330000}"/>
    <cellStyle name="Normal 3 2 2 2 5 4 3 2" xfId="34147" xr:uid="{D92E41BF-F357-4B55-BFDD-D4F3D07B8A0F}"/>
    <cellStyle name="Normal 3 2 2 2 5 4 4" xfId="13196" xr:uid="{00000000-0005-0000-0000-00008C330000}"/>
    <cellStyle name="Normal 3 2 2 2 5 4 4 2" xfId="34148" xr:uid="{F6640F9A-9038-4250-8D11-68D2BA8D4F27}"/>
    <cellStyle name="Normal 3 2 2 2 5 4 5" xfId="13197" xr:uid="{00000000-0005-0000-0000-00008D330000}"/>
    <cellStyle name="Normal 3 2 2 2 5 4 5 2" xfId="34149" xr:uid="{7C0172A9-5425-41AC-A4AF-3EECED3E58FC}"/>
    <cellStyle name="Normal 3 2 2 2 5 4 6" xfId="34142" xr:uid="{D934209D-2A17-4B19-B36F-2A58460CDC0F}"/>
    <cellStyle name="Normal 3 2 2 2 5 5" xfId="13198" xr:uid="{00000000-0005-0000-0000-00008E330000}"/>
    <cellStyle name="Normal 3 2 2 2 5 5 2" xfId="13199" xr:uid="{00000000-0005-0000-0000-00008F330000}"/>
    <cellStyle name="Normal 3 2 2 2 5 5 2 2" xfId="34151" xr:uid="{8E9A47B7-A7C7-4C03-8027-8C539F6E2B09}"/>
    <cellStyle name="Normal 3 2 2 2 5 5 3" xfId="13200" xr:uid="{00000000-0005-0000-0000-000090330000}"/>
    <cellStyle name="Normal 3 2 2 2 5 5 3 2" xfId="34152" xr:uid="{06F2B423-2E2D-4039-95B6-0C9CF7F4A3D4}"/>
    <cellStyle name="Normal 3 2 2 2 5 5 4" xfId="13201" xr:uid="{00000000-0005-0000-0000-000091330000}"/>
    <cellStyle name="Normal 3 2 2 2 5 5 4 2" xfId="34153" xr:uid="{F7C3D16E-09C6-4EAC-A1B5-87BF2B908A5D}"/>
    <cellStyle name="Normal 3 2 2 2 5 5 5" xfId="34150" xr:uid="{6EBCF8BD-8089-431C-A56A-DE70A3D1ED48}"/>
    <cellStyle name="Normal 3 2 2 2 5 6" xfId="13202" xr:uid="{00000000-0005-0000-0000-000092330000}"/>
    <cellStyle name="Normal 3 2 2 2 5 6 2" xfId="34154" xr:uid="{7595A54C-7785-44EB-A8A9-F6CD00A63441}"/>
    <cellStyle name="Normal 3 2 2 2 5 7" xfId="13203" xr:uid="{00000000-0005-0000-0000-000093330000}"/>
    <cellStyle name="Normal 3 2 2 2 5 7 2" xfId="34155" xr:uid="{BD28C6FD-F2BA-48CF-8D98-2B56E0B80C83}"/>
    <cellStyle name="Normal 3 2 2 2 5 8" xfId="13204" xr:uid="{00000000-0005-0000-0000-000094330000}"/>
    <cellStyle name="Normal 3 2 2 2 5 8 2" xfId="34156" xr:uid="{572E3035-5659-4D6D-977C-D01289658C33}"/>
    <cellStyle name="Normal 3 2 2 2 5 9" xfId="34109" xr:uid="{39421940-A3DB-4BDD-83E8-D2F41DA6A094}"/>
    <cellStyle name="Normal 3 2 2 2 6" xfId="13205" xr:uid="{00000000-0005-0000-0000-000095330000}"/>
    <cellStyle name="Normal 3 2 2 2 6 2" xfId="13206" xr:uid="{00000000-0005-0000-0000-000096330000}"/>
    <cellStyle name="Normal 3 2 2 2 6 2 2" xfId="13207" xr:uid="{00000000-0005-0000-0000-000097330000}"/>
    <cellStyle name="Normal 3 2 2 2 6 2 2 2" xfId="13208" xr:uid="{00000000-0005-0000-0000-000098330000}"/>
    <cellStyle name="Normal 3 2 2 2 6 2 2 2 2" xfId="13209" xr:uid="{00000000-0005-0000-0000-000099330000}"/>
    <cellStyle name="Normal 3 2 2 2 6 2 2 2 2 2" xfId="34161" xr:uid="{6058A104-F03A-4FE1-9850-7B2F899546FA}"/>
    <cellStyle name="Normal 3 2 2 2 6 2 2 2 3" xfId="13210" xr:uid="{00000000-0005-0000-0000-00009A330000}"/>
    <cellStyle name="Normal 3 2 2 2 6 2 2 2 3 2" xfId="34162" xr:uid="{0B0EE8DA-9D4B-4276-B57C-CBCD0C0C9374}"/>
    <cellStyle name="Normal 3 2 2 2 6 2 2 2 4" xfId="13211" xr:uid="{00000000-0005-0000-0000-00009B330000}"/>
    <cellStyle name="Normal 3 2 2 2 6 2 2 2 4 2" xfId="34163" xr:uid="{5DF84A4D-326D-439D-B062-9C649BE95683}"/>
    <cellStyle name="Normal 3 2 2 2 6 2 2 2 5" xfId="34160" xr:uid="{6DABE3B7-3FD0-4643-848D-6EF1A7715782}"/>
    <cellStyle name="Normal 3 2 2 2 6 2 2 3" xfId="13212" xr:uid="{00000000-0005-0000-0000-00009C330000}"/>
    <cellStyle name="Normal 3 2 2 2 6 2 2 3 2" xfId="34164" xr:uid="{D20BB3A3-9D62-4D04-BFC8-5EA19215616E}"/>
    <cellStyle name="Normal 3 2 2 2 6 2 2 4" xfId="13213" xr:uid="{00000000-0005-0000-0000-00009D330000}"/>
    <cellStyle name="Normal 3 2 2 2 6 2 2 4 2" xfId="34165" xr:uid="{4CA6B531-A116-4FD4-84B7-2D89CCFF4D47}"/>
    <cellStyle name="Normal 3 2 2 2 6 2 2 5" xfId="13214" xr:uid="{00000000-0005-0000-0000-00009E330000}"/>
    <cellStyle name="Normal 3 2 2 2 6 2 2 5 2" xfId="34166" xr:uid="{F766BF65-84E5-4FD6-B539-8431BADFCA8E}"/>
    <cellStyle name="Normal 3 2 2 2 6 2 2 6" xfId="34159" xr:uid="{70E718B4-FB21-4B8F-AF63-C00627507E6B}"/>
    <cellStyle name="Normal 3 2 2 2 6 2 3" xfId="13215" xr:uid="{00000000-0005-0000-0000-00009F330000}"/>
    <cellStyle name="Normal 3 2 2 2 6 2 3 2" xfId="13216" xr:uid="{00000000-0005-0000-0000-0000A0330000}"/>
    <cellStyle name="Normal 3 2 2 2 6 2 3 2 2" xfId="34168" xr:uid="{9627F86E-B1CD-42E9-AAC0-601674EB603B}"/>
    <cellStyle name="Normal 3 2 2 2 6 2 3 3" xfId="13217" xr:uid="{00000000-0005-0000-0000-0000A1330000}"/>
    <cellStyle name="Normal 3 2 2 2 6 2 3 3 2" xfId="34169" xr:uid="{2937D6A4-4A86-4132-BE45-A21844460357}"/>
    <cellStyle name="Normal 3 2 2 2 6 2 3 4" xfId="13218" xr:uid="{00000000-0005-0000-0000-0000A2330000}"/>
    <cellStyle name="Normal 3 2 2 2 6 2 3 4 2" xfId="34170" xr:uid="{B2A1BDFD-15CA-444E-B081-2E44030AFA7E}"/>
    <cellStyle name="Normal 3 2 2 2 6 2 3 5" xfId="34167" xr:uid="{8FCF15A1-2600-47AA-9F4A-CDFE5233E9FF}"/>
    <cellStyle name="Normal 3 2 2 2 6 2 4" xfId="13219" xr:uid="{00000000-0005-0000-0000-0000A3330000}"/>
    <cellStyle name="Normal 3 2 2 2 6 2 4 2" xfId="34171" xr:uid="{6955A119-4F05-4EBA-8BD1-75D23667F4A3}"/>
    <cellStyle name="Normal 3 2 2 2 6 2 5" xfId="13220" xr:uid="{00000000-0005-0000-0000-0000A4330000}"/>
    <cellStyle name="Normal 3 2 2 2 6 2 5 2" xfId="34172" xr:uid="{3379E77A-6D44-44B1-9177-4CDBA701BC7E}"/>
    <cellStyle name="Normal 3 2 2 2 6 2 6" xfId="13221" xr:uid="{00000000-0005-0000-0000-0000A5330000}"/>
    <cellStyle name="Normal 3 2 2 2 6 2 6 2" xfId="34173" xr:uid="{2EE041E5-DA36-4F4C-9B53-91ADB9D26A1C}"/>
    <cellStyle name="Normal 3 2 2 2 6 2 7" xfId="34158" xr:uid="{E032999A-CCF0-42D1-A228-491BB2B4E864}"/>
    <cellStyle name="Normal 3 2 2 2 6 3" xfId="13222" xr:uid="{00000000-0005-0000-0000-0000A6330000}"/>
    <cellStyle name="Normal 3 2 2 2 6 3 2" xfId="13223" xr:uid="{00000000-0005-0000-0000-0000A7330000}"/>
    <cellStyle name="Normal 3 2 2 2 6 3 2 2" xfId="13224" xr:uid="{00000000-0005-0000-0000-0000A8330000}"/>
    <cellStyle name="Normal 3 2 2 2 6 3 2 2 2" xfId="13225" xr:uid="{00000000-0005-0000-0000-0000A9330000}"/>
    <cellStyle name="Normal 3 2 2 2 6 3 2 2 2 2" xfId="34177" xr:uid="{190ECB65-9DF8-46FA-AC75-17AB14722ED2}"/>
    <cellStyle name="Normal 3 2 2 2 6 3 2 2 3" xfId="13226" xr:uid="{00000000-0005-0000-0000-0000AA330000}"/>
    <cellStyle name="Normal 3 2 2 2 6 3 2 2 3 2" xfId="34178" xr:uid="{B8881CE9-9176-4A43-B37A-1CA3FA40ADCF}"/>
    <cellStyle name="Normal 3 2 2 2 6 3 2 2 4" xfId="13227" xr:uid="{00000000-0005-0000-0000-0000AB330000}"/>
    <cellStyle name="Normal 3 2 2 2 6 3 2 2 4 2" xfId="34179" xr:uid="{45D8E57F-E96B-4A80-A93F-5F8529E4361B}"/>
    <cellStyle name="Normal 3 2 2 2 6 3 2 2 5" xfId="34176" xr:uid="{CBFC199B-06DE-4D55-9F45-66035FF0C739}"/>
    <cellStyle name="Normal 3 2 2 2 6 3 2 3" xfId="13228" xr:uid="{00000000-0005-0000-0000-0000AC330000}"/>
    <cellStyle name="Normal 3 2 2 2 6 3 2 3 2" xfId="34180" xr:uid="{7065055F-BB14-46D5-927C-2657B3CB7F01}"/>
    <cellStyle name="Normal 3 2 2 2 6 3 2 4" xfId="13229" xr:uid="{00000000-0005-0000-0000-0000AD330000}"/>
    <cellStyle name="Normal 3 2 2 2 6 3 2 4 2" xfId="34181" xr:uid="{BD91C998-6956-446C-A31B-85EAF302E079}"/>
    <cellStyle name="Normal 3 2 2 2 6 3 2 5" xfId="13230" xr:uid="{00000000-0005-0000-0000-0000AE330000}"/>
    <cellStyle name="Normal 3 2 2 2 6 3 2 5 2" xfId="34182" xr:uid="{07A9F8E0-ACDE-4D9D-9352-1B0EFCC7B776}"/>
    <cellStyle name="Normal 3 2 2 2 6 3 2 6" xfId="34175" xr:uid="{FA3F74FF-5F7E-4615-AB51-08CEE453405C}"/>
    <cellStyle name="Normal 3 2 2 2 6 3 3" xfId="13231" xr:uid="{00000000-0005-0000-0000-0000AF330000}"/>
    <cellStyle name="Normal 3 2 2 2 6 3 3 2" xfId="13232" xr:uid="{00000000-0005-0000-0000-0000B0330000}"/>
    <cellStyle name="Normal 3 2 2 2 6 3 3 2 2" xfId="34184" xr:uid="{FA1DB81D-CA06-4DD8-91F2-6C05BAD5EDF7}"/>
    <cellStyle name="Normal 3 2 2 2 6 3 3 3" xfId="13233" xr:uid="{00000000-0005-0000-0000-0000B1330000}"/>
    <cellStyle name="Normal 3 2 2 2 6 3 3 3 2" xfId="34185" xr:uid="{92E13F24-9AFF-4465-B4DF-923D2A0040D2}"/>
    <cellStyle name="Normal 3 2 2 2 6 3 3 4" xfId="13234" xr:uid="{00000000-0005-0000-0000-0000B2330000}"/>
    <cellStyle name="Normal 3 2 2 2 6 3 3 4 2" xfId="34186" xr:uid="{05B83BF4-11C5-4A51-958F-B3C43B5C8B53}"/>
    <cellStyle name="Normal 3 2 2 2 6 3 3 5" xfId="34183" xr:uid="{9300D779-D3D1-4448-86C4-B5358755DF4B}"/>
    <cellStyle name="Normal 3 2 2 2 6 3 4" xfId="13235" xr:uid="{00000000-0005-0000-0000-0000B3330000}"/>
    <cellStyle name="Normal 3 2 2 2 6 3 4 2" xfId="34187" xr:uid="{A46A859A-BC68-403E-BE00-E71859B47D8B}"/>
    <cellStyle name="Normal 3 2 2 2 6 3 5" xfId="13236" xr:uid="{00000000-0005-0000-0000-0000B4330000}"/>
    <cellStyle name="Normal 3 2 2 2 6 3 5 2" xfId="34188" xr:uid="{FDE776F1-227E-4EB7-B520-AACB0420672D}"/>
    <cellStyle name="Normal 3 2 2 2 6 3 6" xfId="13237" xr:uid="{00000000-0005-0000-0000-0000B5330000}"/>
    <cellStyle name="Normal 3 2 2 2 6 3 6 2" xfId="34189" xr:uid="{BF554CE4-5473-42FC-A612-727C96AB76F5}"/>
    <cellStyle name="Normal 3 2 2 2 6 3 7" xfId="34174" xr:uid="{76D402C1-E035-4FA6-999C-9E52A5064F0B}"/>
    <cellStyle name="Normal 3 2 2 2 6 4" xfId="13238" xr:uid="{00000000-0005-0000-0000-0000B6330000}"/>
    <cellStyle name="Normal 3 2 2 2 6 4 2" xfId="13239" xr:uid="{00000000-0005-0000-0000-0000B7330000}"/>
    <cellStyle name="Normal 3 2 2 2 6 4 2 2" xfId="13240" xr:uid="{00000000-0005-0000-0000-0000B8330000}"/>
    <cellStyle name="Normal 3 2 2 2 6 4 2 2 2" xfId="34192" xr:uid="{A1842062-DD99-4B15-BC36-CA08131CA852}"/>
    <cellStyle name="Normal 3 2 2 2 6 4 2 3" xfId="13241" xr:uid="{00000000-0005-0000-0000-0000B9330000}"/>
    <cellStyle name="Normal 3 2 2 2 6 4 2 3 2" xfId="34193" xr:uid="{28DD4CD4-97CD-4C4C-8E2E-63F6FDD46A23}"/>
    <cellStyle name="Normal 3 2 2 2 6 4 2 4" xfId="13242" xr:uid="{00000000-0005-0000-0000-0000BA330000}"/>
    <cellStyle name="Normal 3 2 2 2 6 4 2 4 2" xfId="34194" xr:uid="{06B17495-B744-4387-B650-774BCCFE0289}"/>
    <cellStyle name="Normal 3 2 2 2 6 4 2 5" xfId="34191" xr:uid="{B6D1AA70-43F6-4723-8127-3FF3165D08EB}"/>
    <cellStyle name="Normal 3 2 2 2 6 4 3" xfId="13243" xr:uid="{00000000-0005-0000-0000-0000BB330000}"/>
    <cellStyle name="Normal 3 2 2 2 6 4 3 2" xfId="34195" xr:uid="{074592A9-B5EB-45D8-840A-A27E49C9C657}"/>
    <cellStyle name="Normal 3 2 2 2 6 4 4" xfId="13244" xr:uid="{00000000-0005-0000-0000-0000BC330000}"/>
    <cellStyle name="Normal 3 2 2 2 6 4 4 2" xfId="34196" xr:uid="{62B0D8E5-60D2-4232-A509-8A0495815629}"/>
    <cellStyle name="Normal 3 2 2 2 6 4 5" xfId="13245" xr:uid="{00000000-0005-0000-0000-0000BD330000}"/>
    <cellStyle name="Normal 3 2 2 2 6 4 5 2" xfId="34197" xr:uid="{067A9F51-3CAE-4489-903B-43F1FD3A537D}"/>
    <cellStyle name="Normal 3 2 2 2 6 4 6" xfId="34190" xr:uid="{CB8E2666-BF58-46A0-BCED-ADBA50F13AFB}"/>
    <cellStyle name="Normal 3 2 2 2 6 5" xfId="13246" xr:uid="{00000000-0005-0000-0000-0000BE330000}"/>
    <cellStyle name="Normal 3 2 2 2 6 5 2" xfId="13247" xr:uid="{00000000-0005-0000-0000-0000BF330000}"/>
    <cellStyle name="Normal 3 2 2 2 6 5 2 2" xfId="34199" xr:uid="{3CF6CA62-78E4-4918-B8E0-61074E6AE74D}"/>
    <cellStyle name="Normal 3 2 2 2 6 5 3" xfId="13248" xr:uid="{00000000-0005-0000-0000-0000C0330000}"/>
    <cellStyle name="Normal 3 2 2 2 6 5 3 2" xfId="34200" xr:uid="{E9B8AB54-4952-4D2D-8147-FF1FE61EC806}"/>
    <cellStyle name="Normal 3 2 2 2 6 5 4" xfId="13249" xr:uid="{00000000-0005-0000-0000-0000C1330000}"/>
    <cellStyle name="Normal 3 2 2 2 6 5 4 2" xfId="34201" xr:uid="{4DFE4BEE-38D3-485E-96E4-C7E205F160D5}"/>
    <cellStyle name="Normal 3 2 2 2 6 5 5" xfId="34198" xr:uid="{0FD12595-41FD-4BD4-8AB9-55F4074BD7A2}"/>
    <cellStyle name="Normal 3 2 2 2 6 6" xfId="13250" xr:uid="{00000000-0005-0000-0000-0000C2330000}"/>
    <cellStyle name="Normal 3 2 2 2 6 6 2" xfId="34202" xr:uid="{AE408BEE-66B5-4145-93D0-0FF37E7C2681}"/>
    <cellStyle name="Normal 3 2 2 2 6 7" xfId="13251" xr:uid="{00000000-0005-0000-0000-0000C3330000}"/>
    <cellStyle name="Normal 3 2 2 2 6 7 2" xfId="34203" xr:uid="{94340B8F-8FE8-4923-997E-32D0BB76B0BD}"/>
    <cellStyle name="Normal 3 2 2 2 6 8" xfId="13252" xr:uid="{00000000-0005-0000-0000-0000C4330000}"/>
    <cellStyle name="Normal 3 2 2 2 6 8 2" xfId="34204" xr:uid="{9B3A02C4-72FD-4CA9-A9C0-C8343F297F11}"/>
    <cellStyle name="Normal 3 2 2 2 6 9" xfId="34157" xr:uid="{D92FA6FA-1540-42EE-992F-7495E7D26581}"/>
    <cellStyle name="Normal 3 2 2 2 7" xfId="13253" xr:uid="{00000000-0005-0000-0000-0000C5330000}"/>
    <cellStyle name="Normal 3 2 2 2 7 2" xfId="13254" xr:uid="{00000000-0005-0000-0000-0000C6330000}"/>
    <cellStyle name="Normal 3 2 2 2 7 2 2" xfId="13255" xr:uid="{00000000-0005-0000-0000-0000C7330000}"/>
    <cellStyle name="Normal 3 2 2 2 7 2 2 2" xfId="13256" xr:uid="{00000000-0005-0000-0000-0000C8330000}"/>
    <cellStyle name="Normal 3 2 2 2 7 2 2 2 2" xfId="34208" xr:uid="{B095858A-D26A-4AE0-80CF-E886138EC762}"/>
    <cellStyle name="Normal 3 2 2 2 7 2 2 3" xfId="13257" xr:uid="{00000000-0005-0000-0000-0000C9330000}"/>
    <cellStyle name="Normal 3 2 2 2 7 2 2 3 2" xfId="34209" xr:uid="{390026CA-1D38-424F-A9B7-DF352777E0E2}"/>
    <cellStyle name="Normal 3 2 2 2 7 2 2 4" xfId="13258" xr:uid="{00000000-0005-0000-0000-0000CA330000}"/>
    <cellStyle name="Normal 3 2 2 2 7 2 2 4 2" xfId="34210" xr:uid="{F7E3B07B-A957-4C84-91AC-79770BDBFCC1}"/>
    <cellStyle name="Normal 3 2 2 2 7 2 2 5" xfId="34207" xr:uid="{5D72E6B2-AD33-4A4B-A909-1D7A93FAB336}"/>
    <cellStyle name="Normal 3 2 2 2 7 2 3" xfId="13259" xr:uid="{00000000-0005-0000-0000-0000CB330000}"/>
    <cellStyle name="Normal 3 2 2 2 7 2 3 2" xfId="34211" xr:uid="{6BE29675-0274-43BD-8DCE-F37BBC7D33F8}"/>
    <cellStyle name="Normal 3 2 2 2 7 2 4" xfId="13260" xr:uid="{00000000-0005-0000-0000-0000CC330000}"/>
    <cellStyle name="Normal 3 2 2 2 7 2 4 2" xfId="34212" xr:uid="{43A43AD9-6CE6-4980-94FE-3B9F554A02FA}"/>
    <cellStyle name="Normal 3 2 2 2 7 2 5" xfId="13261" xr:uid="{00000000-0005-0000-0000-0000CD330000}"/>
    <cellStyle name="Normal 3 2 2 2 7 2 5 2" xfId="34213" xr:uid="{05DA79B2-8F21-4072-ACD5-AE1BE08DB14E}"/>
    <cellStyle name="Normal 3 2 2 2 7 2 6" xfId="34206" xr:uid="{23F903BA-274F-4217-B89D-95C2E456CF6D}"/>
    <cellStyle name="Normal 3 2 2 2 7 3" xfId="13262" xr:uid="{00000000-0005-0000-0000-0000CE330000}"/>
    <cellStyle name="Normal 3 2 2 2 7 3 2" xfId="13263" xr:uid="{00000000-0005-0000-0000-0000CF330000}"/>
    <cellStyle name="Normal 3 2 2 2 7 3 2 2" xfId="34215" xr:uid="{FC7C2D3A-6377-4E4C-A838-40EAD9480EED}"/>
    <cellStyle name="Normal 3 2 2 2 7 3 3" xfId="13264" xr:uid="{00000000-0005-0000-0000-0000D0330000}"/>
    <cellStyle name="Normal 3 2 2 2 7 3 3 2" xfId="34216" xr:uid="{E9881976-8501-4334-9B96-5AB9F9EE9133}"/>
    <cellStyle name="Normal 3 2 2 2 7 3 4" xfId="13265" xr:uid="{00000000-0005-0000-0000-0000D1330000}"/>
    <cellStyle name="Normal 3 2 2 2 7 3 4 2" xfId="34217" xr:uid="{64E1356B-FFFF-4221-83D3-D99B7BF53278}"/>
    <cellStyle name="Normal 3 2 2 2 7 3 5" xfId="34214" xr:uid="{75078A8E-C0EC-4E3B-9B3C-0356F5BDB364}"/>
    <cellStyle name="Normal 3 2 2 2 7 4" xfId="13266" xr:uid="{00000000-0005-0000-0000-0000D2330000}"/>
    <cellStyle name="Normal 3 2 2 2 7 4 2" xfId="34218" xr:uid="{5FB56DBF-A20E-4AD9-966C-C4917D1EF879}"/>
    <cellStyle name="Normal 3 2 2 2 7 5" xfId="13267" xr:uid="{00000000-0005-0000-0000-0000D3330000}"/>
    <cellStyle name="Normal 3 2 2 2 7 5 2" xfId="34219" xr:uid="{2A0C0641-AEB2-41C6-9AFF-C1AEAD9A412D}"/>
    <cellStyle name="Normal 3 2 2 2 7 6" xfId="13268" xr:uid="{00000000-0005-0000-0000-0000D4330000}"/>
    <cellStyle name="Normal 3 2 2 2 7 6 2" xfId="34220" xr:uid="{E762B5D2-0A79-44EA-B544-B0FD311C8226}"/>
    <cellStyle name="Normal 3 2 2 2 7 7" xfId="34205" xr:uid="{EADB9313-CAF3-452E-A93C-FC58551DC050}"/>
    <cellStyle name="Normal 3 2 2 2 8" xfId="13269" xr:uid="{00000000-0005-0000-0000-0000D5330000}"/>
    <cellStyle name="Normal 3 2 2 2 8 2" xfId="13270" xr:uid="{00000000-0005-0000-0000-0000D6330000}"/>
    <cellStyle name="Normal 3 2 2 2 8 2 2" xfId="13271" xr:uid="{00000000-0005-0000-0000-0000D7330000}"/>
    <cellStyle name="Normal 3 2 2 2 8 2 2 2" xfId="13272" xr:uid="{00000000-0005-0000-0000-0000D8330000}"/>
    <cellStyle name="Normal 3 2 2 2 8 2 2 2 2" xfId="34224" xr:uid="{1D3F84FC-BA7E-421E-945E-B543EDA7CBDD}"/>
    <cellStyle name="Normal 3 2 2 2 8 2 2 3" xfId="13273" xr:uid="{00000000-0005-0000-0000-0000D9330000}"/>
    <cellStyle name="Normal 3 2 2 2 8 2 2 3 2" xfId="34225" xr:uid="{8560C3E4-B3A4-4B38-B23C-75A63A8E7E8E}"/>
    <cellStyle name="Normal 3 2 2 2 8 2 2 4" xfId="13274" xr:uid="{00000000-0005-0000-0000-0000DA330000}"/>
    <cellStyle name="Normal 3 2 2 2 8 2 2 4 2" xfId="34226" xr:uid="{3279A2CF-0FFF-4B5E-B4EC-509B550292D1}"/>
    <cellStyle name="Normal 3 2 2 2 8 2 2 5" xfId="34223" xr:uid="{3629E646-D2AE-4CB1-90B2-4B1D3558D568}"/>
    <cellStyle name="Normal 3 2 2 2 8 2 3" xfId="13275" xr:uid="{00000000-0005-0000-0000-0000DB330000}"/>
    <cellStyle name="Normal 3 2 2 2 8 2 3 2" xfId="34227" xr:uid="{CBDCC17E-8B72-4ACA-B080-F07F02405CEA}"/>
    <cellStyle name="Normal 3 2 2 2 8 2 4" xfId="13276" xr:uid="{00000000-0005-0000-0000-0000DC330000}"/>
    <cellStyle name="Normal 3 2 2 2 8 2 4 2" xfId="34228" xr:uid="{59823536-4404-4B3A-9761-78151D995E5B}"/>
    <cellStyle name="Normal 3 2 2 2 8 2 5" xfId="13277" xr:uid="{00000000-0005-0000-0000-0000DD330000}"/>
    <cellStyle name="Normal 3 2 2 2 8 2 5 2" xfId="34229" xr:uid="{593CF712-5AB3-4C38-A1B0-740A678C0570}"/>
    <cellStyle name="Normal 3 2 2 2 8 2 6" xfId="34222" xr:uid="{729B6741-844E-4782-A0CE-7FF374EC8079}"/>
    <cellStyle name="Normal 3 2 2 2 8 3" xfId="13278" xr:uid="{00000000-0005-0000-0000-0000DE330000}"/>
    <cellStyle name="Normal 3 2 2 2 8 3 2" xfId="13279" xr:uid="{00000000-0005-0000-0000-0000DF330000}"/>
    <cellStyle name="Normal 3 2 2 2 8 3 2 2" xfId="34231" xr:uid="{BEE44E2D-DC3B-42EC-B0A1-38513ECC5CAE}"/>
    <cellStyle name="Normal 3 2 2 2 8 3 3" xfId="13280" xr:uid="{00000000-0005-0000-0000-0000E0330000}"/>
    <cellStyle name="Normal 3 2 2 2 8 3 3 2" xfId="34232" xr:uid="{BCFC5D7F-49BE-4B7D-B5D7-094D4162C640}"/>
    <cellStyle name="Normal 3 2 2 2 8 3 4" xfId="13281" xr:uid="{00000000-0005-0000-0000-0000E1330000}"/>
    <cellStyle name="Normal 3 2 2 2 8 3 4 2" xfId="34233" xr:uid="{FC0AFCC9-80B0-413D-9D74-5262C18F57E4}"/>
    <cellStyle name="Normal 3 2 2 2 8 3 5" xfId="34230" xr:uid="{CA587A9C-30FD-4AB0-A7EA-44F61A47C59A}"/>
    <cellStyle name="Normal 3 2 2 2 8 4" xfId="13282" xr:uid="{00000000-0005-0000-0000-0000E2330000}"/>
    <cellStyle name="Normal 3 2 2 2 8 4 2" xfId="34234" xr:uid="{ADD833B3-ED0E-4E57-AD95-7F221CC073D6}"/>
    <cellStyle name="Normal 3 2 2 2 8 5" xfId="13283" xr:uid="{00000000-0005-0000-0000-0000E3330000}"/>
    <cellStyle name="Normal 3 2 2 2 8 5 2" xfId="34235" xr:uid="{1FCEDD37-D202-4986-BAA2-33058DE076CB}"/>
    <cellStyle name="Normal 3 2 2 2 8 6" xfId="13284" xr:uid="{00000000-0005-0000-0000-0000E4330000}"/>
    <cellStyle name="Normal 3 2 2 2 8 6 2" xfId="34236" xr:uid="{E15665F1-4152-4246-A6C5-8001C8403A69}"/>
    <cellStyle name="Normal 3 2 2 2 8 7" xfId="34221" xr:uid="{2483CC3D-4FE2-4B7F-A808-B96E15BCF81B}"/>
    <cellStyle name="Normal 3 2 2 2 9" xfId="13285" xr:uid="{00000000-0005-0000-0000-0000E5330000}"/>
    <cellStyle name="Normal 3 2 2 2 9 2" xfId="34237" xr:uid="{445BCA21-38CF-4B5E-9D9F-09247A22B0E8}"/>
    <cellStyle name="Normal 3 2 2 3" xfId="13286" xr:uid="{00000000-0005-0000-0000-0000E6330000}"/>
    <cellStyle name="Normal 3 2 2 3 10" xfId="13287" xr:uid="{00000000-0005-0000-0000-0000E7330000}"/>
    <cellStyle name="Normal 3 2 2 3 10 2" xfId="34239" xr:uid="{A7568A2A-FAF8-48B5-9CBA-DEE2785D09E4}"/>
    <cellStyle name="Normal 3 2 2 3 11" xfId="13288" xr:uid="{00000000-0005-0000-0000-0000E8330000}"/>
    <cellStyle name="Normal 3 2 2 3 11 2" xfId="34240" xr:uid="{FB809D8A-5CCE-4BE7-8A83-EFE9435230CB}"/>
    <cellStyle name="Normal 3 2 2 3 12" xfId="34238" xr:uid="{A53D8A04-59ED-41A2-95E1-E185B33743BC}"/>
    <cellStyle name="Normal 3 2 2 3 2" xfId="13289" xr:uid="{00000000-0005-0000-0000-0000E9330000}"/>
    <cellStyle name="Normal 3 2 2 3 2 2" xfId="13290" xr:uid="{00000000-0005-0000-0000-0000EA330000}"/>
    <cellStyle name="Normal 3 2 2 3 2 2 2" xfId="13291" xr:uid="{00000000-0005-0000-0000-0000EB330000}"/>
    <cellStyle name="Normal 3 2 2 3 2 2 2 2" xfId="13292" xr:uid="{00000000-0005-0000-0000-0000EC330000}"/>
    <cellStyle name="Normal 3 2 2 3 2 2 2 2 2" xfId="13293" xr:uid="{00000000-0005-0000-0000-0000ED330000}"/>
    <cellStyle name="Normal 3 2 2 3 2 2 2 2 2 2" xfId="34245" xr:uid="{D1960A78-7822-4D2D-B9F0-FF0BE54405AF}"/>
    <cellStyle name="Normal 3 2 2 3 2 2 2 2 3" xfId="13294" xr:uid="{00000000-0005-0000-0000-0000EE330000}"/>
    <cellStyle name="Normal 3 2 2 3 2 2 2 2 3 2" xfId="34246" xr:uid="{46D6D0B0-0257-47DD-B69A-3790C41728A2}"/>
    <cellStyle name="Normal 3 2 2 3 2 2 2 2 4" xfId="13295" xr:uid="{00000000-0005-0000-0000-0000EF330000}"/>
    <cellStyle name="Normal 3 2 2 3 2 2 2 2 4 2" xfId="34247" xr:uid="{A12ADC20-F37C-45E7-958C-9AD84073F635}"/>
    <cellStyle name="Normal 3 2 2 3 2 2 2 2 5" xfId="34244" xr:uid="{F19ABD19-75F2-480C-ABE5-E2B334FDCD52}"/>
    <cellStyle name="Normal 3 2 2 3 2 2 2 3" xfId="13296" xr:uid="{00000000-0005-0000-0000-0000F0330000}"/>
    <cellStyle name="Normal 3 2 2 3 2 2 2 3 2" xfId="34248" xr:uid="{B92D2EF4-2EC8-4C65-991A-D7D3CFEFEA07}"/>
    <cellStyle name="Normal 3 2 2 3 2 2 2 4" xfId="13297" xr:uid="{00000000-0005-0000-0000-0000F1330000}"/>
    <cellStyle name="Normal 3 2 2 3 2 2 2 4 2" xfId="34249" xr:uid="{22ACCB09-DE33-4145-905D-B65B404BC0DA}"/>
    <cellStyle name="Normal 3 2 2 3 2 2 2 5" xfId="13298" xr:uid="{00000000-0005-0000-0000-0000F2330000}"/>
    <cellStyle name="Normal 3 2 2 3 2 2 2 5 2" xfId="34250" xr:uid="{E50FFD25-8484-4049-9EE1-B13775C9C87D}"/>
    <cellStyle name="Normal 3 2 2 3 2 2 2 6" xfId="34243" xr:uid="{71526C5E-AF1A-4AE5-A479-F8540CA55E5B}"/>
    <cellStyle name="Normal 3 2 2 3 2 2 3" xfId="13299" xr:uid="{00000000-0005-0000-0000-0000F3330000}"/>
    <cellStyle name="Normal 3 2 2 3 2 2 3 2" xfId="13300" xr:uid="{00000000-0005-0000-0000-0000F4330000}"/>
    <cellStyle name="Normal 3 2 2 3 2 2 3 2 2" xfId="34252" xr:uid="{BFFF0315-2427-42E5-AFF8-C613BC4332CB}"/>
    <cellStyle name="Normal 3 2 2 3 2 2 3 3" xfId="13301" xr:uid="{00000000-0005-0000-0000-0000F5330000}"/>
    <cellStyle name="Normal 3 2 2 3 2 2 3 3 2" xfId="34253" xr:uid="{8228141A-E856-4BF6-809D-600E415D396E}"/>
    <cellStyle name="Normal 3 2 2 3 2 2 3 4" xfId="13302" xr:uid="{00000000-0005-0000-0000-0000F6330000}"/>
    <cellStyle name="Normal 3 2 2 3 2 2 3 4 2" xfId="34254" xr:uid="{ED84F219-5085-4689-9EF3-40397932631A}"/>
    <cellStyle name="Normal 3 2 2 3 2 2 3 5" xfId="34251" xr:uid="{3119FE60-4629-4B26-AA27-60F51AF1EB45}"/>
    <cellStyle name="Normal 3 2 2 3 2 2 4" xfId="13303" xr:uid="{00000000-0005-0000-0000-0000F7330000}"/>
    <cellStyle name="Normal 3 2 2 3 2 2 4 2" xfId="34255" xr:uid="{94A93AD6-7ECF-4BC1-B8CD-3F3EFE05C32D}"/>
    <cellStyle name="Normal 3 2 2 3 2 2 5" xfId="13304" xr:uid="{00000000-0005-0000-0000-0000F8330000}"/>
    <cellStyle name="Normal 3 2 2 3 2 2 5 2" xfId="34256" xr:uid="{5AFED601-634C-44B7-812E-EE6E0EC4E5CE}"/>
    <cellStyle name="Normal 3 2 2 3 2 2 6" xfId="13305" xr:uid="{00000000-0005-0000-0000-0000F9330000}"/>
    <cellStyle name="Normal 3 2 2 3 2 2 6 2" xfId="34257" xr:uid="{D43D0D54-E1D0-472E-8A01-1617AE0F3074}"/>
    <cellStyle name="Normal 3 2 2 3 2 2 7" xfId="34242" xr:uid="{B42BC206-67BD-49E2-A892-8AC89791442F}"/>
    <cellStyle name="Normal 3 2 2 3 2 3" xfId="13306" xr:uid="{00000000-0005-0000-0000-0000FA330000}"/>
    <cellStyle name="Normal 3 2 2 3 2 3 2" xfId="13307" xr:uid="{00000000-0005-0000-0000-0000FB330000}"/>
    <cellStyle name="Normal 3 2 2 3 2 3 2 2" xfId="13308" xr:uid="{00000000-0005-0000-0000-0000FC330000}"/>
    <cellStyle name="Normal 3 2 2 3 2 3 2 2 2" xfId="13309" xr:uid="{00000000-0005-0000-0000-0000FD330000}"/>
    <cellStyle name="Normal 3 2 2 3 2 3 2 2 2 2" xfId="34261" xr:uid="{C596FCA4-0D00-4415-90A4-C91F107E4316}"/>
    <cellStyle name="Normal 3 2 2 3 2 3 2 2 3" xfId="13310" xr:uid="{00000000-0005-0000-0000-0000FE330000}"/>
    <cellStyle name="Normal 3 2 2 3 2 3 2 2 3 2" xfId="34262" xr:uid="{037C01AE-FEE0-47B2-8361-9A506BFC74A8}"/>
    <cellStyle name="Normal 3 2 2 3 2 3 2 2 4" xfId="13311" xr:uid="{00000000-0005-0000-0000-0000FF330000}"/>
    <cellStyle name="Normal 3 2 2 3 2 3 2 2 4 2" xfId="34263" xr:uid="{3820D932-40B7-4DB0-BEAF-9CE83F37BAA7}"/>
    <cellStyle name="Normal 3 2 2 3 2 3 2 2 5" xfId="34260" xr:uid="{F84D83A4-617E-4563-9404-C3B04CB0693D}"/>
    <cellStyle name="Normal 3 2 2 3 2 3 2 3" xfId="13312" xr:uid="{00000000-0005-0000-0000-000000340000}"/>
    <cellStyle name="Normal 3 2 2 3 2 3 2 3 2" xfId="34264" xr:uid="{7E4E3031-F8A9-403D-9AFD-9C4B553969D6}"/>
    <cellStyle name="Normal 3 2 2 3 2 3 2 4" xfId="13313" xr:uid="{00000000-0005-0000-0000-000001340000}"/>
    <cellStyle name="Normal 3 2 2 3 2 3 2 4 2" xfId="34265" xr:uid="{0D23469F-1F27-41A8-828D-A1F704DB5F80}"/>
    <cellStyle name="Normal 3 2 2 3 2 3 2 5" xfId="13314" xr:uid="{00000000-0005-0000-0000-000002340000}"/>
    <cellStyle name="Normal 3 2 2 3 2 3 2 5 2" xfId="34266" xr:uid="{088A1626-24B9-4370-A3BD-F4505F591C6A}"/>
    <cellStyle name="Normal 3 2 2 3 2 3 2 6" xfId="34259" xr:uid="{B71BF256-8674-4E7D-9E47-BE4EB6BCD8E3}"/>
    <cellStyle name="Normal 3 2 2 3 2 3 3" xfId="13315" xr:uid="{00000000-0005-0000-0000-000003340000}"/>
    <cellStyle name="Normal 3 2 2 3 2 3 3 2" xfId="13316" xr:uid="{00000000-0005-0000-0000-000004340000}"/>
    <cellStyle name="Normal 3 2 2 3 2 3 3 2 2" xfId="34268" xr:uid="{C80E25F2-2D68-40AE-AE98-DBF94F4CCF8A}"/>
    <cellStyle name="Normal 3 2 2 3 2 3 3 3" xfId="13317" xr:uid="{00000000-0005-0000-0000-000005340000}"/>
    <cellStyle name="Normal 3 2 2 3 2 3 3 3 2" xfId="34269" xr:uid="{123485AB-1991-42B0-8B75-1D4885B1357E}"/>
    <cellStyle name="Normal 3 2 2 3 2 3 3 4" xfId="13318" xr:uid="{00000000-0005-0000-0000-000006340000}"/>
    <cellStyle name="Normal 3 2 2 3 2 3 3 4 2" xfId="34270" xr:uid="{7FB41CC2-EA61-48EA-89A2-AFDCF0B7BAEF}"/>
    <cellStyle name="Normal 3 2 2 3 2 3 3 5" xfId="34267" xr:uid="{01AB4CD3-15D9-4EAE-B574-B1B66781BE4C}"/>
    <cellStyle name="Normal 3 2 2 3 2 3 4" xfId="13319" xr:uid="{00000000-0005-0000-0000-000007340000}"/>
    <cellStyle name="Normal 3 2 2 3 2 3 4 2" xfId="34271" xr:uid="{32D7430C-C5F1-443E-BFEC-380B80E3AE27}"/>
    <cellStyle name="Normal 3 2 2 3 2 3 5" xfId="13320" xr:uid="{00000000-0005-0000-0000-000008340000}"/>
    <cellStyle name="Normal 3 2 2 3 2 3 5 2" xfId="34272" xr:uid="{91256DE4-ACA4-4A6C-9081-2EBE2886AF58}"/>
    <cellStyle name="Normal 3 2 2 3 2 3 6" xfId="13321" xr:uid="{00000000-0005-0000-0000-000009340000}"/>
    <cellStyle name="Normal 3 2 2 3 2 3 6 2" xfId="34273" xr:uid="{5E50603E-217E-4B02-B54C-05C4FE56AED6}"/>
    <cellStyle name="Normal 3 2 2 3 2 3 7" xfId="34258" xr:uid="{A683CB61-5D76-44D1-9B66-1E6584CAD011}"/>
    <cellStyle name="Normal 3 2 2 3 2 4" xfId="13322" xr:uid="{00000000-0005-0000-0000-00000A340000}"/>
    <cellStyle name="Normal 3 2 2 3 2 4 2" xfId="13323" xr:uid="{00000000-0005-0000-0000-00000B340000}"/>
    <cellStyle name="Normal 3 2 2 3 2 4 2 2" xfId="13324" xr:uid="{00000000-0005-0000-0000-00000C340000}"/>
    <cellStyle name="Normal 3 2 2 3 2 4 2 2 2" xfId="34276" xr:uid="{0FE6AD84-D42D-42F6-8B46-87B16227CF37}"/>
    <cellStyle name="Normal 3 2 2 3 2 4 2 3" xfId="13325" xr:uid="{00000000-0005-0000-0000-00000D340000}"/>
    <cellStyle name="Normal 3 2 2 3 2 4 2 3 2" xfId="34277" xr:uid="{B8D3B471-4EBD-487E-A075-A7D603E07723}"/>
    <cellStyle name="Normal 3 2 2 3 2 4 2 4" xfId="13326" xr:uid="{00000000-0005-0000-0000-00000E340000}"/>
    <cellStyle name="Normal 3 2 2 3 2 4 2 4 2" xfId="34278" xr:uid="{F200D62D-CD42-4056-98BB-B44724701E54}"/>
    <cellStyle name="Normal 3 2 2 3 2 4 2 5" xfId="34275" xr:uid="{DA061CC6-A3B1-4489-9163-B5F9CDEBE96F}"/>
    <cellStyle name="Normal 3 2 2 3 2 4 3" xfId="13327" xr:uid="{00000000-0005-0000-0000-00000F340000}"/>
    <cellStyle name="Normal 3 2 2 3 2 4 3 2" xfId="34279" xr:uid="{3C725C76-A0F7-40A4-9FDF-96D68457F23E}"/>
    <cellStyle name="Normal 3 2 2 3 2 4 4" xfId="13328" xr:uid="{00000000-0005-0000-0000-000010340000}"/>
    <cellStyle name="Normal 3 2 2 3 2 4 4 2" xfId="34280" xr:uid="{49C87955-EA96-4689-86E5-191A53AA3E03}"/>
    <cellStyle name="Normal 3 2 2 3 2 4 5" xfId="13329" xr:uid="{00000000-0005-0000-0000-000011340000}"/>
    <cellStyle name="Normal 3 2 2 3 2 4 5 2" xfId="34281" xr:uid="{AC213231-3EF5-4671-A5CB-A104A391C19D}"/>
    <cellStyle name="Normal 3 2 2 3 2 4 6" xfId="34274" xr:uid="{25E3B114-57C1-4A26-B2D8-67DF287ECE83}"/>
    <cellStyle name="Normal 3 2 2 3 2 5" xfId="13330" xr:uid="{00000000-0005-0000-0000-000012340000}"/>
    <cellStyle name="Normal 3 2 2 3 2 5 2" xfId="13331" xr:uid="{00000000-0005-0000-0000-000013340000}"/>
    <cellStyle name="Normal 3 2 2 3 2 5 2 2" xfId="34283" xr:uid="{D6BA5BC9-72C3-4292-814E-BCF475F16A9D}"/>
    <cellStyle name="Normal 3 2 2 3 2 5 3" xfId="13332" xr:uid="{00000000-0005-0000-0000-000014340000}"/>
    <cellStyle name="Normal 3 2 2 3 2 5 3 2" xfId="34284" xr:uid="{7A24A041-D87B-4CDB-B911-65E964E4B91A}"/>
    <cellStyle name="Normal 3 2 2 3 2 5 4" xfId="13333" xr:uid="{00000000-0005-0000-0000-000015340000}"/>
    <cellStyle name="Normal 3 2 2 3 2 5 4 2" xfId="34285" xr:uid="{BE3020E4-4199-4A45-A187-564DB7E9A702}"/>
    <cellStyle name="Normal 3 2 2 3 2 5 5" xfId="34282" xr:uid="{11B7B96D-E399-4EEA-9698-443738F6E0F5}"/>
    <cellStyle name="Normal 3 2 2 3 2 6" xfId="13334" xr:uid="{00000000-0005-0000-0000-000016340000}"/>
    <cellStyle name="Normal 3 2 2 3 2 6 2" xfId="34286" xr:uid="{85BF4097-18F2-4B25-834D-560E3D183563}"/>
    <cellStyle name="Normal 3 2 2 3 2 7" xfId="13335" xr:uid="{00000000-0005-0000-0000-000017340000}"/>
    <cellStyle name="Normal 3 2 2 3 2 7 2" xfId="34287" xr:uid="{5594771B-CAD9-4437-A8AB-5CA32D7DE11E}"/>
    <cellStyle name="Normal 3 2 2 3 2 8" xfId="13336" xr:uid="{00000000-0005-0000-0000-000018340000}"/>
    <cellStyle name="Normal 3 2 2 3 2 8 2" xfId="34288" xr:uid="{2D8898CB-072B-4E21-B37E-197FEBA20344}"/>
    <cellStyle name="Normal 3 2 2 3 2 9" xfId="34241" xr:uid="{29E97676-0890-4B98-AB62-8A37DEBF2A5C}"/>
    <cellStyle name="Normal 3 2 2 3 3" xfId="13337" xr:uid="{00000000-0005-0000-0000-000019340000}"/>
    <cellStyle name="Normal 3 2 2 3 3 2" xfId="13338" xr:uid="{00000000-0005-0000-0000-00001A340000}"/>
    <cellStyle name="Normal 3 2 2 3 3 2 2" xfId="13339" xr:uid="{00000000-0005-0000-0000-00001B340000}"/>
    <cellStyle name="Normal 3 2 2 3 3 2 2 2" xfId="13340" xr:uid="{00000000-0005-0000-0000-00001C340000}"/>
    <cellStyle name="Normal 3 2 2 3 3 2 2 2 2" xfId="34292" xr:uid="{857874F6-1230-4863-93AE-573A0341E0F2}"/>
    <cellStyle name="Normal 3 2 2 3 3 2 2 3" xfId="13341" xr:uid="{00000000-0005-0000-0000-00001D340000}"/>
    <cellStyle name="Normal 3 2 2 3 3 2 2 3 2" xfId="34293" xr:uid="{2EB92212-9EAD-4338-8BB8-04B8B1C93E28}"/>
    <cellStyle name="Normal 3 2 2 3 3 2 2 4" xfId="13342" xr:uid="{00000000-0005-0000-0000-00001E340000}"/>
    <cellStyle name="Normal 3 2 2 3 3 2 2 4 2" xfId="34294" xr:uid="{5E5E68DE-A2A6-41C2-B730-9EC2444AEBF2}"/>
    <cellStyle name="Normal 3 2 2 3 3 2 2 5" xfId="34291" xr:uid="{F70F7581-128F-4D70-9434-0A1E34AA4357}"/>
    <cellStyle name="Normal 3 2 2 3 3 2 3" xfId="13343" xr:uid="{00000000-0005-0000-0000-00001F340000}"/>
    <cellStyle name="Normal 3 2 2 3 3 2 3 2" xfId="34295" xr:uid="{50B3324B-6940-4F2A-AD48-2EB7C26B1F36}"/>
    <cellStyle name="Normal 3 2 2 3 3 2 4" xfId="13344" xr:uid="{00000000-0005-0000-0000-000020340000}"/>
    <cellStyle name="Normal 3 2 2 3 3 2 4 2" xfId="34296" xr:uid="{91CFB0A5-6E73-4DB8-B2D7-A4F6A7EFC3F8}"/>
    <cellStyle name="Normal 3 2 2 3 3 2 5" xfId="13345" xr:uid="{00000000-0005-0000-0000-000021340000}"/>
    <cellStyle name="Normal 3 2 2 3 3 2 5 2" xfId="34297" xr:uid="{D8951454-A96F-4B6F-A80D-5181BAE0D4D9}"/>
    <cellStyle name="Normal 3 2 2 3 3 2 6" xfId="34290" xr:uid="{9EAE8356-EBC2-41D9-930A-81FD1D3C64DB}"/>
    <cellStyle name="Normal 3 2 2 3 3 3" xfId="13346" xr:uid="{00000000-0005-0000-0000-000022340000}"/>
    <cellStyle name="Normal 3 2 2 3 3 3 2" xfId="13347" xr:uid="{00000000-0005-0000-0000-000023340000}"/>
    <cellStyle name="Normal 3 2 2 3 3 3 2 2" xfId="34299" xr:uid="{EB0E73CA-1F64-425B-B946-D8498FED14E0}"/>
    <cellStyle name="Normal 3 2 2 3 3 3 3" xfId="13348" xr:uid="{00000000-0005-0000-0000-000024340000}"/>
    <cellStyle name="Normal 3 2 2 3 3 3 3 2" xfId="34300" xr:uid="{64D324B3-F95A-4DB3-8D6B-8CF868093890}"/>
    <cellStyle name="Normal 3 2 2 3 3 3 4" xfId="13349" xr:uid="{00000000-0005-0000-0000-000025340000}"/>
    <cellStyle name="Normal 3 2 2 3 3 3 4 2" xfId="34301" xr:uid="{BEB806EC-30B9-41BD-9371-BEC2CCF7C048}"/>
    <cellStyle name="Normal 3 2 2 3 3 3 5" xfId="34298" xr:uid="{65BF6E50-7018-4B56-9B18-D640F2F2990F}"/>
    <cellStyle name="Normal 3 2 2 3 3 4" xfId="13350" xr:uid="{00000000-0005-0000-0000-000026340000}"/>
    <cellStyle name="Normal 3 2 2 3 3 4 2" xfId="34302" xr:uid="{F9A16656-06BE-434F-A127-C9C97F28F753}"/>
    <cellStyle name="Normal 3 2 2 3 3 5" xfId="13351" xr:uid="{00000000-0005-0000-0000-000027340000}"/>
    <cellStyle name="Normal 3 2 2 3 3 5 2" xfId="34303" xr:uid="{66E1E033-8F3C-4DA0-AF1D-669EA4DAAA2C}"/>
    <cellStyle name="Normal 3 2 2 3 3 6" xfId="13352" xr:uid="{00000000-0005-0000-0000-000028340000}"/>
    <cellStyle name="Normal 3 2 2 3 3 6 2" xfId="34304" xr:uid="{38427A25-9A44-44DB-BB63-A26C758D87B8}"/>
    <cellStyle name="Normal 3 2 2 3 3 7" xfId="34289" xr:uid="{FFAF6CF7-EE7D-40B4-BE6E-A6F9C4121C06}"/>
    <cellStyle name="Normal 3 2 2 3 4" xfId="13353" xr:uid="{00000000-0005-0000-0000-000029340000}"/>
    <cellStyle name="Normal 3 2 2 3 4 2" xfId="13354" xr:uid="{00000000-0005-0000-0000-00002A340000}"/>
    <cellStyle name="Normal 3 2 2 3 4 2 2" xfId="13355" xr:uid="{00000000-0005-0000-0000-00002B340000}"/>
    <cellStyle name="Normal 3 2 2 3 4 2 2 2" xfId="13356" xr:uid="{00000000-0005-0000-0000-00002C340000}"/>
    <cellStyle name="Normal 3 2 2 3 4 2 2 2 2" xfId="34308" xr:uid="{F42EE47E-8EB5-4B86-A5E7-6FB2D47B13CC}"/>
    <cellStyle name="Normal 3 2 2 3 4 2 2 3" xfId="13357" xr:uid="{00000000-0005-0000-0000-00002D340000}"/>
    <cellStyle name="Normal 3 2 2 3 4 2 2 3 2" xfId="34309" xr:uid="{F7B91FF5-DF2C-4287-96BC-54414B371FF8}"/>
    <cellStyle name="Normal 3 2 2 3 4 2 2 4" xfId="13358" xr:uid="{00000000-0005-0000-0000-00002E340000}"/>
    <cellStyle name="Normal 3 2 2 3 4 2 2 4 2" xfId="34310" xr:uid="{01C62D2F-363D-480B-9308-B5E284CB8757}"/>
    <cellStyle name="Normal 3 2 2 3 4 2 2 5" xfId="34307" xr:uid="{A5A967F6-2CFC-4B22-812D-EE57F8F439DE}"/>
    <cellStyle name="Normal 3 2 2 3 4 2 3" xfId="13359" xr:uid="{00000000-0005-0000-0000-00002F340000}"/>
    <cellStyle name="Normal 3 2 2 3 4 2 3 2" xfId="34311" xr:uid="{9A9935B8-E026-4B06-A009-C5C3DA2F5EA3}"/>
    <cellStyle name="Normal 3 2 2 3 4 2 4" xfId="13360" xr:uid="{00000000-0005-0000-0000-000030340000}"/>
    <cellStyle name="Normal 3 2 2 3 4 2 4 2" xfId="34312" xr:uid="{896C1D2C-069E-41BC-9A6B-5DB3669F150A}"/>
    <cellStyle name="Normal 3 2 2 3 4 2 5" xfId="13361" xr:uid="{00000000-0005-0000-0000-000031340000}"/>
    <cellStyle name="Normal 3 2 2 3 4 2 5 2" xfId="34313" xr:uid="{209C6940-DC50-4F5D-BAB2-E8DDCA8E814A}"/>
    <cellStyle name="Normal 3 2 2 3 4 2 6" xfId="34306" xr:uid="{048531C6-B378-4A01-8218-E25104B6E159}"/>
    <cellStyle name="Normal 3 2 2 3 4 3" xfId="13362" xr:uid="{00000000-0005-0000-0000-000032340000}"/>
    <cellStyle name="Normal 3 2 2 3 4 3 2" xfId="13363" xr:uid="{00000000-0005-0000-0000-000033340000}"/>
    <cellStyle name="Normal 3 2 2 3 4 3 2 2" xfId="34315" xr:uid="{96D24189-87F4-4526-BA2D-3B5EFF10259C}"/>
    <cellStyle name="Normal 3 2 2 3 4 3 3" xfId="13364" xr:uid="{00000000-0005-0000-0000-000034340000}"/>
    <cellStyle name="Normal 3 2 2 3 4 3 3 2" xfId="34316" xr:uid="{4ECBE902-F526-4CF2-A81A-98332869C518}"/>
    <cellStyle name="Normal 3 2 2 3 4 3 4" xfId="13365" xr:uid="{00000000-0005-0000-0000-000035340000}"/>
    <cellStyle name="Normal 3 2 2 3 4 3 4 2" xfId="34317" xr:uid="{D502C6B7-E1C6-4909-822F-A2FCB318EFFD}"/>
    <cellStyle name="Normal 3 2 2 3 4 3 5" xfId="34314" xr:uid="{31772145-AAE8-4E13-90FE-67E1A1079744}"/>
    <cellStyle name="Normal 3 2 2 3 4 4" xfId="13366" xr:uid="{00000000-0005-0000-0000-000036340000}"/>
    <cellStyle name="Normal 3 2 2 3 4 4 2" xfId="34318" xr:uid="{432B6B30-2938-450A-B964-A436C746C7CA}"/>
    <cellStyle name="Normal 3 2 2 3 4 5" xfId="13367" xr:uid="{00000000-0005-0000-0000-000037340000}"/>
    <cellStyle name="Normal 3 2 2 3 4 5 2" xfId="34319" xr:uid="{2F0E5417-BAC7-4956-B572-FEADECB86840}"/>
    <cellStyle name="Normal 3 2 2 3 4 6" xfId="13368" xr:uid="{00000000-0005-0000-0000-000038340000}"/>
    <cellStyle name="Normal 3 2 2 3 4 6 2" xfId="34320" xr:uid="{59A2F7DD-24B8-41C7-A9E5-F81AE84B32E8}"/>
    <cellStyle name="Normal 3 2 2 3 4 7" xfId="34305" xr:uid="{CE83DF12-51D6-4139-81C9-F4ED0F328852}"/>
    <cellStyle name="Normal 3 2 2 3 5" xfId="13369" xr:uid="{00000000-0005-0000-0000-000039340000}"/>
    <cellStyle name="Normal 3 2 2 3 5 2" xfId="34321" xr:uid="{1F4D3501-63AA-4090-9151-1293EAC96367}"/>
    <cellStyle name="Normal 3 2 2 3 6" xfId="13370" xr:uid="{00000000-0005-0000-0000-00003A340000}"/>
    <cellStyle name="Normal 3 2 2 3 6 2" xfId="13371" xr:uid="{00000000-0005-0000-0000-00003B340000}"/>
    <cellStyle name="Normal 3 2 2 3 6 2 2" xfId="13372" xr:uid="{00000000-0005-0000-0000-00003C340000}"/>
    <cellStyle name="Normal 3 2 2 3 6 2 2 2" xfId="34324" xr:uid="{85D2BF91-3492-42F9-9ACF-88DD52C6F984}"/>
    <cellStyle name="Normal 3 2 2 3 6 2 3" xfId="13373" xr:uid="{00000000-0005-0000-0000-00003D340000}"/>
    <cellStyle name="Normal 3 2 2 3 6 2 3 2" xfId="34325" xr:uid="{40B26EAF-90F2-4994-9EDE-82689CF75481}"/>
    <cellStyle name="Normal 3 2 2 3 6 2 4" xfId="13374" xr:uid="{00000000-0005-0000-0000-00003E340000}"/>
    <cellStyle name="Normal 3 2 2 3 6 2 4 2" xfId="34326" xr:uid="{2FF3C782-2C46-4653-9BE0-1C747B8E3618}"/>
    <cellStyle name="Normal 3 2 2 3 6 2 5" xfId="34323" xr:uid="{D02D6B10-B8BD-41E6-961E-063780374D4E}"/>
    <cellStyle name="Normal 3 2 2 3 6 3" xfId="13375" xr:uid="{00000000-0005-0000-0000-00003F340000}"/>
    <cellStyle name="Normal 3 2 2 3 6 3 2" xfId="34327" xr:uid="{E810B1FD-980F-4786-8B24-B191B3D8C40B}"/>
    <cellStyle name="Normal 3 2 2 3 6 4" xfId="13376" xr:uid="{00000000-0005-0000-0000-000040340000}"/>
    <cellStyle name="Normal 3 2 2 3 6 4 2" xfId="34328" xr:uid="{21BAFFCF-F4F5-414F-B967-B8928493D777}"/>
    <cellStyle name="Normal 3 2 2 3 6 5" xfId="13377" xr:uid="{00000000-0005-0000-0000-000041340000}"/>
    <cellStyle name="Normal 3 2 2 3 6 5 2" xfId="34329" xr:uid="{01F9A72B-212F-482E-AB03-93E661779608}"/>
    <cellStyle name="Normal 3 2 2 3 6 6" xfId="34322" xr:uid="{0DB78551-9D0B-4483-AD73-51562C955B99}"/>
    <cellStyle name="Normal 3 2 2 3 7" xfId="13378" xr:uid="{00000000-0005-0000-0000-000042340000}"/>
    <cellStyle name="Normal 3 2 2 3 7 2" xfId="34330" xr:uid="{93A67E5D-0EAF-4A3C-8804-5D6F7A1E63BC}"/>
    <cellStyle name="Normal 3 2 2 3 8" xfId="13379" xr:uid="{00000000-0005-0000-0000-000043340000}"/>
    <cellStyle name="Normal 3 2 2 3 8 2" xfId="13380" xr:uid="{00000000-0005-0000-0000-000044340000}"/>
    <cellStyle name="Normal 3 2 2 3 8 2 2" xfId="34332" xr:uid="{0C7A011D-8BBC-44CA-82A5-4F58E2004350}"/>
    <cellStyle name="Normal 3 2 2 3 8 3" xfId="13381" xr:uid="{00000000-0005-0000-0000-000045340000}"/>
    <cellStyle name="Normal 3 2 2 3 8 3 2" xfId="34333" xr:uid="{795EE290-0190-4912-891F-EA166060863A}"/>
    <cellStyle name="Normal 3 2 2 3 8 4" xfId="13382" xr:uid="{00000000-0005-0000-0000-000046340000}"/>
    <cellStyle name="Normal 3 2 2 3 8 4 2" xfId="34334" xr:uid="{27A833EB-D0C2-4E81-A15B-448ECDD1FCC9}"/>
    <cellStyle name="Normal 3 2 2 3 8 5" xfId="34331" xr:uid="{457412D1-7D0F-4496-9C46-41D2EC0BCB76}"/>
    <cellStyle name="Normal 3 2 2 3 9" xfId="13383" xr:uid="{00000000-0005-0000-0000-000047340000}"/>
    <cellStyle name="Normal 3 2 2 3 9 2" xfId="34335" xr:uid="{CDC4D085-A0B7-433F-BDE7-166419A1165E}"/>
    <cellStyle name="Normal 3 2 2 4" xfId="13384" xr:uid="{00000000-0005-0000-0000-000048340000}"/>
    <cellStyle name="Normal 3 2 2 4 10" xfId="13385" xr:uid="{00000000-0005-0000-0000-000049340000}"/>
    <cellStyle name="Normal 3 2 2 4 10 2" xfId="34337" xr:uid="{E94BE5B4-9EE2-4514-9574-3C237EC248A6}"/>
    <cellStyle name="Normal 3 2 2 4 11" xfId="34336" xr:uid="{DA082007-ADC3-4F54-B38D-787FC68A01CB}"/>
    <cellStyle name="Normal 3 2 2 4 2" xfId="13386" xr:uid="{00000000-0005-0000-0000-00004A340000}"/>
    <cellStyle name="Normal 3 2 2 4 2 2" xfId="13387" xr:uid="{00000000-0005-0000-0000-00004B340000}"/>
    <cellStyle name="Normal 3 2 2 4 2 2 2" xfId="13388" xr:uid="{00000000-0005-0000-0000-00004C340000}"/>
    <cellStyle name="Normal 3 2 2 4 2 2 2 2" xfId="13389" xr:uid="{00000000-0005-0000-0000-00004D340000}"/>
    <cellStyle name="Normal 3 2 2 4 2 2 2 2 2" xfId="13390" xr:uid="{00000000-0005-0000-0000-00004E340000}"/>
    <cellStyle name="Normal 3 2 2 4 2 2 2 2 2 2" xfId="34342" xr:uid="{0452BDD9-27E5-4C2F-AD8E-F1DFD19F3F02}"/>
    <cellStyle name="Normal 3 2 2 4 2 2 2 2 3" xfId="13391" xr:uid="{00000000-0005-0000-0000-00004F340000}"/>
    <cellStyle name="Normal 3 2 2 4 2 2 2 2 3 2" xfId="34343" xr:uid="{8766DEA0-B8A6-4EEE-80D7-BE2F2D9710BA}"/>
    <cellStyle name="Normal 3 2 2 4 2 2 2 2 4" xfId="13392" xr:uid="{00000000-0005-0000-0000-000050340000}"/>
    <cellStyle name="Normal 3 2 2 4 2 2 2 2 4 2" xfId="34344" xr:uid="{7F3691BF-78C2-4C9D-A0DE-D3E85F2F1927}"/>
    <cellStyle name="Normal 3 2 2 4 2 2 2 2 5" xfId="34341" xr:uid="{466560C3-E58B-4069-B484-4EC571F5C194}"/>
    <cellStyle name="Normal 3 2 2 4 2 2 2 3" xfId="13393" xr:uid="{00000000-0005-0000-0000-000051340000}"/>
    <cellStyle name="Normal 3 2 2 4 2 2 2 3 2" xfId="34345" xr:uid="{B536B24A-FD15-4363-935F-0F72FFC0713C}"/>
    <cellStyle name="Normal 3 2 2 4 2 2 2 4" xfId="13394" xr:uid="{00000000-0005-0000-0000-000052340000}"/>
    <cellStyle name="Normal 3 2 2 4 2 2 2 4 2" xfId="34346" xr:uid="{3A3E4384-C2BF-4464-A910-EFBA3CA3E5A5}"/>
    <cellStyle name="Normal 3 2 2 4 2 2 2 5" xfId="13395" xr:uid="{00000000-0005-0000-0000-000053340000}"/>
    <cellStyle name="Normal 3 2 2 4 2 2 2 5 2" xfId="34347" xr:uid="{FFBA3DEB-6D6B-4FDE-9BBB-3FE5128781D8}"/>
    <cellStyle name="Normal 3 2 2 4 2 2 2 6" xfId="34340" xr:uid="{83C963D5-AA32-42F9-8363-3FF6A853944F}"/>
    <cellStyle name="Normal 3 2 2 4 2 2 3" xfId="13396" xr:uid="{00000000-0005-0000-0000-000054340000}"/>
    <cellStyle name="Normal 3 2 2 4 2 2 3 2" xfId="13397" xr:uid="{00000000-0005-0000-0000-000055340000}"/>
    <cellStyle name="Normal 3 2 2 4 2 2 3 2 2" xfId="34349" xr:uid="{3E643535-7B09-4064-87CA-F49908EB8E6F}"/>
    <cellStyle name="Normal 3 2 2 4 2 2 3 3" xfId="13398" xr:uid="{00000000-0005-0000-0000-000056340000}"/>
    <cellStyle name="Normal 3 2 2 4 2 2 3 3 2" xfId="34350" xr:uid="{4BAA1A17-AB4A-4217-B663-B164CA35B5EA}"/>
    <cellStyle name="Normal 3 2 2 4 2 2 3 4" xfId="13399" xr:uid="{00000000-0005-0000-0000-000057340000}"/>
    <cellStyle name="Normal 3 2 2 4 2 2 3 4 2" xfId="34351" xr:uid="{95AB8036-4849-4127-89EE-B9E128AC1C6A}"/>
    <cellStyle name="Normal 3 2 2 4 2 2 3 5" xfId="34348" xr:uid="{925CC47E-6885-421D-9996-0BB1F9DDB674}"/>
    <cellStyle name="Normal 3 2 2 4 2 2 4" xfId="13400" xr:uid="{00000000-0005-0000-0000-000058340000}"/>
    <cellStyle name="Normal 3 2 2 4 2 2 4 2" xfId="34352" xr:uid="{7F27A0BC-A349-447D-8FD0-2E6C3BC1600C}"/>
    <cellStyle name="Normal 3 2 2 4 2 2 5" xfId="13401" xr:uid="{00000000-0005-0000-0000-000059340000}"/>
    <cellStyle name="Normal 3 2 2 4 2 2 5 2" xfId="34353" xr:uid="{F92FD9D1-7A14-4EF0-A3B5-8736440F147E}"/>
    <cellStyle name="Normal 3 2 2 4 2 2 6" xfId="13402" xr:uid="{00000000-0005-0000-0000-00005A340000}"/>
    <cellStyle name="Normal 3 2 2 4 2 2 6 2" xfId="34354" xr:uid="{00C9E572-0DD3-4C96-8DE0-60FC9EB2ED9B}"/>
    <cellStyle name="Normal 3 2 2 4 2 2 7" xfId="34339" xr:uid="{5C5F95C1-37DF-4C32-808F-2E4FC871302B}"/>
    <cellStyle name="Normal 3 2 2 4 2 3" xfId="13403" xr:uid="{00000000-0005-0000-0000-00005B340000}"/>
    <cellStyle name="Normal 3 2 2 4 2 3 2" xfId="13404" xr:uid="{00000000-0005-0000-0000-00005C340000}"/>
    <cellStyle name="Normal 3 2 2 4 2 3 2 2" xfId="13405" xr:uid="{00000000-0005-0000-0000-00005D340000}"/>
    <cellStyle name="Normal 3 2 2 4 2 3 2 2 2" xfId="13406" xr:uid="{00000000-0005-0000-0000-00005E340000}"/>
    <cellStyle name="Normal 3 2 2 4 2 3 2 2 2 2" xfId="34358" xr:uid="{0858C97C-2A70-4413-9C88-532F977273A7}"/>
    <cellStyle name="Normal 3 2 2 4 2 3 2 2 3" xfId="13407" xr:uid="{00000000-0005-0000-0000-00005F340000}"/>
    <cellStyle name="Normal 3 2 2 4 2 3 2 2 3 2" xfId="34359" xr:uid="{18AE3DDD-3F5F-4A57-A65C-594D0D238D0C}"/>
    <cellStyle name="Normal 3 2 2 4 2 3 2 2 4" xfId="13408" xr:uid="{00000000-0005-0000-0000-000060340000}"/>
    <cellStyle name="Normal 3 2 2 4 2 3 2 2 4 2" xfId="34360" xr:uid="{E030FC34-7E8F-444A-9432-00C0B326C910}"/>
    <cellStyle name="Normal 3 2 2 4 2 3 2 2 5" xfId="34357" xr:uid="{742B80FF-7558-4D40-A1B1-B773EC7E7498}"/>
    <cellStyle name="Normal 3 2 2 4 2 3 2 3" xfId="13409" xr:uid="{00000000-0005-0000-0000-000061340000}"/>
    <cellStyle name="Normal 3 2 2 4 2 3 2 3 2" xfId="34361" xr:uid="{64DE046D-8A99-4D2F-869D-29C80A5DC703}"/>
    <cellStyle name="Normal 3 2 2 4 2 3 2 4" xfId="13410" xr:uid="{00000000-0005-0000-0000-000062340000}"/>
    <cellStyle name="Normal 3 2 2 4 2 3 2 4 2" xfId="34362" xr:uid="{E12E0BC9-649B-4AE9-A3C7-1A20DF28B4A3}"/>
    <cellStyle name="Normal 3 2 2 4 2 3 2 5" xfId="13411" xr:uid="{00000000-0005-0000-0000-000063340000}"/>
    <cellStyle name="Normal 3 2 2 4 2 3 2 5 2" xfId="34363" xr:uid="{B5A66E1C-C8BB-4F86-A016-4777F24973E9}"/>
    <cellStyle name="Normal 3 2 2 4 2 3 2 6" xfId="34356" xr:uid="{956EDBE5-EBD0-4A43-9EE8-4DE81996BF95}"/>
    <cellStyle name="Normal 3 2 2 4 2 3 3" xfId="13412" xr:uid="{00000000-0005-0000-0000-000064340000}"/>
    <cellStyle name="Normal 3 2 2 4 2 3 3 2" xfId="13413" xr:uid="{00000000-0005-0000-0000-000065340000}"/>
    <cellStyle name="Normal 3 2 2 4 2 3 3 2 2" xfId="34365" xr:uid="{00C4AE63-38A0-432F-8612-35C50C04B21A}"/>
    <cellStyle name="Normal 3 2 2 4 2 3 3 3" xfId="13414" xr:uid="{00000000-0005-0000-0000-000066340000}"/>
    <cellStyle name="Normal 3 2 2 4 2 3 3 3 2" xfId="34366" xr:uid="{0D34C32D-9E6E-4FDF-8E8D-FCBEEABDE3D4}"/>
    <cellStyle name="Normal 3 2 2 4 2 3 3 4" xfId="13415" xr:uid="{00000000-0005-0000-0000-000067340000}"/>
    <cellStyle name="Normal 3 2 2 4 2 3 3 4 2" xfId="34367" xr:uid="{B0620DE7-211C-41D2-B88A-AED6B64C7332}"/>
    <cellStyle name="Normal 3 2 2 4 2 3 3 5" xfId="34364" xr:uid="{A4C0BE34-ED95-4FD2-9622-A3F8FB6FB56E}"/>
    <cellStyle name="Normal 3 2 2 4 2 3 4" xfId="13416" xr:uid="{00000000-0005-0000-0000-000068340000}"/>
    <cellStyle name="Normal 3 2 2 4 2 3 4 2" xfId="34368" xr:uid="{332AD63E-F306-4541-A905-3BFAAF9744D8}"/>
    <cellStyle name="Normal 3 2 2 4 2 3 5" xfId="13417" xr:uid="{00000000-0005-0000-0000-000069340000}"/>
    <cellStyle name="Normal 3 2 2 4 2 3 5 2" xfId="34369" xr:uid="{05689092-0B42-4228-A31F-26B59A06B367}"/>
    <cellStyle name="Normal 3 2 2 4 2 3 6" xfId="13418" xr:uid="{00000000-0005-0000-0000-00006A340000}"/>
    <cellStyle name="Normal 3 2 2 4 2 3 6 2" xfId="34370" xr:uid="{811F0265-D115-430D-A138-75CFF2B017ED}"/>
    <cellStyle name="Normal 3 2 2 4 2 3 7" xfId="34355" xr:uid="{04C2D80F-DE58-4BD3-9B8A-109BAF7C0CDA}"/>
    <cellStyle name="Normal 3 2 2 4 2 4" xfId="13419" xr:uid="{00000000-0005-0000-0000-00006B340000}"/>
    <cellStyle name="Normal 3 2 2 4 2 4 2" xfId="13420" xr:uid="{00000000-0005-0000-0000-00006C340000}"/>
    <cellStyle name="Normal 3 2 2 4 2 4 2 2" xfId="13421" xr:uid="{00000000-0005-0000-0000-00006D340000}"/>
    <cellStyle name="Normal 3 2 2 4 2 4 2 2 2" xfId="34373" xr:uid="{1A06E547-FA04-4D2E-B5B6-DF30D1048B03}"/>
    <cellStyle name="Normal 3 2 2 4 2 4 2 3" xfId="13422" xr:uid="{00000000-0005-0000-0000-00006E340000}"/>
    <cellStyle name="Normal 3 2 2 4 2 4 2 3 2" xfId="34374" xr:uid="{3EA97418-B35B-4269-8C76-7BCCB369684F}"/>
    <cellStyle name="Normal 3 2 2 4 2 4 2 4" xfId="13423" xr:uid="{00000000-0005-0000-0000-00006F340000}"/>
    <cellStyle name="Normal 3 2 2 4 2 4 2 4 2" xfId="34375" xr:uid="{89F7F77D-BCEC-4E73-A914-59B3A540AB78}"/>
    <cellStyle name="Normal 3 2 2 4 2 4 2 5" xfId="34372" xr:uid="{CDBCD34E-D9ED-4235-B207-9534D48571C9}"/>
    <cellStyle name="Normal 3 2 2 4 2 4 3" xfId="13424" xr:uid="{00000000-0005-0000-0000-000070340000}"/>
    <cellStyle name="Normal 3 2 2 4 2 4 3 2" xfId="34376" xr:uid="{4C47AA08-CA0D-48F5-A141-7A5DBED5826B}"/>
    <cellStyle name="Normal 3 2 2 4 2 4 4" xfId="13425" xr:uid="{00000000-0005-0000-0000-000071340000}"/>
    <cellStyle name="Normal 3 2 2 4 2 4 4 2" xfId="34377" xr:uid="{218B45E5-0702-4C6B-B546-40A849697F1C}"/>
    <cellStyle name="Normal 3 2 2 4 2 4 5" xfId="13426" xr:uid="{00000000-0005-0000-0000-000072340000}"/>
    <cellStyle name="Normal 3 2 2 4 2 4 5 2" xfId="34378" xr:uid="{CF29ACA0-7321-490C-9F35-08D0BC583EEF}"/>
    <cellStyle name="Normal 3 2 2 4 2 4 6" xfId="34371" xr:uid="{062E7339-E010-462E-B745-91F40EFFD5BA}"/>
    <cellStyle name="Normal 3 2 2 4 2 5" xfId="13427" xr:uid="{00000000-0005-0000-0000-000073340000}"/>
    <cellStyle name="Normal 3 2 2 4 2 5 2" xfId="13428" xr:uid="{00000000-0005-0000-0000-000074340000}"/>
    <cellStyle name="Normal 3 2 2 4 2 5 2 2" xfId="34380" xr:uid="{62C7C238-4C2D-44B8-9A91-4071E0C1B2EA}"/>
    <cellStyle name="Normal 3 2 2 4 2 5 3" xfId="13429" xr:uid="{00000000-0005-0000-0000-000075340000}"/>
    <cellStyle name="Normal 3 2 2 4 2 5 3 2" xfId="34381" xr:uid="{F2E23A95-3573-4BDF-8498-FFDF5C39B78E}"/>
    <cellStyle name="Normal 3 2 2 4 2 5 4" xfId="13430" xr:uid="{00000000-0005-0000-0000-000076340000}"/>
    <cellStyle name="Normal 3 2 2 4 2 5 4 2" xfId="34382" xr:uid="{534E8817-5036-48EB-A20F-DA3CE290E45D}"/>
    <cellStyle name="Normal 3 2 2 4 2 5 5" xfId="34379" xr:uid="{840AC00F-BCDA-446E-990A-99B8A4C403E3}"/>
    <cellStyle name="Normal 3 2 2 4 2 6" xfId="13431" xr:uid="{00000000-0005-0000-0000-000077340000}"/>
    <cellStyle name="Normal 3 2 2 4 2 6 2" xfId="34383" xr:uid="{F5633948-049B-4379-AF0E-9AD4459361B7}"/>
    <cellStyle name="Normal 3 2 2 4 2 7" xfId="13432" xr:uid="{00000000-0005-0000-0000-000078340000}"/>
    <cellStyle name="Normal 3 2 2 4 2 7 2" xfId="34384" xr:uid="{58C5E603-737B-4A6D-BF7F-B9C85B43B21A}"/>
    <cellStyle name="Normal 3 2 2 4 2 8" xfId="13433" xr:uid="{00000000-0005-0000-0000-000079340000}"/>
    <cellStyle name="Normal 3 2 2 4 2 8 2" xfId="34385" xr:uid="{78A8D0BC-5BE4-4FA4-B9CA-365670F00380}"/>
    <cellStyle name="Normal 3 2 2 4 2 9" xfId="34338" xr:uid="{12E62D8E-916F-484B-BF9E-51E87003BB74}"/>
    <cellStyle name="Normal 3 2 2 4 3" xfId="13434" xr:uid="{00000000-0005-0000-0000-00007A340000}"/>
    <cellStyle name="Normal 3 2 2 4 3 2" xfId="13435" xr:uid="{00000000-0005-0000-0000-00007B340000}"/>
    <cellStyle name="Normal 3 2 2 4 3 2 2" xfId="13436" xr:uid="{00000000-0005-0000-0000-00007C340000}"/>
    <cellStyle name="Normal 3 2 2 4 3 2 2 2" xfId="13437" xr:uid="{00000000-0005-0000-0000-00007D340000}"/>
    <cellStyle name="Normal 3 2 2 4 3 2 2 2 2" xfId="34389" xr:uid="{077E0BB5-F7BA-4C1E-90B3-25664B644D5B}"/>
    <cellStyle name="Normal 3 2 2 4 3 2 2 3" xfId="13438" xr:uid="{00000000-0005-0000-0000-00007E340000}"/>
    <cellStyle name="Normal 3 2 2 4 3 2 2 3 2" xfId="34390" xr:uid="{43FBDED0-0858-4F8F-A0BD-5B9E3EA1E524}"/>
    <cellStyle name="Normal 3 2 2 4 3 2 2 4" xfId="13439" xr:uid="{00000000-0005-0000-0000-00007F340000}"/>
    <cellStyle name="Normal 3 2 2 4 3 2 2 4 2" xfId="34391" xr:uid="{11ED12CC-378E-4AB6-804F-B99E8D1E3FFB}"/>
    <cellStyle name="Normal 3 2 2 4 3 2 2 5" xfId="34388" xr:uid="{B43EDDB5-2A1F-4059-A86F-F4E142E3D843}"/>
    <cellStyle name="Normal 3 2 2 4 3 2 3" xfId="13440" xr:uid="{00000000-0005-0000-0000-000080340000}"/>
    <cellStyle name="Normal 3 2 2 4 3 2 3 2" xfId="34392" xr:uid="{80273094-537A-47A0-99ED-CEB336D0D71B}"/>
    <cellStyle name="Normal 3 2 2 4 3 2 4" xfId="13441" xr:uid="{00000000-0005-0000-0000-000081340000}"/>
    <cellStyle name="Normal 3 2 2 4 3 2 4 2" xfId="34393" xr:uid="{C020311D-5CA6-4879-AD96-ECD68A205D9C}"/>
    <cellStyle name="Normal 3 2 2 4 3 2 5" xfId="13442" xr:uid="{00000000-0005-0000-0000-000082340000}"/>
    <cellStyle name="Normal 3 2 2 4 3 2 5 2" xfId="34394" xr:uid="{8D0C2279-8FF2-46FA-BB42-723B28938187}"/>
    <cellStyle name="Normal 3 2 2 4 3 2 6" xfId="34387" xr:uid="{C97DD937-4C8E-4D08-B48D-29B4433AC29B}"/>
    <cellStyle name="Normal 3 2 2 4 3 3" xfId="13443" xr:uid="{00000000-0005-0000-0000-000083340000}"/>
    <cellStyle name="Normal 3 2 2 4 3 3 2" xfId="13444" xr:uid="{00000000-0005-0000-0000-000084340000}"/>
    <cellStyle name="Normal 3 2 2 4 3 3 2 2" xfId="34396" xr:uid="{9170EA94-12EF-4209-9F1A-6A1B669CBEAB}"/>
    <cellStyle name="Normal 3 2 2 4 3 3 3" xfId="13445" xr:uid="{00000000-0005-0000-0000-000085340000}"/>
    <cellStyle name="Normal 3 2 2 4 3 3 3 2" xfId="34397" xr:uid="{DC7CCC36-0B8C-4ACE-A758-2E9034D3AE3C}"/>
    <cellStyle name="Normal 3 2 2 4 3 3 4" xfId="13446" xr:uid="{00000000-0005-0000-0000-000086340000}"/>
    <cellStyle name="Normal 3 2 2 4 3 3 4 2" xfId="34398" xr:uid="{C2F6D925-ACF7-4BCA-8D82-B370F4A09311}"/>
    <cellStyle name="Normal 3 2 2 4 3 3 5" xfId="34395" xr:uid="{3791DF2A-C0FB-4BE8-8FD0-F29EFC17CA13}"/>
    <cellStyle name="Normal 3 2 2 4 3 4" xfId="13447" xr:uid="{00000000-0005-0000-0000-000087340000}"/>
    <cellStyle name="Normal 3 2 2 4 3 4 2" xfId="34399" xr:uid="{AD487626-859C-443C-AEF8-473831F25CE9}"/>
    <cellStyle name="Normal 3 2 2 4 3 5" xfId="13448" xr:uid="{00000000-0005-0000-0000-000088340000}"/>
    <cellStyle name="Normal 3 2 2 4 3 5 2" xfId="34400" xr:uid="{3137F516-9D0D-41B8-A6A5-CF6B5F832B38}"/>
    <cellStyle name="Normal 3 2 2 4 3 6" xfId="13449" xr:uid="{00000000-0005-0000-0000-000089340000}"/>
    <cellStyle name="Normal 3 2 2 4 3 6 2" xfId="34401" xr:uid="{7CAD920C-0717-44F2-B72C-A05AA3C4B6AA}"/>
    <cellStyle name="Normal 3 2 2 4 3 7" xfId="34386" xr:uid="{B7449091-1EAD-4E08-9A62-BA7507C701A1}"/>
    <cellStyle name="Normal 3 2 2 4 4" xfId="13450" xr:uid="{00000000-0005-0000-0000-00008A340000}"/>
    <cellStyle name="Normal 3 2 2 4 4 2" xfId="13451" xr:uid="{00000000-0005-0000-0000-00008B340000}"/>
    <cellStyle name="Normal 3 2 2 4 4 2 2" xfId="13452" xr:uid="{00000000-0005-0000-0000-00008C340000}"/>
    <cellStyle name="Normal 3 2 2 4 4 2 2 2" xfId="13453" xr:uid="{00000000-0005-0000-0000-00008D340000}"/>
    <cellStyle name="Normal 3 2 2 4 4 2 2 2 2" xfId="34405" xr:uid="{FA781237-E6EE-47A9-9604-0ECFA19C307E}"/>
    <cellStyle name="Normal 3 2 2 4 4 2 2 3" xfId="13454" xr:uid="{00000000-0005-0000-0000-00008E340000}"/>
    <cellStyle name="Normal 3 2 2 4 4 2 2 3 2" xfId="34406" xr:uid="{ADD412E2-5686-4DAC-8339-A14FDE521CB8}"/>
    <cellStyle name="Normal 3 2 2 4 4 2 2 4" xfId="13455" xr:uid="{00000000-0005-0000-0000-00008F340000}"/>
    <cellStyle name="Normal 3 2 2 4 4 2 2 4 2" xfId="34407" xr:uid="{23985163-589F-487A-AAAB-EDB5BD4E4BF5}"/>
    <cellStyle name="Normal 3 2 2 4 4 2 2 5" xfId="34404" xr:uid="{F07728F1-86D9-4FA5-91BB-B26C1E068D95}"/>
    <cellStyle name="Normal 3 2 2 4 4 2 3" xfId="13456" xr:uid="{00000000-0005-0000-0000-000090340000}"/>
    <cellStyle name="Normal 3 2 2 4 4 2 3 2" xfId="34408" xr:uid="{6B470B55-250C-4CC0-9361-C7B98FD1835B}"/>
    <cellStyle name="Normal 3 2 2 4 4 2 4" xfId="13457" xr:uid="{00000000-0005-0000-0000-000091340000}"/>
    <cellStyle name="Normal 3 2 2 4 4 2 4 2" xfId="34409" xr:uid="{ED57DBBF-FA8A-4ABB-857B-6EAF01C4118C}"/>
    <cellStyle name="Normal 3 2 2 4 4 2 5" xfId="13458" xr:uid="{00000000-0005-0000-0000-000092340000}"/>
    <cellStyle name="Normal 3 2 2 4 4 2 5 2" xfId="34410" xr:uid="{208D517B-98B6-4D3B-801A-E33E42E1BA84}"/>
    <cellStyle name="Normal 3 2 2 4 4 2 6" xfId="34403" xr:uid="{F1B23B04-628D-4160-A559-14720DB8AB69}"/>
    <cellStyle name="Normal 3 2 2 4 4 3" xfId="13459" xr:uid="{00000000-0005-0000-0000-000093340000}"/>
    <cellStyle name="Normal 3 2 2 4 4 3 2" xfId="13460" xr:uid="{00000000-0005-0000-0000-000094340000}"/>
    <cellStyle name="Normal 3 2 2 4 4 3 2 2" xfId="34412" xr:uid="{D110E66E-A49C-4DC6-B098-ACAFD50DD7A2}"/>
    <cellStyle name="Normal 3 2 2 4 4 3 3" xfId="13461" xr:uid="{00000000-0005-0000-0000-000095340000}"/>
    <cellStyle name="Normal 3 2 2 4 4 3 3 2" xfId="34413" xr:uid="{EFC38EC4-0B5D-4FD1-98FD-6AF7B5A76D40}"/>
    <cellStyle name="Normal 3 2 2 4 4 3 4" xfId="13462" xr:uid="{00000000-0005-0000-0000-000096340000}"/>
    <cellStyle name="Normal 3 2 2 4 4 3 4 2" xfId="34414" xr:uid="{38C7B663-1794-48CC-A3AB-83D57C050E1C}"/>
    <cellStyle name="Normal 3 2 2 4 4 3 5" xfId="34411" xr:uid="{6909F8EB-58BB-448B-818E-24A880CB48DF}"/>
    <cellStyle name="Normal 3 2 2 4 4 4" xfId="13463" xr:uid="{00000000-0005-0000-0000-000097340000}"/>
    <cellStyle name="Normal 3 2 2 4 4 4 2" xfId="34415" xr:uid="{F5A7D0A4-5E4E-4A33-96B4-08BBD612C683}"/>
    <cellStyle name="Normal 3 2 2 4 4 5" xfId="13464" xr:uid="{00000000-0005-0000-0000-000098340000}"/>
    <cellStyle name="Normal 3 2 2 4 4 5 2" xfId="34416" xr:uid="{F6AE6680-B330-482E-9DDE-8C741152906E}"/>
    <cellStyle name="Normal 3 2 2 4 4 6" xfId="13465" xr:uid="{00000000-0005-0000-0000-000099340000}"/>
    <cellStyle name="Normal 3 2 2 4 4 6 2" xfId="34417" xr:uid="{35322F3D-761E-4C33-BC8E-C6261687BC0F}"/>
    <cellStyle name="Normal 3 2 2 4 4 7" xfId="34402" xr:uid="{997655C9-10DB-4E7E-9402-E1B220FAC6BB}"/>
    <cellStyle name="Normal 3 2 2 4 5" xfId="13466" xr:uid="{00000000-0005-0000-0000-00009A340000}"/>
    <cellStyle name="Normal 3 2 2 4 5 2" xfId="34418" xr:uid="{4E2F2930-39F5-4FEF-B916-687A7638ED01}"/>
    <cellStyle name="Normal 3 2 2 4 6" xfId="13467" xr:uid="{00000000-0005-0000-0000-00009B340000}"/>
    <cellStyle name="Normal 3 2 2 4 6 2" xfId="13468" xr:uid="{00000000-0005-0000-0000-00009C340000}"/>
    <cellStyle name="Normal 3 2 2 4 6 2 2" xfId="13469" xr:uid="{00000000-0005-0000-0000-00009D340000}"/>
    <cellStyle name="Normal 3 2 2 4 6 2 2 2" xfId="34421" xr:uid="{D8B25F5F-775E-40CD-A604-9CD9E4C41584}"/>
    <cellStyle name="Normal 3 2 2 4 6 2 3" xfId="13470" xr:uid="{00000000-0005-0000-0000-00009E340000}"/>
    <cellStyle name="Normal 3 2 2 4 6 2 3 2" xfId="34422" xr:uid="{F205ED1B-E5D7-46DA-9EAA-78852F8F692B}"/>
    <cellStyle name="Normal 3 2 2 4 6 2 4" xfId="13471" xr:uid="{00000000-0005-0000-0000-00009F340000}"/>
    <cellStyle name="Normal 3 2 2 4 6 2 4 2" xfId="34423" xr:uid="{6F576BAE-4095-4364-A8A4-491FE61DB8B9}"/>
    <cellStyle name="Normal 3 2 2 4 6 2 5" xfId="34420" xr:uid="{707CA298-3A11-4BDE-B3AF-FFB8E78C67D1}"/>
    <cellStyle name="Normal 3 2 2 4 6 3" xfId="13472" xr:uid="{00000000-0005-0000-0000-0000A0340000}"/>
    <cellStyle name="Normal 3 2 2 4 6 3 2" xfId="34424" xr:uid="{227B19AC-3323-4E5A-A82E-6511EED65B3F}"/>
    <cellStyle name="Normal 3 2 2 4 6 4" xfId="13473" xr:uid="{00000000-0005-0000-0000-0000A1340000}"/>
    <cellStyle name="Normal 3 2 2 4 6 4 2" xfId="34425" xr:uid="{D71DB6E0-DB89-4859-AB28-A89F44E6F911}"/>
    <cellStyle name="Normal 3 2 2 4 6 5" xfId="13474" xr:uid="{00000000-0005-0000-0000-0000A2340000}"/>
    <cellStyle name="Normal 3 2 2 4 6 5 2" xfId="34426" xr:uid="{2B475968-D45B-4A0C-AA36-47DA2FB05AD1}"/>
    <cellStyle name="Normal 3 2 2 4 6 6" xfId="34419" xr:uid="{86769D12-63FF-44D3-8333-011FF4AA3D71}"/>
    <cellStyle name="Normal 3 2 2 4 7" xfId="13475" xr:uid="{00000000-0005-0000-0000-0000A3340000}"/>
    <cellStyle name="Normal 3 2 2 4 7 2" xfId="13476" xr:uid="{00000000-0005-0000-0000-0000A4340000}"/>
    <cellStyle name="Normal 3 2 2 4 7 2 2" xfId="34428" xr:uid="{03FB2409-AAA5-4E95-8089-C6F791F59573}"/>
    <cellStyle name="Normal 3 2 2 4 7 3" xfId="13477" xr:uid="{00000000-0005-0000-0000-0000A5340000}"/>
    <cellStyle name="Normal 3 2 2 4 7 3 2" xfId="34429" xr:uid="{EFA0448C-7282-41AD-8F44-6F05C1DB1A04}"/>
    <cellStyle name="Normal 3 2 2 4 7 4" xfId="13478" xr:uid="{00000000-0005-0000-0000-0000A6340000}"/>
    <cellStyle name="Normal 3 2 2 4 7 4 2" xfId="34430" xr:uid="{3870D969-F784-4560-B948-D6DA2F2EA3AC}"/>
    <cellStyle name="Normal 3 2 2 4 7 5" xfId="34427" xr:uid="{5C57F794-3364-4881-B144-24AC2A3C2CA6}"/>
    <cellStyle name="Normal 3 2 2 4 8" xfId="13479" xr:uid="{00000000-0005-0000-0000-0000A7340000}"/>
    <cellStyle name="Normal 3 2 2 4 8 2" xfId="34431" xr:uid="{21712D94-C677-4814-B6F6-D64DAB3A6169}"/>
    <cellStyle name="Normal 3 2 2 4 9" xfId="13480" xr:uid="{00000000-0005-0000-0000-0000A8340000}"/>
    <cellStyle name="Normal 3 2 2 4 9 2" xfId="34432" xr:uid="{CC140406-F1AE-4C28-9FA7-49D56CBE95C7}"/>
    <cellStyle name="Normal 3 2 2 5" xfId="13481" xr:uid="{00000000-0005-0000-0000-0000A9340000}"/>
    <cellStyle name="Normal 3 2 2 5 10" xfId="13482" xr:uid="{00000000-0005-0000-0000-0000AA340000}"/>
    <cellStyle name="Normal 3 2 2 5 10 2" xfId="34434" xr:uid="{32A7ECE4-7278-49A4-9095-63435444A274}"/>
    <cellStyle name="Normal 3 2 2 5 11" xfId="13483" xr:uid="{00000000-0005-0000-0000-0000AB340000}"/>
    <cellStyle name="Normal 3 2 2 5 11 2" xfId="34435" xr:uid="{8E90C256-F43B-4266-A511-B960F65E04E6}"/>
    <cellStyle name="Normal 3 2 2 5 12" xfId="34433" xr:uid="{16BA11B2-856A-4220-92E7-DE47DE64AFD2}"/>
    <cellStyle name="Normal 3 2 2 5 2" xfId="13484" xr:uid="{00000000-0005-0000-0000-0000AC340000}"/>
    <cellStyle name="Normal 3 2 2 5 2 2" xfId="13485" xr:uid="{00000000-0005-0000-0000-0000AD340000}"/>
    <cellStyle name="Normal 3 2 2 5 2 2 2" xfId="13486" xr:uid="{00000000-0005-0000-0000-0000AE340000}"/>
    <cellStyle name="Normal 3 2 2 5 2 2 2 2" xfId="13487" xr:uid="{00000000-0005-0000-0000-0000AF340000}"/>
    <cellStyle name="Normal 3 2 2 5 2 2 2 2 2" xfId="13488" xr:uid="{00000000-0005-0000-0000-0000B0340000}"/>
    <cellStyle name="Normal 3 2 2 5 2 2 2 2 2 2" xfId="34440" xr:uid="{2F29CDF8-76B7-4749-9CF3-19A1507774B9}"/>
    <cellStyle name="Normal 3 2 2 5 2 2 2 2 3" xfId="13489" xr:uid="{00000000-0005-0000-0000-0000B1340000}"/>
    <cellStyle name="Normal 3 2 2 5 2 2 2 2 3 2" xfId="34441" xr:uid="{17E9691C-EDE8-4690-BACD-28DDADB02C4F}"/>
    <cellStyle name="Normal 3 2 2 5 2 2 2 2 4" xfId="13490" xr:uid="{00000000-0005-0000-0000-0000B2340000}"/>
    <cellStyle name="Normal 3 2 2 5 2 2 2 2 4 2" xfId="34442" xr:uid="{E7EF669A-EB02-4D9D-BB5C-5F1300E7C7E7}"/>
    <cellStyle name="Normal 3 2 2 5 2 2 2 2 5" xfId="34439" xr:uid="{CD0AE1E8-A6AA-4257-A08F-F553F02C3342}"/>
    <cellStyle name="Normal 3 2 2 5 2 2 2 3" xfId="13491" xr:uid="{00000000-0005-0000-0000-0000B3340000}"/>
    <cellStyle name="Normal 3 2 2 5 2 2 2 3 2" xfId="34443" xr:uid="{6FAA814B-355E-4665-B7D3-85AA3ACA6E71}"/>
    <cellStyle name="Normal 3 2 2 5 2 2 2 4" xfId="13492" xr:uid="{00000000-0005-0000-0000-0000B4340000}"/>
    <cellStyle name="Normal 3 2 2 5 2 2 2 4 2" xfId="34444" xr:uid="{571D1D67-9557-4BA0-9C63-4B6A96C24366}"/>
    <cellStyle name="Normal 3 2 2 5 2 2 2 5" xfId="13493" xr:uid="{00000000-0005-0000-0000-0000B5340000}"/>
    <cellStyle name="Normal 3 2 2 5 2 2 2 5 2" xfId="34445" xr:uid="{8C11FA97-E43D-4AEB-98A7-D886654129FD}"/>
    <cellStyle name="Normal 3 2 2 5 2 2 2 6" xfId="34438" xr:uid="{2633482B-C8F7-4E46-BD94-BC0857DE8086}"/>
    <cellStyle name="Normal 3 2 2 5 2 2 3" xfId="13494" xr:uid="{00000000-0005-0000-0000-0000B6340000}"/>
    <cellStyle name="Normal 3 2 2 5 2 2 3 2" xfId="13495" xr:uid="{00000000-0005-0000-0000-0000B7340000}"/>
    <cellStyle name="Normal 3 2 2 5 2 2 3 2 2" xfId="34447" xr:uid="{5F4E0F21-127A-4A18-8235-DCF3B09E4A10}"/>
    <cellStyle name="Normal 3 2 2 5 2 2 3 3" xfId="13496" xr:uid="{00000000-0005-0000-0000-0000B8340000}"/>
    <cellStyle name="Normal 3 2 2 5 2 2 3 3 2" xfId="34448" xr:uid="{F4153B2D-454E-4454-ACD6-7FFA375149E4}"/>
    <cellStyle name="Normal 3 2 2 5 2 2 3 4" xfId="13497" xr:uid="{00000000-0005-0000-0000-0000B9340000}"/>
    <cellStyle name="Normal 3 2 2 5 2 2 3 4 2" xfId="34449" xr:uid="{92E8F0D6-DE44-4C46-BD6A-7F13C3322984}"/>
    <cellStyle name="Normal 3 2 2 5 2 2 3 5" xfId="34446" xr:uid="{F444C98C-31B1-4D6A-9F01-DE523DD49025}"/>
    <cellStyle name="Normal 3 2 2 5 2 2 4" xfId="13498" xr:uid="{00000000-0005-0000-0000-0000BA340000}"/>
    <cellStyle name="Normal 3 2 2 5 2 2 4 2" xfId="34450" xr:uid="{0124C301-B5DB-4F62-8BB5-D140DABE4D33}"/>
    <cellStyle name="Normal 3 2 2 5 2 2 5" xfId="13499" xr:uid="{00000000-0005-0000-0000-0000BB340000}"/>
    <cellStyle name="Normal 3 2 2 5 2 2 5 2" xfId="34451" xr:uid="{B5FEF0AC-CD64-4629-9F89-8DC884421EEE}"/>
    <cellStyle name="Normal 3 2 2 5 2 2 6" xfId="13500" xr:uid="{00000000-0005-0000-0000-0000BC340000}"/>
    <cellStyle name="Normal 3 2 2 5 2 2 6 2" xfId="34452" xr:uid="{9FBE89FE-DDEC-4989-82EE-BC468EF2F55B}"/>
    <cellStyle name="Normal 3 2 2 5 2 2 7" xfId="34437" xr:uid="{C505CBE6-B45E-4713-BEB7-7B2047A0A833}"/>
    <cellStyle name="Normal 3 2 2 5 2 3" xfId="13501" xr:uid="{00000000-0005-0000-0000-0000BD340000}"/>
    <cellStyle name="Normal 3 2 2 5 2 3 2" xfId="13502" xr:uid="{00000000-0005-0000-0000-0000BE340000}"/>
    <cellStyle name="Normal 3 2 2 5 2 3 2 2" xfId="13503" xr:uid="{00000000-0005-0000-0000-0000BF340000}"/>
    <cellStyle name="Normal 3 2 2 5 2 3 2 2 2" xfId="13504" xr:uid="{00000000-0005-0000-0000-0000C0340000}"/>
    <cellStyle name="Normal 3 2 2 5 2 3 2 2 2 2" xfId="34456" xr:uid="{1DACD9B9-B43F-49AD-B057-47BA657A1771}"/>
    <cellStyle name="Normal 3 2 2 5 2 3 2 2 3" xfId="13505" xr:uid="{00000000-0005-0000-0000-0000C1340000}"/>
    <cellStyle name="Normal 3 2 2 5 2 3 2 2 3 2" xfId="34457" xr:uid="{FF967799-4B6B-4A8D-98E4-C1CC3FB6C840}"/>
    <cellStyle name="Normal 3 2 2 5 2 3 2 2 4" xfId="13506" xr:uid="{00000000-0005-0000-0000-0000C2340000}"/>
    <cellStyle name="Normal 3 2 2 5 2 3 2 2 4 2" xfId="34458" xr:uid="{9C21474F-3FBA-4E0F-BC18-C5365B945545}"/>
    <cellStyle name="Normal 3 2 2 5 2 3 2 2 5" xfId="34455" xr:uid="{504A714E-7876-4091-AE9A-C2387BEE3CB3}"/>
    <cellStyle name="Normal 3 2 2 5 2 3 2 3" xfId="13507" xr:uid="{00000000-0005-0000-0000-0000C3340000}"/>
    <cellStyle name="Normal 3 2 2 5 2 3 2 3 2" xfId="34459" xr:uid="{B13764A3-34AF-494B-9808-A3AEB4731509}"/>
    <cellStyle name="Normal 3 2 2 5 2 3 2 4" xfId="13508" xr:uid="{00000000-0005-0000-0000-0000C4340000}"/>
    <cellStyle name="Normal 3 2 2 5 2 3 2 4 2" xfId="34460" xr:uid="{007C9E56-8A49-494E-A7C7-34EEC097A99A}"/>
    <cellStyle name="Normal 3 2 2 5 2 3 2 5" xfId="13509" xr:uid="{00000000-0005-0000-0000-0000C5340000}"/>
    <cellStyle name="Normal 3 2 2 5 2 3 2 5 2" xfId="34461" xr:uid="{AFBFFA46-B555-42F3-AE11-61327F0D3B38}"/>
    <cellStyle name="Normal 3 2 2 5 2 3 2 6" xfId="34454" xr:uid="{A59194CB-1F55-4E7B-BD70-E642153A01B5}"/>
    <cellStyle name="Normal 3 2 2 5 2 3 3" xfId="13510" xr:uid="{00000000-0005-0000-0000-0000C6340000}"/>
    <cellStyle name="Normal 3 2 2 5 2 3 3 2" xfId="13511" xr:uid="{00000000-0005-0000-0000-0000C7340000}"/>
    <cellStyle name="Normal 3 2 2 5 2 3 3 2 2" xfId="34463" xr:uid="{892ECC0C-D584-4225-8AAA-2B8B699722F6}"/>
    <cellStyle name="Normal 3 2 2 5 2 3 3 3" xfId="13512" xr:uid="{00000000-0005-0000-0000-0000C8340000}"/>
    <cellStyle name="Normal 3 2 2 5 2 3 3 3 2" xfId="34464" xr:uid="{EDC3F2CE-B901-44C1-8A94-FC962D2D8853}"/>
    <cellStyle name="Normal 3 2 2 5 2 3 3 4" xfId="13513" xr:uid="{00000000-0005-0000-0000-0000C9340000}"/>
    <cellStyle name="Normal 3 2 2 5 2 3 3 4 2" xfId="34465" xr:uid="{ADBB4712-BCBA-4B2F-BC43-AE99C20E87D4}"/>
    <cellStyle name="Normal 3 2 2 5 2 3 3 5" xfId="34462" xr:uid="{42D2612D-A3CA-4C00-84DE-04DED9D523CE}"/>
    <cellStyle name="Normal 3 2 2 5 2 3 4" xfId="13514" xr:uid="{00000000-0005-0000-0000-0000CA340000}"/>
    <cellStyle name="Normal 3 2 2 5 2 3 4 2" xfId="34466" xr:uid="{99C9DDF2-CBF1-43C8-BAE2-F4EB7F8D11DF}"/>
    <cellStyle name="Normal 3 2 2 5 2 3 5" xfId="13515" xr:uid="{00000000-0005-0000-0000-0000CB340000}"/>
    <cellStyle name="Normal 3 2 2 5 2 3 5 2" xfId="34467" xr:uid="{47A760CD-8DA1-4A05-BD73-9A333D4C0983}"/>
    <cellStyle name="Normal 3 2 2 5 2 3 6" xfId="13516" xr:uid="{00000000-0005-0000-0000-0000CC340000}"/>
    <cellStyle name="Normal 3 2 2 5 2 3 6 2" xfId="34468" xr:uid="{EA834851-A463-4DA1-A85F-EF2755A7E5E2}"/>
    <cellStyle name="Normal 3 2 2 5 2 3 7" xfId="34453" xr:uid="{B8224EFB-F19B-4A54-B636-3F677BF963BF}"/>
    <cellStyle name="Normal 3 2 2 5 2 4" xfId="13517" xr:uid="{00000000-0005-0000-0000-0000CD340000}"/>
    <cellStyle name="Normal 3 2 2 5 2 4 2" xfId="13518" xr:uid="{00000000-0005-0000-0000-0000CE340000}"/>
    <cellStyle name="Normal 3 2 2 5 2 4 2 2" xfId="13519" xr:uid="{00000000-0005-0000-0000-0000CF340000}"/>
    <cellStyle name="Normal 3 2 2 5 2 4 2 2 2" xfId="34471" xr:uid="{63465C5C-BBB6-4330-A117-AF25FB2900DA}"/>
    <cellStyle name="Normal 3 2 2 5 2 4 2 3" xfId="13520" xr:uid="{00000000-0005-0000-0000-0000D0340000}"/>
    <cellStyle name="Normal 3 2 2 5 2 4 2 3 2" xfId="34472" xr:uid="{27DC72F4-0ADF-46D5-9D5B-C75382D29471}"/>
    <cellStyle name="Normal 3 2 2 5 2 4 2 4" xfId="13521" xr:uid="{00000000-0005-0000-0000-0000D1340000}"/>
    <cellStyle name="Normal 3 2 2 5 2 4 2 4 2" xfId="34473" xr:uid="{73927AC1-59D9-4AB1-80BD-5F27452E4A3D}"/>
    <cellStyle name="Normal 3 2 2 5 2 4 2 5" xfId="34470" xr:uid="{ACB6DDB1-96F0-4B5B-ACE8-C7D6A05788E2}"/>
    <cellStyle name="Normal 3 2 2 5 2 4 3" xfId="13522" xr:uid="{00000000-0005-0000-0000-0000D2340000}"/>
    <cellStyle name="Normal 3 2 2 5 2 4 3 2" xfId="34474" xr:uid="{67D24DFA-1C05-42D2-B267-E3251E05D334}"/>
    <cellStyle name="Normal 3 2 2 5 2 4 4" xfId="13523" xr:uid="{00000000-0005-0000-0000-0000D3340000}"/>
    <cellStyle name="Normal 3 2 2 5 2 4 4 2" xfId="34475" xr:uid="{8F70F3E0-9540-43C1-B527-32CB7F3D26C1}"/>
    <cellStyle name="Normal 3 2 2 5 2 4 5" xfId="13524" xr:uid="{00000000-0005-0000-0000-0000D4340000}"/>
    <cellStyle name="Normal 3 2 2 5 2 4 5 2" xfId="34476" xr:uid="{C8A2BB91-15FC-4DD5-A692-300A5C135980}"/>
    <cellStyle name="Normal 3 2 2 5 2 4 6" xfId="34469" xr:uid="{B3AAC345-3D1A-46F4-80A4-DFA13325D2A4}"/>
    <cellStyle name="Normal 3 2 2 5 2 5" xfId="13525" xr:uid="{00000000-0005-0000-0000-0000D5340000}"/>
    <cellStyle name="Normal 3 2 2 5 2 5 2" xfId="13526" xr:uid="{00000000-0005-0000-0000-0000D6340000}"/>
    <cellStyle name="Normal 3 2 2 5 2 5 2 2" xfId="34478" xr:uid="{B23A9B51-8119-48BB-924D-215FED38E542}"/>
    <cellStyle name="Normal 3 2 2 5 2 5 3" xfId="13527" xr:uid="{00000000-0005-0000-0000-0000D7340000}"/>
    <cellStyle name="Normal 3 2 2 5 2 5 3 2" xfId="34479" xr:uid="{3857E6E0-3051-45A3-ADC8-B507942E5C35}"/>
    <cellStyle name="Normal 3 2 2 5 2 5 4" xfId="13528" xr:uid="{00000000-0005-0000-0000-0000D8340000}"/>
    <cellStyle name="Normal 3 2 2 5 2 5 4 2" xfId="34480" xr:uid="{F5744679-E13F-4E29-97EF-32C8D24C7D4C}"/>
    <cellStyle name="Normal 3 2 2 5 2 5 5" xfId="34477" xr:uid="{4361D1EE-F9F6-4FC4-BC31-08FFEA49AB50}"/>
    <cellStyle name="Normal 3 2 2 5 2 6" xfId="13529" xr:uid="{00000000-0005-0000-0000-0000D9340000}"/>
    <cellStyle name="Normal 3 2 2 5 2 6 2" xfId="34481" xr:uid="{D9802DCE-5FBF-4CA9-835E-447F588E5B17}"/>
    <cellStyle name="Normal 3 2 2 5 2 7" xfId="13530" xr:uid="{00000000-0005-0000-0000-0000DA340000}"/>
    <cellStyle name="Normal 3 2 2 5 2 7 2" xfId="34482" xr:uid="{1CDFDCE0-C948-473D-9A1D-F7BC40901C20}"/>
    <cellStyle name="Normal 3 2 2 5 2 8" xfId="13531" xr:uid="{00000000-0005-0000-0000-0000DB340000}"/>
    <cellStyle name="Normal 3 2 2 5 2 8 2" xfId="34483" xr:uid="{9A2C52B4-545C-4EA1-80DE-07C85DFC4B72}"/>
    <cellStyle name="Normal 3 2 2 5 2 9" xfId="34436" xr:uid="{091EA824-FD39-4EA3-A20F-D0B92D9BEC5D}"/>
    <cellStyle name="Normal 3 2 2 5 3" xfId="13532" xr:uid="{00000000-0005-0000-0000-0000DC340000}"/>
    <cellStyle name="Normal 3 2 2 5 3 2" xfId="13533" xr:uid="{00000000-0005-0000-0000-0000DD340000}"/>
    <cellStyle name="Normal 3 2 2 5 3 2 2" xfId="13534" xr:uid="{00000000-0005-0000-0000-0000DE340000}"/>
    <cellStyle name="Normal 3 2 2 5 3 2 2 2" xfId="13535" xr:uid="{00000000-0005-0000-0000-0000DF340000}"/>
    <cellStyle name="Normal 3 2 2 5 3 2 2 2 2" xfId="34487" xr:uid="{62C574B1-42E7-43F3-BA14-E99996056E28}"/>
    <cellStyle name="Normal 3 2 2 5 3 2 2 3" xfId="13536" xr:uid="{00000000-0005-0000-0000-0000E0340000}"/>
    <cellStyle name="Normal 3 2 2 5 3 2 2 3 2" xfId="34488" xr:uid="{C0849F06-C5DE-4157-BDEB-48EBEED75672}"/>
    <cellStyle name="Normal 3 2 2 5 3 2 2 4" xfId="13537" xr:uid="{00000000-0005-0000-0000-0000E1340000}"/>
    <cellStyle name="Normal 3 2 2 5 3 2 2 4 2" xfId="34489" xr:uid="{5BD47415-9E37-4BD7-B0EE-F3D63FEC860F}"/>
    <cellStyle name="Normal 3 2 2 5 3 2 2 5" xfId="34486" xr:uid="{F84E3B88-4D56-4E56-A787-49C75399C467}"/>
    <cellStyle name="Normal 3 2 2 5 3 2 3" xfId="13538" xr:uid="{00000000-0005-0000-0000-0000E2340000}"/>
    <cellStyle name="Normal 3 2 2 5 3 2 3 2" xfId="34490" xr:uid="{035A5B72-B0B2-444C-86FA-19F67A02543A}"/>
    <cellStyle name="Normal 3 2 2 5 3 2 4" xfId="13539" xr:uid="{00000000-0005-0000-0000-0000E3340000}"/>
    <cellStyle name="Normal 3 2 2 5 3 2 4 2" xfId="34491" xr:uid="{7EC2C685-1EE1-4E35-BEA3-6DF214B0A54E}"/>
    <cellStyle name="Normal 3 2 2 5 3 2 5" xfId="13540" xr:uid="{00000000-0005-0000-0000-0000E4340000}"/>
    <cellStyle name="Normal 3 2 2 5 3 2 5 2" xfId="34492" xr:uid="{9F51D8D2-1DCA-43AC-8645-D7C196996CE8}"/>
    <cellStyle name="Normal 3 2 2 5 3 2 6" xfId="34485" xr:uid="{410E1F4A-E771-4D4B-B1AB-862DAA361182}"/>
    <cellStyle name="Normal 3 2 2 5 3 3" xfId="13541" xr:uid="{00000000-0005-0000-0000-0000E5340000}"/>
    <cellStyle name="Normal 3 2 2 5 3 3 2" xfId="13542" xr:uid="{00000000-0005-0000-0000-0000E6340000}"/>
    <cellStyle name="Normal 3 2 2 5 3 3 2 2" xfId="34494" xr:uid="{7D7375F5-D479-4F26-B5DE-A75C65329C50}"/>
    <cellStyle name="Normal 3 2 2 5 3 3 3" xfId="13543" xr:uid="{00000000-0005-0000-0000-0000E7340000}"/>
    <cellStyle name="Normal 3 2 2 5 3 3 3 2" xfId="34495" xr:uid="{D8945E6F-7E3D-4ED3-8205-3D8E3F3C7595}"/>
    <cellStyle name="Normal 3 2 2 5 3 3 4" xfId="13544" xr:uid="{00000000-0005-0000-0000-0000E8340000}"/>
    <cellStyle name="Normal 3 2 2 5 3 3 4 2" xfId="34496" xr:uid="{BF0A8C66-5042-429F-9DDF-B45AAFE1A051}"/>
    <cellStyle name="Normal 3 2 2 5 3 3 5" xfId="34493" xr:uid="{2D9C75E8-0F33-49CD-85C7-6BBB4441E88E}"/>
    <cellStyle name="Normal 3 2 2 5 3 4" xfId="13545" xr:uid="{00000000-0005-0000-0000-0000E9340000}"/>
    <cellStyle name="Normal 3 2 2 5 3 4 2" xfId="34497" xr:uid="{EA3454AA-97F2-4825-AAF5-7360D6313728}"/>
    <cellStyle name="Normal 3 2 2 5 3 5" xfId="13546" xr:uid="{00000000-0005-0000-0000-0000EA340000}"/>
    <cellStyle name="Normal 3 2 2 5 3 5 2" xfId="34498" xr:uid="{8E9B1AD6-5B32-4DDA-9C69-8F6FAB1CC8EC}"/>
    <cellStyle name="Normal 3 2 2 5 3 6" xfId="13547" xr:uid="{00000000-0005-0000-0000-0000EB340000}"/>
    <cellStyle name="Normal 3 2 2 5 3 6 2" xfId="34499" xr:uid="{1AB8A09C-01AF-4B5C-90BD-21CA0E72E936}"/>
    <cellStyle name="Normal 3 2 2 5 3 7" xfId="34484" xr:uid="{949A6572-0629-4275-BA86-CA2B2D8B0B64}"/>
    <cellStyle name="Normal 3 2 2 5 4" xfId="13548" xr:uid="{00000000-0005-0000-0000-0000EC340000}"/>
    <cellStyle name="Normal 3 2 2 5 4 2" xfId="13549" xr:uid="{00000000-0005-0000-0000-0000ED340000}"/>
    <cellStyle name="Normal 3 2 2 5 4 2 2" xfId="13550" xr:uid="{00000000-0005-0000-0000-0000EE340000}"/>
    <cellStyle name="Normal 3 2 2 5 4 2 2 2" xfId="13551" xr:uid="{00000000-0005-0000-0000-0000EF340000}"/>
    <cellStyle name="Normal 3 2 2 5 4 2 2 2 2" xfId="34503" xr:uid="{940DCC9D-3B1C-4E8F-B30F-6C9ED412BF08}"/>
    <cellStyle name="Normal 3 2 2 5 4 2 2 3" xfId="13552" xr:uid="{00000000-0005-0000-0000-0000F0340000}"/>
    <cellStyle name="Normal 3 2 2 5 4 2 2 3 2" xfId="34504" xr:uid="{23312964-4620-4F87-821E-CA4578CBCA4E}"/>
    <cellStyle name="Normal 3 2 2 5 4 2 2 4" xfId="13553" xr:uid="{00000000-0005-0000-0000-0000F1340000}"/>
    <cellStyle name="Normal 3 2 2 5 4 2 2 4 2" xfId="34505" xr:uid="{E558091F-755C-4073-A349-3947E7971992}"/>
    <cellStyle name="Normal 3 2 2 5 4 2 2 5" xfId="34502" xr:uid="{A0209061-C8F2-4E20-A358-4DBB1C3D19C0}"/>
    <cellStyle name="Normal 3 2 2 5 4 2 3" xfId="13554" xr:uid="{00000000-0005-0000-0000-0000F2340000}"/>
    <cellStyle name="Normal 3 2 2 5 4 2 3 2" xfId="34506" xr:uid="{8F7356B6-B294-4F35-98F5-8A7EE9CDB080}"/>
    <cellStyle name="Normal 3 2 2 5 4 2 4" xfId="13555" xr:uid="{00000000-0005-0000-0000-0000F3340000}"/>
    <cellStyle name="Normal 3 2 2 5 4 2 4 2" xfId="34507" xr:uid="{E100B53D-F932-48C3-A73C-34F106CB88F6}"/>
    <cellStyle name="Normal 3 2 2 5 4 2 5" xfId="13556" xr:uid="{00000000-0005-0000-0000-0000F4340000}"/>
    <cellStyle name="Normal 3 2 2 5 4 2 5 2" xfId="34508" xr:uid="{F88D6200-677D-4327-BB5F-88C5F41AFED4}"/>
    <cellStyle name="Normal 3 2 2 5 4 2 6" xfId="34501" xr:uid="{445E1E3D-4C44-407D-8688-2FF40101E02E}"/>
    <cellStyle name="Normal 3 2 2 5 4 3" xfId="13557" xr:uid="{00000000-0005-0000-0000-0000F5340000}"/>
    <cellStyle name="Normal 3 2 2 5 4 3 2" xfId="13558" xr:uid="{00000000-0005-0000-0000-0000F6340000}"/>
    <cellStyle name="Normal 3 2 2 5 4 3 2 2" xfId="34510" xr:uid="{CFFF16CD-1652-4833-B3D4-B18A01E95809}"/>
    <cellStyle name="Normal 3 2 2 5 4 3 3" xfId="13559" xr:uid="{00000000-0005-0000-0000-0000F7340000}"/>
    <cellStyle name="Normal 3 2 2 5 4 3 3 2" xfId="34511" xr:uid="{E75C5943-D388-4CB3-9D51-3B8F810C5902}"/>
    <cellStyle name="Normal 3 2 2 5 4 3 4" xfId="13560" xr:uid="{00000000-0005-0000-0000-0000F8340000}"/>
    <cellStyle name="Normal 3 2 2 5 4 3 4 2" xfId="34512" xr:uid="{93D16D8A-D732-4A4B-B2EE-5F840D9CDCA7}"/>
    <cellStyle name="Normal 3 2 2 5 4 3 5" xfId="34509" xr:uid="{C683F04A-6967-4F5B-BCB1-C2EB967C110E}"/>
    <cellStyle name="Normal 3 2 2 5 4 4" xfId="13561" xr:uid="{00000000-0005-0000-0000-0000F9340000}"/>
    <cellStyle name="Normal 3 2 2 5 4 4 2" xfId="34513" xr:uid="{D9D523D7-A5F5-416C-96C8-C4D5EA3D12D5}"/>
    <cellStyle name="Normal 3 2 2 5 4 5" xfId="13562" xr:uid="{00000000-0005-0000-0000-0000FA340000}"/>
    <cellStyle name="Normal 3 2 2 5 4 5 2" xfId="34514" xr:uid="{AE995EBE-BFF4-4422-B654-8DEC0E39A4DE}"/>
    <cellStyle name="Normal 3 2 2 5 4 6" xfId="13563" xr:uid="{00000000-0005-0000-0000-0000FB340000}"/>
    <cellStyle name="Normal 3 2 2 5 4 6 2" xfId="34515" xr:uid="{BC7C2BB2-A0E9-4739-BCD1-698E9D70C1CB}"/>
    <cellStyle name="Normal 3 2 2 5 4 7" xfId="34500" xr:uid="{45A2BFA7-5882-4947-9DA8-FF4D823252E6}"/>
    <cellStyle name="Normal 3 2 2 5 5" xfId="13564" xr:uid="{00000000-0005-0000-0000-0000FC340000}"/>
    <cellStyle name="Normal 3 2 2 5 5 2" xfId="34516" xr:uid="{1BB51328-928E-4492-A41D-FFA2E4D79693}"/>
    <cellStyle name="Normal 3 2 2 5 6" xfId="13565" xr:uid="{00000000-0005-0000-0000-0000FD340000}"/>
    <cellStyle name="Normal 3 2 2 5 6 2" xfId="13566" xr:uid="{00000000-0005-0000-0000-0000FE340000}"/>
    <cellStyle name="Normal 3 2 2 5 6 2 2" xfId="13567" xr:uid="{00000000-0005-0000-0000-0000FF340000}"/>
    <cellStyle name="Normal 3 2 2 5 6 2 2 2" xfId="34519" xr:uid="{EE758766-185D-4D06-8060-C7C703B5A31A}"/>
    <cellStyle name="Normal 3 2 2 5 6 2 3" xfId="13568" xr:uid="{00000000-0005-0000-0000-000000350000}"/>
    <cellStyle name="Normal 3 2 2 5 6 2 3 2" xfId="34520" xr:uid="{4A914ECC-9F99-4DA0-83C7-B9D55A5B6EA3}"/>
    <cellStyle name="Normal 3 2 2 5 6 2 4" xfId="13569" xr:uid="{00000000-0005-0000-0000-000001350000}"/>
    <cellStyle name="Normal 3 2 2 5 6 2 4 2" xfId="34521" xr:uid="{FC18FC04-BD29-4404-A66D-F4A5DD87A53F}"/>
    <cellStyle name="Normal 3 2 2 5 6 2 5" xfId="34518" xr:uid="{942635F0-72AE-4CA2-9CF3-B859858001DC}"/>
    <cellStyle name="Normal 3 2 2 5 6 3" xfId="13570" xr:uid="{00000000-0005-0000-0000-000002350000}"/>
    <cellStyle name="Normal 3 2 2 5 6 3 2" xfId="34522" xr:uid="{DA151999-6B58-47FE-B71C-54591C6ACE65}"/>
    <cellStyle name="Normal 3 2 2 5 6 4" xfId="13571" xr:uid="{00000000-0005-0000-0000-000003350000}"/>
    <cellStyle name="Normal 3 2 2 5 6 4 2" xfId="34523" xr:uid="{C2F4E929-20BB-44AD-8BFD-C475DAE4F616}"/>
    <cellStyle name="Normal 3 2 2 5 6 5" xfId="13572" xr:uid="{00000000-0005-0000-0000-000004350000}"/>
    <cellStyle name="Normal 3 2 2 5 6 5 2" xfId="34524" xr:uid="{31642F8A-74ED-408E-8E75-05A1762CF95C}"/>
    <cellStyle name="Normal 3 2 2 5 6 6" xfId="34517" xr:uid="{FA209A0B-5D5E-4857-A3AE-E85B4042B538}"/>
    <cellStyle name="Normal 3 2 2 5 7" xfId="13573" xr:uid="{00000000-0005-0000-0000-000005350000}"/>
    <cellStyle name="Normal 3 2 2 5 7 2" xfId="34525" xr:uid="{0B9841A5-FEE3-44BD-ADD1-6CB9233BF97D}"/>
    <cellStyle name="Normal 3 2 2 5 8" xfId="13574" xr:uid="{00000000-0005-0000-0000-000006350000}"/>
    <cellStyle name="Normal 3 2 2 5 8 2" xfId="13575" xr:uid="{00000000-0005-0000-0000-000007350000}"/>
    <cellStyle name="Normal 3 2 2 5 8 2 2" xfId="34527" xr:uid="{40E3807B-4094-4CF0-9CFC-C069E31C78DA}"/>
    <cellStyle name="Normal 3 2 2 5 8 3" xfId="13576" xr:uid="{00000000-0005-0000-0000-000008350000}"/>
    <cellStyle name="Normal 3 2 2 5 8 3 2" xfId="34528" xr:uid="{F4CA6F9B-75A6-4982-B714-FBF126D6F489}"/>
    <cellStyle name="Normal 3 2 2 5 8 4" xfId="13577" xr:uid="{00000000-0005-0000-0000-000009350000}"/>
    <cellStyle name="Normal 3 2 2 5 8 4 2" xfId="34529" xr:uid="{F3E4B94B-0275-42FD-B1C1-D7BEBD88C287}"/>
    <cellStyle name="Normal 3 2 2 5 8 5" xfId="34526" xr:uid="{D05B0649-1E2F-46C9-A7F8-75C8DD27275E}"/>
    <cellStyle name="Normal 3 2 2 5 9" xfId="13578" xr:uid="{00000000-0005-0000-0000-00000A350000}"/>
    <cellStyle name="Normal 3 2 2 5 9 2" xfId="34530" xr:uid="{6A4D3B07-C639-4370-BE9D-E900A1BCF70B}"/>
    <cellStyle name="Normal 3 2 2 6" xfId="13579" xr:uid="{00000000-0005-0000-0000-00000B350000}"/>
    <cellStyle name="Normal 3 2 2 6 10" xfId="34531" xr:uid="{266FF49F-9B3A-4660-9ADA-0F1D3C0DFDF5}"/>
    <cellStyle name="Normal 3 2 2 6 2" xfId="13580" xr:uid="{00000000-0005-0000-0000-00000C350000}"/>
    <cellStyle name="Normal 3 2 2 6 2 2" xfId="13581" xr:uid="{00000000-0005-0000-0000-00000D350000}"/>
    <cellStyle name="Normal 3 2 2 6 2 2 2" xfId="13582" xr:uid="{00000000-0005-0000-0000-00000E350000}"/>
    <cellStyle name="Normal 3 2 2 6 2 2 2 2" xfId="13583" xr:uid="{00000000-0005-0000-0000-00000F350000}"/>
    <cellStyle name="Normal 3 2 2 6 2 2 2 2 2" xfId="34535" xr:uid="{9E7D49F9-024E-4042-AD48-173F972DA39D}"/>
    <cellStyle name="Normal 3 2 2 6 2 2 2 3" xfId="13584" xr:uid="{00000000-0005-0000-0000-000010350000}"/>
    <cellStyle name="Normal 3 2 2 6 2 2 2 3 2" xfId="34536" xr:uid="{39F9101F-7EC6-4941-AB90-C2F70E67147C}"/>
    <cellStyle name="Normal 3 2 2 6 2 2 2 4" xfId="13585" xr:uid="{00000000-0005-0000-0000-000011350000}"/>
    <cellStyle name="Normal 3 2 2 6 2 2 2 4 2" xfId="34537" xr:uid="{8E281F15-33C5-4399-AA3C-241EC36695C0}"/>
    <cellStyle name="Normal 3 2 2 6 2 2 2 5" xfId="34534" xr:uid="{74EED990-A05F-4AE1-9E36-306CB2A67598}"/>
    <cellStyle name="Normal 3 2 2 6 2 2 3" xfId="13586" xr:uid="{00000000-0005-0000-0000-000012350000}"/>
    <cellStyle name="Normal 3 2 2 6 2 2 3 2" xfId="34538" xr:uid="{F89557D5-9EA8-4BE5-9414-EFBA8F02E053}"/>
    <cellStyle name="Normal 3 2 2 6 2 2 4" xfId="13587" xr:uid="{00000000-0005-0000-0000-000013350000}"/>
    <cellStyle name="Normal 3 2 2 6 2 2 4 2" xfId="34539" xr:uid="{D78DF6D9-3865-4BCF-A371-E172C6A64DD7}"/>
    <cellStyle name="Normal 3 2 2 6 2 2 5" xfId="13588" xr:uid="{00000000-0005-0000-0000-000014350000}"/>
    <cellStyle name="Normal 3 2 2 6 2 2 5 2" xfId="34540" xr:uid="{B53C9910-E415-49AE-B0EF-6BD6C16A6BB3}"/>
    <cellStyle name="Normal 3 2 2 6 2 2 6" xfId="34533" xr:uid="{574DE7D1-6830-4812-8E03-01CF43FB282E}"/>
    <cellStyle name="Normal 3 2 2 6 2 3" xfId="13589" xr:uid="{00000000-0005-0000-0000-000015350000}"/>
    <cellStyle name="Normal 3 2 2 6 2 3 2" xfId="13590" xr:uid="{00000000-0005-0000-0000-000016350000}"/>
    <cellStyle name="Normal 3 2 2 6 2 3 2 2" xfId="34542" xr:uid="{4DBE830A-15DA-402F-93A0-B4C5FFBA859C}"/>
    <cellStyle name="Normal 3 2 2 6 2 3 3" xfId="13591" xr:uid="{00000000-0005-0000-0000-000017350000}"/>
    <cellStyle name="Normal 3 2 2 6 2 3 3 2" xfId="34543" xr:uid="{6811227A-B5EB-43D2-852A-DB02CFE78FD2}"/>
    <cellStyle name="Normal 3 2 2 6 2 3 4" xfId="13592" xr:uid="{00000000-0005-0000-0000-000018350000}"/>
    <cellStyle name="Normal 3 2 2 6 2 3 4 2" xfId="34544" xr:uid="{22E5EB32-A4D9-4853-B8E6-501ADD41582C}"/>
    <cellStyle name="Normal 3 2 2 6 2 3 5" xfId="34541" xr:uid="{A0216A1F-0A71-44A5-A2F2-CC12B0C4413F}"/>
    <cellStyle name="Normal 3 2 2 6 2 4" xfId="13593" xr:uid="{00000000-0005-0000-0000-000019350000}"/>
    <cellStyle name="Normal 3 2 2 6 2 4 2" xfId="34545" xr:uid="{7C28D281-089A-41B2-A925-DEDF4977898E}"/>
    <cellStyle name="Normal 3 2 2 6 2 5" xfId="13594" xr:uid="{00000000-0005-0000-0000-00001A350000}"/>
    <cellStyle name="Normal 3 2 2 6 2 5 2" xfId="34546" xr:uid="{81437EBD-DAC4-42C8-BF8B-7096562EED28}"/>
    <cellStyle name="Normal 3 2 2 6 2 6" xfId="13595" xr:uid="{00000000-0005-0000-0000-00001B350000}"/>
    <cellStyle name="Normal 3 2 2 6 2 6 2" xfId="34547" xr:uid="{0FAE81D3-45A6-4283-99AF-3CAC34C582A6}"/>
    <cellStyle name="Normal 3 2 2 6 2 7" xfId="34532" xr:uid="{5E9133D8-1F1E-4EC6-A284-784F87A5F86A}"/>
    <cellStyle name="Normal 3 2 2 6 3" xfId="13596" xr:uid="{00000000-0005-0000-0000-00001C350000}"/>
    <cellStyle name="Normal 3 2 2 6 3 2" xfId="13597" xr:uid="{00000000-0005-0000-0000-00001D350000}"/>
    <cellStyle name="Normal 3 2 2 6 3 2 2" xfId="13598" xr:uid="{00000000-0005-0000-0000-00001E350000}"/>
    <cellStyle name="Normal 3 2 2 6 3 2 2 2" xfId="13599" xr:uid="{00000000-0005-0000-0000-00001F350000}"/>
    <cellStyle name="Normal 3 2 2 6 3 2 2 2 2" xfId="34551" xr:uid="{BB7CF292-1F1E-4936-9E62-C7DEFAF9783F}"/>
    <cellStyle name="Normal 3 2 2 6 3 2 2 3" xfId="13600" xr:uid="{00000000-0005-0000-0000-000020350000}"/>
    <cellStyle name="Normal 3 2 2 6 3 2 2 3 2" xfId="34552" xr:uid="{6EC979F5-112E-41D9-8F61-639493F3242B}"/>
    <cellStyle name="Normal 3 2 2 6 3 2 2 4" xfId="13601" xr:uid="{00000000-0005-0000-0000-000021350000}"/>
    <cellStyle name="Normal 3 2 2 6 3 2 2 4 2" xfId="34553" xr:uid="{085130CD-5696-4B95-B1B0-E487592A542F}"/>
    <cellStyle name="Normal 3 2 2 6 3 2 2 5" xfId="34550" xr:uid="{C5045192-890F-48A6-8793-CE2DD43E590F}"/>
    <cellStyle name="Normal 3 2 2 6 3 2 3" xfId="13602" xr:uid="{00000000-0005-0000-0000-000022350000}"/>
    <cellStyle name="Normal 3 2 2 6 3 2 3 2" xfId="34554" xr:uid="{0F30F1AD-DAD3-43B6-B880-72F22E126819}"/>
    <cellStyle name="Normal 3 2 2 6 3 2 4" xfId="13603" xr:uid="{00000000-0005-0000-0000-000023350000}"/>
    <cellStyle name="Normal 3 2 2 6 3 2 4 2" xfId="34555" xr:uid="{C992565C-D7A1-4067-8D92-C1D3113478B5}"/>
    <cellStyle name="Normal 3 2 2 6 3 2 5" xfId="13604" xr:uid="{00000000-0005-0000-0000-000024350000}"/>
    <cellStyle name="Normal 3 2 2 6 3 2 5 2" xfId="34556" xr:uid="{69B9C519-ED05-4112-9403-56ACBD9BDF8E}"/>
    <cellStyle name="Normal 3 2 2 6 3 2 6" xfId="34549" xr:uid="{4B2855F0-4033-4D48-A585-180652BB5973}"/>
    <cellStyle name="Normal 3 2 2 6 3 3" xfId="13605" xr:uid="{00000000-0005-0000-0000-000025350000}"/>
    <cellStyle name="Normal 3 2 2 6 3 3 2" xfId="13606" xr:uid="{00000000-0005-0000-0000-000026350000}"/>
    <cellStyle name="Normal 3 2 2 6 3 3 2 2" xfId="34558" xr:uid="{5138EBC3-4CE4-4BD3-8F78-6C01A7B060E9}"/>
    <cellStyle name="Normal 3 2 2 6 3 3 3" xfId="13607" xr:uid="{00000000-0005-0000-0000-000027350000}"/>
    <cellStyle name="Normal 3 2 2 6 3 3 3 2" xfId="34559" xr:uid="{34357F89-4DAE-455D-A292-791C4BB65777}"/>
    <cellStyle name="Normal 3 2 2 6 3 3 4" xfId="13608" xr:uid="{00000000-0005-0000-0000-000028350000}"/>
    <cellStyle name="Normal 3 2 2 6 3 3 4 2" xfId="34560" xr:uid="{36B80C92-C4C2-4334-9D1A-3191FFE54AE7}"/>
    <cellStyle name="Normal 3 2 2 6 3 3 5" xfId="34557" xr:uid="{B260761A-0F4E-4426-AC17-26E06A061842}"/>
    <cellStyle name="Normal 3 2 2 6 3 4" xfId="13609" xr:uid="{00000000-0005-0000-0000-000029350000}"/>
    <cellStyle name="Normal 3 2 2 6 3 4 2" xfId="34561" xr:uid="{2BBF2A0F-CD85-401D-8B1F-C5EDE2ED9C3F}"/>
    <cellStyle name="Normal 3 2 2 6 3 5" xfId="13610" xr:uid="{00000000-0005-0000-0000-00002A350000}"/>
    <cellStyle name="Normal 3 2 2 6 3 5 2" xfId="34562" xr:uid="{89EEE60B-6A0D-4533-BA7A-407486B964EB}"/>
    <cellStyle name="Normal 3 2 2 6 3 6" xfId="13611" xr:uid="{00000000-0005-0000-0000-00002B350000}"/>
    <cellStyle name="Normal 3 2 2 6 3 6 2" xfId="34563" xr:uid="{C46B858E-C93E-4B2C-8603-C8C25B8C6C83}"/>
    <cellStyle name="Normal 3 2 2 6 3 7" xfId="34548" xr:uid="{5A36A0C6-9A3E-41B8-989C-BBE323BE3C18}"/>
    <cellStyle name="Normal 3 2 2 6 4" xfId="13612" xr:uid="{00000000-0005-0000-0000-00002C350000}"/>
    <cellStyle name="Normal 3 2 2 6 4 2" xfId="34564" xr:uid="{CC0EF57F-4DF0-4DB5-AB5D-5BF028FCC3F8}"/>
    <cellStyle name="Normal 3 2 2 6 5" xfId="13613" xr:uid="{00000000-0005-0000-0000-00002D350000}"/>
    <cellStyle name="Normal 3 2 2 6 5 2" xfId="13614" xr:uid="{00000000-0005-0000-0000-00002E350000}"/>
    <cellStyle name="Normal 3 2 2 6 5 2 2" xfId="13615" xr:uid="{00000000-0005-0000-0000-00002F350000}"/>
    <cellStyle name="Normal 3 2 2 6 5 2 2 2" xfId="34567" xr:uid="{4AFBECE9-239D-4027-914E-E19238E349B2}"/>
    <cellStyle name="Normal 3 2 2 6 5 2 3" xfId="13616" xr:uid="{00000000-0005-0000-0000-000030350000}"/>
    <cellStyle name="Normal 3 2 2 6 5 2 3 2" xfId="34568" xr:uid="{E093AE88-E155-4823-9202-F244BDD7BDD9}"/>
    <cellStyle name="Normal 3 2 2 6 5 2 4" xfId="13617" xr:uid="{00000000-0005-0000-0000-000031350000}"/>
    <cellStyle name="Normal 3 2 2 6 5 2 4 2" xfId="34569" xr:uid="{7CCC3D8F-3A95-479B-A5EF-BC50E378503F}"/>
    <cellStyle name="Normal 3 2 2 6 5 2 5" xfId="34566" xr:uid="{7A6163AF-3D62-49E7-BE8C-ACDF9FAC441A}"/>
    <cellStyle name="Normal 3 2 2 6 5 3" xfId="13618" xr:uid="{00000000-0005-0000-0000-000032350000}"/>
    <cellStyle name="Normal 3 2 2 6 5 3 2" xfId="34570" xr:uid="{1C771544-6CB9-435F-93DF-F368A51D992F}"/>
    <cellStyle name="Normal 3 2 2 6 5 4" xfId="13619" xr:uid="{00000000-0005-0000-0000-000033350000}"/>
    <cellStyle name="Normal 3 2 2 6 5 4 2" xfId="34571" xr:uid="{7B4FE581-48BA-467D-B907-1C4F4526BF9B}"/>
    <cellStyle name="Normal 3 2 2 6 5 5" xfId="13620" xr:uid="{00000000-0005-0000-0000-000034350000}"/>
    <cellStyle name="Normal 3 2 2 6 5 5 2" xfId="34572" xr:uid="{AE9F0EBF-7216-48AC-85A5-628D54D26116}"/>
    <cellStyle name="Normal 3 2 2 6 5 6" xfId="34565" xr:uid="{F5CDEE21-B442-42DF-A6E6-731C83C66E6E}"/>
    <cellStyle name="Normal 3 2 2 6 6" xfId="13621" xr:uid="{00000000-0005-0000-0000-000035350000}"/>
    <cellStyle name="Normal 3 2 2 6 6 2" xfId="13622" xr:uid="{00000000-0005-0000-0000-000036350000}"/>
    <cellStyle name="Normal 3 2 2 6 6 2 2" xfId="34574" xr:uid="{7FD2E2DA-8610-4261-A8BD-5E10AE43642F}"/>
    <cellStyle name="Normal 3 2 2 6 6 3" xfId="13623" xr:uid="{00000000-0005-0000-0000-000037350000}"/>
    <cellStyle name="Normal 3 2 2 6 6 3 2" xfId="34575" xr:uid="{A783327D-BF20-4E4A-8DD8-1FB02F5F81E8}"/>
    <cellStyle name="Normal 3 2 2 6 6 4" xfId="13624" xr:uid="{00000000-0005-0000-0000-000038350000}"/>
    <cellStyle name="Normal 3 2 2 6 6 4 2" xfId="34576" xr:uid="{98A909D7-0DCE-4ED4-836E-56022CE97D85}"/>
    <cellStyle name="Normal 3 2 2 6 6 5" xfId="34573" xr:uid="{09236293-B0B8-4F81-A564-BDC6424CCBD4}"/>
    <cellStyle name="Normal 3 2 2 6 7" xfId="13625" xr:uid="{00000000-0005-0000-0000-000039350000}"/>
    <cellStyle name="Normal 3 2 2 6 7 2" xfId="34577" xr:uid="{8BAE6A2D-3E99-450B-B846-6F24CD25A4B9}"/>
    <cellStyle name="Normal 3 2 2 6 8" xfId="13626" xr:uid="{00000000-0005-0000-0000-00003A350000}"/>
    <cellStyle name="Normal 3 2 2 6 8 2" xfId="34578" xr:uid="{629EC778-8CFA-48F2-89D8-BF6261B15DA2}"/>
    <cellStyle name="Normal 3 2 2 6 9" xfId="13627" xr:uid="{00000000-0005-0000-0000-00003B350000}"/>
    <cellStyle name="Normal 3 2 2 6 9 2" xfId="34579" xr:uid="{8169417E-5D24-44E6-B4E4-1CDF812EF12A}"/>
    <cellStyle name="Normal 3 2 2 7" xfId="13628" xr:uid="{00000000-0005-0000-0000-00003C350000}"/>
    <cellStyle name="Normal 3 2 2 7 10" xfId="34580" xr:uid="{3DED5F6A-EE6D-4294-919E-5A93C5B7DDD0}"/>
    <cellStyle name="Normal 3 2 2 7 2" xfId="13629" xr:uid="{00000000-0005-0000-0000-00003D350000}"/>
    <cellStyle name="Normal 3 2 2 7 2 2" xfId="13630" xr:uid="{00000000-0005-0000-0000-00003E350000}"/>
    <cellStyle name="Normal 3 2 2 7 2 2 2" xfId="13631" xr:uid="{00000000-0005-0000-0000-00003F350000}"/>
    <cellStyle name="Normal 3 2 2 7 2 2 2 2" xfId="13632" xr:uid="{00000000-0005-0000-0000-000040350000}"/>
    <cellStyle name="Normal 3 2 2 7 2 2 2 2 2" xfId="34584" xr:uid="{DC218331-EFFF-4234-A354-2915DBEDA87A}"/>
    <cellStyle name="Normal 3 2 2 7 2 2 2 3" xfId="13633" xr:uid="{00000000-0005-0000-0000-000041350000}"/>
    <cellStyle name="Normal 3 2 2 7 2 2 2 3 2" xfId="34585" xr:uid="{FD2BF0BF-8585-418D-BCE1-33DE778D488B}"/>
    <cellStyle name="Normal 3 2 2 7 2 2 2 4" xfId="13634" xr:uid="{00000000-0005-0000-0000-000042350000}"/>
    <cellStyle name="Normal 3 2 2 7 2 2 2 4 2" xfId="34586" xr:uid="{BDFFBF45-5F58-4A23-ACC1-262491D7FAC7}"/>
    <cellStyle name="Normal 3 2 2 7 2 2 2 5" xfId="34583" xr:uid="{D2CB5CD1-53A2-440F-B735-522371B7433E}"/>
    <cellStyle name="Normal 3 2 2 7 2 2 3" xfId="13635" xr:uid="{00000000-0005-0000-0000-000043350000}"/>
    <cellStyle name="Normal 3 2 2 7 2 2 3 2" xfId="34587" xr:uid="{7784DAEF-55B6-47DA-90D3-FE42CAB3BAE5}"/>
    <cellStyle name="Normal 3 2 2 7 2 2 4" xfId="13636" xr:uid="{00000000-0005-0000-0000-000044350000}"/>
    <cellStyle name="Normal 3 2 2 7 2 2 4 2" xfId="34588" xr:uid="{ADA558B2-DEC8-44D1-8223-DA1350095BA4}"/>
    <cellStyle name="Normal 3 2 2 7 2 2 5" xfId="13637" xr:uid="{00000000-0005-0000-0000-000045350000}"/>
    <cellStyle name="Normal 3 2 2 7 2 2 5 2" xfId="34589" xr:uid="{D22C13AC-652A-4DC6-B5DE-D0B3892F1332}"/>
    <cellStyle name="Normal 3 2 2 7 2 2 6" xfId="34582" xr:uid="{B85BB25E-9F88-4205-A7E4-7E619DBFE043}"/>
    <cellStyle name="Normal 3 2 2 7 2 3" xfId="13638" xr:uid="{00000000-0005-0000-0000-000046350000}"/>
    <cellStyle name="Normal 3 2 2 7 2 3 2" xfId="13639" xr:uid="{00000000-0005-0000-0000-000047350000}"/>
    <cellStyle name="Normal 3 2 2 7 2 3 2 2" xfId="34591" xr:uid="{F31E6CA5-FAB7-4824-8265-DFE5992F198D}"/>
    <cellStyle name="Normal 3 2 2 7 2 3 3" xfId="13640" xr:uid="{00000000-0005-0000-0000-000048350000}"/>
    <cellStyle name="Normal 3 2 2 7 2 3 3 2" xfId="34592" xr:uid="{FC5F12A5-E54B-4149-99FF-CC38196AA63F}"/>
    <cellStyle name="Normal 3 2 2 7 2 3 4" xfId="13641" xr:uid="{00000000-0005-0000-0000-000049350000}"/>
    <cellStyle name="Normal 3 2 2 7 2 3 4 2" xfId="34593" xr:uid="{8E38993F-4B9D-49F8-9454-F53D66012524}"/>
    <cellStyle name="Normal 3 2 2 7 2 3 5" xfId="34590" xr:uid="{8F2F7A33-48EB-42A5-9532-CC785281307E}"/>
    <cellStyle name="Normal 3 2 2 7 2 4" xfId="13642" xr:uid="{00000000-0005-0000-0000-00004A350000}"/>
    <cellStyle name="Normal 3 2 2 7 2 4 2" xfId="34594" xr:uid="{2A6184DF-240F-44D2-9F2F-2A4B82E38520}"/>
    <cellStyle name="Normal 3 2 2 7 2 5" xfId="13643" xr:uid="{00000000-0005-0000-0000-00004B350000}"/>
    <cellStyle name="Normal 3 2 2 7 2 5 2" xfId="34595" xr:uid="{E39733EA-E4C6-4E74-996D-95734D1FFB1C}"/>
    <cellStyle name="Normal 3 2 2 7 2 6" xfId="13644" xr:uid="{00000000-0005-0000-0000-00004C350000}"/>
    <cellStyle name="Normal 3 2 2 7 2 6 2" xfId="34596" xr:uid="{0A405E01-3047-424C-BADD-BDED1C8D72E3}"/>
    <cellStyle name="Normal 3 2 2 7 2 7" xfId="34581" xr:uid="{B54260DC-60D9-4B93-8B89-47ACB37EC48F}"/>
    <cellStyle name="Normal 3 2 2 7 3" xfId="13645" xr:uid="{00000000-0005-0000-0000-00004D350000}"/>
    <cellStyle name="Normal 3 2 2 7 3 2" xfId="13646" xr:uid="{00000000-0005-0000-0000-00004E350000}"/>
    <cellStyle name="Normal 3 2 2 7 3 2 2" xfId="13647" xr:uid="{00000000-0005-0000-0000-00004F350000}"/>
    <cellStyle name="Normal 3 2 2 7 3 2 2 2" xfId="13648" xr:uid="{00000000-0005-0000-0000-000050350000}"/>
    <cellStyle name="Normal 3 2 2 7 3 2 2 2 2" xfId="34600" xr:uid="{2C03A382-E6A5-4EFA-9A80-9576C5B369A6}"/>
    <cellStyle name="Normal 3 2 2 7 3 2 2 3" xfId="13649" xr:uid="{00000000-0005-0000-0000-000051350000}"/>
    <cellStyle name="Normal 3 2 2 7 3 2 2 3 2" xfId="34601" xr:uid="{23CB7D9F-ABC7-4AA5-9EEA-BB1BFAAC295E}"/>
    <cellStyle name="Normal 3 2 2 7 3 2 2 4" xfId="13650" xr:uid="{00000000-0005-0000-0000-000052350000}"/>
    <cellStyle name="Normal 3 2 2 7 3 2 2 4 2" xfId="34602" xr:uid="{3EBEFEF9-2B9A-4E2C-8761-E574BD2F9C0A}"/>
    <cellStyle name="Normal 3 2 2 7 3 2 2 5" xfId="34599" xr:uid="{67872C1C-12B9-4E26-8931-9364E7CB38F1}"/>
    <cellStyle name="Normal 3 2 2 7 3 2 3" xfId="13651" xr:uid="{00000000-0005-0000-0000-000053350000}"/>
    <cellStyle name="Normal 3 2 2 7 3 2 3 2" xfId="34603" xr:uid="{3B4CF680-79D6-4D48-8B81-6E6DCA0722C8}"/>
    <cellStyle name="Normal 3 2 2 7 3 2 4" xfId="13652" xr:uid="{00000000-0005-0000-0000-000054350000}"/>
    <cellStyle name="Normal 3 2 2 7 3 2 4 2" xfId="34604" xr:uid="{BA29D739-F92D-4313-A844-E38797DE61FA}"/>
    <cellStyle name="Normal 3 2 2 7 3 2 5" xfId="13653" xr:uid="{00000000-0005-0000-0000-000055350000}"/>
    <cellStyle name="Normal 3 2 2 7 3 2 5 2" xfId="34605" xr:uid="{4B9292DC-8BD6-4519-9A8B-1F4496D8CF8A}"/>
    <cellStyle name="Normal 3 2 2 7 3 2 6" xfId="34598" xr:uid="{23549DA8-8EE0-4B89-AAB8-6454C4D965D2}"/>
    <cellStyle name="Normal 3 2 2 7 3 3" xfId="13654" xr:uid="{00000000-0005-0000-0000-000056350000}"/>
    <cellStyle name="Normal 3 2 2 7 3 3 2" xfId="13655" xr:uid="{00000000-0005-0000-0000-000057350000}"/>
    <cellStyle name="Normal 3 2 2 7 3 3 2 2" xfId="34607" xr:uid="{5565CC1C-60C5-4A52-8AA3-ED76BB828D25}"/>
    <cellStyle name="Normal 3 2 2 7 3 3 3" xfId="13656" xr:uid="{00000000-0005-0000-0000-000058350000}"/>
    <cellStyle name="Normal 3 2 2 7 3 3 3 2" xfId="34608" xr:uid="{1AAA711A-1E3B-456A-8AC7-11712B34C25E}"/>
    <cellStyle name="Normal 3 2 2 7 3 3 4" xfId="13657" xr:uid="{00000000-0005-0000-0000-000059350000}"/>
    <cellStyle name="Normal 3 2 2 7 3 3 4 2" xfId="34609" xr:uid="{F5736F25-9951-4CD5-88E7-0C75ACC0EE4A}"/>
    <cellStyle name="Normal 3 2 2 7 3 3 5" xfId="34606" xr:uid="{45208CC1-C503-478A-86F3-D5B53412B31C}"/>
    <cellStyle name="Normal 3 2 2 7 3 4" xfId="13658" xr:uid="{00000000-0005-0000-0000-00005A350000}"/>
    <cellStyle name="Normal 3 2 2 7 3 4 2" xfId="34610" xr:uid="{9CDB6997-952F-44BA-83C3-012DCA1A5A3C}"/>
    <cellStyle name="Normal 3 2 2 7 3 5" xfId="13659" xr:uid="{00000000-0005-0000-0000-00005B350000}"/>
    <cellStyle name="Normal 3 2 2 7 3 5 2" xfId="34611" xr:uid="{2338960E-87E0-4DE0-8AC3-2A3120902EA7}"/>
    <cellStyle name="Normal 3 2 2 7 3 6" xfId="13660" xr:uid="{00000000-0005-0000-0000-00005C350000}"/>
    <cellStyle name="Normal 3 2 2 7 3 6 2" xfId="34612" xr:uid="{DA0BC982-53A3-4D34-AB4B-EB05E09CD16D}"/>
    <cellStyle name="Normal 3 2 2 7 3 7" xfId="34597" xr:uid="{08DC4078-883D-405A-A315-95E8663D3024}"/>
    <cellStyle name="Normal 3 2 2 7 4" xfId="13661" xr:uid="{00000000-0005-0000-0000-00005D350000}"/>
    <cellStyle name="Normal 3 2 2 7 4 2" xfId="34613" xr:uid="{37F5616A-2EE1-4B49-B03B-28E1D46B54F1}"/>
    <cellStyle name="Normal 3 2 2 7 5" xfId="13662" xr:uid="{00000000-0005-0000-0000-00005E350000}"/>
    <cellStyle name="Normal 3 2 2 7 5 2" xfId="13663" xr:uid="{00000000-0005-0000-0000-00005F350000}"/>
    <cellStyle name="Normal 3 2 2 7 5 2 2" xfId="13664" xr:uid="{00000000-0005-0000-0000-000060350000}"/>
    <cellStyle name="Normal 3 2 2 7 5 2 2 2" xfId="34616" xr:uid="{9E8EB9F5-93CF-4E0E-80AD-F19361373685}"/>
    <cellStyle name="Normal 3 2 2 7 5 2 3" xfId="13665" xr:uid="{00000000-0005-0000-0000-000061350000}"/>
    <cellStyle name="Normal 3 2 2 7 5 2 3 2" xfId="34617" xr:uid="{A3B8E579-95F4-4E69-8B26-FE3EA725F47A}"/>
    <cellStyle name="Normal 3 2 2 7 5 2 4" xfId="13666" xr:uid="{00000000-0005-0000-0000-000062350000}"/>
    <cellStyle name="Normal 3 2 2 7 5 2 4 2" xfId="34618" xr:uid="{771A56CC-3CDA-4C5E-B2B4-18B6BCD1E717}"/>
    <cellStyle name="Normal 3 2 2 7 5 2 5" xfId="34615" xr:uid="{CD608B0D-978E-4CCF-92B7-06F202855DF2}"/>
    <cellStyle name="Normal 3 2 2 7 5 3" xfId="13667" xr:uid="{00000000-0005-0000-0000-000063350000}"/>
    <cellStyle name="Normal 3 2 2 7 5 3 2" xfId="34619" xr:uid="{494642BE-E203-4E65-8D1D-1680F5546353}"/>
    <cellStyle name="Normal 3 2 2 7 5 4" xfId="13668" xr:uid="{00000000-0005-0000-0000-000064350000}"/>
    <cellStyle name="Normal 3 2 2 7 5 4 2" xfId="34620" xr:uid="{19A0C661-6DD8-4488-B75C-A583E88FAF18}"/>
    <cellStyle name="Normal 3 2 2 7 5 5" xfId="13669" xr:uid="{00000000-0005-0000-0000-000065350000}"/>
    <cellStyle name="Normal 3 2 2 7 5 5 2" xfId="34621" xr:uid="{3E0F82DA-CF95-4944-9D43-7F7F1B731B94}"/>
    <cellStyle name="Normal 3 2 2 7 5 6" xfId="34614" xr:uid="{A16BAAEE-987F-4AD4-B0D0-0A7E6BE0C767}"/>
    <cellStyle name="Normal 3 2 2 7 6" xfId="13670" xr:uid="{00000000-0005-0000-0000-000066350000}"/>
    <cellStyle name="Normal 3 2 2 7 6 2" xfId="13671" xr:uid="{00000000-0005-0000-0000-000067350000}"/>
    <cellStyle name="Normal 3 2 2 7 6 2 2" xfId="34623" xr:uid="{213189D4-FD3E-4319-A520-ECCE6EEF4A0A}"/>
    <cellStyle name="Normal 3 2 2 7 6 3" xfId="13672" xr:uid="{00000000-0005-0000-0000-000068350000}"/>
    <cellStyle name="Normal 3 2 2 7 6 3 2" xfId="34624" xr:uid="{4625C181-D234-40D6-B1A5-3D43760639DD}"/>
    <cellStyle name="Normal 3 2 2 7 6 4" xfId="13673" xr:uid="{00000000-0005-0000-0000-000069350000}"/>
    <cellStyle name="Normal 3 2 2 7 6 4 2" xfId="34625" xr:uid="{AF7F4607-0032-4AAE-984D-BE02129E4BAB}"/>
    <cellStyle name="Normal 3 2 2 7 6 5" xfId="34622" xr:uid="{C1C999D7-C12B-460B-8010-FC92C3E59748}"/>
    <cellStyle name="Normal 3 2 2 7 7" xfId="13674" xr:uid="{00000000-0005-0000-0000-00006A350000}"/>
    <cellStyle name="Normal 3 2 2 7 7 2" xfId="34626" xr:uid="{35CD1407-E584-43B9-9D18-2FF81A221733}"/>
    <cellStyle name="Normal 3 2 2 7 8" xfId="13675" xr:uid="{00000000-0005-0000-0000-00006B350000}"/>
    <cellStyle name="Normal 3 2 2 7 8 2" xfId="34627" xr:uid="{A98D6C3F-0FA2-44EE-A8BE-6E75E1345A21}"/>
    <cellStyle name="Normal 3 2 2 7 9" xfId="13676" xr:uid="{00000000-0005-0000-0000-00006C350000}"/>
    <cellStyle name="Normal 3 2 2 7 9 2" xfId="34628" xr:uid="{EFE60B5E-56F5-48BA-8C9B-81DD4977A691}"/>
    <cellStyle name="Normal 3 2 2 8" xfId="13677" xr:uid="{00000000-0005-0000-0000-00006D350000}"/>
    <cellStyle name="Normal 3 2 2 8 2" xfId="13678" xr:uid="{00000000-0005-0000-0000-00006E350000}"/>
    <cellStyle name="Normal 3 2 2 8 2 2" xfId="13679" xr:uid="{00000000-0005-0000-0000-00006F350000}"/>
    <cellStyle name="Normal 3 2 2 8 2 2 2" xfId="13680" xr:uid="{00000000-0005-0000-0000-000070350000}"/>
    <cellStyle name="Normal 3 2 2 8 2 2 2 2" xfId="34632" xr:uid="{176BEA63-84C2-4654-ABA6-BB06B1640F53}"/>
    <cellStyle name="Normal 3 2 2 8 2 2 3" xfId="13681" xr:uid="{00000000-0005-0000-0000-000071350000}"/>
    <cellStyle name="Normal 3 2 2 8 2 2 3 2" xfId="34633" xr:uid="{2FEC9FD1-4086-4A93-A961-EE3A1D608D4F}"/>
    <cellStyle name="Normal 3 2 2 8 2 2 4" xfId="13682" xr:uid="{00000000-0005-0000-0000-000072350000}"/>
    <cellStyle name="Normal 3 2 2 8 2 2 4 2" xfId="34634" xr:uid="{E2079E7C-0E04-42E1-9E17-59641E20DC21}"/>
    <cellStyle name="Normal 3 2 2 8 2 2 5" xfId="34631" xr:uid="{6B497F51-A129-4C19-8A7D-D73B1D6F5616}"/>
    <cellStyle name="Normal 3 2 2 8 2 3" xfId="13683" xr:uid="{00000000-0005-0000-0000-000073350000}"/>
    <cellStyle name="Normal 3 2 2 8 2 3 2" xfId="34635" xr:uid="{1B2950B6-69DA-4998-94B6-0CFE9042A820}"/>
    <cellStyle name="Normal 3 2 2 8 2 4" xfId="13684" xr:uid="{00000000-0005-0000-0000-000074350000}"/>
    <cellStyle name="Normal 3 2 2 8 2 4 2" xfId="34636" xr:uid="{E49C8FAB-825B-4358-A6CC-BE5586CD29C6}"/>
    <cellStyle name="Normal 3 2 2 8 2 5" xfId="13685" xr:uid="{00000000-0005-0000-0000-000075350000}"/>
    <cellStyle name="Normal 3 2 2 8 2 5 2" xfId="34637" xr:uid="{006D4F0C-16C1-4FC3-8ED2-D831017B3D77}"/>
    <cellStyle name="Normal 3 2 2 8 2 6" xfId="34630" xr:uid="{824D4DC1-8B38-4CF1-9DF2-DB2F967841A7}"/>
    <cellStyle name="Normal 3 2 2 8 3" xfId="13686" xr:uid="{00000000-0005-0000-0000-000076350000}"/>
    <cellStyle name="Normal 3 2 2 8 3 2" xfId="13687" xr:uid="{00000000-0005-0000-0000-000077350000}"/>
    <cellStyle name="Normal 3 2 2 8 3 2 2" xfId="34639" xr:uid="{673A1AE3-C9FB-44AE-A95C-C69203EAE5A4}"/>
    <cellStyle name="Normal 3 2 2 8 3 3" xfId="13688" xr:uid="{00000000-0005-0000-0000-000078350000}"/>
    <cellStyle name="Normal 3 2 2 8 3 3 2" xfId="34640" xr:uid="{7FB64F87-61A7-4568-894E-D3E0618255B2}"/>
    <cellStyle name="Normal 3 2 2 8 3 4" xfId="13689" xr:uid="{00000000-0005-0000-0000-000079350000}"/>
    <cellStyle name="Normal 3 2 2 8 3 4 2" xfId="34641" xr:uid="{BC713F10-657C-4639-8964-A0AE8153E8B1}"/>
    <cellStyle name="Normal 3 2 2 8 3 5" xfId="34638" xr:uid="{150FBFC6-BE7B-413D-8D01-969F207F710C}"/>
    <cellStyle name="Normal 3 2 2 8 4" xfId="13690" xr:uid="{00000000-0005-0000-0000-00007A350000}"/>
    <cellStyle name="Normal 3 2 2 8 4 2" xfId="34642" xr:uid="{D1D1A22B-548E-4E80-8808-328FFB5809E3}"/>
    <cellStyle name="Normal 3 2 2 8 5" xfId="13691" xr:uid="{00000000-0005-0000-0000-00007B350000}"/>
    <cellStyle name="Normal 3 2 2 8 5 2" xfId="34643" xr:uid="{939AA25A-5986-4EAF-BD21-EF80C9381050}"/>
    <cellStyle name="Normal 3 2 2 8 6" xfId="13692" xr:uid="{00000000-0005-0000-0000-00007C350000}"/>
    <cellStyle name="Normal 3 2 2 8 6 2" xfId="34644" xr:uid="{77C3CB69-7078-4613-A519-731E3EE164DF}"/>
    <cellStyle name="Normal 3 2 2 8 7" xfId="34629" xr:uid="{E6FEFD72-B01C-49FD-9E47-3D8E3934050D}"/>
    <cellStyle name="Normal 3 2 2 9" xfId="13693" xr:uid="{00000000-0005-0000-0000-00007D350000}"/>
    <cellStyle name="Normal 3 2 2 9 2" xfId="13694" xr:uid="{00000000-0005-0000-0000-00007E350000}"/>
    <cellStyle name="Normal 3 2 2 9 2 2" xfId="13695" xr:uid="{00000000-0005-0000-0000-00007F350000}"/>
    <cellStyle name="Normal 3 2 2 9 2 2 2" xfId="13696" xr:uid="{00000000-0005-0000-0000-000080350000}"/>
    <cellStyle name="Normal 3 2 2 9 2 2 2 2" xfId="34648" xr:uid="{B69E1F1B-948E-4B2F-B5F5-994491B98B6F}"/>
    <cellStyle name="Normal 3 2 2 9 2 2 3" xfId="13697" xr:uid="{00000000-0005-0000-0000-000081350000}"/>
    <cellStyle name="Normal 3 2 2 9 2 2 3 2" xfId="34649" xr:uid="{AE270DD9-E7D9-440F-A65F-8BF937A0AD1D}"/>
    <cellStyle name="Normal 3 2 2 9 2 2 4" xfId="13698" xr:uid="{00000000-0005-0000-0000-000082350000}"/>
    <cellStyle name="Normal 3 2 2 9 2 2 4 2" xfId="34650" xr:uid="{88221397-47A1-410C-97CE-792A83C81A48}"/>
    <cellStyle name="Normal 3 2 2 9 2 2 5" xfId="34647" xr:uid="{8E2CD1A6-429F-4222-9E1F-B513B4202781}"/>
    <cellStyle name="Normal 3 2 2 9 2 3" xfId="13699" xr:uid="{00000000-0005-0000-0000-000083350000}"/>
    <cellStyle name="Normal 3 2 2 9 2 3 2" xfId="34651" xr:uid="{CA33CB6F-C81B-46E8-8C30-075D1F47429D}"/>
    <cellStyle name="Normal 3 2 2 9 2 4" xfId="13700" xr:uid="{00000000-0005-0000-0000-000084350000}"/>
    <cellStyle name="Normal 3 2 2 9 2 4 2" xfId="34652" xr:uid="{F8559C5D-6037-4729-A1FC-BB09AA903161}"/>
    <cellStyle name="Normal 3 2 2 9 2 5" xfId="13701" xr:uid="{00000000-0005-0000-0000-000085350000}"/>
    <cellStyle name="Normal 3 2 2 9 2 5 2" xfId="34653" xr:uid="{8F45E84B-016D-4343-9DDB-B47F341F88ED}"/>
    <cellStyle name="Normal 3 2 2 9 2 6" xfId="34646" xr:uid="{96FFC872-08EE-4EAB-8B08-89A1DBEDB412}"/>
    <cellStyle name="Normal 3 2 2 9 3" xfId="13702" xr:uid="{00000000-0005-0000-0000-000086350000}"/>
    <cellStyle name="Normal 3 2 2 9 3 2" xfId="13703" xr:uid="{00000000-0005-0000-0000-000087350000}"/>
    <cellStyle name="Normal 3 2 2 9 3 2 2" xfId="34655" xr:uid="{D093E6C3-1C48-40FE-B366-2694E5B8ABEC}"/>
    <cellStyle name="Normal 3 2 2 9 3 3" xfId="13704" xr:uid="{00000000-0005-0000-0000-000088350000}"/>
    <cellStyle name="Normal 3 2 2 9 3 3 2" xfId="34656" xr:uid="{5BDED633-13DA-4843-9A13-5BDD595B2977}"/>
    <cellStyle name="Normal 3 2 2 9 3 4" xfId="13705" xr:uid="{00000000-0005-0000-0000-000089350000}"/>
    <cellStyle name="Normal 3 2 2 9 3 4 2" xfId="34657" xr:uid="{AE5B6B33-1D94-4855-91BF-EA601E3892CC}"/>
    <cellStyle name="Normal 3 2 2 9 3 5" xfId="34654" xr:uid="{6122C27E-5F06-4E31-BBE2-78A3B62BD886}"/>
    <cellStyle name="Normal 3 2 2 9 4" xfId="13706" xr:uid="{00000000-0005-0000-0000-00008A350000}"/>
    <cellStyle name="Normal 3 2 2 9 4 2" xfId="34658" xr:uid="{AF2718D7-6628-4829-8CFC-E90BE64F9E74}"/>
    <cellStyle name="Normal 3 2 2 9 5" xfId="13707" xr:uid="{00000000-0005-0000-0000-00008B350000}"/>
    <cellStyle name="Normal 3 2 2 9 5 2" xfId="34659" xr:uid="{09C64790-9867-497B-A195-46CD2730E401}"/>
    <cellStyle name="Normal 3 2 2 9 6" xfId="13708" xr:uid="{00000000-0005-0000-0000-00008C350000}"/>
    <cellStyle name="Normal 3 2 2 9 6 2" xfId="34660" xr:uid="{E623C06E-A26E-43BF-9081-D02F78EFBEFB}"/>
    <cellStyle name="Normal 3 2 2 9 7" xfId="34645" xr:uid="{6C9C8423-2CBB-468F-B1AB-0F16EC787EAB}"/>
    <cellStyle name="Normal 3 2 20" xfId="13709" xr:uid="{00000000-0005-0000-0000-00008D350000}"/>
    <cellStyle name="Normal 3 2 20 2" xfId="13710" xr:uid="{00000000-0005-0000-0000-00008E350000}"/>
    <cellStyle name="Normal 3 2 20 2 2" xfId="13711" xr:uid="{00000000-0005-0000-0000-00008F350000}"/>
    <cellStyle name="Normal 3 2 20 2 2 2" xfId="13712" xr:uid="{00000000-0005-0000-0000-000090350000}"/>
    <cellStyle name="Normal 3 2 20 2 2 2 2" xfId="34664" xr:uid="{0E8B6777-7084-45BC-9855-AE86E931974D}"/>
    <cellStyle name="Normal 3 2 20 2 2 3" xfId="13713" xr:uid="{00000000-0005-0000-0000-000091350000}"/>
    <cellStyle name="Normal 3 2 20 2 2 3 2" xfId="34665" xr:uid="{318B4CAD-4CB5-4570-A980-AF23C8CEB7F5}"/>
    <cellStyle name="Normal 3 2 20 2 2 4" xfId="13714" xr:uid="{00000000-0005-0000-0000-000092350000}"/>
    <cellStyle name="Normal 3 2 20 2 2 4 2" xfId="34666" xr:uid="{E22BD39C-DAD0-40CD-8733-6D970D0C7287}"/>
    <cellStyle name="Normal 3 2 20 2 2 5" xfId="34663" xr:uid="{751A7187-1FD4-4467-9FEE-F6732228696A}"/>
    <cellStyle name="Normal 3 2 20 2 3" xfId="13715" xr:uid="{00000000-0005-0000-0000-000093350000}"/>
    <cellStyle name="Normal 3 2 20 2 3 2" xfId="34667" xr:uid="{B04CEB8A-38F1-4C9F-81DB-3AC935520575}"/>
    <cellStyle name="Normal 3 2 20 2 4" xfId="13716" xr:uid="{00000000-0005-0000-0000-000094350000}"/>
    <cellStyle name="Normal 3 2 20 2 4 2" xfId="34668" xr:uid="{59A83DCD-7685-41FE-8D41-EE95D86DDFE9}"/>
    <cellStyle name="Normal 3 2 20 2 5" xfId="13717" xr:uid="{00000000-0005-0000-0000-000095350000}"/>
    <cellStyle name="Normal 3 2 20 2 5 2" xfId="34669" xr:uid="{1062BBAC-9360-4339-BDAE-34B6D4A1D0D2}"/>
    <cellStyle name="Normal 3 2 20 2 6" xfId="34662" xr:uid="{7499B2FE-CF76-4894-BB43-EA5E9F91948B}"/>
    <cellStyle name="Normal 3 2 20 3" xfId="13718" xr:uid="{00000000-0005-0000-0000-000096350000}"/>
    <cellStyle name="Normal 3 2 20 3 2" xfId="34670" xr:uid="{2B62AC0E-DA2F-480D-AD4B-C65AED60EAAA}"/>
    <cellStyle name="Normal 3 2 20 4" xfId="13719" xr:uid="{00000000-0005-0000-0000-000097350000}"/>
    <cellStyle name="Normal 3 2 20 4 2" xfId="13720" xr:uid="{00000000-0005-0000-0000-000098350000}"/>
    <cellStyle name="Normal 3 2 20 4 2 2" xfId="34672" xr:uid="{EA9869A3-BABD-4D6D-927E-380CD0B977F1}"/>
    <cellStyle name="Normal 3 2 20 4 3" xfId="13721" xr:uid="{00000000-0005-0000-0000-000099350000}"/>
    <cellStyle name="Normal 3 2 20 4 3 2" xfId="34673" xr:uid="{6CF8C17E-CD88-439A-BFDB-8152BEA68147}"/>
    <cellStyle name="Normal 3 2 20 4 4" xfId="13722" xr:uid="{00000000-0005-0000-0000-00009A350000}"/>
    <cellStyle name="Normal 3 2 20 4 4 2" xfId="34674" xr:uid="{5EC9DEF4-5CF9-4874-BABC-1989B48668AC}"/>
    <cellStyle name="Normal 3 2 20 4 5" xfId="34671" xr:uid="{326E5AA5-DAC6-49FC-8D2E-1E3339BC9D09}"/>
    <cellStyle name="Normal 3 2 20 5" xfId="13723" xr:uid="{00000000-0005-0000-0000-00009B350000}"/>
    <cellStyle name="Normal 3 2 20 5 2" xfId="34675" xr:uid="{7FA471C9-3189-4CC6-A571-672900D5655F}"/>
    <cellStyle name="Normal 3 2 20 6" xfId="13724" xr:uid="{00000000-0005-0000-0000-00009C350000}"/>
    <cellStyle name="Normal 3 2 20 6 2" xfId="34676" xr:uid="{811F45D9-C7DE-4A7A-B63A-35BF5FF9C6A5}"/>
    <cellStyle name="Normal 3 2 20 7" xfId="13725" xr:uid="{00000000-0005-0000-0000-00009D350000}"/>
    <cellStyle name="Normal 3 2 20 7 2" xfId="34677" xr:uid="{A149711C-8017-45CF-9559-042A3F559A14}"/>
    <cellStyle name="Normal 3 2 20 8" xfId="34661" xr:uid="{5313AB33-77F3-411C-9E41-81A898738E1C}"/>
    <cellStyle name="Normal 3 2 21" xfId="13726" xr:uid="{00000000-0005-0000-0000-00009E350000}"/>
    <cellStyle name="Normal 3 2 21 2" xfId="13727" xr:uid="{00000000-0005-0000-0000-00009F350000}"/>
    <cellStyle name="Normal 3 2 21 2 2" xfId="34679" xr:uid="{C516EDA7-2BDB-4CDA-B0D1-76E0B4410E2A}"/>
    <cellStyle name="Normal 3 2 21 3" xfId="13728" xr:uid="{00000000-0005-0000-0000-0000A0350000}"/>
    <cellStyle name="Normal 3 2 21 3 2" xfId="13729" xr:uid="{00000000-0005-0000-0000-0000A1350000}"/>
    <cellStyle name="Normal 3 2 21 3 2 2" xfId="34681" xr:uid="{90F2F202-77AB-48DD-8284-75052612B071}"/>
    <cellStyle name="Normal 3 2 21 3 3" xfId="13730" xr:uid="{00000000-0005-0000-0000-0000A2350000}"/>
    <cellStyle name="Normal 3 2 21 3 3 2" xfId="34682" xr:uid="{15C32616-BC83-49E5-A605-918588724EA7}"/>
    <cellStyle name="Normal 3 2 21 3 4" xfId="13731" xr:uid="{00000000-0005-0000-0000-0000A3350000}"/>
    <cellStyle name="Normal 3 2 21 3 4 2" xfId="34683" xr:uid="{6357A6B3-E507-4A16-B062-F16BE4298930}"/>
    <cellStyle name="Normal 3 2 21 3 5" xfId="34680" xr:uid="{40CC6C3B-CC20-4D96-B301-7904EC0B2032}"/>
    <cellStyle name="Normal 3 2 21 4" xfId="13732" xr:uid="{00000000-0005-0000-0000-0000A4350000}"/>
    <cellStyle name="Normal 3 2 21 4 2" xfId="34684" xr:uid="{CA39B40F-927D-4E44-A0B3-6941B7CB4863}"/>
    <cellStyle name="Normal 3 2 21 5" xfId="13733" xr:uid="{00000000-0005-0000-0000-0000A5350000}"/>
    <cellStyle name="Normal 3 2 21 5 2" xfId="34685" xr:uid="{3E5E5A3D-E065-4961-B335-DF53A021FF40}"/>
    <cellStyle name="Normal 3 2 21 6" xfId="13734" xr:uid="{00000000-0005-0000-0000-0000A6350000}"/>
    <cellStyle name="Normal 3 2 21 6 2" xfId="34686" xr:uid="{4B6E85E8-D6B8-4C5C-B59B-9C9265655F75}"/>
    <cellStyle name="Normal 3 2 21 7" xfId="34678" xr:uid="{4DD22BCD-A37D-4F4C-91EF-C6DAADA972DF}"/>
    <cellStyle name="Normal 3 2 22" xfId="13735" xr:uid="{00000000-0005-0000-0000-0000A7350000}"/>
    <cellStyle name="Normal 3 2 22 2" xfId="13736" xr:uid="{00000000-0005-0000-0000-0000A8350000}"/>
    <cellStyle name="Normal 3 2 22 2 2" xfId="34688" xr:uid="{495A6D5B-4285-4EF9-8AD1-1B745F7DCCC1}"/>
    <cellStyle name="Normal 3 2 22 3" xfId="13737" xr:uid="{00000000-0005-0000-0000-0000A9350000}"/>
    <cellStyle name="Normal 3 2 22 3 2" xfId="34689" xr:uid="{4B20AB5C-6506-4A4B-A4A1-F3828475E9A6}"/>
    <cellStyle name="Normal 3 2 22 4" xfId="13738" xr:uid="{00000000-0005-0000-0000-0000AA350000}"/>
    <cellStyle name="Normal 3 2 22 4 2" xfId="34690" xr:uid="{2EE80E77-576B-46C3-A32B-2F6B97FD4AF2}"/>
    <cellStyle name="Normal 3 2 22 5" xfId="34687" xr:uid="{68BF0EBE-0239-4255-A131-07712D87238C}"/>
    <cellStyle name="Normal 3 2 23" xfId="13739" xr:uid="{00000000-0005-0000-0000-0000AB350000}"/>
    <cellStyle name="Normal 3 2 23 2" xfId="34691" xr:uid="{282931B5-E9AA-4917-A08F-DDD7D5DCDF4A}"/>
    <cellStyle name="Normal 3 2 24" xfId="13740" xr:uid="{00000000-0005-0000-0000-0000AC350000}"/>
    <cellStyle name="Normal 3 2 24 2" xfId="34692" xr:uid="{3AAA609C-DC88-4132-A61F-F593F0A7D4C6}"/>
    <cellStyle name="Normal 3 2 25" xfId="13741" xr:uid="{00000000-0005-0000-0000-0000AD350000}"/>
    <cellStyle name="Normal 3 2 25 2" xfId="34693" xr:uid="{F39D1A9A-5BF4-4B5D-B460-1B4CEEF6D843}"/>
    <cellStyle name="Normal 3 2 26" xfId="33741" xr:uid="{C9B8779C-2FCE-464E-AB4F-86F1DD277607}"/>
    <cellStyle name="Normal 3 2 27" xfId="42269" xr:uid="{563F324A-BC77-4851-A8AE-E07462427B82}"/>
    <cellStyle name="Normal 3 2 3" xfId="13742" xr:uid="{00000000-0005-0000-0000-0000AE350000}"/>
    <cellStyle name="Normal 3 2 3 10" xfId="13743" xr:uid="{00000000-0005-0000-0000-0000AF350000}"/>
    <cellStyle name="Normal 3 2 3 10 2" xfId="13744" xr:uid="{00000000-0005-0000-0000-0000B0350000}"/>
    <cellStyle name="Normal 3 2 3 10 2 2" xfId="13745" xr:uid="{00000000-0005-0000-0000-0000B1350000}"/>
    <cellStyle name="Normal 3 2 3 10 2 2 2" xfId="34697" xr:uid="{72C383B7-497F-46F9-B769-CEBFD2A1B617}"/>
    <cellStyle name="Normal 3 2 3 10 2 3" xfId="13746" xr:uid="{00000000-0005-0000-0000-0000B2350000}"/>
    <cellStyle name="Normal 3 2 3 10 2 3 2" xfId="34698" xr:uid="{CAB95F1A-5286-4146-A04E-3034ED7A7EA0}"/>
    <cellStyle name="Normal 3 2 3 10 2 4" xfId="13747" xr:uid="{00000000-0005-0000-0000-0000B3350000}"/>
    <cellStyle name="Normal 3 2 3 10 2 4 2" xfId="34699" xr:uid="{94BFBD98-95B4-4D02-B16C-AD29E3B7AAB2}"/>
    <cellStyle name="Normal 3 2 3 10 2 5" xfId="34696" xr:uid="{B923F0BA-7646-48BF-813D-A58C533C641F}"/>
    <cellStyle name="Normal 3 2 3 10 3" xfId="13748" xr:uid="{00000000-0005-0000-0000-0000B4350000}"/>
    <cellStyle name="Normal 3 2 3 10 3 2" xfId="34700" xr:uid="{E5B86297-806F-48F9-A711-A96574BAC3D4}"/>
    <cellStyle name="Normal 3 2 3 10 4" xfId="13749" xr:uid="{00000000-0005-0000-0000-0000B5350000}"/>
    <cellStyle name="Normal 3 2 3 10 4 2" xfId="34701" xr:uid="{3EB747E5-C315-4FAF-82BF-155CD30F0514}"/>
    <cellStyle name="Normal 3 2 3 10 5" xfId="13750" xr:uid="{00000000-0005-0000-0000-0000B6350000}"/>
    <cellStyle name="Normal 3 2 3 10 5 2" xfId="34702" xr:uid="{BA580B65-9A73-44FC-B7DC-82371DBF897E}"/>
    <cellStyle name="Normal 3 2 3 10 6" xfId="34695" xr:uid="{109E7CCC-A84F-4027-AF9C-023E71C6099B}"/>
    <cellStyle name="Normal 3 2 3 11" xfId="13751" xr:uid="{00000000-0005-0000-0000-0000B7350000}"/>
    <cellStyle name="Normal 3 2 3 11 2" xfId="13752" xr:uid="{00000000-0005-0000-0000-0000B8350000}"/>
    <cellStyle name="Normal 3 2 3 11 2 2" xfId="34704" xr:uid="{3C0EC0FE-E63F-4684-995C-6C73AE78E15A}"/>
    <cellStyle name="Normal 3 2 3 11 3" xfId="13753" xr:uid="{00000000-0005-0000-0000-0000B9350000}"/>
    <cellStyle name="Normal 3 2 3 11 3 2" xfId="34705" xr:uid="{E7431566-E32A-4772-8A41-43C3F81F09AD}"/>
    <cellStyle name="Normal 3 2 3 11 4" xfId="13754" xr:uid="{00000000-0005-0000-0000-0000BA350000}"/>
    <cellStyle name="Normal 3 2 3 11 4 2" xfId="34706" xr:uid="{944889FF-F6AC-452A-95D8-9AD9255EFDD7}"/>
    <cellStyle name="Normal 3 2 3 11 5" xfId="34703" xr:uid="{DED37B3C-FD94-486F-8658-578D09331B57}"/>
    <cellStyle name="Normal 3 2 3 12" xfId="13755" xr:uid="{00000000-0005-0000-0000-0000BB350000}"/>
    <cellStyle name="Normal 3 2 3 12 2" xfId="34707" xr:uid="{B9FD08AD-69C7-47BD-8E9F-0375536C2A14}"/>
    <cellStyle name="Normal 3 2 3 13" xfId="13756" xr:uid="{00000000-0005-0000-0000-0000BC350000}"/>
    <cellStyle name="Normal 3 2 3 13 2" xfId="34708" xr:uid="{9D4876A8-C0B7-441F-8864-A4807A406CEE}"/>
    <cellStyle name="Normal 3 2 3 14" xfId="13757" xr:uid="{00000000-0005-0000-0000-0000BD350000}"/>
    <cellStyle name="Normal 3 2 3 14 2" xfId="34709" xr:uid="{B59FF179-D69E-4ABB-B35E-159AB1827BFA}"/>
    <cellStyle name="Normal 3 2 3 15" xfId="34694" xr:uid="{B0E7EEEC-D4C2-420C-B2AF-0320A026076C}"/>
    <cellStyle name="Normal 3 2 3 2" xfId="13758" xr:uid="{00000000-0005-0000-0000-0000BE350000}"/>
    <cellStyle name="Normal 3 2 3 2 10" xfId="13759" xr:uid="{00000000-0005-0000-0000-0000BF350000}"/>
    <cellStyle name="Normal 3 2 3 2 10 2" xfId="34711" xr:uid="{4309A728-79F5-4645-B529-11FCF8A0E1CB}"/>
    <cellStyle name="Normal 3 2 3 2 11" xfId="34710" xr:uid="{FBCC1B7C-7953-4BE8-A5CE-1E64A3645EBE}"/>
    <cellStyle name="Normal 3 2 3 2 2" xfId="13760" xr:uid="{00000000-0005-0000-0000-0000C0350000}"/>
    <cellStyle name="Normal 3 2 3 2 2 10" xfId="34712" xr:uid="{280239EE-9E1E-4E49-A7CC-6A17D44BEA7B}"/>
    <cellStyle name="Normal 3 2 3 2 2 2" xfId="13761" xr:uid="{00000000-0005-0000-0000-0000C1350000}"/>
    <cellStyle name="Normal 3 2 3 2 2 2 2" xfId="13762" xr:uid="{00000000-0005-0000-0000-0000C2350000}"/>
    <cellStyle name="Normal 3 2 3 2 2 2 2 2" xfId="13763" xr:uid="{00000000-0005-0000-0000-0000C3350000}"/>
    <cellStyle name="Normal 3 2 3 2 2 2 2 2 2" xfId="13764" xr:uid="{00000000-0005-0000-0000-0000C4350000}"/>
    <cellStyle name="Normal 3 2 3 2 2 2 2 2 2 2" xfId="34716" xr:uid="{262266F9-F8F6-4305-8373-8828B9A831F0}"/>
    <cellStyle name="Normal 3 2 3 2 2 2 2 2 3" xfId="13765" xr:uid="{00000000-0005-0000-0000-0000C5350000}"/>
    <cellStyle name="Normal 3 2 3 2 2 2 2 2 3 2" xfId="34717" xr:uid="{60E53CA4-B333-492E-B719-A9FE5F2C6CA8}"/>
    <cellStyle name="Normal 3 2 3 2 2 2 2 2 4" xfId="13766" xr:uid="{00000000-0005-0000-0000-0000C6350000}"/>
    <cellStyle name="Normal 3 2 3 2 2 2 2 2 4 2" xfId="34718" xr:uid="{FEA61F38-60A0-430E-88B1-984C20D870DF}"/>
    <cellStyle name="Normal 3 2 3 2 2 2 2 2 5" xfId="34715" xr:uid="{80AC82AC-BEB9-4AE1-BE30-E6E31E8FC94F}"/>
    <cellStyle name="Normal 3 2 3 2 2 2 2 3" xfId="13767" xr:uid="{00000000-0005-0000-0000-0000C7350000}"/>
    <cellStyle name="Normal 3 2 3 2 2 2 2 3 2" xfId="34719" xr:uid="{4204D603-8363-4174-8966-B537891D58DC}"/>
    <cellStyle name="Normal 3 2 3 2 2 2 2 4" xfId="13768" xr:uid="{00000000-0005-0000-0000-0000C8350000}"/>
    <cellStyle name="Normal 3 2 3 2 2 2 2 4 2" xfId="34720" xr:uid="{36071B52-7B38-414F-8640-6500C13DC9C2}"/>
    <cellStyle name="Normal 3 2 3 2 2 2 2 5" xfId="13769" xr:uid="{00000000-0005-0000-0000-0000C9350000}"/>
    <cellStyle name="Normal 3 2 3 2 2 2 2 5 2" xfId="34721" xr:uid="{5850E4E5-EF89-4852-8BC5-310B81C663CA}"/>
    <cellStyle name="Normal 3 2 3 2 2 2 2 6" xfId="34714" xr:uid="{333EE410-33FD-4B76-9832-1ECCC58C4110}"/>
    <cellStyle name="Normal 3 2 3 2 2 2 3" xfId="13770" xr:uid="{00000000-0005-0000-0000-0000CA350000}"/>
    <cellStyle name="Normal 3 2 3 2 2 2 3 2" xfId="13771" xr:uid="{00000000-0005-0000-0000-0000CB350000}"/>
    <cellStyle name="Normal 3 2 3 2 2 2 3 2 2" xfId="34723" xr:uid="{6BBAB919-901B-42A2-BEA2-49F0528581BE}"/>
    <cellStyle name="Normal 3 2 3 2 2 2 3 3" xfId="13772" xr:uid="{00000000-0005-0000-0000-0000CC350000}"/>
    <cellStyle name="Normal 3 2 3 2 2 2 3 3 2" xfId="34724" xr:uid="{D4D1F352-3002-40BC-B893-3DAFE0CC401E}"/>
    <cellStyle name="Normal 3 2 3 2 2 2 3 4" xfId="13773" xr:uid="{00000000-0005-0000-0000-0000CD350000}"/>
    <cellStyle name="Normal 3 2 3 2 2 2 3 4 2" xfId="34725" xr:uid="{52F1A716-0CC8-4595-8916-BB8456790CA6}"/>
    <cellStyle name="Normal 3 2 3 2 2 2 3 5" xfId="34722" xr:uid="{71A53C59-09FA-42FF-A27B-3683A06BB9A5}"/>
    <cellStyle name="Normal 3 2 3 2 2 2 4" xfId="13774" xr:uid="{00000000-0005-0000-0000-0000CE350000}"/>
    <cellStyle name="Normal 3 2 3 2 2 2 4 2" xfId="34726" xr:uid="{655809F4-D838-437E-8BEE-55577862FFBF}"/>
    <cellStyle name="Normal 3 2 3 2 2 2 5" xfId="13775" xr:uid="{00000000-0005-0000-0000-0000CF350000}"/>
    <cellStyle name="Normal 3 2 3 2 2 2 5 2" xfId="34727" xr:uid="{86C34296-A9EB-45C5-A642-98720331EBC0}"/>
    <cellStyle name="Normal 3 2 3 2 2 2 6" xfId="13776" xr:uid="{00000000-0005-0000-0000-0000D0350000}"/>
    <cellStyle name="Normal 3 2 3 2 2 2 6 2" xfId="34728" xr:uid="{86E463D8-E04E-462C-96BD-8E6324949896}"/>
    <cellStyle name="Normal 3 2 3 2 2 2 7" xfId="34713" xr:uid="{08339922-F57E-414C-93CB-C834744C0CC8}"/>
    <cellStyle name="Normal 3 2 3 2 2 3" xfId="13777" xr:uid="{00000000-0005-0000-0000-0000D1350000}"/>
    <cellStyle name="Normal 3 2 3 2 2 3 2" xfId="13778" xr:uid="{00000000-0005-0000-0000-0000D2350000}"/>
    <cellStyle name="Normal 3 2 3 2 2 3 2 2" xfId="13779" xr:uid="{00000000-0005-0000-0000-0000D3350000}"/>
    <cellStyle name="Normal 3 2 3 2 2 3 2 2 2" xfId="13780" xr:uid="{00000000-0005-0000-0000-0000D4350000}"/>
    <cellStyle name="Normal 3 2 3 2 2 3 2 2 2 2" xfId="34732" xr:uid="{06983024-FB78-4BD2-AC60-5A02E01FEF5D}"/>
    <cellStyle name="Normal 3 2 3 2 2 3 2 2 3" xfId="13781" xr:uid="{00000000-0005-0000-0000-0000D5350000}"/>
    <cellStyle name="Normal 3 2 3 2 2 3 2 2 3 2" xfId="34733" xr:uid="{077A0FD3-298B-4D27-B35F-F8ABF97A92F1}"/>
    <cellStyle name="Normal 3 2 3 2 2 3 2 2 4" xfId="13782" xr:uid="{00000000-0005-0000-0000-0000D6350000}"/>
    <cellStyle name="Normal 3 2 3 2 2 3 2 2 4 2" xfId="34734" xr:uid="{F9D74707-60EF-4D67-B96B-BD4D55EE9612}"/>
    <cellStyle name="Normal 3 2 3 2 2 3 2 2 5" xfId="34731" xr:uid="{3F1E7129-C5AA-4B3F-B9B8-74674787E9F5}"/>
    <cellStyle name="Normal 3 2 3 2 2 3 2 3" xfId="13783" xr:uid="{00000000-0005-0000-0000-0000D7350000}"/>
    <cellStyle name="Normal 3 2 3 2 2 3 2 3 2" xfId="34735" xr:uid="{90AF973F-6DA1-473E-BF9E-83779565DE1B}"/>
    <cellStyle name="Normal 3 2 3 2 2 3 2 4" xfId="13784" xr:uid="{00000000-0005-0000-0000-0000D8350000}"/>
    <cellStyle name="Normal 3 2 3 2 2 3 2 4 2" xfId="34736" xr:uid="{C547EA5F-38E6-446F-B850-5511599498D0}"/>
    <cellStyle name="Normal 3 2 3 2 2 3 2 5" xfId="13785" xr:uid="{00000000-0005-0000-0000-0000D9350000}"/>
    <cellStyle name="Normal 3 2 3 2 2 3 2 5 2" xfId="34737" xr:uid="{B3A96A23-2A81-47B9-9CA9-A33574FAB1AC}"/>
    <cellStyle name="Normal 3 2 3 2 2 3 2 6" xfId="34730" xr:uid="{4098E391-5856-4C36-A5F3-7168E1D7FEB0}"/>
    <cellStyle name="Normal 3 2 3 2 2 3 3" xfId="13786" xr:uid="{00000000-0005-0000-0000-0000DA350000}"/>
    <cellStyle name="Normal 3 2 3 2 2 3 3 2" xfId="13787" xr:uid="{00000000-0005-0000-0000-0000DB350000}"/>
    <cellStyle name="Normal 3 2 3 2 2 3 3 2 2" xfId="34739" xr:uid="{915E9D17-7FFA-4295-8906-551837B555E8}"/>
    <cellStyle name="Normal 3 2 3 2 2 3 3 3" xfId="13788" xr:uid="{00000000-0005-0000-0000-0000DC350000}"/>
    <cellStyle name="Normal 3 2 3 2 2 3 3 3 2" xfId="34740" xr:uid="{116FECCC-A70E-4C78-820D-4DC9D7C77C68}"/>
    <cellStyle name="Normal 3 2 3 2 2 3 3 4" xfId="13789" xr:uid="{00000000-0005-0000-0000-0000DD350000}"/>
    <cellStyle name="Normal 3 2 3 2 2 3 3 4 2" xfId="34741" xr:uid="{0BA0E45E-E71B-4117-B5C9-657ABEB927D8}"/>
    <cellStyle name="Normal 3 2 3 2 2 3 3 5" xfId="34738" xr:uid="{A5381CE2-B787-4306-AADF-5E67F7ED7A8F}"/>
    <cellStyle name="Normal 3 2 3 2 2 3 4" xfId="13790" xr:uid="{00000000-0005-0000-0000-0000DE350000}"/>
    <cellStyle name="Normal 3 2 3 2 2 3 4 2" xfId="34742" xr:uid="{A3341022-DBC6-4206-80BA-E3DCC6B7B141}"/>
    <cellStyle name="Normal 3 2 3 2 2 3 5" xfId="13791" xr:uid="{00000000-0005-0000-0000-0000DF350000}"/>
    <cellStyle name="Normal 3 2 3 2 2 3 5 2" xfId="34743" xr:uid="{54D403CD-B002-4891-9558-78855C1853A2}"/>
    <cellStyle name="Normal 3 2 3 2 2 3 6" xfId="13792" xr:uid="{00000000-0005-0000-0000-0000E0350000}"/>
    <cellStyle name="Normal 3 2 3 2 2 3 6 2" xfId="34744" xr:uid="{44989581-F651-463F-986E-6D4E90E40DC2}"/>
    <cellStyle name="Normal 3 2 3 2 2 3 7" xfId="34729" xr:uid="{4ABBC249-399B-4CDE-AE0B-E475F0C0B03B}"/>
    <cellStyle name="Normal 3 2 3 2 2 4" xfId="13793" xr:uid="{00000000-0005-0000-0000-0000E1350000}"/>
    <cellStyle name="Normal 3 2 3 2 2 4 2" xfId="34745" xr:uid="{17DCD147-9D02-439F-8623-1A8FC2E6C721}"/>
    <cellStyle name="Normal 3 2 3 2 2 5" xfId="13794" xr:uid="{00000000-0005-0000-0000-0000E2350000}"/>
    <cellStyle name="Normal 3 2 3 2 2 5 2" xfId="13795" xr:uid="{00000000-0005-0000-0000-0000E3350000}"/>
    <cellStyle name="Normal 3 2 3 2 2 5 2 2" xfId="13796" xr:uid="{00000000-0005-0000-0000-0000E4350000}"/>
    <cellStyle name="Normal 3 2 3 2 2 5 2 2 2" xfId="34748" xr:uid="{D8BF697E-A3B4-4F2F-8090-6FEC77CF3C0D}"/>
    <cellStyle name="Normal 3 2 3 2 2 5 2 3" xfId="13797" xr:uid="{00000000-0005-0000-0000-0000E5350000}"/>
    <cellStyle name="Normal 3 2 3 2 2 5 2 3 2" xfId="34749" xr:uid="{8F2C1988-D1D4-49A9-A38A-B59E93C3B079}"/>
    <cellStyle name="Normal 3 2 3 2 2 5 2 4" xfId="13798" xr:uid="{00000000-0005-0000-0000-0000E6350000}"/>
    <cellStyle name="Normal 3 2 3 2 2 5 2 4 2" xfId="34750" xr:uid="{EF1AADA6-DAB0-44C9-AE02-E8CFD08991CD}"/>
    <cellStyle name="Normal 3 2 3 2 2 5 2 5" xfId="34747" xr:uid="{75EC703D-AF5E-4F45-85D5-24E9786FDA75}"/>
    <cellStyle name="Normal 3 2 3 2 2 5 3" xfId="13799" xr:uid="{00000000-0005-0000-0000-0000E7350000}"/>
    <cellStyle name="Normal 3 2 3 2 2 5 3 2" xfId="34751" xr:uid="{DEA61550-C657-472F-8341-CC615BD251DB}"/>
    <cellStyle name="Normal 3 2 3 2 2 5 4" xfId="13800" xr:uid="{00000000-0005-0000-0000-0000E8350000}"/>
    <cellStyle name="Normal 3 2 3 2 2 5 4 2" xfId="34752" xr:uid="{C337BE51-F6B8-4DFC-8F28-8B838BD3F08B}"/>
    <cellStyle name="Normal 3 2 3 2 2 5 5" xfId="13801" xr:uid="{00000000-0005-0000-0000-0000E9350000}"/>
    <cellStyle name="Normal 3 2 3 2 2 5 5 2" xfId="34753" xr:uid="{12FE55C7-B767-4AFF-8DFC-B2C43AE443BC}"/>
    <cellStyle name="Normal 3 2 3 2 2 5 6" xfId="34746" xr:uid="{8A626742-1519-4014-B45A-0689F8D53784}"/>
    <cellStyle name="Normal 3 2 3 2 2 6" xfId="13802" xr:uid="{00000000-0005-0000-0000-0000EA350000}"/>
    <cellStyle name="Normal 3 2 3 2 2 6 2" xfId="13803" xr:uid="{00000000-0005-0000-0000-0000EB350000}"/>
    <cellStyle name="Normal 3 2 3 2 2 6 2 2" xfId="34755" xr:uid="{73707933-940C-454B-9B36-D0918C896488}"/>
    <cellStyle name="Normal 3 2 3 2 2 6 3" xfId="13804" xr:uid="{00000000-0005-0000-0000-0000EC350000}"/>
    <cellStyle name="Normal 3 2 3 2 2 6 3 2" xfId="34756" xr:uid="{16959871-449D-481A-B850-9D60C2600580}"/>
    <cellStyle name="Normal 3 2 3 2 2 6 4" xfId="13805" xr:uid="{00000000-0005-0000-0000-0000ED350000}"/>
    <cellStyle name="Normal 3 2 3 2 2 6 4 2" xfId="34757" xr:uid="{EA89CB6E-FAFA-44B2-96CA-715DBAA4E39D}"/>
    <cellStyle name="Normal 3 2 3 2 2 6 5" xfId="34754" xr:uid="{A64AD9CB-E0D3-4D6A-9D8A-41B745E66B5A}"/>
    <cellStyle name="Normal 3 2 3 2 2 7" xfId="13806" xr:uid="{00000000-0005-0000-0000-0000EE350000}"/>
    <cellStyle name="Normal 3 2 3 2 2 7 2" xfId="34758" xr:uid="{A0AB9CE3-75EC-4356-821E-D622B8CE65D6}"/>
    <cellStyle name="Normal 3 2 3 2 2 8" xfId="13807" xr:uid="{00000000-0005-0000-0000-0000EF350000}"/>
    <cellStyle name="Normal 3 2 3 2 2 8 2" xfId="34759" xr:uid="{3034B674-7949-4201-931B-B0B2316B5232}"/>
    <cellStyle name="Normal 3 2 3 2 2 9" xfId="13808" xr:uid="{00000000-0005-0000-0000-0000F0350000}"/>
    <cellStyle name="Normal 3 2 3 2 2 9 2" xfId="34760" xr:uid="{35F254DE-9905-444D-AE45-7089765FC9F0}"/>
    <cellStyle name="Normal 3 2 3 2 3" xfId="13809" xr:uid="{00000000-0005-0000-0000-0000F1350000}"/>
    <cellStyle name="Normal 3 2 3 2 3 2" xfId="13810" xr:uid="{00000000-0005-0000-0000-0000F2350000}"/>
    <cellStyle name="Normal 3 2 3 2 3 2 2" xfId="13811" xr:uid="{00000000-0005-0000-0000-0000F3350000}"/>
    <cellStyle name="Normal 3 2 3 2 3 2 2 2" xfId="13812" xr:uid="{00000000-0005-0000-0000-0000F4350000}"/>
    <cellStyle name="Normal 3 2 3 2 3 2 2 2 2" xfId="34764" xr:uid="{0D1D85C8-FF0D-4F26-B022-67BE84C6931A}"/>
    <cellStyle name="Normal 3 2 3 2 3 2 2 3" xfId="13813" xr:uid="{00000000-0005-0000-0000-0000F5350000}"/>
    <cellStyle name="Normal 3 2 3 2 3 2 2 3 2" xfId="34765" xr:uid="{731236A9-7933-4958-AAD7-B8A4626E0910}"/>
    <cellStyle name="Normal 3 2 3 2 3 2 2 4" xfId="13814" xr:uid="{00000000-0005-0000-0000-0000F6350000}"/>
    <cellStyle name="Normal 3 2 3 2 3 2 2 4 2" xfId="34766" xr:uid="{DB0F1D55-914C-4CF8-9E6E-A77E4C37ED86}"/>
    <cellStyle name="Normal 3 2 3 2 3 2 2 5" xfId="34763" xr:uid="{34F60018-C8E6-4E45-A69C-5E986129F755}"/>
    <cellStyle name="Normal 3 2 3 2 3 2 3" xfId="13815" xr:uid="{00000000-0005-0000-0000-0000F7350000}"/>
    <cellStyle name="Normal 3 2 3 2 3 2 3 2" xfId="34767" xr:uid="{84ECCEDD-C3E1-46F8-9D43-661469F25C37}"/>
    <cellStyle name="Normal 3 2 3 2 3 2 4" xfId="13816" xr:uid="{00000000-0005-0000-0000-0000F8350000}"/>
    <cellStyle name="Normal 3 2 3 2 3 2 4 2" xfId="34768" xr:uid="{45148D37-ADA1-4342-B1A8-9E3B59541E80}"/>
    <cellStyle name="Normal 3 2 3 2 3 2 5" xfId="13817" xr:uid="{00000000-0005-0000-0000-0000F9350000}"/>
    <cellStyle name="Normal 3 2 3 2 3 2 5 2" xfId="34769" xr:uid="{3DD835B4-5272-4FEF-8392-80852534748F}"/>
    <cellStyle name="Normal 3 2 3 2 3 2 6" xfId="34762" xr:uid="{E4DA86DB-68B7-4A8F-BD1A-43C9BFF6B7DF}"/>
    <cellStyle name="Normal 3 2 3 2 3 3" xfId="13818" xr:uid="{00000000-0005-0000-0000-0000FA350000}"/>
    <cellStyle name="Normal 3 2 3 2 3 3 2" xfId="13819" xr:uid="{00000000-0005-0000-0000-0000FB350000}"/>
    <cellStyle name="Normal 3 2 3 2 3 3 2 2" xfId="34771" xr:uid="{E79006FF-D7C6-4484-BEE9-DECA9147620B}"/>
    <cellStyle name="Normal 3 2 3 2 3 3 3" xfId="13820" xr:uid="{00000000-0005-0000-0000-0000FC350000}"/>
    <cellStyle name="Normal 3 2 3 2 3 3 3 2" xfId="34772" xr:uid="{C69A3DB9-5B65-4B75-B3B8-5BCF53ACB431}"/>
    <cellStyle name="Normal 3 2 3 2 3 3 4" xfId="13821" xr:uid="{00000000-0005-0000-0000-0000FD350000}"/>
    <cellStyle name="Normal 3 2 3 2 3 3 4 2" xfId="34773" xr:uid="{8F9EA656-34D2-4CD8-821A-DB3A151926AD}"/>
    <cellStyle name="Normal 3 2 3 2 3 3 5" xfId="34770" xr:uid="{A8C48B8A-8B47-41C4-927E-E090C6C958AC}"/>
    <cellStyle name="Normal 3 2 3 2 3 4" xfId="13822" xr:uid="{00000000-0005-0000-0000-0000FE350000}"/>
    <cellStyle name="Normal 3 2 3 2 3 4 2" xfId="34774" xr:uid="{50526921-8BB9-449D-9BC5-2B81B26C68B6}"/>
    <cellStyle name="Normal 3 2 3 2 3 5" xfId="13823" xr:uid="{00000000-0005-0000-0000-0000FF350000}"/>
    <cellStyle name="Normal 3 2 3 2 3 5 2" xfId="34775" xr:uid="{BFB17CBD-61C5-498D-8FA7-CDB0CB851D85}"/>
    <cellStyle name="Normal 3 2 3 2 3 6" xfId="13824" xr:uid="{00000000-0005-0000-0000-000000360000}"/>
    <cellStyle name="Normal 3 2 3 2 3 6 2" xfId="34776" xr:uid="{4BA125FF-9030-452F-9EE4-F1D051A26802}"/>
    <cellStyle name="Normal 3 2 3 2 3 7" xfId="34761" xr:uid="{D473FDAD-C6F2-44C8-9DE8-468308ED86B7}"/>
    <cellStyle name="Normal 3 2 3 2 4" xfId="13825" xr:uid="{00000000-0005-0000-0000-000001360000}"/>
    <cellStyle name="Normal 3 2 3 2 4 2" xfId="13826" xr:uid="{00000000-0005-0000-0000-000002360000}"/>
    <cellStyle name="Normal 3 2 3 2 4 2 2" xfId="13827" xr:uid="{00000000-0005-0000-0000-000003360000}"/>
    <cellStyle name="Normal 3 2 3 2 4 2 2 2" xfId="13828" xr:uid="{00000000-0005-0000-0000-000004360000}"/>
    <cellStyle name="Normal 3 2 3 2 4 2 2 2 2" xfId="34780" xr:uid="{72E5D637-172D-409F-844C-FA25E31254D6}"/>
    <cellStyle name="Normal 3 2 3 2 4 2 2 3" xfId="13829" xr:uid="{00000000-0005-0000-0000-000005360000}"/>
    <cellStyle name="Normal 3 2 3 2 4 2 2 3 2" xfId="34781" xr:uid="{A7622ADA-CDF5-44B8-B6E4-D6C4CE8421FB}"/>
    <cellStyle name="Normal 3 2 3 2 4 2 2 4" xfId="13830" xr:uid="{00000000-0005-0000-0000-000006360000}"/>
    <cellStyle name="Normal 3 2 3 2 4 2 2 4 2" xfId="34782" xr:uid="{0DBA2EA9-E941-4657-8386-42EA3E4BCA73}"/>
    <cellStyle name="Normal 3 2 3 2 4 2 2 5" xfId="34779" xr:uid="{D19A3832-F35C-448C-9E98-E66D14372ADC}"/>
    <cellStyle name="Normal 3 2 3 2 4 2 3" xfId="13831" xr:uid="{00000000-0005-0000-0000-000007360000}"/>
    <cellStyle name="Normal 3 2 3 2 4 2 3 2" xfId="34783" xr:uid="{D0160C81-B67A-43DA-845C-1B06AF71CFB6}"/>
    <cellStyle name="Normal 3 2 3 2 4 2 4" xfId="13832" xr:uid="{00000000-0005-0000-0000-000008360000}"/>
    <cellStyle name="Normal 3 2 3 2 4 2 4 2" xfId="34784" xr:uid="{84317DA7-E659-4C4F-BE52-28DA36C4BA13}"/>
    <cellStyle name="Normal 3 2 3 2 4 2 5" xfId="13833" xr:uid="{00000000-0005-0000-0000-000009360000}"/>
    <cellStyle name="Normal 3 2 3 2 4 2 5 2" xfId="34785" xr:uid="{E927A27F-FC0B-45E5-97FC-1D560CC46107}"/>
    <cellStyle name="Normal 3 2 3 2 4 2 6" xfId="34778" xr:uid="{B45962CD-52CB-4D56-AB04-6150F5577B4F}"/>
    <cellStyle name="Normal 3 2 3 2 4 3" xfId="13834" xr:uid="{00000000-0005-0000-0000-00000A360000}"/>
    <cellStyle name="Normal 3 2 3 2 4 3 2" xfId="13835" xr:uid="{00000000-0005-0000-0000-00000B360000}"/>
    <cellStyle name="Normal 3 2 3 2 4 3 2 2" xfId="34787" xr:uid="{1F6DC42F-0936-4299-AA5D-701C02ED9A6E}"/>
    <cellStyle name="Normal 3 2 3 2 4 3 3" xfId="13836" xr:uid="{00000000-0005-0000-0000-00000C360000}"/>
    <cellStyle name="Normal 3 2 3 2 4 3 3 2" xfId="34788" xr:uid="{D8716776-473D-4BE3-A438-ADCE129B1230}"/>
    <cellStyle name="Normal 3 2 3 2 4 3 4" xfId="13837" xr:uid="{00000000-0005-0000-0000-00000D360000}"/>
    <cellStyle name="Normal 3 2 3 2 4 3 4 2" xfId="34789" xr:uid="{B220539F-AA33-4504-B929-53FBC3823ECF}"/>
    <cellStyle name="Normal 3 2 3 2 4 3 5" xfId="34786" xr:uid="{8FEBDDF9-706E-4CB1-BC15-79710FA42181}"/>
    <cellStyle name="Normal 3 2 3 2 4 4" xfId="13838" xr:uid="{00000000-0005-0000-0000-00000E360000}"/>
    <cellStyle name="Normal 3 2 3 2 4 4 2" xfId="34790" xr:uid="{D21DD6B6-A2D6-4DE7-BC93-1C2F9804BFFA}"/>
    <cellStyle name="Normal 3 2 3 2 4 5" xfId="13839" xr:uid="{00000000-0005-0000-0000-00000F360000}"/>
    <cellStyle name="Normal 3 2 3 2 4 5 2" xfId="34791" xr:uid="{703CB4A3-DAAA-4362-80F5-EBB0330FA095}"/>
    <cellStyle name="Normal 3 2 3 2 4 6" xfId="13840" xr:uid="{00000000-0005-0000-0000-000010360000}"/>
    <cellStyle name="Normal 3 2 3 2 4 6 2" xfId="34792" xr:uid="{C2635DBE-57C8-44DE-BB9E-DD7435839C70}"/>
    <cellStyle name="Normal 3 2 3 2 4 7" xfId="34777" xr:uid="{828CE5BE-DDF9-4B20-A2F8-DD3E7FC0B4B0}"/>
    <cellStyle name="Normal 3 2 3 2 5" xfId="13841" xr:uid="{00000000-0005-0000-0000-000011360000}"/>
    <cellStyle name="Normal 3 2 3 2 5 2" xfId="34793" xr:uid="{B3AA360B-47EA-455E-8D8F-F0ACCE8DCEEC}"/>
    <cellStyle name="Normal 3 2 3 2 6" xfId="13842" xr:uid="{00000000-0005-0000-0000-000012360000}"/>
    <cellStyle name="Normal 3 2 3 2 6 2" xfId="13843" xr:uid="{00000000-0005-0000-0000-000013360000}"/>
    <cellStyle name="Normal 3 2 3 2 6 2 2" xfId="13844" xr:uid="{00000000-0005-0000-0000-000014360000}"/>
    <cellStyle name="Normal 3 2 3 2 6 2 2 2" xfId="34796" xr:uid="{A1712104-6676-4014-8C71-57C4826AA5EA}"/>
    <cellStyle name="Normal 3 2 3 2 6 2 3" xfId="13845" xr:uid="{00000000-0005-0000-0000-000015360000}"/>
    <cellStyle name="Normal 3 2 3 2 6 2 3 2" xfId="34797" xr:uid="{BF51828C-D96E-4104-963C-1D326CE92CFC}"/>
    <cellStyle name="Normal 3 2 3 2 6 2 4" xfId="13846" xr:uid="{00000000-0005-0000-0000-000016360000}"/>
    <cellStyle name="Normal 3 2 3 2 6 2 4 2" xfId="34798" xr:uid="{27EB70F9-6C28-445A-AA09-4B1482A2A308}"/>
    <cellStyle name="Normal 3 2 3 2 6 2 5" xfId="34795" xr:uid="{6EF3711B-7050-41E2-9D59-F9F1B8CCCCD5}"/>
    <cellStyle name="Normal 3 2 3 2 6 3" xfId="13847" xr:uid="{00000000-0005-0000-0000-000017360000}"/>
    <cellStyle name="Normal 3 2 3 2 6 3 2" xfId="34799" xr:uid="{092F43F5-9AF0-4860-BB25-2D6B2E6A9629}"/>
    <cellStyle name="Normal 3 2 3 2 6 4" xfId="13848" xr:uid="{00000000-0005-0000-0000-000018360000}"/>
    <cellStyle name="Normal 3 2 3 2 6 4 2" xfId="34800" xr:uid="{611A5DF2-120A-4F3B-892E-A3E835389A2D}"/>
    <cellStyle name="Normal 3 2 3 2 6 5" xfId="13849" xr:uid="{00000000-0005-0000-0000-000019360000}"/>
    <cellStyle name="Normal 3 2 3 2 6 5 2" xfId="34801" xr:uid="{0D3D3B7F-D156-4F3E-8E8D-DEC923D70E89}"/>
    <cellStyle name="Normal 3 2 3 2 6 6" xfId="34794" xr:uid="{2537C38D-2004-48E4-AD0A-D85CC73AC8D6}"/>
    <cellStyle name="Normal 3 2 3 2 7" xfId="13850" xr:uid="{00000000-0005-0000-0000-00001A360000}"/>
    <cellStyle name="Normal 3 2 3 2 7 2" xfId="13851" xr:uid="{00000000-0005-0000-0000-00001B360000}"/>
    <cellStyle name="Normal 3 2 3 2 7 2 2" xfId="34803" xr:uid="{08548669-E028-4155-A950-B30CE35ACCE0}"/>
    <cellStyle name="Normal 3 2 3 2 7 3" xfId="13852" xr:uid="{00000000-0005-0000-0000-00001C360000}"/>
    <cellStyle name="Normal 3 2 3 2 7 3 2" xfId="34804" xr:uid="{A2B74A64-3EE1-44CE-8E54-75F6BAA11250}"/>
    <cellStyle name="Normal 3 2 3 2 7 4" xfId="13853" xr:uid="{00000000-0005-0000-0000-00001D360000}"/>
    <cellStyle name="Normal 3 2 3 2 7 4 2" xfId="34805" xr:uid="{6769D88A-58F6-487B-A8DC-ECA5720065CA}"/>
    <cellStyle name="Normal 3 2 3 2 7 5" xfId="34802" xr:uid="{77B2B3F9-6A7E-43DC-BCC8-57318A8AEF6E}"/>
    <cellStyle name="Normal 3 2 3 2 8" xfId="13854" xr:uid="{00000000-0005-0000-0000-00001E360000}"/>
    <cellStyle name="Normal 3 2 3 2 8 2" xfId="34806" xr:uid="{6F9B2BEA-FE30-4259-BE64-BF69DEAA2811}"/>
    <cellStyle name="Normal 3 2 3 2 9" xfId="13855" xr:uid="{00000000-0005-0000-0000-00001F360000}"/>
    <cellStyle name="Normal 3 2 3 2 9 2" xfId="34807" xr:uid="{036B0399-08EC-491C-AD9B-6C4305ED890D}"/>
    <cellStyle name="Normal 3 2 3 3" xfId="13856" xr:uid="{00000000-0005-0000-0000-000020360000}"/>
    <cellStyle name="Normal 3 2 3 3 10" xfId="13857" xr:uid="{00000000-0005-0000-0000-000021360000}"/>
    <cellStyle name="Normal 3 2 3 3 10 2" xfId="34809" xr:uid="{F61896FB-FD3F-43CE-AFAA-83B6E22FBF92}"/>
    <cellStyle name="Normal 3 2 3 3 11" xfId="34808" xr:uid="{C99089C9-E929-48D0-AEC8-A24E4F323262}"/>
    <cellStyle name="Normal 3 2 3 3 2" xfId="13858" xr:uid="{00000000-0005-0000-0000-000022360000}"/>
    <cellStyle name="Normal 3 2 3 3 2 2" xfId="13859" xr:uid="{00000000-0005-0000-0000-000023360000}"/>
    <cellStyle name="Normal 3 2 3 3 2 2 2" xfId="13860" xr:uid="{00000000-0005-0000-0000-000024360000}"/>
    <cellStyle name="Normal 3 2 3 3 2 2 2 2" xfId="13861" xr:uid="{00000000-0005-0000-0000-000025360000}"/>
    <cellStyle name="Normal 3 2 3 3 2 2 2 2 2" xfId="13862" xr:uid="{00000000-0005-0000-0000-000026360000}"/>
    <cellStyle name="Normal 3 2 3 3 2 2 2 2 2 2" xfId="34814" xr:uid="{6C53AACB-9F30-41A1-9211-1B5AD52C5D6D}"/>
    <cellStyle name="Normal 3 2 3 3 2 2 2 2 3" xfId="13863" xr:uid="{00000000-0005-0000-0000-000027360000}"/>
    <cellStyle name="Normal 3 2 3 3 2 2 2 2 3 2" xfId="34815" xr:uid="{5EC5BFD8-3F77-42D7-AB3A-4B5A054388C2}"/>
    <cellStyle name="Normal 3 2 3 3 2 2 2 2 4" xfId="13864" xr:uid="{00000000-0005-0000-0000-000028360000}"/>
    <cellStyle name="Normal 3 2 3 3 2 2 2 2 4 2" xfId="34816" xr:uid="{1B4FE055-8BFC-42F0-88B5-B7016AFB7BD0}"/>
    <cellStyle name="Normal 3 2 3 3 2 2 2 2 5" xfId="34813" xr:uid="{B82615C5-94CC-40BA-B211-D40B5CFF45C3}"/>
    <cellStyle name="Normal 3 2 3 3 2 2 2 3" xfId="13865" xr:uid="{00000000-0005-0000-0000-000029360000}"/>
    <cellStyle name="Normal 3 2 3 3 2 2 2 3 2" xfId="34817" xr:uid="{3F24DDC4-28BF-4951-81C3-6C32E3E0360D}"/>
    <cellStyle name="Normal 3 2 3 3 2 2 2 4" xfId="13866" xr:uid="{00000000-0005-0000-0000-00002A360000}"/>
    <cellStyle name="Normal 3 2 3 3 2 2 2 4 2" xfId="34818" xr:uid="{156C4FDB-D709-44B5-8FC8-3C9320F16A83}"/>
    <cellStyle name="Normal 3 2 3 3 2 2 2 5" xfId="13867" xr:uid="{00000000-0005-0000-0000-00002B360000}"/>
    <cellStyle name="Normal 3 2 3 3 2 2 2 5 2" xfId="34819" xr:uid="{74686AED-7A93-44BF-9C3C-1D0C8C69142A}"/>
    <cellStyle name="Normal 3 2 3 3 2 2 2 6" xfId="34812" xr:uid="{E6E2EECD-90C9-4A1B-BDDE-8B7554622D19}"/>
    <cellStyle name="Normal 3 2 3 3 2 2 3" xfId="13868" xr:uid="{00000000-0005-0000-0000-00002C360000}"/>
    <cellStyle name="Normal 3 2 3 3 2 2 3 2" xfId="13869" xr:uid="{00000000-0005-0000-0000-00002D360000}"/>
    <cellStyle name="Normal 3 2 3 3 2 2 3 2 2" xfId="34821" xr:uid="{09063962-9B33-4925-9EF1-5B1474A2B6C9}"/>
    <cellStyle name="Normal 3 2 3 3 2 2 3 3" xfId="13870" xr:uid="{00000000-0005-0000-0000-00002E360000}"/>
    <cellStyle name="Normal 3 2 3 3 2 2 3 3 2" xfId="34822" xr:uid="{27861F68-9898-434F-82F3-BD0AE6E40AED}"/>
    <cellStyle name="Normal 3 2 3 3 2 2 3 4" xfId="13871" xr:uid="{00000000-0005-0000-0000-00002F360000}"/>
    <cellStyle name="Normal 3 2 3 3 2 2 3 4 2" xfId="34823" xr:uid="{5CF6FEDF-C57C-4CC5-8461-E980E54FED6A}"/>
    <cellStyle name="Normal 3 2 3 3 2 2 3 5" xfId="34820" xr:uid="{5CB753FB-90BB-43B3-BE52-177DE313617A}"/>
    <cellStyle name="Normal 3 2 3 3 2 2 4" xfId="13872" xr:uid="{00000000-0005-0000-0000-000030360000}"/>
    <cellStyle name="Normal 3 2 3 3 2 2 4 2" xfId="34824" xr:uid="{B9456E69-599B-45A7-A790-3EDE672C611A}"/>
    <cellStyle name="Normal 3 2 3 3 2 2 5" xfId="13873" xr:uid="{00000000-0005-0000-0000-000031360000}"/>
    <cellStyle name="Normal 3 2 3 3 2 2 5 2" xfId="34825" xr:uid="{FEA9CCDD-4FBA-4C78-ACA1-1F4F02D9CA9A}"/>
    <cellStyle name="Normal 3 2 3 3 2 2 6" xfId="13874" xr:uid="{00000000-0005-0000-0000-000032360000}"/>
    <cellStyle name="Normal 3 2 3 3 2 2 6 2" xfId="34826" xr:uid="{077A32F2-4099-467D-AFD9-E57C926BFB3F}"/>
    <cellStyle name="Normal 3 2 3 3 2 2 7" xfId="34811" xr:uid="{FC8C314E-090B-4688-A05B-7900CB7AE31E}"/>
    <cellStyle name="Normal 3 2 3 3 2 3" xfId="13875" xr:uid="{00000000-0005-0000-0000-000033360000}"/>
    <cellStyle name="Normal 3 2 3 3 2 3 2" xfId="13876" xr:uid="{00000000-0005-0000-0000-000034360000}"/>
    <cellStyle name="Normal 3 2 3 3 2 3 2 2" xfId="13877" xr:uid="{00000000-0005-0000-0000-000035360000}"/>
    <cellStyle name="Normal 3 2 3 3 2 3 2 2 2" xfId="13878" xr:uid="{00000000-0005-0000-0000-000036360000}"/>
    <cellStyle name="Normal 3 2 3 3 2 3 2 2 2 2" xfId="34830" xr:uid="{079DD629-F1DE-4EFA-A4A3-A974A6D64140}"/>
    <cellStyle name="Normal 3 2 3 3 2 3 2 2 3" xfId="13879" xr:uid="{00000000-0005-0000-0000-000037360000}"/>
    <cellStyle name="Normal 3 2 3 3 2 3 2 2 3 2" xfId="34831" xr:uid="{A8F06D83-8F90-4365-959D-99BD34A92295}"/>
    <cellStyle name="Normal 3 2 3 3 2 3 2 2 4" xfId="13880" xr:uid="{00000000-0005-0000-0000-000038360000}"/>
    <cellStyle name="Normal 3 2 3 3 2 3 2 2 4 2" xfId="34832" xr:uid="{12342632-698A-4A73-BB03-B126E3027736}"/>
    <cellStyle name="Normal 3 2 3 3 2 3 2 2 5" xfId="34829" xr:uid="{9B7D32A0-1212-47AD-AB35-3289D9216F72}"/>
    <cellStyle name="Normal 3 2 3 3 2 3 2 3" xfId="13881" xr:uid="{00000000-0005-0000-0000-000039360000}"/>
    <cellStyle name="Normal 3 2 3 3 2 3 2 3 2" xfId="34833" xr:uid="{CC2B097D-A984-4E30-958E-77CDF341BD38}"/>
    <cellStyle name="Normal 3 2 3 3 2 3 2 4" xfId="13882" xr:uid="{00000000-0005-0000-0000-00003A360000}"/>
    <cellStyle name="Normal 3 2 3 3 2 3 2 4 2" xfId="34834" xr:uid="{AB0262B1-8B98-4C69-A013-AC85F5DB0715}"/>
    <cellStyle name="Normal 3 2 3 3 2 3 2 5" xfId="13883" xr:uid="{00000000-0005-0000-0000-00003B360000}"/>
    <cellStyle name="Normal 3 2 3 3 2 3 2 5 2" xfId="34835" xr:uid="{26118D6F-0704-4E48-8345-F9BBD6B9440D}"/>
    <cellStyle name="Normal 3 2 3 3 2 3 2 6" xfId="34828" xr:uid="{A44D88A7-15DD-4054-902D-784F5D1F64C4}"/>
    <cellStyle name="Normal 3 2 3 3 2 3 3" xfId="13884" xr:uid="{00000000-0005-0000-0000-00003C360000}"/>
    <cellStyle name="Normal 3 2 3 3 2 3 3 2" xfId="13885" xr:uid="{00000000-0005-0000-0000-00003D360000}"/>
    <cellStyle name="Normal 3 2 3 3 2 3 3 2 2" xfId="34837" xr:uid="{D084405A-6FE4-4CD8-B7A0-DEB20B254021}"/>
    <cellStyle name="Normal 3 2 3 3 2 3 3 3" xfId="13886" xr:uid="{00000000-0005-0000-0000-00003E360000}"/>
    <cellStyle name="Normal 3 2 3 3 2 3 3 3 2" xfId="34838" xr:uid="{433162C2-B101-43E9-84C1-2486E1FDC7AA}"/>
    <cellStyle name="Normal 3 2 3 3 2 3 3 4" xfId="13887" xr:uid="{00000000-0005-0000-0000-00003F360000}"/>
    <cellStyle name="Normal 3 2 3 3 2 3 3 4 2" xfId="34839" xr:uid="{5B2C1240-B791-4F33-975F-92093564028A}"/>
    <cellStyle name="Normal 3 2 3 3 2 3 3 5" xfId="34836" xr:uid="{5A8FAA95-46B4-4199-A082-A6222DA84B2D}"/>
    <cellStyle name="Normal 3 2 3 3 2 3 4" xfId="13888" xr:uid="{00000000-0005-0000-0000-000040360000}"/>
    <cellStyle name="Normal 3 2 3 3 2 3 4 2" xfId="34840" xr:uid="{D85D96FB-F815-4427-A362-6031F572394D}"/>
    <cellStyle name="Normal 3 2 3 3 2 3 5" xfId="13889" xr:uid="{00000000-0005-0000-0000-000041360000}"/>
    <cellStyle name="Normal 3 2 3 3 2 3 5 2" xfId="34841" xr:uid="{D2C3787F-9CC5-4023-A099-0ED3CBF338D1}"/>
    <cellStyle name="Normal 3 2 3 3 2 3 6" xfId="13890" xr:uid="{00000000-0005-0000-0000-000042360000}"/>
    <cellStyle name="Normal 3 2 3 3 2 3 6 2" xfId="34842" xr:uid="{4721CE3D-6698-4821-A91B-C37465C8B7F2}"/>
    <cellStyle name="Normal 3 2 3 3 2 3 7" xfId="34827" xr:uid="{95CF0637-A27A-428D-89DF-83F0B35BF7C5}"/>
    <cellStyle name="Normal 3 2 3 3 2 4" xfId="13891" xr:uid="{00000000-0005-0000-0000-000043360000}"/>
    <cellStyle name="Normal 3 2 3 3 2 4 2" xfId="13892" xr:uid="{00000000-0005-0000-0000-000044360000}"/>
    <cellStyle name="Normal 3 2 3 3 2 4 2 2" xfId="13893" xr:uid="{00000000-0005-0000-0000-000045360000}"/>
    <cellStyle name="Normal 3 2 3 3 2 4 2 2 2" xfId="34845" xr:uid="{984C967B-F5DC-4D13-BB65-607F5FCEE5E7}"/>
    <cellStyle name="Normal 3 2 3 3 2 4 2 3" xfId="13894" xr:uid="{00000000-0005-0000-0000-000046360000}"/>
    <cellStyle name="Normal 3 2 3 3 2 4 2 3 2" xfId="34846" xr:uid="{053B8A8B-7320-4556-9D9C-3E5E63BD60E1}"/>
    <cellStyle name="Normal 3 2 3 3 2 4 2 4" xfId="13895" xr:uid="{00000000-0005-0000-0000-000047360000}"/>
    <cellStyle name="Normal 3 2 3 3 2 4 2 4 2" xfId="34847" xr:uid="{41334A69-C2E2-4AA1-A4BA-C9A429276BB3}"/>
    <cellStyle name="Normal 3 2 3 3 2 4 2 5" xfId="34844" xr:uid="{F253D7DD-FFA6-4DFA-9F99-8E27998A3D1D}"/>
    <cellStyle name="Normal 3 2 3 3 2 4 3" xfId="13896" xr:uid="{00000000-0005-0000-0000-000048360000}"/>
    <cellStyle name="Normal 3 2 3 3 2 4 3 2" xfId="34848" xr:uid="{BDEA4CF1-559F-4632-8F87-561DAD7AFA0B}"/>
    <cellStyle name="Normal 3 2 3 3 2 4 4" xfId="13897" xr:uid="{00000000-0005-0000-0000-000049360000}"/>
    <cellStyle name="Normal 3 2 3 3 2 4 4 2" xfId="34849" xr:uid="{6AADC0C8-EFB5-42F2-941D-125615DC2270}"/>
    <cellStyle name="Normal 3 2 3 3 2 4 5" xfId="13898" xr:uid="{00000000-0005-0000-0000-00004A360000}"/>
    <cellStyle name="Normal 3 2 3 3 2 4 5 2" xfId="34850" xr:uid="{3489F503-FDFC-4239-A61B-9557E607F10A}"/>
    <cellStyle name="Normal 3 2 3 3 2 4 6" xfId="34843" xr:uid="{FB6F01A4-E026-4B5E-8681-724D2D079D1E}"/>
    <cellStyle name="Normal 3 2 3 3 2 5" xfId="13899" xr:uid="{00000000-0005-0000-0000-00004B360000}"/>
    <cellStyle name="Normal 3 2 3 3 2 5 2" xfId="13900" xr:uid="{00000000-0005-0000-0000-00004C360000}"/>
    <cellStyle name="Normal 3 2 3 3 2 5 2 2" xfId="34852" xr:uid="{BCBE2A57-5BBB-405C-B1A3-E0BC896D154F}"/>
    <cellStyle name="Normal 3 2 3 3 2 5 3" xfId="13901" xr:uid="{00000000-0005-0000-0000-00004D360000}"/>
    <cellStyle name="Normal 3 2 3 3 2 5 3 2" xfId="34853" xr:uid="{ACDFEC8F-DAE7-42D5-9AA7-612E62A79D6D}"/>
    <cellStyle name="Normal 3 2 3 3 2 5 4" xfId="13902" xr:uid="{00000000-0005-0000-0000-00004E360000}"/>
    <cellStyle name="Normal 3 2 3 3 2 5 4 2" xfId="34854" xr:uid="{DF7119D1-F2C7-460B-B28D-26790EF2C04D}"/>
    <cellStyle name="Normal 3 2 3 3 2 5 5" xfId="34851" xr:uid="{31E20B39-8DEE-4E4E-B569-0D4A387A9629}"/>
    <cellStyle name="Normal 3 2 3 3 2 6" xfId="13903" xr:uid="{00000000-0005-0000-0000-00004F360000}"/>
    <cellStyle name="Normal 3 2 3 3 2 6 2" xfId="34855" xr:uid="{C26BCFB8-676A-4352-915B-5BB38CA3D58A}"/>
    <cellStyle name="Normal 3 2 3 3 2 7" xfId="13904" xr:uid="{00000000-0005-0000-0000-000050360000}"/>
    <cellStyle name="Normal 3 2 3 3 2 7 2" xfId="34856" xr:uid="{283CA0DF-655D-410E-925F-041CC3E9DDA8}"/>
    <cellStyle name="Normal 3 2 3 3 2 8" xfId="13905" xr:uid="{00000000-0005-0000-0000-000051360000}"/>
    <cellStyle name="Normal 3 2 3 3 2 8 2" xfId="34857" xr:uid="{9BC2F73C-7267-4D62-BF95-4B1A68016E29}"/>
    <cellStyle name="Normal 3 2 3 3 2 9" xfId="34810" xr:uid="{1BDD6FBE-2BA4-4F7F-B17E-17D8711398A9}"/>
    <cellStyle name="Normal 3 2 3 3 3" xfId="13906" xr:uid="{00000000-0005-0000-0000-000052360000}"/>
    <cellStyle name="Normal 3 2 3 3 3 2" xfId="13907" xr:uid="{00000000-0005-0000-0000-000053360000}"/>
    <cellStyle name="Normal 3 2 3 3 3 2 2" xfId="13908" xr:uid="{00000000-0005-0000-0000-000054360000}"/>
    <cellStyle name="Normal 3 2 3 3 3 2 2 2" xfId="13909" xr:uid="{00000000-0005-0000-0000-000055360000}"/>
    <cellStyle name="Normal 3 2 3 3 3 2 2 2 2" xfId="34861" xr:uid="{150C8860-C453-44AB-BCD0-478B37E59C6F}"/>
    <cellStyle name="Normal 3 2 3 3 3 2 2 3" xfId="13910" xr:uid="{00000000-0005-0000-0000-000056360000}"/>
    <cellStyle name="Normal 3 2 3 3 3 2 2 3 2" xfId="34862" xr:uid="{9B0C2B78-98FE-4EF3-B536-E20227375372}"/>
    <cellStyle name="Normal 3 2 3 3 3 2 2 4" xfId="13911" xr:uid="{00000000-0005-0000-0000-000057360000}"/>
    <cellStyle name="Normal 3 2 3 3 3 2 2 4 2" xfId="34863" xr:uid="{529F08EE-AC4E-42F6-8311-BA7BE8B3E9B6}"/>
    <cellStyle name="Normal 3 2 3 3 3 2 2 5" xfId="34860" xr:uid="{ABE94A9A-6C05-4978-A5B2-2315F4B5CBCD}"/>
    <cellStyle name="Normal 3 2 3 3 3 2 3" xfId="13912" xr:uid="{00000000-0005-0000-0000-000058360000}"/>
    <cellStyle name="Normal 3 2 3 3 3 2 3 2" xfId="34864" xr:uid="{05C056BE-E5D5-4E7D-AC41-B558DA76DCF7}"/>
    <cellStyle name="Normal 3 2 3 3 3 2 4" xfId="13913" xr:uid="{00000000-0005-0000-0000-000059360000}"/>
    <cellStyle name="Normal 3 2 3 3 3 2 4 2" xfId="34865" xr:uid="{55418F0A-1779-40AB-A58B-5175C8A80696}"/>
    <cellStyle name="Normal 3 2 3 3 3 2 5" xfId="13914" xr:uid="{00000000-0005-0000-0000-00005A360000}"/>
    <cellStyle name="Normal 3 2 3 3 3 2 5 2" xfId="34866" xr:uid="{5449AC05-7B99-466E-8B06-FE3240756B03}"/>
    <cellStyle name="Normal 3 2 3 3 3 2 6" xfId="34859" xr:uid="{B61AD52D-3E37-4AC4-AFB6-5DC3CCD384D6}"/>
    <cellStyle name="Normal 3 2 3 3 3 3" xfId="13915" xr:uid="{00000000-0005-0000-0000-00005B360000}"/>
    <cellStyle name="Normal 3 2 3 3 3 3 2" xfId="13916" xr:uid="{00000000-0005-0000-0000-00005C360000}"/>
    <cellStyle name="Normal 3 2 3 3 3 3 2 2" xfId="34868" xr:uid="{54649CF5-0039-4839-B9DC-5231B1AB1E97}"/>
    <cellStyle name="Normal 3 2 3 3 3 3 3" xfId="13917" xr:uid="{00000000-0005-0000-0000-00005D360000}"/>
    <cellStyle name="Normal 3 2 3 3 3 3 3 2" xfId="34869" xr:uid="{20365CCA-4D65-440F-9E55-A78D8D44CC68}"/>
    <cellStyle name="Normal 3 2 3 3 3 3 4" xfId="13918" xr:uid="{00000000-0005-0000-0000-00005E360000}"/>
    <cellStyle name="Normal 3 2 3 3 3 3 4 2" xfId="34870" xr:uid="{CC595C4F-8358-4915-8CB0-8B6030672854}"/>
    <cellStyle name="Normal 3 2 3 3 3 3 5" xfId="34867" xr:uid="{2DB29CF9-D20D-4496-9C31-773C8006D1E0}"/>
    <cellStyle name="Normal 3 2 3 3 3 4" xfId="13919" xr:uid="{00000000-0005-0000-0000-00005F360000}"/>
    <cellStyle name="Normal 3 2 3 3 3 4 2" xfId="34871" xr:uid="{4EBB256E-75F0-4F10-A093-2DB62F511E87}"/>
    <cellStyle name="Normal 3 2 3 3 3 5" xfId="13920" xr:uid="{00000000-0005-0000-0000-000060360000}"/>
    <cellStyle name="Normal 3 2 3 3 3 5 2" xfId="34872" xr:uid="{CF40BF44-72EA-4E5D-BE9F-96E974FA5D1E}"/>
    <cellStyle name="Normal 3 2 3 3 3 6" xfId="13921" xr:uid="{00000000-0005-0000-0000-000061360000}"/>
    <cellStyle name="Normal 3 2 3 3 3 6 2" xfId="34873" xr:uid="{8BD803C2-EDBF-46A4-A68C-896C77068712}"/>
    <cellStyle name="Normal 3 2 3 3 3 7" xfId="34858" xr:uid="{AC4A604B-3423-4002-BE01-838ECFD3FFAA}"/>
    <cellStyle name="Normal 3 2 3 3 4" xfId="13922" xr:uid="{00000000-0005-0000-0000-000062360000}"/>
    <cellStyle name="Normal 3 2 3 3 4 2" xfId="13923" xr:uid="{00000000-0005-0000-0000-000063360000}"/>
    <cellStyle name="Normal 3 2 3 3 4 2 2" xfId="13924" xr:uid="{00000000-0005-0000-0000-000064360000}"/>
    <cellStyle name="Normal 3 2 3 3 4 2 2 2" xfId="13925" xr:uid="{00000000-0005-0000-0000-000065360000}"/>
    <cellStyle name="Normal 3 2 3 3 4 2 2 2 2" xfId="34877" xr:uid="{BB865A10-C25E-4430-928F-6A16A172EB89}"/>
    <cellStyle name="Normal 3 2 3 3 4 2 2 3" xfId="13926" xr:uid="{00000000-0005-0000-0000-000066360000}"/>
    <cellStyle name="Normal 3 2 3 3 4 2 2 3 2" xfId="34878" xr:uid="{119C4C5C-723E-45A6-A11C-29403C593C34}"/>
    <cellStyle name="Normal 3 2 3 3 4 2 2 4" xfId="13927" xr:uid="{00000000-0005-0000-0000-000067360000}"/>
    <cellStyle name="Normal 3 2 3 3 4 2 2 4 2" xfId="34879" xr:uid="{6916FCFF-9148-44FE-B665-84BABEE3FA23}"/>
    <cellStyle name="Normal 3 2 3 3 4 2 2 5" xfId="34876" xr:uid="{6BCABC5A-F857-43FF-9565-961E221CB65A}"/>
    <cellStyle name="Normal 3 2 3 3 4 2 3" xfId="13928" xr:uid="{00000000-0005-0000-0000-000068360000}"/>
    <cellStyle name="Normal 3 2 3 3 4 2 3 2" xfId="34880" xr:uid="{C9FA389D-FB81-4E3B-B4E0-0056CD49C866}"/>
    <cellStyle name="Normal 3 2 3 3 4 2 4" xfId="13929" xr:uid="{00000000-0005-0000-0000-000069360000}"/>
    <cellStyle name="Normal 3 2 3 3 4 2 4 2" xfId="34881" xr:uid="{F9A61DCF-D260-4744-9ECD-5E14776138F9}"/>
    <cellStyle name="Normal 3 2 3 3 4 2 5" xfId="13930" xr:uid="{00000000-0005-0000-0000-00006A360000}"/>
    <cellStyle name="Normal 3 2 3 3 4 2 5 2" xfId="34882" xr:uid="{F802C409-5901-4BC4-903B-67B2FFCD34D7}"/>
    <cellStyle name="Normal 3 2 3 3 4 2 6" xfId="34875" xr:uid="{9254E975-DA59-464E-BFD9-AEE8259BC7E0}"/>
    <cellStyle name="Normal 3 2 3 3 4 3" xfId="13931" xr:uid="{00000000-0005-0000-0000-00006B360000}"/>
    <cellStyle name="Normal 3 2 3 3 4 3 2" xfId="13932" xr:uid="{00000000-0005-0000-0000-00006C360000}"/>
    <cellStyle name="Normal 3 2 3 3 4 3 2 2" xfId="34884" xr:uid="{84C54384-1523-4070-89C2-DBA99011D97E}"/>
    <cellStyle name="Normal 3 2 3 3 4 3 3" xfId="13933" xr:uid="{00000000-0005-0000-0000-00006D360000}"/>
    <cellStyle name="Normal 3 2 3 3 4 3 3 2" xfId="34885" xr:uid="{3965BE60-F3E7-4E71-84AC-CDFC82BD90DE}"/>
    <cellStyle name="Normal 3 2 3 3 4 3 4" xfId="13934" xr:uid="{00000000-0005-0000-0000-00006E360000}"/>
    <cellStyle name="Normal 3 2 3 3 4 3 4 2" xfId="34886" xr:uid="{101B3E72-9346-4141-BF98-72842D820775}"/>
    <cellStyle name="Normal 3 2 3 3 4 3 5" xfId="34883" xr:uid="{BD143EEF-ADE1-4144-8FC9-93DE40EC3F93}"/>
    <cellStyle name="Normal 3 2 3 3 4 4" xfId="13935" xr:uid="{00000000-0005-0000-0000-00006F360000}"/>
    <cellStyle name="Normal 3 2 3 3 4 4 2" xfId="34887" xr:uid="{09FBB00A-3BE9-400F-8442-A193B01218E9}"/>
    <cellStyle name="Normal 3 2 3 3 4 5" xfId="13936" xr:uid="{00000000-0005-0000-0000-000070360000}"/>
    <cellStyle name="Normal 3 2 3 3 4 5 2" xfId="34888" xr:uid="{A952E5BF-6C3C-4FF8-8A19-3C5F811DEF7E}"/>
    <cellStyle name="Normal 3 2 3 3 4 6" xfId="13937" xr:uid="{00000000-0005-0000-0000-000071360000}"/>
    <cellStyle name="Normal 3 2 3 3 4 6 2" xfId="34889" xr:uid="{5E0C68DF-7FC7-4A52-A64D-DE52FFFF53CF}"/>
    <cellStyle name="Normal 3 2 3 3 4 7" xfId="34874" xr:uid="{2482FEDF-BB60-4221-88C9-7B953B23CD1A}"/>
    <cellStyle name="Normal 3 2 3 3 5" xfId="13938" xr:uid="{00000000-0005-0000-0000-000072360000}"/>
    <cellStyle name="Normal 3 2 3 3 5 2" xfId="34890" xr:uid="{2C7806EB-212A-48BB-BB28-09A27797C312}"/>
    <cellStyle name="Normal 3 2 3 3 6" xfId="13939" xr:uid="{00000000-0005-0000-0000-000073360000}"/>
    <cellStyle name="Normal 3 2 3 3 6 2" xfId="13940" xr:uid="{00000000-0005-0000-0000-000074360000}"/>
    <cellStyle name="Normal 3 2 3 3 6 2 2" xfId="13941" xr:uid="{00000000-0005-0000-0000-000075360000}"/>
    <cellStyle name="Normal 3 2 3 3 6 2 2 2" xfId="34893" xr:uid="{BEB2C7F1-CDD2-4FE3-A9F2-F674BA3B4A38}"/>
    <cellStyle name="Normal 3 2 3 3 6 2 3" xfId="13942" xr:uid="{00000000-0005-0000-0000-000076360000}"/>
    <cellStyle name="Normal 3 2 3 3 6 2 3 2" xfId="34894" xr:uid="{20D53C54-5C9A-4E7B-8A46-1B78AD56CECB}"/>
    <cellStyle name="Normal 3 2 3 3 6 2 4" xfId="13943" xr:uid="{00000000-0005-0000-0000-000077360000}"/>
    <cellStyle name="Normal 3 2 3 3 6 2 4 2" xfId="34895" xr:uid="{461AFDCD-64D2-4098-BF93-4A1AF160B512}"/>
    <cellStyle name="Normal 3 2 3 3 6 2 5" xfId="34892" xr:uid="{E0BC4773-32CB-4415-81CC-2163B118CE92}"/>
    <cellStyle name="Normal 3 2 3 3 6 3" xfId="13944" xr:uid="{00000000-0005-0000-0000-000078360000}"/>
    <cellStyle name="Normal 3 2 3 3 6 3 2" xfId="34896" xr:uid="{B2015C01-673E-4300-AD9B-220F22FAED0E}"/>
    <cellStyle name="Normal 3 2 3 3 6 4" xfId="13945" xr:uid="{00000000-0005-0000-0000-000079360000}"/>
    <cellStyle name="Normal 3 2 3 3 6 4 2" xfId="34897" xr:uid="{C6BF4575-5D11-4C2C-BBD9-A439DB795E65}"/>
    <cellStyle name="Normal 3 2 3 3 6 5" xfId="13946" xr:uid="{00000000-0005-0000-0000-00007A360000}"/>
    <cellStyle name="Normal 3 2 3 3 6 5 2" xfId="34898" xr:uid="{41143978-19FF-4F7F-93B9-8D719FDE1BC8}"/>
    <cellStyle name="Normal 3 2 3 3 6 6" xfId="34891" xr:uid="{426B9662-F844-4954-8E40-C0D5F76FE3DC}"/>
    <cellStyle name="Normal 3 2 3 3 7" xfId="13947" xr:uid="{00000000-0005-0000-0000-00007B360000}"/>
    <cellStyle name="Normal 3 2 3 3 7 2" xfId="13948" xr:uid="{00000000-0005-0000-0000-00007C360000}"/>
    <cellStyle name="Normal 3 2 3 3 7 2 2" xfId="34900" xr:uid="{1FDE30E8-F578-4FD6-B2EC-81A0D0CADFAF}"/>
    <cellStyle name="Normal 3 2 3 3 7 3" xfId="13949" xr:uid="{00000000-0005-0000-0000-00007D360000}"/>
    <cellStyle name="Normal 3 2 3 3 7 3 2" xfId="34901" xr:uid="{4399CEBE-91D2-41C7-ACD9-9C6124237F42}"/>
    <cellStyle name="Normal 3 2 3 3 7 4" xfId="13950" xr:uid="{00000000-0005-0000-0000-00007E360000}"/>
    <cellStyle name="Normal 3 2 3 3 7 4 2" xfId="34902" xr:uid="{D408D70E-A3F9-4F56-B46E-D1ACBF9C3301}"/>
    <cellStyle name="Normal 3 2 3 3 7 5" xfId="34899" xr:uid="{F84F2CAA-33C3-410B-B193-5ABB895E68E4}"/>
    <cellStyle name="Normal 3 2 3 3 8" xfId="13951" xr:uid="{00000000-0005-0000-0000-00007F360000}"/>
    <cellStyle name="Normal 3 2 3 3 8 2" xfId="34903" xr:uid="{74348BA1-C53C-4B49-8527-76B3AC55533B}"/>
    <cellStyle name="Normal 3 2 3 3 9" xfId="13952" xr:uid="{00000000-0005-0000-0000-000080360000}"/>
    <cellStyle name="Normal 3 2 3 3 9 2" xfId="34904" xr:uid="{32C2ACEB-CEAA-44F0-B35F-7EF6EBEEE0B0}"/>
    <cellStyle name="Normal 3 2 3 4" xfId="13953" xr:uid="{00000000-0005-0000-0000-000081360000}"/>
    <cellStyle name="Normal 3 2 3 4 10" xfId="13954" xr:uid="{00000000-0005-0000-0000-000082360000}"/>
    <cellStyle name="Normal 3 2 3 4 10 2" xfId="34906" xr:uid="{4DE3C001-7235-4EA4-BC72-39E320352EA8}"/>
    <cellStyle name="Normal 3 2 3 4 11" xfId="34905" xr:uid="{088EB998-7AC5-4ED7-BF40-283F176D614E}"/>
    <cellStyle name="Normal 3 2 3 4 2" xfId="13955" xr:uid="{00000000-0005-0000-0000-000083360000}"/>
    <cellStyle name="Normal 3 2 3 4 2 2" xfId="13956" xr:uid="{00000000-0005-0000-0000-000084360000}"/>
    <cellStyle name="Normal 3 2 3 4 2 2 2" xfId="13957" xr:uid="{00000000-0005-0000-0000-000085360000}"/>
    <cellStyle name="Normal 3 2 3 4 2 2 2 2" xfId="13958" xr:uid="{00000000-0005-0000-0000-000086360000}"/>
    <cellStyle name="Normal 3 2 3 4 2 2 2 2 2" xfId="13959" xr:uid="{00000000-0005-0000-0000-000087360000}"/>
    <cellStyle name="Normal 3 2 3 4 2 2 2 2 2 2" xfId="34911" xr:uid="{5A48FCD9-D3D7-4CB4-8810-3E5BCC884C72}"/>
    <cellStyle name="Normal 3 2 3 4 2 2 2 2 3" xfId="13960" xr:uid="{00000000-0005-0000-0000-000088360000}"/>
    <cellStyle name="Normal 3 2 3 4 2 2 2 2 3 2" xfId="34912" xr:uid="{B48895DA-E6B2-46CD-A6E3-E7F8704379C3}"/>
    <cellStyle name="Normal 3 2 3 4 2 2 2 2 4" xfId="13961" xr:uid="{00000000-0005-0000-0000-000089360000}"/>
    <cellStyle name="Normal 3 2 3 4 2 2 2 2 4 2" xfId="34913" xr:uid="{283853EB-8459-462E-BA54-30DA2F2BA2AA}"/>
    <cellStyle name="Normal 3 2 3 4 2 2 2 2 5" xfId="34910" xr:uid="{9A15833F-5F95-4870-BD66-2554C72FD0F1}"/>
    <cellStyle name="Normal 3 2 3 4 2 2 2 3" xfId="13962" xr:uid="{00000000-0005-0000-0000-00008A360000}"/>
    <cellStyle name="Normal 3 2 3 4 2 2 2 3 2" xfId="34914" xr:uid="{94E978D2-EC41-4DD5-BCC4-29D5526BFD7F}"/>
    <cellStyle name="Normal 3 2 3 4 2 2 2 4" xfId="13963" xr:uid="{00000000-0005-0000-0000-00008B360000}"/>
    <cellStyle name="Normal 3 2 3 4 2 2 2 4 2" xfId="34915" xr:uid="{C6EA761C-7072-4F9A-8774-8867295E7C81}"/>
    <cellStyle name="Normal 3 2 3 4 2 2 2 5" xfId="13964" xr:uid="{00000000-0005-0000-0000-00008C360000}"/>
    <cellStyle name="Normal 3 2 3 4 2 2 2 5 2" xfId="34916" xr:uid="{DE2EA766-667B-4918-9915-03EF5A21B10E}"/>
    <cellStyle name="Normal 3 2 3 4 2 2 2 6" xfId="34909" xr:uid="{E777CF3A-D618-40F0-B41F-710722000544}"/>
    <cellStyle name="Normal 3 2 3 4 2 2 3" xfId="13965" xr:uid="{00000000-0005-0000-0000-00008D360000}"/>
    <cellStyle name="Normal 3 2 3 4 2 2 3 2" xfId="13966" xr:uid="{00000000-0005-0000-0000-00008E360000}"/>
    <cellStyle name="Normal 3 2 3 4 2 2 3 2 2" xfId="34918" xr:uid="{55496127-1D6C-405D-B6C9-D8221940F2DD}"/>
    <cellStyle name="Normal 3 2 3 4 2 2 3 3" xfId="13967" xr:uid="{00000000-0005-0000-0000-00008F360000}"/>
    <cellStyle name="Normal 3 2 3 4 2 2 3 3 2" xfId="34919" xr:uid="{1FA0A7A2-1AB9-4EE2-B1AB-35AF9E4109E8}"/>
    <cellStyle name="Normal 3 2 3 4 2 2 3 4" xfId="13968" xr:uid="{00000000-0005-0000-0000-000090360000}"/>
    <cellStyle name="Normal 3 2 3 4 2 2 3 4 2" xfId="34920" xr:uid="{EC3439A0-1CBB-4BC0-A03E-6959339CB6E3}"/>
    <cellStyle name="Normal 3 2 3 4 2 2 3 5" xfId="34917" xr:uid="{509BE167-7131-45B0-B921-EB3538ADA997}"/>
    <cellStyle name="Normal 3 2 3 4 2 2 4" xfId="13969" xr:uid="{00000000-0005-0000-0000-000091360000}"/>
    <cellStyle name="Normal 3 2 3 4 2 2 4 2" xfId="34921" xr:uid="{E045FEFA-B205-425C-9F93-05211615A72D}"/>
    <cellStyle name="Normal 3 2 3 4 2 2 5" xfId="13970" xr:uid="{00000000-0005-0000-0000-000092360000}"/>
    <cellStyle name="Normal 3 2 3 4 2 2 5 2" xfId="34922" xr:uid="{234985F4-8F63-4DF4-84E7-006557B9F7EE}"/>
    <cellStyle name="Normal 3 2 3 4 2 2 6" xfId="13971" xr:uid="{00000000-0005-0000-0000-000093360000}"/>
    <cellStyle name="Normal 3 2 3 4 2 2 6 2" xfId="34923" xr:uid="{AEA8AE9C-C07A-4F97-B80B-E2F9A27DEA24}"/>
    <cellStyle name="Normal 3 2 3 4 2 2 7" xfId="34908" xr:uid="{CDC7B16B-CC91-478B-B241-B1957BE9737D}"/>
    <cellStyle name="Normal 3 2 3 4 2 3" xfId="13972" xr:uid="{00000000-0005-0000-0000-000094360000}"/>
    <cellStyle name="Normal 3 2 3 4 2 3 2" xfId="13973" xr:uid="{00000000-0005-0000-0000-000095360000}"/>
    <cellStyle name="Normal 3 2 3 4 2 3 2 2" xfId="13974" xr:uid="{00000000-0005-0000-0000-000096360000}"/>
    <cellStyle name="Normal 3 2 3 4 2 3 2 2 2" xfId="13975" xr:uid="{00000000-0005-0000-0000-000097360000}"/>
    <cellStyle name="Normal 3 2 3 4 2 3 2 2 2 2" xfId="34927" xr:uid="{97103A19-D1CB-47A4-90A1-D3128A176E9F}"/>
    <cellStyle name="Normal 3 2 3 4 2 3 2 2 3" xfId="13976" xr:uid="{00000000-0005-0000-0000-000098360000}"/>
    <cellStyle name="Normal 3 2 3 4 2 3 2 2 3 2" xfId="34928" xr:uid="{BD65E52D-BA04-48E4-BE71-E84DCB49DF37}"/>
    <cellStyle name="Normal 3 2 3 4 2 3 2 2 4" xfId="13977" xr:uid="{00000000-0005-0000-0000-000099360000}"/>
    <cellStyle name="Normal 3 2 3 4 2 3 2 2 4 2" xfId="34929" xr:uid="{4D3DDEC3-623A-4B3F-ABCB-3075A903DBEB}"/>
    <cellStyle name="Normal 3 2 3 4 2 3 2 2 5" xfId="34926" xr:uid="{549AB7B4-C57C-4E34-A63A-EDC11BFA4585}"/>
    <cellStyle name="Normal 3 2 3 4 2 3 2 3" xfId="13978" xr:uid="{00000000-0005-0000-0000-00009A360000}"/>
    <cellStyle name="Normal 3 2 3 4 2 3 2 3 2" xfId="34930" xr:uid="{DCD3113B-4FC3-45E0-BA04-A5ED01CA1CE5}"/>
    <cellStyle name="Normal 3 2 3 4 2 3 2 4" xfId="13979" xr:uid="{00000000-0005-0000-0000-00009B360000}"/>
    <cellStyle name="Normal 3 2 3 4 2 3 2 4 2" xfId="34931" xr:uid="{3BE70C9D-4114-4627-B01C-996EB870F699}"/>
    <cellStyle name="Normal 3 2 3 4 2 3 2 5" xfId="13980" xr:uid="{00000000-0005-0000-0000-00009C360000}"/>
    <cellStyle name="Normal 3 2 3 4 2 3 2 5 2" xfId="34932" xr:uid="{6DE47B7C-C006-4742-9EBD-F43C896F7C0B}"/>
    <cellStyle name="Normal 3 2 3 4 2 3 2 6" xfId="34925" xr:uid="{83F2BCE5-E5B2-4B54-AC83-D6390269343D}"/>
    <cellStyle name="Normal 3 2 3 4 2 3 3" xfId="13981" xr:uid="{00000000-0005-0000-0000-00009D360000}"/>
    <cellStyle name="Normal 3 2 3 4 2 3 3 2" xfId="13982" xr:uid="{00000000-0005-0000-0000-00009E360000}"/>
    <cellStyle name="Normal 3 2 3 4 2 3 3 2 2" xfId="34934" xr:uid="{86F3A3C4-780B-4B84-ACE4-522FC531299D}"/>
    <cellStyle name="Normal 3 2 3 4 2 3 3 3" xfId="13983" xr:uid="{00000000-0005-0000-0000-00009F360000}"/>
    <cellStyle name="Normal 3 2 3 4 2 3 3 3 2" xfId="34935" xr:uid="{DC654021-A289-4198-92F2-B03FD07F035F}"/>
    <cellStyle name="Normal 3 2 3 4 2 3 3 4" xfId="13984" xr:uid="{00000000-0005-0000-0000-0000A0360000}"/>
    <cellStyle name="Normal 3 2 3 4 2 3 3 4 2" xfId="34936" xr:uid="{4B800D2F-1C69-420B-824C-497D932E357C}"/>
    <cellStyle name="Normal 3 2 3 4 2 3 3 5" xfId="34933" xr:uid="{80BA44D1-412A-4AEB-9F18-31F8E947867C}"/>
    <cellStyle name="Normal 3 2 3 4 2 3 4" xfId="13985" xr:uid="{00000000-0005-0000-0000-0000A1360000}"/>
    <cellStyle name="Normal 3 2 3 4 2 3 4 2" xfId="34937" xr:uid="{4EC94257-7166-4C0A-95D1-14EC7E9E4803}"/>
    <cellStyle name="Normal 3 2 3 4 2 3 5" xfId="13986" xr:uid="{00000000-0005-0000-0000-0000A2360000}"/>
    <cellStyle name="Normal 3 2 3 4 2 3 5 2" xfId="34938" xr:uid="{661FAE32-D84F-43DB-AF4A-6DC728DF92DB}"/>
    <cellStyle name="Normal 3 2 3 4 2 3 6" xfId="13987" xr:uid="{00000000-0005-0000-0000-0000A3360000}"/>
    <cellStyle name="Normal 3 2 3 4 2 3 6 2" xfId="34939" xr:uid="{6D34F6AC-FBE2-42DF-B33C-65947B4EB532}"/>
    <cellStyle name="Normal 3 2 3 4 2 3 7" xfId="34924" xr:uid="{C585BAD5-8432-4F61-97C7-EF7CAFBC9328}"/>
    <cellStyle name="Normal 3 2 3 4 2 4" xfId="13988" xr:uid="{00000000-0005-0000-0000-0000A4360000}"/>
    <cellStyle name="Normal 3 2 3 4 2 4 2" xfId="13989" xr:uid="{00000000-0005-0000-0000-0000A5360000}"/>
    <cellStyle name="Normal 3 2 3 4 2 4 2 2" xfId="13990" xr:uid="{00000000-0005-0000-0000-0000A6360000}"/>
    <cellStyle name="Normal 3 2 3 4 2 4 2 2 2" xfId="34942" xr:uid="{C9C35A6F-9AE8-4CC2-B075-0F5F84C2A845}"/>
    <cellStyle name="Normal 3 2 3 4 2 4 2 3" xfId="13991" xr:uid="{00000000-0005-0000-0000-0000A7360000}"/>
    <cellStyle name="Normal 3 2 3 4 2 4 2 3 2" xfId="34943" xr:uid="{37B04AD3-52C5-4647-A594-C8488F50A958}"/>
    <cellStyle name="Normal 3 2 3 4 2 4 2 4" xfId="13992" xr:uid="{00000000-0005-0000-0000-0000A8360000}"/>
    <cellStyle name="Normal 3 2 3 4 2 4 2 4 2" xfId="34944" xr:uid="{C6461496-9721-4E13-859D-BA21EF141D7B}"/>
    <cellStyle name="Normal 3 2 3 4 2 4 2 5" xfId="34941" xr:uid="{7F3968D3-8961-4D5C-A052-6A0D549D18EB}"/>
    <cellStyle name="Normal 3 2 3 4 2 4 3" xfId="13993" xr:uid="{00000000-0005-0000-0000-0000A9360000}"/>
    <cellStyle name="Normal 3 2 3 4 2 4 3 2" xfId="34945" xr:uid="{F467DC2D-E557-4205-8FF5-BC668DCA7928}"/>
    <cellStyle name="Normal 3 2 3 4 2 4 4" xfId="13994" xr:uid="{00000000-0005-0000-0000-0000AA360000}"/>
    <cellStyle name="Normal 3 2 3 4 2 4 4 2" xfId="34946" xr:uid="{943946D7-C7D4-4439-B7F5-6D9AADEDB9C0}"/>
    <cellStyle name="Normal 3 2 3 4 2 4 5" xfId="13995" xr:uid="{00000000-0005-0000-0000-0000AB360000}"/>
    <cellStyle name="Normal 3 2 3 4 2 4 5 2" xfId="34947" xr:uid="{1A86BF07-35B3-45F8-8266-3F495DC5FB9D}"/>
    <cellStyle name="Normal 3 2 3 4 2 4 6" xfId="34940" xr:uid="{9B8CF976-31A6-4D6B-A2EB-79AE17A9E26D}"/>
    <cellStyle name="Normal 3 2 3 4 2 5" xfId="13996" xr:uid="{00000000-0005-0000-0000-0000AC360000}"/>
    <cellStyle name="Normal 3 2 3 4 2 5 2" xfId="13997" xr:uid="{00000000-0005-0000-0000-0000AD360000}"/>
    <cellStyle name="Normal 3 2 3 4 2 5 2 2" xfId="34949" xr:uid="{2E0B8DAC-D809-4C65-9D65-B0D9DF51B956}"/>
    <cellStyle name="Normal 3 2 3 4 2 5 3" xfId="13998" xr:uid="{00000000-0005-0000-0000-0000AE360000}"/>
    <cellStyle name="Normal 3 2 3 4 2 5 3 2" xfId="34950" xr:uid="{D990EC4A-8748-416B-8F77-99AA2E896BF3}"/>
    <cellStyle name="Normal 3 2 3 4 2 5 4" xfId="13999" xr:uid="{00000000-0005-0000-0000-0000AF360000}"/>
    <cellStyle name="Normal 3 2 3 4 2 5 4 2" xfId="34951" xr:uid="{C28B445E-1FDD-45C3-B004-C74B84F8128B}"/>
    <cellStyle name="Normal 3 2 3 4 2 5 5" xfId="34948" xr:uid="{FFB7EA18-784A-45B2-9C43-5CB45C285269}"/>
    <cellStyle name="Normal 3 2 3 4 2 6" xfId="14000" xr:uid="{00000000-0005-0000-0000-0000B0360000}"/>
    <cellStyle name="Normal 3 2 3 4 2 6 2" xfId="34952" xr:uid="{459831C5-5488-483D-89DF-01CE09542E62}"/>
    <cellStyle name="Normal 3 2 3 4 2 7" xfId="14001" xr:uid="{00000000-0005-0000-0000-0000B1360000}"/>
    <cellStyle name="Normal 3 2 3 4 2 7 2" xfId="34953" xr:uid="{F7723206-CDD2-4A4B-BC0C-D73716322D6A}"/>
    <cellStyle name="Normal 3 2 3 4 2 8" xfId="14002" xr:uid="{00000000-0005-0000-0000-0000B2360000}"/>
    <cellStyle name="Normal 3 2 3 4 2 8 2" xfId="34954" xr:uid="{9514CBE6-6A33-47B3-9FE0-C0811A853F3F}"/>
    <cellStyle name="Normal 3 2 3 4 2 9" xfId="34907" xr:uid="{3DBAE813-5038-4691-949E-4FE18008EBE2}"/>
    <cellStyle name="Normal 3 2 3 4 3" xfId="14003" xr:uid="{00000000-0005-0000-0000-0000B3360000}"/>
    <cellStyle name="Normal 3 2 3 4 3 2" xfId="14004" xr:uid="{00000000-0005-0000-0000-0000B4360000}"/>
    <cellStyle name="Normal 3 2 3 4 3 2 2" xfId="14005" xr:uid="{00000000-0005-0000-0000-0000B5360000}"/>
    <cellStyle name="Normal 3 2 3 4 3 2 2 2" xfId="14006" xr:uid="{00000000-0005-0000-0000-0000B6360000}"/>
    <cellStyle name="Normal 3 2 3 4 3 2 2 2 2" xfId="34958" xr:uid="{F6B0DB01-93FF-4390-9B3D-A25173EE87A9}"/>
    <cellStyle name="Normal 3 2 3 4 3 2 2 3" xfId="14007" xr:uid="{00000000-0005-0000-0000-0000B7360000}"/>
    <cellStyle name="Normal 3 2 3 4 3 2 2 3 2" xfId="34959" xr:uid="{514E5F7F-7C64-457D-93E3-CC77A775C485}"/>
    <cellStyle name="Normal 3 2 3 4 3 2 2 4" xfId="14008" xr:uid="{00000000-0005-0000-0000-0000B8360000}"/>
    <cellStyle name="Normal 3 2 3 4 3 2 2 4 2" xfId="34960" xr:uid="{1E5A51B8-CBA7-4D71-AF0F-73B7B7C96113}"/>
    <cellStyle name="Normal 3 2 3 4 3 2 2 5" xfId="34957" xr:uid="{81A964D3-B699-454A-8C28-005BFC349E41}"/>
    <cellStyle name="Normal 3 2 3 4 3 2 3" xfId="14009" xr:uid="{00000000-0005-0000-0000-0000B9360000}"/>
    <cellStyle name="Normal 3 2 3 4 3 2 3 2" xfId="34961" xr:uid="{FD0CBAC9-D76C-491C-9045-0054ADBF82B4}"/>
    <cellStyle name="Normal 3 2 3 4 3 2 4" xfId="14010" xr:uid="{00000000-0005-0000-0000-0000BA360000}"/>
    <cellStyle name="Normal 3 2 3 4 3 2 4 2" xfId="34962" xr:uid="{93CC3370-C8A1-44F5-84F3-5453F84F78B8}"/>
    <cellStyle name="Normal 3 2 3 4 3 2 5" xfId="14011" xr:uid="{00000000-0005-0000-0000-0000BB360000}"/>
    <cellStyle name="Normal 3 2 3 4 3 2 5 2" xfId="34963" xr:uid="{3EAEE62F-358D-469C-B03D-1717BF187127}"/>
    <cellStyle name="Normal 3 2 3 4 3 2 6" xfId="34956" xr:uid="{6288FEB9-1DE6-4B4B-895E-4320E0C5024A}"/>
    <cellStyle name="Normal 3 2 3 4 3 3" xfId="14012" xr:uid="{00000000-0005-0000-0000-0000BC360000}"/>
    <cellStyle name="Normal 3 2 3 4 3 3 2" xfId="14013" xr:uid="{00000000-0005-0000-0000-0000BD360000}"/>
    <cellStyle name="Normal 3 2 3 4 3 3 2 2" xfId="34965" xr:uid="{BB61E11B-11D7-456E-8F83-B5A5BE9EBAAE}"/>
    <cellStyle name="Normal 3 2 3 4 3 3 3" xfId="14014" xr:uid="{00000000-0005-0000-0000-0000BE360000}"/>
    <cellStyle name="Normal 3 2 3 4 3 3 3 2" xfId="34966" xr:uid="{EC805B5A-21BB-41C8-BD31-9B69C913BB33}"/>
    <cellStyle name="Normal 3 2 3 4 3 3 4" xfId="14015" xr:uid="{00000000-0005-0000-0000-0000BF360000}"/>
    <cellStyle name="Normal 3 2 3 4 3 3 4 2" xfId="34967" xr:uid="{A5CB265C-DEF7-4E7A-8435-6D11C1141BAE}"/>
    <cellStyle name="Normal 3 2 3 4 3 3 5" xfId="34964" xr:uid="{91A4438C-9F8E-4D41-86BE-014AF01B634F}"/>
    <cellStyle name="Normal 3 2 3 4 3 4" xfId="14016" xr:uid="{00000000-0005-0000-0000-0000C0360000}"/>
    <cellStyle name="Normal 3 2 3 4 3 4 2" xfId="34968" xr:uid="{09E94B2D-0600-4CF5-B84E-FF1AEA06844B}"/>
    <cellStyle name="Normal 3 2 3 4 3 5" xfId="14017" xr:uid="{00000000-0005-0000-0000-0000C1360000}"/>
    <cellStyle name="Normal 3 2 3 4 3 5 2" xfId="34969" xr:uid="{691B79EE-6B21-4757-92C9-2B867142C007}"/>
    <cellStyle name="Normal 3 2 3 4 3 6" xfId="14018" xr:uid="{00000000-0005-0000-0000-0000C2360000}"/>
    <cellStyle name="Normal 3 2 3 4 3 6 2" xfId="34970" xr:uid="{472B2112-0AA3-4713-905F-6DAD0793050F}"/>
    <cellStyle name="Normal 3 2 3 4 3 7" xfId="34955" xr:uid="{8967A200-DA52-40E5-89B4-3D4DEF855DE8}"/>
    <cellStyle name="Normal 3 2 3 4 4" xfId="14019" xr:uid="{00000000-0005-0000-0000-0000C3360000}"/>
    <cellStyle name="Normal 3 2 3 4 4 2" xfId="14020" xr:uid="{00000000-0005-0000-0000-0000C4360000}"/>
    <cellStyle name="Normal 3 2 3 4 4 2 2" xfId="14021" xr:uid="{00000000-0005-0000-0000-0000C5360000}"/>
    <cellStyle name="Normal 3 2 3 4 4 2 2 2" xfId="14022" xr:uid="{00000000-0005-0000-0000-0000C6360000}"/>
    <cellStyle name="Normal 3 2 3 4 4 2 2 2 2" xfId="34974" xr:uid="{7C5F777C-7FA0-4610-AC77-A4FCC58B3E1C}"/>
    <cellStyle name="Normal 3 2 3 4 4 2 2 3" xfId="14023" xr:uid="{00000000-0005-0000-0000-0000C7360000}"/>
    <cellStyle name="Normal 3 2 3 4 4 2 2 3 2" xfId="34975" xr:uid="{7A4218FB-12D5-40B5-94C4-CBCC134A2848}"/>
    <cellStyle name="Normal 3 2 3 4 4 2 2 4" xfId="14024" xr:uid="{00000000-0005-0000-0000-0000C8360000}"/>
    <cellStyle name="Normal 3 2 3 4 4 2 2 4 2" xfId="34976" xr:uid="{BC8840F5-49F5-4E39-A637-F2C429529FC8}"/>
    <cellStyle name="Normal 3 2 3 4 4 2 2 5" xfId="34973" xr:uid="{373EF63B-E519-4586-88FB-A876C28F69B9}"/>
    <cellStyle name="Normal 3 2 3 4 4 2 3" xfId="14025" xr:uid="{00000000-0005-0000-0000-0000C9360000}"/>
    <cellStyle name="Normal 3 2 3 4 4 2 3 2" xfId="34977" xr:uid="{D0DF291A-84F4-4F51-B6EA-0E3149C84D16}"/>
    <cellStyle name="Normal 3 2 3 4 4 2 4" xfId="14026" xr:uid="{00000000-0005-0000-0000-0000CA360000}"/>
    <cellStyle name="Normal 3 2 3 4 4 2 4 2" xfId="34978" xr:uid="{5EF5B5AC-90D4-4853-9D2F-D4754DFD8B62}"/>
    <cellStyle name="Normal 3 2 3 4 4 2 5" xfId="14027" xr:uid="{00000000-0005-0000-0000-0000CB360000}"/>
    <cellStyle name="Normal 3 2 3 4 4 2 5 2" xfId="34979" xr:uid="{A495312E-3049-4457-996B-827806AD1641}"/>
    <cellStyle name="Normal 3 2 3 4 4 2 6" xfId="34972" xr:uid="{779F1674-528E-449F-BCD7-0EFF1E6DBB4D}"/>
    <cellStyle name="Normal 3 2 3 4 4 3" xfId="14028" xr:uid="{00000000-0005-0000-0000-0000CC360000}"/>
    <cellStyle name="Normal 3 2 3 4 4 3 2" xfId="14029" xr:uid="{00000000-0005-0000-0000-0000CD360000}"/>
    <cellStyle name="Normal 3 2 3 4 4 3 2 2" xfId="34981" xr:uid="{4F70B487-7249-4702-9BB6-1F7A3380847A}"/>
    <cellStyle name="Normal 3 2 3 4 4 3 3" xfId="14030" xr:uid="{00000000-0005-0000-0000-0000CE360000}"/>
    <cellStyle name="Normal 3 2 3 4 4 3 3 2" xfId="34982" xr:uid="{EA82E7A1-BC96-4B4D-B83D-DB08BDADFA56}"/>
    <cellStyle name="Normal 3 2 3 4 4 3 4" xfId="14031" xr:uid="{00000000-0005-0000-0000-0000CF360000}"/>
    <cellStyle name="Normal 3 2 3 4 4 3 4 2" xfId="34983" xr:uid="{852B981F-071A-46EE-974F-A1E0AD79B357}"/>
    <cellStyle name="Normal 3 2 3 4 4 3 5" xfId="34980" xr:uid="{976CFCDF-B5F4-4C65-B6A4-9CA199B1D74D}"/>
    <cellStyle name="Normal 3 2 3 4 4 4" xfId="14032" xr:uid="{00000000-0005-0000-0000-0000D0360000}"/>
    <cellStyle name="Normal 3 2 3 4 4 4 2" xfId="34984" xr:uid="{ABA5905B-C76C-4C12-A2CD-8A4DD004EC40}"/>
    <cellStyle name="Normal 3 2 3 4 4 5" xfId="14033" xr:uid="{00000000-0005-0000-0000-0000D1360000}"/>
    <cellStyle name="Normal 3 2 3 4 4 5 2" xfId="34985" xr:uid="{A5EDD3AE-3C25-4A59-ADC3-4978039C4696}"/>
    <cellStyle name="Normal 3 2 3 4 4 6" xfId="14034" xr:uid="{00000000-0005-0000-0000-0000D2360000}"/>
    <cellStyle name="Normal 3 2 3 4 4 6 2" xfId="34986" xr:uid="{792DE45F-F1D0-44B1-9618-94A11AF6BA0A}"/>
    <cellStyle name="Normal 3 2 3 4 4 7" xfId="34971" xr:uid="{7DEF8628-A24C-447A-A48B-38ACA6A44DB4}"/>
    <cellStyle name="Normal 3 2 3 4 5" xfId="14035" xr:uid="{00000000-0005-0000-0000-0000D3360000}"/>
    <cellStyle name="Normal 3 2 3 4 5 2" xfId="34987" xr:uid="{C1BDE14E-5616-45BC-AC7F-2A61386E1875}"/>
    <cellStyle name="Normal 3 2 3 4 6" xfId="14036" xr:uid="{00000000-0005-0000-0000-0000D4360000}"/>
    <cellStyle name="Normal 3 2 3 4 6 2" xfId="14037" xr:uid="{00000000-0005-0000-0000-0000D5360000}"/>
    <cellStyle name="Normal 3 2 3 4 6 2 2" xfId="14038" xr:uid="{00000000-0005-0000-0000-0000D6360000}"/>
    <cellStyle name="Normal 3 2 3 4 6 2 2 2" xfId="34990" xr:uid="{43371CFD-174E-4CB6-8A9D-58922782B94A}"/>
    <cellStyle name="Normal 3 2 3 4 6 2 3" xfId="14039" xr:uid="{00000000-0005-0000-0000-0000D7360000}"/>
    <cellStyle name="Normal 3 2 3 4 6 2 3 2" xfId="34991" xr:uid="{339F6933-4973-4B7B-A3F2-B02D9C6F2E89}"/>
    <cellStyle name="Normal 3 2 3 4 6 2 4" xfId="14040" xr:uid="{00000000-0005-0000-0000-0000D8360000}"/>
    <cellStyle name="Normal 3 2 3 4 6 2 4 2" xfId="34992" xr:uid="{53972D03-56B7-499A-9D0A-A1633D9B6553}"/>
    <cellStyle name="Normal 3 2 3 4 6 2 5" xfId="34989" xr:uid="{4E4C19EE-F5D2-45A4-9110-15882B19F2E8}"/>
    <cellStyle name="Normal 3 2 3 4 6 3" xfId="14041" xr:uid="{00000000-0005-0000-0000-0000D9360000}"/>
    <cellStyle name="Normal 3 2 3 4 6 3 2" xfId="34993" xr:uid="{5FFC1C10-DD09-47B3-A4D2-DB7A26C6751D}"/>
    <cellStyle name="Normal 3 2 3 4 6 4" xfId="14042" xr:uid="{00000000-0005-0000-0000-0000DA360000}"/>
    <cellStyle name="Normal 3 2 3 4 6 4 2" xfId="34994" xr:uid="{C08B23F8-2F16-4056-BE9C-BBCD1FE87F69}"/>
    <cellStyle name="Normal 3 2 3 4 6 5" xfId="14043" xr:uid="{00000000-0005-0000-0000-0000DB360000}"/>
    <cellStyle name="Normal 3 2 3 4 6 5 2" xfId="34995" xr:uid="{E48A842C-A581-4865-8E02-29C289ECE828}"/>
    <cellStyle name="Normal 3 2 3 4 6 6" xfId="34988" xr:uid="{288DAA91-C4D7-421A-8561-D7484A47DCFA}"/>
    <cellStyle name="Normal 3 2 3 4 7" xfId="14044" xr:uid="{00000000-0005-0000-0000-0000DC360000}"/>
    <cellStyle name="Normal 3 2 3 4 7 2" xfId="14045" xr:uid="{00000000-0005-0000-0000-0000DD360000}"/>
    <cellStyle name="Normal 3 2 3 4 7 2 2" xfId="34997" xr:uid="{C2A9DEBC-6499-4BED-93D4-786C52718864}"/>
    <cellStyle name="Normal 3 2 3 4 7 3" xfId="14046" xr:uid="{00000000-0005-0000-0000-0000DE360000}"/>
    <cellStyle name="Normal 3 2 3 4 7 3 2" xfId="34998" xr:uid="{A1116761-C327-432F-B93E-AAFCE6FA51E4}"/>
    <cellStyle name="Normal 3 2 3 4 7 4" xfId="14047" xr:uid="{00000000-0005-0000-0000-0000DF360000}"/>
    <cellStyle name="Normal 3 2 3 4 7 4 2" xfId="34999" xr:uid="{2ED47E9F-F40F-4BF0-916E-E0B2749F4077}"/>
    <cellStyle name="Normal 3 2 3 4 7 5" xfId="34996" xr:uid="{C9AA92EE-2606-40FE-9C60-84D540FF4B50}"/>
    <cellStyle name="Normal 3 2 3 4 8" xfId="14048" xr:uid="{00000000-0005-0000-0000-0000E0360000}"/>
    <cellStyle name="Normal 3 2 3 4 8 2" xfId="35000" xr:uid="{799E23A9-94AC-44A9-AE6C-3C2D5AC76029}"/>
    <cellStyle name="Normal 3 2 3 4 9" xfId="14049" xr:uid="{00000000-0005-0000-0000-0000E1360000}"/>
    <cellStyle name="Normal 3 2 3 4 9 2" xfId="35001" xr:uid="{FDF8E076-AEF9-452C-881B-2CEE1576E7E4}"/>
    <cellStyle name="Normal 3 2 3 5" xfId="14050" xr:uid="{00000000-0005-0000-0000-0000E2360000}"/>
    <cellStyle name="Normal 3 2 3 5 10" xfId="35002" xr:uid="{4C74CBC6-1803-41AB-BC67-746A23BF5DC6}"/>
    <cellStyle name="Normal 3 2 3 5 2" xfId="14051" xr:uid="{00000000-0005-0000-0000-0000E3360000}"/>
    <cellStyle name="Normal 3 2 3 5 2 2" xfId="14052" xr:uid="{00000000-0005-0000-0000-0000E4360000}"/>
    <cellStyle name="Normal 3 2 3 5 2 2 2" xfId="14053" xr:uid="{00000000-0005-0000-0000-0000E5360000}"/>
    <cellStyle name="Normal 3 2 3 5 2 2 2 2" xfId="14054" xr:uid="{00000000-0005-0000-0000-0000E6360000}"/>
    <cellStyle name="Normal 3 2 3 5 2 2 2 2 2" xfId="35006" xr:uid="{7A3FE2A0-964C-4F7D-80A0-E7F2F8ACD072}"/>
    <cellStyle name="Normal 3 2 3 5 2 2 2 3" xfId="14055" xr:uid="{00000000-0005-0000-0000-0000E7360000}"/>
    <cellStyle name="Normal 3 2 3 5 2 2 2 3 2" xfId="35007" xr:uid="{6286871C-584F-4741-8A44-1A02671BAC5B}"/>
    <cellStyle name="Normal 3 2 3 5 2 2 2 4" xfId="14056" xr:uid="{00000000-0005-0000-0000-0000E8360000}"/>
    <cellStyle name="Normal 3 2 3 5 2 2 2 4 2" xfId="35008" xr:uid="{117D04CE-B6EE-4F66-B262-80C9497AAD7C}"/>
    <cellStyle name="Normal 3 2 3 5 2 2 2 5" xfId="35005" xr:uid="{C5E59244-E44E-4363-BF71-B20952E6407C}"/>
    <cellStyle name="Normal 3 2 3 5 2 2 3" xfId="14057" xr:uid="{00000000-0005-0000-0000-0000E9360000}"/>
    <cellStyle name="Normal 3 2 3 5 2 2 3 2" xfId="35009" xr:uid="{D4543844-BB52-4AF0-A834-4CDC5E98674F}"/>
    <cellStyle name="Normal 3 2 3 5 2 2 4" xfId="14058" xr:uid="{00000000-0005-0000-0000-0000EA360000}"/>
    <cellStyle name="Normal 3 2 3 5 2 2 4 2" xfId="35010" xr:uid="{BFFB8337-39AB-42AA-AA03-7FCFF3B13372}"/>
    <cellStyle name="Normal 3 2 3 5 2 2 5" xfId="14059" xr:uid="{00000000-0005-0000-0000-0000EB360000}"/>
    <cellStyle name="Normal 3 2 3 5 2 2 5 2" xfId="35011" xr:uid="{898CE260-E9DB-4A60-A66C-393F6624D48C}"/>
    <cellStyle name="Normal 3 2 3 5 2 2 6" xfId="35004" xr:uid="{558E25EF-CE15-4923-9820-19B32EDB4484}"/>
    <cellStyle name="Normal 3 2 3 5 2 3" xfId="14060" xr:uid="{00000000-0005-0000-0000-0000EC360000}"/>
    <cellStyle name="Normal 3 2 3 5 2 3 2" xfId="14061" xr:uid="{00000000-0005-0000-0000-0000ED360000}"/>
    <cellStyle name="Normal 3 2 3 5 2 3 2 2" xfId="35013" xr:uid="{D33D75D1-CF9D-492E-AE34-181B1924CC77}"/>
    <cellStyle name="Normal 3 2 3 5 2 3 3" xfId="14062" xr:uid="{00000000-0005-0000-0000-0000EE360000}"/>
    <cellStyle name="Normal 3 2 3 5 2 3 3 2" xfId="35014" xr:uid="{C6AC8277-CF8F-4C6C-B6FF-B8436E3E4D2C}"/>
    <cellStyle name="Normal 3 2 3 5 2 3 4" xfId="14063" xr:uid="{00000000-0005-0000-0000-0000EF360000}"/>
    <cellStyle name="Normal 3 2 3 5 2 3 4 2" xfId="35015" xr:uid="{E314BCC0-9406-4FB8-8A20-3DAD5DF03A73}"/>
    <cellStyle name="Normal 3 2 3 5 2 3 5" xfId="35012" xr:uid="{5E8087E1-2760-4D2C-8C7D-5A7789CB41BD}"/>
    <cellStyle name="Normal 3 2 3 5 2 4" xfId="14064" xr:uid="{00000000-0005-0000-0000-0000F0360000}"/>
    <cellStyle name="Normal 3 2 3 5 2 4 2" xfId="35016" xr:uid="{7CB3F340-203F-4566-A6B0-9FDAEE150D7C}"/>
    <cellStyle name="Normal 3 2 3 5 2 5" xfId="14065" xr:uid="{00000000-0005-0000-0000-0000F1360000}"/>
    <cellStyle name="Normal 3 2 3 5 2 5 2" xfId="35017" xr:uid="{50BE2C3A-D3CA-4614-B028-E408F9DED8A7}"/>
    <cellStyle name="Normal 3 2 3 5 2 6" xfId="14066" xr:uid="{00000000-0005-0000-0000-0000F2360000}"/>
    <cellStyle name="Normal 3 2 3 5 2 6 2" xfId="35018" xr:uid="{DF78736F-84AF-4C44-93B7-21C97E2E90CC}"/>
    <cellStyle name="Normal 3 2 3 5 2 7" xfId="35003" xr:uid="{F7B89610-9B8A-4348-ADA4-73EC76F4B7D3}"/>
    <cellStyle name="Normal 3 2 3 5 3" xfId="14067" xr:uid="{00000000-0005-0000-0000-0000F3360000}"/>
    <cellStyle name="Normal 3 2 3 5 3 2" xfId="14068" xr:uid="{00000000-0005-0000-0000-0000F4360000}"/>
    <cellStyle name="Normal 3 2 3 5 3 2 2" xfId="14069" xr:uid="{00000000-0005-0000-0000-0000F5360000}"/>
    <cellStyle name="Normal 3 2 3 5 3 2 2 2" xfId="14070" xr:uid="{00000000-0005-0000-0000-0000F6360000}"/>
    <cellStyle name="Normal 3 2 3 5 3 2 2 2 2" xfId="35022" xr:uid="{7A05D5BE-37BD-4161-ABE0-FE9CD26F6E75}"/>
    <cellStyle name="Normal 3 2 3 5 3 2 2 3" xfId="14071" xr:uid="{00000000-0005-0000-0000-0000F7360000}"/>
    <cellStyle name="Normal 3 2 3 5 3 2 2 3 2" xfId="35023" xr:uid="{1F4E757D-EA84-4F89-9A12-5B99759E8E3C}"/>
    <cellStyle name="Normal 3 2 3 5 3 2 2 4" xfId="14072" xr:uid="{00000000-0005-0000-0000-0000F8360000}"/>
    <cellStyle name="Normal 3 2 3 5 3 2 2 4 2" xfId="35024" xr:uid="{287FD026-26C6-42A8-800D-81C5383AEFBA}"/>
    <cellStyle name="Normal 3 2 3 5 3 2 2 5" xfId="35021" xr:uid="{60025E33-9EB1-4E70-9E73-5E2ADD30AC65}"/>
    <cellStyle name="Normal 3 2 3 5 3 2 3" xfId="14073" xr:uid="{00000000-0005-0000-0000-0000F9360000}"/>
    <cellStyle name="Normal 3 2 3 5 3 2 3 2" xfId="35025" xr:uid="{30993740-956D-4337-85EC-964B1166BFE0}"/>
    <cellStyle name="Normal 3 2 3 5 3 2 4" xfId="14074" xr:uid="{00000000-0005-0000-0000-0000FA360000}"/>
    <cellStyle name="Normal 3 2 3 5 3 2 4 2" xfId="35026" xr:uid="{B542F4D5-823E-41EE-8595-213F541C6C86}"/>
    <cellStyle name="Normal 3 2 3 5 3 2 5" xfId="14075" xr:uid="{00000000-0005-0000-0000-0000FB360000}"/>
    <cellStyle name="Normal 3 2 3 5 3 2 5 2" xfId="35027" xr:uid="{892143A4-41CC-44BC-B935-61211387E2DD}"/>
    <cellStyle name="Normal 3 2 3 5 3 2 6" xfId="35020" xr:uid="{56A74599-A0A0-431A-BC32-2B977242D1C0}"/>
    <cellStyle name="Normal 3 2 3 5 3 3" xfId="14076" xr:uid="{00000000-0005-0000-0000-0000FC360000}"/>
    <cellStyle name="Normal 3 2 3 5 3 3 2" xfId="14077" xr:uid="{00000000-0005-0000-0000-0000FD360000}"/>
    <cellStyle name="Normal 3 2 3 5 3 3 2 2" xfId="35029" xr:uid="{25DEA2D7-71F5-4DB6-A974-21CAFB76EBBD}"/>
    <cellStyle name="Normal 3 2 3 5 3 3 3" xfId="14078" xr:uid="{00000000-0005-0000-0000-0000FE360000}"/>
    <cellStyle name="Normal 3 2 3 5 3 3 3 2" xfId="35030" xr:uid="{B05C5721-2ED0-4F22-8B6C-6EA2B70E9239}"/>
    <cellStyle name="Normal 3 2 3 5 3 3 4" xfId="14079" xr:uid="{00000000-0005-0000-0000-0000FF360000}"/>
    <cellStyle name="Normal 3 2 3 5 3 3 4 2" xfId="35031" xr:uid="{2076FE93-D3A6-4810-9A01-EBA4614639CD}"/>
    <cellStyle name="Normal 3 2 3 5 3 3 5" xfId="35028" xr:uid="{38BECF3E-4901-4F86-9A32-B9CC763B764B}"/>
    <cellStyle name="Normal 3 2 3 5 3 4" xfId="14080" xr:uid="{00000000-0005-0000-0000-000000370000}"/>
    <cellStyle name="Normal 3 2 3 5 3 4 2" xfId="35032" xr:uid="{F4241080-7D47-487B-9DDB-A1A329F4D478}"/>
    <cellStyle name="Normal 3 2 3 5 3 5" xfId="14081" xr:uid="{00000000-0005-0000-0000-000001370000}"/>
    <cellStyle name="Normal 3 2 3 5 3 5 2" xfId="35033" xr:uid="{2DB1CA69-A6B6-492E-A158-55DFD44FE826}"/>
    <cellStyle name="Normal 3 2 3 5 3 6" xfId="14082" xr:uid="{00000000-0005-0000-0000-000002370000}"/>
    <cellStyle name="Normal 3 2 3 5 3 6 2" xfId="35034" xr:uid="{935B8941-C296-4203-828C-E5D991ECF268}"/>
    <cellStyle name="Normal 3 2 3 5 3 7" xfId="35019" xr:uid="{4BD20495-56CB-4A28-98EB-89944D30B0BF}"/>
    <cellStyle name="Normal 3 2 3 5 4" xfId="14083" xr:uid="{00000000-0005-0000-0000-000003370000}"/>
    <cellStyle name="Normal 3 2 3 5 4 2" xfId="35035" xr:uid="{4C4F2623-3745-4D12-A707-30B318AC4F6E}"/>
    <cellStyle name="Normal 3 2 3 5 5" xfId="14084" xr:uid="{00000000-0005-0000-0000-000004370000}"/>
    <cellStyle name="Normal 3 2 3 5 5 2" xfId="14085" xr:uid="{00000000-0005-0000-0000-000005370000}"/>
    <cellStyle name="Normal 3 2 3 5 5 2 2" xfId="14086" xr:uid="{00000000-0005-0000-0000-000006370000}"/>
    <cellStyle name="Normal 3 2 3 5 5 2 2 2" xfId="35038" xr:uid="{DE83C200-FF93-46A5-8AEC-4641C38C420F}"/>
    <cellStyle name="Normal 3 2 3 5 5 2 3" xfId="14087" xr:uid="{00000000-0005-0000-0000-000007370000}"/>
    <cellStyle name="Normal 3 2 3 5 5 2 3 2" xfId="35039" xr:uid="{17F790BF-8ACE-4C17-AB5E-D8A824F9C83C}"/>
    <cellStyle name="Normal 3 2 3 5 5 2 4" xfId="14088" xr:uid="{00000000-0005-0000-0000-000008370000}"/>
    <cellStyle name="Normal 3 2 3 5 5 2 4 2" xfId="35040" xr:uid="{A2E9A78C-E5B4-429D-9881-40F75109435B}"/>
    <cellStyle name="Normal 3 2 3 5 5 2 5" xfId="35037" xr:uid="{147BB14E-72C8-4FE0-8B87-376B9B74FC21}"/>
    <cellStyle name="Normal 3 2 3 5 5 3" xfId="14089" xr:uid="{00000000-0005-0000-0000-000009370000}"/>
    <cellStyle name="Normal 3 2 3 5 5 3 2" xfId="35041" xr:uid="{C2652504-6C40-4326-914D-C46236B29E9E}"/>
    <cellStyle name="Normal 3 2 3 5 5 4" xfId="14090" xr:uid="{00000000-0005-0000-0000-00000A370000}"/>
    <cellStyle name="Normal 3 2 3 5 5 4 2" xfId="35042" xr:uid="{555FDEBA-F11C-4322-998F-309CEEF237C5}"/>
    <cellStyle name="Normal 3 2 3 5 5 5" xfId="14091" xr:uid="{00000000-0005-0000-0000-00000B370000}"/>
    <cellStyle name="Normal 3 2 3 5 5 5 2" xfId="35043" xr:uid="{CF7E15B2-41A2-440F-B2A1-BC3DBA716A2A}"/>
    <cellStyle name="Normal 3 2 3 5 5 6" xfId="35036" xr:uid="{4B32781B-AF55-4D1C-9472-250CEF4C94FA}"/>
    <cellStyle name="Normal 3 2 3 5 6" xfId="14092" xr:uid="{00000000-0005-0000-0000-00000C370000}"/>
    <cellStyle name="Normal 3 2 3 5 6 2" xfId="14093" xr:uid="{00000000-0005-0000-0000-00000D370000}"/>
    <cellStyle name="Normal 3 2 3 5 6 2 2" xfId="35045" xr:uid="{CE16674B-D866-410F-A18F-38D7FF382802}"/>
    <cellStyle name="Normal 3 2 3 5 6 3" xfId="14094" xr:uid="{00000000-0005-0000-0000-00000E370000}"/>
    <cellStyle name="Normal 3 2 3 5 6 3 2" xfId="35046" xr:uid="{1D5FA7F6-2957-438B-B575-57234026EA30}"/>
    <cellStyle name="Normal 3 2 3 5 6 4" xfId="14095" xr:uid="{00000000-0005-0000-0000-00000F370000}"/>
    <cellStyle name="Normal 3 2 3 5 6 4 2" xfId="35047" xr:uid="{9EA55767-D47E-46C3-9F8C-4D2FEBD9B996}"/>
    <cellStyle name="Normal 3 2 3 5 6 5" xfId="35044" xr:uid="{73E1ECBD-FA90-48DA-AF19-E45E4E115427}"/>
    <cellStyle name="Normal 3 2 3 5 7" xfId="14096" xr:uid="{00000000-0005-0000-0000-000010370000}"/>
    <cellStyle name="Normal 3 2 3 5 7 2" xfId="35048" xr:uid="{DB75EB16-1448-4F7F-AD22-5EAACFA51030}"/>
    <cellStyle name="Normal 3 2 3 5 8" xfId="14097" xr:uid="{00000000-0005-0000-0000-000011370000}"/>
    <cellStyle name="Normal 3 2 3 5 8 2" xfId="35049" xr:uid="{16DF7EB5-B9E3-426F-99DA-273EDFC432F3}"/>
    <cellStyle name="Normal 3 2 3 5 9" xfId="14098" xr:uid="{00000000-0005-0000-0000-000012370000}"/>
    <cellStyle name="Normal 3 2 3 5 9 2" xfId="35050" xr:uid="{83D58B29-0E41-4A00-88B5-701A08FA2EFF}"/>
    <cellStyle name="Normal 3 2 3 6" xfId="14099" xr:uid="{00000000-0005-0000-0000-000013370000}"/>
    <cellStyle name="Normal 3 2 3 6 2" xfId="14100" xr:uid="{00000000-0005-0000-0000-000014370000}"/>
    <cellStyle name="Normal 3 2 3 6 2 2" xfId="14101" xr:uid="{00000000-0005-0000-0000-000015370000}"/>
    <cellStyle name="Normal 3 2 3 6 2 2 2" xfId="14102" xr:uid="{00000000-0005-0000-0000-000016370000}"/>
    <cellStyle name="Normal 3 2 3 6 2 2 2 2" xfId="14103" xr:uid="{00000000-0005-0000-0000-000017370000}"/>
    <cellStyle name="Normal 3 2 3 6 2 2 2 2 2" xfId="35055" xr:uid="{431BE285-646D-440B-92A6-2FEECC6957B6}"/>
    <cellStyle name="Normal 3 2 3 6 2 2 2 3" xfId="14104" xr:uid="{00000000-0005-0000-0000-000018370000}"/>
    <cellStyle name="Normal 3 2 3 6 2 2 2 3 2" xfId="35056" xr:uid="{A688D0C0-252A-4C23-B7A8-7E960A1F472D}"/>
    <cellStyle name="Normal 3 2 3 6 2 2 2 4" xfId="14105" xr:uid="{00000000-0005-0000-0000-000019370000}"/>
    <cellStyle name="Normal 3 2 3 6 2 2 2 4 2" xfId="35057" xr:uid="{E910311A-1E51-49A6-A4CF-939113717B99}"/>
    <cellStyle name="Normal 3 2 3 6 2 2 2 5" xfId="35054" xr:uid="{18EEC8C5-05F8-445D-B31E-AE429B0FF060}"/>
    <cellStyle name="Normal 3 2 3 6 2 2 3" xfId="14106" xr:uid="{00000000-0005-0000-0000-00001A370000}"/>
    <cellStyle name="Normal 3 2 3 6 2 2 3 2" xfId="35058" xr:uid="{F2E30E2D-BB3A-4EA2-8FA4-258F850EF9E5}"/>
    <cellStyle name="Normal 3 2 3 6 2 2 4" xfId="14107" xr:uid="{00000000-0005-0000-0000-00001B370000}"/>
    <cellStyle name="Normal 3 2 3 6 2 2 4 2" xfId="35059" xr:uid="{DD007ACF-93B6-4C1E-A123-F0DC26C69C3C}"/>
    <cellStyle name="Normal 3 2 3 6 2 2 5" xfId="14108" xr:uid="{00000000-0005-0000-0000-00001C370000}"/>
    <cellStyle name="Normal 3 2 3 6 2 2 5 2" xfId="35060" xr:uid="{C972697F-8E93-47EA-8B22-EDA8EC8E691B}"/>
    <cellStyle name="Normal 3 2 3 6 2 2 6" xfId="35053" xr:uid="{B8CB2AB5-813B-4DE9-8FF9-3BFD4EF4CE8B}"/>
    <cellStyle name="Normal 3 2 3 6 2 3" xfId="14109" xr:uid="{00000000-0005-0000-0000-00001D370000}"/>
    <cellStyle name="Normal 3 2 3 6 2 3 2" xfId="14110" xr:uid="{00000000-0005-0000-0000-00001E370000}"/>
    <cellStyle name="Normal 3 2 3 6 2 3 2 2" xfId="35062" xr:uid="{8737979C-F5BC-4063-8DE5-C1781B10EF98}"/>
    <cellStyle name="Normal 3 2 3 6 2 3 3" xfId="14111" xr:uid="{00000000-0005-0000-0000-00001F370000}"/>
    <cellStyle name="Normal 3 2 3 6 2 3 3 2" xfId="35063" xr:uid="{00036C52-2D00-4548-9D74-1FB186E5F282}"/>
    <cellStyle name="Normal 3 2 3 6 2 3 4" xfId="14112" xr:uid="{00000000-0005-0000-0000-000020370000}"/>
    <cellStyle name="Normal 3 2 3 6 2 3 4 2" xfId="35064" xr:uid="{A3681BB9-419D-49A5-A474-A77E8D369E63}"/>
    <cellStyle name="Normal 3 2 3 6 2 3 5" xfId="35061" xr:uid="{85AD1F06-1C66-492A-B21B-5DCC0E92F1E5}"/>
    <cellStyle name="Normal 3 2 3 6 2 4" xfId="14113" xr:uid="{00000000-0005-0000-0000-000021370000}"/>
    <cellStyle name="Normal 3 2 3 6 2 4 2" xfId="35065" xr:uid="{86A314AC-8A53-4BF2-ABEF-4580C1A38D1B}"/>
    <cellStyle name="Normal 3 2 3 6 2 5" xfId="14114" xr:uid="{00000000-0005-0000-0000-000022370000}"/>
    <cellStyle name="Normal 3 2 3 6 2 5 2" xfId="35066" xr:uid="{796D40DB-58B5-4121-9CE2-44F58991642C}"/>
    <cellStyle name="Normal 3 2 3 6 2 6" xfId="14115" xr:uid="{00000000-0005-0000-0000-000023370000}"/>
    <cellStyle name="Normal 3 2 3 6 2 6 2" xfId="35067" xr:uid="{04108F73-EBA9-4608-ACE5-BFEB49849D8F}"/>
    <cellStyle name="Normal 3 2 3 6 2 7" xfId="35052" xr:uid="{39A76472-8775-4258-A220-E197C8D26045}"/>
    <cellStyle name="Normal 3 2 3 6 3" xfId="14116" xr:uid="{00000000-0005-0000-0000-000024370000}"/>
    <cellStyle name="Normal 3 2 3 6 3 2" xfId="14117" xr:uid="{00000000-0005-0000-0000-000025370000}"/>
    <cellStyle name="Normal 3 2 3 6 3 2 2" xfId="14118" xr:uid="{00000000-0005-0000-0000-000026370000}"/>
    <cellStyle name="Normal 3 2 3 6 3 2 2 2" xfId="14119" xr:uid="{00000000-0005-0000-0000-000027370000}"/>
    <cellStyle name="Normal 3 2 3 6 3 2 2 2 2" xfId="35071" xr:uid="{698297D4-6508-419F-844A-77FAE6607673}"/>
    <cellStyle name="Normal 3 2 3 6 3 2 2 3" xfId="14120" xr:uid="{00000000-0005-0000-0000-000028370000}"/>
    <cellStyle name="Normal 3 2 3 6 3 2 2 3 2" xfId="35072" xr:uid="{35290432-38A2-46E1-B14A-06C557F63E65}"/>
    <cellStyle name="Normal 3 2 3 6 3 2 2 4" xfId="14121" xr:uid="{00000000-0005-0000-0000-000029370000}"/>
    <cellStyle name="Normal 3 2 3 6 3 2 2 4 2" xfId="35073" xr:uid="{1D61787C-5E23-4116-8910-CF4307570186}"/>
    <cellStyle name="Normal 3 2 3 6 3 2 2 5" xfId="35070" xr:uid="{76B0ADB1-7802-40BE-90B0-9D5F4C54B8FD}"/>
    <cellStyle name="Normal 3 2 3 6 3 2 3" xfId="14122" xr:uid="{00000000-0005-0000-0000-00002A370000}"/>
    <cellStyle name="Normal 3 2 3 6 3 2 3 2" xfId="35074" xr:uid="{297CB874-49A3-4D03-9B0A-6E7DFAB4AD49}"/>
    <cellStyle name="Normal 3 2 3 6 3 2 4" xfId="14123" xr:uid="{00000000-0005-0000-0000-00002B370000}"/>
    <cellStyle name="Normal 3 2 3 6 3 2 4 2" xfId="35075" xr:uid="{60A7115B-99C1-4343-93D9-B7413C78F98A}"/>
    <cellStyle name="Normal 3 2 3 6 3 2 5" xfId="14124" xr:uid="{00000000-0005-0000-0000-00002C370000}"/>
    <cellStyle name="Normal 3 2 3 6 3 2 5 2" xfId="35076" xr:uid="{3C75C775-A415-4F8F-B7CD-611C40F3EAF8}"/>
    <cellStyle name="Normal 3 2 3 6 3 2 6" xfId="35069" xr:uid="{AEDEC07F-446B-4D55-BAC3-CD1C6C5F1B05}"/>
    <cellStyle name="Normal 3 2 3 6 3 3" xfId="14125" xr:uid="{00000000-0005-0000-0000-00002D370000}"/>
    <cellStyle name="Normal 3 2 3 6 3 3 2" xfId="14126" xr:uid="{00000000-0005-0000-0000-00002E370000}"/>
    <cellStyle name="Normal 3 2 3 6 3 3 2 2" xfId="35078" xr:uid="{36B41E1C-8E8A-4458-99FA-57A7D65B295D}"/>
    <cellStyle name="Normal 3 2 3 6 3 3 3" xfId="14127" xr:uid="{00000000-0005-0000-0000-00002F370000}"/>
    <cellStyle name="Normal 3 2 3 6 3 3 3 2" xfId="35079" xr:uid="{F1C92916-26AF-44E0-80DC-CFADE62F5E7A}"/>
    <cellStyle name="Normal 3 2 3 6 3 3 4" xfId="14128" xr:uid="{00000000-0005-0000-0000-000030370000}"/>
    <cellStyle name="Normal 3 2 3 6 3 3 4 2" xfId="35080" xr:uid="{72C3A7E8-1C63-4C62-8098-9188EE07C7B1}"/>
    <cellStyle name="Normal 3 2 3 6 3 3 5" xfId="35077" xr:uid="{5DC6A940-B011-4713-A3CB-8892BD65EA8E}"/>
    <cellStyle name="Normal 3 2 3 6 3 4" xfId="14129" xr:uid="{00000000-0005-0000-0000-000031370000}"/>
    <cellStyle name="Normal 3 2 3 6 3 4 2" xfId="35081" xr:uid="{63966D0A-5765-495E-8CF8-BB56EBB1579A}"/>
    <cellStyle name="Normal 3 2 3 6 3 5" xfId="14130" xr:uid="{00000000-0005-0000-0000-000032370000}"/>
    <cellStyle name="Normal 3 2 3 6 3 5 2" xfId="35082" xr:uid="{9B7B52C7-ED4B-4094-B988-52684D9275F3}"/>
    <cellStyle name="Normal 3 2 3 6 3 6" xfId="14131" xr:uid="{00000000-0005-0000-0000-000033370000}"/>
    <cellStyle name="Normal 3 2 3 6 3 6 2" xfId="35083" xr:uid="{1C169E61-C3C5-4ECA-B8F1-2EC57FEB3A58}"/>
    <cellStyle name="Normal 3 2 3 6 3 7" xfId="35068" xr:uid="{5B4FCFF3-779C-4A9F-94D9-8FBD3A38FA95}"/>
    <cellStyle name="Normal 3 2 3 6 4" xfId="14132" xr:uid="{00000000-0005-0000-0000-000034370000}"/>
    <cellStyle name="Normal 3 2 3 6 4 2" xfId="14133" xr:uid="{00000000-0005-0000-0000-000035370000}"/>
    <cellStyle name="Normal 3 2 3 6 4 2 2" xfId="14134" xr:uid="{00000000-0005-0000-0000-000036370000}"/>
    <cellStyle name="Normal 3 2 3 6 4 2 2 2" xfId="35086" xr:uid="{CB316F14-0D35-4F1E-866B-4433B69D1CE6}"/>
    <cellStyle name="Normal 3 2 3 6 4 2 3" xfId="14135" xr:uid="{00000000-0005-0000-0000-000037370000}"/>
    <cellStyle name="Normal 3 2 3 6 4 2 3 2" xfId="35087" xr:uid="{A1B08849-0A45-4CC6-BB9C-115BAC56BB67}"/>
    <cellStyle name="Normal 3 2 3 6 4 2 4" xfId="14136" xr:uid="{00000000-0005-0000-0000-000038370000}"/>
    <cellStyle name="Normal 3 2 3 6 4 2 4 2" xfId="35088" xr:uid="{B5B1B89E-795A-4F4D-8B9D-ABA7FA8F0A1E}"/>
    <cellStyle name="Normal 3 2 3 6 4 2 5" xfId="35085" xr:uid="{E5D8300A-EE08-4964-8D24-19B87EEB6568}"/>
    <cellStyle name="Normal 3 2 3 6 4 3" xfId="14137" xr:uid="{00000000-0005-0000-0000-000039370000}"/>
    <cellStyle name="Normal 3 2 3 6 4 3 2" xfId="35089" xr:uid="{E20F98D3-39E7-4767-86B8-65EE866BF3E2}"/>
    <cellStyle name="Normal 3 2 3 6 4 4" xfId="14138" xr:uid="{00000000-0005-0000-0000-00003A370000}"/>
    <cellStyle name="Normal 3 2 3 6 4 4 2" xfId="35090" xr:uid="{9A412D65-DAE3-415A-8F57-9C5453FA056B}"/>
    <cellStyle name="Normal 3 2 3 6 4 5" xfId="14139" xr:uid="{00000000-0005-0000-0000-00003B370000}"/>
    <cellStyle name="Normal 3 2 3 6 4 5 2" xfId="35091" xr:uid="{EFB2CA9E-31D6-4B29-84D8-688F6D690880}"/>
    <cellStyle name="Normal 3 2 3 6 4 6" xfId="35084" xr:uid="{2549DBF2-C2D1-4C4E-99C7-FBED8C649E56}"/>
    <cellStyle name="Normal 3 2 3 6 5" xfId="14140" xr:uid="{00000000-0005-0000-0000-00003C370000}"/>
    <cellStyle name="Normal 3 2 3 6 5 2" xfId="14141" xr:uid="{00000000-0005-0000-0000-00003D370000}"/>
    <cellStyle name="Normal 3 2 3 6 5 2 2" xfId="35093" xr:uid="{62194E10-3581-48AC-9D6B-4DAB43BEEB91}"/>
    <cellStyle name="Normal 3 2 3 6 5 3" xfId="14142" xr:uid="{00000000-0005-0000-0000-00003E370000}"/>
    <cellStyle name="Normal 3 2 3 6 5 3 2" xfId="35094" xr:uid="{6A1711C7-8BE5-4126-998B-751A389A5EBA}"/>
    <cellStyle name="Normal 3 2 3 6 5 4" xfId="14143" xr:uid="{00000000-0005-0000-0000-00003F370000}"/>
    <cellStyle name="Normal 3 2 3 6 5 4 2" xfId="35095" xr:uid="{E4E727D7-F990-468E-ABBC-54DD25BD08D6}"/>
    <cellStyle name="Normal 3 2 3 6 5 5" xfId="35092" xr:uid="{32DD4D01-FDC6-466E-AB8F-7844C5EEFF2E}"/>
    <cellStyle name="Normal 3 2 3 6 6" xfId="14144" xr:uid="{00000000-0005-0000-0000-000040370000}"/>
    <cellStyle name="Normal 3 2 3 6 6 2" xfId="35096" xr:uid="{F6995A82-9913-4C29-A924-760733E944BD}"/>
    <cellStyle name="Normal 3 2 3 6 7" xfId="14145" xr:uid="{00000000-0005-0000-0000-000041370000}"/>
    <cellStyle name="Normal 3 2 3 6 7 2" xfId="35097" xr:uid="{B8A00F80-5466-4595-8A35-DC384FFC4D95}"/>
    <cellStyle name="Normal 3 2 3 6 8" xfId="14146" xr:uid="{00000000-0005-0000-0000-000042370000}"/>
    <cellStyle name="Normal 3 2 3 6 8 2" xfId="35098" xr:uid="{EB1DC2E0-BD74-49FB-BBC2-9792379C6D8E}"/>
    <cellStyle name="Normal 3 2 3 6 9" xfId="35051" xr:uid="{96D8D404-3F93-425A-BDA6-9F3422729010}"/>
    <cellStyle name="Normal 3 2 3 7" xfId="14147" xr:uid="{00000000-0005-0000-0000-000043370000}"/>
    <cellStyle name="Normal 3 2 3 7 2" xfId="14148" xr:uid="{00000000-0005-0000-0000-000044370000}"/>
    <cellStyle name="Normal 3 2 3 7 2 2" xfId="14149" xr:uid="{00000000-0005-0000-0000-000045370000}"/>
    <cellStyle name="Normal 3 2 3 7 2 2 2" xfId="14150" xr:uid="{00000000-0005-0000-0000-000046370000}"/>
    <cellStyle name="Normal 3 2 3 7 2 2 2 2" xfId="35102" xr:uid="{25E3504E-07A1-4FAF-90CB-E946D9D47BAA}"/>
    <cellStyle name="Normal 3 2 3 7 2 2 3" xfId="14151" xr:uid="{00000000-0005-0000-0000-000047370000}"/>
    <cellStyle name="Normal 3 2 3 7 2 2 3 2" xfId="35103" xr:uid="{63B3C1CE-6D49-4BB3-BEED-B14A48D91E21}"/>
    <cellStyle name="Normal 3 2 3 7 2 2 4" xfId="14152" xr:uid="{00000000-0005-0000-0000-000048370000}"/>
    <cellStyle name="Normal 3 2 3 7 2 2 4 2" xfId="35104" xr:uid="{6000AAAD-EA54-42DE-96D5-DC7C9C336B35}"/>
    <cellStyle name="Normal 3 2 3 7 2 2 5" xfId="35101" xr:uid="{D8BD4F38-742F-4AAD-A226-6C0506013734}"/>
    <cellStyle name="Normal 3 2 3 7 2 3" xfId="14153" xr:uid="{00000000-0005-0000-0000-000049370000}"/>
    <cellStyle name="Normal 3 2 3 7 2 3 2" xfId="35105" xr:uid="{CD696DC8-6772-4E66-B1FA-88D61D607B29}"/>
    <cellStyle name="Normal 3 2 3 7 2 4" xfId="14154" xr:uid="{00000000-0005-0000-0000-00004A370000}"/>
    <cellStyle name="Normal 3 2 3 7 2 4 2" xfId="35106" xr:uid="{AAE41191-DD6B-4EEA-A1DC-B03E5760F0A6}"/>
    <cellStyle name="Normal 3 2 3 7 2 5" xfId="14155" xr:uid="{00000000-0005-0000-0000-00004B370000}"/>
    <cellStyle name="Normal 3 2 3 7 2 5 2" xfId="35107" xr:uid="{33DE53DB-DB24-4D73-BCF0-DFE22D95ED8E}"/>
    <cellStyle name="Normal 3 2 3 7 2 6" xfId="35100" xr:uid="{AAAC9375-538A-4A3E-A571-F25ABE33EEA7}"/>
    <cellStyle name="Normal 3 2 3 7 3" xfId="14156" xr:uid="{00000000-0005-0000-0000-00004C370000}"/>
    <cellStyle name="Normal 3 2 3 7 3 2" xfId="14157" xr:uid="{00000000-0005-0000-0000-00004D370000}"/>
    <cellStyle name="Normal 3 2 3 7 3 2 2" xfId="35109" xr:uid="{85B108B9-F20F-4FE9-900E-B10CC89BD212}"/>
    <cellStyle name="Normal 3 2 3 7 3 3" xfId="14158" xr:uid="{00000000-0005-0000-0000-00004E370000}"/>
    <cellStyle name="Normal 3 2 3 7 3 3 2" xfId="35110" xr:uid="{61E0DA78-356F-49E8-B9F3-61A867932EB0}"/>
    <cellStyle name="Normal 3 2 3 7 3 4" xfId="14159" xr:uid="{00000000-0005-0000-0000-00004F370000}"/>
    <cellStyle name="Normal 3 2 3 7 3 4 2" xfId="35111" xr:uid="{90CC8EA1-B9D2-46D0-8053-03CB622B9936}"/>
    <cellStyle name="Normal 3 2 3 7 3 5" xfId="35108" xr:uid="{A65CDB78-6CD4-407E-970D-D3E21FD548EC}"/>
    <cellStyle name="Normal 3 2 3 7 4" xfId="14160" xr:uid="{00000000-0005-0000-0000-000050370000}"/>
    <cellStyle name="Normal 3 2 3 7 4 2" xfId="35112" xr:uid="{888ED870-8B06-4620-8BD8-D9280CA05A7A}"/>
    <cellStyle name="Normal 3 2 3 7 5" xfId="14161" xr:uid="{00000000-0005-0000-0000-000051370000}"/>
    <cellStyle name="Normal 3 2 3 7 5 2" xfId="35113" xr:uid="{208C2322-26FC-49E0-8EC8-8A810BB048E6}"/>
    <cellStyle name="Normal 3 2 3 7 6" xfId="14162" xr:uid="{00000000-0005-0000-0000-000052370000}"/>
    <cellStyle name="Normal 3 2 3 7 6 2" xfId="35114" xr:uid="{780BDBD9-3137-4DDB-835E-57FA15D0B3B7}"/>
    <cellStyle name="Normal 3 2 3 7 7" xfId="35099" xr:uid="{2D0C6C0A-BEB5-4587-91EA-4736633B80E5}"/>
    <cellStyle name="Normal 3 2 3 8" xfId="14163" xr:uid="{00000000-0005-0000-0000-000053370000}"/>
    <cellStyle name="Normal 3 2 3 8 2" xfId="14164" xr:uid="{00000000-0005-0000-0000-000054370000}"/>
    <cellStyle name="Normal 3 2 3 8 2 2" xfId="14165" xr:uid="{00000000-0005-0000-0000-000055370000}"/>
    <cellStyle name="Normal 3 2 3 8 2 2 2" xfId="14166" xr:uid="{00000000-0005-0000-0000-000056370000}"/>
    <cellStyle name="Normal 3 2 3 8 2 2 2 2" xfId="35118" xr:uid="{1C173B9E-7DDC-4F17-A1D5-89A6F23726B8}"/>
    <cellStyle name="Normal 3 2 3 8 2 2 3" xfId="14167" xr:uid="{00000000-0005-0000-0000-000057370000}"/>
    <cellStyle name="Normal 3 2 3 8 2 2 3 2" xfId="35119" xr:uid="{9990BB52-D057-4236-B1F1-DD3412459AA4}"/>
    <cellStyle name="Normal 3 2 3 8 2 2 4" xfId="14168" xr:uid="{00000000-0005-0000-0000-000058370000}"/>
    <cellStyle name="Normal 3 2 3 8 2 2 4 2" xfId="35120" xr:uid="{C8EA44F9-C6D9-4237-B7AD-B6078254E4A0}"/>
    <cellStyle name="Normal 3 2 3 8 2 2 5" xfId="35117" xr:uid="{7202837A-FE84-40D7-BEA5-0875CF626863}"/>
    <cellStyle name="Normal 3 2 3 8 2 3" xfId="14169" xr:uid="{00000000-0005-0000-0000-000059370000}"/>
    <cellStyle name="Normal 3 2 3 8 2 3 2" xfId="35121" xr:uid="{5162F7E0-3473-4D79-915D-D2DFADC4DC23}"/>
    <cellStyle name="Normal 3 2 3 8 2 4" xfId="14170" xr:uid="{00000000-0005-0000-0000-00005A370000}"/>
    <cellStyle name="Normal 3 2 3 8 2 4 2" xfId="35122" xr:uid="{D11986AC-D8EC-491D-A350-AA20AF24773B}"/>
    <cellStyle name="Normal 3 2 3 8 2 5" xfId="14171" xr:uid="{00000000-0005-0000-0000-00005B370000}"/>
    <cellStyle name="Normal 3 2 3 8 2 5 2" xfId="35123" xr:uid="{8D4CCA6B-7B0F-48E5-816E-362672AF940B}"/>
    <cellStyle name="Normal 3 2 3 8 2 6" xfId="35116" xr:uid="{F67F800E-4CEE-49B8-86BE-BE4273CD793E}"/>
    <cellStyle name="Normal 3 2 3 8 3" xfId="14172" xr:uid="{00000000-0005-0000-0000-00005C370000}"/>
    <cellStyle name="Normal 3 2 3 8 3 2" xfId="14173" xr:uid="{00000000-0005-0000-0000-00005D370000}"/>
    <cellStyle name="Normal 3 2 3 8 3 2 2" xfId="35125" xr:uid="{3BF94521-4669-4779-AF46-E27B7171031B}"/>
    <cellStyle name="Normal 3 2 3 8 3 3" xfId="14174" xr:uid="{00000000-0005-0000-0000-00005E370000}"/>
    <cellStyle name="Normal 3 2 3 8 3 3 2" xfId="35126" xr:uid="{9AE4493F-1EFD-4641-B992-FF431C086132}"/>
    <cellStyle name="Normal 3 2 3 8 3 4" xfId="14175" xr:uid="{00000000-0005-0000-0000-00005F370000}"/>
    <cellStyle name="Normal 3 2 3 8 3 4 2" xfId="35127" xr:uid="{348726AE-0477-4391-87E1-2C0EC8C892AE}"/>
    <cellStyle name="Normal 3 2 3 8 3 5" xfId="35124" xr:uid="{78EE1939-9941-468C-95A2-2F223A6AA3A7}"/>
    <cellStyle name="Normal 3 2 3 8 4" xfId="14176" xr:uid="{00000000-0005-0000-0000-000060370000}"/>
    <cellStyle name="Normal 3 2 3 8 4 2" xfId="35128" xr:uid="{FFE8AE4C-1E44-4446-B0C8-5EEA8868DC3C}"/>
    <cellStyle name="Normal 3 2 3 8 5" xfId="14177" xr:uid="{00000000-0005-0000-0000-000061370000}"/>
    <cellStyle name="Normal 3 2 3 8 5 2" xfId="35129" xr:uid="{A18C6563-9A55-4CED-9F44-DC5424B82D22}"/>
    <cellStyle name="Normal 3 2 3 8 6" xfId="14178" xr:uid="{00000000-0005-0000-0000-000062370000}"/>
    <cellStyle name="Normal 3 2 3 8 6 2" xfId="35130" xr:uid="{44B7AF7C-8B71-4E3A-8AED-691785B06E24}"/>
    <cellStyle name="Normal 3 2 3 8 7" xfId="35115" xr:uid="{18E3D60C-EAC2-4886-A50E-26B482841227}"/>
    <cellStyle name="Normal 3 2 3 9" xfId="14179" xr:uid="{00000000-0005-0000-0000-000063370000}"/>
    <cellStyle name="Normal 3 2 3 9 2" xfId="35131" xr:uid="{FE824E1B-F10A-4F0C-80FD-0F305AFF1927}"/>
    <cellStyle name="Normal 3 2 4" xfId="14180" xr:uid="{00000000-0005-0000-0000-000064370000}"/>
    <cellStyle name="Normal 3 2 4 10" xfId="14181" xr:uid="{00000000-0005-0000-0000-000065370000}"/>
    <cellStyle name="Normal 3 2 4 10 2" xfId="35133" xr:uid="{F5D86098-3F9E-4CD5-864A-F4047A529AA6}"/>
    <cellStyle name="Normal 3 2 4 11" xfId="35132" xr:uid="{4DFD2EE2-CDE4-4016-A4A5-85586B2B40ED}"/>
    <cellStyle name="Normal 3 2 4 2" xfId="14182" xr:uid="{00000000-0005-0000-0000-000066370000}"/>
    <cellStyle name="Normal 3 2 4 2 10" xfId="35134" xr:uid="{45E9EA16-9938-483B-A4DB-BF30D3892A82}"/>
    <cellStyle name="Normal 3 2 4 2 2" xfId="14183" xr:uid="{00000000-0005-0000-0000-000067370000}"/>
    <cellStyle name="Normal 3 2 4 2 2 2" xfId="14184" xr:uid="{00000000-0005-0000-0000-000068370000}"/>
    <cellStyle name="Normal 3 2 4 2 2 2 2" xfId="14185" xr:uid="{00000000-0005-0000-0000-000069370000}"/>
    <cellStyle name="Normal 3 2 4 2 2 2 2 2" xfId="14186" xr:uid="{00000000-0005-0000-0000-00006A370000}"/>
    <cellStyle name="Normal 3 2 4 2 2 2 2 2 2" xfId="35138" xr:uid="{6931D175-13C1-4307-BA9A-3D5B4D473B6C}"/>
    <cellStyle name="Normal 3 2 4 2 2 2 2 3" xfId="14187" xr:uid="{00000000-0005-0000-0000-00006B370000}"/>
    <cellStyle name="Normal 3 2 4 2 2 2 2 3 2" xfId="35139" xr:uid="{272CE08E-947A-47EA-8932-A6B18E0CD9A3}"/>
    <cellStyle name="Normal 3 2 4 2 2 2 2 4" xfId="14188" xr:uid="{00000000-0005-0000-0000-00006C370000}"/>
    <cellStyle name="Normal 3 2 4 2 2 2 2 4 2" xfId="35140" xr:uid="{9A1662E6-A669-4A31-ADBE-68597DD72AA8}"/>
    <cellStyle name="Normal 3 2 4 2 2 2 2 5" xfId="35137" xr:uid="{85151CD5-75AB-460F-9F07-75066133DA98}"/>
    <cellStyle name="Normal 3 2 4 2 2 2 3" xfId="14189" xr:uid="{00000000-0005-0000-0000-00006D370000}"/>
    <cellStyle name="Normal 3 2 4 2 2 2 3 2" xfId="35141" xr:uid="{52F36C97-705D-43F4-92B1-B02A888047DB}"/>
    <cellStyle name="Normal 3 2 4 2 2 2 4" xfId="14190" xr:uid="{00000000-0005-0000-0000-00006E370000}"/>
    <cellStyle name="Normal 3 2 4 2 2 2 4 2" xfId="35142" xr:uid="{09A83548-07AB-4300-8822-A0C807AABDE5}"/>
    <cellStyle name="Normal 3 2 4 2 2 2 5" xfId="14191" xr:uid="{00000000-0005-0000-0000-00006F370000}"/>
    <cellStyle name="Normal 3 2 4 2 2 2 5 2" xfId="35143" xr:uid="{D5D4C21C-A118-4A6E-B215-605D74945291}"/>
    <cellStyle name="Normal 3 2 4 2 2 2 6" xfId="35136" xr:uid="{A54FAB22-2E2A-4E13-AB33-48FC8BCD0E7B}"/>
    <cellStyle name="Normal 3 2 4 2 2 3" xfId="14192" xr:uid="{00000000-0005-0000-0000-000070370000}"/>
    <cellStyle name="Normal 3 2 4 2 2 3 2" xfId="14193" xr:uid="{00000000-0005-0000-0000-000071370000}"/>
    <cellStyle name="Normal 3 2 4 2 2 3 2 2" xfId="35145" xr:uid="{088028F1-B9C4-4B3E-852E-78C2B750152F}"/>
    <cellStyle name="Normal 3 2 4 2 2 3 3" xfId="14194" xr:uid="{00000000-0005-0000-0000-000072370000}"/>
    <cellStyle name="Normal 3 2 4 2 2 3 3 2" xfId="35146" xr:uid="{D0DF9DC1-AEFE-4114-B5C9-69755834ACA5}"/>
    <cellStyle name="Normal 3 2 4 2 2 3 4" xfId="14195" xr:uid="{00000000-0005-0000-0000-000073370000}"/>
    <cellStyle name="Normal 3 2 4 2 2 3 4 2" xfId="35147" xr:uid="{BCB769F0-EF6B-4933-BCBC-577D4E1CDA61}"/>
    <cellStyle name="Normal 3 2 4 2 2 3 5" xfId="35144" xr:uid="{9BD98ADE-399E-4612-A8D4-6B59794C9999}"/>
    <cellStyle name="Normal 3 2 4 2 2 4" xfId="14196" xr:uid="{00000000-0005-0000-0000-000074370000}"/>
    <cellStyle name="Normal 3 2 4 2 2 4 2" xfId="35148" xr:uid="{68A73672-4E5F-412F-A7D3-09483B3A7428}"/>
    <cellStyle name="Normal 3 2 4 2 2 5" xfId="14197" xr:uid="{00000000-0005-0000-0000-000075370000}"/>
    <cellStyle name="Normal 3 2 4 2 2 5 2" xfId="35149" xr:uid="{9B715DB5-B1E2-4F9C-805B-A8AE1B247E1F}"/>
    <cellStyle name="Normal 3 2 4 2 2 6" xfId="14198" xr:uid="{00000000-0005-0000-0000-000076370000}"/>
    <cellStyle name="Normal 3 2 4 2 2 6 2" xfId="35150" xr:uid="{35CBDCF0-9CB6-4A80-8BCC-B11E62B60937}"/>
    <cellStyle name="Normal 3 2 4 2 2 7" xfId="35135" xr:uid="{A30EF009-133D-4680-B0C7-AF5A5EE01728}"/>
    <cellStyle name="Normal 3 2 4 2 3" xfId="14199" xr:uid="{00000000-0005-0000-0000-000077370000}"/>
    <cellStyle name="Normal 3 2 4 2 3 2" xfId="14200" xr:uid="{00000000-0005-0000-0000-000078370000}"/>
    <cellStyle name="Normal 3 2 4 2 3 2 2" xfId="14201" xr:uid="{00000000-0005-0000-0000-000079370000}"/>
    <cellStyle name="Normal 3 2 4 2 3 2 2 2" xfId="14202" xr:uid="{00000000-0005-0000-0000-00007A370000}"/>
    <cellStyle name="Normal 3 2 4 2 3 2 2 2 2" xfId="35154" xr:uid="{0B892718-4A79-47A2-A22C-AE7F7055153C}"/>
    <cellStyle name="Normal 3 2 4 2 3 2 2 3" xfId="14203" xr:uid="{00000000-0005-0000-0000-00007B370000}"/>
    <cellStyle name="Normal 3 2 4 2 3 2 2 3 2" xfId="35155" xr:uid="{264DBEE0-C07F-454E-BBD6-738BFDCDADFF}"/>
    <cellStyle name="Normal 3 2 4 2 3 2 2 4" xfId="14204" xr:uid="{00000000-0005-0000-0000-00007C370000}"/>
    <cellStyle name="Normal 3 2 4 2 3 2 2 4 2" xfId="35156" xr:uid="{9CDC1C35-DA0B-4C2D-9804-BA66911C89C2}"/>
    <cellStyle name="Normal 3 2 4 2 3 2 2 5" xfId="35153" xr:uid="{18891EB0-A428-4CBC-BEB3-87D04EB8B495}"/>
    <cellStyle name="Normal 3 2 4 2 3 2 3" xfId="14205" xr:uid="{00000000-0005-0000-0000-00007D370000}"/>
    <cellStyle name="Normal 3 2 4 2 3 2 3 2" xfId="35157" xr:uid="{BAE4498D-9C1E-45FC-8DE2-991B983C486E}"/>
    <cellStyle name="Normal 3 2 4 2 3 2 4" xfId="14206" xr:uid="{00000000-0005-0000-0000-00007E370000}"/>
    <cellStyle name="Normal 3 2 4 2 3 2 4 2" xfId="35158" xr:uid="{637D21CF-A3B9-48DA-AB93-8207A1311248}"/>
    <cellStyle name="Normal 3 2 4 2 3 2 5" xfId="14207" xr:uid="{00000000-0005-0000-0000-00007F370000}"/>
    <cellStyle name="Normal 3 2 4 2 3 2 5 2" xfId="35159" xr:uid="{16C166E6-1C63-467B-B70C-A08D57389F39}"/>
    <cellStyle name="Normal 3 2 4 2 3 2 6" xfId="35152" xr:uid="{839AA6D8-60F4-4C90-8F23-1204E906A0AC}"/>
    <cellStyle name="Normal 3 2 4 2 3 3" xfId="14208" xr:uid="{00000000-0005-0000-0000-000080370000}"/>
    <cellStyle name="Normal 3 2 4 2 3 3 2" xfId="14209" xr:uid="{00000000-0005-0000-0000-000081370000}"/>
    <cellStyle name="Normal 3 2 4 2 3 3 2 2" xfId="35161" xr:uid="{1FA3232A-E9D6-4DB5-9A3C-C1961D348EED}"/>
    <cellStyle name="Normal 3 2 4 2 3 3 3" xfId="14210" xr:uid="{00000000-0005-0000-0000-000082370000}"/>
    <cellStyle name="Normal 3 2 4 2 3 3 3 2" xfId="35162" xr:uid="{856356B1-116C-44C3-A59A-0428A6375E32}"/>
    <cellStyle name="Normal 3 2 4 2 3 3 4" xfId="14211" xr:uid="{00000000-0005-0000-0000-000083370000}"/>
    <cellStyle name="Normal 3 2 4 2 3 3 4 2" xfId="35163" xr:uid="{043A5BC0-9199-4F72-9D30-D53D2A6C9A59}"/>
    <cellStyle name="Normal 3 2 4 2 3 3 5" xfId="35160" xr:uid="{A6015032-612A-4E61-94D6-472A8146DD40}"/>
    <cellStyle name="Normal 3 2 4 2 3 4" xfId="14212" xr:uid="{00000000-0005-0000-0000-000084370000}"/>
    <cellStyle name="Normal 3 2 4 2 3 4 2" xfId="35164" xr:uid="{1DD66A2A-249F-4E52-90E3-0674A2B705B4}"/>
    <cellStyle name="Normal 3 2 4 2 3 5" xfId="14213" xr:uid="{00000000-0005-0000-0000-000085370000}"/>
    <cellStyle name="Normal 3 2 4 2 3 5 2" xfId="35165" xr:uid="{E0AB229A-8B67-44ED-A4FF-150D7D89BA15}"/>
    <cellStyle name="Normal 3 2 4 2 3 6" xfId="14214" xr:uid="{00000000-0005-0000-0000-000086370000}"/>
    <cellStyle name="Normal 3 2 4 2 3 6 2" xfId="35166" xr:uid="{E90400F4-8588-45F9-BFFD-FE638B97E0C0}"/>
    <cellStyle name="Normal 3 2 4 2 3 7" xfId="35151" xr:uid="{399B5BAD-A785-4233-9EE4-2399F0B238D9}"/>
    <cellStyle name="Normal 3 2 4 2 4" xfId="14215" xr:uid="{00000000-0005-0000-0000-000087370000}"/>
    <cellStyle name="Normal 3 2 4 2 4 2" xfId="35167" xr:uid="{D838CD71-118A-4638-A8DC-8F588B9A6784}"/>
    <cellStyle name="Normal 3 2 4 2 5" xfId="14216" xr:uid="{00000000-0005-0000-0000-000088370000}"/>
    <cellStyle name="Normal 3 2 4 2 5 2" xfId="14217" xr:uid="{00000000-0005-0000-0000-000089370000}"/>
    <cellStyle name="Normal 3 2 4 2 5 2 2" xfId="14218" xr:uid="{00000000-0005-0000-0000-00008A370000}"/>
    <cellStyle name="Normal 3 2 4 2 5 2 2 2" xfId="35170" xr:uid="{5EC7B437-8C89-4875-B755-274D9BC6F2B6}"/>
    <cellStyle name="Normal 3 2 4 2 5 2 3" xfId="14219" xr:uid="{00000000-0005-0000-0000-00008B370000}"/>
    <cellStyle name="Normal 3 2 4 2 5 2 3 2" xfId="35171" xr:uid="{1BC162CC-8F0C-4FD7-AB72-D8DE57CAB547}"/>
    <cellStyle name="Normal 3 2 4 2 5 2 4" xfId="14220" xr:uid="{00000000-0005-0000-0000-00008C370000}"/>
    <cellStyle name="Normal 3 2 4 2 5 2 4 2" xfId="35172" xr:uid="{331667E9-DECB-4140-9109-97D260DA99B0}"/>
    <cellStyle name="Normal 3 2 4 2 5 2 5" xfId="35169" xr:uid="{DDD05E96-678E-48D4-BF40-D67310108B57}"/>
    <cellStyle name="Normal 3 2 4 2 5 3" xfId="14221" xr:uid="{00000000-0005-0000-0000-00008D370000}"/>
    <cellStyle name="Normal 3 2 4 2 5 3 2" xfId="35173" xr:uid="{3BF6324C-20B9-4BEC-A116-741D6DFEB22C}"/>
    <cellStyle name="Normal 3 2 4 2 5 4" xfId="14222" xr:uid="{00000000-0005-0000-0000-00008E370000}"/>
    <cellStyle name="Normal 3 2 4 2 5 4 2" xfId="35174" xr:uid="{66E15DF3-9666-4709-8C3A-C7CA80EC349F}"/>
    <cellStyle name="Normal 3 2 4 2 5 5" xfId="14223" xr:uid="{00000000-0005-0000-0000-00008F370000}"/>
    <cellStyle name="Normal 3 2 4 2 5 5 2" xfId="35175" xr:uid="{F460E594-642A-4DB1-A188-CEAAA6C29205}"/>
    <cellStyle name="Normal 3 2 4 2 5 6" xfId="35168" xr:uid="{D922D5E9-1E5B-477D-A6A6-B18438103E0F}"/>
    <cellStyle name="Normal 3 2 4 2 6" xfId="14224" xr:uid="{00000000-0005-0000-0000-000090370000}"/>
    <cellStyle name="Normal 3 2 4 2 6 2" xfId="14225" xr:uid="{00000000-0005-0000-0000-000091370000}"/>
    <cellStyle name="Normal 3 2 4 2 6 2 2" xfId="35177" xr:uid="{269053C8-C92C-43C3-BA6D-9BDD925AABDE}"/>
    <cellStyle name="Normal 3 2 4 2 6 3" xfId="14226" xr:uid="{00000000-0005-0000-0000-000092370000}"/>
    <cellStyle name="Normal 3 2 4 2 6 3 2" xfId="35178" xr:uid="{FF190934-2D0D-4A33-B97A-2AEC5ECB1AE1}"/>
    <cellStyle name="Normal 3 2 4 2 6 4" xfId="14227" xr:uid="{00000000-0005-0000-0000-000093370000}"/>
    <cellStyle name="Normal 3 2 4 2 6 4 2" xfId="35179" xr:uid="{A13EFE58-C622-4DD5-8396-D38979AA7600}"/>
    <cellStyle name="Normal 3 2 4 2 6 5" xfId="35176" xr:uid="{5BA812AF-26BD-4974-B497-0DEDAB993C94}"/>
    <cellStyle name="Normal 3 2 4 2 7" xfId="14228" xr:uid="{00000000-0005-0000-0000-000094370000}"/>
    <cellStyle name="Normal 3 2 4 2 7 2" xfId="35180" xr:uid="{CE51EF1B-5495-4F44-A605-C480F4A74A0E}"/>
    <cellStyle name="Normal 3 2 4 2 8" xfId="14229" xr:uid="{00000000-0005-0000-0000-000095370000}"/>
    <cellStyle name="Normal 3 2 4 2 8 2" xfId="35181" xr:uid="{DB66E791-95AD-4A60-AA18-1D56B2E80853}"/>
    <cellStyle name="Normal 3 2 4 2 9" xfId="14230" xr:uid="{00000000-0005-0000-0000-000096370000}"/>
    <cellStyle name="Normal 3 2 4 2 9 2" xfId="35182" xr:uid="{EB48CAF6-FB0F-41E7-82FA-9E0887236925}"/>
    <cellStyle name="Normal 3 2 4 3" xfId="14231" xr:uid="{00000000-0005-0000-0000-000097370000}"/>
    <cellStyle name="Normal 3 2 4 3 2" xfId="14232" xr:uid="{00000000-0005-0000-0000-000098370000}"/>
    <cellStyle name="Normal 3 2 4 3 2 2" xfId="14233" xr:uid="{00000000-0005-0000-0000-000099370000}"/>
    <cellStyle name="Normal 3 2 4 3 2 2 2" xfId="14234" xr:uid="{00000000-0005-0000-0000-00009A370000}"/>
    <cellStyle name="Normal 3 2 4 3 2 2 2 2" xfId="35186" xr:uid="{A81BCC61-BD66-42FF-B286-420DB20BFC5E}"/>
    <cellStyle name="Normal 3 2 4 3 2 2 3" xfId="14235" xr:uid="{00000000-0005-0000-0000-00009B370000}"/>
    <cellStyle name="Normal 3 2 4 3 2 2 3 2" xfId="35187" xr:uid="{A53DC7B4-29EF-4592-91D5-AD65C09CD5AC}"/>
    <cellStyle name="Normal 3 2 4 3 2 2 4" xfId="14236" xr:uid="{00000000-0005-0000-0000-00009C370000}"/>
    <cellStyle name="Normal 3 2 4 3 2 2 4 2" xfId="35188" xr:uid="{617D57FD-5472-4D11-B697-12B2AB83AEE6}"/>
    <cellStyle name="Normal 3 2 4 3 2 2 5" xfId="35185" xr:uid="{96A81B39-2451-49C4-9AD0-EDAB5A92D46B}"/>
    <cellStyle name="Normal 3 2 4 3 2 3" xfId="14237" xr:uid="{00000000-0005-0000-0000-00009D370000}"/>
    <cellStyle name="Normal 3 2 4 3 2 3 2" xfId="35189" xr:uid="{2F700A2D-7632-460F-8B7C-A59B816BE1D0}"/>
    <cellStyle name="Normal 3 2 4 3 2 4" xfId="14238" xr:uid="{00000000-0005-0000-0000-00009E370000}"/>
    <cellStyle name="Normal 3 2 4 3 2 4 2" xfId="35190" xr:uid="{430BB461-050D-4179-9363-7C4303C2F388}"/>
    <cellStyle name="Normal 3 2 4 3 2 5" xfId="14239" xr:uid="{00000000-0005-0000-0000-00009F370000}"/>
    <cellStyle name="Normal 3 2 4 3 2 5 2" xfId="35191" xr:uid="{4E2075AD-C15E-43EF-8F4C-1DCB284B22DA}"/>
    <cellStyle name="Normal 3 2 4 3 2 6" xfId="35184" xr:uid="{39C8815D-AB74-4C6D-A716-77CF4866BCE8}"/>
    <cellStyle name="Normal 3 2 4 3 3" xfId="14240" xr:uid="{00000000-0005-0000-0000-0000A0370000}"/>
    <cellStyle name="Normal 3 2 4 3 3 2" xfId="14241" xr:uid="{00000000-0005-0000-0000-0000A1370000}"/>
    <cellStyle name="Normal 3 2 4 3 3 2 2" xfId="35193" xr:uid="{91EA5916-05E7-4793-ADEF-F88742A87056}"/>
    <cellStyle name="Normal 3 2 4 3 3 3" xfId="14242" xr:uid="{00000000-0005-0000-0000-0000A2370000}"/>
    <cellStyle name="Normal 3 2 4 3 3 3 2" xfId="35194" xr:uid="{2F2CDB00-2F83-4CD4-BCAA-C38A1F522A5C}"/>
    <cellStyle name="Normal 3 2 4 3 3 4" xfId="14243" xr:uid="{00000000-0005-0000-0000-0000A3370000}"/>
    <cellStyle name="Normal 3 2 4 3 3 4 2" xfId="35195" xr:uid="{ABF8C27E-BE10-4BED-8947-B8892CE54B27}"/>
    <cellStyle name="Normal 3 2 4 3 3 5" xfId="35192" xr:uid="{985BF052-8CA4-40A2-8118-6BD104A943D1}"/>
    <cellStyle name="Normal 3 2 4 3 4" xfId="14244" xr:uid="{00000000-0005-0000-0000-0000A4370000}"/>
    <cellStyle name="Normal 3 2 4 3 4 2" xfId="35196" xr:uid="{7B9BFD0C-5037-44AD-B3B3-CF49F613324E}"/>
    <cellStyle name="Normal 3 2 4 3 5" xfId="14245" xr:uid="{00000000-0005-0000-0000-0000A5370000}"/>
    <cellStyle name="Normal 3 2 4 3 5 2" xfId="35197" xr:uid="{DCDC67EA-4230-497D-9BA8-C2C6DB71C3BA}"/>
    <cellStyle name="Normal 3 2 4 3 6" xfId="14246" xr:uid="{00000000-0005-0000-0000-0000A6370000}"/>
    <cellStyle name="Normal 3 2 4 3 6 2" xfId="35198" xr:uid="{118DDEDF-3927-42C4-BE85-0DDB66CB220F}"/>
    <cellStyle name="Normal 3 2 4 3 7" xfId="35183" xr:uid="{CB98203D-2770-4155-99A5-8CC302A19036}"/>
    <cellStyle name="Normal 3 2 4 4" xfId="14247" xr:uid="{00000000-0005-0000-0000-0000A7370000}"/>
    <cellStyle name="Normal 3 2 4 4 2" xfId="14248" xr:uid="{00000000-0005-0000-0000-0000A8370000}"/>
    <cellStyle name="Normal 3 2 4 4 2 2" xfId="14249" xr:uid="{00000000-0005-0000-0000-0000A9370000}"/>
    <cellStyle name="Normal 3 2 4 4 2 2 2" xfId="14250" xr:uid="{00000000-0005-0000-0000-0000AA370000}"/>
    <cellStyle name="Normal 3 2 4 4 2 2 2 2" xfId="35202" xr:uid="{0149F40B-59E5-44E7-AC2C-CD29F8C9723A}"/>
    <cellStyle name="Normal 3 2 4 4 2 2 3" xfId="14251" xr:uid="{00000000-0005-0000-0000-0000AB370000}"/>
    <cellStyle name="Normal 3 2 4 4 2 2 3 2" xfId="35203" xr:uid="{CC695502-47FF-473F-8359-E5CE86A36979}"/>
    <cellStyle name="Normal 3 2 4 4 2 2 4" xfId="14252" xr:uid="{00000000-0005-0000-0000-0000AC370000}"/>
    <cellStyle name="Normal 3 2 4 4 2 2 4 2" xfId="35204" xr:uid="{AB139308-48C1-4445-856D-EC8448C480B8}"/>
    <cellStyle name="Normal 3 2 4 4 2 2 5" xfId="35201" xr:uid="{1AAB77A3-B44A-4BAB-9FC7-75B5D0368406}"/>
    <cellStyle name="Normal 3 2 4 4 2 3" xfId="14253" xr:uid="{00000000-0005-0000-0000-0000AD370000}"/>
    <cellStyle name="Normal 3 2 4 4 2 3 2" xfId="35205" xr:uid="{D16C4C95-7D6E-4300-93E2-D98D50DF02AA}"/>
    <cellStyle name="Normal 3 2 4 4 2 4" xfId="14254" xr:uid="{00000000-0005-0000-0000-0000AE370000}"/>
    <cellStyle name="Normal 3 2 4 4 2 4 2" xfId="35206" xr:uid="{86829DEB-AA0F-4DD1-8F9F-48834A694051}"/>
    <cellStyle name="Normal 3 2 4 4 2 5" xfId="14255" xr:uid="{00000000-0005-0000-0000-0000AF370000}"/>
    <cellStyle name="Normal 3 2 4 4 2 5 2" xfId="35207" xr:uid="{FF9BAEFC-7641-4EE6-9622-0BA52B4391E3}"/>
    <cellStyle name="Normal 3 2 4 4 2 6" xfId="35200" xr:uid="{59AF3C04-C347-435F-8CC1-F021D237BF12}"/>
    <cellStyle name="Normal 3 2 4 4 3" xfId="14256" xr:uid="{00000000-0005-0000-0000-0000B0370000}"/>
    <cellStyle name="Normal 3 2 4 4 3 2" xfId="14257" xr:uid="{00000000-0005-0000-0000-0000B1370000}"/>
    <cellStyle name="Normal 3 2 4 4 3 2 2" xfId="35209" xr:uid="{29B83FAE-4B17-43FD-AFEA-A626F8E2F183}"/>
    <cellStyle name="Normal 3 2 4 4 3 3" xfId="14258" xr:uid="{00000000-0005-0000-0000-0000B2370000}"/>
    <cellStyle name="Normal 3 2 4 4 3 3 2" xfId="35210" xr:uid="{C7746915-F1C6-4672-B598-0BEEC6B345A5}"/>
    <cellStyle name="Normal 3 2 4 4 3 4" xfId="14259" xr:uid="{00000000-0005-0000-0000-0000B3370000}"/>
    <cellStyle name="Normal 3 2 4 4 3 4 2" xfId="35211" xr:uid="{BBAA77DC-F163-4136-8281-0915F5B5C5E1}"/>
    <cellStyle name="Normal 3 2 4 4 3 5" xfId="35208" xr:uid="{9EDAD69A-DF8E-4CD2-92E6-D288E7E9D7AB}"/>
    <cellStyle name="Normal 3 2 4 4 4" xfId="14260" xr:uid="{00000000-0005-0000-0000-0000B4370000}"/>
    <cellStyle name="Normal 3 2 4 4 4 2" xfId="35212" xr:uid="{F0B85D30-BA40-4595-A4D1-F9B771C11749}"/>
    <cellStyle name="Normal 3 2 4 4 5" xfId="14261" xr:uid="{00000000-0005-0000-0000-0000B5370000}"/>
    <cellStyle name="Normal 3 2 4 4 5 2" xfId="35213" xr:uid="{F543A861-56AC-4CBE-83AB-308A34CD3727}"/>
    <cellStyle name="Normal 3 2 4 4 6" xfId="14262" xr:uid="{00000000-0005-0000-0000-0000B6370000}"/>
    <cellStyle name="Normal 3 2 4 4 6 2" xfId="35214" xr:uid="{2CA175FC-A01F-42A2-8319-EDC326562F03}"/>
    <cellStyle name="Normal 3 2 4 4 7" xfId="35199" xr:uid="{8798AB60-F010-425F-8DDD-A0689FF5A053}"/>
    <cellStyle name="Normal 3 2 4 5" xfId="14263" xr:uid="{00000000-0005-0000-0000-0000B7370000}"/>
    <cellStyle name="Normal 3 2 4 5 2" xfId="35215" xr:uid="{DD0843E2-DCC8-4A2F-9C2C-5B7D2BB677C9}"/>
    <cellStyle name="Normal 3 2 4 6" xfId="14264" xr:uid="{00000000-0005-0000-0000-0000B8370000}"/>
    <cellStyle name="Normal 3 2 4 6 2" xfId="14265" xr:uid="{00000000-0005-0000-0000-0000B9370000}"/>
    <cellStyle name="Normal 3 2 4 6 2 2" xfId="14266" xr:uid="{00000000-0005-0000-0000-0000BA370000}"/>
    <cellStyle name="Normal 3 2 4 6 2 2 2" xfId="35218" xr:uid="{D869A15C-C3F3-4149-9FC4-8C0D9240131F}"/>
    <cellStyle name="Normal 3 2 4 6 2 3" xfId="14267" xr:uid="{00000000-0005-0000-0000-0000BB370000}"/>
    <cellStyle name="Normal 3 2 4 6 2 3 2" xfId="35219" xr:uid="{61D67A88-2109-41FC-8252-714B2D562E2C}"/>
    <cellStyle name="Normal 3 2 4 6 2 4" xfId="14268" xr:uid="{00000000-0005-0000-0000-0000BC370000}"/>
    <cellStyle name="Normal 3 2 4 6 2 4 2" xfId="35220" xr:uid="{1B6FB428-12E8-4520-AD71-8C0023E0F36B}"/>
    <cellStyle name="Normal 3 2 4 6 2 5" xfId="35217" xr:uid="{C42823D3-D1B0-4522-A634-81F19940A96E}"/>
    <cellStyle name="Normal 3 2 4 6 3" xfId="14269" xr:uid="{00000000-0005-0000-0000-0000BD370000}"/>
    <cellStyle name="Normal 3 2 4 6 3 2" xfId="35221" xr:uid="{F6107B0D-9497-47D7-93E3-9BDE5489ABAE}"/>
    <cellStyle name="Normal 3 2 4 6 4" xfId="14270" xr:uid="{00000000-0005-0000-0000-0000BE370000}"/>
    <cellStyle name="Normal 3 2 4 6 4 2" xfId="35222" xr:uid="{4F52459F-F15F-46C0-A2CB-DEFCDE4C4A96}"/>
    <cellStyle name="Normal 3 2 4 6 5" xfId="14271" xr:uid="{00000000-0005-0000-0000-0000BF370000}"/>
    <cellStyle name="Normal 3 2 4 6 5 2" xfId="35223" xr:uid="{A17F6BAF-0274-4AE6-92CA-3DC39B9F7416}"/>
    <cellStyle name="Normal 3 2 4 6 6" xfId="35216" xr:uid="{AD9FBEDC-6F28-4C4E-A8CA-FB3A388E99EF}"/>
    <cellStyle name="Normal 3 2 4 7" xfId="14272" xr:uid="{00000000-0005-0000-0000-0000C0370000}"/>
    <cellStyle name="Normal 3 2 4 7 2" xfId="14273" xr:uid="{00000000-0005-0000-0000-0000C1370000}"/>
    <cellStyle name="Normal 3 2 4 7 2 2" xfId="35225" xr:uid="{38823150-E734-4B90-B48B-CFC55C626C48}"/>
    <cellStyle name="Normal 3 2 4 7 3" xfId="14274" xr:uid="{00000000-0005-0000-0000-0000C2370000}"/>
    <cellStyle name="Normal 3 2 4 7 3 2" xfId="35226" xr:uid="{A3029A56-8590-45C7-8C2A-CE30B2549E50}"/>
    <cellStyle name="Normal 3 2 4 7 4" xfId="14275" xr:uid="{00000000-0005-0000-0000-0000C3370000}"/>
    <cellStyle name="Normal 3 2 4 7 4 2" xfId="35227" xr:uid="{A85766DE-AF4A-445B-B56B-308B9567CDC0}"/>
    <cellStyle name="Normal 3 2 4 7 5" xfId="35224" xr:uid="{157E4D28-882A-48E8-9968-09A86F947FDA}"/>
    <cellStyle name="Normal 3 2 4 8" xfId="14276" xr:uid="{00000000-0005-0000-0000-0000C4370000}"/>
    <cellStyle name="Normal 3 2 4 8 2" xfId="35228" xr:uid="{829BEB65-25C2-459A-9EE7-712811D301F4}"/>
    <cellStyle name="Normal 3 2 4 9" xfId="14277" xr:uid="{00000000-0005-0000-0000-0000C5370000}"/>
    <cellStyle name="Normal 3 2 4 9 2" xfId="35229" xr:uid="{E9638D85-190A-4D09-9F7E-DBC24397AE0A}"/>
    <cellStyle name="Normal 3 2 5" xfId="14278" xr:uid="{00000000-0005-0000-0000-0000C6370000}"/>
    <cellStyle name="Normal 3 2 5 10" xfId="14279" xr:uid="{00000000-0005-0000-0000-0000C7370000}"/>
    <cellStyle name="Normal 3 2 5 10 2" xfId="35231" xr:uid="{CD0C8136-FAAA-447F-BA37-01D5D437C97F}"/>
    <cellStyle name="Normal 3 2 5 11" xfId="35230" xr:uid="{4C00F622-2974-45C1-99EB-716116D2C08B}"/>
    <cellStyle name="Normal 3 2 5 2" xfId="14280" xr:uid="{00000000-0005-0000-0000-0000C8370000}"/>
    <cellStyle name="Normal 3 2 5 2 10" xfId="35232" xr:uid="{D6293BFB-8F7E-439D-85F5-442B540F1386}"/>
    <cellStyle name="Normal 3 2 5 2 2" xfId="14281" xr:uid="{00000000-0005-0000-0000-0000C9370000}"/>
    <cellStyle name="Normal 3 2 5 2 2 2" xfId="14282" xr:uid="{00000000-0005-0000-0000-0000CA370000}"/>
    <cellStyle name="Normal 3 2 5 2 2 2 2" xfId="14283" xr:uid="{00000000-0005-0000-0000-0000CB370000}"/>
    <cellStyle name="Normal 3 2 5 2 2 2 2 2" xfId="14284" xr:uid="{00000000-0005-0000-0000-0000CC370000}"/>
    <cellStyle name="Normal 3 2 5 2 2 2 2 2 2" xfId="35236" xr:uid="{E0282B22-36F8-412C-85B7-3999ED9A9363}"/>
    <cellStyle name="Normal 3 2 5 2 2 2 2 3" xfId="14285" xr:uid="{00000000-0005-0000-0000-0000CD370000}"/>
    <cellStyle name="Normal 3 2 5 2 2 2 2 3 2" xfId="35237" xr:uid="{AE688E1D-2812-4BF2-94F7-27954CBAD3A9}"/>
    <cellStyle name="Normal 3 2 5 2 2 2 2 4" xfId="14286" xr:uid="{00000000-0005-0000-0000-0000CE370000}"/>
    <cellStyle name="Normal 3 2 5 2 2 2 2 4 2" xfId="35238" xr:uid="{275380B4-9FFB-43AE-8D93-0B1C40F71CE9}"/>
    <cellStyle name="Normal 3 2 5 2 2 2 2 5" xfId="35235" xr:uid="{3DB4396E-F4A2-4077-9C29-F787CD09ADB4}"/>
    <cellStyle name="Normal 3 2 5 2 2 2 3" xfId="14287" xr:uid="{00000000-0005-0000-0000-0000CF370000}"/>
    <cellStyle name="Normal 3 2 5 2 2 2 3 2" xfId="35239" xr:uid="{7C5F40BB-E61B-42AD-AF9C-974EBCA14D8D}"/>
    <cellStyle name="Normal 3 2 5 2 2 2 4" xfId="14288" xr:uid="{00000000-0005-0000-0000-0000D0370000}"/>
    <cellStyle name="Normal 3 2 5 2 2 2 4 2" xfId="35240" xr:uid="{590D4233-0FA9-434D-A4DB-93F05062DACB}"/>
    <cellStyle name="Normal 3 2 5 2 2 2 5" xfId="14289" xr:uid="{00000000-0005-0000-0000-0000D1370000}"/>
    <cellStyle name="Normal 3 2 5 2 2 2 5 2" xfId="35241" xr:uid="{632BDA8F-6347-4387-8B75-2182CE3EA0D1}"/>
    <cellStyle name="Normal 3 2 5 2 2 2 6" xfId="35234" xr:uid="{1CCAE1A3-7611-4EB2-A692-B31E54478DB1}"/>
    <cellStyle name="Normal 3 2 5 2 2 3" xfId="14290" xr:uid="{00000000-0005-0000-0000-0000D2370000}"/>
    <cellStyle name="Normal 3 2 5 2 2 3 2" xfId="14291" xr:uid="{00000000-0005-0000-0000-0000D3370000}"/>
    <cellStyle name="Normal 3 2 5 2 2 3 2 2" xfId="35243" xr:uid="{20864EB6-1079-4779-BE40-8372C6075B15}"/>
    <cellStyle name="Normal 3 2 5 2 2 3 3" xfId="14292" xr:uid="{00000000-0005-0000-0000-0000D4370000}"/>
    <cellStyle name="Normal 3 2 5 2 2 3 3 2" xfId="35244" xr:uid="{DDA32E83-5F79-477D-A980-EA3FEFEA43FE}"/>
    <cellStyle name="Normal 3 2 5 2 2 3 4" xfId="14293" xr:uid="{00000000-0005-0000-0000-0000D5370000}"/>
    <cellStyle name="Normal 3 2 5 2 2 3 4 2" xfId="35245" xr:uid="{9EEF3E65-89AE-4C6E-B007-C3B0BF2403D4}"/>
    <cellStyle name="Normal 3 2 5 2 2 3 5" xfId="35242" xr:uid="{252A4B34-804C-4B9B-9104-90735FCD32AD}"/>
    <cellStyle name="Normal 3 2 5 2 2 4" xfId="14294" xr:uid="{00000000-0005-0000-0000-0000D6370000}"/>
    <cellStyle name="Normal 3 2 5 2 2 4 2" xfId="35246" xr:uid="{69747D72-4139-4A23-8555-64789EB9C881}"/>
    <cellStyle name="Normal 3 2 5 2 2 5" xfId="14295" xr:uid="{00000000-0005-0000-0000-0000D7370000}"/>
    <cellStyle name="Normal 3 2 5 2 2 5 2" xfId="35247" xr:uid="{932D297B-C4CB-4C75-8DEE-D4E114FBCF0A}"/>
    <cellStyle name="Normal 3 2 5 2 2 6" xfId="14296" xr:uid="{00000000-0005-0000-0000-0000D8370000}"/>
    <cellStyle name="Normal 3 2 5 2 2 6 2" xfId="35248" xr:uid="{EFC4789F-55AA-4F31-B1BC-4BEA30D4B7B4}"/>
    <cellStyle name="Normal 3 2 5 2 2 7" xfId="35233" xr:uid="{EA73EF98-D3B1-40D3-9130-C8744342E3C9}"/>
    <cellStyle name="Normal 3 2 5 2 3" xfId="14297" xr:uid="{00000000-0005-0000-0000-0000D9370000}"/>
    <cellStyle name="Normal 3 2 5 2 3 2" xfId="14298" xr:uid="{00000000-0005-0000-0000-0000DA370000}"/>
    <cellStyle name="Normal 3 2 5 2 3 2 2" xfId="14299" xr:uid="{00000000-0005-0000-0000-0000DB370000}"/>
    <cellStyle name="Normal 3 2 5 2 3 2 2 2" xfId="14300" xr:uid="{00000000-0005-0000-0000-0000DC370000}"/>
    <cellStyle name="Normal 3 2 5 2 3 2 2 2 2" xfId="35252" xr:uid="{638CA0BA-B16A-4F08-ABFD-F2F9DB05CBA5}"/>
    <cellStyle name="Normal 3 2 5 2 3 2 2 3" xfId="14301" xr:uid="{00000000-0005-0000-0000-0000DD370000}"/>
    <cellStyle name="Normal 3 2 5 2 3 2 2 3 2" xfId="35253" xr:uid="{87A139D0-AD4A-4BD1-B1A8-6DCD66E7E322}"/>
    <cellStyle name="Normal 3 2 5 2 3 2 2 4" xfId="14302" xr:uid="{00000000-0005-0000-0000-0000DE370000}"/>
    <cellStyle name="Normal 3 2 5 2 3 2 2 4 2" xfId="35254" xr:uid="{D99C1432-8B14-47E8-A1B7-C02D90BBCAE4}"/>
    <cellStyle name="Normal 3 2 5 2 3 2 2 5" xfId="35251" xr:uid="{2C287654-4A77-49C6-98E9-F0E64C8025E4}"/>
    <cellStyle name="Normal 3 2 5 2 3 2 3" xfId="14303" xr:uid="{00000000-0005-0000-0000-0000DF370000}"/>
    <cellStyle name="Normal 3 2 5 2 3 2 3 2" xfId="35255" xr:uid="{E8BF91F8-4D8F-47EA-8997-27FB76F06A77}"/>
    <cellStyle name="Normal 3 2 5 2 3 2 4" xfId="14304" xr:uid="{00000000-0005-0000-0000-0000E0370000}"/>
    <cellStyle name="Normal 3 2 5 2 3 2 4 2" xfId="35256" xr:uid="{F992824B-952F-4189-91CE-025A87A6FEEF}"/>
    <cellStyle name="Normal 3 2 5 2 3 2 5" xfId="14305" xr:uid="{00000000-0005-0000-0000-0000E1370000}"/>
    <cellStyle name="Normal 3 2 5 2 3 2 5 2" xfId="35257" xr:uid="{A2034182-3175-4DB2-91C0-AAB50B11E2D4}"/>
    <cellStyle name="Normal 3 2 5 2 3 2 6" xfId="35250" xr:uid="{D4838CB6-77FC-4BBC-A794-4CBD7FD70720}"/>
    <cellStyle name="Normal 3 2 5 2 3 3" xfId="14306" xr:uid="{00000000-0005-0000-0000-0000E2370000}"/>
    <cellStyle name="Normal 3 2 5 2 3 3 2" xfId="14307" xr:uid="{00000000-0005-0000-0000-0000E3370000}"/>
    <cellStyle name="Normal 3 2 5 2 3 3 2 2" xfId="35259" xr:uid="{5EB7664D-06AF-40A3-BA8E-2707E6A9D853}"/>
    <cellStyle name="Normal 3 2 5 2 3 3 3" xfId="14308" xr:uid="{00000000-0005-0000-0000-0000E4370000}"/>
    <cellStyle name="Normal 3 2 5 2 3 3 3 2" xfId="35260" xr:uid="{0A0FF303-CD6F-4855-A10E-CE6994A561E1}"/>
    <cellStyle name="Normal 3 2 5 2 3 3 4" xfId="14309" xr:uid="{00000000-0005-0000-0000-0000E5370000}"/>
    <cellStyle name="Normal 3 2 5 2 3 3 4 2" xfId="35261" xr:uid="{EDC2FCB4-DC5B-4BE6-8714-9EEAF53069D4}"/>
    <cellStyle name="Normal 3 2 5 2 3 3 5" xfId="35258" xr:uid="{8CFA782C-355E-4323-AD68-3B82778776D6}"/>
    <cellStyle name="Normal 3 2 5 2 3 4" xfId="14310" xr:uid="{00000000-0005-0000-0000-0000E6370000}"/>
    <cellStyle name="Normal 3 2 5 2 3 4 2" xfId="35262" xr:uid="{625EF2ED-DD0D-4D37-A4ED-0524E6AEE2C1}"/>
    <cellStyle name="Normal 3 2 5 2 3 5" xfId="14311" xr:uid="{00000000-0005-0000-0000-0000E7370000}"/>
    <cellStyle name="Normal 3 2 5 2 3 5 2" xfId="35263" xr:uid="{0B14FD39-D017-4DB0-B999-4B8F86FE11D3}"/>
    <cellStyle name="Normal 3 2 5 2 3 6" xfId="14312" xr:uid="{00000000-0005-0000-0000-0000E8370000}"/>
    <cellStyle name="Normal 3 2 5 2 3 6 2" xfId="35264" xr:uid="{D7CF8E3B-55C5-4795-99B5-75CBEFB81E33}"/>
    <cellStyle name="Normal 3 2 5 2 3 7" xfId="35249" xr:uid="{CA838B2F-7057-4FBD-8680-0E06771BAA4C}"/>
    <cellStyle name="Normal 3 2 5 2 4" xfId="14313" xr:uid="{00000000-0005-0000-0000-0000E9370000}"/>
    <cellStyle name="Normal 3 2 5 2 4 2" xfId="35265" xr:uid="{A31257DF-6E27-4E90-99EC-B675F103D211}"/>
    <cellStyle name="Normal 3 2 5 2 5" xfId="14314" xr:uid="{00000000-0005-0000-0000-0000EA370000}"/>
    <cellStyle name="Normal 3 2 5 2 5 2" xfId="14315" xr:uid="{00000000-0005-0000-0000-0000EB370000}"/>
    <cellStyle name="Normal 3 2 5 2 5 2 2" xfId="14316" xr:uid="{00000000-0005-0000-0000-0000EC370000}"/>
    <cellStyle name="Normal 3 2 5 2 5 2 2 2" xfId="35268" xr:uid="{F07308F1-2BD2-41E4-88CD-B774FF7F1A89}"/>
    <cellStyle name="Normal 3 2 5 2 5 2 3" xfId="14317" xr:uid="{00000000-0005-0000-0000-0000ED370000}"/>
    <cellStyle name="Normal 3 2 5 2 5 2 3 2" xfId="35269" xr:uid="{A365259F-9C60-40D1-A9F7-505A1C1B357E}"/>
    <cellStyle name="Normal 3 2 5 2 5 2 4" xfId="14318" xr:uid="{00000000-0005-0000-0000-0000EE370000}"/>
    <cellStyle name="Normal 3 2 5 2 5 2 4 2" xfId="35270" xr:uid="{085D2867-1D3F-477C-A576-A287B725CA5E}"/>
    <cellStyle name="Normal 3 2 5 2 5 2 5" xfId="35267" xr:uid="{9CBA72CE-AA1E-4922-AA67-8EA9BB4B6CDF}"/>
    <cellStyle name="Normal 3 2 5 2 5 3" xfId="14319" xr:uid="{00000000-0005-0000-0000-0000EF370000}"/>
    <cellStyle name="Normal 3 2 5 2 5 3 2" xfId="35271" xr:uid="{C0FE5A49-6BD1-470F-8F83-69C0603C8173}"/>
    <cellStyle name="Normal 3 2 5 2 5 4" xfId="14320" xr:uid="{00000000-0005-0000-0000-0000F0370000}"/>
    <cellStyle name="Normal 3 2 5 2 5 4 2" xfId="35272" xr:uid="{28EBC79C-C8DD-40D8-880A-24E37DEDF4C9}"/>
    <cellStyle name="Normal 3 2 5 2 5 5" xfId="14321" xr:uid="{00000000-0005-0000-0000-0000F1370000}"/>
    <cellStyle name="Normal 3 2 5 2 5 5 2" xfId="35273" xr:uid="{8708114B-949A-4C45-9828-B39732EFCD7D}"/>
    <cellStyle name="Normal 3 2 5 2 5 6" xfId="35266" xr:uid="{0DA8487B-961F-4DA8-910A-8B4C742E27D8}"/>
    <cellStyle name="Normal 3 2 5 2 6" xfId="14322" xr:uid="{00000000-0005-0000-0000-0000F2370000}"/>
    <cellStyle name="Normal 3 2 5 2 6 2" xfId="14323" xr:uid="{00000000-0005-0000-0000-0000F3370000}"/>
    <cellStyle name="Normal 3 2 5 2 6 2 2" xfId="35275" xr:uid="{FA332BF7-31CC-44A6-AC8F-F4CE31B38C89}"/>
    <cellStyle name="Normal 3 2 5 2 6 3" xfId="14324" xr:uid="{00000000-0005-0000-0000-0000F4370000}"/>
    <cellStyle name="Normal 3 2 5 2 6 3 2" xfId="35276" xr:uid="{27CEBEE2-1E16-444E-999B-1EDA5D9E4715}"/>
    <cellStyle name="Normal 3 2 5 2 6 4" xfId="14325" xr:uid="{00000000-0005-0000-0000-0000F5370000}"/>
    <cellStyle name="Normal 3 2 5 2 6 4 2" xfId="35277" xr:uid="{995651C4-E2AF-4213-99F0-EC72152B0DF2}"/>
    <cellStyle name="Normal 3 2 5 2 6 5" xfId="35274" xr:uid="{58602836-D8D9-4CE8-B095-51156BA6396D}"/>
    <cellStyle name="Normal 3 2 5 2 7" xfId="14326" xr:uid="{00000000-0005-0000-0000-0000F6370000}"/>
    <cellStyle name="Normal 3 2 5 2 7 2" xfId="35278" xr:uid="{E7E258ED-3ADA-4DBF-BBE5-ED802A212608}"/>
    <cellStyle name="Normal 3 2 5 2 8" xfId="14327" xr:uid="{00000000-0005-0000-0000-0000F7370000}"/>
    <cellStyle name="Normal 3 2 5 2 8 2" xfId="35279" xr:uid="{6D096995-9748-4EB6-BE24-A6A9620FB8F1}"/>
    <cellStyle name="Normal 3 2 5 2 9" xfId="14328" xr:uid="{00000000-0005-0000-0000-0000F8370000}"/>
    <cellStyle name="Normal 3 2 5 2 9 2" xfId="35280" xr:uid="{B58534EB-4168-40F3-B2B8-6166661077B1}"/>
    <cellStyle name="Normal 3 2 5 3" xfId="14329" xr:uid="{00000000-0005-0000-0000-0000F9370000}"/>
    <cellStyle name="Normal 3 2 5 3 2" xfId="14330" xr:uid="{00000000-0005-0000-0000-0000FA370000}"/>
    <cellStyle name="Normal 3 2 5 3 2 2" xfId="14331" xr:uid="{00000000-0005-0000-0000-0000FB370000}"/>
    <cellStyle name="Normal 3 2 5 3 2 2 2" xfId="14332" xr:uid="{00000000-0005-0000-0000-0000FC370000}"/>
    <cellStyle name="Normal 3 2 5 3 2 2 2 2" xfId="35284" xr:uid="{56361765-2CCC-4612-830D-CA85B2758742}"/>
    <cellStyle name="Normal 3 2 5 3 2 2 3" xfId="14333" xr:uid="{00000000-0005-0000-0000-0000FD370000}"/>
    <cellStyle name="Normal 3 2 5 3 2 2 3 2" xfId="35285" xr:uid="{814EE115-7A50-4681-9C9F-93248BFC5868}"/>
    <cellStyle name="Normal 3 2 5 3 2 2 4" xfId="14334" xr:uid="{00000000-0005-0000-0000-0000FE370000}"/>
    <cellStyle name="Normal 3 2 5 3 2 2 4 2" xfId="35286" xr:uid="{46D22D21-7529-4EA1-8A89-1685BFB8419E}"/>
    <cellStyle name="Normal 3 2 5 3 2 2 5" xfId="35283" xr:uid="{18668F35-8CD7-4A35-9E7B-8FD1B0DF8445}"/>
    <cellStyle name="Normal 3 2 5 3 2 3" xfId="14335" xr:uid="{00000000-0005-0000-0000-0000FF370000}"/>
    <cellStyle name="Normal 3 2 5 3 2 3 2" xfId="35287" xr:uid="{A447999B-9E31-4C1F-89A3-2E1C4D213F20}"/>
    <cellStyle name="Normal 3 2 5 3 2 4" xfId="14336" xr:uid="{00000000-0005-0000-0000-000000380000}"/>
    <cellStyle name="Normal 3 2 5 3 2 4 2" xfId="35288" xr:uid="{81DE5440-DB1C-415B-93D8-509502CCFA9B}"/>
    <cellStyle name="Normal 3 2 5 3 2 5" xfId="14337" xr:uid="{00000000-0005-0000-0000-000001380000}"/>
    <cellStyle name="Normal 3 2 5 3 2 5 2" xfId="35289" xr:uid="{A1209DAD-602C-4C02-97A1-EC398D8AEF03}"/>
    <cellStyle name="Normal 3 2 5 3 2 6" xfId="35282" xr:uid="{CF65ECB2-4281-4681-A400-F13C9D7AFE7E}"/>
    <cellStyle name="Normal 3 2 5 3 3" xfId="14338" xr:uid="{00000000-0005-0000-0000-000002380000}"/>
    <cellStyle name="Normal 3 2 5 3 3 2" xfId="14339" xr:uid="{00000000-0005-0000-0000-000003380000}"/>
    <cellStyle name="Normal 3 2 5 3 3 2 2" xfId="35291" xr:uid="{4D3F1BF2-B592-4636-87AF-002AFE7DCD2F}"/>
    <cellStyle name="Normal 3 2 5 3 3 3" xfId="14340" xr:uid="{00000000-0005-0000-0000-000004380000}"/>
    <cellStyle name="Normal 3 2 5 3 3 3 2" xfId="35292" xr:uid="{40FECE6A-776A-4F46-9AE7-4391F40F6F32}"/>
    <cellStyle name="Normal 3 2 5 3 3 4" xfId="14341" xr:uid="{00000000-0005-0000-0000-000005380000}"/>
    <cellStyle name="Normal 3 2 5 3 3 4 2" xfId="35293" xr:uid="{E0C57908-5EEF-4353-BD9A-02487117BC79}"/>
    <cellStyle name="Normal 3 2 5 3 3 5" xfId="35290" xr:uid="{1E80A8DE-34D6-4F55-A7AE-C222DC8963CE}"/>
    <cellStyle name="Normal 3 2 5 3 4" xfId="14342" xr:uid="{00000000-0005-0000-0000-000006380000}"/>
    <cellStyle name="Normal 3 2 5 3 4 2" xfId="35294" xr:uid="{3EAA03E5-1402-4794-840E-7422F495876C}"/>
    <cellStyle name="Normal 3 2 5 3 5" xfId="14343" xr:uid="{00000000-0005-0000-0000-000007380000}"/>
    <cellStyle name="Normal 3 2 5 3 5 2" xfId="35295" xr:uid="{3EF691EE-44F2-4FEC-A206-F21E173A61DF}"/>
    <cellStyle name="Normal 3 2 5 3 6" xfId="14344" xr:uid="{00000000-0005-0000-0000-000008380000}"/>
    <cellStyle name="Normal 3 2 5 3 6 2" xfId="35296" xr:uid="{74660A81-64D1-43F1-B32F-C8055B4A3F54}"/>
    <cellStyle name="Normal 3 2 5 3 7" xfId="35281" xr:uid="{021888ED-8972-467F-BF3D-4466C4F8AE21}"/>
    <cellStyle name="Normal 3 2 5 4" xfId="14345" xr:uid="{00000000-0005-0000-0000-000009380000}"/>
    <cellStyle name="Normal 3 2 5 4 2" xfId="14346" xr:uid="{00000000-0005-0000-0000-00000A380000}"/>
    <cellStyle name="Normal 3 2 5 4 2 2" xfId="14347" xr:uid="{00000000-0005-0000-0000-00000B380000}"/>
    <cellStyle name="Normal 3 2 5 4 2 2 2" xfId="14348" xr:uid="{00000000-0005-0000-0000-00000C380000}"/>
    <cellStyle name="Normal 3 2 5 4 2 2 2 2" xfId="35300" xr:uid="{C76125B1-EC3B-4ED1-AF5F-E10A4A67F1EC}"/>
    <cellStyle name="Normal 3 2 5 4 2 2 3" xfId="14349" xr:uid="{00000000-0005-0000-0000-00000D380000}"/>
    <cellStyle name="Normal 3 2 5 4 2 2 3 2" xfId="35301" xr:uid="{04E0F052-A747-489E-B7BC-BF8D28ACA4B3}"/>
    <cellStyle name="Normal 3 2 5 4 2 2 4" xfId="14350" xr:uid="{00000000-0005-0000-0000-00000E380000}"/>
    <cellStyle name="Normal 3 2 5 4 2 2 4 2" xfId="35302" xr:uid="{CBF574A4-231B-43F3-9843-C5F6FCA14F3A}"/>
    <cellStyle name="Normal 3 2 5 4 2 2 5" xfId="35299" xr:uid="{557100D4-FF46-421E-9F5F-731E2797AA9E}"/>
    <cellStyle name="Normal 3 2 5 4 2 3" xfId="14351" xr:uid="{00000000-0005-0000-0000-00000F380000}"/>
    <cellStyle name="Normal 3 2 5 4 2 3 2" xfId="35303" xr:uid="{A33949D3-387C-44AA-94BD-A7B3CB2AC727}"/>
    <cellStyle name="Normal 3 2 5 4 2 4" xfId="14352" xr:uid="{00000000-0005-0000-0000-000010380000}"/>
    <cellStyle name="Normal 3 2 5 4 2 4 2" xfId="35304" xr:uid="{BDA1E2D9-99E5-4770-B475-8C5FBD91047E}"/>
    <cellStyle name="Normal 3 2 5 4 2 5" xfId="14353" xr:uid="{00000000-0005-0000-0000-000011380000}"/>
    <cellStyle name="Normal 3 2 5 4 2 5 2" xfId="35305" xr:uid="{DD8547BF-C3F2-4E40-8104-9D55180B4D0E}"/>
    <cellStyle name="Normal 3 2 5 4 2 6" xfId="35298" xr:uid="{6E68457A-7AF9-48FD-ADA2-7069093DD444}"/>
    <cellStyle name="Normal 3 2 5 4 3" xfId="14354" xr:uid="{00000000-0005-0000-0000-000012380000}"/>
    <cellStyle name="Normal 3 2 5 4 3 2" xfId="14355" xr:uid="{00000000-0005-0000-0000-000013380000}"/>
    <cellStyle name="Normal 3 2 5 4 3 2 2" xfId="35307" xr:uid="{4250BF2A-844B-40D9-A8F7-542A3E3CA0BF}"/>
    <cellStyle name="Normal 3 2 5 4 3 3" xfId="14356" xr:uid="{00000000-0005-0000-0000-000014380000}"/>
    <cellStyle name="Normal 3 2 5 4 3 3 2" xfId="35308" xr:uid="{183879E0-37EB-4849-B196-CC3EC7F0B73B}"/>
    <cellStyle name="Normal 3 2 5 4 3 4" xfId="14357" xr:uid="{00000000-0005-0000-0000-000015380000}"/>
    <cellStyle name="Normal 3 2 5 4 3 4 2" xfId="35309" xr:uid="{274E0578-4F6F-4059-83D1-86B01C8CBE15}"/>
    <cellStyle name="Normal 3 2 5 4 3 5" xfId="35306" xr:uid="{9C89C1B3-79B4-4B08-BC4D-5B10986EBAAE}"/>
    <cellStyle name="Normal 3 2 5 4 4" xfId="14358" xr:uid="{00000000-0005-0000-0000-000016380000}"/>
    <cellStyle name="Normal 3 2 5 4 4 2" xfId="35310" xr:uid="{8DF737F8-55F9-429B-821A-A71CD7DA6E04}"/>
    <cellStyle name="Normal 3 2 5 4 5" xfId="14359" xr:uid="{00000000-0005-0000-0000-000017380000}"/>
    <cellStyle name="Normal 3 2 5 4 5 2" xfId="35311" xr:uid="{DD99B48E-EDEA-468D-87C3-95D03A7288FD}"/>
    <cellStyle name="Normal 3 2 5 4 6" xfId="14360" xr:uid="{00000000-0005-0000-0000-000018380000}"/>
    <cellStyle name="Normal 3 2 5 4 6 2" xfId="35312" xr:uid="{4D6F6256-25AA-4759-AC35-0A7AB3F74E68}"/>
    <cellStyle name="Normal 3 2 5 4 7" xfId="35297" xr:uid="{7E109CB9-8ECC-4ACF-B9BD-F0CDDBCEC859}"/>
    <cellStyle name="Normal 3 2 5 5" xfId="14361" xr:uid="{00000000-0005-0000-0000-000019380000}"/>
    <cellStyle name="Normal 3 2 5 5 2" xfId="35313" xr:uid="{D6640D59-ED85-4D93-AF70-75B932123DEA}"/>
    <cellStyle name="Normal 3 2 5 6" xfId="14362" xr:uid="{00000000-0005-0000-0000-00001A380000}"/>
    <cellStyle name="Normal 3 2 5 6 2" xfId="14363" xr:uid="{00000000-0005-0000-0000-00001B380000}"/>
    <cellStyle name="Normal 3 2 5 6 2 2" xfId="14364" xr:uid="{00000000-0005-0000-0000-00001C380000}"/>
    <cellStyle name="Normal 3 2 5 6 2 2 2" xfId="35316" xr:uid="{9B9F72DE-3EF9-4152-ACD9-F4DCD7CCE3AE}"/>
    <cellStyle name="Normal 3 2 5 6 2 3" xfId="14365" xr:uid="{00000000-0005-0000-0000-00001D380000}"/>
    <cellStyle name="Normal 3 2 5 6 2 3 2" xfId="35317" xr:uid="{F31610CA-435E-46FD-86B0-6294F19679F1}"/>
    <cellStyle name="Normal 3 2 5 6 2 4" xfId="14366" xr:uid="{00000000-0005-0000-0000-00001E380000}"/>
    <cellStyle name="Normal 3 2 5 6 2 4 2" xfId="35318" xr:uid="{C87F17DE-CBBD-4FA3-BFBD-075783D9EECF}"/>
    <cellStyle name="Normal 3 2 5 6 2 5" xfId="35315" xr:uid="{7B2FBFD1-6774-4DDA-86C4-E3C47B286288}"/>
    <cellStyle name="Normal 3 2 5 6 3" xfId="14367" xr:uid="{00000000-0005-0000-0000-00001F380000}"/>
    <cellStyle name="Normal 3 2 5 6 3 2" xfId="35319" xr:uid="{BE7B60A5-5480-499E-8CDE-C25876DFF3BB}"/>
    <cellStyle name="Normal 3 2 5 6 4" xfId="14368" xr:uid="{00000000-0005-0000-0000-000020380000}"/>
    <cellStyle name="Normal 3 2 5 6 4 2" xfId="35320" xr:uid="{EB77BB4B-B9C1-4A7E-89E9-0CE96CC356A6}"/>
    <cellStyle name="Normal 3 2 5 6 5" xfId="14369" xr:uid="{00000000-0005-0000-0000-000021380000}"/>
    <cellStyle name="Normal 3 2 5 6 5 2" xfId="35321" xr:uid="{C0EF89B5-5AE5-444D-95AE-9DF277822EB5}"/>
    <cellStyle name="Normal 3 2 5 6 6" xfId="35314" xr:uid="{39189E47-5021-4492-A779-524DACE72D47}"/>
    <cellStyle name="Normal 3 2 5 7" xfId="14370" xr:uid="{00000000-0005-0000-0000-000022380000}"/>
    <cellStyle name="Normal 3 2 5 7 2" xfId="14371" xr:uid="{00000000-0005-0000-0000-000023380000}"/>
    <cellStyle name="Normal 3 2 5 7 2 2" xfId="35323" xr:uid="{AEC1786F-E33E-4129-95EB-AF306BE0BCA9}"/>
    <cellStyle name="Normal 3 2 5 7 3" xfId="14372" xr:uid="{00000000-0005-0000-0000-000024380000}"/>
    <cellStyle name="Normal 3 2 5 7 3 2" xfId="35324" xr:uid="{43F7044B-FC0F-4D5C-BFF8-ABDC75219E16}"/>
    <cellStyle name="Normal 3 2 5 7 4" xfId="14373" xr:uid="{00000000-0005-0000-0000-000025380000}"/>
    <cellStyle name="Normal 3 2 5 7 4 2" xfId="35325" xr:uid="{8EA8B8C0-6E0D-4763-A8A4-C9DFD95E7214}"/>
    <cellStyle name="Normal 3 2 5 7 5" xfId="35322" xr:uid="{787FA9ED-4FA3-46CE-BF3C-FD2A6CAC948B}"/>
    <cellStyle name="Normal 3 2 5 8" xfId="14374" xr:uid="{00000000-0005-0000-0000-000026380000}"/>
    <cellStyle name="Normal 3 2 5 8 2" xfId="35326" xr:uid="{1E0C6C86-E5F5-4A80-9A5E-AB5135FAE535}"/>
    <cellStyle name="Normal 3 2 5 9" xfId="14375" xr:uid="{00000000-0005-0000-0000-000027380000}"/>
    <cellStyle name="Normal 3 2 5 9 2" xfId="35327" xr:uid="{6577EA5D-281C-4C2A-B00F-1723473E2F69}"/>
    <cellStyle name="Normal 3 2 6" xfId="14376" xr:uid="{00000000-0005-0000-0000-000028380000}"/>
    <cellStyle name="Normal 3 2 6 10" xfId="35328" xr:uid="{13FA2D2D-DC43-48C2-B920-AB2E9A593BD2}"/>
    <cellStyle name="Normal 3 2 6 2" xfId="14377" xr:uid="{00000000-0005-0000-0000-000029380000}"/>
    <cellStyle name="Normal 3 2 6 2 2" xfId="14378" xr:uid="{00000000-0005-0000-0000-00002A380000}"/>
    <cellStyle name="Normal 3 2 6 2 2 2" xfId="14379" xr:uid="{00000000-0005-0000-0000-00002B380000}"/>
    <cellStyle name="Normal 3 2 6 2 2 2 2" xfId="35331" xr:uid="{C2B64C8B-2F9E-4C38-B595-41D424667348}"/>
    <cellStyle name="Normal 3 2 6 2 2 3" xfId="35330" xr:uid="{5BF278E5-3D67-40E2-A2D3-A2D54D7564BD}"/>
    <cellStyle name="Normal 3 2 6 2 3" xfId="14380" xr:uid="{00000000-0005-0000-0000-00002C380000}"/>
    <cellStyle name="Normal 3 2 6 2 3 2" xfId="35332" xr:uid="{B09A16AD-3FB9-4215-A798-72CEDB724494}"/>
    <cellStyle name="Normal 3 2 6 2 4" xfId="14381" xr:uid="{00000000-0005-0000-0000-00002D380000}"/>
    <cellStyle name="Normal 3 2 6 2 4 2" xfId="35333" xr:uid="{EA4577E4-BD10-4E8B-AA53-B9E4945B7B5D}"/>
    <cellStyle name="Normal 3 2 6 2 5" xfId="14382" xr:uid="{00000000-0005-0000-0000-00002E380000}"/>
    <cellStyle name="Normal 3 2 6 2 5 2" xfId="35334" xr:uid="{62AEA6C9-76D8-4997-BB8B-80549661CC45}"/>
    <cellStyle name="Normal 3 2 6 2 6" xfId="14383" xr:uid="{00000000-0005-0000-0000-00002F380000}"/>
    <cellStyle name="Normal 3 2 6 2 6 2" xfId="35335" xr:uid="{D79261FD-CCBB-430B-8D05-14B83C4CA515}"/>
    <cellStyle name="Normal 3 2 6 2 7" xfId="14384" xr:uid="{00000000-0005-0000-0000-000030380000}"/>
    <cellStyle name="Normal 3 2 6 2 7 2" xfId="35336" xr:uid="{0F195D5A-456A-422A-AE3E-945503501CA2}"/>
    <cellStyle name="Normal 3 2 6 2 8" xfId="14385" xr:uid="{00000000-0005-0000-0000-000031380000}"/>
    <cellStyle name="Normal 3 2 6 2 8 2" xfId="35337" xr:uid="{B1CC05EF-AF63-459C-B370-E5CF91C2CD6E}"/>
    <cellStyle name="Normal 3 2 6 2 9" xfId="35329" xr:uid="{0039548D-4A70-4394-815E-7567D92DE75E}"/>
    <cellStyle name="Normal 3 2 6 3" xfId="14386" xr:uid="{00000000-0005-0000-0000-000032380000}"/>
    <cellStyle name="Normal 3 2 6 3 2" xfId="14387" xr:uid="{00000000-0005-0000-0000-000033380000}"/>
    <cellStyle name="Normal 3 2 6 3 2 2" xfId="35339" xr:uid="{AD165FBC-8CB8-42DE-AA64-03F3C753F4CF}"/>
    <cellStyle name="Normal 3 2 6 3 3" xfId="35338" xr:uid="{A6B0DAEB-3FBD-4CCC-839F-954A6CC4DD1F}"/>
    <cellStyle name="Normal 3 2 6 4" xfId="14388" xr:uid="{00000000-0005-0000-0000-000034380000}"/>
    <cellStyle name="Normal 3 2 6 4 2" xfId="35340" xr:uid="{289225B4-26FE-41AC-9162-8562A455B96C}"/>
    <cellStyle name="Normal 3 2 6 5" xfId="14389" xr:uid="{00000000-0005-0000-0000-000035380000}"/>
    <cellStyle name="Normal 3 2 6 5 2" xfId="35341" xr:uid="{60DC8BA4-5A07-4F0F-9191-0DEA9E70D888}"/>
    <cellStyle name="Normal 3 2 6 6" xfId="14390" xr:uid="{00000000-0005-0000-0000-000036380000}"/>
    <cellStyle name="Normal 3 2 6 6 2" xfId="35342" xr:uid="{CC294859-9909-4E9B-95BE-9EEEE9AB6E02}"/>
    <cellStyle name="Normal 3 2 6 7" xfId="14391" xr:uid="{00000000-0005-0000-0000-000037380000}"/>
    <cellStyle name="Normal 3 2 6 7 2" xfId="35343" xr:uid="{729AECC0-3892-474F-BB24-327DEDD05F7D}"/>
    <cellStyle name="Normal 3 2 6 8" xfId="14392" xr:uid="{00000000-0005-0000-0000-000038380000}"/>
    <cellStyle name="Normal 3 2 6 8 2" xfId="35344" xr:uid="{6C760893-3912-45AF-940C-E38D0A49A272}"/>
    <cellStyle name="Normal 3 2 6 9" xfId="14393" xr:uid="{00000000-0005-0000-0000-000039380000}"/>
    <cellStyle name="Normal 3 2 6 9 2" xfId="35345" xr:uid="{701A076A-900B-4B83-801B-B73F4B7EA9D5}"/>
    <cellStyle name="Normal 3 2 7" xfId="14394" xr:uid="{00000000-0005-0000-0000-00003A380000}"/>
    <cellStyle name="Normal 3 2 7 10" xfId="14395" xr:uid="{00000000-0005-0000-0000-00003B380000}"/>
    <cellStyle name="Normal 3 2 7 10 2" xfId="35347" xr:uid="{2D09917C-9359-49B0-963B-075CE206F000}"/>
    <cellStyle name="Normal 3 2 7 11" xfId="35346" xr:uid="{27AD2E3E-25D4-4ECE-9149-2D75C90653F9}"/>
    <cellStyle name="Normal 3 2 7 2" xfId="14396" xr:uid="{00000000-0005-0000-0000-00003C380000}"/>
    <cellStyle name="Normal 3 2 7 2 2" xfId="14397" xr:uid="{00000000-0005-0000-0000-00003D380000}"/>
    <cellStyle name="Normal 3 2 7 2 2 2" xfId="14398" xr:uid="{00000000-0005-0000-0000-00003E380000}"/>
    <cellStyle name="Normal 3 2 7 2 2 2 2" xfId="14399" xr:uid="{00000000-0005-0000-0000-00003F380000}"/>
    <cellStyle name="Normal 3 2 7 2 2 2 2 2" xfId="14400" xr:uid="{00000000-0005-0000-0000-000040380000}"/>
    <cellStyle name="Normal 3 2 7 2 2 2 2 2 2" xfId="35352" xr:uid="{4FEBEF7A-F140-428F-8C1E-C756DB25119C}"/>
    <cellStyle name="Normal 3 2 7 2 2 2 2 3" xfId="14401" xr:uid="{00000000-0005-0000-0000-000041380000}"/>
    <cellStyle name="Normal 3 2 7 2 2 2 2 3 2" xfId="35353" xr:uid="{1E27FBDC-0803-4C41-ACA7-EE1E9C9FBDED}"/>
    <cellStyle name="Normal 3 2 7 2 2 2 2 4" xfId="14402" xr:uid="{00000000-0005-0000-0000-000042380000}"/>
    <cellStyle name="Normal 3 2 7 2 2 2 2 4 2" xfId="35354" xr:uid="{2A8E00A7-8A40-4EF5-9CD9-F5838B3C8768}"/>
    <cellStyle name="Normal 3 2 7 2 2 2 2 5" xfId="35351" xr:uid="{0FA99572-9AD5-48F5-BDF0-2FFD990D3C39}"/>
    <cellStyle name="Normal 3 2 7 2 2 2 3" xfId="14403" xr:uid="{00000000-0005-0000-0000-000043380000}"/>
    <cellStyle name="Normal 3 2 7 2 2 2 3 2" xfId="35355" xr:uid="{90996222-D5CD-4FE7-BC61-35F0F3E33314}"/>
    <cellStyle name="Normal 3 2 7 2 2 2 4" xfId="14404" xr:uid="{00000000-0005-0000-0000-000044380000}"/>
    <cellStyle name="Normal 3 2 7 2 2 2 4 2" xfId="35356" xr:uid="{FBB1F324-DFBB-4285-B3B5-2D6EAC047887}"/>
    <cellStyle name="Normal 3 2 7 2 2 2 5" xfId="14405" xr:uid="{00000000-0005-0000-0000-000045380000}"/>
    <cellStyle name="Normal 3 2 7 2 2 2 5 2" xfId="35357" xr:uid="{80ACE118-BBD7-49E7-9D89-E0EAFBB2E417}"/>
    <cellStyle name="Normal 3 2 7 2 2 2 6" xfId="35350" xr:uid="{A50910B4-56DA-4007-A2A0-19A33267E98C}"/>
    <cellStyle name="Normal 3 2 7 2 2 3" xfId="14406" xr:uid="{00000000-0005-0000-0000-000046380000}"/>
    <cellStyle name="Normal 3 2 7 2 2 3 2" xfId="14407" xr:uid="{00000000-0005-0000-0000-000047380000}"/>
    <cellStyle name="Normal 3 2 7 2 2 3 2 2" xfId="35359" xr:uid="{8AFB1B00-3F52-4F68-9729-9300FF5B6FDD}"/>
    <cellStyle name="Normal 3 2 7 2 2 3 3" xfId="14408" xr:uid="{00000000-0005-0000-0000-000048380000}"/>
    <cellStyle name="Normal 3 2 7 2 2 3 3 2" xfId="35360" xr:uid="{A564FDA3-6663-4711-A26C-D6BDC67622E4}"/>
    <cellStyle name="Normal 3 2 7 2 2 3 4" xfId="14409" xr:uid="{00000000-0005-0000-0000-000049380000}"/>
    <cellStyle name="Normal 3 2 7 2 2 3 4 2" xfId="35361" xr:uid="{F112BAC4-14FD-46FC-A311-FDFF0FC5C5EE}"/>
    <cellStyle name="Normal 3 2 7 2 2 3 5" xfId="35358" xr:uid="{F72BFCD9-D4B6-4C64-8E4F-A1D9B13A1379}"/>
    <cellStyle name="Normal 3 2 7 2 2 4" xfId="14410" xr:uid="{00000000-0005-0000-0000-00004A380000}"/>
    <cellStyle name="Normal 3 2 7 2 2 4 2" xfId="35362" xr:uid="{8103A5A1-CFA6-418E-ABC4-6F410361832C}"/>
    <cellStyle name="Normal 3 2 7 2 2 5" xfId="14411" xr:uid="{00000000-0005-0000-0000-00004B380000}"/>
    <cellStyle name="Normal 3 2 7 2 2 5 2" xfId="35363" xr:uid="{405D72AF-A1BA-4D55-9B0A-699B0CBD57E5}"/>
    <cellStyle name="Normal 3 2 7 2 2 6" xfId="14412" xr:uid="{00000000-0005-0000-0000-00004C380000}"/>
    <cellStyle name="Normal 3 2 7 2 2 6 2" xfId="35364" xr:uid="{820D3569-29C2-4240-97F8-3BAA67E83208}"/>
    <cellStyle name="Normal 3 2 7 2 2 7" xfId="35349" xr:uid="{07517A09-37AC-4435-B115-BFAD33AC18B9}"/>
    <cellStyle name="Normal 3 2 7 2 3" xfId="14413" xr:uid="{00000000-0005-0000-0000-00004D380000}"/>
    <cellStyle name="Normal 3 2 7 2 3 2" xfId="14414" xr:uid="{00000000-0005-0000-0000-00004E380000}"/>
    <cellStyle name="Normal 3 2 7 2 3 2 2" xfId="14415" xr:uid="{00000000-0005-0000-0000-00004F380000}"/>
    <cellStyle name="Normal 3 2 7 2 3 2 2 2" xfId="14416" xr:uid="{00000000-0005-0000-0000-000050380000}"/>
    <cellStyle name="Normal 3 2 7 2 3 2 2 2 2" xfId="35368" xr:uid="{3A4B5079-B09A-4C85-8E3E-38F1AE274F3D}"/>
    <cellStyle name="Normal 3 2 7 2 3 2 2 3" xfId="14417" xr:uid="{00000000-0005-0000-0000-000051380000}"/>
    <cellStyle name="Normal 3 2 7 2 3 2 2 3 2" xfId="35369" xr:uid="{BE125327-2A46-4CCE-8EBE-55AF1B0B5B40}"/>
    <cellStyle name="Normal 3 2 7 2 3 2 2 4" xfId="14418" xr:uid="{00000000-0005-0000-0000-000052380000}"/>
    <cellStyle name="Normal 3 2 7 2 3 2 2 4 2" xfId="35370" xr:uid="{FBAD8378-61A3-4493-A6A5-15A042E9890B}"/>
    <cellStyle name="Normal 3 2 7 2 3 2 2 5" xfId="35367" xr:uid="{FD3CA566-78C6-4D94-897A-0AB8CE81CDBA}"/>
    <cellStyle name="Normal 3 2 7 2 3 2 3" xfId="14419" xr:uid="{00000000-0005-0000-0000-000053380000}"/>
    <cellStyle name="Normal 3 2 7 2 3 2 3 2" xfId="35371" xr:uid="{72530ABD-338E-477B-862B-075D044B29B8}"/>
    <cellStyle name="Normal 3 2 7 2 3 2 4" xfId="14420" xr:uid="{00000000-0005-0000-0000-000054380000}"/>
    <cellStyle name="Normal 3 2 7 2 3 2 4 2" xfId="35372" xr:uid="{8877578F-147F-41C4-9266-53979CC2AFEA}"/>
    <cellStyle name="Normal 3 2 7 2 3 2 5" xfId="14421" xr:uid="{00000000-0005-0000-0000-000055380000}"/>
    <cellStyle name="Normal 3 2 7 2 3 2 5 2" xfId="35373" xr:uid="{431D5BF5-A352-4B33-B583-93B68CA14A9F}"/>
    <cellStyle name="Normal 3 2 7 2 3 2 6" xfId="35366" xr:uid="{4C81E7A0-97E9-4E8D-8A3A-D4A1C33CC160}"/>
    <cellStyle name="Normal 3 2 7 2 3 3" xfId="14422" xr:uid="{00000000-0005-0000-0000-000056380000}"/>
    <cellStyle name="Normal 3 2 7 2 3 3 2" xfId="14423" xr:uid="{00000000-0005-0000-0000-000057380000}"/>
    <cellStyle name="Normal 3 2 7 2 3 3 2 2" xfId="35375" xr:uid="{A4F8FC7C-77CC-405C-8D4E-66FFE5C58EA0}"/>
    <cellStyle name="Normal 3 2 7 2 3 3 3" xfId="14424" xr:uid="{00000000-0005-0000-0000-000058380000}"/>
    <cellStyle name="Normal 3 2 7 2 3 3 3 2" xfId="35376" xr:uid="{773019BC-B0E1-4500-96A8-85DDDDA36DFF}"/>
    <cellStyle name="Normal 3 2 7 2 3 3 4" xfId="14425" xr:uid="{00000000-0005-0000-0000-000059380000}"/>
    <cellStyle name="Normal 3 2 7 2 3 3 4 2" xfId="35377" xr:uid="{47362B15-E88C-43C8-AD41-683D113B6959}"/>
    <cellStyle name="Normal 3 2 7 2 3 3 5" xfId="35374" xr:uid="{E51F3E06-7A6B-49F3-8626-F0ACADA1AD13}"/>
    <cellStyle name="Normal 3 2 7 2 3 4" xfId="14426" xr:uid="{00000000-0005-0000-0000-00005A380000}"/>
    <cellStyle name="Normal 3 2 7 2 3 4 2" xfId="35378" xr:uid="{7E4975DF-ADAC-474D-9670-F8EEBE2A731A}"/>
    <cellStyle name="Normal 3 2 7 2 3 5" xfId="14427" xr:uid="{00000000-0005-0000-0000-00005B380000}"/>
    <cellStyle name="Normal 3 2 7 2 3 5 2" xfId="35379" xr:uid="{93F4069A-BE1E-4E42-A768-BED717160DE5}"/>
    <cellStyle name="Normal 3 2 7 2 3 6" xfId="14428" xr:uid="{00000000-0005-0000-0000-00005C380000}"/>
    <cellStyle name="Normal 3 2 7 2 3 6 2" xfId="35380" xr:uid="{8BF5B4EE-B8BE-4C79-877D-629044DBC238}"/>
    <cellStyle name="Normal 3 2 7 2 3 7" xfId="35365" xr:uid="{76D335AE-EB53-465B-A2CC-D967D36F415A}"/>
    <cellStyle name="Normal 3 2 7 2 4" xfId="14429" xr:uid="{00000000-0005-0000-0000-00005D380000}"/>
    <cellStyle name="Normal 3 2 7 2 4 2" xfId="14430" xr:uid="{00000000-0005-0000-0000-00005E380000}"/>
    <cellStyle name="Normal 3 2 7 2 4 2 2" xfId="14431" xr:uid="{00000000-0005-0000-0000-00005F380000}"/>
    <cellStyle name="Normal 3 2 7 2 4 2 2 2" xfId="35383" xr:uid="{CC0FDA25-7AC7-4D9B-A738-9DFC4ABD2E51}"/>
    <cellStyle name="Normal 3 2 7 2 4 2 3" xfId="14432" xr:uid="{00000000-0005-0000-0000-000060380000}"/>
    <cellStyle name="Normal 3 2 7 2 4 2 3 2" xfId="35384" xr:uid="{3969789B-F8C6-44F3-A067-7D34D81BB5E0}"/>
    <cellStyle name="Normal 3 2 7 2 4 2 4" xfId="14433" xr:uid="{00000000-0005-0000-0000-000061380000}"/>
    <cellStyle name="Normal 3 2 7 2 4 2 4 2" xfId="35385" xr:uid="{7EE5A169-20EC-4880-BAFB-F1DD32192C2D}"/>
    <cellStyle name="Normal 3 2 7 2 4 2 5" xfId="35382" xr:uid="{D435E507-3355-4DD8-BC91-18F22AC388E0}"/>
    <cellStyle name="Normal 3 2 7 2 4 3" xfId="14434" xr:uid="{00000000-0005-0000-0000-000062380000}"/>
    <cellStyle name="Normal 3 2 7 2 4 3 2" xfId="35386" xr:uid="{C5E83595-4667-44F6-881F-A0FF4AFE12DC}"/>
    <cellStyle name="Normal 3 2 7 2 4 4" xfId="14435" xr:uid="{00000000-0005-0000-0000-000063380000}"/>
    <cellStyle name="Normal 3 2 7 2 4 4 2" xfId="35387" xr:uid="{F33D16C7-AA3C-40DB-899B-0BB101DD87C2}"/>
    <cellStyle name="Normal 3 2 7 2 4 5" xfId="14436" xr:uid="{00000000-0005-0000-0000-000064380000}"/>
    <cellStyle name="Normal 3 2 7 2 4 5 2" xfId="35388" xr:uid="{19F5C5CF-E090-405A-A596-F7045EC897A6}"/>
    <cellStyle name="Normal 3 2 7 2 4 6" xfId="35381" xr:uid="{4DD4FA16-5EF2-45A7-9FA7-B16326EA72CC}"/>
    <cellStyle name="Normal 3 2 7 2 5" xfId="14437" xr:uid="{00000000-0005-0000-0000-000065380000}"/>
    <cellStyle name="Normal 3 2 7 2 5 2" xfId="14438" xr:uid="{00000000-0005-0000-0000-000066380000}"/>
    <cellStyle name="Normal 3 2 7 2 5 2 2" xfId="35390" xr:uid="{4B2467DA-F158-4C36-B3E1-40A325A64771}"/>
    <cellStyle name="Normal 3 2 7 2 5 3" xfId="14439" xr:uid="{00000000-0005-0000-0000-000067380000}"/>
    <cellStyle name="Normal 3 2 7 2 5 3 2" xfId="35391" xr:uid="{719EB816-106E-490D-8F9F-33CCE892E608}"/>
    <cellStyle name="Normal 3 2 7 2 5 4" xfId="14440" xr:uid="{00000000-0005-0000-0000-000068380000}"/>
    <cellStyle name="Normal 3 2 7 2 5 4 2" xfId="35392" xr:uid="{C8AC8E4F-D4AE-4E36-82B0-9B1395B27870}"/>
    <cellStyle name="Normal 3 2 7 2 5 5" xfId="35389" xr:uid="{4EEB04EA-EF1E-4642-9E04-7CB6E7AE934A}"/>
    <cellStyle name="Normal 3 2 7 2 6" xfId="14441" xr:uid="{00000000-0005-0000-0000-000069380000}"/>
    <cellStyle name="Normal 3 2 7 2 6 2" xfId="35393" xr:uid="{5E53F1AE-1EDD-49FB-8274-A96D2D58859D}"/>
    <cellStyle name="Normal 3 2 7 2 7" xfId="14442" xr:uid="{00000000-0005-0000-0000-00006A380000}"/>
    <cellStyle name="Normal 3 2 7 2 7 2" xfId="35394" xr:uid="{3E41C6E2-527E-470E-B79D-5D5F6B3FF2FC}"/>
    <cellStyle name="Normal 3 2 7 2 8" xfId="14443" xr:uid="{00000000-0005-0000-0000-00006B380000}"/>
    <cellStyle name="Normal 3 2 7 2 8 2" xfId="35395" xr:uid="{9BE93385-FCDA-4861-A773-934219F70855}"/>
    <cellStyle name="Normal 3 2 7 2 9" xfId="35348" xr:uid="{D483F9D3-C9AD-48F3-8440-CBE98B40C073}"/>
    <cellStyle name="Normal 3 2 7 3" xfId="14444" xr:uid="{00000000-0005-0000-0000-00006C380000}"/>
    <cellStyle name="Normal 3 2 7 3 2" xfId="14445" xr:uid="{00000000-0005-0000-0000-00006D380000}"/>
    <cellStyle name="Normal 3 2 7 3 2 2" xfId="14446" xr:uid="{00000000-0005-0000-0000-00006E380000}"/>
    <cellStyle name="Normal 3 2 7 3 2 2 2" xfId="14447" xr:uid="{00000000-0005-0000-0000-00006F380000}"/>
    <cellStyle name="Normal 3 2 7 3 2 2 2 2" xfId="35399" xr:uid="{02BF8950-6829-42EB-8FB5-482178022BAE}"/>
    <cellStyle name="Normal 3 2 7 3 2 2 3" xfId="14448" xr:uid="{00000000-0005-0000-0000-000070380000}"/>
    <cellStyle name="Normal 3 2 7 3 2 2 3 2" xfId="35400" xr:uid="{DA89B112-4E1F-4099-A328-A432C694EC91}"/>
    <cellStyle name="Normal 3 2 7 3 2 2 4" xfId="14449" xr:uid="{00000000-0005-0000-0000-000071380000}"/>
    <cellStyle name="Normal 3 2 7 3 2 2 4 2" xfId="35401" xr:uid="{E8AC8489-892D-4341-8E63-4A4203CB9681}"/>
    <cellStyle name="Normal 3 2 7 3 2 2 5" xfId="35398" xr:uid="{47CAD013-B1E5-48E5-ABAE-BD8BFD92FC98}"/>
    <cellStyle name="Normal 3 2 7 3 2 3" xfId="14450" xr:uid="{00000000-0005-0000-0000-000072380000}"/>
    <cellStyle name="Normal 3 2 7 3 2 3 2" xfId="35402" xr:uid="{ED04F8C7-7A0D-4BA9-B204-677CD790B59A}"/>
    <cellStyle name="Normal 3 2 7 3 2 4" xfId="14451" xr:uid="{00000000-0005-0000-0000-000073380000}"/>
    <cellStyle name="Normal 3 2 7 3 2 4 2" xfId="35403" xr:uid="{536FE24F-7B12-4C9F-901F-BCB212EE2A8B}"/>
    <cellStyle name="Normal 3 2 7 3 2 5" xfId="14452" xr:uid="{00000000-0005-0000-0000-000074380000}"/>
    <cellStyle name="Normal 3 2 7 3 2 5 2" xfId="35404" xr:uid="{37659591-05A6-4328-B4C6-052248E9FC1F}"/>
    <cellStyle name="Normal 3 2 7 3 2 6" xfId="35397" xr:uid="{EA5D4F62-289B-4389-9986-62C4F5DBD4C6}"/>
    <cellStyle name="Normal 3 2 7 3 3" xfId="14453" xr:uid="{00000000-0005-0000-0000-000075380000}"/>
    <cellStyle name="Normal 3 2 7 3 3 2" xfId="14454" xr:uid="{00000000-0005-0000-0000-000076380000}"/>
    <cellStyle name="Normal 3 2 7 3 3 2 2" xfId="35406" xr:uid="{193E5C51-C69E-42D7-A77F-97CE39E7A23B}"/>
    <cellStyle name="Normal 3 2 7 3 3 3" xfId="14455" xr:uid="{00000000-0005-0000-0000-000077380000}"/>
    <cellStyle name="Normal 3 2 7 3 3 3 2" xfId="35407" xr:uid="{B46EEB7E-B02D-4FC9-86D9-BFC85688D27B}"/>
    <cellStyle name="Normal 3 2 7 3 3 4" xfId="14456" xr:uid="{00000000-0005-0000-0000-000078380000}"/>
    <cellStyle name="Normal 3 2 7 3 3 4 2" xfId="35408" xr:uid="{6BCD81E9-DC11-4C5C-B19C-D40D8BB44F62}"/>
    <cellStyle name="Normal 3 2 7 3 3 5" xfId="35405" xr:uid="{E12A16D8-720F-4759-876A-5BD6072B9D59}"/>
    <cellStyle name="Normal 3 2 7 3 4" xfId="14457" xr:uid="{00000000-0005-0000-0000-000079380000}"/>
    <cellStyle name="Normal 3 2 7 3 4 2" xfId="35409" xr:uid="{E3A08487-F657-49F1-A93A-D4760E6BB1BA}"/>
    <cellStyle name="Normal 3 2 7 3 5" xfId="14458" xr:uid="{00000000-0005-0000-0000-00007A380000}"/>
    <cellStyle name="Normal 3 2 7 3 5 2" xfId="35410" xr:uid="{85B70833-E26A-40F8-BEB4-5CD292B60138}"/>
    <cellStyle name="Normal 3 2 7 3 6" xfId="14459" xr:uid="{00000000-0005-0000-0000-00007B380000}"/>
    <cellStyle name="Normal 3 2 7 3 6 2" xfId="35411" xr:uid="{0DD85D10-1B39-4924-A8AA-851F18294B38}"/>
    <cellStyle name="Normal 3 2 7 3 7" xfId="35396" xr:uid="{531DA0CC-B5F2-40C8-BEEB-DF12DC4BD033}"/>
    <cellStyle name="Normal 3 2 7 4" xfId="14460" xr:uid="{00000000-0005-0000-0000-00007C380000}"/>
    <cellStyle name="Normal 3 2 7 4 2" xfId="14461" xr:uid="{00000000-0005-0000-0000-00007D380000}"/>
    <cellStyle name="Normal 3 2 7 4 2 2" xfId="14462" xr:uid="{00000000-0005-0000-0000-00007E380000}"/>
    <cellStyle name="Normal 3 2 7 4 2 2 2" xfId="14463" xr:uid="{00000000-0005-0000-0000-00007F380000}"/>
    <cellStyle name="Normal 3 2 7 4 2 2 2 2" xfId="35415" xr:uid="{85DAF79F-88BA-4021-A351-FC3C7A4D1E1E}"/>
    <cellStyle name="Normal 3 2 7 4 2 2 3" xfId="14464" xr:uid="{00000000-0005-0000-0000-000080380000}"/>
    <cellStyle name="Normal 3 2 7 4 2 2 3 2" xfId="35416" xr:uid="{B0EF1BE2-E96B-4D95-A0BC-3DECAFF96424}"/>
    <cellStyle name="Normal 3 2 7 4 2 2 4" xfId="14465" xr:uid="{00000000-0005-0000-0000-000081380000}"/>
    <cellStyle name="Normal 3 2 7 4 2 2 4 2" xfId="35417" xr:uid="{1CCD9BCA-3045-465B-B4B2-431938E8545E}"/>
    <cellStyle name="Normal 3 2 7 4 2 2 5" xfId="35414" xr:uid="{92FE982B-1759-422F-B570-D4A9151D0CDF}"/>
    <cellStyle name="Normal 3 2 7 4 2 3" xfId="14466" xr:uid="{00000000-0005-0000-0000-000082380000}"/>
    <cellStyle name="Normal 3 2 7 4 2 3 2" xfId="35418" xr:uid="{8B681F89-3D1F-411D-955F-3AE4F91EFE5A}"/>
    <cellStyle name="Normal 3 2 7 4 2 4" xfId="14467" xr:uid="{00000000-0005-0000-0000-000083380000}"/>
    <cellStyle name="Normal 3 2 7 4 2 4 2" xfId="35419" xr:uid="{A6C575FC-67FC-4E8D-92DD-420EA9CAA23B}"/>
    <cellStyle name="Normal 3 2 7 4 2 5" xfId="14468" xr:uid="{00000000-0005-0000-0000-000084380000}"/>
    <cellStyle name="Normal 3 2 7 4 2 5 2" xfId="35420" xr:uid="{809D17F9-C131-41B6-B5E9-A760B22673F7}"/>
    <cellStyle name="Normal 3 2 7 4 2 6" xfId="35413" xr:uid="{5F6E9856-AAAB-4D1E-B64B-AA1446F71AAC}"/>
    <cellStyle name="Normal 3 2 7 4 3" xfId="14469" xr:uid="{00000000-0005-0000-0000-000085380000}"/>
    <cellStyle name="Normal 3 2 7 4 3 2" xfId="14470" xr:uid="{00000000-0005-0000-0000-000086380000}"/>
    <cellStyle name="Normal 3 2 7 4 3 2 2" xfId="35422" xr:uid="{F737963F-0F99-4AD0-8E23-9E6E0E275B8D}"/>
    <cellStyle name="Normal 3 2 7 4 3 3" xfId="14471" xr:uid="{00000000-0005-0000-0000-000087380000}"/>
    <cellStyle name="Normal 3 2 7 4 3 3 2" xfId="35423" xr:uid="{FD0F8A91-0B52-4313-9456-16C0FD09ABD5}"/>
    <cellStyle name="Normal 3 2 7 4 3 4" xfId="14472" xr:uid="{00000000-0005-0000-0000-000088380000}"/>
    <cellStyle name="Normal 3 2 7 4 3 4 2" xfId="35424" xr:uid="{3F449690-9364-408C-8551-A6CBCC59AA94}"/>
    <cellStyle name="Normal 3 2 7 4 3 5" xfId="35421" xr:uid="{DD84B6BD-A8FA-4380-8320-5FB577EE8CD6}"/>
    <cellStyle name="Normal 3 2 7 4 4" xfId="14473" xr:uid="{00000000-0005-0000-0000-000089380000}"/>
    <cellStyle name="Normal 3 2 7 4 4 2" xfId="35425" xr:uid="{D12A20E4-F05A-4C96-A0C2-CD1C34DB24C8}"/>
    <cellStyle name="Normal 3 2 7 4 5" xfId="14474" xr:uid="{00000000-0005-0000-0000-00008A380000}"/>
    <cellStyle name="Normal 3 2 7 4 5 2" xfId="35426" xr:uid="{CCE965A5-ABBD-4CD5-BE0D-DD9859ACF85C}"/>
    <cellStyle name="Normal 3 2 7 4 6" xfId="14475" xr:uid="{00000000-0005-0000-0000-00008B380000}"/>
    <cellStyle name="Normal 3 2 7 4 6 2" xfId="35427" xr:uid="{45470B0A-6919-452C-8E45-37C101EAE352}"/>
    <cellStyle name="Normal 3 2 7 4 7" xfId="35412" xr:uid="{E3C16CEC-2FBC-42EB-B065-09474D7FED88}"/>
    <cellStyle name="Normal 3 2 7 5" xfId="14476" xr:uid="{00000000-0005-0000-0000-00008C380000}"/>
    <cellStyle name="Normal 3 2 7 5 2" xfId="35428" xr:uid="{72926266-4A80-49E4-94F1-252BBC4B09E7}"/>
    <cellStyle name="Normal 3 2 7 6" xfId="14477" xr:uid="{00000000-0005-0000-0000-00008D380000}"/>
    <cellStyle name="Normal 3 2 7 6 2" xfId="14478" xr:uid="{00000000-0005-0000-0000-00008E380000}"/>
    <cellStyle name="Normal 3 2 7 6 2 2" xfId="14479" xr:uid="{00000000-0005-0000-0000-00008F380000}"/>
    <cellStyle name="Normal 3 2 7 6 2 2 2" xfId="35431" xr:uid="{8AAF93B4-DEB0-40E2-B290-0E9925C5FAA0}"/>
    <cellStyle name="Normal 3 2 7 6 2 3" xfId="14480" xr:uid="{00000000-0005-0000-0000-000090380000}"/>
    <cellStyle name="Normal 3 2 7 6 2 3 2" xfId="35432" xr:uid="{D1A9456E-7089-49E7-95C7-545EB469906C}"/>
    <cellStyle name="Normal 3 2 7 6 2 4" xfId="14481" xr:uid="{00000000-0005-0000-0000-000091380000}"/>
    <cellStyle name="Normal 3 2 7 6 2 4 2" xfId="35433" xr:uid="{92DAEEAF-2903-42FF-B664-C1B905B358BA}"/>
    <cellStyle name="Normal 3 2 7 6 2 5" xfId="35430" xr:uid="{7A96E27F-003E-4B92-A814-51EE004B058B}"/>
    <cellStyle name="Normal 3 2 7 6 3" xfId="14482" xr:uid="{00000000-0005-0000-0000-000092380000}"/>
    <cellStyle name="Normal 3 2 7 6 3 2" xfId="35434" xr:uid="{D0EE75C8-88AD-461D-864B-EDF255D1FEC2}"/>
    <cellStyle name="Normal 3 2 7 6 4" xfId="14483" xr:uid="{00000000-0005-0000-0000-000093380000}"/>
    <cellStyle name="Normal 3 2 7 6 4 2" xfId="35435" xr:uid="{90E58CC9-53E5-4221-B4EC-34AE77354B6F}"/>
    <cellStyle name="Normal 3 2 7 6 5" xfId="14484" xr:uid="{00000000-0005-0000-0000-000094380000}"/>
    <cellStyle name="Normal 3 2 7 6 5 2" xfId="35436" xr:uid="{D5652C6E-1FAE-408E-99DD-61203D872F2A}"/>
    <cellStyle name="Normal 3 2 7 6 6" xfId="35429" xr:uid="{995079FD-F753-4F00-8799-3F219F99A05A}"/>
    <cellStyle name="Normal 3 2 7 7" xfId="14485" xr:uid="{00000000-0005-0000-0000-000095380000}"/>
    <cellStyle name="Normal 3 2 7 7 2" xfId="14486" xr:uid="{00000000-0005-0000-0000-000096380000}"/>
    <cellStyle name="Normal 3 2 7 7 2 2" xfId="35438" xr:uid="{D90BF474-B42A-49CE-9F54-672D80C8FE18}"/>
    <cellStyle name="Normal 3 2 7 7 3" xfId="14487" xr:uid="{00000000-0005-0000-0000-000097380000}"/>
    <cellStyle name="Normal 3 2 7 7 3 2" xfId="35439" xr:uid="{8B876A98-4325-43FA-8D66-72C999DA8B5D}"/>
    <cellStyle name="Normal 3 2 7 7 4" xfId="14488" xr:uid="{00000000-0005-0000-0000-000098380000}"/>
    <cellStyle name="Normal 3 2 7 7 4 2" xfId="35440" xr:uid="{1751451A-13C2-45D6-B1DE-7703E41CD8D1}"/>
    <cellStyle name="Normal 3 2 7 7 5" xfId="35437" xr:uid="{B44BC72A-5439-4493-A884-916DDA047C0C}"/>
    <cellStyle name="Normal 3 2 7 8" xfId="14489" xr:uid="{00000000-0005-0000-0000-000099380000}"/>
    <cellStyle name="Normal 3 2 7 8 2" xfId="35441" xr:uid="{EE4BF64E-EF25-4FE8-BBA7-E5D3F7A2A3D4}"/>
    <cellStyle name="Normal 3 2 7 9" xfId="14490" xr:uid="{00000000-0005-0000-0000-00009A380000}"/>
    <cellStyle name="Normal 3 2 7 9 2" xfId="35442" xr:uid="{455FB17A-8F75-4E46-9B49-5973886F6F9C}"/>
    <cellStyle name="Normal 3 2 8" xfId="14491" xr:uid="{00000000-0005-0000-0000-00009B380000}"/>
    <cellStyle name="Normal 3 2 8 10" xfId="35443" xr:uid="{5FE35FDA-9885-41E8-9A50-81A18A13BCEC}"/>
    <cellStyle name="Normal 3 2 8 2" xfId="14492" xr:uid="{00000000-0005-0000-0000-00009C380000}"/>
    <cellStyle name="Normal 3 2 8 2 2" xfId="14493" xr:uid="{00000000-0005-0000-0000-00009D380000}"/>
    <cellStyle name="Normal 3 2 8 2 2 2" xfId="14494" xr:uid="{00000000-0005-0000-0000-00009E380000}"/>
    <cellStyle name="Normal 3 2 8 2 2 2 2" xfId="14495" xr:uid="{00000000-0005-0000-0000-00009F380000}"/>
    <cellStyle name="Normal 3 2 8 2 2 2 2 2" xfId="35447" xr:uid="{ABF0363C-EB38-4E19-9742-158E76B1A19D}"/>
    <cellStyle name="Normal 3 2 8 2 2 2 3" xfId="14496" xr:uid="{00000000-0005-0000-0000-0000A0380000}"/>
    <cellStyle name="Normal 3 2 8 2 2 2 3 2" xfId="35448" xr:uid="{C50BE07E-EBEA-4FDE-BAA8-89D954DB7677}"/>
    <cellStyle name="Normal 3 2 8 2 2 2 4" xfId="14497" xr:uid="{00000000-0005-0000-0000-0000A1380000}"/>
    <cellStyle name="Normal 3 2 8 2 2 2 4 2" xfId="35449" xr:uid="{8BF12A06-C9CE-44E3-87C8-CA3D2CF2244F}"/>
    <cellStyle name="Normal 3 2 8 2 2 2 5" xfId="35446" xr:uid="{D9149E44-58D8-4BAA-8AC9-C14396FF37D0}"/>
    <cellStyle name="Normal 3 2 8 2 2 3" xfId="14498" xr:uid="{00000000-0005-0000-0000-0000A2380000}"/>
    <cellStyle name="Normal 3 2 8 2 2 3 2" xfId="35450" xr:uid="{172E145B-1D34-4714-B782-792532E8018E}"/>
    <cellStyle name="Normal 3 2 8 2 2 4" xfId="14499" xr:uid="{00000000-0005-0000-0000-0000A3380000}"/>
    <cellStyle name="Normal 3 2 8 2 2 4 2" xfId="35451" xr:uid="{8CF57239-8D65-4D13-B432-E6257BA09327}"/>
    <cellStyle name="Normal 3 2 8 2 2 5" xfId="14500" xr:uid="{00000000-0005-0000-0000-0000A4380000}"/>
    <cellStyle name="Normal 3 2 8 2 2 5 2" xfId="35452" xr:uid="{CBB4CA07-1A88-4B63-997C-30C124FF7893}"/>
    <cellStyle name="Normal 3 2 8 2 2 6" xfId="35445" xr:uid="{8D76A721-1BD6-4A3B-B2CF-92D758EB43A2}"/>
    <cellStyle name="Normal 3 2 8 2 3" xfId="14501" xr:uid="{00000000-0005-0000-0000-0000A5380000}"/>
    <cellStyle name="Normal 3 2 8 2 3 2" xfId="14502" xr:uid="{00000000-0005-0000-0000-0000A6380000}"/>
    <cellStyle name="Normal 3 2 8 2 3 2 2" xfId="35454" xr:uid="{FCF8003D-0580-4BE7-A128-CBAD96D8A055}"/>
    <cellStyle name="Normal 3 2 8 2 3 3" xfId="14503" xr:uid="{00000000-0005-0000-0000-0000A7380000}"/>
    <cellStyle name="Normal 3 2 8 2 3 3 2" xfId="35455" xr:uid="{BB5C3742-EA15-4C81-B828-B7537DDD8D56}"/>
    <cellStyle name="Normal 3 2 8 2 3 4" xfId="14504" xr:uid="{00000000-0005-0000-0000-0000A8380000}"/>
    <cellStyle name="Normal 3 2 8 2 3 4 2" xfId="35456" xr:uid="{2FF735E7-E6A7-4FD9-9A62-BEC0FF95C94F}"/>
    <cellStyle name="Normal 3 2 8 2 3 5" xfId="35453" xr:uid="{E7E5AAF5-67F3-4F35-A489-A208B7ED8B20}"/>
    <cellStyle name="Normal 3 2 8 2 4" xfId="14505" xr:uid="{00000000-0005-0000-0000-0000A9380000}"/>
    <cellStyle name="Normal 3 2 8 2 4 2" xfId="35457" xr:uid="{495B997B-EEAB-4D63-B9FA-C378B9F180FD}"/>
    <cellStyle name="Normal 3 2 8 2 5" xfId="14506" xr:uid="{00000000-0005-0000-0000-0000AA380000}"/>
    <cellStyle name="Normal 3 2 8 2 5 2" xfId="35458" xr:uid="{8648A0FE-C7B6-468B-9EEC-1747B0D45792}"/>
    <cellStyle name="Normal 3 2 8 2 6" xfId="14507" xr:uid="{00000000-0005-0000-0000-0000AB380000}"/>
    <cellStyle name="Normal 3 2 8 2 6 2" xfId="35459" xr:uid="{E8F5BEE7-31D2-4856-99C9-F94F8D4BEAFC}"/>
    <cellStyle name="Normal 3 2 8 2 7" xfId="35444" xr:uid="{33C2E4C9-68FB-42C0-97C6-AA3CF125F0A5}"/>
    <cellStyle name="Normal 3 2 8 3" xfId="14508" xr:uid="{00000000-0005-0000-0000-0000AC380000}"/>
    <cellStyle name="Normal 3 2 8 3 2" xfId="14509" xr:uid="{00000000-0005-0000-0000-0000AD380000}"/>
    <cellStyle name="Normal 3 2 8 3 2 2" xfId="14510" xr:uid="{00000000-0005-0000-0000-0000AE380000}"/>
    <cellStyle name="Normal 3 2 8 3 2 2 2" xfId="14511" xr:uid="{00000000-0005-0000-0000-0000AF380000}"/>
    <cellStyle name="Normal 3 2 8 3 2 2 2 2" xfId="35463" xr:uid="{A9A660CA-25A7-4D0C-BC05-4220CF77AD0F}"/>
    <cellStyle name="Normal 3 2 8 3 2 2 3" xfId="14512" xr:uid="{00000000-0005-0000-0000-0000B0380000}"/>
    <cellStyle name="Normal 3 2 8 3 2 2 3 2" xfId="35464" xr:uid="{9B77A66F-77F5-49AE-BB03-61C37B3B0855}"/>
    <cellStyle name="Normal 3 2 8 3 2 2 4" xfId="14513" xr:uid="{00000000-0005-0000-0000-0000B1380000}"/>
    <cellStyle name="Normal 3 2 8 3 2 2 4 2" xfId="35465" xr:uid="{C75039DB-97CA-476C-9409-9C2C9FA4A6A7}"/>
    <cellStyle name="Normal 3 2 8 3 2 2 5" xfId="35462" xr:uid="{EB967EF3-5900-4197-A11C-EEBC9DE82468}"/>
    <cellStyle name="Normal 3 2 8 3 2 3" xfId="14514" xr:uid="{00000000-0005-0000-0000-0000B2380000}"/>
    <cellStyle name="Normal 3 2 8 3 2 3 2" xfId="35466" xr:uid="{B15DA4C7-8B0B-41AB-863F-2C52A62D6C24}"/>
    <cellStyle name="Normal 3 2 8 3 2 4" xfId="14515" xr:uid="{00000000-0005-0000-0000-0000B3380000}"/>
    <cellStyle name="Normal 3 2 8 3 2 4 2" xfId="35467" xr:uid="{6C9D8288-D8F3-44A5-8B8F-B8CB305B2389}"/>
    <cellStyle name="Normal 3 2 8 3 2 5" xfId="14516" xr:uid="{00000000-0005-0000-0000-0000B4380000}"/>
    <cellStyle name="Normal 3 2 8 3 2 5 2" xfId="35468" xr:uid="{CA1CB948-4EC1-4FCF-8A9E-143C158DD422}"/>
    <cellStyle name="Normal 3 2 8 3 2 6" xfId="35461" xr:uid="{56993C2F-3421-40DC-AE2A-096800D5765D}"/>
    <cellStyle name="Normal 3 2 8 3 3" xfId="14517" xr:uid="{00000000-0005-0000-0000-0000B5380000}"/>
    <cellStyle name="Normal 3 2 8 3 3 2" xfId="14518" xr:uid="{00000000-0005-0000-0000-0000B6380000}"/>
    <cellStyle name="Normal 3 2 8 3 3 2 2" xfId="35470" xr:uid="{2A41A1EF-47F0-4697-957D-4A1DFCBB7628}"/>
    <cellStyle name="Normal 3 2 8 3 3 3" xfId="14519" xr:uid="{00000000-0005-0000-0000-0000B7380000}"/>
    <cellStyle name="Normal 3 2 8 3 3 3 2" xfId="35471" xr:uid="{B3B2F7C2-B732-4C27-9F78-B0882B84805D}"/>
    <cellStyle name="Normal 3 2 8 3 3 4" xfId="14520" xr:uid="{00000000-0005-0000-0000-0000B8380000}"/>
    <cellStyle name="Normal 3 2 8 3 3 4 2" xfId="35472" xr:uid="{20A72719-9825-491E-952E-32B542FF0EF0}"/>
    <cellStyle name="Normal 3 2 8 3 3 5" xfId="35469" xr:uid="{EFB57649-FA1A-4690-8DA3-E8DA4E234B75}"/>
    <cellStyle name="Normal 3 2 8 3 4" xfId="14521" xr:uid="{00000000-0005-0000-0000-0000B9380000}"/>
    <cellStyle name="Normal 3 2 8 3 4 2" xfId="35473" xr:uid="{D0D090A7-0100-4E28-9FBE-5353CA09EEC9}"/>
    <cellStyle name="Normal 3 2 8 3 5" xfId="14522" xr:uid="{00000000-0005-0000-0000-0000BA380000}"/>
    <cellStyle name="Normal 3 2 8 3 5 2" xfId="35474" xr:uid="{1194A43C-259C-429D-A8DC-E9A7FAF7ED82}"/>
    <cellStyle name="Normal 3 2 8 3 6" xfId="14523" xr:uid="{00000000-0005-0000-0000-0000BB380000}"/>
    <cellStyle name="Normal 3 2 8 3 6 2" xfId="35475" xr:uid="{E118D1DB-23CC-4EF4-8D4B-819064371CE4}"/>
    <cellStyle name="Normal 3 2 8 3 7" xfId="35460" xr:uid="{8E6ED844-336F-4CCE-8AF4-1171E03D37E2}"/>
    <cellStyle name="Normal 3 2 8 4" xfId="14524" xr:uid="{00000000-0005-0000-0000-0000BC380000}"/>
    <cellStyle name="Normal 3 2 8 4 2" xfId="35476" xr:uid="{78AB42F0-2BED-4155-9456-B7AB757B852F}"/>
    <cellStyle name="Normal 3 2 8 5" xfId="14525" xr:uid="{00000000-0005-0000-0000-0000BD380000}"/>
    <cellStyle name="Normal 3 2 8 5 2" xfId="14526" xr:uid="{00000000-0005-0000-0000-0000BE380000}"/>
    <cellStyle name="Normal 3 2 8 5 2 2" xfId="14527" xr:uid="{00000000-0005-0000-0000-0000BF380000}"/>
    <cellStyle name="Normal 3 2 8 5 2 2 2" xfId="35479" xr:uid="{00B7C3E6-E052-446E-8033-B6D36F5D904C}"/>
    <cellStyle name="Normal 3 2 8 5 2 3" xfId="14528" xr:uid="{00000000-0005-0000-0000-0000C0380000}"/>
    <cellStyle name="Normal 3 2 8 5 2 3 2" xfId="35480" xr:uid="{2B01035E-1EB1-4A9F-9E89-D94C3E59891C}"/>
    <cellStyle name="Normal 3 2 8 5 2 4" xfId="14529" xr:uid="{00000000-0005-0000-0000-0000C1380000}"/>
    <cellStyle name="Normal 3 2 8 5 2 4 2" xfId="35481" xr:uid="{27796F3B-FC12-489F-9FBF-DD4BC1A3F4A0}"/>
    <cellStyle name="Normal 3 2 8 5 2 5" xfId="35478" xr:uid="{300FC1CC-2B7C-4423-B5E8-70C0922AF01C}"/>
    <cellStyle name="Normal 3 2 8 5 3" xfId="14530" xr:uid="{00000000-0005-0000-0000-0000C2380000}"/>
    <cellStyle name="Normal 3 2 8 5 3 2" xfId="35482" xr:uid="{149FCF37-F5C0-42CB-91BA-7C2371705D04}"/>
    <cellStyle name="Normal 3 2 8 5 4" xfId="14531" xr:uid="{00000000-0005-0000-0000-0000C3380000}"/>
    <cellStyle name="Normal 3 2 8 5 4 2" xfId="35483" xr:uid="{4DEF0E4E-7559-489C-ADDF-D3CC3AE6617D}"/>
    <cellStyle name="Normal 3 2 8 5 5" xfId="14532" xr:uid="{00000000-0005-0000-0000-0000C4380000}"/>
    <cellStyle name="Normal 3 2 8 5 5 2" xfId="35484" xr:uid="{4859AFEE-6902-46B4-B235-25BF8CCDB073}"/>
    <cellStyle name="Normal 3 2 8 5 6" xfId="35477" xr:uid="{D0BAAA2A-3D9F-4337-8744-6DA6E47DEB29}"/>
    <cellStyle name="Normal 3 2 8 6" xfId="14533" xr:uid="{00000000-0005-0000-0000-0000C5380000}"/>
    <cellStyle name="Normal 3 2 8 6 2" xfId="14534" xr:uid="{00000000-0005-0000-0000-0000C6380000}"/>
    <cellStyle name="Normal 3 2 8 6 2 2" xfId="35486" xr:uid="{8647B3D6-7F6B-47F0-A26A-906D83A16BDF}"/>
    <cellStyle name="Normal 3 2 8 6 3" xfId="14535" xr:uid="{00000000-0005-0000-0000-0000C7380000}"/>
    <cellStyle name="Normal 3 2 8 6 3 2" xfId="35487" xr:uid="{1A7FAC01-9F51-43A4-97EB-DABBB94D3B50}"/>
    <cellStyle name="Normal 3 2 8 6 4" xfId="14536" xr:uid="{00000000-0005-0000-0000-0000C8380000}"/>
    <cellStyle name="Normal 3 2 8 6 4 2" xfId="35488" xr:uid="{3CBF7F63-62CD-4693-A7BB-B2CF37D2B904}"/>
    <cellStyle name="Normal 3 2 8 6 5" xfId="35485" xr:uid="{21400D5B-C9B3-4E5D-94A6-5C9FDC7486CC}"/>
    <cellStyle name="Normal 3 2 8 7" xfId="14537" xr:uid="{00000000-0005-0000-0000-0000C9380000}"/>
    <cellStyle name="Normal 3 2 8 7 2" xfId="35489" xr:uid="{EA8E6247-AB6A-4069-B4BD-F4030688ED13}"/>
    <cellStyle name="Normal 3 2 8 8" xfId="14538" xr:uid="{00000000-0005-0000-0000-0000CA380000}"/>
    <cellStyle name="Normal 3 2 8 8 2" xfId="35490" xr:uid="{E5F68878-F4A3-4FC6-9F28-9A00956296FE}"/>
    <cellStyle name="Normal 3 2 8 9" xfId="14539" xr:uid="{00000000-0005-0000-0000-0000CB380000}"/>
    <cellStyle name="Normal 3 2 8 9 2" xfId="35491" xr:uid="{1066F989-0FEA-4C9F-A636-16E0338C9409}"/>
    <cellStyle name="Normal 3 2 9" xfId="14540" xr:uid="{00000000-0005-0000-0000-0000CC380000}"/>
    <cellStyle name="Normal 3 2 9 10" xfId="35492" xr:uid="{12E44158-D532-4495-91D8-C2FD2BE200C5}"/>
    <cellStyle name="Normal 3 2 9 2" xfId="14541" xr:uid="{00000000-0005-0000-0000-0000CD380000}"/>
    <cellStyle name="Normal 3 2 9 2 2" xfId="14542" xr:uid="{00000000-0005-0000-0000-0000CE380000}"/>
    <cellStyle name="Normal 3 2 9 2 2 2" xfId="14543" xr:uid="{00000000-0005-0000-0000-0000CF380000}"/>
    <cellStyle name="Normal 3 2 9 2 2 2 2" xfId="14544" xr:uid="{00000000-0005-0000-0000-0000D0380000}"/>
    <cellStyle name="Normal 3 2 9 2 2 2 2 2" xfId="35496" xr:uid="{A45F42DD-9971-42C5-8F0F-38929E125297}"/>
    <cellStyle name="Normal 3 2 9 2 2 2 3" xfId="14545" xr:uid="{00000000-0005-0000-0000-0000D1380000}"/>
    <cellStyle name="Normal 3 2 9 2 2 2 3 2" xfId="35497" xr:uid="{D43A9A20-3C43-42B7-925A-C5B3BD028268}"/>
    <cellStyle name="Normal 3 2 9 2 2 2 4" xfId="14546" xr:uid="{00000000-0005-0000-0000-0000D2380000}"/>
    <cellStyle name="Normal 3 2 9 2 2 2 4 2" xfId="35498" xr:uid="{045B0EBF-FA46-4EA9-AD41-6404458F5FE3}"/>
    <cellStyle name="Normal 3 2 9 2 2 2 5" xfId="35495" xr:uid="{4E75C4A0-6BE5-4141-837C-E65F9C1B4161}"/>
    <cellStyle name="Normal 3 2 9 2 2 3" xfId="14547" xr:uid="{00000000-0005-0000-0000-0000D3380000}"/>
    <cellStyle name="Normal 3 2 9 2 2 3 2" xfId="35499" xr:uid="{9175A73B-B64E-41EB-AE6A-433D572E4DE1}"/>
    <cellStyle name="Normal 3 2 9 2 2 4" xfId="14548" xr:uid="{00000000-0005-0000-0000-0000D4380000}"/>
    <cellStyle name="Normal 3 2 9 2 2 4 2" xfId="35500" xr:uid="{FC848E04-B65D-4300-9480-B7A83FCFC9A9}"/>
    <cellStyle name="Normal 3 2 9 2 2 5" xfId="14549" xr:uid="{00000000-0005-0000-0000-0000D5380000}"/>
    <cellStyle name="Normal 3 2 9 2 2 5 2" xfId="35501" xr:uid="{F96E1A8E-0090-4538-923B-C52A2516F3C9}"/>
    <cellStyle name="Normal 3 2 9 2 2 6" xfId="35494" xr:uid="{C0D77784-338F-4470-8F1D-C94F14FFE03E}"/>
    <cellStyle name="Normal 3 2 9 2 3" xfId="14550" xr:uid="{00000000-0005-0000-0000-0000D6380000}"/>
    <cellStyle name="Normal 3 2 9 2 3 2" xfId="14551" xr:uid="{00000000-0005-0000-0000-0000D7380000}"/>
    <cellStyle name="Normal 3 2 9 2 3 2 2" xfId="35503" xr:uid="{09DF969D-829D-48FB-B03D-249E3F84D87A}"/>
    <cellStyle name="Normal 3 2 9 2 3 3" xfId="14552" xr:uid="{00000000-0005-0000-0000-0000D8380000}"/>
    <cellStyle name="Normal 3 2 9 2 3 3 2" xfId="35504" xr:uid="{A1D89F41-39EA-4434-9D6A-950B1219966A}"/>
    <cellStyle name="Normal 3 2 9 2 3 4" xfId="14553" xr:uid="{00000000-0005-0000-0000-0000D9380000}"/>
    <cellStyle name="Normal 3 2 9 2 3 4 2" xfId="35505" xr:uid="{04FD8CEC-2436-4E57-8EC4-2A9B7FC1441A}"/>
    <cellStyle name="Normal 3 2 9 2 3 5" xfId="35502" xr:uid="{C09CFAB2-D498-416A-98DC-97BD8652C401}"/>
    <cellStyle name="Normal 3 2 9 2 4" xfId="14554" xr:uid="{00000000-0005-0000-0000-0000DA380000}"/>
    <cellStyle name="Normal 3 2 9 2 4 2" xfId="35506" xr:uid="{99F806D4-FDE1-49C0-87B0-07505C8704D7}"/>
    <cellStyle name="Normal 3 2 9 2 5" xfId="14555" xr:uid="{00000000-0005-0000-0000-0000DB380000}"/>
    <cellStyle name="Normal 3 2 9 2 5 2" xfId="35507" xr:uid="{4922079C-7EFE-4B96-AAAF-FCE5ED9A5ED4}"/>
    <cellStyle name="Normal 3 2 9 2 6" xfId="14556" xr:uid="{00000000-0005-0000-0000-0000DC380000}"/>
    <cellStyle name="Normal 3 2 9 2 6 2" xfId="35508" xr:uid="{3285CEC8-D36D-4009-A0D4-F09F5C46CA03}"/>
    <cellStyle name="Normal 3 2 9 2 7" xfId="35493" xr:uid="{CB402842-7F32-4476-9907-52CF7A240AAE}"/>
    <cellStyle name="Normal 3 2 9 3" xfId="14557" xr:uid="{00000000-0005-0000-0000-0000DD380000}"/>
    <cellStyle name="Normal 3 2 9 3 2" xfId="14558" xr:uid="{00000000-0005-0000-0000-0000DE380000}"/>
    <cellStyle name="Normal 3 2 9 3 2 2" xfId="14559" xr:uid="{00000000-0005-0000-0000-0000DF380000}"/>
    <cellStyle name="Normal 3 2 9 3 2 2 2" xfId="14560" xr:uid="{00000000-0005-0000-0000-0000E0380000}"/>
    <cellStyle name="Normal 3 2 9 3 2 2 2 2" xfId="35512" xr:uid="{373CA896-24C5-47EF-81FE-31FF830D8309}"/>
    <cellStyle name="Normal 3 2 9 3 2 2 3" xfId="14561" xr:uid="{00000000-0005-0000-0000-0000E1380000}"/>
    <cellStyle name="Normal 3 2 9 3 2 2 3 2" xfId="35513" xr:uid="{F9A6C1E6-7FB0-483E-894F-1BE33A5E73F3}"/>
    <cellStyle name="Normal 3 2 9 3 2 2 4" xfId="14562" xr:uid="{00000000-0005-0000-0000-0000E2380000}"/>
    <cellStyle name="Normal 3 2 9 3 2 2 4 2" xfId="35514" xr:uid="{978EA0E5-9C87-416D-923C-3BC0B7AF0732}"/>
    <cellStyle name="Normal 3 2 9 3 2 2 5" xfId="35511" xr:uid="{55FEC041-D870-41F8-A54E-CB8559871DBD}"/>
    <cellStyle name="Normal 3 2 9 3 2 3" xfId="14563" xr:uid="{00000000-0005-0000-0000-0000E3380000}"/>
    <cellStyle name="Normal 3 2 9 3 2 3 2" xfId="35515" xr:uid="{09047E68-684F-4832-BCDF-40EE0017D9F3}"/>
    <cellStyle name="Normal 3 2 9 3 2 4" xfId="14564" xr:uid="{00000000-0005-0000-0000-0000E4380000}"/>
    <cellStyle name="Normal 3 2 9 3 2 4 2" xfId="35516" xr:uid="{348C6148-A990-4F78-8C27-E773E6854865}"/>
    <cellStyle name="Normal 3 2 9 3 2 5" xfId="14565" xr:uid="{00000000-0005-0000-0000-0000E5380000}"/>
    <cellStyle name="Normal 3 2 9 3 2 5 2" xfId="35517" xr:uid="{C067115A-82AE-401B-97AD-9F6DF8AA12A9}"/>
    <cellStyle name="Normal 3 2 9 3 2 6" xfId="35510" xr:uid="{A2AC15A6-DCB9-4DB5-916A-4793E3E0EFEE}"/>
    <cellStyle name="Normal 3 2 9 3 3" xfId="14566" xr:uid="{00000000-0005-0000-0000-0000E6380000}"/>
    <cellStyle name="Normal 3 2 9 3 3 2" xfId="14567" xr:uid="{00000000-0005-0000-0000-0000E7380000}"/>
    <cellStyle name="Normal 3 2 9 3 3 2 2" xfId="35519" xr:uid="{FD41252B-D857-4E9F-92B9-B137592F994D}"/>
    <cellStyle name="Normal 3 2 9 3 3 3" xfId="14568" xr:uid="{00000000-0005-0000-0000-0000E8380000}"/>
    <cellStyle name="Normal 3 2 9 3 3 3 2" xfId="35520" xr:uid="{46D35E27-A685-448F-B70C-0991E71F0DED}"/>
    <cellStyle name="Normal 3 2 9 3 3 4" xfId="14569" xr:uid="{00000000-0005-0000-0000-0000E9380000}"/>
    <cellStyle name="Normal 3 2 9 3 3 4 2" xfId="35521" xr:uid="{812C2BE9-40B2-482E-8D7D-847994F1CF8A}"/>
    <cellStyle name="Normal 3 2 9 3 3 5" xfId="35518" xr:uid="{82A4858F-D387-4EE3-85F1-FF993F1CB4AB}"/>
    <cellStyle name="Normal 3 2 9 3 4" xfId="14570" xr:uid="{00000000-0005-0000-0000-0000EA380000}"/>
    <cellStyle name="Normal 3 2 9 3 4 2" xfId="35522" xr:uid="{D88B66F5-03E5-4648-851D-6FA42004C138}"/>
    <cellStyle name="Normal 3 2 9 3 5" xfId="14571" xr:uid="{00000000-0005-0000-0000-0000EB380000}"/>
    <cellStyle name="Normal 3 2 9 3 5 2" xfId="35523" xr:uid="{1D233067-A7E8-454A-BB03-D43C073EA132}"/>
    <cellStyle name="Normal 3 2 9 3 6" xfId="14572" xr:uid="{00000000-0005-0000-0000-0000EC380000}"/>
    <cellStyle name="Normal 3 2 9 3 6 2" xfId="35524" xr:uid="{14A97689-2464-4AA4-AAEE-7D96D413341D}"/>
    <cellStyle name="Normal 3 2 9 3 7" xfId="35509" xr:uid="{19C02A34-7B55-4796-9602-10C90602176D}"/>
    <cellStyle name="Normal 3 2 9 4" xfId="14573" xr:uid="{00000000-0005-0000-0000-0000ED380000}"/>
    <cellStyle name="Normal 3 2 9 4 2" xfId="35525" xr:uid="{64892AD1-B1BE-4A97-A131-9865B03DBEA2}"/>
    <cellStyle name="Normal 3 2 9 5" xfId="14574" xr:uid="{00000000-0005-0000-0000-0000EE380000}"/>
    <cellStyle name="Normal 3 2 9 5 2" xfId="14575" xr:uid="{00000000-0005-0000-0000-0000EF380000}"/>
    <cellStyle name="Normal 3 2 9 5 2 2" xfId="14576" xr:uid="{00000000-0005-0000-0000-0000F0380000}"/>
    <cellStyle name="Normal 3 2 9 5 2 2 2" xfId="35528" xr:uid="{EB054220-25EF-4A6A-B39B-7727E91A35FB}"/>
    <cellStyle name="Normal 3 2 9 5 2 3" xfId="14577" xr:uid="{00000000-0005-0000-0000-0000F1380000}"/>
    <cellStyle name="Normal 3 2 9 5 2 3 2" xfId="35529" xr:uid="{DA7C5B90-D6F4-4F94-9DF0-5E94E86D2EFC}"/>
    <cellStyle name="Normal 3 2 9 5 2 4" xfId="14578" xr:uid="{00000000-0005-0000-0000-0000F2380000}"/>
    <cellStyle name="Normal 3 2 9 5 2 4 2" xfId="35530" xr:uid="{9D9B9454-B488-4B81-AE18-9AF533790144}"/>
    <cellStyle name="Normal 3 2 9 5 2 5" xfId="35527" xr:uid="{E738BC83-2FA6-4064-AD86-A6058A0455C9}"/>
    <cellStyle name="Normal 3 2 9 5 3" xfId="14579" xr:uid="{00000000-0005-0000-0000-0000F3380000}"/>
    <cellStyle name="Normal 3 2 9 5 3 2" xfId="35531" xr:uid="{E9DAA3CE-0FA5-41E9-872C-BBFB133505F3}"/>
    <cellStyle name="Normal 3 2 9 5 4" xfId="14580" xr:uid="{00000000-0005-0000-0000-0000F4380000}"/>
    <cellStyle name="Normal 3 2 9 5 4 2" xfId="35532" xr:uid="{79E2B57B-BEF4-4A5C-B54E-C073261CDB65}"/>
    <cellStyle name="Normal 3 2 9 5 5" xfId="14581" xr:uid="{00000000-0005-0000-0000-0000F5380000}"/>
    <cellStyle name="Normal 3 2 9 5 5 2" xfId="35533" xr:uid="{A73D1BCE-A99D-4F53-A455-703A9B92B165}"/>
    <cellStyle name="Normal 3 2 9 5 6" xfId="35526" xr:uid="{FC9D491E-3230-40C2-A240-0BB12ACB0CDA}"/>
    <cellStyle name="Normal 3 2 9 6" xfId="14582" xr:uid="{00000000-0005-0000-0000-0000F6380000}"/>
    <cellStyle name="Normal 3 2 9 6 2" xfId="14583" xr:uid="{00000000-0005-0000-0000-0000F7380000}"/>
    <cellStyle name="Normal 3 2 9 6 2 2" xfId="35535" xr:uid="{4E21A99B-ADE0-40D7-851F-83457AA329CC}"/>
    <cellStyle name="Normal 3 2 9 6 3" xfId="14584" xr:uid="{00000000-0005-0000-0000-0000F8380000}"/>
    <cellStyle name="Normal 3 2 9 6 3 2" xfId="35536" xr:uid="{3324B14A-927A-4667-A6AE-82BBF06CDE31}"/>
    <cellStyle name="Normal 3 2 9 6 4" xfId="14585" xr:uid="{00000000-0005-0000-0000-0000F9380000}"/>
    <cellStyle name="Normal 3 2 9 6 4 2" xfId="35537" xr:uid="{5EE6CEB1-886B-43A9-A6D6-0C0C861031EC}"/>
    <cellStyle name="Normal 3 2 9 6 5" xfId="35534" xr:uid="{BCA4DA92-F510-4146-8375-00945231F102}"/>
    <cellStyle name="Normal 3 2 9 7" xfId="14586" xr:uid="{00000000-0005-0000-0000-0000FA380000}"/>
    <cellStyle name="Normal 3 2 9 7 2" xfId="35538" xr:uid="{9B5F9EB0-DBD9-4358-9A41-777726EE9CE3}"/>
    <cellStyle name="Normal 3 2 9 8" xfId="14587" xr:uid="{00000000-0005-0000-0000-0000FB380000}"/>
    <cellStyle name="Normal 3 2 9 8 2" xfId="35539" xr:uid="{8C780148-6045-4130-A33C-8319F9746ED9}"/>
    <cellStyle name="Normal 3 2 9 9" xfId="14588" xr:uid="{00000000-0005-0000-0000-0000FC380000}"/>
    <cellStyle name="Normal 3 2 9 9 2" xfId="35540" xr:uid="{A78C05BF-686A-4B81-A955-1A3C05964C90}"/>
    <cellStyle name="Normal 3 2_Guarantees" xfId="14589" xr:uid="{00000000-0005-0000-0000-0000FD380000}"/>
    <cellStyle name="Normal 3 20" xfId="14590" xr:uid="{00000000-0005-0000-0000-0000FE380000}"/>
    <cellStyle name="Normal 3 20 2" xfId="14591" xr:uid="{00000000-0005-0000-0000-0000FF380000}"/>
    <cellStyle name="Normal 3 20 2 2" xfId="14592" xr:uid="{00000000-0005-0000-0000-000000390000}"/>
    <cellStyle name="Normal 3 20 2 2 2" xfId="14593" xr:uid="{00000000-0005-0000-0000-000001390000}"/>
    <cellStyle name="Normal 3 20 2 2 2 2" xfId="35544" xr:uid="{0FE09105-AE2A-4FFE-AC33-95100EECEA76}"/>
    <cellStyle name="Normal 3 20 2 2 3" xfId="14594" xr:uid="{00000000-0005-0000-0000-000002390000}"/>
    <cellStyle name="Normal 3 20 2 2 3 2" xfId="35545" xr:uid="{A5792E93-BFB5-4932-81DC-1C852AC97434}"/>
    <cellStyle name="Normal 3 20 2 2 4" xfId="14595" xr:uid="{00000000-0005-0000-0000-000003390000}"/>
    <cellStyle name="Normal 3 20 2 2 4 2" xfId="35546" xr:uid="{AB1B89A1-7301-4C19-A8A2-1E26A9DA1BDD}"/>
    <cellStyle name="Normal 3 20 2 2 5" xfId="35543" xr:uid="{F5301129-6C40-4DFB-AA7A-DE9DD30FFC30}"/>
    <cellStyle name="Normal 3 20 2 3" xfId="14596" xr:uid="{00000000-0005-0000-0000-000004390000}"/>
    <cellStyle name="Normal 3 20 2 3 2" xfId="35547" xr:uid="{D79669F6-56E6-40D9-B0D0-E1E1643A7E3A}"/>
    <cellStyle name="Normal 3 20 2 4" xfId="14597" xr:uid="{00000000-0005-0000-0000-000005390000}"/>
    <cellStyle name="Normal 3 20 2 4 2" xfId="35548" xr:uid="{C28DB377-08D7-45A6-B87A-1C993E27137F}"/>
    <cellStyle name="Normal 3 20 2 5" xfId="14598" xr:uid="{00000000-0005-0000-0000-000006390000}"/>
    <cellStyle name="Normal 3 20 2 5 2" xfId="35549" xr:uid="{8A18FCDD-F570-474F-B9D2-5975097834D2}"/>
    <cellStyle name="Normal 3 20 2 6" xfId="35542" xr:uid="{1E90DE65-ECDB-49A1-B2DB-0A4611EABC53}"/>
    <cellStyle name="Normal 3 20 3" xfId="14599" xr:uid="{00000000-0005-0000-0000-000007390000}"/>
    <cellStyle name="Normal 3 20 3 2" xfId="35550" xr:uid="{C32C0226-C7BC-4398-A8F6-D523F76E626B}"/>
    <cellStyle name="Normal 3 20 4" xfId="14600" xr:uid="{00000000-0005-0000-0000-000008390000}"/>
    <cellStyle name="Normal 3 20 4 2" xfId="14601" xr:uid="{00000000-0005-0000-0000-000009390000}"/>
    <cellStyle name="Normal 3 20 4 2 2" xfId="35552" xr:uid="{E6AD8642-FD9F-4EB4-B4E7-81983D534AEB}"/>
    <cellStyle name="Normal 3 20 4 3" xfId="14602" xr:uid="{00000000-0005-0000-0000-00000A390000}"/>
    <cellStyle name="Normal 3 20 4 3 2" xfId="35553" xr:uid="{C24F0748-F744-459A-80C5-A6098FD2ECDE}"/>
    <cellStyle name="Normal 3 20 4 4" xfId="14603" xr:uid="{00000000-0005-0000-0000-00000B390000}"/>
    <cellStyle name="Normal 3 20 4 4 2" xfId="35554" xr:uid="{90A5237C-AD81-4928-A239-35161046448C}"/>
    <cellStyle name="Normal 3 20 4 5" xfId="35551" xr:uid="{E7A18505-C928-40C0-92F9-10003A5A20E1}"/>
    <cellStyle name="Normal 3 20 5" xfId="14604" xr:uid="{00000000-0005-0000-0000-00000C390000}"/>
    <cellStyle name="Normal 3 20 5 2" xfId="35555" xr:uid="{F7085995-D186-4F1C-B729-D6B01E7FEDAE}"/>
    <cellStyle name="Normal 3 20 6" xfId="14605" xr:uid="{00000000-0005-0000-0000-00000D390000}"/>
    <cellStyle name="Normal 3 20 6 2" xfId="35556" xr:uid="{05E6D950-F77C-487D-8F21-3C5573BBDC19}"/>
    <cellStyle name="Normal 3 20 7" xfId="14606" xr:uid="{00000000-0005-0000-0000-00000E390000}"/>
    <cellStyle name="Normal 3 20 7 2" xfId="35557" xr:uid="{ED0398E7-F255-4722-944B-165EF27B2758}"/>
    <cellStyle name="Normal 3 20 8" xfId="35541" xr:uid="{A00C3394-B7EA-4B4B-8AB4-D87D282247DE}"/>
    <cellStyle name="Normal 3 21" xfId="14607" xr:uid="{00000000-0005-0000-0000-00000F390000}"/>
    <cellStyle name="Normal 3 21 2" xfId="14608" xr:uid="{00000000-0005-0000-0000-000010390000}"/>
    <cellStyle name="Normal 3 21 2 2" xfId="14609" xr:uid="{00000000-0005-0000-0000-000011390000}"/>
    <cellStyle name="Normal 3 21 2 2 2" xfId="14610" xr:uid="{00000000-0005-0000-0000-000012390000}"/>
    <cellStyle name="Normal 3 21 2 2 2 2" xfId="35561" xr:uid="{621A104C-2FC8-4D3F-8F14-C4BB1096FD07}"/>
    <cellStyle name="Normal 3 21 2 2 3" xfId="14611" xr:uid="{00000000-0005-0000-0000-000013390000}"/>
    <cellStyle name="Normal 3 21 2 2 3 2" xfId="35562" xr:uid="{8630E15A-FF51-41DD-8191-BEA583B7514E}"/>
    <cellStyle name="Normal 3 21 2 2 4" xfId="14612" xr:uid="{00000000-0005-0000-0000-000014390000}"/>
    <cellStyle name="Normal 3 21 2 2 4 2" xfId="35563" xr:uid="{9AEDEDA4-191D-4262-9C32-D1B830C0EFBA}"/>
    <cellStyle name="Normal 3 21 2 2 5" xfId="35560" xr:uid="{AEF77772-D7C0-4FA5-B2D5-89E2ACE2EAB9}"/>
    <cellStyle name="Normal 3 21 2 3" xfId="14613" xr:uid="{00000000-0005-0000-0000-000015390000}"/>
    <cellStyle name="Normal 3 21 2 3 2" xfId="35564" xr:uid="{D172CF9A-DA7F-4EEB-96BC-75295C0150DE}"/>
    <cellStyle name="Normal 3 21 2 4" xfId="14614" xr:uid="{00000000-0005-0000-0000-000016390000}"/>
    <cellStyle name="Normal 3 21 2 4 2" xfId="35565" xr:uid="{78F80482-A4E1-447D-9897-43CC71F964DC}"/>
    <cellStyle name="Normal 3 21 2 5" xfId="14615" xr:uid="{00000000-0005-0000-0000-000017390000}"/>
    <cellStyle name="Normal 3 21 2 5 2" xfId="35566" xr:uid="{41669BDB-CA3F-4D75-91B7-400FFA8E70BF}"/>
    <cellStyle name="Normal 3 21 2 6" xfId="35559" xr:uid="{0C61B43D-CADB-41A6-AC9D-1F013D6B8E5F}"/>
    <cellStyle name="Normal 3 21 3" xfId="14616" xr:uid="{00000000-0005-0000-0000-000018390000}"/>
    <cellStyle name="Normal 3 21 3 2" xfId="35567" xr:uid="{3C77CE0F-3848-4F0E-9F34-4C8825A714F5}"/>
    <cellStyle name="Normal 3 21 4" xfId="14617" xr:uid="{00000000-0005-0000-0000-000019390000}"/>
    <cellStyle name="Normal 3 21 4 2" xfId="14618" xr:uid="{00000000-0005-0000-0000-00001A390000}"/>
    <cellStyle name="Normal 3 21 4 2 2" xfId="35569" xr:uid="{13FE49F5-E90A-46D9-B285-4309649CC545}"/>
    <cellStyle name="Normal 3 21 4 3" xfId="14619" xr:uid="{00000000-0005-0000-0000-00001B390000}"/>
    <cellStyle name="Normal 3 21 4 3 2" xfId="35570" xr:uid="{045507E9-2780-4704-907B-8178BD5A114C}"/>
    <cellStyle name="Normal 3 21 4 4" xfId="14620" xr:uid="{00000000-0005-0000-0000-00001C390000}"/>
    <cellStyle name="Normal 3 21 4 4 2" xfId="35571" xr:uid="{C21BAEE0-4C22-48F1-9947-2D6640D3B31A}"/>
    <cellStyle name="Normal 3 21 4 5" xfId="35568" xr:uid="{32A25D34-11F3-44C5-8AD0-3C5815EC20B6}"/>
    <cellStyle name="Normal 3 21 5" xfId="14621" xr:uid="{00000000-0005-0000-0000-00001D390000}"/>
    <cellStyle name="Normal 3 21 5 2" xfId="35572" xr:uid="{3C74302F-88E6-4357-A06A-26073E597EF4}"/>
    <cellStyle name="Normal 3 21 6" xfId="14622" xr:uid="{00000000-0005-0000-0000-00001E390000}"/>
    <cellStyle name="Normal 3 21 6 2" xfId="35573" xr:uid="{48D0C207-ADDF-44E4-ABF5-9E6E86064676}"/>
    <cellStyle name="Normal 3 21 7" xfId="14623" xr:uid="{00000000-0005-0000-0000-00001F390000}"/>
    <cellStyle name="Normal 3 21 7 2" xfId="35574" xr:uid="{5FB495D6-25DC-436E-AE4E-372FC23290F6}"/>
    <cellStyle name="Normal 3 21 8" xfId="35558" xr:uid="{FEE65C38-FAD5-40F1-9456-E04AD8AC4200}"/>
    <cellStyle name="Normal 3 22" xfId="14624" xr:uid="{00000000-0005-0000-0000-000020390000}"/>
    <cellStyle name="Normal 3 22 2" xfId="14625" xr:uid="{00000000-0005-0000-0000-000021390000}"/>
    <cellStyle name="Normal 3 22 2 2" xfId="14626" xr:uid="{00000000-0005-0000-0000-000022390000}"/>
    <cellStyle name="Normal 3 22 2 2 2" xfId="14627" xr:uid="{00000000-0005-0000-0000-000023390000}"/>
    <cellStyle name="Normal 3 22 2 2 2 2" xfId="35578" xr:uid="{72FFBA9C-EF00-4820-99C8-FC13C96AE474}"/>
    <cellStyle name="Normal 3 22 2 2 3" xfId="14628" xr:uid="{00000000-0005-0000-0000-000024390000}"/>
    <cellStyle name="Normal 3 22 2 2 3 2" xfId="35579" xr:uid="{569B3F20-FB53-4FD8-8063-77EAE53C9D93}"/>
    <cellStyle name="Normal 3 22 2 2 4" xfId="14629" xr:uid="{00000000-0005-0000-0000-000025390000}"/>
    <cellStyle name="Normal 3 22 2 2 4 2" xfId="35580" xr:uid="{6714C63D-7154-4E4D-9DEF-4EEC41DC314C}"/>
    <cellStyle name="Normal 3 22 2 2 5" xfId="35577" xr:uid="{F4B44AB4-75D7-476D-9DC3-72466B3A3129}"/>
    <cellStyle name="Normal 3 22 2 3" xfId="14630" xr:uid="{00000000-0005-0000-0000-000026390000}"/>
    <cellStyle name="Normal 3 22 2 3 2" xfId="35581" xr:uid="{889FD8B9-46F6-4031-9CB1-4D772A4A1475}"/>
    <cellStyle name="Normal 3 22 2 4" xfId="14631" xr:uid="{00000000-0005-0000-0000-000027390000}"/>
    <cellStyle name="Normal 3 22 2 4 2" xfId="35582" xr:uid="{557E8CF7-6BAA-4395-B784-638274584016}"/>
    <cellStyle name="Normal 3 22 2 5" xfId="14632" xr:uid="{00000000-0005-0000-0000-000028390000}"/>
    <cellStyle name="Normal 3 22 2 5 2" xfId="35583" xr:uid="{39F92841-2B27-49FC-A29E-6B553FE1F75F}"/>
    <cellStyle name="Normal 3 22 2 6" xfId="35576" xr:uid="{B805B6C1-70D6-4E9D-9B1F-8699CD5A13A6}"/>
    <cellStyle name="Normal 3 22 3" xfId="14633" xr:uid="{00000000-0005-0000-0000-000029390000}"/>
    <cellStyle name="Normal 3 22 3 2" xfId="35584" xr:uid="{FCA82848-4DB1-41B1-8639-A6AD0E2F1D39}"/>
    <cellStyle name="Normal 3 22 4" xfId="14634" xr:uid="{00000000-0005-0000-0000-00002A390000}"/>
    <cellStyle name="Normal 3 22 4 2" xfId="14635" xr:uid="{00000000-0005-0000-0000-00002B390000}"/>
    <cellStyle name="Normal 3 22 4 2 2" xfId="35586" xr:uid="{DA32EBD7-3740-48FA-8639-4718E2AD388A}"/>
    <cellStyle name="Normal 3 22 4 3" xfId="14636" xr:uid="{00000000-0005-0000-0000-00002C390000}"/>
    <cellStyle name="Normal 3 22 4 3 2" xfId="35587" xr:uid="{BE61B744-7F18-444E-B746-2A6D44DCA8B5}"/>
    <cellStyle name="Normal 3 22 4 4" xfId="14637" xr:uid="{00000000-0005-0000-0000-00002D390000}"/>
    <cellStyle name="Normal 3 22 4 4 2" xfId="35588" xr:uid="{5D50EC73-AF96-4413-8985-8944E485EF5E}"/>
    <cellStyle name="Normal 3 22 4 5" xfId="35585" xr:uid="{128E6BE0-2EEC-4E8E-93A7-8F7307B6159E}"/>
    <cellStyle name="Normal 3 22 5" xfId="14638" xr:uid="{00000000-0005-0000-0000-00002E390000}"/>
    <cellStyle name="Normal 3 22 5 2" xfId="35589" xr:uid="{49D9B686-3206-4788-BB5E-7FDBD3446EBF}"/>
    <cellStyle name="Normal 3 22 6" xfId="14639" xr:uid="{00000000-0005-0000-0000-00002F390000}"/>
    <cellStyle name="Normal 3 22 6 2" xfId="35590" xr:uid="{33B790B9-2947-4F3C-ABA0-B60EEB37E8EF}"/>
    <cellStyle name="Normal 3 22 7" xfId="14640" xr:uid="{00000000-0005-0000-0000-000030390000}"/>
    <cellStyle name="Normal 3 22 7 2" xfId="35591" xr:uid="{EFBF92EA-7E3E-4FD1-919C-AD0C9C18B823}"/>
    <cellStyle name="Normal 3 22 8" xfId="35575" xr:uid="{2EF02822-3D27-4743-977E-693CD548936B}"/>
    <cellStyle name="Normal 3 23" xfId="14641" xr:uid="{00000000-0005-0000-0000-000031390000}"/>
    <cellStyle name="Normal 3 23 2" xfId="14642" xr:uid="{00000000-0005-0000-0000-000032390000}"/>
    <cellStyle name="Normal 3 23 2 2" xfId="14643" xr:uid="{00000000-0005-0000-0000-000033390000}"/>
    <cellStyle name="Normal 3 23 2 2 2" xfId="14644" xr:uid="{00000000-0005-0000-0000-000034390000}"/>
    <cellStyle name="Normal 3 23 2 2 2 2" xfId="35595" xr:uid="{CC111953-F408-4E89-978B-BF6A5935ED17}"/>
    <cellStyle name="Normal 3 23 2 2 3" xfId="14645" xr:uid="{00000000-0005-0000-0000-000035390000}"/>
    <cellStyle name="Normal 3 23 2 2 3 2" xfId="35596" xr:uid="{D655D2FA-CF4F-4F58-8A98-E4AEF05EAA34}"/>
    <cellStyle name="Normal 3 23 2 2 4" xfId="14646" xr:uid="{00000000-0005-0000-0000-000036390000}"/>
    <cellStyle name="Normal 3 23 2 2 4 2" xfId="35597" xr:uid="{FE281641-AF4F-440C-9587-CE164215C81A}"/>
    <cellStyle name="Normal 3 23 2 2 5" xfId="35594" xr:uid="{E010EBCA-B081-44CA-B26D-63508821D2E5}"/>
    <cellStyle name="Normal 3 23 2 3" xfId="14647" xr:uid="{00000000-0005-0000-0000-000037390000}"/>
    <cellStyle name="Normal 3 23 2 3 2" xfId="35598" xr:uid="{D25C2B30-F68B-4746-8B07-2CFC6FB41961}"/>
    <cellStyle name="Normal 3 23 2 4" xfId="14648" xr:uid="{00000000-0005-0000-0000-000038390000}"/>
    <cellStyle name="Normal 3 23 2 4 2" xfId="35599" xr:uid="{30FFD269-76DD-436E-83CE-928DCB220AEB}"/>
    <cellStyle name="Normal 3 23 2 5" xfId="14649" xr:uid="{00000000-0005-0000-0000-000039390000}"/>
    <cellStyle name="Normal 3 23 2 5 2" xfId="35600" xr:uid="{4FC96B58-5549-438A-9B21-21259312D8F7}"/>
    <cellStyle name="Normal 3 23 2 6" xfId="35593" xr:uid="{1CA64D7D-EBF1-41BF-AC5C-23B0066F6FF6}"/>
    <cellStyle name="Normal 3 23 3" xfId="14650" xr:uid="{00000000-0005-0000-0000-00003A390000}"/>
    <cellStyle name="Normal 3 23 3 2" xfId="14651" xr:uid="{00000000-0005-0000-0000-00003B390000}"/>
    <cellStyle name="Normal 3 23 3 2 2" xfId="35602" xr:uid="{13BC9287-CCE4-40FC-84AE-FB9C0BC82CCF}"/>
    <cellStyle name="Normal 3 23 3 3" xfId="14652" xr:uid="{00000000-0005-0000-0000-00003C390000}"/>
    <cellStyle name="Normal 3 23 3 3 2" xfId="35603" xr:uid="{7601901E-7312-403B-9789-DD8253EBD83E}"/>
    <cellStyle name="Normal 3 23 3 4" xfId="14653" xr:uid="{00000000-0005-0000-0000-00003D390000}"/>
    <cellStyle name="Normal 3 23 3 4 2" xfId="35604" xr:uid="{2122BF1A-7AF2-411D-8ED7-47F67EE4B4E4}"/>
    <cellStyle name="Normal 3 23 3 5" xfId="35601" xr:uid="{F4B06BD3-A244-4F47-8C84-B4E8282C753B}"/>
    <cellStyle name="Normal 3 23 4" xfId="14654" xr:uid="{00000000-0005-0000-0000-00003E390000}"/>
    <cellStyle name="Normal 3 23 4 2" xfId="35605" xr:uid="{4DE484F8-568A-439C-914A-244187231080}"/>
    <cellStyle name="Normal 3 23 5" xfId="14655" xr:uid="{00000000-0005-0000-0000-00003F390000}"/>
    <cellStyle name="Normal 3 23 5 2" xfId="35606" xr:uid="{97E0FA43-C6CE-48C2-B93E-4B46977EC787}"/>
    <cellStyle name="Normal 3 23 6" xfId="14656" xr:uid="{00000000-0005-0000-0000-000040390000}"/>
    <cellStyle name="Normal 3 23 6 2" xfId="35607" xr:uid="{A222D440-C828-411B-A270-D20DC3B37AEF}"/>
    <cellStyle name="Normal 3 23 7" xfId="35592" xr:uid="{0B65A007-6537-40EB-B461-8380B87B9E79}"/>
    <cellStyle name="Normal 3 24" xfId="14657" xr:uid="{00000000-0005-0000-0000-000041390000}"/>
    <cellStyle name="Normal 3 24 2" xfId="14658" xr:uid="{00000000-0005-0000-0000-000042390000}"/>
    <cellStyle name="Normal 3 24 2 2" xfId="14659" xr:uid="{00000000-0005-0000-0000-000043390000}"/>
    <cellStyle name="Normal 3 24 2 2 2" xfId="14660" xr:uid="{00000000-0005-0000-0000-000044390000}"/>
    <cellStyle name="Normal 3 24 2 2 2 2" xfId="35611" xr:uid="{CD680758-C8A1-44C6-9F6A-4C05CB60A1E1}"/>
    <cellStyle name="Normal 3 24 2 2 3" xfId="14661" xr:uid="{00000000-0005-0000-0000-000045390000}"/>
    <cellStyle name="Normal 3 24 2 2 3 2" xfId="35612" xr:uid="{E3C8AA85-593B-4BAD-9532-97D64064D935}"/>
    <cellStyle name="Normal 3 24 2 2 4" xfId="14662" xr:uid="{00000000-0005-0000-0000-000046390000}"/>
    <cellStyle name="Normal 3 24 2 2 4 2" xfId="35613" xr:uid="{8E83103D-A1C8-477E-986A-32F7AE6F8230}"/>
    <cellStyle name="Normal 3 24 2 2 5" xfId="35610" xr:uid="{97548EB1-611A-42F6-A4A3-558AA6A64AAE}"/>
    <cellStyle name="Normal 3 24 2 3" xfId="14663" xr:uid="{00000000-0005-0000-0000-000047390000}"/>
    <cellStyle name="Normal 3 24 2 3 2" xfId="35614" xr:uid="{39C1CEF4-0717-465C-8D37-ADADAC31D447}"/>
    <cellStyle name="Normal 3 24 2 4" xfId="14664" xr:uid="{00000000-0005-0000-0000-000048390000}"/>
    <cellStyle name="Normal 3 24 2 4 2" xfId="35615" xr:uid="{BA831564-CBA2-4C51-97E8-C08B8ABB1FF4}"/>
    <cellStyle name="Normal 3 24 2 5" xfId="14665" xr:uid="{00000000-0005-0000-0000-000049390000}"/>
    <cellStyle name="Normal 3 24 2 5 2" xfId="35616" xr:uid="{17A29FF0-9C82-45FD-9358-B288BF0DF2C5}"/>
    <cellStyle name="Normal 3 24 2 6" xfId="35609" xr:uid="{AE1BB148-DCAA-41AC-9550-01552F2AD349}"/>
    <cellStyle name="Normal 3 24 3" xfId="14666" xr:uid="{00000000-0005-0000-0000-00004A390000}"/>
    <cellStyle name="Normal 3 24 3 2" xfId="14667" xr:uid="{00000000-0005-0000-0000-00004B390000}"/>
    <cellStyle name="Normal 3 24 3 2 2" xfId="35618" xr:uid="{8A7B76FB-62C7-41D6-9331-A781724369B4}"/>
    <cellStyle name="Normal 3 24 3 3" xfId="14668" xr:uid="{00000000-0005-0000-0000-00004C390000}"/>
    <cellStyle name="Normal 3 24 3 3 2" xfId="35619" xr:uid="{045A0384-E2B7-42AE-80C6-45E64395670E}"/>
    <cellStyle name="Normal 3 24 3 4" xfId="14669" xr:uid="{00000000-0005-0000-0000-00004D390000}"/>
    <cellStyle name="Normal 3 24 3 4 2" xfId="35620" xr:uid="{B94BB664-8466-4E4E-939C-789F6355B7D3}"/>
    <cellStyle name="Normal 3 24 3 5" xfId="35617" xr:uid="{F79C038A-57E1-4B22-BE7D-8158887E6520}"/>
    <cellStyle name="Normal 3 24 4" xfId="14670" xr:uid="{00000000-0005-0000-0000-00004E390000}"/>
    <cellStyle name="Normal 3 24 4 2" xfId="35621" xr:uid="{F6572502-E334-4D68-8F73-0D99142A7545}"/>
    <cellStyle name="Normal 3 24 5" xfId="14671" xr:uid="{00000000-0005-0000-0000-00004F390000}"/>
    <cellStyle name="Normal 3 24 5 2" xfId="35622" xr:uid="{DD444972-4209-4ABB-BFE0-654EC6A50E1A}"/>
    <cellStyle name="Normal 3 24 6" xfId="14672" xr:uid="{00000000-0005-0000-0000-000050390000}"/>
    <cellStyle name="Normal 3 24 6 2" xfId="35623" xr:uid="{80197846-B4BD-451A-AB07-7D2E248315A8}"/>
    <cellStyle name="Normal 3 24 7" xfId="35608" xr:uid="{79862011-D1AE-47CA-85CB-46C632D5FA20}"/>
    <cellStyle name="Normal 3 25" xfId="14673" xr:uid="{00000000-0005-0000-0000-000051390000}"/>
    <cellStyle name="Normal 3 25 2" xfId="14674" xr:uid="{00000000-0005-0000-0000-000052390000}"/>
    <cellStyle name="Normal 3 25 2 2" xfId="14675" xr:uid="{00000000-0005-0000-0000-000053390000}"/>
    <cellStyle name="Normal 3 25 2 2 2" xfId="14676" xr:uid="{00000000-0005-0000-0000-000054390000}"/>
    <cellStyle name="Normal 3 25 2 2 2 2" xfId="35627" xr:uid="{219445B8-8F00-4580-87AA-387D7E7DC383}"/>
    <cellStyle name="Normal 3 25 2 2 3" xfId="14677" xr:uid="{00000000-0005-0000-0000-000055390000}"/>
    <cellStyle name="Normal 3 25 2 2 3 2" xfId="35628" xr:uid="{E8B04CAC-4AC0-439B-8830-5AF3DD327028}"/>
    <cellStyle name="Normal 3 25 2 2 4" xfId="14678" xr:uid="{00000000-0005-0000-0000-000056390000}"/>
    <cellStyle name="Normal 3 25 2 2 4 2" xfId="35629" xr:uid="{88DBD58D-228C-4E22-B72A-1B4EF0411F62}"/>
    <cellStyle name="Normal 3 25 2 2 5" xfId="35626" xr:uid="{2665CF21-2DFF-46A7-938B-5DD4C6DAA9C2}"/>
    <cellStyle name="Normal 3 25 2 3" xfId="14679" xr:uid="{00000000-0005-0000-0000-000057390000}"/>
    <cellStyle name="Normal 3 25 2 3 2" xfId="35630" xr:uid="{377E61C6-9602-400E-9C17-12145F71ED4C}"/>
    <cellStyle name="Normal 3 25 2 4" xfId="14680" xr:uid="{00000000-0005-0000-0000-000058390000}"/>
    <cellStyle name="Normal 3 25 2 4 2" xfId="35631" xr:uid="{928BFFCF-FDDF-47BA-A889-0364E0B48C49}"/>
    <cellStyle name="Normal 3 25 2 5" xfId="14681" xr:uid="{00000000-0005-0000-0000-000059390000}"/>
    <cellStyle name="Normal 3 25 2 5 2" xfId="35632" xr:uid="{9F29A713-3BBB-47A3-88E5-2EC27B2F228C}"/>
    <cellStyle name="Normal 3 25 2 6" xfId="35625" xr:uid="{0D4101E9-EC20-467B-B99F-E41D6413B3E3}"/>
    <cellStyle name="Normal 3 25 3" xfId="14682" xr:uid="{00000000-0005-0000-0000-00005A390000}"/>
    <cellStyle name="Normal 3 25 3 2" xfId="14683" xr:uid="{00000000-0005-0000-0000-00005B390000}"/>
    <cellStyle name="Normal 3 25 3 2 2" xfId="35634" xr:uid="{EA530B67-8DE9-48E2-9194-B33E9E54483C}"/>
    <cellStyle name="Normal 3 25 3 3" xfId="14684" xr:uid="{00000000-0005-0000-0000-00005C390000}"/>
    <cellStyle name="Normal 3 25 3 3 2" xfId="35635" xr:uid="{CC36BA71-DBFD-45A9-B25C-0F135F57D1AE}"/>
    <cellStyle name="Normal 3 25 3 4" xfId="14685" xr:uid="{00000000-0005-0000-0000-00005D390000}"/>
    <cellStyle name="Normal 3 25 3 4 2" xfId="35636" xr:uid="{7425523F-801F-4AA8-8C40-A5F82DFC4186}"/>
    <cellStyle name="Normal 3 25 3 5" xfId="35633" xr:uid="{7E5A1809-B11A-4B2C-AC3B-D01CB1F2251E}"/>
    <cellStyle name="Normal 3 25 4" xfId="14686" xr:uid="{00000000-0005-0000-0000-00005E390000}"/>
    <cellStyle name="Normal 3 25 4 2" xfId="35637" xr:uid="{670C4710-BFC4-40B9-A5A5-0D7E5B1C3D91}"/>
    <cellStyle name="Normal 3 25 5" xfId="14687" xr:uid="{00000000-0005-0000-0000-00005F390000}"/>
    <cellStyle name="Normal 3 25 5 2" xfId="35638" xr:uid="{E64F67CC-3D28-4F4A-AA74-D81CDECA948B}"/>
    <cellStyle name="Normal 3 25 6" xfId="14688" xr:uid="{00000000-0005-0000-0000-000060390000}"/>
    <cellStyle name="Normal 3 25 6 2" xfId="35639" xr:uid="{D478D0C2-7373-45E5-BF1C-DFD7952216F9}"/>
    <cellStyle name="Normal 3 25 7" xfId="35624" xr:uid="{DA81D053-126A-4AE4-84AC-57BE93C9973F}"/>
    <cellStyle name="Normal 3 26" xfId="14689" xr:uid="{00000000-0005-0000-0000-000061390000}"/>
    <cellStyle name="Normal 3 26 2" xfId="14690" xr:uid="{00000000-0005-0000-0000-000062390000}"/>
    <cellStyle name="Normal 3 26 2 2" xfId="14691" xr:uid="{00000000-0005-0000-0000-000063390000}"/>
    <cellStyle name="Normal 3 26 2 2 2" xfId="14692" xr:uid="{00000000-0005-0000-0000-000064390000}"/>
    <cellStyle name="Normal 3 26 2 2 2 2" xfId="35643" xr:uid="{D9A5DF6A-F76D-43F1-9F76-7D11744BB4C2}"/>
    <cellStyle name="Normal 3 26 2 2 3" xfId="14693" xr:uid="{00000000-0005-0000-0000-000065390000}"/>
    <cellStyle name="Normal 3 26 2 2 3 2" xfId="35644" xr:uid="{4F058DD3-04FF-4A41-9C12-52BE12B0CBBF}"/>
    <cellStyle name="Normal 3 26 2 2 4" xfId="14694" xr:uid="{00000000-0005-0000-0000-000066390000}"/>
    <cellStyle name="Normal 3 26 2 2 4 2" xfId="35645" xr:uid="{10C25439-488B-4585-A477-C76E043C11DA}"/>
    <cellStyle name="Normal 3 26 2 2 5" xfId="35642" xr:uid="{38734F52-AD46-45E1-8AD5-596FE2D36302}"/>
    <cellStyle name="Normal 3 26 2 3" xfId="14695" xr:uid="{00000000-0005-0000-0000-000067390000}"/>
    <cellStyle name="Normal 3 26 2 3 2" xfId="35646" xr:uid="{182A374F-593D-4BB5-93AE-8D822414E80A}"/>
    <cellStyle name="Normal 3 26 2 4" xfId="14696" xr:uid="{00000000-0005-0000-0000-000068390000}"/>
    <cellStyle name="Normal 3 26 2 4 2" xfId="35647" xr:uid="{6F061896-CC15-4CF6-85BB-D57015107A60}"/>
    <cellStyle name="Normal 3 26 2 5" xfId="14697" xr:uid="{00000000-0005-0000-0000-000069390000}"/>
    <cellStyle name="Normal 3 26 2 5 2" xfId="35648" xr:uid="{958CCAEC-BB81-4219-A797-68FF7E20E453}"/>
    <cellStyle name="Normal 3 26 2 6" xfId="35641" xr:uid="{4485311E-5766-4BEC-8E67-AAE0F17AC9AF}"/>
    <cellStyle name="Normal 3 26 3" xfId="14698" xr:uid="{00000000-0005-0000-0000-00006A390000}"/>
    <cellStyle name="Normal 3 26 3 2" xfId="14699" xr:uid="{00000000-0005-0000-0000-00006B390000}"/>
    <cellStyle name="Normal 3 26 3 2 2" xfId="35650" xr:uid="{E4D1E465-10E0-4BAE-9F89-F13070C475B8}"/>
    <cellStyle name="Normal 3 26 3 3" xfId="14700" xr:uid="{00000000-0005-0000-0000-00006C390000}"/>
    <cellStyle name="Normal 3 26 3 3 2" xfId="35651" xr:uid="{D55B5049-DADD-4909-8726-6139B3B24D4B}"/>
    <cellStyle name="Normal 3 26 3 4" xfId="14701" xr:uid="{00000000-0005-0000-0000-00006D390000}"/>
    <cellStyle name="Normal 3 26 3 4 2" xfId="35652" xr:uid="{17BAF258-F938-41E9-8CE3-B2454DD62D4C}"/>
    <cellStyle name="Normal 3 26 3 5" xfId="35649" xr:uid="{1B463BFB-EF79-48BF-A9D8-847E68C4D771}"/>
    <cellStyle name="Normal 3 26 4" xfId="14702" xr:uid="{00000000-0005-0000-0000-00006E390000}"/>
    <cellStyle name="Normal 3 26 4 2" xfId="35653" xr:uid="{5EEFB02D-9791-40D6-BFE9-F89284D3D303}"/>
    <cellStyle name="Normal 3 26 5" xfId="14703" xr:uid="{00000000-0005-0000-0000-00006F390000}"/>
    <cellStyle name="Normal 3 26 5 2" xfId="35654" xr:uid="{2D7367AC-63E0-4BDE-ACAD-F8765E45ED7A}"/>
    <cellStyle name="Normal 3 26 6" xfId="14704" xr:uid="{00000000-0005-0000-0000-000070390000}"/>
    <cellStyle name="Normal 3 26 6 2" xfId="35655" xr:uid="{74EBEE01-C1D1-401E-BCA2-DA4318882D65}"/>
    <cellStyle name="Normal 3 26 7" xfId="35640" xr:uid="{A29FC327-516C-487D-8804-D051092AEF4C}"/>
    <cellStyle name="Normal 3 27" xfId="14705" xr:uid="{00000000-0005-0000-0000-000071390000}"/>
    <cellStyle name="Normal 3 27 2" xfId="14706" xr:uid="{00000000-0005-0000-0000-000072390000}"/>
    <cellStyle name="Normal 3 27 2 2" xfId="14707" xr:uid="{00000000-0005-0000-0000-000073390000}"/>
    <cellStyle name="Normal 3 27 2 2 2" xfId="14708" xr:uid="{00000000-0005-0000-0000-000074390000}"/>
    <cellStyle name="Normal 3 27 2 2 2 2" xfId="35659" xr:uid="{46FF5297-1422-4047-A552-9E802497C7FB}"/>
    <cellStyle name="Normal 3 27 2 2 3" xfId="14709" xr:uid="{00000000-0005-0000-0000-000075390000}"/>
    <cellStyle name="Normal 3 27 2 2 3 2" xfId="35660" xr:uid="{D67BAE11-7502-4760-A4F9-24142215ED10}"/>
    <cellStyle name="Normal 3 27 2 2 4" xfId="14710" xr:uid="{00000000-0005-0000-0000-000076390000}"/>
    <cellStyle name="Normal 3 27 2 2 4 2" xfId="35661" xr:uid="{E16C3146-B226-4ED5-8D45-D0D5F4D125F3}"/>
    <cellStyle name="Normal 3 27 2 2 5" xfId="35658" xr:uid="{A3CDDF5B-725C-4714-910E-A334D58BF822}"/>
    <cellStyle name="Normal 3 27 2 3" xfId="14711" xr:uid="{00000000-0005-0000-0000-000077390000}"/>
    <cellStyle name="Normal 3 27 2 3 2" xfId="35662" xr:uid="{386D70B2-97B9-4378-8921-0A04553A2354}"/>
    <cellStyle name="Normal 3 27 2 4" xfId="14712" xr:uid="{00000000-0005-0000-0000-000078390000}"/>
    <cellStyle name="Normal 3 27 2 4 2" xfId="35663" xr:uid="{AB4C7515-1281-4306-B5EB-767A95B79BED}"/>
    <cellStyle name="Normal 3 27 2 5" xfId="14713" xr:uid="{00000000-0005-0000-0000-000079390000}"/>
    <cellStyle name="Normal 3 27 2 5 2" xfId="35664" xr:uid="{06C1AC6C-55C2-4E61-A6B9-49FA691DD5EA}"/>
    <cellStyle name="Normal 3 27 2 6" xfId="35657" xr:uid="{733D1C4C-F60B-4105-9108-5833084A45A4}"/>
    <cellStyle name="Normal 3 27 3" xfId="14714" xr:uid="{00000000-0005-0000-0000-00007A390000}"/>
    <cellStyle name="Normal 3 27 3 2" xfId="14715" xr:uid="{00000000-0005-0000-0000-00007B390000}"/>
    <cellStyle name="Normal 3 27 3 2 2" xfId="35666" xr:uid="{460E3779-01D7-42A6-8F0D-D4216EDEB348}"/>
    <cellStyle name="Normal 3 27 3 3" xfId="14716" xr:uid="{00000000-0005-0000-0000-00007C390000}"/>
    <cellStyle name="Normal 3 27 3 3 2" xfId="35667" xr:uid="{D44E531C-0DDD-4AD6-9B2E-E5F146E74C13}"/>
    <cellStyle name="Normal 3 27 3 4" xfId="14717" xr:uid="{00000000-0005-0000-0000-00007D390000}"/>
    <cellStyle name="Normal 3 27 3 4 2" xfId="35668" xr:uid="{19D3BB6D-00E5-41FF-8FD8-B5742BD67F7C}"/>
    <cellStyle name="Normal 3 27 3 5" xfId="35665" xr:uid="{78C877BB-3533-47FA-82B8-634EFDDAC5DA}"/>
    <cellStyle name="Normal 3 27 4" xfId="14718" xr:uid="{00000000-0005-0000-0000-00007E390000}"/>
    <cellStyle name="Normal 3 27 4 2" xfId="35669" xr:uid="{9D5368B8-A587-46BC-AAEA-42357D7A55C9}"/>
    <cellStyle name="Normal 3 27 5" xfId="14719" xr:uid="{00000000-0005-0000-0000-00007F390000}"/>
    <cellStyle name="Normal 3 27 5 2" xfId="35670" xr:uid="{C4347F7C-147F-40E5-AD27-0A5E4E2D723F}"/>
    <cellStyle name="Normal 3 27 6" xfId="14720" xr:uid="{00000000-0005-0000-0000-000080390000}"/>
    <cellStyle name="Normal 3 27 6 2" xfId="35671" xr:uid="{E361E5D9-0250-401D-832F-80296C4713A1}"/>
    <cellStyle name="Normal 3 27 7" xfId="35656" xr:uid="{DADBCDBD-C1DC-4B0A-BE2D-709B1C06FCA1}"/>
    <cellStyle name="Normal 3 28" xfId="14721" xr:uid="{00000000-0005-0000-0000-000081390000}"/>
    <cellStyle name="Normal 3 28 2" xfId="14722" xr:uid="{00000000-0005-0000-0000-000082390000}"/>
    <cellStyle name="Normal 3 28 2 2" xfId="14723" xr:uid="{00000000-0005-0000-0000-000083390000}"/>
    <cellStyle name="Normal 3 28 2 2 2" xfId="14724" xr:uid="{00000000-0005-0000-0000-000084390000}"/>
    <cellStyle name="Normal 3 28 2 2 2 2" xfId="35675" xr:uid="{9D5FF33E-3C66-44D2-8C6D-A207BEE1E5E1}"/>
    <cellStyle name="Normal 3 28 2 2 3" xfId="14725" xr:uid="{00000000-0005-0000-0000-000085390000}"/>
    <cellStyle name="Normal 3 28 2 2 3 2" xfId="35676" xr:uid="{7F0628A5-F118-4AE8-9F4A-4C162772C1DD}"/>
    <cellStyle name="Normal 3 28 2 2 4" xfId="14726" xr:uid="{00000000-0005-0000-0000-000086390000}"/>
    <cellStyle name="Normal 3 28 2 2 4 2" xfId="35677" xr:uid="{55357FC4-7EFC-4B93-895E-E091D32544D6}"/>
    <cellStyle name="Normal 3 28 2 2 5" xfId="35674" xr:uid="{20898560-5816-489B-82FC-5FC356B2310B}"/>
    <cellStyle name="Normal 3 28 2 3" xfId="14727" xr:uid="{00000000-0005-0000-0000-000087390000}"/>
    <cellStyle name="Normal 3 28 2 3 2" xfId="35678" xr:uid="{4D7E4332-481A-4246-906A-E4AF6ECD8260}"/>
    <cellStyle name="Normal 3 28 2 4" xfId="14728" xr:uid="{00000000-0005-0000-0000-000088390000}"/>
    <cellStyle name="Normal 3 28 2 4 2" xfId="35679" xr:uid="{E9E17955-4083-4BFD-8DB2-CBF11F7E2A7A}"/>
    <cellStyle name="Normal 3 28 2 5" xfId="14729" xr:uid="{00000000-0005-0000-0000-000089390000}"/>
    <cellStyle name="Normal 3 28 2 5 2" xfId="35680" xr:uid="{02826C11-3C03-46C0-9ACB-4A7C79402E40}"/>
    <cellStyle name="Normal 3 28 2 6" xfId="35673" xr:uid="{1A131B89-587E-4E3F-A31D-892A9DB060CE}"/>
    <cellStyle name="Normal 3 28 3" xfId="14730" xr:uid="{00000000-0005-0000-0000-00008A390000}"/>
    <cellStyle name="Normal 3 28 3 2" xfId="14731" xr:uid="{00000000-0005-0000-0000-00008B390000}"/>
    <cellStyle name="Normal 3 28 3 2 2" xfId="35682" xr:uid="{E192D397-A12C-40D7-AE9C-64E2CAAE228B}"/>
    <cellStyle name="Normal 3 28 3 3" xfId="14732" xr:uid="{00000000-0005-0000-0000-00008C390000}"/>
    <cellStyle name="Normal 3 28 3 3 2" xfId="35683" xr:uid="{42BD192B-6FE0-4C4F-BDAA-3751D8767670}"/>
    <cellStyle name="Normal 3 28 3 4" xfId="14733" xr:uid="{00000000-0005-0000-0000-00008D390000}"/>
    <cellStyle name="Normal 3 28 3 4 2" xfId="35684" xr:uid="{CC5615D7-F782-4B72-96A6-ECD155DC2C89}"/>
    <cellStyle name="Normal 3 28 3 5" xfId="35681" xr:uid="{0417E010-9D3A-43CC-B960-1749543742B9}"/>
    <cellStyle name="Normal 3 28 4" xfId="14734" xr:uid="{00000000-0005-0000-0000-00008E390000}"/>
    <cellStyle name="Normal 3 28 4 2" xfId="35685" xr:uid="{14B316DE-ACB4-49D9-AE55-F0F93E17AAE7}"/>
    <cellStyle name="Normal 3 28 5" xfId="14735" xr:uid="{00000000-0005-0000-0000-00008F390000}"/>
    <cellStyle name="Normal 3 28 5 2" xfId="35686" xr:uid="{D3194FD0-27D3-49AB-BEBE-A71B2867834F}"/>
    <cellStyle name="Normal 3 28 6" xfId="14736" xr:uid="{00000000-0005-0000-0000-000090390000}"/>
    <cellStyle name="Normal 3 28 6 2" xfId="35687" xr:uid="{A46C39B9-7A60-494D-8941-02BB8803ECBD}"/>
    <cellStyle name="Normal 3 28 7" xfId="35672" xr:uid="{7D02E4C6-6E1F-43D1-A140-DB524B9D405D}"/>
    <cellStyle name="Normal 3 29" xfId="14737" xr:uid="{00000000-0005-0000-0000-000091390000}"/>
    <cellStyle name="Normal 3 29 2" xfId="14738" xr:uid="{00000000-0005-0000-0000-000092390000}"/>
    <cellStyle name="Normal 3 29 2 2" xfId="14739" xr:uid="{00000000-0005-0000-0000-000093390000}"/>
    <cellStyle name="Normal 3 29 2 2 2" xfId="14740" xr:uid="{00000000-0005-0000-0000-000094390000}"/>
    <cellStyle name="Normal 3 29 2 2 2 2" xfId="35691" xr:uid="{4E3C9942-E63E-4FB7-A6EE-BE77653B6700}"/>
    <cellStyle name="Normal 3 29 2 2 3" xfId="14741" xr:uid="{00000000-0005-0000-0000-000095390000}"/>
    <cellStyle name="Normal 3 29 2 2 3 2" xfId="35692" xr:uid="{53E25F19-E95A-4C78-9655-A8FB24DDD67B}"/>
    <cellStyle name="Normal 3 29 2 2 4" xfId="14742" xr:uid="{00000000-0005-0000-0000-000096390000}"/>
    <cellStyle name="Normal 3 29 2 2 4 2" xfId="35693" xr:uid="{D266B9B3-07CE-4434-8054-B01479B93563}"/>
    <cellStyle name="Normal 3 29 2 2 5" xfId="35690" xr:uid="{6DB2060C-12D4-4E67-A914-DAF1250C9EB7}"/>
    <cellStyle name="Normal 3 29 2 3" xfId="14743" xr:uid="{00000000-0005-0000-0000-000097390000}"/>
    <cellStyle name="Normal 3 29 2 3 2" xfId="35694" xr:uid="{429D17C5-C2C0-4DA4-9909-261DAF019C94}"/>
    <cellStyle name="Normal 3 29 2 4" xfId="14744" xr:uid="{00000000-0005-0000-0000-000098390000}"/>
    <cellStyle name="Normal 3 29 2 4 2" xfId="35695" xr:uid="{4F27BF0D-3275-487C-B45C-A287093D4020}"/>
    <cellStyle name="Normal 3 29 2 5" xfId="14745" xr:uid="{00000000-0005-0000-0000-000099390000}"/>
    <cellStyle name="Normal 3 29 2 5 2" xfId="35696" xr:uid="{F1BCEA1A-8D7E-417F-8BD2-AC09BFBA92F3}"/>
    <cellStyle name="Normal 3 29 2 6" xfId="35689" xr:uid="{B630C9A8-5EE1-43B3-AA6D-BFC95E71D1D5}"/>
    <cellStyle name="Normal 3 29 3" xfId="14746" xr:uid="{00000000-0005-0000-0000-00009A390000}"/>
    <cellStyle name="Normal 3 29 3 2" xfId="14747" xr:uid="{00000000-0005-0000-0000-00009B390000}"/>
    <cellStyle name="Normal 3 29 3 2 2" xfId="35698" xr:uid="{E4A36408-9AF7-4555-A1D5-402A7759DF0B}"/>
    <cellStyle name="Normal 3 29 3 3" xfId="14748" xr:uid="{00000000-0005-0000-0000-00009C390000}"/>
    <cellStyle name="Normal 3 29 3 3 2" xfId="35699" xr:uid="{B3C2AEA5-2D39-4187-9F6A-B39578498EA8}"/>
    <cellStyle name="Normal 3 29 3 4" xfId="14749" xr:uid="{00000000-0005-0000-0000-00009D390000}"/>
    <cellStyle name="Normal 3 29 3 4 2" xfId="35700" xr:uid="{5310A128-691D-41AD-9308-29AAC6D29AD1}"/>
    <cellStyle name="Normal 3 29 3 5" xfId="35697" xr:uid="{12DBE5CE-64A5-4B96-87A0-DFBE136AD8FC}"/>
    <cellStyle name="Normal 3 29 4" xfId="14750" xr:uid="{00000000-0005-0000-0000-00009E390000}"/>
    <cellStyle name="Normal 3 29 4 2" xfId="35701" xr:uid="{08CD71F4-73C7-4BC3-88EE-57B806F1DCE6}"/>
    <cellStyle name="Normal 3 29 5" xfId="14751" xr:uid="{00000000-0005-0000-0000-00009F390000}"/>
    <cellStyle name="Normal 3 29 5 2" xfId="35702" xr:uid="{985AFD16-0D7B-4EE8-BEE0-30D5A6D2E021}"/>
    <cellStyle name="Normal 3 29 6" xfId="14752" xr:uid="{00000000-0005-0000-0000-0000A0390000}"/>
    <cellStyle name="Normal 3 29 6 2" xfId="35703" xr:uid="{A655EC2D-BEED-4804-B447-0B01B07F46F3}"/>
    <cellStyle name="Normal 3 29 7" xfId="35688" xr:uid="{3AE32560-42DA-4287-A9CF-6CD894C981C4}"/>
    <cellStyle name="Normal 3 3" xfId="14753" xr:uid="{00000000-0005-0000-0000-0000A1390000}"/>
    <cellStyle name="Normal 3 3 10" xfId="14754" xr:uid="{00000000-0005-0000-0000-0000A2390000}"/>
    <cellStyle name="Normal 3 3 10 2" xfId="14755" xr:uid="{00000000-0005-0000-0000-0000A3390000}"/>
    <cellStyle name="Normal 3 3 10 2 2" xfId="35706" xr:uid="{5B7EDFA2-76CB-4BDF-90F9-1688746786EF}"/>
    <cellStyle name="Normal 3 3 10 3" xfId="14756" xr:uid="{00000000-0005-0000-0000-0000A4390000}"/>
    <cellStyle name="Normal 3 3 10 3 2" xfId="14757" xr:uid="{00000000-0005-0000-0000-0000A5390000}"/>
    <cellStyle name="Normal 3 3 10 3 2 2" xfId="14758" xr:uid="{00000000-0005-0000-0000-0000A6390000}"/>
    <cellStyle name="Normal 3 3 10 3 2 2 2" xfId="35709" xr:uid="{352DAAB7-5BAC-4199-92CF-4740844EC14E}"/>
    <cellStyle name="Normal 3 3 10 3 2 3" xfId="14759" xr:uid="{00000000-0005-0000-0000-0000A7390000}"/>
    <cellStyle name="Normal 3 3 10 3 2 3 2" xfId="35710" xr:uid="{01466590-9D2C-431C-9888-920C51D03DAB}"/>
    <cellStyle name="Normal 3 3 10 3 2 4" xfId="14760" xr:uid="{00000000-0005-0000-0000-0000A8390000}"/>
    <cellStyle name="Normal 3 3 10 3 2 4 2" xfId="35711" xr:uid="{D76D935B-3CAB-42FB-A83E-31EDCA12F40B}"/>
    <cellStyle name="Normal 3 3 10 3 2 5" xfId="35708" xr:uid="{AE22DB63-3DE2-416D-B04E-FC0A60C7BEF1}"/>
    <cellStyle name="Normal 3 3 10 3 3" xfId="14761" xr:uid="{00000000-0005-0000-0000-0000A9390000}"/>
    <cellStyle name="Normal 3 3 10 3 3 2" xfId="35712" xr:uid="{60EDA720-D6BD-4324-9CBB-5C2E782BCA0D}"/>
    <cellStyle name="Normal 3 3 10 3 4" xfId="14762" xr:uid="{00000000-0005-0000-0000-0000AA390000}"/>
    <cellStyle name="Normal 3 3 10 3 4 2" xfId="35713" xr:uid="{8E2F1B21-F626-4AAD-A7D4-504E666482CB}"/>
    <cellStyle name="Normal 3 3 10 3 5" xfId="14763" xr:uid="{00000000-0005-0000-0000-0000AB390000}"/>
    <cellStyle name="Normal 3 3 10 3 5 2" xfId="35714" xr:uid="{09B9622B-4CAB-4EE2-83C3-E79642A518F1}"/>
    <cellStyle name="Normal 3 3 10 3 6" xfId="35707" xr:uid="{EDFE20D0-A9D0-4553-9E53-E6449C79D882}"/>
    <cellStyle name="Normal 3 3 10 4" xfId="14764" xr:uid="{00000000-0005-0000-0000-0000AC390000}"/>
    <cellStyle name="Normal 3 3 10 4 2" xfId="35715" xr:uid="{97F2EC01-888F-4059-AE98-E9B75B2F9856}"/>
    <cellStyle name="Normal 3 3 10 5" xfId="14765" xr:uid="{00000000-0005-0000-0000-0000AD390000}"/>
    <cellStyle name="Normal 3 3 10 5 2" xfId="14766" xr:uid="{00000000-0005-0000-0000-0000AE390000}"/>
    <cellStyle name="Normal 3 3 10 5 2 2" xfId="35717" xr:uid="{0D3331F7-C041-4212-8A7A-B52A87B56BA3}"/>
    <cellStyle name="Normal 3 3 10 5 3" xfId="14767" xr:uid="{00000000-0005-0000-0000-0000AF390000}"/>
    <cellStyle name="Normal 3 3 10 5 3 2" xfId="35718" xr:uid="{C3F7F812-06A8-4E4C-B65C-96E7D4D1DC14}"/>
    <cellStyle name="Normal 3 3 10 5 4" xfId="14768" xr:uid="{00000000-0005-0000-0000-0000B0390000}"/>
    <cellStyle name="Normal 3 3 10 5 4 2" xfId="35719" xr:uid="{F33B5758-41B9-41B6-8173-FEC11C8C3DEE}"/>
    <cellStyle name="Normal 3 3 10 5 5" xfId="35716" xr:uid="{65AE86A9-43B4-4232-831D-44C726722221}"/>
    <cellStyle name="Normal 3 3 10 6" xfId="14769" xr:uid="{00000000-0005-0000-0000-0000B1390000}"/>
    <cellStyle name="Normal 3 3 10 6 2" xfId="35720" xr:uid="{453E4932-F9D2-475D-A080-E33D9D2B9475}"/>
    <cellStyle name="Normal 3 3 10 7" xfId="14770" xr:uid="{00000000-0005-0000-0000-0000B2390000}"/>
    <cellStyle name="Normal 3 3 10 7 2" xfId="35721" xr:uid="{8092B0FD-03B5-44E7-91CD-5B12EA280224}"/>
    <cellStyle name="Normal 3 3 10 8" xfId="14771" xr:uid="{00000000-0005-0000-0000-0000B3390000}"/>
    <cellStyle name="Normal 3 3 10 8 2" xfId="35722" xr:uid="{60909768-3222-4961-B454-9A0ABA223812}"/>
    <cellStyle name="Normal 3 3 10 9" xfId="35705" xr:uid="{DF689D5C-5230-45D5-A604-4684A572DC88}"/>
    <cellStyle name="Normal 3 3 11" xfId="14772" xr:uid="{00000000-0005-0000-0000-0000B4390000}"/>
    <cellStyle name="Normal 3 3 11 2" xfId="35723" xr:uid="{D5146EF4-0A58-4752-B6CA-C7E45CC33ADC}"/>
    <cellStyle name="Normal 3 3 12" xfId="14773" xr:uid="{00000000-0005-0000-0000-0000B5390000}"/>
    <cellStyle name="Normal 3 3 12 2" xfId="14774" xr:uid="{00000000-0005-0000-0000-0000B6390000}"/>
    <cellStyle name="Normal 3 3 12 2 2" xfId="14775" xr:uid="{00000000-0005-0000-0000-0000B7390000}"/>
    <cellStyle name="Normal 3 3 12 2 2 2" xfId="14776" xr:uid="{00000000-0005-0000-0000-0000B8390000}"/>
    <cellStyle name="Normal 3 3 12 2 2 2 2" xfId="35727" xr:uid="{3C4D2CB5-07E7-4901-A4B2-5325044F08CE}"/>
    <cellStyle name="Normal 3 3 12 2 2 3" xfId="14777" xr:uid="{00000000-0005-0000-0000-0000B9390000}"/>
    <cellStyle name="Normal 3 3 12 2 2 3 2" xfId="35728" xr:uid="{82DEE8FC-988A-4C25-851E-0380192CE8D2}"/>
    <cellStyle name="Normal 3 3 12 2 2 4" xfId="14778" xr:uid="{00000000-0005-0000-0000-0000BA390000}"/>
    <cellStyle name="Normal 3 3 12 2 2 4 2" xfId="35729" xr:uid="{10C0D2A7-ED23-41B9-AAF6-F260473DABB9}"/>
    <cellStyle name="Normal 3 3 12 2 2 5" xfId="35726" xr:uid="{CB2A8E4E-9DDF-4029-B1E3-04F014741693}"/>
    <cellStyle name="Normal 3 3 12 2 3" xfId="14779" xr:uid="{00000000-0005-0000-0000-0000BB390000}"/>
    <cellStyle name="Normal 3 3 12 2 3 2" xfId="35730" xr:uid="{7F860636-05A6-410D-BC27-4570FB2ED373}"/>
    <cellStyle name="Normal 3 3 12 2 4" xfId="14780" xr:uid="{00000000-0005-0000-0000-0000BC390000}"/>
    <cellStyle name="Normal 3 3 12 2 4 2" xfId="35731" xr:uid="{5DFBC193-4663-4330-A3D9-7115F891D72A}"/>
    <cellStyle name="Normal 3 3 12 2 5" xfId="14781" xr:uid="{00000000-0005-0000-0000-0000BD390000}"/>
    <cellStyle name="Normal 3 3 12 2 5 2" xfId="35732" xr:uid="{81AD66BE-6A96-4AC8-9AC4-D6988973EDA2}"/>
    <cellStyle name="Normal 3 3 12 2 6" xfId="35725" xr:uid="{EC0E5EE6-41A0-4E88-8D5D-03D9CF8D60B9}"/>
    <cellStyle name="Normal 3 3 12 3" xfId="14782" xr:uid="{00000000-0005-0000-0000-0000BE390000}"/>
    <cellStyle name="Normal 3 3 12 3 2" xfId="35733" xr:uid="{45422BA0-2C9C-4F0A-87FD-0E0DBA6CC431}"/>
    <cellStyle name="Normal 3 3 12 4" xfId="14783" xr:uid="{00000000-0005-0000-0000-0000BF390000}"/>
    <cellStyle name="Normal 3 3 12 4 2" xfId="14784" xr:uid="{00000000-0005-0000-0000-0000C0390000}"/>
    <cellStyle name="Normal 3 3 12 4 2 2" xfId="35735" xr:uid="{ECE422C4-C3E1-460D-90DD-CC275E86320B}"/>
    <cellStyle name="Normal 3 3 12 4 3" xfId="14785" xr:uid="{00000000-0005-0000-0000-0000C1390000}"/>
    <cellStyle name="Normal 3 3 12 4 3 2" xfId="35736" xr:uid="{F6DD65A3-BEBE-4710-822A-613C38117716}"/>
    <cellStyle name="Normal 3 3 12 4 4" xfId="14786" xr:uid="{00000000-0005-0000-0000-0000C2390000}"/>
    <cellStyle name="Normal 3 3 12 4 4 2" xfId="35737" xr:uid="{418271E9-5EE2-4400-B58B-84C2CD6D4FDF}"/>
    <cellStyle name="Normal 3 3 12 4 5" xfId="35734" xr:uid="{FF5A8AE3-849D-46F7-A527-34050634E86E}"/>
    <cellStyle name="Normal 3 3 12 5" xfId="14787" xr:uid="{00000000-0005-0000-0000-0000C3390000}"/>
    <cellStyle name="Normal 3 3 12 5 2" xfId="35738" xr:uid="{1944F398-C08B-470E-9F35-C89AEBB2134A}"/>
    <cellStyle name="Normal 3 3 12 6" xfId="14788" xr:uid="{00000000-0005-0000-0000-0000C4390000}"/>
    <cellStyle name="Normal 3 3 12 6 2" xfId="35739" xr:uid="{1A79444D-035D-48D9-A256-636C7B5DE3CD}"/>
    <cellStyle name="Normal 3 3 12 7" xfId="14789" xr:uid="{00000000-0005-0000-0000-0000C5390000}"/>
    <cellStyle name="Normal 3 3 12 7 2" xfId="35740" xr:uid="{FD53E017-EE3D-4AAF-ABA8-D2BECF0F23A8}"/>
    <cellStyle name="Normal 3 3 12 8" xfId="35724" xr:uid="{E2AD0E8D-3824-448E-9D94-6CE1410C7961}"/>
    <cellStyle name="Normal 3 3 13" xfId="14790" xr:uid="{00000000-0005-0000-0000-0000C6390000}"/>
    <cellStyle name="Normal 3 3 13 2" xfId="14791" xr:uid="{00000000-0005-0000-0000-0000C7390000}"/>
    <cellStyle name="Normal 3 3 13 2 2" xfId="14792" xr:uid="{00000000-0005-0000-0000-0000C8390000}"/>
    <cellStyle name="Normal 3 3 13 2 2 2" xfId="14793" xr:uid="{00000000-0005-0000-0000-0000C9390000}"/>
    <cellStyle name="Normal 3 3 13 2 2 2 2" xfId="35744" xr:uid="{E713236F-6E65-470B-A6C7-5A389A21BDF4}"/>
    <cellStyle name="Normal 3 3 13 2 2 3" xfId="14794" xr:uid="{00000000-0005-0000-0000-0000CA390000}"/>
    <cellStyle name="Normal 3 3 13 2 2 3 2" xfId="35745" xr:uid="{F9E1C5EE-3392-4F29-985D-75063F7D0833}"/>
    <cellStyle name="Normal 3 3 13 2 2 4" xfId="14795" xr:uid="{00000000-0005-0000-0000-0000CB390000}"/>
    <cellStyle name="Normal 3 3 13 2 2 4 2" xfId="35746" xr:uid="{9D9FBDE9-213D-4E6E-8FEA-FCCF552CE989}"/>
    <cellStyle name="Normal 3 3 13 2 2 5" xfId="35743" xr:uid="{A4733355-9BD6-4D7D-8045-4095C5F4C63A}"/>
    <cellStyle name="Normal 3 3 13 2 3" xfId="14796" xr:uid="{00000000-0005-0000-0000-0000CC390000}"/>
    <cellStyle name="Normal 3 3 13 2 3 2" xfId="35747" xr:uid="{2FBC2A11-C156-4CAD-A0F6-C6901D0F25D7}"/>
    <cellStyle name="Normal 3 3 13 2 4" xfId="14797" xr:uid="{00000000-0005-0000-0000-0000CD390000}"/>
    <cellStyle name="Normal 3 3 13 2 4 2" xfId="35748" xr:uid="{31BEB206-2CE4-4EC7-B64A-FF92FAAE12E9}"/>
    <cellStyle name="Normal 3 3 13 2 5" xfId="14798" xr:uid="{00000000-0005-0000-0000-0000CE390000}"/>
    <cellStyle name="Normal 3 3 13 2 5 2" xfId="35749" xr:uid="{88A9F012-CEB3-4B70-88CD-4BE642E22BA2}"/>
    <cellStyle name="Normal 3 3 13 2 6" xfId="35742" xr:uid="{C2372FF9-AD53-4217-A914-E2C3B0872275}"/>
    <cellStyle name="Normal 3 3 13 3" xfId="14799" xr:uid="{00000000-0005-0000-0000-0000CF390000}"/>
    <cellStyle name="Normal 3 3 13 3 2" xfId="35750" xr:uid="{95BF07B4-F705-47AA-8061-478B7EED4E4C}"/>
    <cellStyle name="Normal 3 3 13 4" xfId="14800" xr:uid="{00000000-0005-0000-0000-0000D0390000}"/>
    <cellStyle name="Normal 3 3 13 4 2" xfId="14801" xr:uid="{00000000-0005-0000-0000-0000D1390000}"/>
    <cellStyle name="Normal 3 3 13 4 2 2" xfId="35752" xr:uid="{7F727C2A-819B-41E1-8AF3-7D47DAACCBAF}"/>
    <cellStyle name="Normal 3 3 13 4 3" xfId="14802" xr:uid="{00000000-0005-0000-0000-0000D2390000}"/>
    <cellStyle name="Normal 3 3 13 4 3 2" xfId="35753" xr:uid="{9E681DAC-17F8-428B-9C53-B1746E16FA8E}"/>
    <cellStyle name="Normal 3 3 13 4 4" xfId="14803" xr:uid="{00000000-0005-0000-0000-0000D3390000}"/>
    <cellStyle name="Normal 3 3 13 4 4 2" xfId="35754" xr:uid="{B216266A-8158-457C-9F5E-1B93B6171C4A}"/>
    <cellStyle name="Normal 3 3 13 4 5" xfId="35751" xr:uid="{B3C6B3FD-1027-499C-B484-F9A12EFE6E79}"/>
    <cellStyle name="Normal 3 3 13 5" xfId="14804" xr:uid="{00000000-0005-0000-0000-0000D4390000}"/>
    <cellStyle name="Normal 3 3 13 5 2" xfId="35755" xr:uid="{B2063405-2821-4A5B-857D-B99DA3682F47}"/>
    <cellStyle name="Normal 3 3 13 6" xfId="14805" xr:uid="{00000000-0005-0000-0000-0000D5390000}"/>
    <cellStyle name="Normal 3 3 13 6 2" xfId="35756" xr:uid="{84712065-B6E8-440B-9ABD-9E74163872E9}"/>
    <cellStyle name="Normal 3 3 13 7" xfId="14806" xr:uid="{00000000-0005-0000-0000-0000D6390000}"/>
    <cellStyle name="Normal 3 3 13 7 2" xfId="35757" xr:uid="{50CD0DFB-F917-4909-A490-B284EDDAF75B}"/>
    <cellStyle name="Normal 3 3 13 8" xfId="35741" xr:uid="{36CC46D2-1438-41E9-8475-48854993DD8B}"/>
    <cellStyle name="Normal 3 3 14" xfId="14807" xr:uid="{00000000-0005-0000-0000-0000D7390000}"/>
    <cellStyle name="Normal 3 3 14 2" xfId="14808" xr:uid="{00000000-0005-0000-0000-0000D8390000}"/>
    <cellStyle name="Normal 3 3 14 2 2" xfId="14809" xr:uid="{00000000-0005-0000-0000-0000D9390000}"/>
    <cellStyle name="Normal 3 3 14 2 2 2" xfId="35760" xr:uid="{8051C641-13FA-468F-8071-423CAEAABCA1}"/>
    <cellStyle name="Normal 3 3 14 2 3" xfId="14810" xr:uid="{00000000-0005-0000-0000-0000DA390000}"/>
    <cellStyle name="Normal 3 3 14 2 3 2" xfId="35761" xr:uid="{869A9792-A0BB-4F41-9F71-DD444A617553}"/>
    <cellStyle name="Normal 3 3 14 2 4" xfId="14811" xr:uid="{00000000-0005-0000-0000-0000DB390000}"/>
    <cellStyle name="Normal 3 3 14 2 4 2" xfId="35762" xr:uid="{1D69749D-1226-4590-BB61-FF4C75A55119}"/>
    <cellStyle name="Normal 3 3 14 2 5" xfId="35759" xr:uid="{63DA493D-E14F-4D88-9C48-352DACB5508B}"/>
    <cellStyle name="Normal 3 3 14 3" xfId="14812" xr:uid="{00000000-0005-0000-0000-0000DC390000}"/>
    <cellStyle name="Normal 3 3 14 3 2" xfId="35763" xr:uid="{32F04D93-B85C-4310-BA4C-3E044C933C32}"/>
    <cellStyle name="Normal 3 3 14 4" xfId="14813" xr:uid="{00000000-0005-0000-0000-0000DD390000}"/>
    <cellStyle name="Normal 3 3 14 4 2" xfId="35764" xr:uid="{4DA1ABA9-1C88-4F8A-8A8C-45F36212F00E}"/>
    <cellStyle name="Normal 3 3 14 5" xfId="14814" xr:uid="{00000000-0005-0000-0000-0000DE390000}"/>
    <cellStyle name="Normal 3 3 14 5 2" xfId="35765" xr:uid="{13945C39-6D24-4432-BF53-7D2EF8BE4F05}"/>
    <cellStyle name="Normal 3 3 14 6" xfId="35758" xr:uid="{69C04E66-5CE3-49BD-95F6-19CA286E335A}"/>
    <cellStyle name="Normal 3 3 15" xfId="14815" xr:uid="{00000000-0005-0000-0000-0000DF390000}"/>
    <cellStyle name="Normal 3 3 15 2" xfId="14816" xr:uid="{00000000-0005-0000-0000-0000E0390000}"/>
    <cellStyle name="Normal 3 3 15 2 2" xfId="35767" xr:uid="{59D8FE25-C2E2-49D1-AE51-61D0031CADCC}"/>
    <cellStyle name="Normal 3 3 15 3" xfId="14817" xr:uid="{00000000-0005-0000-0000-0000E1390000}"/>
    <cellStyle name="Normal 3 3 15 3 2" xfId="35768" xr:uid="{93CC4ED4-2DB4-4F9F-A53F-884BDD468BAE}"/>
    <cellStyle name="Normal 3 3 15 4" xfId="14818" xr:uid="{00000000-0005-0000-0000-0000E2390000}"/>
    <cellStyle name="Normal 3 3 15 4 2" xfId="35769" xr:uid="{AEC31DC5-827E-4DFA-A44E-47FE49E41568}"/>
    <cellStyle name="Normal 3 3 15 5" xfId="35766" xr:uid="{FC735715-4951-4041-A7BF-38F41BEFCF3C}"/>
    <cellStyle name="Normal 3 3 16" xfId="14819" xr:uid="{00000000-0005-0000-0000-0000E3390000}"/>
    <cellStyle name="Normal 3 3 16 2" xfId="35770" xr:uid="{C7647F9A-C6C3-4B3D-9A5B-22CE4F4F8D09}"/>
    <cellStyle name="Normal 3 3 17" xfId="14820" xr:uid="{00000000-0005-0000-0000-0000E4390000}"/>
    <cellStyle name="Normal 3 3 17 2" xfId="35771" xr:uid="{B8124602-4797-4305-A856-AD17B7C83D55}"/>
    <cellStyle name="Normal 3 3 18" xfId="14821" xr:uid="{00000000-0005-0000-0000-0000E5390000}"/>
    <cellStyle name="Normal 3 3 18 2" xfId="35772" xr:uid="{C37E4C44-E5B7-4996-BB3F-64D7125B0403}"/>
    <cellStyle name="Normal 3 3 19" xfId="35704" xr:uid="{E06C2C8C-6D7B-4AF1-8FAD-E943409C185A}"/>
    <cellStyle name="Normal 3 3 2" xfId="14822" xr:uid="{00000000-0005-0000-0000-0000E6390000}"/>
    <cellStyle name="Normal 3 3 2 10" xfId="14823" xr:uid="{00000000-0005-0000-0000-0000E7390000}"/>
    <cellStyle name="Normal 3 3 2 10 2" xfId="14824" xr:uid="{00000000-0005-0000-0000-0000E8390000}"/>
    <cellStyle name="Normal 3 3 2 10 2 2" xfId="14825" xr:uid="{00000000-0005-0000-0000-0000E9390000}"/>
    <cellStyle name="Normal 3 3 2 10 2 2 2" xfId="35776" xr:uid="{692E9FD4-8C23-4597-AA83-5A707653ED3A}"/>
    <cellStyle name="Normal 3 3 2 10 2 3" xfId="14826" xr:uid="{00000000-0005-0000-0000-0000EA390000}"/>
    <cellStyle name="Normal 3 3 2 10 2 3 2" xfId="35777" xr:uid="{8CC60B40-AFA6-4085-A0E6-53CC6F0E52BE}"/>
    <cellStyle name="Normal 3 3 2 10 2 4" xfId="14827" xr:uid="{00000000-0005-0000-0000-0000EB390000}"/>
    <cellStyle name="Normal 3 3 2 10 2 4 2" xfId="35778" xr:uid="{68FE355B-F6ED-4D21-B9F3-1D6C2B1EB2C0}"/>
    <cellStyle name="Normal 3 3 2 10 2 5" xfId="35775" xr:uid="{17B94560-2A09-4CEE-BC7C-3F3BC842F27C}"/>
    <cellStyle name="Normal 3 3 2 10 3" xfId="14828" xr:uid="{00000000-0005-0000-0000-0000EC390000}"/>
    <cellStyle name="Normal 3 3 2 10 3 2" xfId="35779" xr:uid="{92606211-8A46-4FD3-8F37-DCC3EEDA224A}"/>
    <cellStyle name="Normal 3 3 2 10 4" xfId="14829" xr:uid="{00000000-0005-0000-0000-0000ED390000}"/>
    <cellStyle name="Normal 3 3 2 10 4 2" xfId="35780" xr:uid="{9CD9CDFA-2089-4053-A29E-00C2C7150119}"/>
    <cellStyle name="Normal 3 3 2 10 5" xfId="14830" xr:uid="{00000000-0005-0000-0000-0000EE390000}"/>
    <cellStyle name="Normal 3 3 2 10 5 2" xfId="35781" xr:uid="{7B4D7FED-6CD5-4DF7-814F-A56DFC913CEE}"/>
    <cellStyle name="Normal 3 3 2 10 6" xfId="35774" xr:uid="{14459198-B705-4100-B9F4-1771ACEC6282}"/>
    <cellStyle name="Normal 3 3 2 11" xfId="14831" xr:uid="{00000000-0005-0000-0000-0000EF390000}"/>
    <cellStyle name="Normal 3 3 2 11 2" xfId="14832" xr:uid="{00000000-0005-0000-0000-0000F0390000}"/>
    <cellStyle name="Normal 3 3 2 11 2 2" xfId="35783" xr:uid="{E94C7F83-ED18-47F7-918C-BD69B795591F}"/>
    <cellStyle name="Normal 3 3 2 11 3" xfId="14833" xr:uid="{00000000-0005-0000-0000-0000F1390000}"/>
    <cellStyle name="Normal 3 3 2 11 3 2" xfId="35784" xr:uid="{D5265E92-F049-4111-B171-6F0958A95E20}"/>
    <cellStyle name="Normal 3 3 2 11 4" xfId="14834" xr:uid="{00000000-0005-0000-0000-0000F2390000}"/>
    <cellStyle name="Normal 3 3 2 11 4 2" xfId="35785" xr:uid="{C63C519C-EB61-4934-BF8A-9846FED04F04}"/>
    <cellStyle name="Normal 3 3 2 11 5" xfId="35782" xr:uid="{5144CE96-BEFC-4F1D-A926-80384984A9C5}"/>
    <cellStyle name="Normal 3 3 2 12" xfId="14835" xr:uid="{00000000-0005-0000-0000-0000F3390000}"/>
    <cellStyle name="Normal 3 3 2 12 2" xfId="35786" xr:uid="{519BE85F-A17F-400A-9E19-BC3EF202BF0C}"/>
    <cellStyle name="Normal 3 3 2 13" xfId="14836" xr:uid="{00000000-0005-0000-0000-0000F4390000}"/>
    <cellStyle name="Normal 3 3 2 13 2" xfId="35787" xr:uid="{48EB922A-8F91-484A-94AE-35F4AE01A658}"/>
    <cellStyle name="Normal 3 3 2 14" xfId="14837" xr:uid="{00000000-0005-0000-0000-0000F5390000}"/>
    <cellStyle name="Normal 3 3 2 14 2" xfId="35788" xr:uid="{C0A25AFD-7077-4872-933F-136C2BFD8E03}"/>
    <cellStyle name="Normal 3 3 2 15" xfId="35773" xr:uid="{E31F6EAB-01AB-41A1-B7DD-F286230B4F8A}"/>
    <cellStyle name="Normal 3 3 2 2" xfId="14838" xr:uid="{00000000-0005-0000-0000-0000F6390000}"/>
    <cellStyle name="Normal 3 3 2 2 10" xfId="14839" xr:uid="{00000000-0005-0000-0000-0000F7390000}"/>
    <cellStyle name="Normal 3 3 2 2 10 2" xfId="35790" xr:uid="{E7BE7456-BFAA-4AB1-AB87-3DC6CA4B91C6}"/>
    <cellStyle name="Normal 3 3 2 2 11" xfId="35789" xr:uid="{22002A7E-19FD-4EC7-AB4D-2A1EB28CA7E5}"/>
    <cellStyle name="Normal 3 3 2 2 2" xfId="14840" xr:uid="{00000000-0005-0000-0000-0000F8390000}"/>
    <cellStyle name="Normal 3 3 2 2 2 2" xfId="14841" xr:uid="{00000000-0005-0000-0000-0000F9390000}"/>
    <cellStyle name="Normal 3 3 2 2 2 2 2" xfId="14842" xr:uid="{00000000-0005-0000-0000-0000FA390000}"/>
    <cellStyle name="Normal 3 3 2 2 2 2 2 2" xfId="14843" xr:uid="{00000000-0005-0000-0000-0000FB390000}"/>
    <cellStyle name="Normal 3 3 2 2 2 2 2 2 2" xfId="14844" xr:uid="{00000000-0005-0000-0000-0000FC390000}"/>
    <cellStyle name="Normal 3 3 2 2 2 2 2 2 2 2" xfId="35795" xr:uid="{57B7175A-2D29-494D-9638-C4A1BFBB255C}"/>
    <cellStyle name="Normal 3 3 2 2 2 2 2 2 3" xfId="14845" xr:uid="{00000000-0005-0000-0000-0000FD390000}"/>
    <cellStyle name="Normal 3 3 2 2 2 2 2 2 3 2" xfId="35796" xr:uid="{D66F618A-1FB9-483B-896C-8FBE3F48BA61}"/>
    <cellStyle name="Normal 3 3 2 2 2 2 2 2 4" xfId="14846" xr:uid="{00000000-0005-0000-0000-0000FE390000}"/>
    <cellStyle name="Normal 3 3 2 2 2 2 2 2 4 2" xfId="35797" xr:uid="{4A84994E-736F-4057-9E89-4DFBA3D938DD}"/>
    <cellStyle name="Normal 3 3 2 2 2 2 2 2 5" xfId="35794" xr:uid="{E6DD2766-BB2F-4F35-BBF8-E8FE7939EC6E}"/>
    <cellStyle name="Normal 3 3 2 2 2 2 2 3" xfId="14847" xr:uid="{00000000-0005-0000-0000-0000FF390000}"/>
    <cellStyle name="Normal 3 3 2 2 2 2 2 3 2" xfId="35798" xr:uid="{0BE87933-B4BA-4106-BB6B-EC3B38C118F1}"/>
    <cellStyle name="Normal 3 3 2 2 2 2 2 4" xfId="14848" xr:uid="{00000000-0005-0000-0000-0000003A0000}"/>
    <cellStyle name="Normal 3 3 2 2 2 2 2 4 2" xfId="35799" xr:uid="{FD30611D-0B19-4400-A8B4-FEB6914369BC}"/>
    <cellStyle name="Normal 3 3 2 2 2 2 2 5" xfId="14849" xr:uid="{00000000-0005-0000-0000-0000013A0000}"/>
    <cellStyle name="Normal 3 3 2 2 2 2 2 5 2" xfId="35800" xr:uid="{513B0F5D-DA17-446B-93C5-6FC73CCDFAF4}"/>
    <cellStyle name="Normal 3 3 2 2 2 2 2 6" xfId="35793" xr:uid="{0F8B328C-8610-419F-9B67-315A2A1B49ED}"/>
    <cellStyle name="Normal 3 3 2 2 2 2 3" xfId="14850" xr:uid="{00000000-0005-0000-0000-0000023A0000}"/>
    <cellStyle name="Normal 3 3 2 2 2 2 3 2" xfId="14851" xr:uid="{00000000-0005-0000-0000-0000033A0000}"/>
    <cellStyle name="Normal 3 3 2 2 2 2 3 2 2" xfId="35802" xr:uid="{DE2D62BC-4F15-405F-8E1D-0B419BE66D82}"/>
    <cellStyle name="Normal 3 3 2 2 2 2 3 3" xfId="14852" xr:uid="{00000000-0005-0000-0000-0000043A0000}"/>
    <cellStyle name="Normal 3 3 2 2 2 2 3 3 2" xfId="35803" xr:uid="{D81A9EBC-993D-4185-9D2B-613A494949BA}"/>
    <cellStyle name="Normal 3 3 2 2 2 2 3 4" xfId="14853" xr:uid="{00000000-0005-0000-0000-0000053A0000}"/>
    <cellStyle name="Normal 3 3 2 2 2 2 3 4 2" xfId="35804" xr:uid="{188E575B-B410-48C4-9A33-5C46F198FF5A}"/>
    <cellStyle name="Normal 3 3 2 2 2 2 3 5" xfId="35801" xr:uid="{39BCB518-64AC-4CB0-8DBB-86F77953D200}"/>
    <cellStyle name="Normal 3 3 2 2 2 2 4" xfId="14854" xr:uid="{00000000-0005-0000-0000-0000063A0000}"/>
    <cellStyle name="Normal 3 3 2 2 2 2 4 2" xfId="35805" xr:uid="{BD17680C-4177-43A5-B818-3242BAC1A6DD}"/>
    <cellStyle name="Normal 3 3 2 2 2 2 5" xfId="14855" xr:uid="{00000000-0005-0000-0000-0000073A0000}"/>
    <cellStyle name="Normal 3 3 2 2 2 2 5 2" xfId="35806" xr:uid="{8F52862E-F0B7-418E-82AE-F4FF5A6C05A3}"/>
    <cellStyle name="Normal 3 3 2 2 2 2 6" xfId="14856" xr:uid="{00000000-0005-0000-0000-0000083A0000}"/>
    <cellStyle name="Normal 3 3 2 2 2 2 6 2" xfId="35807" xr:uid="{142B8B43-9D9F-4652-AF13-3D83C20C246A}"/>
    <cellStyle name="Normal 3 3 2 2 2 2 7" xfId="35792" xr:uid="{39A886F5-A2A0-48D7-8CE2-10AD46153025}"/>
    <cellStyle name="Normal 3 3 2 2 2 3" xfId="14857" xr:uid="{00000000-0005-0000-0000-0000093A0000}"/>
    <cellStyle name="Normal 3 3 2 2 2 3 2" xfId="14858" xr:uid="{00000000-0005-0000-0000-00000A3A0000}"/>
    <cellStyle name="Normal 3 3 2 2 2 3 2 2" xfId="14859" xr:uid="{00000000-0005-0000-0000-00000B3A0000}"/>
    <cellStyle name="Normal 3 3 2 2 2 3 2 2 2" xfId="14860" xr:uid="{00000000-0005-0000-0000-00000C3A0000}"/>
    <cellStyle name="Normal 3 3 2 2 2 3 2 2 2 2" xfId="35811" xr:uid="{9E27E980-78CE-4C61-B74D-00B0624B5833}"/>
    <cellStyle name="Normal 3 3 2 2 2 3 2 2 3" xfId="14861" xr:uid="{00000000-0005-0000-0000-00000D3A0000}"/>
    <cellStyle name="Normal 3 3 2 2 2 3 2 2 3 2" xfId="35812" xr:uid="{59BC71AE-3DA0-4EE2-9BE0-821507D61692}"/>
    <cellStyle name="Normal 3 3 2 2 2 3 2 2 4" xfId="14862" xr:uid="{00000000-0005-0000-0000-00000E3A0000}"/>
    <cellStyle name="Normal 3 3 2 2 2 3 2 2 4 2" xfId="35813" xr:uid="{AC979450-52BD-4DC2-B97F-78487AA53E3C}"/>
    <cellStyle name="Normal 3 3 2 2 2 3 2 2 5" xfId="35810" xr:uid="{E6AF1FF8-17E2-4F7C-ACF7-98CBDC19F1A2}"/>
    <cellStyle name="Normal 3 3 2 2 2 3 2 3" xfId="14863" xr:uid="{00000000-0005-0000-0000-00000F3A0000}"/>
    <cellStyle name="Normal 3 3 2 2 2 3 2 3 2" xfId="35814" xr:uid="{A6364CE3-DFD5-4336-9816-3917851FDB26}"/>
    <cellStyle name="Normal 3 3 2 2 2 3 2 4" xfId="14864" xr:uid="{00000000-0005-0000-0000-0000103A0000}"/>
    <cellStyle name="Normal 3 3 2 2 2 3 2 4 2" xfId="35815" xr:uid="{977A47AA-EC8A-427E-8647-054FF134A46C}"/>
    <cellStyle name="Normal 3 3 2 2 2 3 2 5" xfId="14865" xr:uid="{00000000-0005-0000-0000-0000113A0000}"/>
    <cellStyle name="Normal 3 3 2 2 2 3 2 5 2" xfId="35816" xr:uid="{C9668128-AB27-4E29-8330-1515C9C6C363}"/>
    <cellStyle name="Normal 3 3 2 2 2 3 2 6" xfId="35809" xr:uid="{A2CF8A5D-1B56-4D87-9E2C-14BF4ECE4ED2}"/>
    <cellStyle name="Normal 3 3 2 2 2 3 3" xfId="14866" xr:uid="{00000000-0005-0000-0000-0000123A0000}"/>
    <cellStyle name="Normal 3 3 2 2 2 3 3 2" xfId="14867" xr:uid="{00000000-0005-0000-0000-0000133A0000}"/>
    <cellStyle name="Normal 3 3 2 2 2 3 3 2 2" xfId="35818" xr:uid="{8751F5B8-C65C-4531-B310-B1BE25EBF776}"/>
    <cellStyle name="Normal 3 3 2 2 2 3 3 3" xfId="14868" xr:uid="{00000000-0005-0000-0000-0000143A0000}"/>
    <cellStyle name="Normal 3 3 2 2 2 3 3 3 2" xfId="35819" xr:uid="{320C5B26-6C0F-47A8-AB4E-09E444937F7E}"/>
    <cellStyle name="Normal 3 3 2 2 2 3 3 4" xfId="14869" xr:uid="{00000000-0005-0000-0000-0000153A0000}"/>
    <cellStyle name="Normal 3 3 2 2 2 3 3 4 2" xfId="35820" xr:uid="{62E7B405-C44D-4B30-BDCA-E719D1AC8259}"/>
    <cellStyle name="Normal 3 3 2 2 2 3 3 5" xfId="35817" xr:uid="{78B86D3A-45C1-4C52-AE5F-573AE8C3A653}"/>
    <cellStyle name="Normal 3 3 2 2 2 3 4" xfId="14870" xr:uid="{00000000-0005-0000-0000-0000163A0000}"/>
    <cellStyle name="Normal 3 3 2 2 2 3 4 2" xfId="35821" xr:uid="{346567DD-2088-44A2-BD03-953AF32CFE4A}"/>
    <cellStyle name="Normal 3 3 2 2 2 3 5" xfId="14871" xr:uid="{00000000-0005-0000-0000-0000173A0000}"/>
    <cellStyle name="Normal 3 3 2 2 2 3 5 2" xfId="35822" xr:uid="{E3FBEE5A-C81E-44E1-AC6B-6171BD7B1CCB}"/>
    <cellStyle name="Normal 3 3 2 2 2 3 6" xfId="14872" xr:uid="{00000000-0005-0000-0000-0000183A0000}"/>
    <cellStyle name="Normal 3 3 2 2 2 3 6 2" xfId="35823" xr:uid="{D3FF3989-02DE-46A5-B585-FAF6E8F9986E}"/>
    <cellStyle name="Normal 3 3 2 2 2 3 7" xfId="35808" xr:uid="{A709F8BE-2437-4DBC-BB4B-BB66688EBC4D}"/>
    <cellStyle name="Normal 3 3 2 2 2 4" xfId="14873" xr:uid="{00000000-0005-0000-0000-0000193A0000}"/>
    <cellStyle name="Normal 3 3 2 2 2 4 2" xfId="14874" xr:uid="{00000000-0005-0000-0000-00001A3A0000}"/>
    <cellStyle name="Normal 3 3 2 2 2 4 2 2" xfId="14875" xr:uid="{00000000-0005-0000-0000-00001B3A0000}"/>
    <cellStyle name="Normal 3 3 2 2 2 4 2 2 2" xfId="35826" xr:uid="{103A1B2F-5F81-4A3A-B9A3-AF12A400D5CF}"/>
    <cellStyle name="Normal 3 3 2 2 2 4 2 3" xfId="14876" xr:uid="{00000000-0005-0000-0000-00001C3A0000}"/>
    <cellStyle name="Normal 3 3 2 2 2 4 2 3 2" xfId="35827" xr:uid="{746FDBA4-C352-4EF6-8A16-FB1612A60BB3}"/>
    <cellStyle name="Normal 3 3 2 2 2 4 2 4" xfId="14877" xr:uid="{00000000-0005-0000-0000-00001D3A0000}"/>
    <cellStyle name="Normal 3 3 2 2 2 4 2 4 2" xfId="35828" xr:uid="{62D4AE01-B42F-48F9-968D-0E754493704B}"/>
    <cellStyle name="Normal 3 3 2 2 2 4 2 5" xfId="35825" xr:uid="{E223EAB8-3FFE-459B-88EF-77E4D6E37E76}"/>
    <cellStyle name="Normal 3 3 2 2 2 4 3" xfId="14878" xr:uid="{00000000-0005-0000-0000-00001E3A0000}"/>
    <cellStyle name="Normal 3 3 2 2 2 4 3 2" xfId="35829" xr:uid="{D273BDE7-7BA2-481B-9A42-B19CF2732D84}"/>
    <cellStyle name="Normal 3 3 2 2 2 4 4" xfId="14879" xr:uid="{00000000-0005-0000-0000-00001F3A0000}"/>
    <cellStyle name="Normal 3 3 2 2 2 4 4 2" xfId="35830" xr:uid="{0020B844-A0B3-44D8-9387-20BA36D9CCEC}"/>
    <cellStyle name="Normal 3 3 2 2 2 4 5" xfId="14880" xr:uid="{00000000-0005-0000-0000-0000203A0000}"/>
    <cellStyle name="Normal 3 3 2 2 2 4 5 2" xfId="35831" xr:uid="{25352D2A-EE04-4CC3-8AD6-A430B238294C}"/>
    <cellStyle name="Normal 3 3 2 2 2 4 6" xfId="35824" xr:uid="{62982451-71B8-4AC2-9070-64E1677ADB75}"/>
    <cellStyle name="Normal 3 3 2 2 2 5" xfId="14881" xr:uid="{00000000-0005-0000-0000-0000213A0000}"/>
    <cellStyle name="Normal 3 3 2 2 2 5 2" xfId="14882" xr:uid="{00000000-0005-0000-0000-0000223A0000}"/>
    <cellStyle name="Normal 3 3 2 2 2 5 2 2" xfId="35833" xr:uid="{86880D70-3C5D-4FD0-A71F-0F55E1947A29}"/>
    <cellStyle name="Normal 3 3 2 2 2 5 3" xfId="14883" xr:uid="{00000000-0005-0000-0000-0000233A0000}"/>
    <cellStyle name="Normal 3 3 2 2 2 5 3 2" xfId="35834" xr:uid="{88DADF05-4E2E-4F39-8C66-489BFFC39D79}"/>
    <cellStyle name="Normal 3 3 2 2 2 5 4" xfId="14884" xr:uid="{00000000-0005-0000-0000-0000243A0000}"/>
    <cellStyle name="Normal 3 3 2 2 2 5 4 2" xfId="35835" xr:uid="{602AE585-6E28-4496-8C6E-C912F38EA763}"/>
    <cellStyle name="Normal 3 3 2 2 2 5 5" xfId="35832" xr:uid="{0FE14277-3CF6-454F-A7C0-B0021603D812}"/>
    <cellStyle name="Normal 3 3 2 2 2 6" xfId="14885" xr:uid="{00000000-0005-0000-0000-0000253A0000}"/>
    <cellStyle name="Normal 3 3 2 2 2 6 2" xfId="35836" xr:uid="{A2585B83-A0DF-468E-8D05-F7E16DDF5B07}"/>
    <cellStyle name="Normal 3 3 2 2 2 7" xfId="14886" xr:uid="{00000000-0005-0000-0000-0000263A0000}"/>
    <cellStyle name="Normal 3 3 2 2 2 7 2" xfId="35837" xr:uid="{97AA9817-4BF6-4EB3-BF8C-6F93BCA0FAB4}"/>
    <cellStyle name="Normal 3 3 2 2 2 8" xfId="14887" xr:uid="{00000000-0005-0000-0000-0000273A0000}"/>
    <cellStyle name="Normal 3 3 2 2 2 8 2" xfId="35838" xr:uid="{F017557E-642C-405D-AB52-724AE89AAFBE}"/>
    <cellStyle name="Normal 3 3 2 2 2 9" xfId="35791" xr:uid="{DADB1473-BD5D-459B-A23C-BC0CD7D1E357}"/>
    <cellStyle name="Normal 3 3 2 2 3" xfId="14888" xr:uid="{00000000-0005-0000-0000-0000283A0000}"/>
    <cellStyle name="Normal 3 3 2 2 3 2" xfId="14889" xr:uid="{00000000-0005-0000-0000-0000293A0000}"/>
    <cellStyle name="Normal 3 3 2 2 3 2 2" xfId="14890" xr:uid="{00000000-0005-0000-0000-00002A3A0000}"/>
    <cellStyle name="Normal 3 3 2 2 3 2 2 2" xfId="14891" xr:uid="{00000000-0005-0000-0000-00002B3A0000}"/>
    <cellStyle name="Normal 3 3 2 2 3 2 2 2 2" xfId="35842" xr:uid="{6B8203D4-BDE5-450D-BCCD-A57134D9737F}"/>
    <cellStyle name="Normal 3 3 2 2 3 2 2 3" xfId="14892" xr:uid="{00000000-0005-0000-0000-00002C3A0000}"/>
    <cellStyle name="Normal 3 3 2 2 3 2 2 3 2" xfId="35843" xr:uid="{7443314A-F499-4E93-98B3-42BC1EC2DF7F}"/>
    <cellStyle name="Normal 3 3 2 2 3 2 2 4" xfId="14893" xr:uid="{00000000-0005-0000-0000-00002D3A0000}"/>
    <cellStyle name="Normal 3 3 2 2 3 2 2 4 2" xfId="35844" xr:uid="{70A2733B-2757-48D6-BC5D-4517A910C03A}"/>
    <cellStyle name="Normal 3 3 2 2 3 2 2 5" xfId="35841" xr:uid="{A5779C9A-29A9-4F11-B569-29D1DE34B876}"/>
    <cellStyle name="Normal 3 3 2 2 3 2 3" xfId="14894" xr:uid="{00000000-0005-0000-0000-00002E3A0000}"/>
    <cellStyle name="Normal 3 3 2 2 3 2 3 2" xfId="35845" xr:uid="{8FA12A3E-4F4F-4A74-9D05-55E7BC019C85}"/>
    <cellStyle name="Normal 3 3 2 2 3 2 4" xfId="14895" xr:uid="{00000000-0005-0000-0000-00002F3A0000}"/>
    <cellStyle name="Normal 3 3 2 2 3 2 4 2" xfId="35846" xr:uid="{96AA939B-B782-4782-B8A1-FABAC421A995}"/>
    <cellStyle name="Normal 3 3 2 2 3 2 5" xfId="14896" xr:uid="{00000000-0005-0000-0000-0000303A0000}"/>
    <cellStyle name="Normal 3 3 2 2 3 2 5 2" xfId="35847" xr:uid="{8B0F3CB7-12AB-4497-885A-F805A0C816DC}"/>
    <cellStyle name="Normal 3 3 2 2 3 2 6" xfId="35840" xr:uid="{D927F6AA-900C-42FD-8B8B-8599C00D4752}"/>
    <cellStyle name="Normal 3 3 2 2 3 3" xfId="14897" xr:uid="{00000000-0005-0000-0000-0000313A0000}"/>
    <cellStyle name="Normal 3 3 2 2 3 3 2" xfId="14898" xr:uid="{00000000-0005-0000-0000-0000323A0000}"/>
    <cellStyle name="Normal 3 3 2 2 3 3 2 2" xfId="35849" xr:uid="{31D02FC2-5EA2-4A8B-AFEF-D27A86C7D09D}"/>
    <cellStyle name="Normal 3 3 2 2 3 3 3" xfId="14899" xr:uid="{00000000-0005-0000-0000-0000333A0000}"/>
    <cellStyle name="Normal 3 3 2 2 3 3 3 2" xfId="35850" xr:uid="{BE278D64-207A-4C43-AF34-04BB3D9740B8}"/>
    <cellStyle name="Normal 3 3 2 2 3 3 4" xfId="14900" xr:uid="{00000000-0005-0000-0000-0000343A0000}"/>
    <cellStyle name="Normal 3 3 2 2 3 3 4 2" xfId="35851" xr:uid="{507359B0-1CC7-4D4A-85F2-1211D9CAC0AB}"/>
    <cellStyle name="Normal 3 3 2 2 3 3 5" xfId="35848" xr:uid="{DF381A2B-736C-4BA7-8C30-1358EF0229D5}"/>
    <cellStyle name="Normal 3 3 2 2 3 4" xfId="14901" xr:uid="{00000000-0005-0000-0000-0000353A0000}"/>
    <cellStyle name="Normal 3 3 2 2 3 4 2" xfId="35852" xr:uid="{B86B96DC-F066-4870-93FA-9BEE010D471C}"/>
    <cellStyle name="Normal 3 3 2 2 3 5" xfId="14902" xr:uid="{00000000-0005-0000-0000-0000363A0000}"/>
    <cellStyle name="Normal 3 3 2 2 3 5 2" xfId="35853" xr:uid="{9FAC3431-47D6-4A10-84E9-2646B2CBAE14}"/>
    <cellStyle name="Normal 3 3 2 2 3 6" xfId="14903" xr:uid="{00000000-0005-0000-0000-0000373A0000}"/>
    <cellStyle name="Normal 3 3 2 2 3 6 2" xfId="35854" xr:uid="{DB15B9F1-EE86-4BB0-AA7E-47EECDC34B7C}"/>
    <cellStyle name="Normal 3 3 2 2 3 7" xfId="35839" xr:uid="{8E67B322-BF91-463F-A3C0-D5AB63685B9A}"/>
    <cellStyle name="Normal 3 3 2 2 4" xfId="14904" xr:uid="{00000000-0005-0000-0000-0000383A0000}"/>
    <cellStyle name="Normal 3 3 2 2 4 2" xfId="14905" xr:uid="{00000000-0005-0000-0000-0000393A0000}"/>
    <cellStyle name="Normal 3 3 2 2 4 2 2" xfId="14906" xr:uid="{00000000-0005-0000-0000-00003A3A0000}"/>
    <cellStyle name="Normal 3 3 2 2 4 2 2 2" xfId="14907" xr:uid="{00000000-0005-0000-0000-00003B3A0000}"/>
    <cellStyle name="Normal 3 3 2 2 4 2 2 2 2" xfId="35858" xr:uid="{BCE0071C-A177-4253-B9E7-63099E2907BC}"/>
    <cellStyle name="Normal 3 3 2 2 4 2 2 3" xfId="14908" xr:uid="{00000000-0005-0000-0000-00003C3A0000}"/>
    <cellStyle name="Normal 3 3 2 2 4 2 2 3 2" xfId="35859" xr:uid="{941061D1-7AC0-4BB2-A30F-3F0798A6CD36}"/>
    <cellStyle name="Normal 3 3 2 2 4 2 2 4" xfId="14909" xr:uid="{00000000-0005-0000-0000-00003D3A0000}"/>
    <cellStyle name="Normal 3 3 2 2 4 2 2 4 2" xfId="35860" xr:uid="{6B72F6E2-299B-477F-B7BD-4E51EBACE095}"/>
    <cellStyle name="Normal 3 3 2 2 4 2 2 5" xfId="35857" xr:uid="{FDE009F1-B488-4ADD-9AEC-7DF43630C133}"/>
    <cellStyle name="Normal 3 3 2 2 4 2 3" xfId="14910" xr:uid="{00000000-0005-0000-0000-00003E3A0000}"/>
    <cellStyle name="Normal 3 3 2 2 4 2 3 2" xfId="35861" xr:uid="{2F568C8E-30F4-4BEF-AE39-147F2472AD57}"/>
    <cellStyle name="Normal 3 3 2 2 4 2 4" xfId="14911" xr:uid="{00000000-0005-0000-0000-00003F3A0000}"/>
    <cellStyle name="Normal 3 3 2 2 4 2 4 2" xfId="35862" xr:uid="{FBE36BA0-AC3C-4A08-92B7-29382B088819}"/>
    <cellStyle name="Normal 3 3 2 2 4 2 5" xfId="14912" xr:uid="{00000000-0005-0000-0000-0000403A0000}"/>
    <cellStyle name="Normal 3 3 2 2 4 2 5 2" xfId="35863" xr:uid="{B54C9D50-4162-4397-A41A-FCFCD6429326}"/>
    <cellStyle name="Normal 3 3 2 2 4 2 6" xfId="35856" xr:uid="{AD9271AB-BB76-474F-9746-16762081390F}"/>
    <cellStyle name="Normal 3 3 2 2 4 3" xfId="14913" xr:uid="{00000000-0005-0000-0000-0000413A0000}"/>
    <cellStyle name="Normal 3 3 2 2 4 3 2" xfId="14914" xr:uid="{00000000-0005-0000-0000-0000423A0000}"/>
    <cellStyle name="Normal 3 3 2 2 4 3 2 2" xfId="35865" xr:uid="{DF0FB52B-DB16-4039-93CF-0342F9708E7A}"/>
    <cellStyle name="Normal 3 3 2 2 4 3 3" xfId="14915" xr:uid="{00000000-0005-0000-0000-0000433A0000}"/>
    <cellStyle name="Normal 3 3 2 2 4 3 3 2" xfId="35866" xr:uid="{89E6503E-5777-4E3E-8520-A9F7C35177A0}"/>
    <cellStyle name="Normal 3 3 2 2 4 3 4" xfId="14916" xr:uid="{00000000-0005-0000-0000-0000443A0000}"/>
    <cellStyle name="Normal 3 3 2 2 4 3 4 2" xfId="35867" xr:uid="{E04BA99F-7FDC-49F5-A7BA-B5B749091DE0}"/>
    <cellStyle name="Normal 3 3 2 2 4 3 5" xfId="35864" xr:uid="{0151F900-CEE0-48C2-90BA-8F049DC24927}"/>
    <cellStyle name="Normal 3 3 2 2 4 4" xfId="14917" xr:uid="{00000000-0005-0000-0000-0000453A0000}"/>
    <cellStyle name="Normal 3 3 2 2 4 4 2" xfId="35868" xr:uid="{26EB7383-B7E1-4B53-9B24-FEE1C9C948E6}"/>
    <cellStyle name="Normal 3 3 2 2 4 5" xfId="14918" xr:uid="{00000000-0005-0000-0000-0000463A0000}"/>
    <cellStyle name="Normal 3 3 2 2 4 5 2" xfId="35869" xr:uid="{65300C50-04DF-486D-99C3-6EC6E0E566ED}"/>
    <cellStyle name="Normal 3 3 2 2 4 6" xfId="14919" xr:uid="{00000000-0005-0000-0000-0000473A0000}"/>
    <cellStyle name="Normal 3 3 2 2 4 6 2" xfId="35870" xr:uid="{61E20F15-F800-4F25-8600-40CD0956B7F4}"/>
    <cellStyle name="Normal 3 3 2 2 4 7" xfId="35855" xr:uid="{92440DE1-13BD-4F6F-945F-3A69EE1E3642}"/>
    <cellStyle name="Normal 3 3 2 2 5" xfId="14920" xr:uid="{00000000-0005-0000-0000-0000483A0000}"/>
    <cellStyle name="Normal 3 3 2 2 5 2" xfId="14921" xr:uid="{00000000-0005-0000-0000-0000493A0000}"/>
    <cellStyle name="Normal 3 3 2 2 5 2 2" xfId="14922" xr:uid="{00000000-0005-0000-0000-00004A3A0000}"/>
    <cellStyle name="Normal 3 3 2 2 5 2 2 2" xfId="35873" xr:uid="{7988DCC9-DC05-4B9F-87D6-BE255D178F18}"/>
    <cellStyle name="Normal 3 3 2 2 5 2 3" xfId="14923" xr:uid="{00000000-0005-0000-0000-00004B3A0000}"/>
    <cellStyle name="Normal 3 3 2 2 5 2 3 2" xfId="35874" xr:uid="{1BE91A61-D15E-4A09-AB1F-11ADA5E8F0B7}"/>
    <cellStyle name="Normal 3 3 2 2 5 2 4" xfId="14924" xr:uid="{00000000-0005-0000-0000-00004C3A0000}"/>
    <cellStyle name="Normal 3 3 2 2 5 2 4 2" xfId="35875" xr:uid="{DFCC279A-EF2F-4265-8BCA-F3CDEA966E91}"/>
    <cellStyle name="Normal 3 3 2 2 5 2 5" xfId="35872" xr:uid="{13089190-50FC-49FA-B7D6-40E6A7F7BBFF}"/>
    <cellStyle name="Normal 3 3 2 2 5 3" xfId="14925" xr:uid="{00000000-0005-0000-0000-00004D3A0000}"/>
    <cellStyle name="Normal 3 3 2 2 5 3 2" xfId="35876" xr:uid="{DF714038-E626-4646-9872-47A17ABB9576}"/>
    <cellStyle name="Normal 3 3 2 2 5 4" xfId="14926" xr:uid="{00000000-0005-0000-0000-00004E3A0000}"/>
    <cellStyle name="Normal 3 3 2 2 5 4 2" xfId="35877" xr:uid="{4173279B-9D66-4B99-AFB0-4A04DAEB8F98}"/>
    <cellStyle name="Normal 3 3 2 2 5 5" xfId="14927" xr:uid="{00000000-0005-0000-0000-00004F3A0000}"/>
    <cellStyle name="Normal 3 3 2 2 5 5 2" xfId="35878" xr:uid="{CEBFCCAF-69A6-45AA-A3D5-7228FCDC9BE6}"/>
    <cellStyle name="Normal 3 3 2 2 5 6" xfId="35871" xr:uid="{E1100D49-E0FD-47C2-946A-3D24B077814C}"/>
    <cellStyle name="Normal 3 3 2 2 6" xfId="14928" xr:uid="{00000000-0005-0000-0000-0000503A0000}"/>
    <cellStyle name="Normal 3 3 2 2 6 2" xfId="35879" xr:uid="{7986C485-0217-4D28-BD90-59D9FF24A4CD}"/>
    <cellStyle name="Normal 3 3 2 2 7" xfId="14929" xr:uid="{00000000-0005-0000-0000-0000513A0000}"/>
    <cellStyle name="Normal 3 3 2 2 7 2" xfId="14930" xr:uid="{00000000-0005-0000-0000-0000523A0000}"/>
    <cellStyle name="Normal 3 3 2 2 7 2 2" xfId="35881" xr:uid="{15307A4C-1BEC-4229-A178-2A386B19F197}"/>
    <cellStyle name="Normal 3 3 2 2 7 3" xfId="14931" xr:uid="{00000000-0005-0000-0000-0000533A0000}"/>
    <cellStyle name="Normal 3 3 2 2 7 3 2" xfId="35882" xr:uid="{CFF1C037-DDF0-4B82-BF8D-F4B3F14E5A62}"/>
    <cellStyle name="Normal 3 3 2 2 7 4" xfId="14932" xr:uid="{00000000-0005-0000-0000-0000543A0000}"/>
    <cellStyle name="Normal 3 3 2 2 7 4 2" xfId="35883" xr:uid="{10F4B389-D41D-4D21-A123-15E2766960CD}"/>
    <cellStyle name="Normal 3 3 2 2 7 5" xfId="35880" xr:uid="{DE8639C8-7313-4897-8754-6B3ECD3C4B9F}"/>
    <cellStyle name="Normal 3 3 2 2 8" xfId="14933" xr:uid="{00000000-0005-0000-0000-0000553A0000}"/>
    <cellStyle name="Normal 3 3 2 2 8 2" xfId="35884" xr:uid="{628E4273-9528-45E1-AFAA-6AFEF8419B45}"/>
    <cellStyle name="Normal 3 3 2 2 9" xfId="14934" xr:uid="{00000000-0005-0000-0000-0000563A0000}"/>
    <cellStyle name="Normal 3 3 2 2 9 2" xfId="35885" xr:uid="{BB3BA8F7-BD64-417B-BB34-28196902771F}"/>
    <cellStyle name="Normal 3 3 2 3" xfId="14935" xr:uid="{00000000-0005-0000-0000-0000573A0000}"/>
    <cellStyle name="Normal 3 3 2 3 10" xfId="35886" xr:uid="{13216B42-E9FF-4861-81AE-23B11563E020}"/>
    <cellStyle name="Normal 3 3 2 3 2" xfId="14936" xr:uid="{00000000-0005-0000-0000-0000583A0000}"/>
    <cellStyle name="Normal 3 3 2 3 2 2" xfId="14937" xr:uid="{00000000-0005-0000-0000-0000593A0000}"/>
    <cellStyle name="Normal 3 3 2 3 2 2 2" xfId="14938" xr:uid="{00000000-0005-0000-0000-00005A3A0000}"/>
    <cellStyle name="Normal 3 3 2 3 2 2 2 2" xfId="14939" xr:uid="{00000000-0005-0000-0000-00005B3A0000}"/>
    <cellStyle name="Normal 3 3 2 3 2 2 2 2 2" xfId="14940" xr:uid="{00000000-0005-0000-0000-00005C3A0000}"/>
    <cellStyle name="Normal 3 3 2 3 2 2 2 2 2 2" xfId="35891" xr:uid="{BA4A6DB7-0AE2-4599-A6AB-1B5C4423E787}"/>
    <cellStyle name="Normal 3 3 2 3 2 2 2 2 3" xfId="14941" xr:uid="{00000000-0005-0000-0000-00005D3A0000}"/>
    <cellStyle name="Normal 3 3 2 3 2 2 2 2 3 2" xfId="35892" xr:uid="{9AE14435-BE89-47CE-8D09-D50EEAC81193}"/>
    <cellStyle name="Normal 3 3 2 3 2 2 2 2 4" xfId="14942" xr:uid="{00000000-0005-0000-0000-00005E3A0000}"/>
    <cellStyle name="Normal 3 3 2 3 2 2 2 2 4 2" xfId="35893" xr:uid="{78C798EE-5D56-43B8-8BF1-CC243AC0814C}"/>
    <cellStyle name="Normal 3 3 2 3 2 2 2 2 5" xfId="35890" xr:uid="{104DF816-3857-4A71-A32E-FCA38E220AA1}"/>
    <cellStyle name="Normal 3 3 2 3 2 2 2 3" xfId="14943" xr:uid="{00000000-0005-0000-0000-00005F3A0000}"/>
    <cellStyle name="Normal 3 3 2 3 2 2 2 3 2" xfId="35894" xr:uid="{169D1C55-361B-46F9-856A-E9BA59B11EFE}"/>
    <cellStyle name="Normal 3 3 2 3 2 2 2 4" xfId="14944" xr:uid="{00000000-0005-0000-0000-0000603A0000}"/>
    <cellStyle name="Normal 3 3 2 3 2 2 2 4 2" xfId="35895" xr:uid="{AC4983E3-A27C-4B7D-888E-8BDA237283A7}"/>
    <cellStyle name="Normal 3 3 2 3 2 2 2 5" xfId="14945" xr:uid="{00000000-0005-0000-0000-0000613A0000}"/>
    <cellStyle name="Normal 3 3 2 3 2 2 2 5 2" xfId="35896" xr:uid="{541A9D9B-FD95-4702-B65E-D8DEF14FBCBC}"/>
    <cellStyle name="Normal 3 3 2 3 2 2 2 6" xfId="35889" xr:uid="{E1E1E112-BA9E-4537-A3D2-5B27F87A2CB9}"/>
    <cellStyle name="Normal 3 3 2 3 2 2 3" xfId="14946" xr:uid="{00000000-0005-0000-0000-0000623A0000}"/>
    <cellStyle name="Normal 3 3 2 3 2 2 3 2" xfId="14947" xr:uid="{00000000-0005-0000-0000-0000633A0000}"/>
    <cellStyle name="Normal 3 3 2 3 2 2 3 2 2" xfId="35898" xr:uid="{C405A181-51C7-4C4A-B53E-FC41EED6F71D}"/>
    <cellStyle name="Normal 3 3 2 3 2 2 3 3" xfId="14948" xr:uid="{00000000-0005-0000-0000-0000643A0000}"/>
    <cellStyle name="Normal 3 3 2 3 2 2 3 3 2" xfId="35899" xr:uid="{9B3C7877-2F6A-4B80-88E9-8B5003543CA8}"/>
    <cellStyle name="Normal 3 3 2 3 2 2 3 4" xfId="14949" xr:uid="{00000000-0005-0000-0000-0000653A0000}"/>
    <cellStyle name="Normal 3 3 2 3 2 2 3 4 2" xfId="35900" xr:uid="{09D61BAF-1B0C-4D9E-B580-1552607CFDF4}"/>
    <cellStyle name="Normal 3 3 2 3 2 2 3 5" xfId="35897" xr:uid="{C588EA03-9C9B-49BE-9566-8602FF0D7773}"/>
    <cellStyle name="Normal 3 3 2 3 2 2 4" xfId="14950" xr:uid="{00000000-0005-0000-0000-0000663A0000}"/>
    <cellStyle name="Normal 3 3 2 3 2 2 4 2" xfId="35901" xr:uid="{5EE9F54C-3118-496C-A3F5-C449AB2AD55D}"/>
    <cellStyle name="Normal 3 3 2 3 2 2 5" xfId="14951" xr:uid="{00000000-0005-0000-0000-0000673A0000}"/>
    <cellStyle name="Normal 3 3 2 3 2 2 5 2" xfId="35902" xr:uid="{44BDB4E7-8110-4F22-923E-8D96873E5454}"/>
    <cellStyle name="Normal 3 3 2 3 2 2 6" xfId="14952" xr:uid="{00000000-0005-0000-0000-0000683A0000}"/>
    <cellStyle name="Normal 3 3 2 3 2 2 6 2" xfId="35903" xr:uid="{A0881712-FB44-476B-9F1A-20BA33089C59}"/>
    <cellStyle name="Normal 3 3 2 3 2 2 7" xfId="35888" xr:uid="{6E4D05AC-6B53-4B24-AF50-D34C2F4E63EE}"/>
    <cellStyle name="Normal 3 3 2 3 2 3" xfId="14953" xr:uid="{00000000-0005-0000-0000-0000693A0000}"/>
    <cellStyle name="Normal 3 3 2 3 2 3 2" xfId="14954" xr:uid="{00000000-0005-0000-0000-00006A3A0000}"/>
    <cellStyle name="Normal 3 3 2 3 2 3 2 2" xfId="14955" xr:uid="{00000000-0005-0000-0000-00006B3A0000}"/>
    <cellStyle name="Normal 3 3 2 3 2 3 2 2 2" xfId="14956" xr:uid="{00000000-0005-0000-0000-00006C3A0000}"/>
    <cellStyle name="Normal 3 3 2 3 2 3 2 2 2 2" xfId="35907" xr:uid="{BDAA0CAF-DDA4-4AA6-9A19-69464899D3E2}"/>
    <cellStyle name="Normal 3 3 2 3 2 3 2 2 3" xfId="14957" xr:uid="{00000000-0005-0000-0000-00006D3A0000}"/>
    <cellStyle name="Normal 3 3 2 3 2 3 2 2 3 2" xfId="35908" xr:uid="{704C228B-6170-4310-84ED-15ADDF848850}"/>
    <cellStyle name="Normal 3 3 2 3 2 3 2 2 4" xfId="14958" xr:uid="{00000000-0005-0000-0000-00006E3A0000}"/>
    <cellStyle name="Normal 3 3 2 3 2 3 2 2 4 2" xfId="35909" xr:uid="{454C9924-16EE-42DB-A17D-0C2A6FDCC544}"/>
    <cellStyle name="Normal 3 3 2 3 2 3 2 2 5" xfId="35906" xr:uid="{A94D8157-3977-4A0D-A799-10CF02012E19}"/>
    <cellStyle name="Normal 3 3 2 3 2 3 2 3" xfId="14959" xr:uid="{00000000-0005-0000-0000-00006F3A0000}"/>
    <cellStyle name="Normal 3 3 2 3 2 3 2 3 2" xfId="35910" xr:uid="{A925A626-4D73-4DC3-B590-2A86BCF3DD33}"/>
    <cellStyle name="Normal 3 3 2 3 2 3 2 4" xfId="14960" xr:uid="{00000000-0005-0000-0000-0000703A0000}"/>
    <cellStyle name="Normal 3 3 2 3 2 3 2 4 2" xfId="35911" xr:uid="{0EBF111E-A01C-460F-918B-3B7E5D2BB641}"/>
    <cellStyle name="Normal 3 3 2 3 2 3 2 5" xfId="14961" xr:uid="{00000000-0005-0000-0000-0000713A0000}"/>
    <cellStyle name="Normal 3 3 2 3 2 3 2 5 2" xfId="35912" xr:uid="{F388427B-3B35-48CD-98ED-B8ABEF15991E}"/>
    <cellStyle name="Normal 3 3 2 3 2 3 2 6" xfId="35905" xr:uid="{D851865D-9191-4FA5-8972-8DF915E0CEFB}"/>
    <cellStyle name="Normal 3 3 2 3 2 3 3" xfId="14962" xr:uid="{00000000-0005-0000-0000-0000723A0000}"/>
    <cellStyle name="Normal 3 3 2 3 2 3 3 2" xfId="14963" xr:uid="{00000000-0005-0000-0000-0000733A0000}"/>
    <cellStyle name="Normal 3 3 2 3 2 3 3 2 2" xfId="35914" xr:uid="{A1C854F3-DB6F-4E72-B3B8-5D9072687153}"/>
    <cellStyle name="Normal 3 3 2 3 2 3 3 3" xfId="14964" xr:uid="{00000000-0005-0000-0000-0000743A0000}"/>
    <cellStyle name="Normal 3 3 2 3 2 3 3 3 2" xfId="35915" xr:uid="{0A7915E9-09D7-4544-BBC6-E962E81A22E6}"/>
    <cellStyle name="Normal 3 3 2 3 2 3 3 4" xfId="14965" xr:uid="{00000000-0005-0000-0000-0000753A0000}"/>
    <cellStyle name="Normal 3 3 2 3 2 3 3 4 2" xfId="35916" xr:uid="{A40ED843-C6B5-41FB-8584-084C15DB55A5}"/>
    <cellStyle name="Normal 3 3 2 3 2 3 3 5" xfId="35913" xr:uid="{845EB8CD-848A-48B2-8572-293FE5004918}"/>
    <cellStyle name="Normal 3 3 2 3 2 3 4" xfId="14966" xr:uid="{00000000-0005-0000-0000-0000763A0000}"/>
    <cellStyle name="Normal 3 3 2 3 2 3 4 2" xfId="35917" xr:uid="{6136C6F0-A1A7-442D-991D-4C52685E707C}"/>
    <cellStyle name="Normal 3 3 2 3 2 3 5" xfId="14967" xr:uid="{00000000-0005-0000-0000-0000773A0000}"/>
    <cellStyle name="Normal 3 3 2 3 2 3 5 2" xfId="35918" xr:uid="{4011B3B8-3A96-460D-A12B-16D8BB9B6422}"/>
    <cellStyle name="Normal 3 3 2 3 2 3 6" xfId="14968" xr:uid="{00000000-0005-0000-0000-0000783A0000}"/>
    <cellStyle name="Normal 3 3 2 3 2 3 6 2" xfId="35919" xr:uid="{8C1087D2-9C46-4260-BEA4-3889A73E7B42}"/>
    <cellStyle name="Normal 3 3 2 3 2 3 7" xfId="35904" xr:uid="{F24DB254-5FCE-4928-836A-111F486777AB}"/>
    <cellStyle name="Normal 3 3 2 3 2 4" xfId="14969" xr:uid="{00000000-0005-0000-0000-0000793A0000}"/>
    <cellStyle name="Normal 3 3 2 3 2 4 2" xfId="14970" xr:uid="{00000000-0005-0000-0000-00007A3A0000}"/>
    <cellStyle name="Normal 3 3 2 3 2 4 2 2" xfId="14971" xr:uid="{00000000-0005-0000-0000-00007B3A0000}"/>
    <cellStyle name="Normal 3 3 2 3 2 4 2 2 2" xfId="35922" xr:uid="{0E298CA1-2DED-41CB-8151-6F6FF4A7613D}"/>
    <cellStyle name="Normal 3 3 2 3 2 4 2 3" xfId="14972" xr:uid="{00000000-0005-0000-0000-00007C3A0000}"/>
    <cellStyle name="Normal 3 3 2 3 2 4 2 3 2" xfId="35923" xr:uid="{E4C1BA97-E7D1-494B-BB87-6412D92D89A8}"/>
    <cellStyle name="Normal 3 3 2 3 2 4 2 4" xfId="14973" xr:uid="{00000000-0005-0000-0000-00007D3A0000}"/>
    <cellStyle name="Normal 3 3 2 3 2 4 2 4 2" xfId="35924" xr:uid="{AE007530-A99A-4570-A849-0BE9535B28DB}"/>
    <cellStyle name="Normal 3 3 2 3 2 4 2 5" xfId="35921" xr:uid="{4C085F9A-B664-4D98-B06A-60BEE2BC98D0}"/>
    <cellStyle name="Normal 3 3 2 3 2 4 3" xfId="14974" xr:uid="{00000000-0005-0000-0000-00007E3A0000}"/>
    <cellStyle name="Normal 3 3 2 3 2 4 3 2" xfId="35925" xr:uid="{6F7C02A2-1649-4D7C-ABCC-86C2C8F7F5E9}"/>
    <cellStyle name="Normal 3 3 2 3 2 4 4" xfId="14975" xr:uid="{00000000-0005-0000-0000-00007F3A0000}"/>
    <cellStyle name="Normal 3 3 2 3 2 4 4 2" xfId="35926" xr:uid="{426A6106-E694-4B2E-A5F1-4B1FC0ABE7AF}"/>
    <cellStyle name="Normal 3 3 2 3 2 4 5" xfId="14976" xr:uid="{00000000-0005-0000-0000-0000803A0000}"/>
    <cellStyle name="Normal 3 3 2 3 2 4 5 2" xfId="35927" xr:uid="{F80491D2-C2EB-43D2-9959-09122F65394C}"/>
    <cellStyle name="Normal 3 3 2 3 2 4 6" xfId="35920" xr:uid="{91E0863E-256A-4B07-8BCC-BBDAD38D36FB}"/>
    <cellStyle name="Normal 3 3 2 3 2 5" xfId="14977" xr:uid="{00000000-0005-0000-0000-0000813A0000}"/>
    <cellStyle name="Normal 3 3 2 3 2 5 2" xfId="14978" xr:uid="{00000000-0005-0000-0000-0000823A0000}"/>
    <cellStyle name="Normal 3 3 2 3 2 5 2 2" xfId="35929" xr:uid="{D9022B04-77D8-4117-8F6E-518C97AE470A}"/>
    <cellStyle name="Normal 3 3 2 3 2 5 3" xfId="14979" xr:uid="{00000000-0005-0000-0000-0000833A0000}"/>
    <cellStyle name="Normal 3 3 2 3 2 5 3 2" xfId="35930" xr:uid="{E7E3135A-AFF8-40CC-9814-200ED41F7D73}"/>
    <cellStyle name="Normal 3 3 2 3 2 5 4" xfId="14980" xr:uid="{00000000-0005-0000-0000-0000843A0000}"/>
    <cellStyle name="Normal 3 3 2 3 2 5 4 2" xfId="35931" xr:uid="{690D50A5-E8CE-4B03-A9A8-18417757D7F5}"/>
    <cellStyle name="Normal 3 3 2 3 2 5 5" xfId="35928" xr:uid="{9FFA035C-25AE-42EC-920A-4B1334D2998A}"/>
    <cellStyle name="Normal 3 3 2 3 2 6" xfId="14981" xr:uid="{00000000-0005-0000-0000-0000853A0000}"/>
    <cellStyle name="Normal 3 3 2 3 2 6 2" xfId="35932" xr:uid="{02631BC3-2C49-430F-BE5E-DA31C565F30A}"/>
    <cellStyle name="Normal 3 3 2 3 2 7" xfId="14982" xr:uid="{00000000-0005-0000-0000-0000863A0000}"/>
    <cellStyle name="Normal 3 3 2 3 2 7 2" xfId="35933" xr:uid="{6F3D2698-394E-454D-B62C-FEEBE2EFAC87}"/>
    <cellStyle name="Normal 3 3 2 3 2 8" xfId="14983" xr:uid="{00000000-0005-0000-0000-0000873A0000}"/>
    <cellStyle name="Normal 3 3 2 3 2 8 2" xfId="35934" xr:uid="{55B8EEA8-2C00-43A8-A0BD-0F4A54572C66}"/>
    <cellStyle name="Normal 3 3 2 3 2 9" xfId="35887" xr:uid="{DF9BE823-6986-4ADE-BC32-8EB59B6A9CA0}"/>
    <cellStyle name="Normal 3 3 2 3 3" xfId="14984" xr:uid="{00000000-0005-0000-0000-0000883A0000}"/>
    <cellStyle name="Normal 3 3 2 3 3 2" xfId="14985" xr:uid="{00000000-0005-0000-0000-0000893A0000}"/>
    <cellStyle name="Normal 3 3 2 3 3 2 2" xfId="14986" xr:uid="{00000000-0005-0000-0000-00008A3A0000}"/>
    <cellStyle name="Normal 3 3 2 3 3 2 2 2" xfId="14987" xr:uid="{00000000-0005-0000-0000-00008B3A0000}"/>
    <cellStyle name="Normal 3 3 2 3 3 2 2 2 2" xfId="35938" xr:uid="{BA4E2FB6-85AB-437D-A5BC-A42453FBA58E}"/>
    <cellStyle name="Normal 3 3 2 3 3 2 2 3" xfId="14988" xr:uid="{00000000-0005-0000-0000-00008C3A0000}"/>
    <cellStyle name="Normal 3 3 2 3 3 2 2 3 2" xfId="35939" xr:uid="{9CD707F1-2741-4221-A366-68FD57452D7D}"/>
    <cellStyle name="Normal 3 3 2 3 3 2 2 4" xfId="14989" xr:uid="{00000000-0005-0000-0000-00008D3A0000}"/>
    <cellStyle name="Normal 3 3 2 3 3 2 2 4 2" xfId="35940" xr:uid="{92C121C8-B8D8-4166-8789-F826D96DF780}"/>
    <cellStyle name="Normal 3 3 2 3 3 2 2 5" xfId="35937" xr:uid="{8813E5B4-B36E-4DC1-9CE7-FC13DA0F0477}"/>
    <cellStyle name="Normal 3 3 2 3 3 2 3" xfId="14990" xr:uid="{00000000-0005-0000-0000-00008E3A0000}"/>
    <cellStyle name="Normal 3 3 2 3 3 2 3 2" xfId="35941" xr:uid="{FFE9DC73-700A-44A6-9CBA-95FBA8E7E86F}"/>
    <cellStyle name="Normal 3 3 2 3 3 2 4" xfId="14991" xr:uid="{00000000-0005-0000-0000-00008F3A0000}"/>
    <cellStyle name="Normal 3 3 2 3 3 2 4 2" xfId="35942" xr:uid="{5FBF284C-D6AB-49C4-B412-778850D8FE8A}"/>
    <cellStyle name="Normal 3 3 2 3 3 2 5" xfId="14992" xr:uid="{00000000-0005-0000-0000-0000903A0000}"/>
    <cellStyle name="Normal 3 3 2 3 3 2 5 2" xfId="35943" xr:uid="{41F502D8-9785-480C-8200-6C90237DAEB2}"/>
    <cellStyle name="Normal 3 3 2 3 3 2 6" xfId="35936" xr:uid="{B571F1FA-93C0-47E0-BEF7-0AC3177E08B4}"/>
    <cellStyle name="Normal 3 3 2 3 3 3" xfId="14993" xr:uid="{00000000-0005-0000-0000-0000913A0000}"/>
    <cellStyle name="Normal 3 3 2 3 3 3 2" xfId="14994" xr:uid="{00000000-0005-0000-0000-0000923A0000}"/>
    <cellStyle name="Normal 3 3 2 3 3 3 2 2" xfId="35945" xr:uid="{6507A79B-B5FC-4084-9E44-A798DB44212B}"/>
    <cellStyle name="Normal 3 3 2 3 3 3 3" xfId="14995" xr:uid="{00000000-0005-0000-0000-0000933A0000}"/>
    <cellStyle name="Normal 3 3 2 3 3 3 3 2" xfId="35946" xr:uid="{DE7D08A6-5A84-4D7C-87B8-3DFE57AC0AA3}"/>
    <cellStyle name="Normal 3 3 2 3 3 3 4" xfId="14996" xr:uid="{00000000-0005-0000-0000-0000943A0000}"/>
    <cellStyle name="Normal 3 3 2 3 3 3 4 2" xfId="35947" xr:uid="{92EC8A98-F107-4864-857A-95E5DB330D63}"/>
    <cellStyle name="Normal 3 3 2 3 3 3 5" xfId="35944" xr:uid="{FFAFA4DE-1AFC-467A-805E-69FA8B023F9A}"/>
    <cellStyle name="Normal 3 3 2 3 3 4" xfId="14997" xr:uid="{00000000-0005-0000-0000-0000953A0000}"/>
    <cellStyle name="Normal 3 3 2 3 3 4 2" xfId="35948" xr:uid="{76499560-BD01-4670-A381-9AECE3130987}"/>
    <cellStyle name="Normal 3 3 2 3 3 5" xfId="14998" xr:uid="{00000000-0005-0000-0000-0000963A0000}"/>
    <cellStyle name="Normal 3 3 2 3 3 5 2" xfId="35949" xr:uid="{8E3A3ADF-A678-4704-A4CA-EA91325AE045}"/>
    <cellStyle name="Normal 3 3 2 3 3 6" xfId="14999" xr:uid="{00000000-0005-0000-0000-0000973A0000}"/>
    <cellStyle name="Normal 3 3 2 3 3 6 2" xfId="35950" xr:uid="{935E3F0B-6D59-42D4-A2BC-40D8A96F86ED}"/>
    <cellStyle name="Normal 3 3 2 3 3 7" xfId="35935" xr:uid="{D76FFC24-26BF-4A5E-8AF8-0977A2A5A958}"/>
    <cellStyle name="Normal 3 3 2 3 4" xfId="15000" xr:uid="{00000000-0005-0000-0000-0000983A0000}"/>
    <cellStyle name="Normal 3 3 2 3 4 2" xfId="15001" xr:uid="{00000000-0005-0000-0000-0000993A0000}"/>
    <cellStyle name="Normal 3 3 2 3 4 2 2" xfId="15002" xr:uid="{00000000-0005-0000-0000-00009A3A0000}"/>
    <cellStyle name="Normal 3 3 2 3 4 2 2 2" xfId="15003" xr:uid="{00000000-0005-0000-0000-00009B3A0000}"/>
    <cellStyle name="Normal 3 3 2 3 4 2 2 2 2" xfId="35954" xr:uid="{4DE9C9FA-6082-48C6-8A3A-C4265381E121}"/>
    <cellStyle name="Normal 3 3 2 3 4 2 2 3" xfId="15004" xr:uid="{00000000-0005-0000-0000-00009C3A0000}"/>
    <cellStyle name="Normal 3 3 2 3 4 2 2 3 2" xfId="35955" xr:uid="{2CBDEFB5-7FEE-4421-BC09-8E1908779784}"/>
    <cellStyle name="Normal 3 3 2 3 4 2 2 4" xfId="15005" xr:uid="{00000000-0005-0000-0000-00009D3A0000}"/>
    <cellStyle name="Normal 3 3 2 3 4 2 2 4 2" xfId="35956" xr:uid="{2264E6AF-8652-4BBB-A667-8F608B65870E}"/>
    <cellStyle name="Normal 3 3 2 3 4 2 2 5" xfId="35953" xr:uid="{2D2CC9BA-FFF7-4079-8D5D-FCC76A9F8F83}"/>
    <cellStyle name="Normal 3 3 2 3 4 2 3" xfId="15006" xr:uid="{00000000-0005-0000-0000-00009E3A0000}"/>
    <cellStyle name="Normal 3 3 2 3 4 2 3 2" xfId="35957" xr:uid="{19BDA116-5A0C-4666-AD8B-AFBD48187292}"/>
    <cellStyle name="Normal 3 3 2 3 4 2 4" xfId="15007" xr:uid="{00000000-0005-0000-0000-00009F3A0000}"/>
    <cellStyle name="Normal 3 3 2 3 4 2 4 2" xfId="35958" xr:uid="{EADAA138-0AB5-4F5F-A814-5D3BA1C432D4}"/>
    <cellStyle name="Normal 3 3 2 3 4 2 5" xfId="15008" xr:uid="{00000000-0005-0000-0000-0000A03A0000}"/>
    <cellStyle name="Normal 3 3 2 3 4 2 5 2" xfId="35959" xr:uid="{92AE16D4-F90A-4421-B206-ADF20DADFAFB}"/>
    <cellStyle name="Normal 3 3 2 3 4 2 6" xfId="35952" xr:uid="{F82E85BD-AFED-480F-8577-A94618112C19}"/>
    <cellStyle name="Normal 3 3 2 3 4 3" xfId="15009" xr:uid="{00000000-0005-0000-0000-0000A13A0000}"/>
    <cellStyle name="Normal 3 3 2 3 4 3 2" xfId="15010" xr:uid="{00000000-0005-0000-0000-0000A23A0000}"/>
    <cellStyle name="Normal 3 3 2 3 4 3 2 2" xfId="35961" xr:uid="{E0873570-193C-404E-A42C-B681E1D8B1F0}"/>
    <cellStyle name="Normal 3 3 2 3 4 3 3" xfId="15011" xr:uid="{00000000-0005-0000-0000-0000A33A0000}"/>
    <cellStyle name="Normal 3 3 2 3 4 3 3 2" xfId="35962" xr:uid="{5CB0F108-FF67-466B-B3A0-3A83C8EB9A54}"/>
    <cellStyle name="Normal 3 3 2 3 4 3 4" xfId="15012" xr:uid="{00000000-0005-0000-0000-0000A43A0000}"/>
    <cellStyle name="Normal 3 3 2 3 4 3 4 2" xfId="35963" xr:uid="{47DF8538-2FC6-431A-8306-35096243C273}"/>
    <cellStyle name="Normal 3 3 2 3 4 3 5" xfId="35960" xr:uid="{DBBC4420-1E8B-419A-99E8-35C9223B5A73}"/>
    <cellStyle name="Normal 3 3 2 3 4 4" xfId="15013" xr:uid="{00000000-0005-0000-0000-0000A53A0000}"/>
    <cellStyle name="Normal 3 3 2 3 4 4 2" xfId="35964" xr:uid="{55D6E3AA-24C0-40A3-A736-03E514C0CF06}"/>
    <cellStyle name="Normal 3 3 2 3 4 5" xfId="15014" xr:uid="{00000000-0005-0000-0000-0000A63A0000}"/>
    <cellStyle name="Normal 3 3 2 3 4 5 2" xfId="35965" xr:uid="{F2998B66-4A27-4307-9489-23B7DED58242}"/>
    <cellStyle name="Normal 3 3 2 3 4 6" xfId="15015" xr:uid="{00000000-0005-0000-0000-0000A73A0000}"/>
    <cellStyle name="Normal 3 3 2 3 4 6 2" xfId="35966" xr:uid="{5557B693-7D34-4F85-ABD5-6A99A49BCBF2}"/>
    <cellStyle name="Normal 3 3 2 3 4 7" xfId="35951" xr:uid="{7AC323B3-DC1A-4D2A-88AF-457D0B65E01D}"/>
    <cellStyle name="Normal 3 3 2 3 5" xfId="15016" xr:uid="{00000000-0005-0000-0000-0000A83A0000}"/>
    <cellStyle name="Normal 3 3 2 3 5 2" xfId="15017" xr:uid="{00000000-0005-0000-0000-0000A93A0000}"/>
    <cellStyle name="Normal 3 3 2 3 5 2 2" xfId="15018" xr:uid="{00000000-0005-0000-0000-0000AA3A0000}"/>
    <cellStyle name="Normal 3 3 2 3 5 2 2 2" xfId="35969" xr:uid="{7A8785CA-7E6A-41B6-A55D-62D6EC79C53D}"/>
    <cellStyle name="Normal 3 3 2 3 5 2 3" xfId="15019" xr:uid="{00000000-0005-0000-0000-0000AB3A0000}"/>
    <cellStyle name="Normal 3 3 2 3 5 2 3 2" xfId="35970" xr:uid="{41006033-4724-4BCB-9AD1-F21E3AADAF21}"/>
    <cellStyle name="Normal 3 3 2 3 5 2 4" xfId="15020" xr:uid="{00000000-0005-0000-0000-0000AC3A0000}"/>
    <cellStyle name="Normal 3 3 2 3 5 2 4 2" xfId="35971" xr:uid="{025690F7-2786-40B4-8BC1-0B45AAD8BA88}"/>
    <cellStyle name="Normal 3 3 2 3 5 2 5" xfId="35968" xr:uid="{127007AB-302B-4663-9E03-D2FB04259D47}"/>
    <cellStyle name="Normal 3 3 2 3 5 3" xfId="15021" xr:uid="{00000000-0005-0000-0000-0000AD3A0000}"/>
    <cellStyle name="Normal 3 3 2 3 5 3 2" xfId="35972" xr:uid="{E3BD8CB2-09B5-45C0-A360-CE25F03F76C1}"/>
    <cellStyle name="Normal 3 3 2 3 5 4" xfId="15022" xr:uid="{00000000-0005-0000-0000-0000AE3A0000}"/>
    <cellStyle name="Normal 3 3 2 3 5 4 2" xfId="35973" xr:uid="{07A5C3A2-1506-49F3-9B7C-3A96EFCC5355}"/>
    <cellStyle name="Normal 3 3 2 3 5 5" xfId="15023" xr:uid="{00000000-0005-0000-0000-0000AF3A0000}"/>
    <cellStyle name="Normal 3 3 2 3 5 5 2" xfId="35974" xr:uid="{0227E77F-F6F8-4577-A0B0-1E6939AB930A}"/>
    <cellStyle name="Normal 3 3 2 3 5 6" xfId="35967" xr:uid="{3A4C895B-7AD5-46D5-A1FE-7DCBA971A6A0}"/>
    <cellStyle name="Normal 3 3 2 3 6" xfId="15024" xr:uid="{00000000-0005-0000-0000-0000B03A0000}"/>
    <cellStyle name="Normal 3 3 2 3 6 2" xfId="15025" xr:uid="{00000000-0005-0000-0000-0000B13A0000}"/>
    <cellStyle name="Normal 3 3 2 3 6 2 2" xfId="35976" xr:uid="{D7FBB18B-C676-48E7-A344-C5A87796E93A}"/>
    <cellStyle name="Normal 3 3 2 3 6 3" xfId="15026" xr:uid="{00000000-0005-0000-0000-0000B23A0000}"/>
    <cellStyle name="Normal 3 3 2 3 6 3 2" xfId="35977" xr:uid="{33FC6467-C500-4EE5-BD6D-7B018B56E9D0}"/>
    <cellStyle name="Normal 3 3 2 3 6 4" xfId="15027" xr:uid="{00000000-0005-0000-0000-0000B33A0000}"/>
    <cellStyle name="Normal 3 3 2 3 6 4 2" xfId="35978" xr:uid="{23E83E7A-43B0-4C90-8651-21959D37709C}"/>
    <cellStyle name="Normal 3 3 2 3 6 5" xfId="35975" xr:uid="{554A41B2-4521-4805-AFBA-64960BF5DA7D}"/>
    <cellStyle name="Normal 3 3 2 3 7" xfId="15028" xr:uid="{00000000-0005-0000-0000-0000B43A0000}"/>
    <cellStyle name="Normal 3 3 2 3 7 2" xfId="35979" xr:uid="{42DD888F-C153-459A-9892-4A24826A1996}"/>
    <cellStyle name="Normal 3 3 2 3 8" xfId="15029" xr:uid="{00000000-0005-0000-0000-0000B53A0000}"/>
    <cellStyle name="Normal 3 3 2 3 8 2" xfId="35980" xr:uid="{C9D9139F-53B2-4ADE-B2AA-56045B778422}"/>
    <cellStyle name="Normal 3 3 2 3 9" xfId="15030" xr:uid="{00000000-0005-0000-0000-0000B63A0000}"/>
    <cellStyle name="Normal 3 3 2 3 9 2" xfId="35981" xr:uid="{BC87DAE1-FBC3-45EF-B159-101A9089A133}"/>
    <cellStyle name="Normal 3 3 2 4" xfId="15031" xr:uid="{00000000-0005-0000-0000-0000B73A0000}"/>
    <cellStyle name="Normal 3 3 2 4 10" xfId="35982" xr:uid="{106FEE55-5F41-4A37-A0A1-17D183E7E759}"/>
    <cellStyle name="Normal 3 3 2 4 2" xfId="15032" xr:uid="{00000000-0005-0000-0000-0000B83A0000}"/>
    <cellStyle name="Normal 3 3 2 4 2 2" xfId="15033" xr:uid="{00000000-0005-0000-0000-0000B93A0000}"/>
    <cellStyle name="Normal 3 3 2 4 2 2 2" xfId="15034" xr:uid="{00000000-0005-0000-0000-0000BA3A0000}"/>
    <cellStyle name="Normal 3 3 2 4 2 2 2 2" xfId="15035" xr:uid="{00000000-0005-0000-0000-0000BB3A0000}"/>
    <cellStyle name="Normal 3 3 2 4 2 2 2 2 2" xfId="15036" xr:uid="{00000000-0005-0000-0000-0000BC3A0000}"/>
    <cellStyle name="Normal 3 3 2 4 2 2 2 2 2 2" xfId="35987" xr:uid="{E99C3046-0882-44E1-A9D6-F346F4E091EC}"/>
    <cellStyle name="Normal 3 3 2 4 2 2 2 2 3" xfId="15037" xr:uid="{00000000-0005-0000-0000-0000BD3A0000}"/>
    <cellStyle name="Normal 3 3 2 4 2 2 2 2 3 2" xfId="35988" xr:uid="{5670FCEA-60A0-44CD-B8B4-5A17B520B688}"/>
    <cellStyle name="Normal 3 3 2 4 2 2 2 2 4" xfId="15038" xr:uid="{00000000-0005-0000-0000-0000BE3A0000}"/>
    <cellStyle name="Normal 3 3 2 4 2 2 2 2 4 2" xfId="35989" xr:uid="{242EEFD8-2EA9-4D44-809E-C58FA10FD0A9}"/>
    <cellStyle name="Normal 3 3 2 4 2 2 2 2 5" xfId="35986" xr:uid="{8194C06E-FF44-40CB-8DEC-4338EC65B77B}"/>
    <cellStyle name="Normal 3 3 2 4 2 2 2 3" xfId="15039" xr:uid="{00000000-0005-0000-0000-0000BF3A0000}"/>
    <cellStyle name="Normal 3 3 2 4 2 2 2 3 2" xfId="35990" xr:uid="{9E51EC0B-F1D6-42D5-B807-B4E826338095}"/>
    <cellStyle name="Normal 3 3 2 4 2 2 2 4" xfId="15040" xr:uid="{00000000-0005-0000-0000-0000C03A0000}"/>
    <cellStyle name="Normal 3 3 2 4 2 2 2 4 2" xfId="35991" xr:uid="{E338DB7E-B82D-4C19-B498-F5653250E0CB}"/>
    <cellStyle name="Normal 3 3 2 4 2 2 2 5" xfId="15041" xr:uid="{00000000-0005-0000-0000-0000C13A0000}"/>
    <cellStyle name="Normal 3 3 2 4 2 2 2 5 2" xfId="35992" xr:uid="{89E39171-0BAD-4B20-8E2A-383F3EB12DB4}"/>
    <cellStyle name="Normal 3 3 2 4 2 2 2 6" xfId="35985" xr:uid="{A811A0E3-6CD3-4498-AA72-8BAE057C55EC}"/>
    <cellStyle name="Normal 3 3 2 4 2 2 3" xfId="15042" xr:uid="{00000000-0005-0000-0000-0000C23A0000}"/>
    <cellStyle name="Normal 3 3 2 4 2 2 3 2" xfId="15043" xr:uid="{00000000-0005-0000-0000-0000C33A0000}"/>
    <cellStyle name="Normal 3 3 2 4 2 2 3 2 2" xfId="35994" xr:uid="{C3E5EFD0-5C1F-4B3F-817C-6E88ED2DF3EB}"/>
    <cellStyle name="Normal 3 3 2 4 2 2 3 3" xfId="15044" xr:uid="{00000000-0005-0000-0000-0000C43A0000}"/>
    <cellStyle name="Normal 3 3 2 4 2 2 3 3 2" xfId="35995" xr:uid="{DE3A96A9-2F5E-48BC-8CDC-A019C4C0F718}"/>
    <cellStyle name="Normal 3 3 2 4 2 2 3 4" xfId="15045" xr:uid="{00000000-0005-0000-0000-0000C53A0000}"/>
    <cellStyle name="Normal 3 3 2 4 2 2 3 4 2" xfId="35996" xr:uid="{F5ECDAD2-BF38-4363-ABA9-AC3F7284C7C8}"/>
    <cellStyle name="Normal 3 3 2 4 2 2 3 5" xfId="35993" xr:uid="{980F1E7F-4BC2-4ED6-A97E-C2B1687625A1}"/>
    <cellStyle name="Normal 3 3 2 4 2 2 4" xfId="15046" xr:uid="{00000000-0005-0000-0000-0000C63A0000}"/>
    <cellStyle name="Normal 3 3 2 4 2 2 4 2" xfId="35997" xr:uid="{E8139062-C98F-4A70-9B28-5E9800528A1D}"/>
    <cellStyle name="Normal 3 3 2 4 2 2 5" xfId="15047" xr:uid="{00000000-0005-0000-0000-0000C73A0000}"/>
    <cellStyle name="Normal 3 3 2 4 2 2 5 2" xfId="35998" xr:uid="{2B5A8A6C-1174-40E6-9018-850FF7C7B2EC}"/>
    <cellStyle name="Normal 3 3 2 4 2 2 6" xfId="15048" xr:uid="{00000000-0005-0000-0000-0000C83A0000}"/>
    <cellStyle name="Normal 3 3 2 4 2 2 6 2" xfId="35999" xr:uid="{D6CC30E7-7C3C-4AFD-9ABA-A21721693D91}"/>
    <cellStyle name="Normal 3 3 2 4 2 2 7" xfId="35984" xr:uid="{6FF142C5-C7DF-48A8-BC26-4513495FC274}"/>
    <cellStyle name="Normal 3 3 2 4 2 3" xfId="15049" xr:uid="{00000000-0005-0000-0000-0000C93A0000}"/>
    <cellStyle name="Normal 3 3 2 4 2 3 2" xfId="15050" xr:uid="{00000000-0005-0000-0000-0000CA3A0000}"/>
    <cellStyle name="Normal 3 3 2 4 2 3 2 2" xfId="15051" xr:uid="{00000000-0005-0000-0000-0000CB3A0000}"/>
    <cellStyle name="Normal 3 3 2 4 2 3 2 2 2" xfId="15052" xr:uid="{00000000-0005-0000-0000-0000CC3A0000}"/>
    <cellStyle name="Normal 3 3 2 4 2 3 2 2 2 2" xfId="36003" xr:uid="{D432EBAE-4E96-42C1-9C21-46C1E30725A7}"/>
    <cellStyle name="Normal 3 3 2 4 2 3 2 2 3" xfId="15053" xr:uid="{00000000-0005-0000-0000-0000CD3A0000}"/>
    <cellStyle name="Normal 3 3 2 4 2 3 2 2 3 2" xfId="36004" xr:uid="{8CA60981-1640-4C42-A370-E52CE5A467C0}"/>
    <cellStyle name="Normal 3 3 2 4 2 3 2 2 4" xfId="15054" xr:uid="{00000000-0005-0000-0000-0000CE3A0000}"/>
    <cellStyle name="Normal 3 3 2 4 2 3 2 2 4 2" xfId="36005" xr:uid="{CB7CB204-6740-43FD-B31F-5B20001CFA92}"/>
    <cellStyle name="Normal 3 3 2 4 2 3 2 2 5" xfId="36002" xr:uid="{37B129E7-719B-4716-BD1C-49791EFF0EEE}"/>
    <cellStyle name="Normal 3 3 2 4 2 3 2 3" xfId="15055" xr:uid="{00000000-0005-0000-0000-0000CF3A0000}"/>
    <cellStyle name="Normal 3 3 2 4 2 3 2 3 2" xfId="36006" xr:uid="{0C4C3CEC-7566-4FCF-A03E-72078452809C}"/>
    <cellStyle name="Normal 3 3 2 4 2 3 2 4" xfId="15056" xr:uid="{00000000-0005-0000-0000-0000D03A0000}"/>
    <cellStyle name="Normal 3 3 2 4 2 3 2 4 2" xfId="36007" xr:uid="{463A85C2-EE61-4F66-A889-E37C816B546C}"/>
    <cellStyle name="Normal 3 3 2 4 2 3 2 5" xfId="15057" xr:uid="{00000000-0005-0000-0000-0000D13A0000}"/>
    <cellStyle name="Normal 3 3 2 4 2 3 2 5 2" xfId="36008" xr:uid="{432E86B5-7137-45E4-A0A6-CBAD99834F12}"/>
    <cellStyle name="Normal 3 3 2 4 2 3 2 6" xfId="36001" xr:uid="{B8D66BB7-778D-4A8D-B0A1-61E5E3CDDE3B}"/>
    <cellStyle name="Normal 3 3 2 4 2 3 3" xfId="15058" xr:uid="{00000000-0005-0000-0000-0000D23A0000}"/>
    <cellStyle name="Normal 3 3 2 4 2 3 3 2" xfId="15059" xr:uid="{00000000-0005-0000-0000-0000D33A0000}"/>
    <cellStyle name="Normal 3 3 2 4 2 3 3 2 2" xfId="36010" xr:uid="{6870EC2A-038C-4F45-BC1C-BDB03C6653DB}"/>
    <cellStyle name="Normal 3 3 2 4 2 3 3 3" xfId="15060" xr:uid="{00000000-0005-0000-0000-0000D43A0000}"/>
    <cellStyle name="Normal 3 3 2 4 2 3 3 3 2" xfId="36011" xr:uid="{10FDE913-5558-4FA8-A406-AB1527D34B6F}"/>
    <cellStyle name="Normal 3 3 2 4 2 3 3 4" xfId="15061" xr:uid="{00000000-0005-0000-0000-0000D53A0000}"/>
    <cellStyle name="Normal 3 3 2 4 2 3 3 4 2" xfId="36012" xr:uid="{36367DD4-7A1A-4A86-B011-EC4D8B60A0A3}"/>
    <cellStyle name="Normal 3 3 2 4 2 3 3 5" xfId="36009" xr:uid="{FAA65AEC-0B70-420F-B3A2-370C5B282C71}"/>
    <cellStyle name="Normal 3 3 2 4 2 3 4" xfId="15062" xr:uid="{00000000-0005-0000-0000-0000D63A0000}"/>
    <cellStyle name="Normal 3 3 2 4 2 3 4 2" xfId="36013" xr:uid="{A5A6F347-66FF-4811-A70F-5EB72CE0F06B}"/>
    <cellStyle name="Normal 3 3 2 4 2 3 5" xfId="15063" xr:uid="{00000000-0005-0000-0000-0000D73A0000}"/>
    <cellStyle name="Normal 3 3 2 4 2 3 5 2" xfId="36014" xr:uid="{711AB416-7FA0-4559-AFC3-31F7622AF7D0}"/>
    <cellStyle name="Normal 3 3 2 4 2 3 6" xfId="15064" xr:uid="{00000000-0005-0000-0000-0000D83A0000}"/>
    <cellStyle name="Normal 3 3 2 4 2 3 6 2" xfId="36015" xr:uid="{5128696D-A1F6-4C26-86FE-F1E993BC8F2B}"/>
    <cellStyle name="Normal 3 3 2 4 2 3 7" xfId="36000" xr:uid="{B05C30EA-07A3-4108-94A2-E82652D7CA2D}"/>
    <cellStyle name="Normal 3 3 2 4 2 4" xfId="15065" xr:uid="{00000000-0005-0000-0000-0000D93A0000}"/>
    <cellStyle name="Normal 3 3 2 4 2 4 2" xfId="15066" xr:uid="{00000000-0005-0000-0000-0000DA3A0000}"/>
    <cellStyle name="Normal 3 3 2 4 2 4 2 2" xfId="15067" xr:uid="{00000000-0005-0000-0000-0000DB3A0000}"/>
    <cellStyle name="Normal 3 3 2 4 2 4 2 2 2" xfId="36018" xr:uid="{3565F815-E31A-46D3-9A5C-78EA1D6006B9}"/>
    <cellStyle name="Normal 3 3 2 4 2 4 2 3" xfId="15068" xr:uid="{00000000-0005-0000-0000-0000DC3A0000}"/>
    <cellStyle name="Normal 3 3 2 4 2 4 2 3 2" xfId="36019" xr:uid="{6CCF436B-D9FA-4399-9E60-4514FCFCA9B5}"/>
    <cellStyle name="Normal 3 3 2 4 2 4 2 4" xfId="15069" xr:uid="{00000000-0005-0000-0000-0000DD3A0000}"/>
    <cellStyle name="Normal 3 3 2 4 2 4 2 4 2" xfId="36020" xr:uid="{9C31855D-5668-460F-A844-592504621538}"/>
    <cellStyle name="Normal 3 3 2 4 2 4 2 5" xfId="36017" xr:uid="{79FCE907-F9C6-4F1D-924E-4D14885A241C}"/>
    <cellStyle name="Normal 3 3 2 4 2 4 3" xfId="15070" xr:uid="{00000000-0005-0000-0000-0000DE3A0000}"/>
    <cellStyle name="Normal 3 3 2 4 2 4 3 2" xfId="36021" xr:uid="{B0590750-3A1B-41E0-ACEE-F1B9AADC0214}"/>
    <cellStyle name="Normal 3 3 2 4 2 4 4" xfId="15071" xr:uid="{00000000-0005-0000-0000-0000DF3A0000}"/>
    <cellStyle name="Normal 3 3 2 4 2 4 4 2" xfId="36022" xr:uid="{913D53A5-B542-43C4-8D71-7BD4B11F6A31}"/>
    <cellStyle name="Normal 3 3 2 4 2 4 5" xfId="15072" xr:uid="{00000000-0005-0000-0000-0000E03A0000}"/>
    <cellStyle name="Normal 3 3 2 4 2 4 5 2" xfId="36023" xr:uid="{F0D27CF6-5530-401C-93C8-0000C8CDF9B0}"/>
    <cellStyle name="Normal 3 3 2 4 2 4 6" xfId="36016" xr:uid="{80B6AC0E-67B5-4EC4-AF3A-B4A3911A94E5}"/>
    <cellStyle name="Normal 3 3 2 4 2 5" xfId="15073" xr:uid="{00000000-0005-0000-0000-0000E13A0000}"/>
    <cellStyle name="Normal 3 3 2 4 2 5 2" xfId="15074" xr:uid="{00000000-0005-0000-0000-0000E23A0000}"/>
    <cellStyle name="Normal 3 3 2 4 2 5 2 2" xfId="36025" xr:uid="{541F89C2-3325-465E-99BB-6DD4EF798979}"/>
    <cellStyle name="Normal 3 3 2 4 2 5 3" xfId="15075" xr:uid="{00000000-0005-0000-0000-0000E33A0000}"/>
    <cellStyle name="Normal 3 3 2 4 2 5 3 2" xfId="36026" xr:uid="{3174F203-97C4-4C01-81D3-34EBD236B73A}"/>
    <cellStyle name="Normal 3 3 2 4 2 5 4" xfId="15076" xr:uid="{00000000-0005-0000-0000-0000E43A0000}"/>
    <cellStyle name="Normal 3 3 2 4 2 5 4 2" xfId="36027" xr:uid="{8045D9A2-8442-49B7-A70B-5F8F26B7BCFD}"/>
    <cellStyle name="Normal 3 3 2 4 2 5 5" xfId="36024" xr:uid="{8E3F3EE7-DFC6-4A18-A503-C0AE219C02A9}"/>
    <cellStyle name="Normal 3 3 2 4 2 6" xfId="15077" xr:uid="{00000000-0005-0000-0000-0000E53A0000}"/>
    <cellStyle name="Normal 3 3 2 4 2 6 2" xfId="36028" xr:uid="{BEF8350C-51D9-4DEF-B2A6-66165FB633D2}"/>
    <cellStyle name="Normal 3 3 2 4 2 7" xfId="15078" xr:uid="{00000000-0005-0000-0000-0000E63A0000}"/>
    <cellStyle name="Normal 3 3 2 4 2 7 2" xfId="36029" xr:uid="{1F4F84C7-7538-4864-903E-5131E01BF932}"/>
    <cellStyle name="Normal 3 3 2 4 2 8" xfId="15079" xr:uid="{00000000-0005-0000-0000-0000E73A0000}"/>
    <cellStyle name="Normal 3 3 2 4 2 8 2" xfId="36030" xr:uid="{B2D8B8C7-BF66-4170-B603-245C1F8EC6C1}"/>
    <cellStyle name="Normal 3 3 2 4 2 9" xfId="35983" xr:uid="{582A9865-58EF-49D9-988C-1E624D4C477F}"/>
    <cellStyle name="Normal 3 3 2 4 3" xfId="15080" xr:uid="{00000000-0005-0000-0000-0000E83A0000}"/>
    <cellStyle name="Normal 3 3 2 4 3 2" xfId="15081" xr:uid="{00000000-0005-0000-0000-0000E93A0000}"/>
    <cellStyle name="Normal 3 3 2 4 3 2 2" xfId="15082" xr:uid="{00000000-0005-0000-0000-0000EA3A0000}"/>
    <cellStyle name="Normal 3 3 2 4 3 2 2 2" xfId="15083" xr:uid="{00000000-0005-0000-0000-0000EB3A0000}"/>
    <cellStyle name="Normal 3 3 2 4 3 2 2 2 2" xfId="36034" xr:uid="{031B7717-3AAB-4080-8B75-D7AC8461EF24}"/>
    <cellStyle name="Normal 3 3 2 4 3 2 2 3" xfId="15084" xr:uid="{00000000-0005-0000-0000-0000EC3A0000}"/>
    <cellStyle name="Normal 3 3 2 4 3 2 2 3 2" xfId="36035" xr:uid="{994EF8C8-F3E8-4542-BED3-6D70B3499DAF}"/>
    <cellStyle name="Normal 3 3 2 4 3 2 2 4" xfId="15085" xr:uid="{00000000-0005-0000-0000-0000ED3A0000}"/>
    <cellStyle name="Normal 3 3 2 4 3 2 2 4 2" xfId="36036" xr:uid="{69DB4F21-CEA1-404C-B4D9-A58157B473E6}"/>
    <cellStyle name="Normal 3 3 2 4 3 2 2 5" xfId="36033" xr:uid="{3727167C-8884-4668-8DBD-DC17FECC3728}"/>
    <cellStyle name="Normal 3 3 2 4 3 2 3" xfId="15086" xr:uid="{00000000-0005-0000-0000-0000EE3A0000}"/>
    <cellStyle name="Normal 3 3 2 4 3 2 3 2" xfId="36037" xr:uid="{18D97920-218B-45DC-A83A-1F6C62E1697E}"/>
    <cellStyle name="Normal 3 3 2 4 3 2 4" xfId="15087" xr:uid="{00000000-0005-0000-0000-0000EF3A0000}"/>
    <cellStyle name="Normal 3 3 2 4 3 2 4 2" xfId="36038" xr:uid="{5E58253D-EAC4-45A4-844E-BD2BCFB57488}"/>
    <cellStyle name="Normal 3 3 2 4 3 2 5" xfId="15088" xr:uid="{00000000-0005-0000-0000-0000F03A0000}"/>
    <cellStyle name="Normal 3 3 2 4 3 2 5 2" xfId="36039" xr:uid="{DB38423D-0A4B-4431-A1CD-036DDC3090E4}"/>
    <cellStyle name="Normal 3 3 2 4 3 2 6" xfId="36032" xr:uid="{A387CE9A-856B-436B-AD67-CC562816CE6F}"/>
    <cellStyle name="Normal 3 3 2 4 3 3" xfId="15089" xr:uid="{00000000-0005-0000-0000-0000F13A0000}"/>
    <cellStyle name="Normal 3 3 2 4 3 3 2" xfId="15090" xr:uid="{00000000-0005-0000-0000-0000F23A0000}"/>
    <cellStyle name="Normal 3 3 2 4 3 3 2 2" xfId="36041" xr:uid="{471545E6-68F6-483C-A07C-1E62269C6B15}"/>
    <cellStyle name="Normal 3 3 2 4 3 3 3" xfId="15091" xr:uid="{00000000-0005-0000-0000-0000F33A0000}"/>
    <cellStyle name="Normal 3 3 2 4 3 3 3 2" xfId="36042" xr:uid="{EBC01A4D-16EA-449C-B21D-A972CA5B47CA}"/>
    <cellStyle name="Normal 3 3 2 4 3 3 4" xfId="15092" xr:uid="{00000000-0005-0000-0000-0000F43A0000}"/>
    <cellStyle name="Normal 3 3 2 4 3 3 4 2" xfId="36043" xr:uid="{F5B2400F-ECEC-4CF0-9119-2AD6112CFA8B}"/>
    <cellStyle name="Normal 3 3 2 4 3 3 5" xfId="36040" xr:uid="{80ED3C87-471F-4573-99C8-9F5A67347ADB}"/>
    <cellStyle name="Normal 3 3 2 4 3 4" xfId="15093" xr:uid="{00000000-0005-0000-0000-0000F53A0000}"/>
    <cellStyle name="Normal 3 3 2 4 3 4 2" xfId="36044" xr:uid="{E82D121D-6A5D-400C-9723-75E5FAC0EC51}"/>
    <cellStyle name="Normal 3 3 2 4 3 5" xfId="15094" xr:uid="{00000000-0005-0000-0000-0000F63A0000}"/>
    <cellStyle name="Normal 3 3 2 4 3 5 2" xfId="36045" xr:uid="{298B9A06-E16D-4264-AE3D-6CB2A2549164}"/>
    <cellStyle name="Normal 3 3 2 4 3 6" xfId="15095" xr:uid="{00000000-0005-0000-0000-0000F73A0000}"/>
    <cellStyle name="Normal 3 3 2 4 3 6 2" xfId="36046" xr:uid="{6E3F78F8-4315-4556-975C-9FB9FB2F847A}"/>
    <cellStyle name="Normal 3 3 2 4 3 7" xfId="36031" xr:uid="{E3550FCE-529B-4C04-B489-D626DA58B023}"/>
    <cellStyle name="Normal 3 3 2 4 4" xfId="15096" xr:uid="{00000000-0005-0000-0000-0000F83A0000}"/>
    <cellStyle name="Normal 3 3 2 4 4 2" xfId="15097" xr:uid="{00000000-0005-0000-0000-0000F93A0000}"/>
    <cellStyle name="Normal 3 3 2 4 4 2 2" xfId="15098" xr:uid="{00000000-0005-0000-0000-0000FA3A0000}"/>
    <cellStyle name="Normal 3 3 2 4 4 2 2 2" xfId="15099" xr:uid="{00000000-0005-0000-0000-0000FB3A0000}"/>
    <cellStyle name="Normal 3 3 2 4 4 2 2 2 2" xfId="36050" xr:uid="{658138EB-2A6A-42F4-85A3-7251405FAC0A}"/>
    <cellStyle name="Normal 3 3 2 4 4 2 2 3" xfId="15100" xr:uid="{00000000-0005-0000-0000-0000FC3A0000}"/>
    <cellStyle name="Normal 3 3 2 4 4 2 2 3 2" xfId="36051" xr:uid="{0086C914-E8D7-4B05-AE2D-CFEEA0156CCF}"/>
    <cellStyle name="Normal 3 3 2 4 4 2 2 4" xfId="15101" xr:uid="{00000000-0005-0000-0000-0000FD3A0000}"/>
    <cellStyle name="Normal 3 3 2 4 4 2 2 4 2" xfId="36052" xr:uid="{4F33E63F-53EB-4C70-A897-D9D05371DDA7}"/>
    <cellStyle name="Normal 3 3 2 4 4 2 2 5" xfId="36049" xr:uid="{C8C65E49-3B55-4596-8F0E-4CDA52C5A140}"/>
    <cellStyle name="Normal 3 3 2 4 4 2 3" xfId="15102" xr:uid="{00000000-0005-0000-0000-0000FE3A0000}"/>
    <cellStyle name="Normal 3 3 2 4 4 2 3 2" xfId="36053" xr:uid="{B64919EC-7F6E-46B7-8F5E-9AB7CD93803A}"/>
    <cellStyle name="Normal 3 3 2 4 4 2 4" xfId="15103" xr:uid="{00000000-0005-0000-0000-0000FF3A0000}"/>
    <cellStyle name="Normal 3 3 2 4 4 2 4 2" xfId="36054" xr:uid="{E36BC674-FB93-4D0D-B96E-BB039FE986B0}"/>
    <cellStyle name="Normal 3 3 2 4 4 2 5" xfId="15104" xr:uid="{00000000-0005-0000-0000-0000003B0000}"/>
    <cellStyle name="Normal 3 3 2 4 4 2 5 2" xfId="36055" xr:uid="{B5D5B125-5510-4A69-8691-ECC13DCD15E8}"/>
    <cellStyle name="Normal 3 3 2 4 4 2 6" xfId="36048" xr:uid="{AAB90A71-AFEA-497C-BDA4-2961EA4F518E}"/>
    <cellStyle name="Normal 3 3 2 4 4 3" xfId="15105" xr:uid="{00000000-0005-0000-0000-0000013B0000}"/>
    <cellStyle name="Normal 3 3 2 4 4 3 2" xfId="15106" xr:uid="{00000000-0005-0000-0000-0000023B0000}"/>
    <cellStyle name="Normal 3 3 2 4 4 3 2 2" xfId="36057" xr:uid="{1D9774FE-D756-4305-9154-754DC7233B47}"/>
    <cellStyle name="Normal 3 3 2 4 4 3 3" xfId="15107" xr:uid="{00000000-0005-0000-0000-0000033B0000}"/>
    <cellStyle name="Normal 3 3 2 4 4 3 3 2" xfId="36058" xr:uid="{77C2EE3D-C931-415F-8A07-20EE5138FA9E}"/>
    <cellStyle name="Normal 3 3 2 4 4 3 4" xfId="15108" xr:uid="{00000000-0005-0000-0000-0000043B0000}"/>
    <cellStyle name="Normal 3 3 2 4 4 3 4 2" xfId="36059" xr:uid="{71B6E5A4-4B03-4034-9DDA-20945A8982C4}"/>
    <cellStyle name="Normal 3 3 2 4 4 3 5" xfId="36056" xr:uid="{C81BEACD-BC89-454B-B124-60D400FA2297}"/>
    <cellStyle name="Normal 3 3 2 4 4 4" xfId="15109" xr:uid="{00000000-0005-0000-0000-0000053B0000}"/>
    <cellStyle name="Normal 3 3 2 4 4 4 2" xfId="36060" xr:uid="{EDE887A3-DA58-46E5-B78D-84301C90FB40}"/>
    <cellStyle name="Normal 3 3 2 4 4 5" xfId="15110" xr:uid="{00000000-0005-0000-0000-0000063B0000}"/>
    <cellStyle name="Normal 3 3 2 4 4 5 2" xfId="36061" xr:uid="{90F446D2-8695-4B16-926D-8BBA24E2D636}"/>
    <cellStyle name="Normal 3 3 2 4 4 6" xfId="15111" xr:uid="{00000000-0005-0000-0000-0000073B0000}"/>
    <cellStyle name="Normal 3 3 2 4 4 6 2" xfId="36062" xr:uid="{0C84AFE5-9C36-4545-A0B3-D09248B56C12}"/>
    <cellStyle name="Normal 3 3 2 4 4 7" xfId="36047" xr:uid="{D19A6E86-6169-4486-AB31-FACE7802AD06}"/>
    <cellStyle name="Normal 3 3 2 4 5" xfId="15112" xr:uid="{00000000-0005-0000-0000-0000083B0000}"/>
    <cellStyle name="Normal 3 3 2 4 5 2" xfId="15113" xr:uid="{00000000-0005-0000-0000-0000093B0000}"/>
    <cellStyle name="Normal 3 3 2 4 5 2 2" xfId="15114" xr:uid="{00000000-0005-0000-0000-00000A3B0000}"/>
    <cellStyle name="Normal 3 3 2 4 5 2 2 2" xfId="36065" xr:uid="{2BCAEB0F-3963-4569-9D48-226F8528139F}"/>
    <cellStyle name="Normal 3 3 2 4 5 2 3" xfId="15115" xr:uid="{00000000-0005-0000-0000-00000B3B0000}"/>
    <cellStyle name="Normal 3 3 2 4 5 2 3 2" xfId="36066" xr:uid="{030E7197-C104-4DDF-9244-3AA6F642941B}"/>
    <cellStyle name="Normal 3 3 2 4 5 2 4" xfId="15116" xr:uid="{00000000-0005-0000-0000-00000C3B0000}"/>
    <cellStyle name="Normal 3 3 2 4 5 2 4 2" xfId="36067" xr:uid="{D94B783B-CDA3-4D88-B256-CC5FE4FA1A29}"/>
    <cellStyle name="Normal 3 3 2 4 5 2 5" xfId="36064" xr:uid="{DEE20AA8-77F9-4A08-A163-4911BA639736}"/>
    <cellStyle name="Normal 3 3 2 4 5 3" xfId="15117" xr:uid="{00000000-0005-0000-0000-00000D3B0000}"/>
    <cellStyle name="Normal 3 3 2 4 5 3 2" xfId="36068" xr:uid="{DE39D595-384C-4217-9823-3720AF119ED0}"/>
    <cellStyle name="Normal 3 3 2 4 5 4" xfId="15118" xr:uid="{00000000-0005-0000-0000-00000E3B0000}"/>
    <cellStyle name="Normal 3 3 2 4 5 4 2" xfId="36069" xr:uid="{6DD2E488-8E26-466A-826A-812F4E296F1E}"/>
    <cellStyle name="Normal 3 3 2 4 5 5" xfId="15119" xr:uid="{00000000-0005-0000-0000-00000F3B0000}"/>
    <cellStyle name="Normal 3 3 2 4 5 5 2" xfId="36070" xr:uid="{0F28B0E7-C610-43B8-A8A9-D13A681B199E}"/>
    <cellStyle name="Normal 3 3 2 4 5 6" xfId="36063" xr:uid="{0C84DA10-23AC-4D04-937B-A8475BB104A6}"/>
    <cellStyle name="Normal 3 3 2 4 6" xfId="15120" xr:uid="{00000000-0005-0000-0000-0000103B0000}"/>
    <cellStyle name="Normal 3 3 2 4 6 2" xfId="15121" xr:uid="{00000000-0005-0000-0000-0000113B0000}"/>
    <cellStyle name="Normal 3 3 2 4 6 2 2" xfId="36072" xr:uid="{6CC6543A-18FB-4FC9-9CC2-368A898138E4}"/>
    <cellStyle name="Normal 3 3 2 4 6 3" xfId="15122" xr:uid="{00000000-0005-0000-0000-0000123B0000}"/>
    <cellStyle name="Normal 3 3 2 4 6 3 2" xfId="36073" xr:uid="{2CA65CBD-2E7F-4FE3-913C-5E895A5628E5}"/>
    <cellStyle name="Normal 3 3 2 4 6 4" xfId="15123" xr:uid="{00000000-0005-0000-0000-0000133B0000}"/>
    <cellStyle name="Normal 3 3 2 4 6 4 2" xfId="36074" xr:uid="{756E1AFD-F36C-4A87-AC2A-E1BFA7B9F73A}"/>
    <cellStyle name="Normal 3 3 2 4 6 5" xfId="36071" xr:uid="{B465E846-690B-4264-92F0-80B739AAD89D}"/>
    <cellStyle name="Normal 3 3 2 4 7" xfId="15124" xr:uid="{00000000-0005-0000-0000-0000143B0000}"/>
    <cellStyle name="Normal 3 3 2 4 7 2" xfId="36075" xr:uid="{B1BF74F9-3D6F-4A2B-A850-55F14F98ECEC}"/>
    <cellStyle name="Normal 3 3 2 4 8" xfId="15125" xr:uid="{00000000-0005-0000-0000-0000153B0000}"/>
    <cellStyle name="Normal 3 3 2 4 8 2" xfId="36076" xr:uid="{FF16B84D-37FB-41FD-9810-800CA3EF1AFC}"/>
    <cellStyle name="Normal 3 3 2 4 9" xfId="15126" xr:uid="{00000000-0005-0000-0000-0000163B0000}"/>
    <cellStyle name="Normal 3 3 2 4 9 2" xfId="36077" xr:uid="{78315F20-AC13-4012-814D-0764D422F0B7}"/>
    <cellStyle name="Normal 3 3 2 5" xfId="15127" xr:uid="{00000000-0005-0000-0000-0000173B0000}"/>
    <cellStyle name="Normal 3 3 2 5 2" xfId="15128" xr:uid="{00000000-0005-0000-0000-0000183B0000}"/>
    <cellStyle name="Normal 3 3 2 5 2 2" xfId="15129" xr:uid="{00000000-0005-0000-0000-0000193B0000}"/>
    <cellStyle name="Normal 3 3 2 5 2 2 2" xfId="15130" xr:uid="{00000000-0005-0000-0000-00001A3B0000}"/>
    <cellStyle name="Normal 3 3 2 5 2 2 2 2" xfId="15131" xr:uid="{00000000-0005-0000-0000-00001B3B0000}"/>
    <cellStyle name="Normal 3 3 2 5 2 2 2 2 2" xfId="36082" xr:uid="{B5745BDE-B1E2-48D1-BFE3-963ABD34A201}"/>
    <cellStyle name="Normal 3 3 2 5 2 2 2 3" xfId="15132" xr:uid="{00000000-0005-0000-0000-00001C3B0000}"/>
    <cellStyle name="Normal 3 3 2 5 2 2 2 3 2" xfId="36083" xr:uid="{4AFB67B3-212A-42C0-85F7-1EB3944814A8}"/>
    <cellStyle name="Normal 3 3 2 5 2 2 2 4" xfId="15133" xr:uid="{00000000-0005-0000-0000-00001D3B0000}"/>
    <cellStyle name="Normal 3 3 2 5 2 2 2 4 2" xfId="36084" xr:uid="{D2DC244D-9D52-4B8D-B902-90D06DA90A73}"/>
    <cellStyle name="Normal 3 3 2 5 2 2 2 5" xfId="36081" xr:uid="{D89B5B53-2A55-422B-99C2-3BA1E581236C}"/>
    <cellStyle name="Normal 3 3 2 5 2 2 3" xfId="15134" xr:uid="{00000000-0005-0000-0000-00001E3B0000}"/>
    <cellStyle name="Normal 3 3 2 5 2 2 3 2" xfId="36085" xr:uid="{D5C19C26-E93D-45E4-A0FC-D776A216E722}"/>
    <cellStyle name="Normal 3 3 2 5 2 2 4" xfId="15135" xr:uid="{00000000-0005-0000-0000-00001F3B0000}"/>
    <cellStyle name="Normal 3 3 2 5 2 2 4 2" xfId="36086" xr:uid="{285DFE0C-559E-4D00-8F4F-A3CFF54025D6}"/>
    <cellStyle name="Normal 3 3 2 5 2 2 5" xfId="15136" xr:uid="{00000000-0005-0000-0000-0000203B0000}"/>
    <cellStyle name="Normal 3 3 2 5 2 2 5 2" xfId="36087" xr:uid="{06B9E6E3-9A17-4D25-894E-2A7DE7A2F72F}"/>
    <cellStyle name="Normal 3 3 2 5 2 2 6" xfId="36080" xr:uid="{B5C874BC-C46C-4DC4-B57E-7A170F926139}"/>
    <cellStyle name="Normal 3 3 2 5 2 3" xfId="15137" xr:uid="{00000000-0005-0000-0000-0000213B0000}"/>
    <cellStyle name="Normal 3 3 2 5 2 3 2" xfId="15138" xr:uid="{00000000-0005-0000-0000-0000223B0000}"/>
    <cellStyle name="Normal 3 3 2 5 2 3 2 2" xfId="36089" xr:uid="{F98F7003-E82B-4E17-96A3-D26EEBACB48A}"/>
    <cellStyle name="Normal 3 3 2 5 2 3 3" xfId="15139" xr:uid="{00000000-0005-0000-0000-0000233B0000}"/>
    <cellStyle name="Normal 3 3 2 5 2 3 3 2" xfId="36090" xr:uid="{7B8C3952-8185-488A-942C-BA4C4547D9E7}"/>
    <cellStyle name="Normal 3 3 2 5 2 3 4" xfId="15140" xr:uid="{00000000-0005-0000-0000-0000243B0000}"/>
    <cellStyle name="Normal 3 3 2 5 2 3 4 2" xfId="36091" xr:uid="{B215B850-FBD4-4BF6-80C4-8335C7766B45}"/>
    <cellStyle name="Normal 3 3 2 5 2 3 5" xfId="36088" xr:uid="{14484AFD-738A-4328-A2BE-467ED0891A75}"/>
    <cellStyle name="Normal 3 3 2 5 2 4" xfId="15141" xr:uid="{00000000-0005-0000-0000-0000253B0000}"/>
    <cellStyle name="Normal 3 3 2 5 2 4 2" xfId="36092" xr:uid="{1CC98463-5B48-4188-870E-B9D9E1D74B45}"/>
    <cellStyle name="Normal 3 3 2 5 2 5" xfId="15142" xr:uid="{00000000-0005-0000-0000-0000263B0000}"/>
    <cellStyle name="Normal 3 3 2 5 2 5 2" xfId="36093" xr:uid="{07FF4811-9FD8-41C6-AF98-520620F9216B}"/>
    <cellStyle name="Normal 3 3 2 5 2 6" xfId="15143" xr:uid="{00000000-0005-0000-0000-0000273B0000}"/>
    <cellStyle name="Normal 3 3 2 5 2 6 2" xfId="36094" xr:uid="{50D18232-63CA-4DDB-B5C0-92867E7822F1}"/>
    <cellStyle name="Normal 3 3 2 5 2 7" xfId="36079" xr:uid="{702362F3-BD13-4884-A10E-1AF61C3D5144}"/>
    <cellStyle name="Normal 3 3 2 5 3" xfId="15144" xr:uid="{00000000-0005-0000-0000-0000283B0000}"/>
    <cellStyle name="Normal 3 3 2 5 3 2" xfId="15145" xr:uid="{00000000-0005-0000-0000-0000293B0000}"/>
    <cellStyle name="Normal 3 3 2 5 3 2 2" xfId="15146" xr:uid="{00000000-0005-0000-0000-00002A3B0000}"/>
    <cellStyle name="Normal 3 3 2 5 3 2 2 2" xfId="15147" xr:uid="{00000000-0005-0000-0000-00002B3B0000}"/>
    <cellStyle name="Normal 3 3 2 5 3 2 2 2 2" xfId="36098" xr:uid="{C0445476-AA70-4FB8-BD18-FC9129AE62A6}"/>
    <cellStyle name="Normal 3 3 2 5 3 2 2 3" xfId="15148" xr:uid="{00000000-0005-0000-0000-00002C3B0000}"/>
    <cellStyle name="Normal 3 3 2 5 3 2 2 3 2" xfId="36099" xr:uid="{06CC514E-0A5E-4032-A29D-61C5CB7BCC24}"/>
    <cellStyle name="Normal 3 3 2 5 3 2 2 4" xfId="15149" xr:uid="{00000000-0005-0000-0000-00002D3B0000}"/>
    <cellStyle name="Normal 3 3 2 5 3 2 2 4 2" xfId="36100" xr:uid="{46FBB4E7-9EFD-4EEC-901B-3E540989949D}"/>
    <cellStyle name="Normal 3 3 2 5 3 2 2 5" xfId="36097" xr:uid="{41763174-D534-4F0C-BEE5-04E00A61BBDC}"/>
    <cellStyle name="Normal 3 3 2 5 3 2 3" xfId="15150" xr:uid="{00000000-0005-0000-0000-00002E3B0000}"/>
    <cellStyle name="Normal 3 3 2 5 3 2 3 2" xfId="36101" xr:uid="{F89F7091-FF6D-4BAD-9B71-0365BC94A609}"/>
    <cellStyle name="Normal 3 3 2 5 3 2 4" xfId="15151" xr:uid="{00000000-0005-0000-0000-00002F3B0000}"/>
    <cellStyle name="Normal 3 3 2 5 3 2 4 2" xfId="36102" xr:uid="{175ACAB9-BD5A-43D7-A0C4-0B027174ABEF}"/>
    <cellStyle name="Normal 3 3 2 5 3 2 5" xfId="15152" xr:uid="{00000000-0005-0000-0000-0000303B0000}"/>
    <cellStyle name="Normal 3 3 2 5 3 2 5 2" xfId="36103" xr:uid="{239B73DD-DA23-46C7-8648-79DC3133FD83}"/>
    <cellStyle name="Normal 3 3 2 5 3 2 6" xfId="36096" xr:uid="{7F76340C-98E1-4DAE-8B40-586B7017F47D}"/>
    <cellStyle name="Normal 3 3 2 5 3 3" xfId="15153" xr:uid="{00000000-0005-0000-0000-0000313B0000}"/>
    <cellStyle name="Normal 3 3 2 5 3 3 2" xfId="15154" xr:uid="{00000000-0005-0000-0000-0000323B0000}"/>
    <cellStyle name="Normal 3 3 2 5 3 3 2 2" xfId="36105" xr:uid="{E7515B7D-46A1-403C-9ED8-3B64A273015C}"/>
    <cellStyle name="Normal 3 3 2 5 3 3 3" xfId="15155" xr:uid="{00000000-0005-0000-0000-0000333B0000}"/>
    <cellStyle name="Normal 3 3 2 5 3 3 3 2" xfId="36106" xr:uid="{F22DD2F5-9C2D-4509-8EAF-78BE4CC04A93}"/>
    <cellStyle name="Normal 3 3 2 5 3 3 4" xfId="15156" xr:uid="{00000000-0005-0000-0000-0000343B0000}"/>
    <cellStyle name="Normal 3 3 2 5 3 3 4 2" xfId="36107" xr:uid="{C054746E-7239-4DE6-A2CF-748404194144}"/>
    <cellStyle name="Normal 3 3 2 5 3 3 5" xfId="36104" xr:uid="{6090E6E9-4722-448E-911A-983F00412FBC}"/>
    <cellStyle name="Normal 3 3 2 5 3 4" xfId="15157" xr:uid="{00000000-0005-0000-0000-0000353B0000}"/>
    <cellStyle name="Normal 3 3 2 5 3 4 2" xfId="36108" xr:uid="{7E40286C-4AC3-4FF2-B83B-11CA1FEC8692}"/>
    <cellStyle name="Normal 3 3 2 5 3 5" xfId="15158" xr:uid="{00000000-0005-0000-0000-0000363B0000}"/>
    <cellStyle name="Normal 3 3 2 5 3 5 2" xfId="36109" xr:uid="{82B59C3B-C75E-4B24-9727-21603B4641C8}"/>
    <cellStyle name="Normal 3 3 2 5 3 6" xfId="15159" xr:uid="{00000000-0005-0000-0000-0000373B0000}"/>
    <cellStyle name="Normal 3 3 2 5 3 6 2" xfId="36110" xr:uid="{40946FCD-002F-4D92-87C7-CD2BA2643112}"/>
    <cellStyle name="Normal 3 3 2 5 3 7" xfId="36095" xr:uid="{D7D2F5B6-B66F-466C-9703-43B8BF622D8E}"/>
    <cellStyle name="Normal 3 3 2 5 4" xfId="15160" xr:uid="{00000000-0005-0000-0000-0000383B0000}"/>
    <cellStyle name="Normal 3 3 2 5 4 2" xfId="15161" xr:uid="{00000000-0005-0000-0000-0000393B0000}"/>
    <cellStyle name="Normal 3 3 2 5 4 2 2" xfId="15162" xr:uid="{00000000-0005-0000-0000-00003A3B0000}"/>
    <cellStyle name="Normal 3 3 2 5 4 2 2 2" xfId="36113" xr:uid="{10422629-197E-459A-B58C-B33698738962}"/>
    <cellStyle name="Normal 3 3 2 5 4 2 3" xfId="15163" xr:uid="{00000000-0005-0000-0000-00003B3B0000}"/>
    <cellStyle name="Normal 3 3 2 5 4 2 3 2" xfId="36114" xr:uid="{ACF76388-DC9A-4F89-9DC3-266D5A5BE760}"/>
    <cellStyle name="Normal 3 3 2 5 4 2 4" xfId="15164" xr:uid="{00000000-0005-0000-0000-00003C3B0000}"/>
    <cellStyle name="Normal 3 3 2 5 4 2 4 2" xfId="36115" xr:uid="{2FDA54AB-C121-4DC4-BCAE-A95905663318}"/>
    <cellStyle name="Normal 3 3 2 5 4 2 5" xfId="36112" xr:uid="{CF8B3C12-6514-4CD3-92E8-ABE238149ACE}"/>
    <cellStyle name="Normal 3 3 2 5 4 3" xfId="15165" xr:uid="{00000000-0005-0000-0000-00003D3B0000}"/>
    <cellStyle name="Normal 3 3 2 5 4 3 2" xfId="36116" xr:uid="{99E9BC19-51CA-43B5-BD20-7BF943CECBCC}"/>
    <cellStyle name="Normal 3 3 2 5 4 4" xfId="15166" xr:uid="{00000000-0005-0000-0000-00003E3B0000}"/>
    <cellStyle name="Normal 3 3 2 5 4 4 2" xfId="36117" xr:uid="{942E2A0F-5304-4317-8392-1EE051EC7AA4}"/>
    <cellStyle name="Normal 3 3 2 5 4 5" xfId="15167" xr:uid="{00000000-0005-0000-0000-00003F3B0000}"/>
    <cellStyle name="Normal 3 3 2 5 4 5 2" xfId="36118" xr:uid="{038E79F2-27B1-4BDD-9141-4C7AE385E898}"/>
    <cellStyle name="Normal 3 3 2 5 4 6" xfId="36111" xr:uid="{6B78C543-B034-41BC-8D4A-2BDE6BA5F15A}"/>
    <cellStyle name="Normal 3 3 2 5 5" xfId="15168" xr:uid="{00000000-0005-0000-0000-0000403B0000}"/>
    <cellStyle name="Normal 3 3 2 5 5 2" xfId="15169" xr:uid="{00000000-0005-0000-0000-0000413B0000}"/>
    <cellStyle name="Normal 3 3 2 5 5 2 2" xfId="36120" xr:uid="{82CFDF7D-F054-41D7-948B-982470B58297}"/>
    <cellStyle name="Normal 3 3 2 5 5 3" xfId="15170" xr:uid="{00000000-0005-0000-0000-0000423B0000}"/>
    <cellStyle name="Normal 3 3 2 5 5 3 2" xfId="36121" xr:uid="{A50FAC15-FCAC-4772-8D5F-1C76BCD2B784}"/>
    <cellStyle name="Normal 3 3 2 5 5 4" xfId="15171" xr:uid="{00000000-0005-0000-0000-0000433B0000}"/>
    <cellStyle name="Normal 3 3 2 5 5 4 2" xfId="36122" xr:uid="{869C893E-58FF-465E-BCAB-5DDDED057A6D}"/>
    <cellStyle name="Normal 3 3 2 5 5 5" xfId="36119" xr:uid="{BF1A4FC0-7A94-4523-95DB-0226EF6D42C8}"/>
    <cellStyle name="Normal 3 3 2 5 6" xfId="15172" xr:uid="{00000000-0005-0000-0000-0000443B0000}"/>
    <cellStyle name="Normal 3 3 2 5 6 2" xfId="36123" xr:uid="{39D611EE-29E8-41EF-ADCB-439CFF0CDF20}"/>
    <cellStyle name="Normal 3 3 2 5 7" xfId="15173" xr:uid="{00000000-0005-0000-0000-0000453B0000}"/>
    <cellStyle name="Normal 3 3 2 5 7 2" xfId="36124" xr:uid="{0ED144F4-C09B-4943-A9C4-A9EBD7AEC48F}"/>
    <cellStyle name="Normal 3 3 2 5 8" xfId="15174" xr:uid="{00000000-0005-0000-0000-0000463B0000}"/>
    <cellStyle name="Normal 3 3 2 5 8 2" xfId="36125" xr:uid="{8DF3CED6-E42B-433B-9DC4-E9A83C264C93}"/>
    <cellStyle name="Normal 3 3 2 5 9" xfId="36078" xr:uid="{15DC70C7-F960-4F45-8DF7-CA8D49F1470B}"/>
    <cellStyle name="Normal 3 3 2 6" xfId="15175" xr:uid="{00000000-0005-0000-0000-0000473B0000}"/>
    <cellStyle name="Normal 3 3 2 6 2" xfId="15176" xr:uid="{00000000-0005-0000-0000-0000483B0000}"/>
    <cellStyle name="Normal 3 3 2 6 2 2" xfId="15177" xr:uid="{00000000-0005-0000-0000-0000493B0000}"/>
    <cellStyle name="Normal 3 3 2 6 2 2 2" xfId="15178" xr:uid="{00000000-0005-0000-0000-00004A3B0000}"/>
    <cellStyle name="Normal 3 3 2 6 2 2 2 2" xfId="15179" xr:uid="{00000000-0005-0000-0000-00004B3B0000}"/>
    <cellStyle name="Normal 3 3 2 6 2 2 2 2 2" xfId="36130" xr:uid="{D15BE96D-4562-4EA0-BE5B-40644A5129AE}"/>
    <cellStyle name="Normal 3 3 2 6 2 2 2 3" xfId="15180" xr:uid="{00000000-0005-0000-0000-00004C3B0000}"/>
    <cellStyle name="Normal 3 3 2 6 2 2 2 3 2" xfId="36131" xr:uid="{3F305674-06F8-45EF-9E10-27A4A7CBC0D3}"/>
    <cellStyle name="Normal 3 3 2 6 2 2 2 4" xfId="15181" xr:uid="{00000000-0005-0000-0000-00004D3B0000}"/>
    <cellStyle name="Normal 3 3 2 6 2 2 2 4 2" xfId="36132" xr:uid="{34C29918-E4EB-4ED5-93FB-374A8F0298DB}"/>
    <cellStyle name="Normal 3 3 2 6 2 2 2 5" xfId="36129" xr:uid="{3997ED0B-B23D-4240-8A3B-4D98A8A858FF}"/>
    <cellStyle name="Normal 3 3 2 6 2 2 3" xfId="15182" xr:uid="{00000000-0005-0000-0000-00004E3B0000}"/>
    <cellStyle name="Normal 3 3 2 6 2 2 3 2" xfId="36133" xr:uid="{F23B62B9-6C27-46CF-BD9F-A04E8ED5901F}"/>
    <cellStyle name="Normal 3 3 2 6 2 2 4" xfId="15183" xr:uid="{00000000-0005-0000-0000-00004F3B0000}"/>
    <cellStyle name="Normal 3 3 2 6 2 2 4 2" xfId="36134" xr:uid="{5C0065E7-0309-4362-9F52-D55097F967EA}"/>
    <cellStyle name="Normal 3 3 2 6 2 2 5" xfId="15184" xr:uid="{00000000-0005-0000-0000-0000503B0000}"/>
    <cellStyle name="Normal 3 3 2 6 2 2 5 2" xfId="36135" xr:uid="{E36DF91B-8787-4352-8484-23526F628CEA}"/>
    <cellStyle name="Normal 3 3 2 6 2 2 6" xfId="36128" xr:uid="{92364E84-D045-4227-B301-53CB3C47FAE6}"/>
    <cellStyle name="Normal 3 3 2 6 2 3" xfId="15185" xr:uid="{00000000-0005-0000-0000-0000513B0000}"/>
    <cellStyle name="Normal 3 3 2 6 2 3 2" xfId="15186" xr:uid="{00000000-0005-0000-0000-0000523B0000}"/>
    <cellStyle name="Normal 3 3 2 6 2 3 2 2" xfId="36137" xr:uid="{15739B2A-68EE-49F8-9630-7A76895E208C}"/>
    <cellStyle name="Normal 3 3 2 6 2 3 3" xfId="15187" xr:uid="{00000000-0005-0000-0000-0000533B0000}"/>
    <cellStyle name="Normal 3 3 2 6 2 3 3 2" xfId="36138" xr:uid="{A42A2A7B-37C1-411D-8DBF-1423C5736C0A}"/>
    <cellStyle name="Normal 3 3 2 6 2 3 4" xfId="15188" xr:uid="{00000000-0005-0000-0000-0000543B0000}"/>
    <cellStyle name="Normal 3 3 2 6 2 3 4 2" xfId="36139" xr:uid="{559C72B0-63A2-4CFB-8E8B-7FA2BE7550F9}"/>
    <cellStyle name="Normal 3 3 2 6 2 3 5" xfId="36136" xr:uid="{88D2AFED-9D44-4EFF-B037-893AD49A5C3A}"/>
    <cellStyle name="Normal 3 3 2 6 2 4" xfId="15189" xr:uid="{00000000-0005-0000-0000-0000553B0000}"/>
    <cellStyle name="Normal 3 3 2 6 2 4 2" xfId="36140" xr:uid="{935D66FE-4992-459D-A964-37F3AA540877}"/>
    <cellStyle name="Normal 3 3 2 6 2 5" xfId="15190" xr:uid="{00000000-0005-0000-0000-0000563B0000}"/>
    <cellStyle name="Normal 3 3 2 6 2 5 2" xfId="36141" xr:uid="{BE39D26B-1E51-4A0B-B919-D338D17979E9}"/>
    <cellStyle name="Normal 3 3 2 6 2 6" xfId="15191" xr:uid="{00000000-0005-0000-0000-0000573B0000}"/>
    <cellStyle name="Normal 3 3 2 6 2 6 2" xfId="36142" xr:uid="{45AAB98A-5BCA-46A4-B1DB-2D426B465FBC}"/>
    <cellStyle name="Normal 3 3 2 6 2 7" xfId="36127" xr:uid="{65300DCD-A5D8-47F2-8926-01B64849470F}"/>
    <cellStyle name="Normal 3 3 2 6 3" xfId="15192" xr:uid="{00000000-0005-0000-0000-0000583B0000}"/>
    <cellStyle name="Normal 3 3 2 6 3 2" xfId="15193" xr:uid="{00000000-0005-0000-0000-0000593B0000}"/>
    <cellStyle name="Normal 3 3 2 6 3 2 2" xfId="15194" xr:uid="{00000000-0005-0000-0000-00005A3B0000}"/>
    <cellStyle name="Normal 3 3 2 6 3 2 2 2" xfId="15195" xr:uid="{00000000-0005-0000-0000-00005B3B0000}"/>
    <cellStyle name="Normal 3 3 2 6 3 2 2 2 2" xfId="36146" xr:uid="{41798B63-4DA3-4863-A2EB-80BAF0313BCF}"/>
    <cellStyle name="Normal 3 3 2 6 3 2 2 3" xfId="15196" xr:uid="{00000000-0005-0000-0000-00005C3B0000}"/>
    <cellStyle name="Normal 3 3 2 6 3 2 2 3 2" xfId="36147" xr:uid="{3EF5BB58-623E-4E7C-9F49-5E8FB51C78F3}"/>
    <cellStyle name="Normal 3 3 2 6 3 2 2 4" xfId="15197" xr:uid="{00000000-0005-0000-0000-00005D3B0000}"/>
    <cellStyle name="Normal 3 3 2 6 3 2 2 4 2" xfId="36148" xr:uid="{4D36AAD8-8EF9-438A-B7C0-EB8298500B4E}"/>
    <cellStyle name="Normal 3 3 2 6 3 2 2 5" xfId="36145" xr:uid="{F83B17B6-BDD9-4B6D-8149-8F7E3F1F30D0}"/>
    <cellStyle name="Normal 3 3 2 6 3 2 3" xfId="15198" xr:uid="{00000000-0005-0000-0000-00005E3B0000}"/>
    <cellStyle name="Normal 3 3 2 6 3 2 3 2" xfId="36149" xr:uid="{4D5D2AD9-03B8-48F1-98A7-8B2B4F0D9ECA}"/>
    <cellStyle name="Normal 3 3 2 6 3 2 4" xfId="15199" xr:uid="{00000000-0005-0000-0000-00005F3B0000}"/>
    <cellStyle name="Normal 3 3 2 6 3 2 4 2" xfId="36150" xr:uid="{F05ECDD2-F412-416D-B175-4E69153B80EA}"/>
    <cellStyle name="Normal 3 3 2 6 3 2 5" xfId="15200" xr:uid="{00000000-0005-0000-0000-0000603B0000}"/>
    <cellStyle name="Normal 3 3 2 6 3 2 5 2" xfId="36151" xr:uid="{C07CCD39-C887-485E-AFBA-D527F7914BB8}"/>
    <cellStyle name="Normal 3 3 2 6 3 2 6" xfId="36144" xr:uid="{E5AC6D26-9C32-4CDA-99BC-AE10BA962535}"/>
    <cellStyle name="Normal 3 3 2 6 3 3" xfId="15201" xr:uid="{00000000-0005-0000-0000-0000613B0000}"/>
    <cellStyle name="Normal 3 3 2 6 3 3 2" xfId="15202" xr:uid="{00000000-0005-0000-0000-0000623B0000}"/>
    <cellStyle name="Normal 3 3 2 6 3 3 2 2" xfId="36153" xr:uid="{228273BF-EBC0-4105-8B1F-1CD5CC99F779}"/>
    <cellStyle name="Normal 3 3 2 6 3 3 3" xfId="15203" xr:uid="{00000000-0005-0000-0000-0000633B0000}"/>
    <cellStyle name="Normal 3 3 2 6 3 3 3 2" xfId="36154" xr:uid="{AE3341F2-CE7B-4AEC-A918-2E45C79A9FBA}"/>
    <cellStyle name="Normal 3 3 2 6 3 3 4" xfId="15204" xr:uid="{00000000-0005-0000-0000-0000643B0000}"/>
    <cellStyle name="Normal 3 3 2 6 3 3 4 2" xfId="36155" xr:uid="{EA1FD966-C02B-47DB-B043-90C57EE1450B}"/>
    <cellStyle name="Normal 3 3 2 6 3 3 5" xfId="36152" xr:uid="{E46F27FE-EBD6-4197-8A7A-14F647B4318A}"/>
    <cellStyle name="Normal 3 3 2 6 3 4" xfId="15205" xr:uid="{00000000-0005-0000-0000-0000653B0000}"/>
    <cellStyle name="Normal 3 3 2 6 3 4 2" xfId="36156" xr:uid="{216BC684-0F54-4F0D-93F7-95FCD9C567C3}"/>
    <cellStyle name="Normal 3 3 2 6 3 5" xfId="15206" xr:uid="{00000000-0005-0000-0000-0000663B0000}"/>
    <cellStyle name="Normal 3 3 2 6 3 5 2" xfId="36157" xr:uid="{CED2232B-9C14-44EA-9343-B4F1B0BDDF66}"/>
    <cellStyle name="Normal 3 3 2 6 3 6" xfId="15207" xr:uid="{00000000-0005-0000-0000-0000673B0000}"/>
    <cellStyle name="Normal 3 3 2 6 3 6 2" xfId="36158" xr:uid="{11F80A5F-B012-45E5-A771-7526A20552A2}"/>
    <cellStyle name="Normal 3 3 2 6 3 7" xfId="36143" xr:uid="{5FD407F5-B148-4306-8696-1BA3BEAF44D1}"/>
    <cellStyle name="Normal 3 3 2 6 4" xfId="15208" xr:uid="{00000000-0005-0000-0000-0000683B0000}"/>
    <cellStyle name="Normal 3 3 2 6 4 2" xfId="15209" xr:uid="{00000000-0005-0000-0000-0000693B0000}"/>
    <cellStyle name="Normal 3 3 2 6 4 2 2" xfId="15210" xr:uid="{00000000-0005-0000-0000-00006A3B0000}"/>
    <cellStyle name="Normal 3 3 2 6 4 2 2 2" xfId="36161" xr:uid="{BC1A6026-961C-463B-948A-8B81C08CA55C}"/>
    <cellStyle name="Normal 3 3 2 6 4 2 3" xfId="15211" xr:uid="{00000000-0005-0000-0000-00006B3B0000}"/>
    <cellStyle name="Normal 3 3 2 6 4 2 3 2" xfId="36162" xr:uid="{88DF3073-AD7B-43C8-8CED-836088315FEE}"/>
    <cellStyle name="Normal 3 3 2 6 4 2 4" xfId="15212" xr:uid="{00000000-0005-0000-0000-00006C3B0000}"/>
    <cellStyle name="Normal 3 3 2 6 4 2 4 2" xfId="36163" xr:uid="{25147DCA-A390-4D1C-A82A-C112A00F47D4}"/>
    <cellStyle name="Normal 3 3 2 6 4 2 5" xfId="36160" xr:uid="{7A41028A-117C-44FF-B8B7-11BE2A72C2F8}"/>
    <cellStyle name="Normal 3 3 2 6 4 3" xfId="15213" xr:uid="{00000000-0005-0000-0000-00006D3B0000}"/>
    <cellStyle name="Normal 3 3 2 6 4 3 2" xfId="36164" xr:uid="{216DC837-8E2D-476C-8D1F-35C4C9A4E75B}"/>
    <cellStyle name="Normal 3 3 2 6 4 4" xfId="15214" xr:uid="{00000000-0005-0000-0000-00006E3B0000}"/>
    <cellStyle name="Normal 3 3 2 6 4 4 2" xfId="36165" xr:uid="{031A2381-C675-4D26-AF0B-E5C5A6D65ED0}"/>
    <cellStyle name="Normal 3 3 2 6 4 5" xfId="15215" xr:uid="{00000000-0005-0000-0000-00006F3B0000}"/>
    <cellStyle name="Normal 3 3 2 6 4 5 2" xfId="36166" xr:uid="{849C0B64-AA0E-4C40-BC74-9710F6310071}"/>
    <cellStyle name="Normal 3 3 2 6 4 6" xfId="36159" xr:uid="{7A5CECB0-35AC-4973-94F5-2FBA8C8CDFC2}"/>
    <cellStyle name="Normal 3 3 2 6 5" xfId="15216" xr:uid="{00000000-0005-0000-0000-0000703B0000}"/>
    <cellStyle name="Normal 3 3 2 6 5 2" xfId="15217" xr:uid="{00000000-0005-0000-0000-0000713B0000}"/>
    <cellStyle name="Normal 3 3 2 6 5 2 2" xfId="36168" xr:uid="{DD599BAA-AC04-4483-A77C-F5A564F4F8C5}"/>
    <cellStyle name="Normal 3 3 2 6 5 3" xfId="15218" xr:uid="{00000000-0005-0000-0000-0000723B0000}"/>
    <cellStyle name="Normal 3 3 2 6 5 3 2" xfId="36169" xr:uid="{9AF86185-75AB-4DEC-ADE5-42B51C311124}"/>
    <cellStyle name="Normal 3 3 2 6 5 4" xfId="15219" xr:uid="{00000000-0005-0000-0000-0000733B0000}"/>
    <cellStyle name="Normal 3 3 2 6 5 4 2" xfId="36170" xr:uid="{B04F5343-D236-416E-9FDA-F745B77C0D1C}"/>
    <cellStyle name="Normal 3 3 2 6 5 5" xfId="36167" xr:uid="{C5BF1C97-516F-41D8-8E4D-3992B6B176A3}"/>
    <cellStyle name="Normal 3 3 2 6 6" xfId="15220" xr:uid="{00000000-0005-0000-0000-0000743B0000}"/>
    <cellStyle name="Normal 3 3 2 6 6 2" xfId="36171" xr:uid="{56FA77C3-BE1C-47F0-A41D-DCE83F7553E7}"/>
    <cellStyle name="Normal 3 3 2 6 7" xfId="15221" xr:uid="{00000000-0005-0000-0000-0000753B0000}"/>
    <cellStyle name="Normal 3 3 2 6 7 2" xfId="36172" xr:uid="{2FC416C8-AD98-47C3-B572-F0394B283E46}"/>
    <cellStyle name="Normal 3 3 2 6 8" xfId="15222" xr:uid="{00000000-0005-0000-0000-0000763B0000}"/>
    <cellStyle name="Normal 3 3 2 6 8 2" xfId="36173" xr:uid="{C91820C4-A86E-4944-A325-B324A847480C}"/>
    <cellStyle name="Normal 3 3 2 6 9" xfId="36126" xr:uid="{D2968598-D8F1-456F-9C3B-4D62AA5F89DC}"/>
    <cellStyle name="Normal 3 3 2 7" xfId="15223" xr:uid="{00000000-0005-0000-0000-0000773B0000}"/>
    <cellStyle name="Normal 3 3 2 7 2" xfId="15224" xr:uid="{00000000-0005-0000-0000-0000783B0000}"/>
    <cellStyle name="Normal 3 3 2 7 2 2" xfId="15225" xr:uid="{00000000-0005-0000-0000-0000793B0000}"/>
    <cellStyle name="Normal 3 3 2 7 2 2 2" xfId="15226" xr:uid="{00000000-0005-0000-0000-00007A3B0000}"/>
    <cellStyle name="Normal 3 3 2 7 2 2 2 2" xfId="36177" xr:uid="{6661FE6C-CB55-4FFD-BD92-6B5FF90E51CF}"/>
    <cellStyle name="Normal 3 3 2 7 2 2 3" xfId="15227" xr:uid="{00000000-0005-0000-0000-00007B3B0000}"/>
    <cellStyle name="Normal 3 3 2 7 2 2 3 2" xfId="36178" xr:uid="{ACA714AA-BA55-43D0-A4CE-32E17804F557}"/>
    <cellStyle name="Normal 3 3 2 7 2 2 4" xfId="15228" xr:uid="{00000000-0005-0000-0000-00007C3B0000}"/>
    <cellStyle name="Normal 3 3 2 7 2 2 4 2" xfId="36179" xr:uid="{B1F50ABE-5B24-4085-8CE3-4038CB897005}"/>
    <cellStyle name="Normal 3 3 2 7 2 2 5" xfId="36176" xr:uid="{D3808A05-1529-4E24-8E72-769D3D2124EE}"/>
    <cellStyle name="Normal 3 3 2 7 2 3" xfId="15229" xr:uid="{00000000-0005-0000-0000-00007D3B0000}"/>
    <cellStyle name="Normal 3 3 2 7 2 3 2" xfId="36180" xr:uid="{47FF661C-8CE3-43C7-A37B-AF8D500A781D}"/>
    <cellStyle name="Normal 3 3 2 7 2 4" xfId="15230" xr:uid="{00000000-0005-0000-0000-00007E3B0000}"/>
    <cellStyle name="Normal 3 3 2 7 2 4 2" xfId="36181" xr:uid="{40F22073-353B-4A09-BF04-1FB17C8DA03F}"/>
    <cellStyle name="Normal 3 3 2 7 2 5" xfId="15231" xr:uid="{00000000-0005-0000-0000-00007F3B0000}"/>
    <cellStyle name="Normal 3 3 2 7 2 5 2" xfId="36182" xr:uid="{B31D5A90-3743-4052-A5EA-BC4A2D555ED0}"/>
    <cellStyle name="Normal 3 3 2 7 2 6" xfId="36175" xr:uid="{86AC2977-08AF-4EFB-B2B8-740B38951BC7}"/>
    <cellStyle name="Normal 3 3 2 7 3" xfId="15232" xr:uid="{00000000-0005-0000-0000-0000803B0000}"/>
    <cellStyle name="Normal 3 3 2 7 3 2" xfId="15233" xr:uid="{00000000-0005-0000-0000-0000813B0000}"/>
    <cellStyle name="Normal 3 3 2 7 3 2 2" xfId="36184" xr:uid="{71462F59-64D5-46EA-8DC1-16C3796FBF3C}"/>
    <cellStyle name="Normal 3 3 2 7 3 3" xfId="15234" xr:uid="{00000000-0005-0000-0000-0000823B0000}"/>
    <cellStyle name="Normal 3 3 2 7 3 3 2" xfId="36185" xr:uid="{2310B41C-74A1-43D0-9B55-1BCF858701B7}"/>
    <cellStyle name="Normal 3 3 2 7 3 4" xfId="15235" xr:uid="{00000000-0005-0000-0000-0000833B0000}"/>
    <cellStyle name="Normal 3 3 2 7 3 4 2" xfId="36186" xr:uid="{F61986B6-CC22-40CC-85FD-8639E866F48A}"/>
    <cellStyle name="Normal 3 3 2 7 3 5" xfId="36183" xr:uid="{862DCC0D-5FC3-4C4E-A53C-BE3D9D8207E3}"/>
    <cellStyle name="Normal 3 3 2 7 4" xfId="15236" xr:uid="{00000000-0005-0000-0000-0000843B0000}"/>
    <cellStyle name="Normal 3 3 2 7 4 2" xfId="36187" xr:uid="{4502958A-6E20-4D2D-8F7C-D968475857DB}"/>
    <cellStyle name="Normal 3 3 2 7 5" xfId="15237" xr:uid="{00000000-0005-0000-0000-0000853B0000}"/>
    <cellStyle name="Normal 3 3 2 7 5 2" xfId="36188" xr:uid="{08A2D19A-EB05-46A0-A46B-C27E7F60B5CB}"/>
    <cellStyle name="Normal 3 3 2 7 6" xfId="15238" xr:uid="{00000000-0005-0000-0000-0000863B0000}"/>
    <cellStyle name="Normal 3 3 2 7 6 2" xfId="36189" xr:uid="{F0154ACF-0629-46A0-87B4-E07431B11E3C}"/>
    <cellStyle name="Normal 3 3 2 7 7" xfId="36174" xr:uid="{BD38C805-9F9B-41FF-8B71-088CC776FA4F}"/>
    <cellStyle name="Normal 3 3 2 8" xfId="15239" xr:uid="{00000000-0005-0000-0000-0000873B0000}"/>
    <cellStyle name="Normal 3 3 2 8 2" xfId="15240" xr:uid="{00000000-0005-0000-0000-0000883B0000}"/>
    <cellStyle name="Normal 3 3 2 8 2 2" xfId="15241" xr:uid="{00000000-0005-0000-0000-0000893B0000}"/>
    <cellStyle name="Normal 3 3 2 8 2 2 2" xfId="15242" xr:uid="{00000000-0005-0000-0000-00008A3B0000}"/>
    <cellStyle name="Normal 3 3 2 8 2 2 2 2" xfId="36193" xr:uid="{7A9597FB-28C3-4BFB-A93B-1FF68D01BC2B}"/>
    <cellStyle name="Normal 3 3 2 8 2 2 3" xfId="15243" xr:uid="{00000000-0005-0000-0000-00008B3B0000}"/>
    <cellStyle name="Normal 3 3 2 8 2 2 3 2" xfId="36194" xr:uid="{F47E3B03-BC8F-452B-93AE-FBFA597A0D17}"/>
    <cellStyle name="Normal 3 3 2 8 2 2 4" xfId="15244" xr:uid="{00000000-0005-0000-0000-00008C3B0000}"/>
    <cellStyle name="Normal 3 3 2 8 2 2 4 2" xfId="36195" xr:uid="{58BA6041-5818-4A1F-A06F-7F144A8CD105}"/>
    <cellStyle name="Normal 3 3 2 8 2 2 5" xfId="36192" xr:uid="{ACE7C254-99EA-4354-A724-DC284A356864}"/>
    <cellStyle name="Normal 3 3 2 8 2 3" xfId="15245" xr:uid="{00000000-0005-0000-0000-00008D3B0000}"/>
    <cellStyle name="Normal 3 3 2 8 2 3 2" xfId="36196" xr:uid="{F3F1D3C7-0797-42FB-B318-833169B0D875}"/>
    <cellStyle name="Normal 3 3 2 8 2 4" xfId="15246" xr:uid="{00000000-0005-0000-0000-00008E3B0000}"/>
    <cellStyle name="Normal 3 3 2 8 2 4 2" xfId="36197" xr:uid="{A3D1E44A-3BD5-4B13-95F0-9443A4551ECD}"/>
    <cellStyle name="Normal 3 3 2 8 2 5" xfId="15247" xr:uid="{00000000-0005-0000-0000-00008F3B0000}"/>
    <cellStyle name="Normal 3 3 2 8 2 5 2" xfId="36198" xr:uid="{E8BED63B-69A1-4A3E-A276-E3AE735E120B}"/>
    <cellStyle name="Normal 3 3 2 8 2 6" xfId="36191" xr:uid="{83819AB9-E751-4DB0-9A86-EE72F56A919C}"/>
    <cellStyle name="Normal 3 3 2 8 3" xfId="15248" xr:uid="{00000000-0005-0000-0000-0000903B0000}"/>
    <cellStyle name="Normal 3 3 2 8 3 2" xfId="15249" xr:uid="{00000000-0005-0000-0000-0000913B0000}"/>
    <cellStyle name="Normal 3 3 2 8 3 2 2" xfId="36200" xr:uid="{E9F5D2B6-DA59-4E06-93A1-F832874A0049}"/>
    <cellStyle name="Normal 3 3 2 8 3 3" xfId="15250" xr:uid="{00000000-0005-0000-0000-0000923B0000}"/>
    <cellStyle name="Normal 3 3 2 8 3 3 2" xfId="36201" xr:uid="{45A0767A-D0E5-44F7-9576-2CCD0251B5FF}"/>
    <cellStyle name="Normal 3 3 2 8 3 4" xfId="15251" xr:uid="{00000000-0005-0000-0000-0000933B0000}"/>
    <cellStyle name="Normal 3 3 2 8 3 4 2" xfId="36202" xr:uid="{81DC814E-C221-4046-9A98-5F13630D97FA}"/>
    <cellStyle name="Normal 3 3 2 8 3 5" xfId="36199" xr:uid="{BB555647-C1C3-48A3-A490-C9F25729BCCE}"/>
    <cellStyle name="Normal 3 3 2 8 4" xfId="15252" xr:uid="{00000000-0005-0000-0000-0000943B0000}"/>
    <cellStyle name="Normal 3 3 2 8 4 2" xfId="36203" xr:uid="{DF20F8FF-6757-4336-B5AD-F47CEBF0D17D}"/>
    <cellStyle name="Normal 3 3 2 8 5" xfId="15253" xr:uid="{00000000-0005-0000-0000-0000953B0000}"/>
    <cellStyle name="Normal 3 3 2 8 5 2" xfId="36204" xr:uid="{B948E3B2-30C2-4F1C-90DC-C0F84D45E65C}"/>
    <cellStyle name="Normal 3 3 2 8 6" xfId="15254" xr:uid="{00000000-0005-0000-0000-0000963B0000}"/>
    <cellStyle name="Normal 3 3 2 8 6 2" xfId="36205" xr:uid="{994F9496-72F8-4B8B-9A93-625E79961182}"/>
    <cellStyle name="Normal 3 3 2 8 7" xfId="36190" xr:uid="{A9E4D309-F426-443C-967B-EAF02E233443}"/>
    <cellStyle name="Normal 3 3 2 9" xfId="15255" xr:uid="{00000000-0005-0000-0000-0000973B0000}"/>
    <cellStyle name="Normal 3 3 2 9 2" xfId="36206" xr:uid="{D4EBEF36-5021-441B-99A6-A2960122F9E9}"/>
    <cellStyle name="Normal 3 3 3" xfId="15256" xr:uid="{00000000-0005-0000-0000-0000983B0000}"/>
    <cellStyle name="Normal 3 3 3 10" xfId="15257" xr:uid="{00000000-0005-0000-0000-0000993B0000}"/>
    <cellStyle name="Normal 3 3 3 10 2" xfId="36208" xr:uid="{BE278632-D349-4940-948B-2238CAA78D53}"/>
    <cellStyle name="Normal 3 3 3 11" xfId="36207" xr:uid="{A96D1FF6-8C26-4E55-84A7-3D4AC019711C}"/>
    <cellStyle name="Normal 3 3 3 2" xfId="15258" xr:uid="{00000000-0005-0000-0000-00009A3B0000}"/>
    <cellStyle name="Normal 3 3 3 2 2" xfId="15259" xr:uid="{00000000-0005-0000-0000-00009B3B0000}"/>
    <cellStyle name="Normal 3 3 3 2 2 2" xfId="15260" xr:uid="{00000000-0005-0000-0000-00009C3B0000}"/>
    <cellStyle name="Normal 3 3 3 2 2 2 2" xfId="15261" xr:uid="{00000000-0005-0000-0000-00009D3B0000}"/>
    <cellStyle name="Normal 3 3 3 2 2 2 2 2" xfId="15262" xr:uid="{00000000-0005-0000-0000-00009E3B0000}"/>
    <cellStyle name="Normal 3 3 3 2 2 2 2 2 2" xfId="36213" xr:uid="{0FCEE458-23F0-4085-9B91-FC4877D95F03}"/>
    <cellStyle name="Normal 3 3 3 2 2 2 2 3" xfId="15263" xr:uid="{00000000-0005-0000-0000-00009F3B0000}"/>
    <cellStyle name="Normal 3 3 3 2 2 2 2 3 2" xfId="36214" xr:uid="{2A99BECF-3637-4AE4-BBF6-5CB3C6EB7611}"/>
    <cellStyle name="Normal 3 3 3 2 2 2 2 4" xfId="15264" xr:uid="{00000000-0005-0000-0000-0000A03B0000}"/>
    <cellStyle name="Normal 3 3 3 2 2 2 2 4 2" xfId="36215" xr:uid="{BC81F830-9568-4B45-8BB4-4E682C6AF03E}"/>
    <cellStyle name="Normal 3 3 3 2 2 2 2 5" xfId="36212" xr:uid="{08A52DBF-E17D-40D3-B4E4-1146C3B8C50D}"/>
    <cellStyle name="Normal 3 3 3 2 2 2 3" xfId="15265" xr:uid="{00000000-0005-0000-0000-0000A13B0000}"/>
    <cellStyle name="Normal 3 3 3 2 2 2 3 2" xfId="36216" xr:uid="{5EC82FCC-3402-4331-BE73-202A4891074C}"/>
    <cellStyle name="Normal 3 3 3 2 2 2 4" xfId="15266" xr:uid="{00000000-0005-0000-0000-0000A23B0000}"/>
    <cellStyle name="Normal 3 3 3 2 2 2 4 2" xfId="36217" xr:uid="{7E814806-8CD7-4174-AD9A-F2F07FC5BC6F}"/>
    <cellStyle name="Normal 3 3 3 2 2 2 5" xfId="15267" xr:uid="{00000000-0005-0000-0000-0000A33B0000}"/>
    <cellStyle name="Normal 3 3 3 2 2 2 5 2" xfId="36218" xr:uid="{16A1E176-CBA5-4DB9-A9D2-FD557C63DCE3}"/>
    <cellStyle name="Normal 3 3 3 2 2 2 6" xfId="36211" xr:uid="{31E5C0B6-53EB-4135-A303-EBFEEF689C6A}"/>
    <cellStyle name="Normal 3 3 3 2 2 3" xfId="15268" xr:uid="{00000000-0005-0000-0000-0000A43B0000}"/>
    <cellStyle name="Normal 3 3 3 2 2 3 2" xfId="15269" xr:uid="{00000000-0005-0000-0000-0000A53B0000}"/>
    <cellStyle name="Normal 3 3 3 2 2 3 2 2" xfId="36220" xr:uid="{E52180B5-C56F-4EF5-BFCE-86DEF61F3CA1}"/>
    <cellStyle name="Normal 3 3 3 2 2 3 3" xfId="15270" xr:uid="{00000000-0005-0000-0000-0000A63B0000}"/>
    <cellStyle name="Normal 3 3 3 2 2 3 3 2" xfId="36221" xr:uid="{810F3F45-145E-4A6F-823B-96A23E08F6AC}"/>
    <cellStyle name="Normal 3 3 3 2 2 3 4" xfId="15271" xr:uid="{00000000-0005-0000-0000-0000A73B0000}"/>
    <cellStyle name="Normal 3 3 3 2 2 3 4 2" xfId="36222" xr:uid="{A2E658D6-5850-4BFC-B54F-70A8CD483529}"/>
    <cellStyle name="Normal 3 3 3 2 2 3 5" xfId="36219" xr:uid="{C1ADAE8D-05E6-4D6E-96CC-3B03D6C507C9}"/>
    <cellStyle name="Normal 3 3 3 2 2 4" xfId="15272" xr:uid="{00000000-0005-0000-0000-0000A83B0000}"/>
    <cellStyle name="Normal 3 3 3 2 2 4 2" xfId="36223" xr:uid="{EFB87021-5F25-469D-B705-5CBEE17B12BF}"/>
    <cellStyle name="Normal 3 3 3 2 2 5" xfId="15273" xr:uid="{00000000-0005-0000-0000-0000A93B0000}"/>
    <cellStyle name="Normal 3 3 3 2 2 5 2" xfId="36224" xr:uid="{A1E24077-8652-4FEA-85C6-55F31A34FB69}"/>
    <cellStyle name="Normal 3 3 3 2 2 6" xfId="15274" xr:uid="{00000000-0005-0000-0000-0000AA3B0000}"/>
    <cellStyle name="Normal 3 3 3 2 2 6 2" xfId="36225" xr:uid="{4CF6788E-144F-4D38-84D5-EA5BA2EDBE3E}"/>
    <cellStyle name="Normal 3 3 3 2 2 7" xfId="36210" xr:uid="{13767483-C6D1-49CF-B3F3-AE1868D6DDDB}"/>
    <cellStyle name="Normal 3 3 3 2 3" xfId="15275" xr:uid="{00000000-0005-0000-0000-0000AB3B0000}"/>
    <cellStyle name="Normal 3 3 3 2 3 2" xfId="15276" xr:uid="{00000000-0005-0000-0000-0000AC3B0000}"/>
    <cellStyle name="Normal 3 3 3 2 3 2 2" xfId="15277" xr:uid="{00000000-0005-0000-0000-0000AD3B0000}"/>
    <cellStyle name="Normal 3 3 3 2 3 2 2 2" xfId="15278" xr:uid="{00000000-0005-0000-0000-0000AE3B0000}"/>
    <cellStyle name="Normal 3 3 3 2 3 2 2 2 2" xfId="36229" xr:uid="{12BA6ED8-35FD-474F-B5B4-DC1EF9DDD352}"/>
    <cellStyle name="Normal 3 3 3 2 3 2 2 3" xfId="15279" xr:uid="{00000000-0005-0000-0000-0000AF3B0000}"/>
    <cellStyle name="Normal 3 3 3 2 3 2 2 3 2" xfId="36230" xr:uid="{E374FE30-209D-4F65-BC96-CA6EBFADA952}"/>
    <cellStyle name="Normal 3 3 3 2 3 2 2 4" xfId="15280" xr:uid="{00000000-0005-0000-0000-0000B03B0000}"/>
    <cellStyle name="Normal 3 3 3 2 3 2 2 4 2" xfId="36231" xr:uid="{D8A4419D-E90F-412E-B686-663B978B2897}"/>
    <cellStyle name="Normal 3 3 3 2 3 2 2 5" xfId="36228" xr:uid="{7AF3D1E6-EBF6-4334-8213-E38F00ABA8FD}"/>
    <cellStyle name="Normal 3 3 3 2 3 2 3" xfId="15281" xr:uid="{00000000-0005-0000-0000-0000B13B0000}"/>
    <cellStyle name="Normal 3 3 3 2 3 2 3 2" xfId="36232" xr:uid="{51AB15B7-C060-41F5-987E-55E060FE1321}"/>
    <cellStyle name="Normal 3 3 3 2 3 2 4" xfId="15282" xr:uid="{00000000-0005-0000-0000-0000B23B0000}"/>
    <cellStyle name="Normal 3 3 3 2 3 2 4 2" xfId="36233" xr:uid="{F347C2CB-0568-49E2-82D4-84A25E72241C}"/>
    <cellStyle name="Normal 3 3 3 2 3 2 5" xfId="15283" xr:uid="{00000000-0005-0000-0000-0000B33B0000}"/>
    <cellStyle name="Normal 3 3 3 2 3 2 5 2" xfId="36234" xr:uid="{A103314E-B29F-4F5A-ABBD-5B08567C806F}"/>
    <cellStyle name="Normal 3 3 3 2 3 2 6" xfId="36227" xr:uid="{980A5DA8-E92C-4914-9784-78E3E60EB274}"/>
    <cellStyle name="Normal 3 3 3 2 3 3" xfId="15284" xr:uid="{00000000-0005-0000-0000-0000B43B0000}"/>
    <cellStyle name="Normal 3 3 3 2 3 3 2" xfId="15285" xr:uid="{00000000-0005-0000-0000-0000B53B0000}"/>
    <cellStyle name="Normal 3 3 3 2 3 3 2 2" xfId="36236" xr:uid="{936275E4-0042-4203-A2C8-EE9460FA3917}"/>
    <cellStyle name="Normal 3 3 3 2 3 3 3" xfId="15286" xr:uid="{00000000-0005-0000-0000-0000B63B0000}"/>
    <cellStyle name="Normal 3 3 3 2 3 3 3 2" xfId="36237" xr:uid="{FB86BBAE-A578-4EB6-BFF4-75D5E4C4417B}"/>
    <cellStyle name="Normal 3 3 3 2 3 3 4" xfId="15287" xr:uid="{00000000-0005-0000-0000-0000B73B0000}"/>
    <cellStyle name="Normal 3 3 3 2 3 3 4 2" xfId="36238" xr:uid="{F526C595-EA9F-4119-99A0-249B74DAC4A9}"/>
    <cellStyle name="Normal 3 3 3 2 3 3 5" xfId="36235" xr:uid="{C2C28DB9-1B76-496C-9755-EC25774D9A5F}"/>
    <cellStyle name="Normal 3 3 3 2 3 4" xfId="15288" xr:uid="{00000000-0005-0000-0000-0000B83B0000}"/>
    <cellStyle name="Normal 3 3 3 2 3 4 2" xfId="36239" xr:uid="{E5DC8F6E-0715-46E6-9495-1D9F076B40ED}"/>
    <cellStyle name="Normal 3 3 3 2 3 5" xfId="15289" xr:uid="{00000000-0005-0000-0000-0000B93B0000}"/>
    <cellStyle name="Normal 3 3 3 2 3 5 2" xfId="36240" xr:uid="{DF409DA9-7565-4A09-9F2A-4C839E382227}"/>
    <cellStyle name="Normal 3 3 3 2 3 6" xfId="15290" xr:uid="{00000000-0005-0000-0000-0000BA3B0000}"/>
    <cellStyle name="Normal 3 3 3 2 3 6 2" xfId="36241" xr:uid="{3B9A1691-B17B-459D-A86F-A738064FB442}"/>
    <cellStyle name="Normal 3 3 3 2 3 7" xfId="36226" xr:uid="{767AEF9E-23BD-44B2-906F-C45027448F5E}"/>
    <cellStyle name="Normal 3 3 3 2 4" xfId="15291" xr:uid="{00000000-0005-0000-0000-0000BB3B0000}"/>
    <cellStyle name="Normal 3 3 3 2 4 2" xfId="15292" xr:uid="{00000000-0005-0000-0000-0000BC3B0000}"/>
    <cellStyle name="Normal 3 3 3 2 4 2 2" xfId="15293" xr:uid="{00000000-0005-0000-0000-0000BD3B0000}"/>
    <cellStyle name="Normal 3 3 3 2 4 2 2 2" xfId="36244" xr:uid="{8563DFF9-29AB-4679-8232-90CF496A43F4}"/>
    <cellStyle name="Normal 3 3 3 2 4 2 3" xfId="15294" xr:uid="{00000000-0005-0000-0000-0000BE3B0000}"/>
    <cellStyle name="Normal 3 3 3 2 4 2 3 2" xfId="36245" xr:uid="{2A1758BC-7632-4059-BEFB-AEFDB3F90169}"/>
    <cellStyle name="Normal 3 3 3 2 4 2 4" xfId="15295" xr:uid="{00000000-0005-0000-0000-0000BF3B0000}"/>
    <cellStyle name="Normal 3 3 3 2 4 2 4 2" xfId="36246" xr:uid="{55283F06-2534-4937-9FA5-0A778E55E294}"/>
    <cellStyle name="Normal 3 3 3 2 4 2 5" xfId="36243" xr:uid="{B34F605C-0B08-46DC-BB0B-F7017376D33B}"/>
    <cellStyle name="Normal 3 3 3 2 4 3" xfId="15296" xr:uid="{00000000-0005-0000-0000-0000C03B0000}"/>
    <cellStyle name="Normal 3 3 3 2 4 3 2" xfId="36247" xr:uid="{A6BE0C60-01C7-45F9-B32B-C9CD5C8EFEF5}"/>
    <cellStyle name="Normal 3 3 3 2 4 4" xfId="15297" xr:uid="{00000000-0005-0000-0000-0000C13B0000}"/>
    <cellStyle name="Normal 3 3 3 2 4 4 2" xfId="36248" xr:uid="{C0D02D7A-3401-46E3-AF15-5FF187A04AF6}"/>
    <cellStyle name="Normal 3 3 3 2 4 5" xfId="15298" xr:uid="{00000000-0005-0000-0000-0000C23B0000}"/>
    <cellStyle name="Normal 3 3 3 2 4 5 2" xfId="36249" xr:uid="{3C4B3D5B-419A-479E-B529-B1713692DD08}"/>
    <cellStyle name="Normal 3 3 3 2 4 6" xfId="36242" xr:uid="{78D966ED-1DA8-437C-90F7-524A2F8832A4}"/>
    <cellStyle name="Normal 3 3 3 2 5" xfId="15299" xr:uid="{00000000-0005-0000-0000-0000C33B0000}"/>
    <cellStyle name="Normal 3 3 3 2 5 2" xfId="15300" xr:uid="{00000000-0005-0000-0000-0000C43B0000}"/>
    <cellStyle name="Normal 3 3 3 2 5 2 2" xfId="36251" xr:uid="{05D67040-90F7-464D-A538-851875BA9A6E}"/>
    <cellStyle name="Normal 3 3 3 2 5 3" xfId="15301" xr:uid="{00000000-0005-0000-0000-0000C53B0000}"/>
    <cellStyle name="Normal 3 3 3 2 5 3 2" xfId="36252" xr:uid="{853C0C27-C1F9-4E7C-94D2-3C042CB46797}"/>
    <cellStyle name="Normal 3 3 3 2 5 4" xfId="15302" xr:uid="{00000000-0005-0000-0000-0000C63B0000}"/>
    <cellStyle name="Normal 3 3 3 2 5 4 2" xfId="36253" xr:uid="{C0F1345D-E335-4F45-B028-A56F4204BC51}"/>
    <cellStyle name="Normal 3 3 3 2 5 5" xfId="36250" xr:uid="{FCE05675-0F2C-4570-BF80-F62EF06C2803}"/>
    <cellStyle name="Normal 3 3 3 2 6" xfId="15303" xr:uid="{00000000-0005-0000-0000-0000C73B0000}"/>
    <cellStyle name="Normal 3 3 3 2 6 2" xfId="36254" xr:uid="{9995E005-0A84-4BB1-BED4-C55350035DE3}"/>
    <cellStyle name="Normal 3 3 3 2 7" xfId="15304" xr:uid="{00000000-0005-0000-0000-0000C83B0000}"/>
    <cellStyle name="Normal 3 3 3 2 7 2" xfId="36255" xr:uid="{18D91244-B54B-40FE-99A6-E3052E4B15A9}"/>
    <cellStyle name="Normal 3 3 3 2 8" xfId="15305" xr:uid="{00000000-0005-0000-0000-0000C93B0000}"/>
    <cellStyle name="Normal 3 3 3 2 8 2" xfId="36256" xr:uid="{39724AC9-7061-4B5E-80B2-D9E62CCD7E31}"/>
    <cellStyle name="Normal 3 3 3 2 9" xfId="36209" xr:uid="{17C6117F-4D79-4871-9B33-7AB96B6BE6EB}"/>
    <cellStyle name="Normal 3 3 3 3" xfId="15306" xr:uid="{00000000-0005-0000-0000-0000CA3B0000}"/>
    <cellStyle name="Normal 3 3 3 3 2" xfId="15307" xr:uid="{00000000-0005-0000-0000-0000CB3B0000}"/>
    <cellStyle name="Normal 3 3 3 3 2 2" xfId="15308" xr:uid="{00000000-0005-0000-0000-0000CC3B0000}"/>
    <cellStyle name="Normal 3 3 3 3 2 2 2" xfId="15309" xr:uid="{00000000-0005-0000-0000-0000CD3B0000}"/>
    <cellStyle name="Normal 3 3 3 3 2 2 2 2" xfId="36260" xr:uid="{677B89C7-CB7B-417A-9A0D-E2858E907A2E}"/>
    <cellStyle name="Normal 3 3 3 3 2 2 3" xfId="15310" xr:uid="{00000000-0005-0000-0000-0000CE3B0000}"/>
    <cellStyle name="Normal 3 3 3 3 2 2 3 2" xfId="36261" xr:uid="{347FB537-598F-4A1C-BD07-954DCFFE8C66}"/>
    <cellStyle name="Normal 3 3 3 3 2 2 4" xfId="15311" xr:uid="{00000000-0005-0000-0000-0000CF3B0000}"/>
    <cellStyle name="Normal 3 3 3 3 2 2 4 2" xfId="36262" xr:uid="{7CA066D1-AD99-4933-A649-B841F29B0F46}"/>
    <cellStyle name="Normal 3 3 3 3 2 2 5" xfId="36259" xr:uid="{31DC5F04-4942-4F82-8FFB-C51896EBA6F6}"/>
    <cellStyle name="Normal 3 3 3 3 2 3" xfId="15312" xr:uid="{00000000-0005-0000-0000-0000D03B0000}"/>
    <cellStyle name="Normal 3 3 3 3 2 3 2" xfId="36263" xr:uid="{07F3B7B2-9281-4488-8FB2-8E942086753B}"/>
    <cellStyle name="Normal 3 3 3 3 2 4" xfId="15313" xr:uid="{00000000-0005-0000-0000-0000D13B0000}"/>
    <cellStyle name="Normal 3 3 3 3 2 4 2" xfId="36264" xr:uid="{DA97FB61-A28D-4135-8D5A-E59099538F74}"/>
    <cellStyle name="Normal 3 3 3 3 2 5" xfId="15314" xr:uid="{00000000-0005-0000-0000-0000D23B0000}"/>
    <cellStyle name="Normal 3 3 3 3 2 5 2" xfId="36265" xr:uid="{BACEFA16-88C2-4A61-8D27-17004C42B9EC}"/>
    <cellStyle name="Normal 3 3 3 3 2 6" xfId="36258" xr:uid="{74BDA81D-5151-4446-AAFF-35180B049885}"/>
    <cellStyle name="Normal 3 3 3 3 3" xfId="15315" xr:uid="{00000000-0005-0000-0000-0000D33B0000}"/>
    <cellStyle name="Normal 3 3 3 3 3 2" xfId="15316" xr:uid="{00000000-0005-0000-0000-0000D43B0000}"/>
    <cellStyle name="Normal 3 3 3 3 3 2 2" xfId="36267" xr:uid="{93B229EF-EA18-43B6-B820-531B80117473}"/>
    <cellStyle name="Normal 3 3 3 3 3 3" xfId="15317" xr:uid="{00000000-0005-0000-0000-0000D53B0000}"/>
    <cellStyle name="Normal 3 3 3 3 3 3 2" xfId="36268" xr:uid="{61B526F4-6A18-4DCC-AA12-D2C517164364}"/>
    <cellStyle name="Normal 3 3 3 3 3 4" xfId="15318" xr:uid="{00000000-0005-0000-0000-0000D63B0000}"/>
    <cellStyle name="Normal 3 3 3 3 3 4 2" xfId="36269" xr:uid="{9E24C177-9F88-464C-8774-C174977D5159}"/>
    <cellStyle name="Normal 3 3 3 3 3 5" xfId="36266" xr:uid="{CE13F67F-6C89-4973-B317-98DD9676F089}"/>
    <cellStyle name="Normal 3 3 3 3 4" xfId="15319" xr:uid="{00000000-0005-0000-0000-0000D73B0000}"/>
    <cellStyle name="Normal 3 3 3 3 4 2" xfId="36270" xr:uid="{96258AEB-9B5E-4A9A-8F30-D5EE8874067D}"/>
    <cellStyle name="Normal 3 3 3 3 5" xfId="15320" xr:uid="{00000000-0005-0000-0000-0000D83B0000}"/>
    <cellStyle name="Normal 3 3 3 3 5 2" xfId="36271" xr:uid="{8145EAFE-95F6-48F4-983F-C4F7D82A4D4C}"/>
    <cellStyle name="Normal 3 3 3 3 6" xfId="15321" xr:uid="{00000000-0005-0000-0000-0000D93B0000}"/>
    <cellStyle name="Normal 3 3 3 3 6 2" xfId="36272" xr:uid="{168A6406-C716-48A9-8FC9-8EEACD6DF5C8}"/>
    <cellStyle name="Normal 3 3 3 3 7" xfId="36257" xr:uid="{C185713B-2072-4DA1-B8FA-091C6BB59799}"/>
    <cellStyle name="Normal 3 3 3 4" xfId="15322" xr:uid="{00000000-0005-0000-0000-0000DA3B0000}"/>
    <cellStyle name="Normal 3 3 3 4 2" xfId="15323" xr:uid="{00000000-0005-0000-0000-0000DB3B0000}"/>
    <cellStyle name="Normal 3 3 3 4 2 2" xfId="15324" xr:uid="{00000000-0005-0000-0000-0000DC3B0000}"/>
    <cellStyle name="Normal 3 3 3 4 2 2 2" xfId="15325" xr:uid="{00000000-0005-0000-0000-0000DD3B0000}"/>
    <cellStyle name="Normal 3 3 3 4 2 2 2 2" xfId="36276" xr:uid="{66C713CB-99F0-4C28-8A1A-C0F219AFBD5B}"/>
    <cellStyle name="Normal 3 3 3 4 2 2 3" xfId="15326" xr:uid="{00000000-0005-0000-0000-0000DE3B0000}"/>
    <cellStyle name="Normal 3 3 3 4 2 2 3 2" xfId="36277" xr:uid="{A83C957A-78E7-4391-9BFD-DA69B0912014}"/>
    <cellStyle name="Normal 3 3 3 4 2 2 4" xfId="15327" xr:uid="{00000000-0005-0000-0000-0000DF3B0000}"/>
    <cellStyle name="Normal 3 3 3 4 2 2 4 2" xfId="36278" xr:uid="{B9C49CBB-C9AE-470B-99F4-CA121C80C7B1}"/>
    <cellStyle name="Normal 3 3 3 4 2 2 5" xfId="36275" xr:uid="{07D1860D-0D3B-4256-B684-003B22319A39}"/>
    <cellStyle name="Normal 3 3 3 4 2 3" xfId="15328" xr:uid="{00000000-0005-0000-0000-0000E03B0000}"/>
    <cellStyle name="Normal 3 3 3 4 2 3 2" xfId="36279" xr:uid="{A65C73AC-0DA9-4B53-82D4-D84C8F23BC1B}"/>
    <cellStyle name="Normal 3 3 3 4 2 4" xfId="15329" xr:uid="{00000000-0005-0000-0000-0000E13B0000}"/>
    <cellStyle name="Normal 3 3 3 4 2 4 2" xfId="36280" xr:uid="{DCB4510C-CEBD-4AB3-AFAF-BADB89F20A0F}"/>
    <cellStyle name="Normal 3 3 3 4 2 5" xfId="15330" xr:uid="{00000000-0005-0000-0000-0000E23B0000}"/>
    <cellStyle name="Normal 3 3 3 4 2 5 2" xfId="36281" xr:uid="{72659B0E-3F19-47C6-91FD-4DAFA3CA090A}"/>
    <cellStyle name="Normal 3 3 3 4 2 6" xfId="36274" xr:uid="{22BDC1E7-B5A4-432B-985C-C74F178D698B}"/>
    <cellStyle name="Normal 3 3 3 4 3" xfId="15331" xr:uid="{00000000-0005-0000-0000-0000E33B0000}"/>
    <cellStyle name="Normal 3 3 3 4 3 2" xfId="15332" xr:uid="{00000000-0005-0000-0000-0000E43B0000}"/>
    <cellStyle name="Normal 3 3 3 4 3 2 2" xfId="36283" xr:uid="{14182DE3-7733-4326-A211-34158D80E490}"/>
    <cellStyle name="Normal 3 3 3 4 3 3" xfId="15333" xr:uid="{00000000-0005-0000-0000-0000E53B0000}"/>
    <cellStyle name="Normal 3 3 3 4 3 3 2" xfId="36284" xr:uid="{5595B3E5-4A83-47EC-8D74-0ACB02193CA6}"/>
    <cellStyle name="Normal 3 3 3 4 3 4" xfId="15334" xr:uid="{00000000-0005-0000-0000-0000E63B0000}"/>
    <cellStyle name="Normal 3 3 3 4 3 4 2" xfId="36285" xr:uid="{B1FF2FB9-878C-4BA5-8C7A-A2A3E32F0544}"/>
    <cellStyle name="Normal 3 3 3 4 3 5" xfId="36282" xr:uid="{C3C628C6-0488-4218-8CA5-FBF9AEE747DF}"/>
    <cellStyle name="Normal 3 3 3 4 4" xfId="15335" xr:uid="{00000000-0005-0000-0000-0000E73B0000}"/>
    <cellStyle name="Normal 3 3 3 4 4 2" xfId="36286" xr:uid="{B819354A-6B68-4F1D-9AD4-1223016BCFD8}"/>
    <cellStyle name="Normal 3 3 3 4 5" xfId="15336" xr:uid="{00000000-0005-0000-0000-0000E83B0000}"/>
    <cellStyle name="Normal 3 3 3 4 5 2" xfId="36287" xr:uid="{1EBB0E47-5D00-492E-81CC-4F2125F223F5}"/>
    <cellStyle name="Normal 3 3 3 4 6" xfId="15337" xr:uid="{00000000-0005-0000-0000-0000E93B0000}"/>
    <cellStyle name="Normal 3 3 3 4 6 2" xfId="36288" xr:uid="{785FDCD1-BB38-4FAA-BD60-1EF018FEE5C7}"/>
    <cellStyle name="Normal 3 3 3 4 7" xfId="36273" xr:uid="{F314D4B4-A6EA-4A26-8818-FC5640F73565}"/>
    <cellStyle name="Normal 3 3 3 5" xfId="15338" xr:uid="{00000000-0005-0000-0000-0000EA3B0000}"/>
    <cellStyle name="Normal 3 3 3 5 2" xfId="36289" xr:uid="{A1CFF38C-859D-43BE-9BC0-64EBE134C0E2}"/>
    <cellStyle name="Normal 3 3 3 6" xfId="15339" xr:uid="{00000000-0005-0000-0000-0000EB3B0000}"/>
    <cellStyle name="Normal 3 3 3 6 2" xfId="15340" xr:uid="{00000000-0005-0000-0000-0000EC3B0000}"/>
    <cellStyle name="Normal 3 3 3 6 2 2" xfId="15341" xr:uid="{00000000-0005-0000-0000-0000ED3B0000}"/>
    <cellStyle name="Normal 3 3 3 6 2 2 2" xfId="36292" xr:uid="{2567427B-F27B-4D36-9532-1827FDE99BA3}"/>
    <cellStyle name="Normal 3 3 3 6 2 3" xfId="15342" xr:uid="{00000000-0005-0000-0000-0000EE3B0000}"/>
    <cellStyle name="Normal 3 3 3 6 2 3 2" xfId="36293" xr:uid="{E51DE012-5485-424C-956D-5746BE3DCBCB}"/>
    <cellStyle name="Normal 3 3 3 6 2 4" xfId="15343" xr:uid="{00000000-0005-0000-0000-0000EF3B0000}"/>
    <cellStyle name="Normal 3 3 3 6 2 4 2" xfId="36294" xr:uid="{0F60B5B6-C683-4BFC-BE55-7F18F4C26D62}"/>
    <cellStyle name="Normal 3 3 3 6 2 5" xfId="36291" xr:uid="{E8618594-FC7E-4ED9-8CB3-968C16D69165}"/>
    <cellStyle name="Normal 3 3 3 6 3" xfId="15344" xr:uid="{00000000-0005-0000-0000-0000F03B0000}"/>
    <cellStyle name="Normal 3 3 3 6 3 2" xfId="36295" xr:uid="{0C381C8A-7929-46E4-91ED-D1AA5CB3459B}"/>
    <cellStyle name="Normal 3 3 3 6 4" xfId="15345" xr:uid="{00000000-0005-0000-0000-0000F13B0000}"/>
    <cellStyle name="Normal 3 3 3 6 4 2" xfId="36296" xr:uid="{84575922-2259-436E-9C9D-48A7470C7819}"/>
    <cellStyle name="Normal 3 3 3 6 5" xfId="15346" xr:uid="{00000000-0005-0000-0000-0000F23B0000}"/>
    <cellStyle name="Normal 3 3 3 6 5 2" xfId="36297" xr:uid="{731AFBBB-F477-4B80-A65C-9E5267538118}"/>
    <cellStyle name="Normal 3 3 3 6 6" xfId="36290" xr:uid="{E210D1E7-5C46-4A37-886C-B326E0906039}"/>
    <cellStyle name="Normal 3 3 3 7" xfId="15347" xr:uid="{00000000-0005-0000-0000-0000F33B0000}"/>
    <cellStyle name="Normal 3 3 3 7 2" xfId="15348" xr:uid="{00000000-0005-0000-0000-0000F43B0000}"/>
    <cellStyle name="Normal 3 3 3 7 2 2" xfId="36299" xr:uid="{62C97F18-C72A-486A-9C0D-D4E39D7103AC}"/>
    <cellStyle name="Normal 3 3 3 7 3" xfId="15349" xr:uid="{00000000-0005-0000-0000-0000F53B0000}"/>
    <cellStyle name="Normal 3 3 3 7 3 2" xfId="36300" xr:uid="{64D4EA62-642C-4806-ADB8-0392665E6A86}"/>
    <cellStyle name="Normal 3 3 3 7 4" xfId="15350" xr:uid="{00000000-0005-0000-0000-0000F63B0000}"/>
    <cellStyle name="Normal 3 3 3 7 4 2" xfId="36301" xr:uid="{CA430196-EDEA-4271-B8A9-25B810606E5C}"/>
    <cellStyle name="Normal 3 3 3 7 5" xfId="36298" xr:uid="{BE038451-99E8-41C2-B4FE-A948A278B9B0}"/>
    <cellStyle name="Normal 3 3 3 8" xfId="15351" xr:uid="{00000000-0005-0000-0000-0000F73B0000}"/>
    <cellStyle name="Normal 3 3 3 8 2" xfId="36302" xr:uid="{3A74C085-0C85-407C-B1EE-20BADDA5315A}"/>
    <cellStyle name="Normal 3 3 3 9" xfId="15352" xr:uid="{00000000-0005-0000-0000-0000F83B0000}"/>
    <cellStyle name="Normal 3 3 3 9 2" xfId="36303" xr:uid="{AF3B346E-83E3-46D2-A212-AB774C00411D}"/>
    <cellStyle name="Normal 3 3 4" xfId="15353" xr:uid="{00000000-0005-0000-0000-0000F93B0000}"/>
    <cellStyle name="Normal 3 3 4 10" xfId="15354" xr:uid="{00000000-0005-0000-0000-0000FA3B0000}"/>
    <cellStyle name="Normal 3 3 4 10 2" xfId="36305" xr:uid="{69C61CA6-DFAF-420E-A83E-0D6A16E5FBAC}"/>
    <cellStyle name="Normal 3 3 4 11" xfId="36304" xr:uid="{8AFF5A15-80A5-41D9-8C65-E9FEE7185CBB}"/>
    <cellStyle name="Normal 3 3 4 2" xfId="15355" xr:uid="{00000000-0005-0000-0000-0000FB3B0000}"/>
    <cellStyle name="Normal 3 3 4 2 2" xfId="15356" xr:uid="{00000000-0005-0000-0000-0000FC3B0000}"/>
    <cellStyle name="Normal 3 3 4 2 2 2" xfId="15357" xr:uid="{00000000-0005-0000-0000-0000FD3B0000}"/>
    <cellStyle name="Normal 3 3 4 2 2 2 2" xfId="15358" xr:uid="{00000000-0005-0000-0000-0000FE3B0000}"/>
    <cellStyle name="Normal 3 3 4 2 2 2 2 2" xfId="15359" xr:uid="{00000000-0005-0000-0000-0000FF3B0000}"/>
    <cellStyle name="Normal 3 3 4 2 2 2 2 2 2" xfId="36310" xr:uid="{1CBB3659-F353-415E-A7CF-5D830CA907B7}"/>
    <cellStyle name="Normal 3 3 4 2 2 2 2 3" xfId="15360" xr:uid="{00000000-0005-0000-0000-0000003C0000}"/>
    <cellStyle name="Normal 3 3 4 2 2 2 2 3 2" xfId="36311" xr:uid="{F36F5B15-0D5F-44A1-94B9-A6D0B6752BE9}"/>
    <cellStyle name="Normal 3 3 4 2 2 2 2 4" xfId="15361" xr:uid="{00000000-0005-0000-0000-0000013C0000}"/>
    <cellStyle name="Normal 3 3 4 2 2 2 2 4 2" xfId="36312" xr:uid="{70135DF0-10E4-42A6-BCDE-24803AAECD2E}"/>
    <cellStyle name="Normal 3 3 4 2 2 2 2 5" xfId="36309" xr:uid="{2840A3F6-A010-4303-9B0D-8C5EA2B6911E}"/>
    <cellStyle name="Normal 3 3 4 2 2 2 3" xfId="15362" xr:uid="{00000000-0005-0000-0000-0000023C0000}"/>
    <cellStyle name="Normal 3 3 4 2 2 2 3 2" xfId="36313" xr:uid="{5FEFA05F-02E9-425E-B836-E5C20837F439}"/>
    <cellStyle name="Normal 3 3 4 2 2 2 4" xfId="15363" xr:uid="{00000000-0005-0000-0000-0000033C0000}"/>
    <cellStyle name="Normal 3 3 4 2 2 2 4 2" xfId="36314" xr:uid="{324B8389-504D-42A1-8F87-ADCD22F014A6}"/>
    <cellStyle name="Normal 3 3 4 2 2 2 5" xfId="15364" xr:uid="{00000000-0005-0000-0000-0000043C0000}"/>
    <cellStyle name="Normal 3 3 4 2 2 2 5 2" xfId="36315" xr:uid="{506186E7-D3FF-4F3A-806B-5F891AA9F1A4}"/>
    <cellStyle name="Normal 3 3 4 2 2 2 6" xfId="36308" xr:uid="{2F2A7745-4799-45DC-B3CF-C8264B8D0503}"/>
    <cellStyle name="Normal 3 3 4 2 2 3" xfId="15365" xr:uid="{00000000-0005-0000-0000-0000053C0000}"/>
    <cellStyle name="Normal 3 3 4 2 2 3 2" xfId="15366" xr:uid="{00000000-0005-0000-0000-0000063C0000}"/>
    <cellStyle name="Normal 3 3 4 2 2 3 2 2" xfId="36317" xr:uid="{5850C2DF-1695-4006-AC26-C2801EBC7629}"/>
    <cellStyle name="Normal 3 3 4 2 2 3 3" xfId="15367" xr:uid="{00000000-0005-0000-0000-0000073C0000}"/>
    <cellStyle name="Normal 3 3 4 2 2 3 3 2" xfId="36318" xr:uid="{B367B5EB-4414-445A-96B6-D6B738B93071}"/>
    <cellStyle name="Normal 3 3 4 2 2 3 4" xfId="15368" xr:uid="{00000000-0005-0000-0000-0000083C0000}"/>
    <cellStyle name="Normal 3 3 4 2 2 3 4 2" xfId="36319" xr:uid="{75EEA84E-3218-466D-AA28-AFB0ED42E050}"/>
    <cellStyle name="Normal 3 3 4 2 2 3 5" xfId="36316" xr:uid="{8E98B88D-605D-4C1E-889C-9C6990A907E6}"/>
    <cellStyle name="Normal 3 3 4 2 2 4" xfId="15369" xr:uid="{00000000-0005-0000-0000-0000093C0000}"/>
    <cellStyle name="Normal 3 3 4 2 2 4 2" xfId="36320" xr:uid="{1D1C8E1A-6FBC-4BFC-8C74-71DF4C41E683}"/>
    <cellStyle name="Normal 3 3 4 2 2 5" xfId="15370" xr:uid="{00000000-0005-0000-0000-00000A3C0000}"/>
    <cellStyle name="Normal 3 3 4 2 2 5 2" xfId="36321" xr:uid="{EB12B29A-E3FC-4DE9-9817-01DC57834BDB}"/>
    <cellStyle name="Normal 3 3 4 2 2 6" xfId="15371" xr:uid="{00000000-0005-0000-0000-00000B3C0000}"/>
    <cellStyle name="Normal 3 3 4 2 2 6 2" xfId="36322" xr:uid="{345442ED-1D14-4C44-B57C-5718B3690369}"/>
    <cellStyle name="Normal 3 3 4 2 2 7" xfId="36307" xr:uid="{3FBC66FD-8B97-4767-BA42-BEE4D7387EFE}"/>
    <cellStyle name="Normal 3 3 4 2 3" xfId="15372" xr:uid="{00000000-0005-0000-0000-00000C3C0000}"/>
    <cellStyle name="Normal 3 3 4 2 3 2" xfId="15373" xr:uid="{00000000-0005-0000-0000-00000D3C0000}"/>
    <cellStyle name="Normal 3 3 4 2 3 2 2" xfId="15374" xr:uid="{00000000-0005-0000-0000-00000E3C0000}"/>
    <cellStyle name="Normal 3 3 4 2 3 2 2 2" xfId="15375" xr:uid="{00000000-0005-0000-0000-00000F3C0000}"/>
    <cellStyle name="Normal 3 3 4 2 3 2 2 2 2" xfId="36326" xr:uid="{5F7D68B0-4D89-406B-AE3E-386AA818D845}"/>
    <cellStyle name="Normal 3 3 4 2 3 2 2 3" xfId="15376" xr:uid="{00000000-0005-0000-0000-0000103C0000}"/>
    <cellStyle name="Normal 3 3 4 2 3 2 2 3 2" xfId="36327" xr:uid="{40C6E391-0425-452C-92EE-343510BF99E2}"/>
    <cellStyle name="Normal 3 3 4 2 3 2 2 4" xfId="15377" xr:uid="{00000000-0005-0000-0000-0000113C0000}"/>
    <cellStyle name="Normal 3 3 4 2 3 2 2 4 2" xfId="36328" xr:uid="{54E48BE2-0CA3-4BD4-AEEA-AE6A465D4070}"/>
    <cellStyle name="Normal 3 3 4 2 3 2 2 5" xfId="36325" xr:uid="{9DF83DF1-E0DD-40AC-A181-CA0CBCC1470F}"/>
    <cellStyle name="Normal 3 3 4 2 3 2 3" xfId="15378" xr:uid="{00000000-0005-0000-0000-0000123C0000}"/>
    <cellStyle name="Normal 3 3 4 2 3 2 3 2" xfId="36329" xr:uid="{987C5CBF-FDFB-46C8-973C-FAC7E4D87B93}"/>
    <cellStyle name="Normal 3 3 4 2 3 2 4" xfId="15379" xr:uid="{00000000-0005-0000-0000-0000133C0000}"/>
    <cellStyle name="Normal 3 3 4 2 3 2 4 2" xfId="36330" xr:uid="{1F4D4338-6F95-436F-A249-451ABB98C0D4}"/>
    <cellStyle name="Normal 3 3 4 2 3 2 5" xfId="15380" xr:uid="{00000000-0005-0000-0000-0000143C0000}"/>
    <cellStyle name="Normal 3 3 4 2 3 2 5 2" xfId="36331" xr:uid="{B2C2ED12-C79C-4E07-B108-F2162F565BE5}"/>
    <cellStyle name="Normal 3 3 4 2 3 2 6" xfId="36324" xr:uid="{8A4986C8-4159-4571-889C-728D5F9CE787}"/>
    <cellStyle name="Normal 3 3 4 2 3 3" xfId="15381" xr:uid="{00000000-0005-0000-0000-0000153C0000}"/>
    <cellStyle name="Normal 3 3 4 2 3 3 2" xfId="15382" xr:uid="{00000000-0005-0000-0000-0000163C0000}"/>
    <cellStyle name="Normal 3 3 4 2 3 3 2 2" xfId="36333" xr:uid="{52A9A6C4-7787-4EF8-B13E-519C0B2C4AB0}"/>
    <cellStyle name="Normal 3 3 4 2 3 3 3" xfId="15383" xr:uid="{00000000-0005-0000-0000-0000173C0000}"/>
    <cellStyle name="Normal 3 3 4 2 3 3 3 2" xfId="36334" xr:uid="{EB0A75E2-231A-4E46-A389-9666F7C194AE}"/>
    <cellStyle name="Normal 3 3 4 2 3 3 4" xfId="15384" xr:uid="{00000000-0005-0000-0000-0000183C0000}"/>
    <cellStyle name="Normal 3 3 4 2 3 3 4 2" xfId="36335" xr:uid="{B96EE5B1-89E1-439D-93E3-36A51EBB30BF}"/>
    <cellStyle name="Normal 3 3 4 2 3 3 5" xfId="36332" xr:uid="{2B1889AE-AA2D-4EFD-8D3F-8EB468E013AF}"/>
    <cellStyle name="Normal 3 3 4 2 3 4" xfId="15385" xr:uid="{00000000-0005-0000-0000-0000193C0000}"/>
    <cellStyle name="Normal 3 3 4 2 3 4 2" xfId="36336" xr:uid="{8EFC6B06-8E18-41B5-AFF2-83A12A662988}"/>
    <cellStyle name="Normal 3 3 4 2 3 5" xfId="15386" xr:uid="{00000000-0005-0000-0000-00001A3C0000}"/>
    <cellStyle name="Normal 3 3 4 2 3 5 2" xfId="36337" xr:uid="{A6DE2D4A-A523-4511-A4D0-3C761B8D3700}"/>
    <cellStyle name="Normal 3 3 4 2 3 6" xfId="15387" xr:uid="{00000000-0005-0000-0000-00001B3C0000}"/>
    <cellStyle name="Normal 3 3 4 2 3 6 2" xfId="36338" xr:uid="{80B30B54-28A2-46A4-B9D1-863A22EBE508}"/>
    <cellStyle name="Normal 3 3 4 2 3 7" xfId="36323" xr:uid="{5706D986-BB13-486E-B786-089A749DBF92}"/>
    <cellStyle name="Normal 3 3 4 2 4" xfId="15388" xr:uid="{00000000-0005-0000-0000-00001C3C0000}"/>
    <cellStyle name="Normal 3 3 4 2 4 2" xfId="15389" xr:uid="{00000000-0005-0000-0000-00001D3C0000}"/>
    <cellStyle name="Normal 3 3 4 2 4 2 2" xfId="15390" xr:uid="{00000000-0005-0000-0000-00001E3C0000}"/>
    <cellStyle name="Normal 3 3 4 2 4 2 2 2" xfId="36341" xr:uid="{7CAEFA2F-D2AE-4C4D-86B5-7F095D84D2E1}"/>
    <cellStyle name="Normal 3 3 4 2 4 2 3" xfId="15391" xr:uid="{00000000-0005-0000-0000-00001F3C0000}"/>
    <cellStyle name="Normal 3 3 4 2 4 2 3 2" xfId="36342" xr:uid="{F0980966-EFDF-4980-AA41-BDC521DB3D8A}"/>
    <cellStyle name="Normal 3 3 4 2 4 2 4" xfId="15392" xr:uid="{00000000-0005-0000-0000-0000203C0000}"/>
    <cellStyle name="Normal 3 3 4 2 4 2 4 2" xfId="36343" xr:uid="{06AFA363-E19A-4744-A48D-458FB61D85A5}"/>
    <cellStyle name="Normal 3 3 4 2 4 2 5" xfId="36340" xr:uid="{BAAE73C0-9357-4628-90AF-97E8700567F8}"/>
    <cellStyle name="Normal 3 3 4 2 4 3" xfId="15393" xr:uid="{00000000-0005-0000-0000-0000213C0000}"/>
    <cellStyle name="Normal 3 3 4 2 4 3 2" xfId="36344" xr:uid="{52AED7DA-ED6F-42D2-A1FD-1CEB1BD9B900}"/>
    <cellStyle name="Normal 3 3 4 2 4 4" xfId="15394" xr:uid="{00000000-0005-0000-0000-0000223C0000}"/>
    <cellStyle name="Normal 3 3 4 2 4 4 2" xfId="36345" xr:uid="{4728F20F-A9BA-484A-B0D6-7CFCA715D2B3}"/>
    <cellStyle name="Normal 3 3 4 2 4 5" xfId="15395" xr:uid="{00000000-0005-0000-0000-0000233C0000}"/>
    <cellStyle name="Normal 3 3 4 2 4 5 2" xfId="36346" xr:uid="{BC8F4C9D-EF72-4B87-B3A4-E6097F9B0E39}"/>
    <cellStyle name="Normal 3 3 4 2 4 6" xfId="36339" xr:uid="{2AA1D5CA-AE29-42F4-B7C8-3978A48A7A45}"/>
    <cellStyle name="Normal 3 3 4 2 5" xfId="15396" xr:uid="{00000000-0005-0000-0000-0000243C0000}"/>
    <cellStyle name="Normal 3 3 4 2 5 2" xfId="15397" xr:uid="{00000000-0005-0000-0000-0000253C0000}"/>
    <cellStyle name="Normal 3 3 4 2 5 2 2" xfId="36348" xr:uid="{B4CC251C-5878-4B2A-BD6F-061EC8744BF1}"/>
    <cellStyle name="Normal 3 3 4 2 5 3" xfId="15398" xr:uid="{00000000-0005-0000-0000-0000263C0000}"/>
    <cellStyle name="Normal 3 3 4 2 5 3 2" xfId="36349" xr:uid="{CEEFE660-F23E-4BF6-9663-1BABCD26716A}"/>
    <cellStyle name="Normal 3 3 4 2 5 4" xfId="15399" xr:uid="{00000000-0005-0000-0000-0000273C0000}"/>
    <cellStyle name="Normal 3 3 4 2 5 4 2" xfId="36350" xr:uid="{A1A36794-01A9-4D30-8918-F1D056F44CFB}"/>
    <cellStyle name="Normal 3 3 4 2 5 5" xfId="36347" xr:uid="{DBC42C26-29D4-4064-9269-6C55232BD4DB}"/>
    <cellStyle name="Normal 3 3 4 2 6" xfId="15400" xr:uid="{00000000-0005-0000-0000-0000283C0000}"/>
    <cellStyle name="Normal 3 3 4 2 6 2" xfId="36351" xr:uid="{97AE981F-5CDB-4CD4-93D0-6CED9723BFAB}"/>
    <cellStyle name="Normal 3 3 4 2 7" xfId="15401" xr:uid="{00000000-0005-0000-0000-0000293C0000}"/>
    <cellStyle name="Normal 3 3 4 2 7 2" xfId="36352" xr:uid="{9DC929D4-1249-4FAE-B15D-B80F90FF2A17}"/>
    <cellStyle name="Normal 3 3 4 2 8" xfId="15402" xr:uid="{00000000-0005-0000-0000-00002A3C0000}"/>
    <cellStyle name="Normal 3 3 4 2 8 2" xfId="36353" xr:uid="{CE11F1CA-D94F-4131-94F6-84211E5E5CFE}"/>
    <cellStyle name="Normal 3 3 4 2 9" xfId="36306" xr:uid="{A3EA6978-D15B-4D3E-B35E-31D940029094}"/>
    <cellStyle name="Normal 3 3 4 3" xfId="15403" xr:uid="{00000000-0005-0000-0000-00002B3C0000}"/>
    <cellStyle name="Normal 3 3 4 3 2" xfId="15404" xr:uid="{00000000-0005-0000-0000-00002C3C0000}"/>
    <cellStyle name="Normal 3 3 4 3 2 2" xfId="15405" xr:uid="{00000000-0005-0000-0000-00002D3C0000}"/>
    <cellStyle name="Normal 3 3 4 3 2 2 2" xfId="15406" xr:uid="{00000000-0005-0000-0000-00002E3C0000}"/>
    <cellStyle name="Normal 3 3 4 3 2 2 2 2" xfId="36357" xr:uid="{957D8C66-BEB1-4DE4-8F6E-2D63136D4E1D}"/>
    <cellStyle name="Normal 3 3 4 3 2 2 3" xfId="15407" xr:uid="{00000000-0005-0000-0000-00002F3C0000}"/>
    <cellStyle name="Normal 3 3 4 3 2 2 3 2" xfId="36358" xr:uid="{87DE7921-9836-4C58-A9B3-BC9CBF0AACB7}"/>
    <cellStyle name="Normal 3 3 4 3 2 2 4" xfId="15408" xr:uid="{00000000-0005-0000-0000-0000303C0000}"/>
    <cellStyle name="Normal 3 3 4 3 2 2 4 2" xfId="36359" xr:uid="{76125264-08F9-42A5-A428-0DE4748C7851}"/>
    <cellStyle name="Normal 3 3 4 3 2 2 5" xfId="36356" xr:uid="{3DFF693F-6533-42C3-B18D-B24E7F75A221}"/>
    <cellStyle name="Normal 3 3 4 3 2 3" xfId="15409" xr:uid="{00000000-0005-0000-0000-0000313C0000}"/>
    <cellStyle name="Normal 3 3 4 3 2 3 2" xfId="36360" xr:uid="{72A8C5D4-3FB2-4872-AE50-11E2902BC8C0}"/>
    <cellStyle name="Normal 3 3 4 3 2 4" xfId="15410" xr:uid="{00000000-0005-0000-0000-0000323C0000}"/>
    <cellStyle name="Normal 3 3 4 3 2 4 2" xfId="36361" xr:uid="{463C97FD-E5BF-442C-B514-CF0535F9525F}"/>
    <cellStyle name="Normal 3 3 4 3 2 5" xfId="15411" xr:uid="{00000000-0005-0000-0000-0000333C0000}"/>
    <cellStyle name="Normal 3 3 4 3 2 5 2" xfId="36362" xr:uid="{AF060089-D45C-4093-BA93-6FFBE443E4D5}"/>
    <cellStyle name="Normal 3 3 4 3 2 6" xfId="36355" xr:uid="{66FD8A5F-6603-4C75-82A2-C836471AB5DB}"/>
    <cellStyle name="Normal 3 3 4 3 3" xfId="15412" xr:uid="{00000000-0005-0000-0000-0000343C0000}"/>
    <cellStyle name="Normal 3 3 4 3 3 2" xfId="15413" xr:uid="{00000000-0005-0000-0000-0000353C0000}"/>
    <cellStyle name="Normal 3 3 4 3 3 2 2" xfId="36364" xr:uid="{3B771A48-B0C2-4D9C-B63F-15AEAA93DB4F}"/>
    <cellStyle name="Normal 3 3 4 3 3 3" xfId="15414" xr:uid="{00000000-0005-0000-0000-0000363C0000}"/>
    <cellStyle name="Normal 3 3 4 3 3 3 2" xfId="36365" xr:uid="{583DAC05-AAA1-4FA6-8FFD-DA47829BBE64}"/>
    <cellStyle name="Normal 3 3 4 3 3 4" xfId="15415" xr:uid="{00000000-0005-0000-0000-0000373C0000}"/>
    <cellStyle name="Normal 3 3 4 3 3 4 2" xfId="36366" xr:uid="{C8296EFF-B212-4FD3-99F5-B872A1696617}"/>
    <cellStyle name="Normal 3 3 4 3 3 5" xfId="36363" xr:uid="{83C1D5CF-063F-47DC-896E-E0FBD4B3C674}"/>
    <cellStyle name="Normal 3 3 4 3 4" xfId="15416" xr:uid="{00000000-0005-0000-0000-0000383C0000}"/>
    <cellStyle name="Normal 3 3 4 3 4 2" xfId="36367" xr:uid="{5F9C254D-B7E1-419A-A0D0-5E60930FEEE3}"/>
    <cellStyle name="Normal 3 3 4 3 5" xfId="15417" xr:uid="{00000000-0005-0000-0000-0000393C0000}"/>
    <cellStyle name="Normal 3 3 4 3 5 2" xfId="36368" xr:uid="{98D9BF1E-180C-47B8-A38D-3277730F4F6F}"/>
    <cellStyle name="Normal 3 3 4 3 6" xfId="15418" xr:uid="{00000000-0005-0000-0000-00003A3C0000}"/>
    <cellStyle name="Normal 3 3 4 3 6 2" xfId="36369" xr:uid="{D43B29E4-7152-442D-914A-23075DE5337A}"/>
    <cellStyle name="Normal 3 3 4 3 7" xfId="36354" xr:uid="{BD88C28F-1929-4438-9724-3C763B461400}"/>
    <cellStyle name="Normal 3 3 4 4" xfId="15419" xr:uid="{00000000-0005-0000-0000-00003B3C0000}"/>
    <cellStyle name="Normal 3 3 4 4 2" xfId="15420" xr:uid="{00000000-0005-0000-0000-00003C3C0000}"/>
    <cellStyle name="Normal 3 3 4 4 2 2" xfId="15421" xr:uid="{00000000-0005-0000-0000-00003D3C0000}"/>
    <cellStyle name="Normal 3 3 4 4 2 2 2" xfId="15422" xr:uid="{00000000-0005-0000-0000-00003E3C0000}"/>
    <cellStyle name="Normal 3 3 4 4 2 2 2 2" xfId="36373" xr:uid="{43AED821-355D-4DB7-A236-10D7C9F5DB12}"/>
    <cellStyle name="Normal 3 3 4 4 2 2 3" xfId="15423" xr:uid="{00000000-0005-0000-0000-00003F3C0000}"/>
    <cellStyle name="Normal 3 3 4 4 2 2 3 2" xfId="36374" xr:uid="{48D63D92-85BA-4CE0-9B8F-5E44D9FB7CCD}"/>
    <cellStyle name="Normal 3 3 4 4 2 2 4" xfId="15424" xr:uid="{00000000-0005-0000-0000-0000403C0000}"/>
    <cellStyle name="Normal 3 3 4 4 2 2 4 2" xfId="36375" xr:uid="{78108C85-BC5F-45B1-A634-CE94108CE8AD}"/>
    <cellStyle name="Normal 3 3 4 4 2 2 5" xfId="36372" xr:uid="{90BF6F21-53B4-41DE-9346-E884811EC9EF}"/>
    <cellStyle name="Normal 3 3 4 4 2 3" xfId="15425" xr:uid="{00000000-0005-0000-0000-0000413C0000}"/>
    <cellStyle name="Normal 3 3 4 4 2 3 2" xfId="36376" xr:uid="{CE2BFB7E-5AC1-4785-A031-7B20CBEC0367}"/>
    <cellStyle name="Normal 3 3 4 4 2 4" xfId="15426" xr:uid="{00000000-0005-0000-0000-0000423C0000}"/>
    <cellStyle name="Normal 3 3 4 4 2 4 2" xfId="36377" xr:uid="{19EABB27-286C-4095-8C6E-2E1D7298366D}"/>
    <cellStyle name="Normal 3 3 4 4 2 5" xfId="15427" xr:uid="{00000000-0005-0000-0000-0000433C0000}"/>
    <cellStyle name="Normal 3 3 4 4 2 5 2" xfId="36378" xr:uid="{96EA22DD-FA01-4E45-839B-95DC2FD63FB1}"/>
    <cellStyle name="Normal 3 3 4 4 2 6" xfId="36371" xr:uid="{A14E1248-ABB2-4D9F-9253-4373A3D3B43F}"/>
    <cellStyle name="Normal 3 3 4 4 3" xfId="15428" xr:uid="{00000000-0005-0000-0000-0000443C0000}"/>
    <cellStyle name="Normal 3 3 4 4 3 2" xfId="15429" xr:uid="{00000000-0005-0000-0000-0000453C0000}"/>
    <cellStyle name="Normal 3 3 4 4 3 2 2" xfId="36380" xr:uid="{2D0156FC-39CA-4DF5-8C47-1969AD045034}"/>
    <cellStyle name="Normal 3 3 4 4 3 3" xfId="15430" xr:uid="{00000000-0005-0000-0000-0000463C0000}"/>
    <cellStyle name="Normal 3 3 4 4 3 3 2" xfId="36381" xr:uid="{98FAFABD-7B8A-43EC-8688-0AD9D53BFC07}"/>
    <cellStyle name="Normal 3 3 4 4 3 4" xfId="15431" xr:uid="{00000000-0005-0000-0000-0000473C0000}"/>
    <cellStyle name="Normal 3 3 4 4 3 4 2" xfId="36382" xr:uid="{23F2D28E-FBB2-4DFD-8DE5-14C3E958C978}"/>
    <cellStyle name="Normal 3 3 4 4 3 5" xfId="36379" xr:uid="{399C66AA-558D-4413-B85F-8D288BFBFD01}"/>
    <cellStyle name="Normal 3 3 4 4 4" xfId="15432" xr:uid="{00000000-0005-0000-0000-0000483C0000}"/>
    <cellStyle name="Normal 3 3 4 4 4 2" xfId="36383" xr:uid="{FAE88DA0-84CA-429B-8937-03C7D333C7AD}"/>
    <cellStyle name="Normal 3 3 4 4 5" xfId="15433" xr:uid="{00000000-0005-0000-0000-0000493C0000}"/>
    <cellStyle name="Normal 3 3 4 4 5 2" xfId="36384" xr:uid="{DF8935B8-6658-491F-A061-BDF6BBF585C8}"/>
    <cellStyle name="Normal 3 3 4 4 6" xfId="15434" xr:uid="{00000000-0005-0000-0000-00004A3C0000}"/>
    <cellStyle name="Normal 3 3 4 4 6 2" xfId="36385" xr:uid="{8D7A9C70-B909-4DE9-952B-F3539E8AD97A}"/>
    <cellStyle name="Normal 3 3 4 4 7" xfId="36370" xr:uid="{104A7459-325C-4E58-899B-AE1ED8C83412}"/>
    <cellStyle name="Normal 3 3 4 5" xfId="15435" xr:uid="{00000000-0005-0000-0000-00004B3C0000}"/>
    <cellStyle name="Normal 3 3 4 5 2" xfId="36386" xr:uid="{60DAFFFF-B79F-47EF-9133-440260DCAB56}"/>
    <cellStyle name="Normal 3 3 4 6" xfId="15436" xr:uid="{00000000-0005-0000-0000-00004C3C0000}"/>
    <cellStyle name="Normal 3 3 4 6 2" xfId="15437" xr:uid="{00000000-0005-0000-0000-00004D3C0000}"/>
    <cellStyle name="Normal 3 3 4 6 2 2" xfId="15438" xr:uid="{00000000-0005-0000-0000-00004E3C0000}"/>
    <cellStyle name="Normal 3 3 4 6 2 2 2" xfId="36389" xr:uid="{B9AC6027-DC68-4708-9A72-A1E6703BF2E6}"/>
    <cellStyle name="Normal 3 3 4 6 2 3" xfId="15439" xr:uid="{00000000-0005-0000-0000-00004F3C0000}"/>
    <cellStyle name="Normal 3 3 4 6 2 3 2" xfId="36390" xr:uid="{CFABFAC2-F9C8-4FDC-BD56-47B5D52BC89E}"/>
    <cellStyle name="Normal 3 3 4 6 2 4" xfId="15440" xr:uid="{00000000-0005-0000-0000-0000503C0000}"/>
    <cellStyle name="Normal 3 3 4 6 2 4 2" xfId="36391" xr:uid="{85717302-2D4B-43B6-BE5C-A87A207C6C6D}"/>
    <cellStyle name="Normal 3 3 4 6 2 5" xfId="36388" xr:uid="{438500FD-2CCB-4A9E-9188-783D69EA795E}"/>
    <cellStyle name="Normal 3 3 4 6 3" xfId="15441" xr:uid="{00000000-0005-0000-0000-0000513C0000}"/>
    <cellStyle name="Normal 3 3 4 6 3 2" xfId="36392" xr:uid="{BA7CC15D-A02B-4B07-B21D-BF17C83EAEEA}"/>
    <cellStyle name="Normal 3 3 4 6 4" xfId="15442" xr:uid="{00000000-0005-0000-0000-0000523C0000}"/>
    <cellStyle name="Normal 3 3 4 6 4 2" xfId="36393" xr:uid="{08D30428-84C6-463C-A190-A69CA5348C44}"/>
    <cellStyle name="Normal 3 3 4 6 5" xfId="15443" xr:uid="{00000000-0005-0000-0000-0000533C0000}"/>
    <cellStyle name="Normal 3 3 4 6 5 2" xfId="36394" xr:uid="{55335E9C-51CF-4A26-8679-5617FD7D6F2C}"/>
    <cellStyle name="Normal 3 3 4 6 6" xfId="36387" xr:uid="{9B7D2AAD-936E-4BE1-B0A7-5CC62341AECB}"/>
    <cellStyle name="Normal 3 3 4 7" xfId="15444" xr:uid="{00000000-0005-0000-0000-0000543C0000}"/>
    <cellStyle name="Normal 3 3 4 7 2" xfId="15445" xr:uid="{00000000-0005-0000-0000-0000553C0000}"/>
    <cellStyle name="Normal 3 3 4 7 2 2" xfId="36396" xr:uid="{FA1FE429-8902-45B1-A88F-713CCDBD1F3E}"/>
    <cellStyle name="Normal 3 3 4 7 3" xfId="15446" xr:uid="{00000000-0005-0000-0000-0000563C0000}"/>
    <cellStyle name="Normal 3 3 4 7 3 2" xfId="36397" xr:uid="{CDBAB270-6E4F-4A8C-B8CB-1A54A9DE09D6}"/>
    <cellStyle name="Normal 3 3 4 7 4" xfId="15447" xr:uid="{00000000-0005-0000-0000-0000573C0000}"/>
    <cellStyle name="Normal 3 3 4 7 4 2" xfId="36398" xr:uid="{EF061C26-F869-4BEE-89B6-0DD3239E5A91}"/>
    <cellStyle name="Normal 3 3 4 7 5" xfId="36395" xr:uid="{A2C4198B-0B64-4207-AFCB-ED3896FC22F5}"/>
    <cellStyle name="Normal 3 3 4 8" xfId="15448" xr:uid="{00000000-0005-0000-0000-0000583C0000}"/>
    <cellStyle name="Normal 3 3 4 8 2" xfId="36399" xr:uid="{28569E02-E30C-45A8-99C3-8378798106B6}"/>
    <cellStyle name="Normal 3 3 4 9" xfId="15449" xr:uid="{00000000-0005-0000-0000-0000593C0000}"/>
    <cellStyle name="Normal 3 3 4 9 2" xfId="36400" xr:uid="{84AC8EF4-0D70-449C-99FB-1FFFDD60052F}"/>
    <cellStyle name="Normal 3 3 5" xfId="15450" xr:uid="{00000000-0005-0000-0000-00005A3C0000}"/>
    <cellStyle name="Normal 3 3 5 2" xfId="15451" xr:uid="{00000000-0005-0000-0000-00005B3C0000}"/>
    <cellStyle name="Normal 3 3 5 2 2" xfId="36402" xr:uid="{6D47AEC2-5CEC-4746-AF50-DBB4E5F1BD00}"/>
    <cellStyle name="Normal 3 3 5 3" xfId="36401" xr:uid="{F5DF1006-B14A-4835-A79D-45B6052A4706}"/>
    <cellStyle name="Normal 3 3 6" xfId="15452" xr:uid="{00000000-0005-0000-0000-00005C3C0000}"/>
    <cellStyle name="Normal 3 3 6 10" xfId="15453" xr:uid="{00000000-0005-0000-0000-00005D3C0000}"/>
    <cellStyle name="Normal 3 3 6 10 2" xfId="36404" xr:uid="{BE3E63F2-E6B4-4FAB-8F91-9D133AC7452E}"/>
    <cellStyle name="Normal 3 3 6 11" xfId="36403" xr:uid="{D0C3C9AA-4E66-4449-9999-6EAEDD923676}"/>
    <cellStyle name="Normal 3 3 6 2" xfId="15454" xr:uid="{00000000-0005-0000-0000-00005E3C0000}"/>
    <cellStyle name="Normal 3 3 6 2 2" xfId="15455" xr:uid="{00000000-0005-0000-0000-00005F3C0000}"/>
    <cellStyle name="Normal 3 3 6 2 2 2" xfId="15456" xr:uid="{00000000-0005-0000-0000-0000603C0000}"/>
    <cellStyle name="Normal 3 3 6 2 2 2 2" xfId="15457" xr:uid="{00000000-0005-0000-0000-0000613C0000}"/>
    <cellStyle name="Normal 3 3 6 2 2 2 2 2" xfId="15458" xr:uid="{00000000-0005-0000-0000-0000623C0000}"/>
    <cellStyle name="Normal 3 3 6 2 2 2 2 2 2" xfId="36409" xr:uid="{603640EC-026F-4052-A66F-C0B7452DBCF3}"/>
    <cellStyle name="Normal 3 3 6 2 2 2 2 3" xfId="15459" xr:uid="{00000000-0005-0000-0000-0000633C0000}"/>
    <cellStyle name="Normal 3 3 6 2 2 2 2 3 2" xfId="36410" xr:uid="{1526FC36-BCB5-40E7-9986-8C7868E95359}"/>
    <cellStyle name="Normal 3 3 6 2 2 2 2 4" xfId="15460" xr:uid="{00000000-0005-0000-0000-0000643C0000}"/>
    <cellStyle name="Normal 3 3 6 2 2 2 2 4 2" xfId="36411" xr:uid="{77FA6F00-8687-4C75-9A9B-570667F90EE8}"/>
    <cellStyle name="Normal 3 3 6 2 2 2 2 5" xfId="36408" xr:uid="{556B497C-B5A8-49EF-8C8F-688F2A4F3AF2}"/>
    <cellStyle name="Normal 3 3 6 2 2 2 3" xfId="15461" xr:uid="{00000000-0005-0000-0000-0000653C0000}"/>
    <cellStyle name="Normal 3 3 6 2 2 2 3 2" xfId="36412" xr:uid="{08C51220-3032-41BE-8C2F-E11150C257BD}"/>
    <cellStyle name="Normal 3 3 6 2 2 2 4" xfId="15462" xr:uid="{00000000-0005-0000-0000-0000663C0000}"/>
    <cellStyle name="Normal 3 3 6 2 2 2 4 2" xfId="36413" xr:uid="{CC03A6F4-4CD1-4E6B-999B-0C5BA623B5E9}"/>
    <cellStyle name="Normal 3 3 6 2 2 2 5" xfId="15463" xr:uid="{00000000-0005-0000-0000-0000673C0000}"/>
    <cellStyle name="Normal 3 3 6 2 2 2 5 2" xfId="36414" xr:uid="{4E30E9ED-A31B-4760-B75B-EDA2BBF1D88E}"/>
    <cellStyle name="Normal 3 3 6 2 2 2 6" xfId="36407" xr:uid="{2E650ED3-CFE0-4510-A036-EBC5D1A9A1CF}"/>
    <cellStyle name="Normal 3 3 6 2 2 3" xfId="15464" xr:uid="{00000000-0005-0000-0000-0000683C0000}"/>
    <cellStyle name="Normal 3 3 6 2 2 3 2" xfId="15465" xr:uid="{00000000-0005-0000-0000-0000693C0000}"/>
    <cellStyle name="Normal 3 3 6 2 2 3 2 2" xfId="36416" xr:uid="{85479249-0779-4A86-8E4B-04D513B8883D}"/>
    <cellStyle name="Normal 3 3 6 2 2 3 3" xfId="15466" xr:uid="{00000000-0005-0000-0000-00006A3C0000}"/>
    <cellStyle name="Normal 3 3 6 2 2 3 3 2" xfId="36417" xr:uid="{EFD7BCF8-F5A6-4A8C-B436-55E9E2BA7BF3}"/>
    <cellStyle name="Normal 3 3 6 2 2 3 4" xfId="15467" xr:uid="{00000000-0005-0000-0000-00006B3C0000}"/>
    <cellStyle name="Normal 3 3 6 2 2 3 4 2" xfId="36418" xr:uid="{FEF101F9-F4CF-4302-B89E-729D767E62DF}"/>
    <cellStyle name="Normal 3 3 6 2 2 3 5" xfId="36415" xr:uid="{70B71491-4858-40B2-8E21-B791A043C79F}"/>
    <cellStyle name="Normal 3 3 6 2 2 4" xfId="15468" xr:uid="{00000000-0005-0000-0000-00006C3C0000}"/>
    <cellStyle name="Normal 3 3 6 2 2 4 2" xfId="36419" xr:uid="{CC462946-3464-4853-8D3A-70BE208F895F}"/>
    <cellStyle name="Normal 3 3 6 2 2 5" xfId="15469" xr:uid="{00000000-0005-0000-0000-00006D3C0000}"/>
    <cellStyle name="Normal 3 3 6 2 2 5 2" xfId="36420" xr:uid="{EC821BD1-3FEF-425D-8E68-4FE0538D039D}"/>
    <cellStyle name="Normal 3 3 6 2 2 6" xfId="15470" xr:uid="{00000000-0005-0000-0000-00006E3C0000}"/>
    <cellStyle name="Normal 3 3 6 2 2 6 2" xfId="36421" xr:uid="{2B6ABAE5-7529-44D1-B4E3-DCCA439B12EA}"/>
    <cellStyle name="Normal 3 3 6 2 2 7" xfId="36406" xr:uid="{35663BF1-1E89-4D9E-9DAB-0077F19D98C0}"/>
    <cellStyle name="Normal 3 3 6 2 3" xfId="15471" xr:uid="{00000000-0005-0000-0000-00006F3C0000}"/>
    <cellStyle name="Normal 3 3 6 2 3 2" xfId="15472" xr:uid="{00000000-0005-0000-0000-0000703C0000}"/>
    <cellStyle name="Normal 3 3 6 2 3 2 2" xfId="15473" xr:uid="{00000000-0005-0000-0000-0000713C0000}"/>
    <cellStyle name="Normal 3 3 6 2 3 2 2 2" xfId="15474" xr:uid="{00000000-0005-0000-0000-0000723C0000}"/>
    <cellStyle name="Normal 3 3 6 2 3 2 2 2 2" xfId="36425" xr:uid="{DD58DDFD-A8DB-4A94-AF30-11C18CBBE31C}"/>
    <cellStyle name="Normal 3 3 6 2 3 2 2 3" xfId="15475" xr:uid="{00000000-0005-0000-0000-0000733C0000}"/>
    <cellStyle name="Normal 3 3 6 2 3 2 2 3 2" xfId="36426" xr:uid="{C2E69CC6-8429-4D45-AD25-DC09D25365BD}"/>
    <cellStyle name="Normal 3 3 6 2 3 2 2 4" xfId="15476" xr:uid="{00000000-0005-0000-0000-0000743C0000}"/>
    <cellStyle name="Normal 3 3 6 2 3 2 2 4 2" xfId="36427" xr:uid="{7FEFE26F-A006-454A-80E1-014C7390AA96}"/>
    <cellStyle name="Normal 3 3 6 2 3 2 2 5" xfId="36424" xr:uid="{711A4892-5421-4740-815B-5EA03CBD4B38}"/>
    <cellStyle name="Normal 3 3 6 2 3 2 3" xfId="15477" xr:uid="{00000000-0005-0000-0000-0000753C0000}"/>
    <cellStyle name="Normal 3 3 6 2 3 2 3 2" xfId="36428" xr:uid="{513F8626-EB1E-4510-B0EE-B2A58D4140D8}"/>
    <cellStyle name="Normal 3 3 6 2 3 2 4" xfId="15478" xr:uid="{00000000-0005-0000-0000-0000763C0000}"/>
    <cellStyle name="Normal 3 3 6 2 3 2 4 2" xfId="36429" xr:uid="{0B79108D-3C50-438A-85CD-62CA49E88450}"/>
    <cellStyle name="Normal 3 3 6 2 3 2 5" xfId="15479" xr:uid="{00000000-0005-0000-0000-0000773C0000}"/>
    <cellStyle name="Normal 3 3 6 2 3 2 5 2" xfId="36430" xr:uid="{31248CC4-6EFD-4481-A64B-7401DE0AF474}"/>
    <cellStyle name="Normal 3 3 6 2 3 2 6" xfId="36423" xr:uid="{427B7EC2-1101-4205-8CD1-04C9E06A1940}"/>
    <cellStyle name="Normal 3 3 6 2 3 3" xfId="15480" xr:uid="{00000000-0005-0000-0000-0000783C0000}"/>
    <cellStyle name="Normal 3 3 6 2 3 3 2" xfId="15481" xr:uid="{00000000-0005-0000-0000-0000793C0000}"/>
    <cellStyle name="Normal 3 3 6 2 3 3 2 2" xfId="36432" xr:uid="{9489E953-B12C-4D45-A45B-5BE1782D6FEA}"/>
    <cellStyle name="Normal 3 3 6 2 3 3 3" xfId="15482" xr:uid="{00000000-0005-0000-0000-00007A3C0000}"/>
    <cellStyle name="Normal 3 3 6 2 3 3 3 2" xfId="36433" xr:uid="{3AD04679-9954-4B05-ABF9-946EA8BA79D5}"/>
    <cellStyle name="Normal 3 3 6 2 3 3 4" xfId="15483" xr:uid="{00000000-0005-0000-0000-00007B3C0000}"/>
    <cellStyle name="Normal 3 3 6 2 3 3 4 2" xfId="36434" xr:uid="{7FD71D74-549E-4D62-BC49-57A7E8CEE378}"/>
    <cellStyle name="Normal 3 3 6 2 3 3 5" xfId="36431" xr:uid="{91095012-8533-415D-B4DE-BE50C67258FD}"/>
    <cellStyle name="Normal 3 3 6 2 3 4" xfId="15484" xr:uid="{00000000-0005-0000-0000-00007C3C0000}"/>
    <cellStyle name="Normal 3 3 6 2 3 4 2" xfId="36435" xr:uid="{E33AC310-758E-43E1-8033-03017DB258EA}"/>
    <cellStyle name="Normal 3 3 6 2 3 5" xfId="15485" xr:uid="{00000000-0005-0000-0000-00007D3C0000}"/>
    <cellStyle name="Normal 3 3 6 2 3 5 2" xfId="36436" xr:uid="{32515E1F-53DE-48F7-BCC8-97AA64823A87}"/>
    <cellStyle name="Normal 3 3 6 2 3 6" xfId="15486" xr:uid="{00000000-0005-0000-0000-00007E3C0000}"/>
    <cellStyle name="Normal 3 3 6 2 3 6 2" xfId="36437" xr:uid="{B7886040-F9CF-449E-9B31-C5B83C40541A}"/>
    <cellStyle name="Normal 3 3 6 2 3 7" xfId="36422" xr:uid="{672746A1-659D-4C5A-BA69-6E9FB4BFD20F}"/>
    <cellStyle name="Normal 3 3 6 2 4" xfId="15487" xr:uid="{00000000-0005-0000-0000-00007F3C0000}"/>
    <cellStyle name="Normal 3 3 6 2 4 2" xfId="15488" xr:uid="{00000000-0005-0000-0000-0000803C0000}"/>
    <cellStyle name="Normal 3 3 6 2 4 2 2" xfId="15489" xr:uid="{00000000-0005-0000-0000-0000813C0000}"/>
    <cellStyle name="Normal 3 3 6 2 4 2 2 2" xfId="36440" xr:uid="{CCED19D5-1F58-403B-8A8A-A0621F694D83}"/>
    <cellStyle name="Normal 3 3 6 2 4 2 3" xfId="15490" xr:uid="{00000000-0005-0000-0000-0000823C0000}"/>
    <cellStyle name="Normal 3 3 6 2 4 2 3 2" xfId="36441" xr:uid="{0A528CA9-7C31-49CD-AF12-BA8767197054}"/>
    <cellStyle name="Normal 3 3 6 2 4 2 4" xfId="15491" xr:uid="{00000000-0005-0000-0000-0000833C0000}"/>
    <cellStyle name="Normal 3 3 6 2 4 2 4 2" xfId="36442" xr:uid="{B4F7CFB8-1500-43EC-AF0B-D825BF614007}"/>
    <cellStyle name="Normal 3 3 6 2 4 2 5" xfId="36439" xr:uid="{503DDA10-99E2-4B4A-9E07-53A11F0D5EBF}"/>
    <cellStyle name="Normal 3 3 6 2 4 3" xfId="15492" xr:uid="{00000000-0005-0000-0000-0000843C0000}"/>
    <cellStyle name="Normal 3 3 6 2 4 3 2" xfId="36443" xr:uid="{FAB4FD8A-1086-4E5B-AD23-14C6D94E8A68}"/>
    <cellStyle name="Normal 3 3 6 2 4 4" xfId="15493" xr:uid="{00000000-0005-0000-0000-0000853C0000}"/>
    <cellStyle name="Normal 3 3 6 2 4 4 2" xfId="36444" xr:uid="{659DB721-A65F-4F3D-B8E7-C072D4AF2AEC}"/>
    <cellStyle name="Normal 3 3 6 2 4 5" xfId="15494" xr:uid="{00000000-0005-0000-0000-0000863C0000}"/>
    <cellStyle name="Normal 3 3 6 2 4 5 2" xfId="36445" xr:uid="{85BA4F57-4A33-4968-A801-BA6C95B02749}"/>
    <cellStyle name="Normal 3 3 6 2 4 6" xfId="36438" xr:uid="{1AB7FE2E-444B-42B4-9F22-FA702EDFF022}"/>
    <cellStyle name="Normal 3 3 6 2 5" xfId="15495" xr:uid="{00000000-0005-0000-0000-0000873C0000}"/>
    <cellStyle name="Normal 3 3 6 2 5 2" xfId="15496" xr:uid="{00000000-0005-0000-0000-0000883C0000}"/>
    <cellStyle name="Normal 3 3 6 2 5 2 2" xfId="36447" xr:uid="{0116AE38-83D9-4F5D-B1F0-748D76F16650}"/>
    <cellStyle name="Normal 3 3 6 2 5 3" xfId="15497" xr:uid="{00000000-0005-0000-0000-0000893C0000}"/>
    <cellStyle name="Normal 3 3 6 2 5 3 2" xfId="36448" xr:uid="{67864A75-06FC-4EE8-A523-0263B25A6656}"/>
    <cellStyle name="Normal 3 3 6 2 5 4" xfId="15498" xr:uid="{00000000-0005-0000-0000-00008A3C0000}"/>
    <cellStyle name="Normal 3 3 6 2 5 4 2" xfId="36449" xr:uid="{84A692B7-131F-4AED-94CF-CE364CDE29BE}"/>
    <cellStyle name="Normal 3 3 6 2 5 5" xfId="36446" xr:uid="{D461AC6B-C1BF-4379-9DEB-442B82D6F58F}"/>
    <cellStyle name="Normal 3 3 6 2 6" xfId="15499" xr:uid="{00000000-0005-0000-0000-00008B3C0000}"/>
    <cellStyle name="Normal 3 3 6 2 6 2" xfId="36450" xr:uid="{2F12B087-2D3B-40D9-A475-41D2A8EE3F32}"/>
    <cellStyle name="Normal 3 3 6 2 7" xfId="15500" xr:uid="{00000000-0005-0000-0000-00008C3C0000}"/>
    <cellStyle name="Normal 3 3 6 2 7 2" xfId="36451" xr:uid="{678B4E45-1CE8-4860-8E46-74D26849FE88}"/>
    <cellStyle name="Normal 3 3 6 2 8" xfId="15501" xr:uid="{00000000-0005-0000-0000-00008D3C0000}"/>
    <cellStyle name="Normal 3 3 6 2 8 2" xfId="36452" xr:uid="{A879CE36-9B9B-4141-8D9A-BC7E52613BD6}"/>
    <cellStyle name="Normal 3 3 6 2 9" xfId="36405" xr:uid="{41C75985-BDAF-4354-A539-5DEE7B6041FC}"/>
    <cellStyle name="Normal 3 3 6 3" xfId="15502" xr:uid="{00000000-0005-0000-0000-00008E3C0000}"/>
    <cellStyle name="Normal 3 3 6 3 2" xfId="15503" xr:uid="{00000000-0005-0000-0000-00008F3C0000}"/>
    <cellStyle name="Normal 3 3 6 3 2 2" xfId="15504" xr:uid="{00000000-0005-0000-0000-0000903C0000}"/>
    <cellStyle name="Normal 3 3 6 3 2 2 2" xfId="15505" xr:uid="{00000000-0005-0000-0000-0000913C0000}"/>
    <cellStyle name="Normal 3 3 6 3 2 2 2 2" xfId="36456" xr:uid="{27298D4E-2ADF-4B83-98D9-39837FAE43FB}"/>
    <cellStyle name="Normal 3 3 6 3 2 2 3" xfId="15506" xr:uid="{00000000-0005-0000-0000-0000923C0000}"/>
    <cellStyle name="Normal 3 3 6 3 2 2 3 2" xfId="36457" xr:uid="{490436F9-1A85-4674-B5B6-8F160EF7E00F}"/>
    <cellStyle name="Normal 3 3 6 3 2 2 4" xfId="15507" xr:uid="{00000000-0005-0000-0000-0000933C0000}"/>
    <cellStyle name="Normal 3 3 6 3 2 2 4 2" xfId="36458" xr:uid="{F18DD114-46D1-4E76-8209-010B1616A462}"/>
    <cellStyle name="Normal 3 3 6 3 2 2 5" xfId="36455" xr:uid="{32638780-0BCE-4260-A62C-BDBBCF5ACCB7}"/>
    <cellStyle name="Normal 3 3 6 3 2 3" xfId="15508" xr:uid="{00000000-0005-0000-0000-0000943C0000}"/>
    <cellStyle name="Normal 3 3 6 3 2 3 2" xfId="36459" xr:uid="{2F0F905D-1107-4011-8D78-6521E5C3D3DE}"/>
    <cellStyle name="Normal 3 3 6 3 2 4" xfId="15509" xr:uid="{00000000-0005-0000-0000-0000953C0000}"/>
    <cellStyle name="Normal 3 3 6 3 2 4 2" xfId="36460" xr:uid="{B03BDCDB-CC0B-4CAB-91DD-A22B0FB88366}"/>
    <cellStyle name="Normal 3 3 6 3 2 5" xfId="15510" xr:uid="{00000000-0005-0000-0000-0000963C0000}"/>
    <cellStyle name="Normal 3 3 6 3 2 5 2" xfId="36461" xr:uid="{11C5D394-4EB2-4937-893A-1329E8833E19}"/>
    <cellStyle name="Normal 3 3 6 3 2 6" xfId="36454" xr:uid="{0560AE05-4B6B-439F-8902-F604B4B1C627}"/>
    <cellStyle name="Normal 3 3 6 3 3" xfId="15511" xr:uid="{00000000-0005-0000-0000-0000973C0000}"/>
    <cellStyle name="Normal 3 3 6 3 3 2" xfId="15512" xr:uid="{00000000-0005-0000-0000-0000983C0000}"/>
    <cellStyle name="Normal 3 3 6 3 3 2 2" xfId="36463" xr:uid="{AADA9F79-7BC7-42C4-80AA-FFD8053E2B55}"/>
    <cellStyle name="Normal 3 3 6 3 3 3" xfId="15513" xr:uid="{00000000-0005-0000-0000-0000993C0000}"/>
    <cellStyle name="Normal 3 3 6 3 3 3 2" xfId="36464" xr:uid="{3A1A0F66-A61B-4B1E-91C6-8F2FE866AD60}"/>
    <cellStyle name="Normal 3 3 6 3 3 4" xfId="15514" xr:uid="{00000000-0005-0000-0000-00009A3C0000}"/>
    <cellStyle name="Normal 3 3 6 3 3 4 2" xfId="36465" xr:uid="{B1D5C7D8-2C1F-483B-83FB-3975B6C1F0C6}"/>
    <cellStyle name="Normal 3 3 6 3 3 5" xfId="36462" xr:uid="{7A999AA6-259C-42DF-8956-C5F992BBBDA1}"/>
    <cellStyle name="Normal 3 3 6 3 4" xfId="15515" xr:uid="{00000000-0005-0000-0000-00009B3C0000}"/>
    <cellStyle name="Normal 3 3 6 3 4 2" xfId="36466" xr:uid="{FC1DA4DF-1C45-4F4A-AFF2-C009160CB5DC}"/>
    <cellStyle name="Normal 3 3 6 3 5" xfId="15516" xr:uid="{00000000-0005-0000-0000-00009C3C0000}"/>
    <cellStyle name="Normal 3 3 6 3 5 2" xfId="36467" xr:uid="{12095C9D-AC96-4AE3-8DDC-FA552E4930F8}"/>
    <cellStyle name="Normal 3 3 6 3 6" xfId="15517" xr:uid="{00000000-0005-0000-0000-00009D3C0000}"/>
    <cellStyle name="Normal 3 3 6 3 6 2" xfId="36468" xr:uid="{335A3FA0-DCD6-40B3-8EEE-133235A1545C}"/>
    <cellStyle name="Normal 3 3 6 3 7" xfId="36453" xr:uid="{B1F46F71-2FA6-4071-87E0-1B3041066EF2}"/>
    <cellStyle name="Normal 3 3 6 4" xfId="15518" xr:uid="{00000000-0005-0000-0000-00009E3C0000}"/>
    <cellStyle name="Normal 3 3 6 4 2" xfId="15519" xr:uid="{00000000-0005-0000-0000-00009F3C0000}"/>
    <cellStyle name="Normal 3 3 6 4 2 2" xfId="15520" xr:uid="{00000000-0005-0000-0000-0000A03C0000}"/>
    <cellStyle name="Normal 3 3 6 4 2 2 2" xfId="15521" xr:uid="{00000000-0005-0000-0000-0000A13C0000}"/>
    <cellStyle name="Normal 3 3 6 4 2 2 2 2" xfId="36472" xr:uid="{0BD31B98-7F14-4831-BCDD-D0FE97045AC1}"/>
    <cellStyle name="Normal 3 3 6 4 2 2 3" xfId="15522" xr:uid="{00000000-0005-0000-0000-0000A23C0000}"/>
    <cellStyle name="Normal 3 3 6 4 2 2 3 2" xfId="36473" xr:uid="{A3F66032-D3CC-4A8B-911F-8BCB4CD8288D}"/>
    <cellStyle name="Normal 3 3 6 4 2 2 4" xfId="15523" xr:uid="{00000000-0005-0000-0000-0000A33C0000}"/>
    <cellStyle name="Normal 3 3 6 4 2 2 4 2" xfId="36474" xr:uid="{C540E328-DC39-4F2E-A9B6-94A460A2BC0C}"/>
    <cellStyle name="Normal 3 3 6 4 2 2 5" xfId="36471" xr:uid="{D77478B2-FAA5-4FA9-B379-345CAAC09B21}"/>
    <cellStyle name="Normal 3 3 6 4 2 3" xfId="15524" xr:uid="{00000000-0005-0000-0000-0000A43C0000}"/>
    <cellStyle name="Normal 3 3 6 4 2 3 2" xfId="36475" xr:uid="{2831BFBB-592C-4B02-BB36-44724E460AA1}"/>
    <cellStyle name="Normal 3 3 6 4 2 4" xfId="15525" xr:uid="{00000000-0005-0000-0000-0000A53C0000}"/>
    <cellStyle name="Normal 3 3 6 4 2 4 2" xfId="36476" xr:uid="{D0772E96-026D-4857-825E-7DD40F3C1797}"/>
    <cellStyle name="Normal 3 3 6 4 2 5" xfId="15526" xr:uid="{00000000-0005-0000-0000-0000A63C0000}"/>
    <cellStyle name="Normal 3 3 6 4 2 5 2" xfId="36477" xr:uid="{3D990B12-D08F-4B6D-A28D-C37BFF6144F4}"/>
    <cellStyle name="Normal 3 3 6 4 2 6" xfId="36470" xr:uid="{964EC3BD-D480-4801-92E2-38AC069AA83B}"/>
    <cellStyle name="Normal 3 3 6 4 3" xfId="15527" xr:uid="{00000000-0005-0000-0000-0000A73C0000}"/>
    <cellStyle name="Normal 3 3 6 4 3 2" xfId="15528" xr:uid="{00000000-0005-0000-0000-0000A83C0000}"/>
    <cellStyle name="Normal 3 3 6 4 3 2 2" xfId="36479" xr:uid="{8456FA84-4FAE-4682-94F7-0FA9EFA495D1}"/>
    <cellStyle name="Normal 3 3 6 4 3 3" xfId="15529" xr:uid="{00000000-0005-0000-0000-0000A93C0000}"/>
    <cellStyle name="Normal 3 3 6 4 3 3 2" xfId="36480" xr:uid="{349B0602-623C-460C-BE98-B81B2C884B66}"/>
    <cellStyle name="Normal 3 3 6 4 3 4" xfId="15530" xr:uid="{00000000-0005-0000-0000-0000AA3C0000}"/>
    <cellStyle name="Normal 3 3 6 4 3 4 2" xfId="36481" xr:uid="{CBB4FECB-C7DD-4324-9403-748E200E323F}"/>
    <cellStyle name="Normal 3 3 6 4 3 5" xfId="36478" xr:uid="{7A5A3760-B609-4DB4-B031-7C3E78610007}"/>
    <cellStyle name="Normal 3 3 6 4 4" xfId="15531" xr:uid="{00000000-0005-0000-0000-0000AB3C0000}"/>
    <cellStyle name="Normal 3 3 6 4 4 2" xfId="36482" xr:uid="{999174F7-DBF8-4614-AE3B-D35A3FA1555A}"/>
    <cellStyle name="Normal 3 3 6 4 5" xfId="15532" xr:uid="{00000000-0005-0000-0000-0000AC3C0000}"/>
    <cellStyle name="Normal 3 3 6 4 5 2" xfId="36483" xr:uid="{797CE88D-12B4-489C-A5E3-8ED0AA840AD5}"/>
    <cellStyle name="Normal 3 3 6 4 6" xfId="15533" xr:uid="{00000000-0005-0000-0000-0000AD3C0000}"/>
    <cellStyle name="Normal 3 3 6 4 6 2" xfId="36484" xr:uid="{8C91C6AB-AF03-4F0D-8371-1CBDC04884E9}"/>
    <cellStyle name="Normal 3 3 6 4 7" xfId="36469" xr:uid="{F4CC8790-4D77-4B07-BAFC-EE4B9BCE5696}"/>
    <cellStyle name="Normal 3 3 6 5" xfId="15534" xr:uid="{00000000-0005-0000-0000-0000AE3C0000}"/>
    <cellStyle name="Normal 3 3 6 5 2" xfId="36485" xr:uid="{A27F2F84-6945-445D-BF92-3B3A202E478D}"/>
    <cellStyle name="Normal 3 3 6 6" xfId="15535" xr:uid="{00000000-0005-0000-0000-0000AF3C0000}"/>
    <cellStyle name="Normal 3 3 6 6 2" xfId="15536" xr:uid="{00000000-0005-0000-0000-0000B03C0000}"/>
    <cellStyle name="Normal 3 3 6 6 2 2" xfId="15537" xr:uid="{00000000-0005-0000-0000-0000B13C0000}"/>
    <cellStyle name="Normal 3 3 6 6 2 2 2" xfId="36488" xr:uid="{EE297680-B3AC-416A-A95D-462C7D0351C7}"/>
    <cellStyle name="Normal 3 3 6 6 2 3" xfId="15538" xr:uid="{00000000-0005-0000-0000-0000B23C0000}"/>
    <cellStyle name="Normal 3 3 6 6 2 3 2" xfId="36489" xr:uid="{C6B31EC6-36BC-4183-863C-23DA7C6A1A82}"/>
    <cellStyle name="Normal 3 3 6 6 2 4" xfId="15539" xr:uid="{00000000-0005-0000-0000-0000B33C0000}"/>
    <cellStyle name="Normal 3 3 6 6 2 4 2" xfId="36490" xr:uid="{0BFAACB0-E1E6-47A1-9B09-8BAC0398DE43}"/>
    <cellStyle name="Normal 3 3 6 6 2 5" xfId="36487" xr:uid="{98081EDA-0861-4113-B278-1E1D8F9E00CD}"/>
    <cellStyle name="Normal 3 3 6 6 3" xfId="15540" xr:uid="{00000000-0005-0000-0000-0000B43C0000}"/>
    <cellStyle name="Normal 3 3 6 6 3 2" xfId="36491" xr:uid="{C1AB64B5-D430-46FD-9367-35F8EF973700}"/>
    <cellStyle name="Normal 3 3 6 6 4" xfId="15541" xr:uid="{00000000-0005-0000-0000-0000B53C0000}"/>
    <cellStyle name="Normal 3 3 6 6 4 2" xfId="36492" xr:uid="{0688C2BD-FA2A-481A-BF4B-1F9E7064A3A1}"/>
    <cellStyle name="Normal 3 3 6 6 5" xfId="15542" xr:uid="{00000000-0005-0000-0000-0000B63C0000}"/>
    <cellStyle name="Normal 3 3 6 6 5 2" xfId="36493" xr:uid="{26396B95-1566-4C31-AB0B-04B9C01EABD7}"/>
    <cellStyle name="Normal 3 3 6 6 6" xfId="36486" xr:uid="{F9F3DCA5-D07E-46BB-B112-364A8625A1B5}"/>
    <cellStyle name="Normal 3 3 6 7" xfId="15543" xr:uid="{00000000-0005-0000-0000-0000B73C0000}"/>
    <cellStyle name="Normal 3 3 6 7 2" xfId="15544" xr:uid="{00000000-0005-0000-0000-0000B83C0000}"/>
    <cellStyle name="Normal 3 3 6 7 2 2" xfId="36495" xr:uid="{C085AB49-C90F-4F78-AEF2-BD6D144DB43E}"/>
    <cellStyle name="Normal 3 3 6 7 3" xfId="15545" xr:uid="{00000000-0005-0000-0000-0000B93C0000}"/>
    <cellStyle name="Normal 3 3 6 7 3 2" xfId="36496" xr:uid="{4535F7F4-C966-4CDE-B898-03D90E5F5535}"/>
    <cellStyle name="Normal 3 3 6 7 4" xfId="15546" xr:uid="{00000000-0005-0000-0000-0000BA3C0000}"/>
    <cellStyle name="Normal 3 3 6 7 4 2" xfId="36497" xr:uid="{DB59558D-F7E6-4FFA-9505-2C85A2C64DF9}"/>
    <cellStyle name="Normal 3 3 6 7 5" xfId="36494" xr:uid="{280B9EB4-5D34-403B-B370-948D2194F6E3}"/>
    <cellStyle name="Normal 3 3 6 8" xfId="15547" xr:uid="{00000000-0005-0000-0000-0000BB3C0000}"/>
    <cellStyle name="Normal 3 3 6 8 2" xfId="36498" xr:uid="{A0D466C2-83E4-4081-9E52-D32C6B9ECF50}"/>
    <cellStyle name="Normal 3 3 6 9" xfId="15548" xr:uid="{00000000-0005-0000-0000-0000BC3C0000}"/>
    <cellStyle name="Normal 3 3 6 9 2" xfId="36499" xr:uid="{078E255C-C175-49A1-815E-CA2259000FA4}"/>
    <cellStyle name="Normal 3 3 7" xfId="15549" xr:uid="{00000000-0005-0000-0000-0000BD3C0000}"/>
    <cellStyle name="Normal 3 3 7 10" xfId="36500" xr:uid="{C04E13CE-99E3-4E4C-A304-A7FF060B56DB}"/>
    <cellStyle name="Normal 3 3 7 2" xfId="15550" xr:uid="{00000000-0005-0000-0000-0000BE3C0000}"/>
    <cellStyle name="Normal 3 3 7 2 2" xfId="15551" xr:uid="{00000000-0005-0000-0000-0000BF3C0000}"/>
    <cellStyle name="Normal 3 3 7 2 2 2" xfId="15552" xr:uid="{00000000-0005-0000-0000-0000C03C0000}"/>
    <cellStyle name="Normal 3 3 7 2 2 2 2" xfId="15553" xr:uid="{00000000-0005-0000-0000-0000C13C0000}"/>
    <cellStyle name="Normal 3 3 7 2 2 2 2 2" xfId="36504" xr:uid="{8DCB55B3-41DD-4334-8026-0F4CD09945B8}"/>
    <cellStyle name="Normal 3 3 7 2 2 2 3" xfId="15554" xr:uid="{00000000-0005-0000-0000-0000C23C0000}"/>
    <cellStyle name="Normal 3 3 7 2 2 2 3 2" xfId="36505" xr:uid="{FD24581F-12FA-42A7-8409-9A31E142C33D}"/>
    <cellStyle name="Normal 3 3 7 2 2 2 4" xfId="15555" xr:uid="{00000000-0005-0000-0000-0000C33C0000}"/>
    <cellStyle name="Normal 3 3 7 2 2 2 4 2" xfId="36506" xr:uid="{602992A3-4DF5-4F2A-AEEB-04E78B31A97F}"/>
    <cellStyle name="Normal 3 3 7 2 2 2 5" xfId="36503" xr:uid="{4404C0CB-8909-4582-A986-B951A7CA9B87}"/>
    <cellStyle name="Normal 3 3 7 2 2 3" xfId="15556" xr:uid="{00000000-0005-0000-0000-0000C43C0000}"/>
    <cellStyle name="Normal 3 3 7 2 2 3 2" xfId="36507" xr:uid="{4E302E72-A1A8-4EFE-B28B-EDE6E39C165E}"/>
    <cellStyle name="Normal 3 3 7 2 2 4" xfId="15557" xr:uid="{00000000-0005-0000-0000-0000C53C0000}"/>
    <cellStyle name="Normal 3 3 7 2 2 4 2" xfId="36508" xr:uid="{7E01CF57-9D26-4D7F-859E-3A16874F2023}"/>
    <cellStyle name="Normal 3 3 7 2 2 5" xfId="15558" xr:uid="{00000000-0005-0000-0000-0000C63C0000}"/>
    <cellStyle name="Normal 3 3 7 2 2 5 2" xfId="36509" xr:uid="{15B33B65-7D77-4586-82A1-6D692531F051}"/>
    <cellStyle name="Normal 3 3 7 2 2 6" xfId="36502" xr:uid="{0395517A-77E0-438B-9CDD-FCB8F9FC5070}"/>
    <cellStyle name="Normal 3 3 7 2 3" xfId="15559" xr:uid="{00000000-0005-0000-0000-0000C73C0000}"/>
    <cellStyle name="Normal 3 3 7 2 3 2" xfId="15560" xr:uid="{00000000-0005-0000-0000-0000C83C0000}"/>
    <cellStyle name="Normal 3 3 7 2 3 2 2" xfId="36511" xr:uid="{D28082FC-8E3F-42A4-BE83-8A891EE4C101}"/>
    <cellStyle name="Normal 3 3 7 2 3 3" xfId="15561" xr:uid="{00000000-0005-0000-0000-0000C93C0000}"/>
    <cellStyle name="Normal 3 3 7 2 3 3 2" xfId="36512" xr:uid="{7CC4D82F-C524-42DE-9ADE-31A30EDF4967}"/>
    <cellStyle name="Normal 3 3 7 2 3 4" xfId="15562" xr:uid="{00000000-0005-0000-0000-0000CA3C0000}"/>
    <cellStyle name="Normal 3 3 7 2 3 4 2" xfId="36513" xr:uid="{AE29D9FD-2357-4853-A3FB-5461D6D54F80}"/>
    <cellStyle name="Normal 3 3 7 2 3 5" xfId="36510" xr:uid="{EF6D4007-9DBD-4A1A-8AE2-6922812ED350}"/>
    <cellStyle name="Normal 3 3 7 2 4" xfId="15563" xr:uid="{00000000-0005-0000-0000-0000CB3C0000}"/>
    <cellStyle name="Normal 3 3 7 2 4 2" xfId="36514" xr:uid="{4A1750D1-E730-484F-BB01-1337418717E3}"/>
    <cellStyle name="Normal 3 3 7 2 5" xfId="15564" xr:uid="{00000000-0005-0000-0000-0000CC3C0000}"/>
    <cellStyle name="Normal 3 3 7 2 5 2" xfId="36515" xr:uid="{255F7526-298B-4611-8ECC-B72F3183961F}"/>
    <cellStyle name="Normal 3 3 7 2 6" xfId="15565" xr:uid="{00000000-0005-0000-0000-0000CD3C0000}"/>
    <cellStyle name="Normal 3 3 7 2 6 2" xfId="36516" xr:uid="{C00B6972-2B26-4DF1-A9D0-DACF13ABB3AC}"/>
    <cellStyle name="Normal 3 3 7 2 7" xfId="36501" xr:uid="{818F60A7-9C56-49DA-8781-260C3E72727A}"/>
    <cellStyle name="Normal 3 3 7 3" xfId="15566" xr:uid="{00000000-0005-0000-0000-0000CE3C0000}"/>
    <cellStyle name="Normal 3 3 7 3 2" xfId="15567" xr:uid="{00000000-0005-0000-0000-0000CF3C0000}"/>
    <cellStyle name="Normal 3 3 7 3 2 2" xfId="15568" xr:uid="{00000000-0005-0000-0000-0000D03C0000}"/>
    <cellStyle name="Normal 3 3 7 3 2 2 2" xfId="15569" xr:uid="{00000000-0005-0000-0000-0000D13C0000}"/>
    <cellStyle name="Normal 3 3 7 3 2 2 2 2" xfId="36520" xr:uid="{12CF4017-885C-4A9C-8287-B782E5742BEA}"/>
    <cellStyle name="Normal 3 3 7 3 2 2 3" xfId="15570" xr:uid="{00000000-0005-0000-0000-0000D23C0000}"/>
    <cellStyle name="Normal 3 3 7 3 2 2 3 2" xfId="36521" xr:uid="{62ACE91D-5E96-4D6E-9714-FE86BD5559B2}"/>
    <cellStyle name="Normal 3 3 7 3 2 2 4" xfId="15571" xr:uid="{00000000-0005-0000-0000-0000D33C0000}"/>
    <cellStyle name="Normal 3 3 7 3 2 2 4 2" xfId="36522" xr:uid="{D418E6B0-3340-4ACF-90C8-A00E7747C445}"/>
    <cellStyle name="Normal 3 3 7 3 2 2 5" xfId="36519" xr:uid="{DB1CBDDF-099B-4EAF-A4F5-15674C337D65}"/>
    <cellStyle name="Normal 3 3 7 3 2 3" xfId="15572" xr:uid="{00000000-0005-0000-0000-0000D43C0000}"/>
    <cellStyle name="Normal 3 3 7 3 2 3 2" xfId="36523" xr:uid="{55772ED4-0920-4C27-92EC-4C66F78F8A42}"/>
    <cellStyle name="Normal 3 3 7 3 2 4" xfId="15573" xr:uid="{00000000-0005-0000-0000-0000D53C0000}"/>
    <cellStyle name="Normal 3 3 7 3 2 4 2" xfId="36524" xr:uid="{6CB6AE7D-438B-4618-BF7E-44B93EB46EC4}"/>
    <cellStyle name="Normal 3 3 7 3 2 5" xfId="15574" xr:uid="{00000000-0005-0000-0000-0000D63C0000}"/>
    <cellStyle name="Normal 3 3 7 3 2 5 2" xfId="36525" xr:uid="{B95A4B1B-4854-49F2-8A97-B743C8DA55FF}"/>
    <cellStyle name="Normal 3 3 7 3 2 6" xfId="36518" xr:uid="{D4A55CDF-40B8-4066-B69A-F59EC9329DA4}"/>
    <cellStyle name="Normal 3 3 7 3 3" xfId="15575" xr:uid="{00000000-0005-0000-0000-0000D73C0000}"/>
    <cellStyle name="Normal 3 3 7 3 3 2" xfId="15576" xr:uid="{00000000-0005-0000-0000-0000D83C0000}"/>
    <cellStyle name="Normal 3 3 7 3 3 2 2" xfId="36527" xr:uid="{4C88CAC1-D7A0-44D1-A830-29076A53A0E0}"/>
    <cellStyle name="Normal 3 3 7 3 3 3" xfId="15577" xr:uid="{00000000-0005-0000-0000-0000D93C0000}"/>
    <cellStyle name="Normal 3 3 7 3 3 3 2" xfId="36528" xr:uid="{4BE6362E-2E03-4D6B-91A8-1F448F76EBE7}"/>
    <cellStyle name="Normal 3 3 7 3 3 4" xfId="15578" xr:uid="{00000000-0005-0000-0000-0000DA3C0000}"/>
    <cellStyle name="Normal 3 3 7 3 3 4 2" xfId="36529" xr:uid="{ADEA5144-498D-4A00-B234-A4048F73DF88}"/>
    <cellStyle name="Normal 3 3 7 3 3 5" xfId="36526" xr:uid="{4B3925DD-1FE7-49C8-95A9-CA646915E28C}"/>
    <cellStyle name="Normal 3 3 7 3 4" xfId="15579" xr:uid="{00000000-0005-0000-0000-0000DB3C0000}"/>
    <cellStyle name="Normal 3 3 7 3 4 2" xfId="36530" xr:uid="{CFBEBF2E-B992-4510-9794-69023A6B3A55}"/>
    <cellStyle name="Normal 3 3 7 3 5" xfId="15580" xr:uid="{00000000-0005-0000-0000-0000DC3C0000}"/>
    <cellStyle name="Normal 3 3 7 3 5 2" xfId="36531" xr:uid="{11AABCC1-3084-4192-BEE1-C5848CBA9C52}"/>
    <cellStyle name="Normal 3 3 7 3 6" xfId="15581" xr:uid="{00000000-0005-0000-0000-0000DD3C0000}"/>
    <cellStyle name="Normal 3 3 7 3 6 2" xfId="36532" xr:uid="{E86018B8-E766-45C1-95D4-FF04293444A8}"/>
    <cellStyle name="Normal 3 3 7 3 7" xfId="36517" xr:uid="{EAFC803E-F724-46C6-8065-26A89C99BDB2}"/>
    <cellStyle name="Normal 3 3 7 4" xfId="15582" xr:uid="{00000000-0005-0000-0000-0000DE3C0000}"/>
    <cellStyle name="Normal 3 3 7 4 2" xfId="36533" xr:uid="{5360A0EE-DEF6-4D7E-82B9-5D7000CA060B}"/>
    <cellStyle name="Normal 3 3 7 5" xfId="15583" xr:uid="{00000000-0005-0000-0000-0000DF3C0000}"/>
    <cellStyle name="Normal 3 3 7 5 2" xfId="15584" xr:uid="{00000000-0005-0000-0000-0000E03C0000}"/>
    <cellStyle name="Normal 3 3 7 5 2 2" xfId="15585" xr:uid="{00000000-0005-0000-0000-0000E13C0000}"/>
    <cellStyle name="Normal 3 3 7 5 2 2 2" xfId="36536" xr:uid="{99FF6163-67FE-4481-B8AC-97DFBB470319}"/>
    <cellStyle name="Normal 3 3 7 5 2 3" xfId="15586" xr:uid="{00000000-0005-0000-0000-0000E23C0000}"/>
    <cellStyle name="Normal 3 3 7 5 2 3 2" xfId="36537" xr:uid="{D34A9BE4-BA3C-4D6B-9744-A932A66B84CC}"/>
    <cellStyle name="Normal 3 3 7 5 2 4" xfId="15587" xr:uid="{00000000-0005-0000-0000-0000E33C0000}"/>
    <cellStyle name="Normal 3 3 7 5 2 4 2" xfId="36538" xr:uid="{BC438061-C12F-445D-BBAE-B89F7578F644}"/>
    <cellStyle name="Normal 3 3 7 5 2 5" xfId="36535" xr:uid="{DBC73718-6AF0-4E32-9FA0-8F3C8652A857}"/>
    <cellStyle name="Normal 3 3 7 5 3" xfId="15588" xr:uid="{00000000-0005-0000-0000-0000E43C0000}"/>
    <cellStyle name="Normal 3 3 7 5 3 2" xfId="36539" xr:uid="{D6795B2C-A22F-4DB6-88DB-A20CED77CC98}"/>
    <cellStyle name="Normal 3 3 7 5 4" xfId="15589" xr:uid="{00000000-0005-0000-0000-0000E53C0000}"/>
    <cellStyle name="Normal 3 3 7 5 4 2" xfId="36540" xr:uid="{EA803F41-EB55-4EE0-AB9A-3C520BD55A20}"/>
    <cellStyle name="Normal 3 3 7 5 5" xfId="15590" xr:uid="{00000000-0005-0000-0000-0000E63C0000}"/>
    <cellStyle name="Normal 3 3 7 5 5 2" xfId="36541" xr:uid="{CC92078E-D2F9-46D6-8679-BE78949E449A}"/>
    <cellStyle name="Normal 3 3 7 5 6" xfId="36534" xr:uid="{B8C9B083-4449-4C69-A2F0-FDEB9E49CB00}"/>
    <cellStyle name="Normal 3 3 7 6" xfId="15591" xr:uid="{00000000-0005-0000-0000-0000E73C0000}"/>
    <cellStyle name="Normal 3 3 7 6 2" xfId="15592" xr:uid="{00000000-0005-0000-0000-0000E83C0000}"/>
    <cellStyle name="Normal 3 3 7 6 2 2" xfId="36543" xr:uid="{58CDD844-00EB-407D-B29F-0406CBD60E2B}"/>
    <cellStyle name="Normal 3 3 7 6 3" xfId="15593" xr:uid="{00000000-0005-0000-0000-0000E93C0000}"/>
    <cellStyle name="Normal 3 3 7 6 3 2" xfId="36544" xr:uid="{7F415897-EAAB-416E-893F-E3A50F7F494D}"/>
    <cellStyle name="Normal 3 3 7 6 4" xfId="15594" xr:uid="{00000000-0005-0000-0000-0000EA3C0000}"/>
    <cellStyle name="Normal 3 3 7 6 4 2" xfId="36545" xr:uid="{F1016FC5-1B28-44C2-B84D-1B0A17619A7F}"/>
    <cellStyle name="Normal 3 3 7 6 5" xfId="36542" xr:uid="{B09E42DF-AC19-48A5-8BB5-B3FDBAE5F277}"/>
    <cellStyle name="Normal 3 3 7 7" xfId="15595" xr:uid="{00000000-0005-0000-0000-0000EB3C0000}"/>
    <cellStyle name="Normal 3 3 7 7 2" xfId="36546" xr:uid="{3DE2BFEF-F98F-4173-86DF-6258487383D4}"/>
    <cellStyle name="Normal 3 3 7 8" xfId="15596" xr:uid="{00000000-0005-0000-0000-0000EC3C0000}"/>
    <cellStyle name="Normal 3 3 7 8 2" xfId="36547" xr:uid="{A518167C-185B-4279-8B13-3A51AECC2396}"/>
    <cellStyle name="Normal 3 3 7 9" xfId="15597" xr:uid="{00000000-0005-0000-0000-0000ED3C0000}"/>
    <cellStyle name="Normal 3 3 7 9 2" xfId="36548" xr:uid="{FC38BB17-2048-4CCB-9AC2-5DAF64DBB295}"/>
    <cellStyle name="Normal 3 3 8" xfId="15598" xr:uid="{00000000-0005-0000-0000-0000EE3C0000}"/>
    <cellStyle name="Normal 3 3 8 10" xfId="36549" xr:uid="{1B2816CA-AC91-4F4B-9412-B052F146E550}"/>
    <cellStyle name="Normal 3 3 8 2" xfId="15599" xr:uid="{00000000-0005-0000-0000-0000EF3C0000}"/>
    <cellStyle name="Normal 3 3 8 2 2" xfId="15600" xr:uid="{00000000-0005-0000-0000-0000F03C0000}"/>
    <cellStyle name="Normal 3 3 8 2 2 2" xfId="15601" xr:uid="{00000000-0005-0000-0000-0000F13C0000}"/>
    <cellStyle name="Normal 3 3 8 2 2 2 2" xfId="15602" xr:uid="{00000000-0005-0000-0000-0000F23C0000}"/>
    <cellStyle name="Normal 3 3 8 2 2 2 2 2" xfId="36553" xr:uid="{E2F06829-1A23-4246-B26B-18A6EC813F91}"/>
    <cellStyle name="Normal 3 3 8 2 2 2 3" xfId="15603" xr:uid="{00000000-0005-0000-0000-0000F33C0000}"/>
    <cellStyle name="Normal 3 3 8 2 2 2 3 2" xfId="36554" xr:uid="{6DEF54F1-09DB-4E2D-8661-87A71E40FBC3}"/>
    <cellStyle name="Normal 3 3 8 2 2 2 4" xfId="15604" xr:uid="{00000000-0005-0000-0000-0000F43C0000}"/>
    <cellStyle name="Normal 3 3 8 2 2 2 4 2" xfId="36555" xr:uid="{505B83DF-B3C0-4E04-8376-A18268EAE939}"/>
    <cellStyle name="Normal 3 3 8 2 2 2 5" xfId="36552" xr:uid="{72C190DF-3844-429A-8668-48AE16010A77}"/>
    <cellStyle name="Normal 3 3 8 2 2 3" xfId="15605" xr:uid="{00000000-0005-0000-0000-0000F53C0000}"/>
    <cellStyle name="Normal 3 3 8 2 2 3 2" xfId="36556" xr:uid="{BCACECA6-1166-4B5D-A79A-CADE60531A1D}"/>
    <cellStyle name="Normal 3 3 8 2 2 4" xfId="15606" xr:uid="{00000000-0005-0000-0000-0000F63C0000}"/>
    <cellStyle name="Normal 3 3 8 2 2 4 2" xfId="36557" xr:uid="{921E01A0-D088-480B-B1FE-AF55E07AB987}"/>
    <cellStyle name="Normal 3 3 8 2 2 5" xfId="15607" xr:uid="{00000000-0005-0000-0000-0000F73C0000}"/>
    <cellStyle name="Normal 3 3 8 2 2 5 2" xfId="36558" xr:uid="{02F325D1-EFC0-4791-AF6F-FAA28FD532D0}"/>
    <cellStyle name="Normal 3 3 8 2 2 6" xfId="36551" xr:uid="{BB2F7481-8F8D-41D5-B809-23EF4748AE49}"/>
    <cellStyle name="Normal 3 3 8 2 3" xfId="15608" xr:uid="{00000000-0005-0000-0000-0000F83C0000}"/>
    <cellStyle name="Normal 3 3 8 2 3 2" xfId="15609" xr:uid="{00000000-0005-0000-0000-0000F93C0000}"/>
    <cellStyle name="Normal 3 3 8 2 3 2 2" xfId="36560" xr:uid="{84925766-B8F7-4F78-90DA-92941897B6B8}"/>
    <cellStyle name="Normal 3 3 8 2 3 3" xfId="15610" xr:uid="{00000000-0005-0000-0000-0000FA3C0000}"/>
    <cellStyle name="Normal 3 3 8 2 3 3 2" xfId="36561" xr:uid="{DB9CA289-719C-4DA3-AD17-86AF871315D0}"/>
    <cellStyle name="Normal 3 3 8 2 3 4" xfId="15611" xr:uid="{00000000-0005-0000-0000-0000FB3C0000}"/>
    <cellStyle name="Normal 3 3 8 2 3 4 2" xfId="36562" xr:uid="{91BF6960-C277-416D-AD5E-13FABF155AD1}"/>
    <cellStyle name="Normal 3 3 8 2 3 5" xfId="36559" xr:uid="{DFB43351-A95F-4660-A206-2AE0BF54A7EC}"/>
    <cellStyle name="Normal 3 3 8 2 4" xfId="15612" xr:uid="{00000000-0005-0000-0000-0000FC3C0000}"/>
    <cellStyle name="Normal 3 3 8 2 4 2" xfId="36563" xr:uid="{D462F63A-19D3-4D83-ADB8-4656B8C30758}"/>
    <cellStyle name="Normal 3 3 8 2 5" xfId="15613" xr:uid="{00000000-0005-0000-0000-0000FD3C0000}"/>
    <cellStyle name="Normal 3 3 8 2 5 2" xfId="36564" xr:uid="{E8732438-0643-45A5-A77B-3847920F49D8}"/>
    <cellStyle name="Normal 3 3 8 2 6" xfId="15614" xr:uid="{00000000-0005-0000-0000-0000FE3C0000}"/>
    <cellStyle name="Normal 3 3 8 2 6 2" xfId="36565" xr:uid="{86CDF061-C33F-4A93-89D8-806374D4BFE7}"/>
    <cellStyle name="Normal 3 3 8 2 7" xfId="36550" xr:uid="{51C1EC14-37F3-4755-9D8D-4F2AEA05F5D9}"/>
    <cellStyle name="Normal 3 3 8 3" xfId="15615" xr:uid="{00000000-0005-0000-0000-0000FF3C0000}"/>
    <cellStyle name="Normal 3 3 8 3 2" xfId="15616" xr:uid="{00000000-0005-0000-0000-0000003D0000}"/>
    <cellStyle name="Normal 3 3 8 3 2 2" xfId="15617" xr:uid="{00000000-0005-0000-0000-0000013D0000}"/>
    <cellStyle name="Normal 3 3 8 3 2 2 2" xfId="15618" xr:uid="{00000000-0005-0000-0000-0000023D0000}"/>
    <cellStyle name="Normal 3 3 8 3 2 2 2 2" xfId="36569" xr:uid="{C69D6BC7-6D93-4B74-9185-0288DE62F7F6}"/>
    <cellStyle name="Normal 3 3 8 3 2 2 3" xfId="15619" xr:uid="{00000000-0005-0000-0000-0000033D0000}"/>
    <cellStyle name="Normal 3 3 8 3 2 2 3 2" xfId="36570" xr:uid="{386B48D2-9B66-4F9B-B3B4-7858F1476E1F}"/>
    <cellStyle name="Normal 3 3 8 3 2 2 4" xfId="15620" xr:uid="{00000000-0005-0000-0000-0000043D0000}"/>
    <cellStyle name="Normal 3 3 8 3 2 2 4 2" xfId="36571" xr:uid="{03B625B2-1A5D-4EC4-9D06-FFABAEEC4FAA}"/>
    <cellStyle name="Normal 3 3 8 3 2 2 5" xfId="36568" xr:uid="{2EBDDDB6-C0A3-4F86-9176-FC18DC128A73}"/>
    <cellStyle name="Normal 3 3 8 3 2 3" xfId="15621" xr:uid="{00000000-0005-0000-0000-0000053D0000}"/>
    <cellStyle name="Normal 3 3 8 3 2 3 2" xfId="36572" xr:uid="{B0D2F423-D50E-42D6-8E53-8978241C0233}"/>
    <cellStyle name="Normal 3 3 8 3 2 4" xfId="15622" xr:uid="{00000000-0005-0000-0000-0000063D0000}"/>
    <cellStyle name="Normal 3 3 8 3 2 4 2" xfId="36573" xr:uid="{C49C3EBB-40E6-4488-95F8-0D42AD3F17CA}"/>
    <cellStyle name="Normal 3 3 8 3 2 5" xfId="15623" xr:uid="{00000000-0005-0000-0000-0000073D0000}"/>
    <cellStyle name="Normal 3 3 8 3 2 5 2" xfId="36574" xr:uid="{D9DDECB2-834B-4D54-AD3D-36D97A7CE731}"/>
    <cellStyle name="Normal 3 3 8 3 2 6" xfId="36567" xr:uid="{6C361667-9C37-4425-8D77-97B44E4D5108}"/>
    <cellStyle name="Normal 3 3 8 3 3" xfId="15624" xr:uid="{00000000-0005-0000-0000-0000083D0000}"/>
    <cellStyle name="Normal 3 3 8 3 3 2" xfId="15625" xr:uid="{00000000-0005-0000-0000-0000093D0000}"/>
    <cellStyle name="Normal 3 3 8 3 3 2 2" xfId="36576" xr:uid="{49EF8DD5-8DA3-468C-9D26-9243B67E1F68}"/>
    <cellStyle name="Normal 3 3 8 3 3 3" xfId="15626" xr:uid="{00000000-0005-0000-0000-00000A3D0000}"/>
    <cellStyle name="Normal 3 3 8 3 3 3 2" xfId="36577" xr:uid="{715283C7-A1F9-4057-9DC1-671BE482C88D}"/>
    <cellStyle name="Normal 3 3 8 3 3 4" xfId="15627" xr:uid="{00000000-0005-0000-0000-00000B3D0000}"/>
    <cellStyle name="Normal 3 3 8 3 3 4 2" xfId="36578" xr:uid="{5A34020E-0523-40D1-9D69-2C85CAC7502E}"/>
    <cellStyle name="Normal 3 3 8 3 3 5" xfId="36575" xr:uid="{79D605B7-14D1-4D22-885F-F54CE5AB84AA}"/>
    <cellStyle name="Normal 3 3 8 3 4" xfId="15628" xr:uid="{00000000-0005-0000-0000-00000C3D0000}"/>
    <cellStyle name="Normal 3 3 8 3 4 2" xfId="36579" xr:uid="{FCFA9775-DBA5-4EDA-9046-A265B28D31CB}"/>
    <cellStyle name="Normal 3 3 8 3 5" xfId="15629" xr:uid="{00000000-0005-0000-0000-00000D3D0000}"/>
    <cellStyle name="Normal 3 3 8 3 5 2" xfId="36580" xr:uid="{CCDEBB6A-E802-4F20-92FB-4486B7B120F0}"/>
    <cellStyle name="Normal 3 3 8 3 6" xfId="15630" xr:uid="{00000000-0005-0000-0000-00000E3D0000}"/>
    <cellStyle name="Normal 3 3 8 3 6 2" xfId="36581" xr:uid="{A85FC940-DDE2-4591-BC12-75FB7E5E4092}"/>
    <cellStyle name="Normal 3 3 8 3 7" xfId="36566" xr:uid="{AFD8970A-EB4A-42F6-AA2A-729DC110AACB}"/>
    <cellStyle name="Normal 3 3 8 4" xfId="15631" xr:uid="{00000000-0005-0000-0000-00000F3D0000}"/>
    <cellStyle name="Normal 3 3 8 4 2" xfId="36582" xr:uid="{99767A48-8E00-4759-84F5-53265853D1FD}"/>
    <cellStyle name="Normal 3 3 8 5" xfId="15632" xr:uid="{00000000-0005-0000-0000-0000103D0000}"/>
    <cellStyle name="Normal 3 3 8 5 2" xfId="15633" xr:uid="{00000000-0005-0000-0000-0000113D0000}"/>
    <cellStyle name="Normal 3 3 8 5 2 2" xfId="15634" xr:uid="{00000000-0005-0000-0000-0000123D0000}"/>
    <cellStyle name="Normal 3 3 8 5 2 2 2" xfId="36585" xr:uid="{38862069-E2BA-4EC8-8059-DCBD1B4C6717}"/>
    <cellStyle name="Normal 3 3 8 5 2 3" xfId="15635" xr:uid="{00000000-0005-0000-0000-0000133D0000}"/>
    <cellStyle name="Normal 3 3 8 5 2 3 2" xfId="36586" xr:uid="{5D60401C-F8D8-431B-8939-952CD0AB08F3}"/>
    <cellStyle name="Normal 3 3 8 5 2 4" xfId="15636" xr:uid="{00000000-0005-0000-0000-0000143D0000}"/>
    <cellStyle name="Normal 3 3 8 5 2 4 2" xfId="36587" xr:uid="{27A43674-AB68-4CD0-AFDC-B9A83877C7EA}"/>
    <cellStyle name="Normal 3 3 8 5 2 5" xfId="36584" xr:uid="{17B23E33-DC94-4B91-9686-EC5AA4F30D7E}"/>
    <cellStyle name="Normal 3 3 8 5 3" xfId="15637" xr:uid="{00000000-0005-0000-0000-0000153D0000}"/>
    <cellStyle name="Normal 3 3 8 5 3 2" xfId="36588" xr:uid="{1A468A79-20A3-4AC5-A0FB-1E5B502DA49D}"/>
    <cellStyle name="Normal 3 3 8 5 4" xfId="15638" xr:uid="{00000000-0005-0000-0000-0000163D0000}"/>
    <cellStyle name="Normal 3 3 8 5 4 2" xfId="36589" xr:uid="{AD0E0804-FA8E-40C1-A4C6-FBBFA89E0106}"/>
    <cellStyle name="Normal 3 3 8 5 5" xfId="15639" xr:uid="{00000000-0005-0000-0000-0000173D0000}"/>
    <cellStyle name="Normal 3 3 8 5 5 2" xfId="36590" xr:uid="{B6FDC5CA-1832-45B2-A3C0-401C9BAEB8A9}"/>
    <cellStyle name="Normal 3 3 8 5 6" xfId="36583" xr:uid="{DC99DAD9-217E-4F3E-8E3A-8049A271969A}"/>
    <cellStyle name="Normal 3 3 8 6" xfId="15640" xr:uid="{00000000-0005-0000-0000-0000183D0000}"/>
    <cellStyle name="Normal 3 3 8 6 2" xfId="15641" xr:uid="{00000000-0005-0000-0000-0000193D0000}"/>
    <cellStyle name="Normal 3 3 8 6 2 2" xfId="36592" xr:uid="{797057D1-0FE7-4DFE-8F0A-EA41736C1529}"/>
    <cellStyle name="Normal 3 3 8 6 3" xfId="15642" xr:uid="{00000000-0005-0000-0000-00001A3D0000}"/>
    <cellStyle name="Normal 3 3 8 6 3 2" xfId="36593" xr:uid="{0582A43C-C7DD-4B16-9E4B-F635623D6C89}"/>
    <cellStyle name="Normal 3 3 8 6 4" xfId="15643" xr:uid="{00000000-0005-0000-0000-00001B3D0000}"/>
    <cellStyle name="Normal 3 3 8 6 4 2" xfId="36594" xr:uid="{59BB54F8-D877-4022-BE14-FEBE36093BF7}"/>
    <cellStyle name="Normal 3 3 8 6 5" xfId="36591" xr:uid="{BDC2758B-3B93-4820-82E4-96DFB2DE58F2}"/>
    <cellStyle name="Normal 3 3 8 7" xfId="15644" xr:uid="{00000000-0005-0000-0000-00001C3D0000}"/>
    <cellStyle name="Normal 3 3 8 7 2" xfId="36595" xr:uid="{337F1638-D84A-406B-AF3D-54FD0EB15556}"/>
    <cellStyle name="Normal 3 3 8 8" xfId="15645" xr:uid="{00000000-0005-0000-0000-00001D3D0000}"/>
    <cellStyle name="Normal 3 3 8 8 2" xfId="36596" xr:uid="{07F3C4AB-8AA4-41BA-B375-15FECA307DE8}"/>
    <cellStyle name="Normal 3 3 8 9" xfId="15646" xr:uid="{00000000-0005-0000-0000-00001E3D0000}"/>
    <cellStyle name="Normal 3 3 8 9 2" xfId="36597" xr:uid="{439A4891-9824-4A70-BC40-295A1D744F19}"/>
    <cellStyle name="Normal 3 3 9" xfId="15647" xr:uid="{00000000-0005-0000-0000-00001F3D0000}"/>
    <cellStyle name="Normal 3 3 9 2" xfId="15648" xr:uid="{00000000-0005-0000-0000-0000203D0000}"/>
    <cellStyle name="Normal 3 3 9 2 2" xfId="36599" xr:uid="{11853C6A-236B-43BA-ABDD-5D0044432B21}"/>
    <cellStyle name="Normal 3 3 9 3" xfId="15649" xr:uid="{00000000-0005-0000-0000-0000213D0000}"/>
    <cellStyle name="Normal 3 3 9 3 2" xfId="15650" xr:uid="{00000000-0005-0000-0000-0000223D0000}"/>
    <cellStyle name="Normal 3 3 9 3 2 2" xfId="15651" xr:uid="{00000000-0005-0000-0000-0000233D0000}"/>
    <cellStyle name="Normal 3 3 9 3 2 2 2" xfId="36602" xr:uid="{006EDDA9-806D-48CA-851B-F43BB8CEB188}"/>
    <cellStyle name="Normal 3 3 9 3 2 3" xfId="15652" xr:uid="{00000000-0005-0000-0000-0000243D0000}"/>
    <cellStyle name="Normal 3 3 9 3 2 3 2" xfId="36603" xr:uid="{0C39E008-817C-44F0-A4A7-23BE0D204611}"/>
    <cellStyle name="Normal 3 3 9 3 2 4" xfId="15653" xr:uid="{00000000-0005-0000-0000-0000253D0000}"/>
    <cellStyle name="Normal 3 3 9 3 2 4 2" xfId="36604" xr:uid="{1B4F93A6-2BB0-4E52-84CD-4B714271C2E1}"/>
    <cellStyle name="Normal 3 3 9 3 2 5" xfId="36601" xr:uid="{9D36A52A-8FCA-4508-9DA1-8D7230C994C9}"/>
    <cellStyle name="Normal 3 3 9 3 3" xfId="15654" xr:uid="{00000000-0005-0000-0000-0000263D0000}"/>
    <cellStyle name="Normal 3 3 9 3 3 2" xfId="36605" xr:uid="{21BB9B04-DA82-4531-80E1-71D0ECD22302}"/>
    <cellStyle name="Normal 3 3 9 3 4" xfId="15655" xr:uid="{00000000-0005-0000-0000-0000273D0000}"/>
    <cellStyle name="Normal 3 3 9 3 4 2" xfId="36606" xr:uid="{3505ECAC-B8BD-4C58-BDB8-6D5F5CA598D9}"/>
    <cellStyle name="Normal 3 3 9 3 5" xfId="15656" xr:uid="{00000000-0005-0000-0000-0000283D0000}"/>
    <cellStyle name="Normal 3 3 9 3 5 2" xfId="36607" xr:uid="{96751AA8-D4C6-4FE8-956E-29C36D81F8F3}"/>
    <cellStyle name="Normal 3 3 9 3 6" xfId="36600" xr:uid="{536F5541-AD42-4C52-A201-5E81FCA6452A}"/>
    <cellStyle name="Normal 3 3 9 4" xfId="15657" xr:uid="{00000000-0005-0000-0000-0000293D0000}"/>
    <cellStyle name="Normal 3 3 9 4 2" xfId="36608" xr:uid="{6E943ADA-D546-4CDB-9443-48FD05C94100}"/>
    <cellStyle name="Normal 3 3 9 5" xfId="15658" xr:uid="{00000000-0005-0000-0000-00002A3D0000}"/>
    <cellStyle name="Normal 3 3 9 5 2" xfId="15659" xr:uid="{00000000-0005-0000-0000-00002B3D0000}"/>
    <cellStyle name="Normal 3 3 9 5 2 2" xfId="36610" xr:uid="{BC42B1FD-19ED-4107-A2DC-19708845B24B}"/>
    <cellStyle name="Normal 3 3 9 5 3" xfId="15660" xr:uid="{00000000-0005-0000-0000-00002C3D0000}"/>
    <cellStyle name="Normal 3 3 9 5 3 2" xfId="36611" xr:uid="{E19CC911-C0A9-4614-BB9B-91015F0635E9}"/>
    <cellStyle name="Normal 3 3 9 5 4" xfId="15661" xr:uid="{00000000-0005-0000-0000-00002D3D0000}"/>
    <cellStyle name="Normal 3 3 9 5 4 2" xfId="36612" xr:uid="{95AAD9E8-BCDB-44B9-80B4-58ACBEF8EB83}"/>
    <cellStyle name="Normal 3 3 9 5 5" xfId="36609" xr:uid="{8DA11432-A384-4430-9943-68B798F472A9}"/>
    <cellStyle name="Normal 3 3 9 6" xfId="15662" xr:uid="{00000000-0005-0000-0000-00002E3D0000}"/>
    <cellStyle name="Normal 3 3 9 6 2" xfId="36613" xr:uid="{0D8F0B4B-4C7B-4E8E-B217-971A12CDB2B4}"/>
    <cellStyle name="Normal 3 3 9 7" xfId="15663" xr:uid="{00000000-0005-0000-0000-00002F3D0000}"/>
    <cellStyle name="Normal 3 3 9 7 2" xfId="36614" xr:uid="{3DA223DD-4AFC-4628-95E2-DF11763A0F10}"/>
    <cellStyle name="Normal 3 3 9 8" xfId="15664" xr:uid="{00000000-0005-0000-0000-0000303D0000}"/>
    <cellStyle name="Normal 3 3 9 8 2" xfId="36615" xr:uid="{1DF480CF-8608-4585-BE5E-32103DFC59E1}"/>
    <cellStyle name="Normal 3 3 9 9" xfId="36598" xr:uid="{7F701577-8D55-423F-A972-5B975F488504}"/>
    <cellStyle name="Normal 3 30" xfId="15665" xr:uid="{00000000-0005-0000-0000-0000313D0000}"/>
    <cellStyle name="Normal 3 30 2" xfId="15666" xr:uid="{00000000-0005-0000-0000-0000323D0000}"/>
    <cellStyle name="Normal 3 30 2 2" xfId="15667" xr:uid="{00000000-0005-0000-0000-0000333D0000}"/>
    <cellStyle name="Normal 3 30 2 2 2" xfId="15668" xr:uid="{00000000-0005-0000-0000-0000343D0000}"/>
    <cellStyle name="Normal 3 30 2 2 2 2" xfId="36619" xr:uid="{A315A1B4-3120-4CBA-97F2-372DCF80A34C}"/>
    <cellStyle name="Normal 3 30 2 2 3" xfId="15669" xr:uid="{00000000-0005-0000-0000-0000353D0000}"/>
    <cellStyle name="Normal 3 30 2 2 3 2" xfId="36620" xr:uid="{20921140-D26E-4E47-99C3-1D92EEAB7AC1}"/>
    <cellStyle name="Normal 3 30 2 2 4" xfId="15670" xr:uid="{00000000-0005-0000-0000-0000363D0000}"/>
    <cellStyle name="Normal 3 30 2 2 4 2" xfId="36621" xr:uid="{4DAA2366-64D4-4EA2-803D-7FE3801DFFE7}"/>
    <cellStyle name="Normal 3 30 2 2 5" xfId="36618" xr:uid="{70B70E9D-9A23-4698-A43E-CBC33F6247C5}"/>
    <cellStyle name="Normal 3 30 2 3" xfId="15671" xr:uid="{00000000-0005-0000-0000-0000373D0000}"/>
    <cellStyle name="Normal 3 30 2 3 2" xfId="36622" xr:uid="{420AD59E-6C01-4058-B5A0-223DFF3A6F33}"/>
    <cellStyle name="Normal 3 30 2 4" xfId="15672" xr:uid="{00000000-0005-0000-0000-0000383D0000}"/>
    <cellStyle name="Normal 3 30 2 4 2" xfId="36623" xr:uid="{75D49C7B-4DCE-4745-97E0-914EC38357DA}"/>
    <cellStyle name="Normal 3 30 2 5" xfId="15673" xr:uid="{00000000-0005-0000-0000-0000393D0000}"/>
    <cellStyle name="Normal 3 30 2 5 2" xfId="36624" xr:uid="{EBC9794F-9769-4D6E-8AB5-EFFE53A8D5F7}"/>
    <cellStyle name="Normal 3 30 2 6" xfId="36617" xr:uid="{699BFFFD-CB28-4E63-9D65-2195A63A5585}"/>
    <cellStyle name="Normal 3 30 3" xfId="15674" xr:uid="{00000000-0005-0000-0000-00003A3D0000}"/>
    <cellStyle name="Normal 3 30 3 2" xfId="15675" xr:uid="{00000000-0005-0000-0000-00003B3D0000}"/>
    <cellStyle name="Normal 3 30 3 2 2" xfId="36626" xr:uid="{791EC8FC-E3AE-4B41-BF52-901D5985A6A2}"/>
    <cellStyle name="Normal 3 30 3 3" xfId="15676" xr:uid="{00000000-0005-0000-0000-00003C3D0000}"/>
    <cellStyle name="Normal 3 30 3 3 2" xfId="36627" xr:uid="{F1130766-6C10-4DC4-B6BB-20D34BDA8DCF}"/>
    <cellStyle name="Normal 3 30 3 4" xfId="15677" xr:uid="{00000000-0005-0000-0000-00003D3D0000}"/>
    <cellStyle name="Normal 3 30 3 4 2" xfId="36628" xr:uid="{7080439F-64CB-4BFC-AE73-1239C04C322D}"/>
    <cellStyle name="Normal 3 30 3 5" xfId="36625" xr:uid="{EA11AD67-931C-43EF-826B-2DD88B947042}"/>
    <cellStyle name="Normal 3 30 4" xfId="15678" xr:uid="{00000000-0005-0000-0000-00003E3D0000}"/>
    <cellStyle name="Normal 3 30 4 2" xfId="36629" xr:uid="{088FEEB7-925C-483B-981A-AFC1ABAB7FCC}"/>
    <cellStyle name="Normal 3 30 5" xfId="15679" xr:uid="{00000000-0005-0000-0000-00003F3D0000}"/>
    <cellStyle name="Normal 3 30 5 2" xfId="36630" xr:uid="{F19B1219-5A92-4CAD-81DD-A7DF37656851}"/>
    <cellStyle name="Normal 3 30 6" xfId="15680" xr:uid="{00000000-0005-0000-0000-0000403D0000}"/>
    <cellStyle name="Normal 3 30 6 2" xfId="36631" xr:uid="{98EB99FC-DBFD-4820-9537-C2E2F58F19DE}"/>
    <cellStyle name="Normal 3 30 7" xfId="36616" xr:uid="{59D9B61E-37E5-4A6D-9EA4-6092AF48579D}"/>
    <cellStyle name="Normal 3 31" xfId="15681" xr:uid="{00000000-0005-0000-0000-0000413D0000}"/>
    <cellStyle name="Normal 3 31 2" xfId="15682" xr:uid="{00000000-0005-0000-0000-0000423D0000}"/>
    <cellStyle name="Normal 3 31 2 2" xfId="15683" xr:uid="{00000000-0005-0000-0000-0000433D0000}"/>
    <cellStyle name="Normal 3 31 2 2 2" xfId="15684" xr:uid="{00000000-0005-0000-0000-0000443D0000}"/>
    <cellStyle name="Normal 3 31 2 2 2 2" xfId="36635" xr:uid="{3801090B-7F6A-40F8-AACB-1B79E11B30F1}"/>
    <cellStyle name="Normal 3 31 2 2 3" xfId="15685" xr:uid="{00000000-0005-0000-0000-0000453D0000}"/>
    <cellStyle name="Normal 3 31 2 2 3 2" xfId="36636" xr:uid="{4F6279DE-EF32-4ACC-8BAE-F9E93207EEB8}"/>
    <cellStyle name="Normal 3 31 2 2 4" xfId="15686" xr:uid="{00000000-0005-0000-0000-0000463D0000}"/>
    <cellStyle name="Normal 3 31 2 2 4 2" xfId="36637" xr:uid="{FC179C46-A37B-49FC-9479-6C87E3569E60}"/>
    <cellStyle name="Normal 3 31 2 2 5" xfId="36634" xr:uid="{1F93C074-F463-4361-8751-1A3264CC2AF0}"/>
    <cellStyle name="Normal 3 31 2 3" xfId="15687" xr:uid="{00000000-0005-0000-0000-0000473D0000}"/>
    <cellStyle name="Normal 3 31 2 3 2" xfId="36638" xr:uid="{9A883342-F472-4B76-A0B8-1B18EDF3545D}"/>
    <cellStyle name="Normal 3 31 2 4" xfId="15688" xr:uid="{00000000-0005-0000-0000-0000483D0000}"/>
    <cellStyle name="Normal 3 31 2 4 2" xfId="36639" xr:uid="{5A0D8BF8-EA76-4037-A91C-EDB89E08B384}"/>
    <cellStyle name="Normal 3 31 2 5" xfId="15689" xr:uid="{00000000-0005-0000-0000-0000493D0000}"/>
    <cellStyle name="Normal 3 31 2 5 2" xfId="36640" xr:uid="{CCD9566C-56A4-4046-8BC8-C1EFECA67084}"/>
    <cellStyle name="Normal 3 31 2 6" xfId="36633" xr:uid="{86101CCA-AC97-4B62-ABDB-D629802ABD4B}"/>
    <cellStyle name="Normal 3 31 3" xfId="15690" xr:uid="{00000000-0005-0000-0000-00004A3D0000}"/>
    <cellStyle name="Normal 3 31 3 2" xfId="15691" xr:uid="{00000000-0005-0000-0000-00004B3D0000}"/>
    <cellStyle name="Normal 3 31 3 2 2" xfId="36642" xr:uid="{BCFF8BC9-80BA-4CE7-8868-B50D5DDF830B}"/>
    <cellStyle name="Normal 3 31 3 3" xfId="15692" xr:uid="{00000000-0005-0000-0000-00004C3D0000}"/>
    <cellStyle name="Normal 3 31 3 3 2" xfId="36643" xr:uid="{8B5160ED-B3D8-4932-A32A-0E54D3869D44}"/>
    <cellStyle name="Normal 3 31 3 4" xfId="15693" xr:uid="{00000000-0005-0000-0000-00004D3D0000}"/>
    <cellStyle name="Normal 3 31 3 4 2" xfId="36644" xr:uid="{1A049EB7-7124-4F6C-86F3-9F3F13FCC123}"/>
    <cellStyle name="Normal 3 31 3 5" xfId="36641" xr:uid="{B9E5F524-84EA-4BF3-9B54-C4C6E6E64210}"/>
    <cellStyle name="Normal 3 31 4" xfId="15694" xr:uid="{00000000-0005-0000-0000-00004E3D0000}"/>
    <cellStyle name="Normal 3 31 4 2" xfId="36645" xr:uid="{5B7B220D-BD1C-4F04-9CE0-D5D9C058D4A9}"/>
    <cellStyle name="Normal 3 31 5" xfId="15695" xr:uid="{00000000-0005-0000-0000-00004F3D0000}"/>
    <cellStyle name="Normal 3 31 5 2" xfId="36646" xr:uid="{450683CA-86D9-46E0-AB77-48F3D2E6F65B}"/>
    <cellStyle name="Normal 3 31 6" xfId="15696" xr:uid="{00000000-0005-0000-0000-0000503D0000}"/>
    <cellStyle name="Normal 3 31 6 2" xfId="36647" xr:uid="{0E2DA5BD-3C6A-486A-900A-AD267055B0FB}"/>
    <cellStyle name="Normal 3 31 7" xfId="36632" xr:uid="{FFFDC5FC-6D48-4CB0-8173-5A5D465FB040}"/>
    <cellStyle name="Normal 3 32" xfId="15697" xr:uid="{00000000-0005-0000-0000-0000513D0000}"/>
    <cellStyle name="Normal 3 32 2" xfId="15698" xr:uid="{00000000-0005-0000-0000-0000523D0000}"/>
    <cellStyle name="Normal 3 32 2 2" xfId="36649" xr:uid="{38D36AB3-DF40-4A88-AA31-81348819A18F}"/>
    <cellStyle name="Normal 3 32 3" xfId="36648" xr:uid="{499037E3-38DB-4675-9A64-01A415B04370}"/>
    <cellStyle name="Normal 3 33" xfId="15699" xr:uid="{00000000-0005-0000-0000-0000533D0000}"/>
    <cellStyle name="Normal 3 33 2" xfId="15700" xr:uid="{00000000-0005-0000-0000-0000543D0000}"/>
    <cellStyle name="Normal 3 33 2 2" xfId="36651" xr:uid="{9D27E4D8-96C6-4A79-A145-BF9F856E6FCC}"/>
    <cellStyle name="Normal 3 33 3" xfId="36650" xr:uid="{01470AE4-375B-4A8D-B439-BAFDD185F4AD}"/>
    <cellStyle name="Normal 3 34" xfId="15701" xr:uid="{00000000-0005-0000-0000-0000553D0000}"/>
    <cellStyle name="Normal 3 34 2" xfId="15702" xr:uid="{00000000-0005-0000-0000-0000563D0000}"/>
    <cellStyle name="Normal 3 34 2 2" xfId="15703" xr:uid="{00000000-0005-0000-0000-0000573D0000}"/>
    <cellStyle name="Normal 3 34 2 2 2" xfId="36654" xr:uid="{3F7C3466-29C7-4269-B225-C19116E179D8}"/>
    <cellStyle name="Normal 3 34 2 3" xfId="15704" xr:uid="{00000000-0005-0000-0000-0000583D0000}"/>
    <cellStyle name="Normal 3 34 2 3 2" xfId="36655" xr:uid="{6256F550-038A-42E9-8FB9-0CBFABF23682}"/>
    <cellStyle name="Normal 3 34 2 4" xfId="15705" xr:uid="{00000000-0005-0000-0000-0000593D0000}"/>
    <cellStyle name="Normal 3 34 2 4 2" xfId="36656" xr:uid="{4799D0C4-3C2B-489A-9C79-4EFDFF514632}"/>
    <cellStyle name="Normal 3 34 2 5" xfId="36653" xr:uid="{CE2B72C8-B0A0-4279-B885-87A2FF701FF0}"/>
    <cellStyle name="Normal 3 34 3" xfId="15706" xr:uid="{00000000-0005-0000-0000-00005A3D0000}"/>
    <cellStyle name="Normal 3 34 3 2" xfId="36657" xr:uid="{E6F4E188-C231-427F-B66F-10C19CE7546E}"/>
    <cellStyle name="Normal 3 34 4" xfId="15707" xr:uid="{00000000-0005-0000-0000-00005B3D0000}"/>
    <cellStyle name="Normal 3 34 4 2" xfId="36658" xr:uid="{657299F6-4237-4CCD-8E0F-2691A1E27A62}"/>
    <cellStyle name="Normal 3 34 5" xfId="15708" xr:uid="{00000000-0005-0000-0000-00005C3D0000}"/>
    <cellStyle name="Normal 3 34 5 2" xfId="36659" xr:uid="{94516A03-4679-4D7A-A940-85B90061FEF3}"/>
    <cellStyle name="Normal 3 34 6" xfId="36652" xr:uid="{DD04FD05-D771-4DA0-8A79-7D6A688D6653}"/>
    <cellStyle name="Normal 3 35" xfId="15709" xr:uid="{00000000-0005-0000-0000-00005D3D0000}"/>
    <cellStyle name="Normal 3 35 2" xfId="15710" xr:uid="{00000000-0005-0000-0000-00005E3D0000}"/>
    <cellStyle name="Normal 3 35 2 2" xfId="36661" xr:uid="{211A8A0A-9319-4306-B120-2B9E50D89299}"/>
    <cellStyle name="Normal 3 35 3" xfId="36660" xr:uid="{692F1A41-E641-4367-94F4-34919C5155D4}"/>
    <cellStyle name="Normal 3 36" xfId="15711" xr:uid="{00000000-0005-0000-0000-00005F3D0000}"/>
    <cellStyle name="Normal 3 36 2" xfId="15712" xr:uid="{00000000-0005-0000-0000-0000603D0000}"/>
    <cellStyle name="Normal 3 36 2 2" xfId="36663" xr:uid="{6420121C-A9DB-4610-8B55-3A2F30F71271}"/>
    <cellStyle name="Normal 3 36 3" xfId="36662" xr:uid="{B1C8A9D7-9A2B-4698-A336-019E6E3D28F7}"/>
    <cellStyle name="Normal 3 37" xfId="15713" xr:uid="{00000000-0005-0000-0000-0000613D0000}"/>
    <cellStyle name="Normal 3 37 2" xfId="15714" xr:uid="{00000000-0005-0000-0000-0000623D0000}"/>
    <cellStyle name="Normal 3 37 2 2" xfId="36665" xr:uid="{AB6B3561-178F-4BC5-8D15-65AA8EBE26C5}"/>
    <cellStyle name="Normal 3 37 3" xfId="36664" xr:uid="{8E00F883-2B11-4ED4-82C3-FB02EC0B3EEC}"/>
    <cellStyle name="Normal 3 38" xfId="15715" xr:uid="{00000000-0005-0000-0000-0000633D0000}"/>
    <cellStyle name="Normal 3 38 2" xfId="15716" xr:uid="{00000000-0005-0000-0000-0000643D0000}"/>
    <cellStyle name="Normal 3 38 2 2" xfId="36667" xr:uid="{BD3BE68A-184E-414A-A7A9-2ADEB2F7C3BA}"/>
    <cellStyle name="Normal 3 38 3" xfId="36666" xr:uid="{144C37A4-24D4-4839-B6B6-B3B4CD7686B2}"/>
    <cellStyle name="Normal 3 39" xfId="15717" xr:uid="{00000000-0005-0000-0000-0000653D0000}"/>
    <cellStyle name="Normal 3 39 2" xfId="15718" xr:uid="{00000000-0005-0000-0000-0000663D0000}"/>
    <cellStyle name="Normal 3 39 2 2" xfId="36669" xr:uid="{C97B9B3B-0765-475A-A523-1835E3903812}"/>
    <cellStyle name="Normal 3 39 3" xfId="36668" xr:uid="{6AE32C97-6A6C-482F-8F0E-85AC3409AE57}"/>
    <cellStyle name="Normal 3 4" xfId="15719" xr:uid="{00000000-0005-0000-0000-0000673D0000}"/>
    <cellStyle name="Normal 3 4 10" xfId="15720" xr:uid="{00000000-0005-0000-0000-0000683D0000}"/>
    <cellStyle name="Normal 3 4 10 2" xfId="15721" xr:uid="{00000000-0005-0000-0000-0000693D0000}"/>
    <cellStyle name="Normal 3 4 10 2 2" xfId="36672" xr:uid="{CDB0ECA0-A8A7-4588-AD72-44A46FDFF55F}"/>
    <cellStyle name="Normal 3 4 10 3" xfId="36671" xr:uid="{C2F631FB-3425-4EA2-962A-AE562DFA0444}"/>
    <cellStyle name="Normal 3 4 11" xfId="15722" xr:uid="{00000000-0005-0000-0000-00006A3D0000}"/>
    <cellStyle name="Normal 3 4 11 2" xfId="36673" xr:uid="{222042CC-4B28-43A9-8302-EB3E400EA7A3}"/>
    <cellStyle name="Normal 3 4 12" xfId="15723" xr:uid="{00000000-0005-0000-0000-00006B3D0000}"/>
    <cellStyle name="Normal 3 4 12 2" xfId="15724" xr:uid="{00000000-0005-0000-0000-00006C3D0000}"/>
    <cellStyle name="Normal 3 4 12 2 2" xfId="36675" xr:uid="{25774274-9CF8-441D-8859-39AE4C0E6AE3}"/>
    <cellStyle name="Normal 3 4 12 3" xfId="36674" xr:uid="{D808139C-F6CD-4685-B9AA-253F8A384DF8}"/>
    <cellStyle name="Normal 3 4 13" xfId="15725" xr:uid="{00000000-0005-0000-0000-00006D3D0000}"/>
    <cellStyle name="Normal 3 4 13 2" xfId="15726" xr:uid="{00000000-0005-0000-0000-00006E3D0000}"/>
    <cellStyle name="Normal 3 4 13 2 2" xfId="15727" xr:uid="{00000000-0005-0000-0000-00006F3D0000}"/>
    <cellStyle name="Normal 3 4 13 2 2 2" xfId="36678" xr:uid="{EF684275-0DFB-417C-915A-9C52B1852524}"/>
    <cellStyle name="Normal 3 4 13 2 3" xfId="15728" xr:uid="{00000000-0005-0000-0000-0000703D0000}"/>
    <cellStyle name="Normal 3 4 13 2 3 2" xfId="36679" xr:uid="{292BB6AC-9C97-41D0-B469-9536F60C12FB}"/>
    <cellStyle name="Normal 3 4 13 2 4" xfId="15729" xr:uid="{00000000-0005-0000-0000-0000713D0000}"/>
    <cellStyle name="Normal 3 4 13 2 4 2" xfId="36680" xr:uid="{A350211B-6C00-4617-B535-86D3E05607EB}"/>
    <cellStyle name="Normal 3 4 13 2 5" xfId="36677" xr:uid="{E2362E5F-69A2-471E-96FD-371D1AC92630}"/>
    <cellStyle name="Normal 3 4 13 3" xfId="36676" xr:uid="{DC74E9B5-380A-478E-A938-63E06F312321}"/>
    <cellStyle name="Normal 3 4 14" xfId="15730" xr:uid="{00000000-0005-0000-0000-0000723D0000}"/>
    <cellStyle name="Normal 3 4 14 2" xfId="15731" xr:uid="{00000000-0005-0000-0000-0000733D0000}"/>
    <cellStyle name="Normal 3 4 14 2 2" xfId="15732" xr:uid="{00000000-0005-0000-0000-0000743D0000}"/>
    <cellStyle name="Normal 3 4 14 2 2 2" xfId="36683" xr:uid="{46A55558-2E07-482D-8CA2-FAE999FB2371}"/>
    <cellStyle name="Normal 3 4 14 2 3" xfId="15733" xr:uid="{00000000-0005-0000-0000-0000753D0000}"/>
    <cellStyle name="Normal 3 4 14 2 3 2" xfId="36684" xr:uid="{4898BE11-9E46-4BA5-A40B-90CDDCB79A88}"/>
    <cellStyle name="Normal 3 4 14 2 4" xfId="15734" xr:uid="{00000000-0005-0000-0000-0000763D0000}"/>
    <cellStyle name="Normal 3 4 14 2 4 2" xfId="36685" xr:uid="{DA365FD3-2560-4F28-B683-24B15A2A2025}"/>
    <cellStyle name="Normal 3 4 14 2 5" xfId="36682" xr:uid="{A2C4BEBB-2817-453B-9DA5-A9D21D097EDF}"/>
    <cellStyle name="Normal 3 4 14 3" xfId="15735" xr:uid="{00000000-0005-0000-0000-0000773D0000}"/>
    <cellStyle name="Normal 3 4 14 3 2" xfId="36686" xr:uid="{529EF4C7-9FC5-412F-ACC0-F2B2EB71767F}"/>
    <cellStyle name="Normal 3 4 14 4" xfId="15736" xr:uid="{00000000-0005-0000-0000-0000783D0000}"/>
    <cellStyle name="Normal 3 4 14 4 2" xfId="36687" xr:uid="{8447664E-FB91-4D6F-B92B-5CBAD8B80207}"/>
    <cellStyle name="Normal 3 4 14 5" xfId="15737" xr:uid="{00000000-0005-0000-0000-0000793D0000}"/>
    <cellStyle name="Normal 3 4 14 5 2" xfId="36688" xr:uid="{110CC0AE-C98A-4FA2-BE07-F89D7AC2CDC9}"/>
    <cellStyle name="Normal 3 4 14 6" xfId="36681" xr:uid="{521F219F-B4C2-4420-BD37-9CB1690BCD13}"/>
    <cellStyle name="Normal 3 4 15" xfId="15738" xr:uid="{00000000-0005-0000-0000-00007A3D0000}"/>
    <cellStyle name="Normal 3 4 15 2" xfId="36689" xr:uid="{50E72497-E9C3-4A48-8779-ECDE89123B4C}"/>
    <cellStyle name="Normal 3 4 16" xfId="15739" xr:uid="{00000000-0005-0000-0000-00007B3D0000}"/>
    <cellStyle name="Normal 3 4 16 2" xfId="36690" xr:uid="{EE0A4A1A-FED1-41FC-B53C-A29A79F5ACCE}"/>
    <cellStyle name="Normal 3 4 17" xfId="15740" xr:uid="{00000000-0005-0000-0000-00007C3D0000}"/>
    <cellStyle name="Normal 3 4 17 2" xfId="36691" xr:uid="{E3C3CDBF-3435-4589-9CED-F80FBD3B74DE}"/>
    <cellStyle name="Normal 3 4 18" xfId="36670" xr:uid="{DAB2BBB7-7A6E-4C79-AA64-F4B363FB8A77}"/>
    <cellStyle name="Normal 3 4 2" xfId="15741" xr:uid="{00000000-0005-0000-0000-00007D3D0000}"/>
    <cellStyle name="Normal 3 4 2 10" xfId="15742" xr:uid="{00000000-0005-0000-0000-00007E3D0000}"/>
    <cellStyle name="Normal 3 4 2 10 2" xfId="36693" xr:uid="{6D644EC4-12C1-4C88-814D-D1513C3937AF}"/>
    <cellStyle name="Normal 3 4 2 11" xfId="15743" xr:uid="{00000000-0005-0000-0000-00007F3D0000}"/>
    <cellStyle name="Normal 3 4 2 11 2" xfId="36694" xr:uid="{D6CBEC95-D0E6-4909-B37C-8159E6F05EF9}"/>
    <cellStyle name="Normal 3 4 2 12" xfId="36692" xr:uid="{5B5F4DE3-A89A-4DF6-96E9-B138C656CA74}"/>
    <cellStyle name="Normal 3 4 2 2" xfId="15744" xr:uid="{00000000-0005-0000-0000-0000803D0000}"/>
    <cellStyle name="Normal 3 4 2 2 10" xfId="36695" xr:uid="{B539F0AB-9ECC-4BCB-8087-F025799EE2A6}"/>
    <cellStyle name="Normal 3 4 2 2 2" xfId="15745" xr:uid="{00000000-0005-0000-0000-0000813D0000}"/>
    <cellStyle name="Normal 3 4 2 2 2 2" xfId="15746" xr:uid="{00000000-0005-0000-0000-0000823D0000}"/>
    <cellStyle name="Normal 3 4 2 2 2 2 2" xfId="15747" xr:uid="{00000000-0005-0000-0000-0000833D0000}"/>
    <cellStyle name="Normal 3 4 2 2 2 2 2 2" xfId="15748" xr:uid="{00000000-0005-0000-0000-0000843D0000}"/>
    <cellStyle name="Normal 3 4 2 2 2 2 2 2 2" xfId="15749" xr:uid="{00000000-0005-0000-0000-0000853D0000}"/>
    <cellStyle name="Normal 3 4 2 2 2 2 2 2 2 2" xfId="36700" xr:uid="{4169B414-7C29-461A-8670-BF7FA15F8251}"/>
    <cellStyle name="Normal 3 4 2 2 2 2 2 2 3" xfId="15750" xr:uid="{00000000-0005-0000-0000-0000863D0000}"/>
    <cellStyle name="Normal 3 4 2 2 2 2 2 2 3 2" xfId="36701" xr:uid="{69CA0647-9478-4B0F-89E4-CBE81C4CEE95}"/>
    <cellStyle name="Normal 3 4 2 2 2 2 2 2 4" xfId="15751" xr:uid="{00000000-0005-0000-0000-0000873D0000}"/>
    <cellStyle name="Normal 3 4 2 2 2 2 2 2 4 2" xfId="36702" xr:uid="{02A8EED2-29E5-4C56-8C9D-2DA4FD1679EC}"/>
    <cellStyle name="Normal 3 4 2 2 2 2 2 2 5" xfId="36699" xr:uid="{A309EC9F-F2AD-4A73-8634-C1E3381C27B9}"/>
    <cellStyle name="Normal 3 4 2 2 2 2 2 3" xfId="15752" xr:uid="{00000000-0005-0000-0000-0000883D0000}"/>
    <cellStyle name="Normal 3 4 2 2 2 2 2 3 2" xfId="36703" xr:uid="{3900F218-7616-4FF5-9FC2-D1EF87A8AB6C}"/>
    <cellStyle name="Normal 3 4 2 2 2 2 2 4" xfId="15753" xr:uid="{00000000-0005-0000-0000-0000893D0000}"/>
    <cellStyle name="Normal 3 4 2 2 2 2 2 4 2" xfId="36704" xr:uid="{429359CB-1F91-4CED-8542-86715EB9DFD4}"/>
    <cellStyle name="Normal 3 4 2 2 2 2 2 5" xfId="15754" xr:uid="{00000000-0005-0000-0000-00008A3D0000}"/>
    <cellStyle name="Normal 3 4 2 2 2 2 2 5 2" xfId="36705" xr:uid="{128E1C03-A7EA-4C1E-AC06-30847A26944F}"/>
    <cellStyle name="Normal 3 4 2 2 2 2 2 6" xfId="36698" xr:uid="{DA2C7D99-E7F6-4E8D-A142-37F2ABE7A243}"/>
    <cellStyle name="Normal 3 4 2 2 2 2 3" xfId="15755" xr:uid="{00000000-0005-0000-0000-00008B3D0000}"/>
    <cellStyle name="Normal 3 4 2 2 2 2 3 2" xfId="15756" xr:uid="{00000000-0005-0000-0000-00008C3D0000}"/>
    <cellStyle name="Normal 3 4 2 2 2 2 3 2 2" xfId="36707" xr:uid="{A42AA6B6-4F99-4E63-BDCD-8FEB93C30AA5}"/>
    <cellStyle name="Normal 3 4 2 2 2 2 3 3" xfId="15757" xr:uid="{00000000-0005-0000-0000-00008D3D0000}"/>
    <cellStyle name="Normal 3 4 2 2 2 2 3 3 2" xfId="36708" xr:uid="{A3001C3F-F3BB-4EAA-91B4-71C9CFFF4047}"/>
    <cellStyle name="Normal 3 4 2 2 2 2 3 4" xfId="15758" xr:uid="{00000000-0005-0000-0000-00008E3D0000}"/>
    <cellStyle name="Normal 3 4 2 2 2 2 3 4 2" xfId="36709" xr:uid="{4FE91D1B-0D51-4742-B9CD-2FA87BEC4F0A}"/>
    <cellStyle name="Normal 3 4 2 2 2 2 3 5" xfId="36706" xr:uid="{134366CC-60EF-4E0E-B726-CCFEDF841086}"/>
    <cellStyle name="Normal 3 4 2 2 2 2 4" xfId="15759" xr:uid="{00000000-0005-0000-0000-00008F3D0000}"/>
    <cellStyle name="Normal 3 4 2 2 2 2 4 2" xfId="36710" xr:uid="{9E830CD3-1EA3-4203-908A-40E09BC91C76}"/>
    <cellStyle name="Normal 3 4 2 2 2 2 5" xfId="15760" xr:uid="{00000000-0005-0000-0000-0000903D0000}"/>
    <cellStyle name="Normal 3 4 2 2 2 2 5 2" xfId="36711" xr:uid="{C74053A0-1AF6-45AD-B3C3-D59AD7CF8A23}"/>
    <cellStyle name="Normal 3 4 2 2 2 2 6" xfId="15761" xr:uid="{00000000-0005-0000-0000-0000913D0000}"/>
    <cellStyle name="Normal 3 4 2 2 2 2 6 2" xfId="36712" xr:uid="{45AFC724-E6A2-422F-A9A5-D944ADB31BDB}"/>
    <cellStyle name="Normal 3 4 2 2 2 2 7" xfId="36697" xr:uid="{C561EFBC-BE9F-46A2-8CD7-FFF1BE86D92E}"/>
    <cellStyle name="Normal 3 4 2 2 2 3" xfId="15762" xr:uid="{00000000-0005-0000-0000-0000923D0000}"/>
    <cellStyle name="Normal 3 4 2 2 2 3 2" xfId="15763" xr:uid="{00000000-0005-0000-0000-0000933D0000}"/>
    <cellStyle name="Normal 3 4 2 2 2 3 2 2" xfId="15764" xr:uid="{00000000-0005-0000-0000-0000943D0000}"/>
    <cellStyle name="Normal 3 4 2 2 2 3 2 2 2" xfId="15765" xr:uid="{00000000-0005-0000-0000-0000953D0000}"/>
    <cellStyle name="Normal 3 4 2 2 2 3 2 2 2 2" xfId="36716" xr:uid="{512C5C0C-4333-4630-AA10-2BD1499BEC85}"/>
    <cellStyle name="Normal 3 4 2 2 2 3 2 2 3" xfId="15766" xr:uid="{00000000-0005-0000-0000-0000963D0000}"/>
    <cellStyle name="Normal 3 4 2 2 2 3 2 2 3 2" xfId="36717" xr:uid="{BF455230-72F9-4DD1-89FF-D2FB29A58A3A}"/>
    <cellStyle name="Normal 3 4 2 2 2 3 2 2 4" xfId="15767" xr:uid="{00000000-0005-0000-0000-0000973D0000}"/>
    <cellStyle name="Normal 3 4 2 2 2 3 2 2 4 2" xfId="36718" xr:uid="{476EF320-A979-4169-817B-F95694FCA404}"/>
    <cellStyle name="Normal 3 4 2 2 2 3 2 2 5" xfId="36715" xr:uid="{B94EA2C8-C7B2-4423-81A9-C20C6ECA9CA7}"/>
    <cellStyle name="Normal 3 4 2 2 2 3 2 3" xfId="15768" xr:uid="{00000000-0005-0000-0000-0000983D0000}"/>
    <cellStyle name="Normal 3 4 2 2 2 3 2 3 2" xfId="36719" xr:uid="{62E4C7C9-48E8-4EF7-B4F9-E771CE2EE201}"/>
    <cellStyle name="Normal 3 4 2 2 2 3 2 4" xfId="15769" xr:uid="{00000000-0005-0000-0000-0000993D0000}"/>
    <cellStyle name="Normal 3 4 2 2 2 3 2 4 2" xfId="36720" xr:uid="{85456A4C-779D-486B-8477-DB624BD15AEF}"/>
    <cellStyle name="Normal 3 4 2 2 2 3 2 5" xfId="15770" xr:uid="{00000000-0005-0000-0000-00009A3D0000}"/>
    <cellStyle name="Normal 3 4 2 2 2 3 2 5 2" xfId="36721" xr:uid="{73A29C94-8A1E-475A-8F5A-83A59B8F28A1}"/>
    <cellStyle name="Normal 3 4 2 2 2 3 2 6" xfId="36714" xr:uid="{7C6AD069-8E06-419F-93B6-55AC7B44C5E1}"/>
    <cellStyle name="Normal 3 4 2 2 2 3 3" xfId="15771" xr:uid="{00000000-0005-0000-0000-00009B3D0000}"/>
    <cellStyle name="Normal 3 4 2 2 2 3 3 2" xfId="15772" xr:uid="{00000000-0005-0000-0000-00009C3D0000}"/>
    <cellStyle name="Normal 3 4 2 2 2 3 3 2 2" xfId="36723" xr:uid="{E50A9FD9-1F06-44DA-93BB-6F10E79B5110}"/>
    <cellStyle name="Normal 3 4 2 2 2 3 3 3" xfId="15773" xr:uid="{00000000-0005-0000-0000-00009D3D0000}"/>
    <cellStyle name="Normal 3 4 2 2 2 3 3 3 2" xfId="36724" xr:uid="{EDD06AB0-9E1C-4F18-AF2B-9103EE8C0AA6}"/>
    <cellStyle name="Normal 3 4 2 2 2 3 3 4" xfId="15774" xr:uid="{00000000-0005-0000-0000-00009E3D0000}"/>
    <cellStyle name="Normal 3 4 2 2 2 3 3 4 2" xfId="36725" xr:uid="{3E9B4508-76BE-4599-88EA-B281177D76D7}"/>
    <cellStyle name="Normal 3 4 2 2 2 3 3 5" xfId="36722" xr:uid="{335E8B8A-458B-4439-9C9E-0DB2F181EE04}"/>
    <cellStyle name="Normal 3 4 2 2 2 3 4" xfId="15775" xr:uid="{00000000-0005-0000-0000-00009F3D0000}"/>
    <cellStyle name="Normal 3 4 2 2 2 3 4 2" xfId="36726" xr:uid="{C10B8854-7127-48B2-81E8-B62582278F7A}"/>
    <cellStyle name="Normal 3 4 2 2 2 3 5" xfId="15776" xr:uid="{00000000-0005-0000-0000-0000A03D0000}"/>
    <cellStyle name="Normal 3 4 2 2 2 3 5 2" xfId="36727" xr:uid="{25388C3A-E6BB-4E35-AB8F-CA4BD78A1568}"/>
    <cellStyle name="Normal 3 4 2 2 2 3 6" xfId="15777" xr:uid="{00000000-0005-0000-0000-0000A13D0000}"/>
    <cellStyle name="Normal 3 4 2 2 2 3 6 2" xfId="36728" xr:uid="{A3862DB5-2F4E-4379-BBB4-ABC36995A9ED}"/>
    <cellStyle name="Normal 3 4 2 2 2 3 7" xfId="36713" xr:uid="{EC32F543-6507-46FB-A853-18EB36F93E42}"/>
    <cellStyle name="Normal 3 4 2 2 2 4" xfId="15778" xr:uid="{00000000-0005-0000-0000-0000A23D0000}"/>
    <cellStyle name="Normal 3 4 2 2 2 4 2" xfId="15779" xr:uid="{00000000-0005-0000-0000-0000A33D0000}"/>
    <cellStyle name="Normal 3 4 2 2 2 4 2 2" xfId="15780" xr:uid="{00000000-0005-0000-0000-0000A43D0000}"/>
    <cellStyle name="Normal 3 4 2 2 2 4 2 2 2" xfId="36731" xr:uid="{F87DFFAD-E600-4A04-A837-3136578E333C}"/>
    <cellStyle name="Normal 3 4 2 2 2 4 2 3" xfId="15781" xr:uid="{00000000-0005-0000-0000-0000A53D0000}"/>
    <cellStyle name="Normal 3 4 2 2 2 4 2 3 2" xfId="36732" xr:uid="{74BB0612-8373-475A-825C-B7A55764C447}"/>
    <cellStyle name="Normal 3 4 2 2 2 4 2 4" xfId="15782" xr:uid="{00000000-0005-0000-0000-0000A63D0000}"/>
    <cellStyle name="Normal 3 4 2 2 2 4 2 4 2" xfId="36733" xr:uid="{F46CE1C0-B3DD-4751-8872-493B2E57DE5E}"/>
    <cellStyle name="Normal 3 4 2 2 2 4 2 5" xfId="36730" xr:uid="{C2252FC3-D3B7-4085-92A2-474676F0D035}"/>
    <cellStyle name="Normal 3 4 2 2 2 4 3" xfId="15783" xr:uid="{00000000-0005-0000-0000-0000A73D0000}"/>
    <cellStyle name="Normal 3 4 2 2 2 4 3 2" xfId="36734" xr:uid="{CAF89257-B76C-47C9-8C08-96D1F7378CC4}"/>
    <cellStyle name="Normal 3 4 2 2 2 4 4" xfId="15784" xr:uid="{00000000-0005-0000-0000-0000A83D0000}"/>
    <cellStyle name="Normal 3 4 2 2 2 4 4 2" xfId="36735" xr:uid="{A6DCED61-63B2-41D0-A7DF-66CF1031818A}"/>
    <cellStyle name="Normal 3 4 2 2 2 4 5" xfId="15785" xr:uid="{00000000-0005-0000-0000-0000A93D0000}"/>
    <cellStyle name="Normal 3 4 2 2 2 4 5 2" xfId="36736" xr:uid="{BFD4837A-515F-42EE-B68F-4040C31E33CA}"/>
    <cellStyle name="Normal 3 4 2 2 2 4 6" xfId="36729" xr:uid="{DD5F8454-F670-4F1A-8E70-EF29C8D4CC91}"/>
    <cellStyle name="Normal 3 4 2 2 2 5" xfId="15786" xr:uid="{00000000-0005-0000-0000-0000AA3D0000}"/>
    <cellStyle name="Normal 3 4 2 2 2 5 2" xfId="15787" xr:uid="{00000000-0005-0000-0000-0000AB3D0000}"/>
    <cellStyle name="Normal 3 4 2 2 2 5 2 2" xfId="36738" xr:uid="{73BBC5B6-8836-4AC1-AC16-B26FC48EE1D7}"/>
    <cellStyle name="Normal 3 4 2 2 2 5 3" xfId="15788" xr:uid="{00000000-0005-0000-0000-0000AC3D0000}"/>
    <cellStyle name="Normal 3 4 2 2 2 5 3 2" xfId="36739" xr:uid="{9839D93C-71C7-4CE8-9A85-61DD307B193A}"/>
    <cellStyle name="Normal 3 4 2 2 2 5 4" xfId="15789" xr:uid="{00000000-0005-0000-0000-0000AD3D0000}"/>
    <cellStyle name="Normal 3 4 2 2 2 5 4 2" xfId="36740" xr:uid="{DC6C7FB2-64C1-455F-9E84-226A24BF184B}"/>
    <cellStyle name="Normal 3 4 2 2 2 5 5" xfId="36737" xr:uid="{959E8B32-15C3-4095-9800-EA9DBD6232C4}"/>
    <cellStyle name="Normal 3 4 2 2 2 6" xfId="15790" xr:uid="{00000000-0005-0000-0000-0000AE3D0000}"/>
    <cellStyle name="Normal 3 4 2 2 2 6 2" xfId="36741" xr:uid="{79632876-30CE-4142-A17F-964C12C4354E}"/>
    <cellStyle name="Normal 3 4 2 2 2 7" xfId="15791" xr:uid="{00000000-0005-0000-0000-0000AF3D0000}"/>
    <cellStyle name="Normal 3 4 2 2 2 7 2" xfId="36742" xr:uid="{00F665D2-6C09-42E7-A752-99B4EF1290B3}"/>
    <cellStyle name="Normal 3 4 2 2 2 8" xfId="15792" xr:uid="{00000000-0005-0000-0000-0000B03D0000}"/>
    <cellStyle name="Normal 3 4 2 2 2 8 2" xfId="36743" xr:uid="{2348A2D4-B762-4E8C-8216-368BA810E05A}"/>
    <cellStyle name="Normal 3 4 2 2 2 9" xfId="36696" xr:uid="{0B1B84D1-5F8B-4AEA-A2C0-230F999D9DB6}"/>
    <cellStyle name="Normal 3 4 2 2 3" xfId="15793" xr:uid="{00000000-0005-0000-0000-0000B13D0000}"/>
    <cellStyle name="Normal 3 4 2 2 3 2" xfId="15794" xr:uid="{00000000-0005-0000-0000-0000B23D0000}"/>
    <cellStyle name="Normal 3 4 2 2 3 2 2" xfId="15795" xr:uid="{00000000-0005-0000-0000-0000B33D0000}"/>
    <cellStyle name="Normal 3 4 2 2 3 2 2 2" xfId="15796" xr:uid="{00000000-0005-0000-0000-0000B43D0000}"/>
    <cellStyle name="Normal 3 4 2 2 3 2 2 2 2" xfId="36747" xr:uid="{A6BE2158-4C22-444B-8AED-34BF4A239E28}"/>
    <cellStyle name="Normal 3 4 2 2 3 2 2 3" xfId="15797" xr:uid="{00000000-0005-0000-0000-0000B53D0000}"/>
    <cellStyle name="Normal 3 4 2 2 3 2 2 3 2" xfId="36748" xr:uid="{C70B7142-4BE0-47A6-AA59-F8074E77F679}"/>
    <cellStyle name="Normal 3 4 2 2 3 2 2 4" xfId="15798" xr:uid="{00000000-0005-0000-0000-0000B63D0000}"/>
    <cellStyle name="Normal 3 4 2 2 3 2 2 4 2" xfId="36749" xr:uid="{2BFEBA0A-B5DA-4AAD-AE46-12EB251EFE7B}"/>
    <cellStyle name="Normal 3 4 2 2 3 2 2 5" xfId="36746" xr:uid="{13184CA3-7C24-4A33-AD01-9F9715D38DD1}"/>
    <cellStyle name="Normal 3 4 2 2 3 2 3" xfId="15799" xr:uid="{00000000-0005-0000-0000-0000B73D0000}"/>
    <cellStyle name="Normal 3 4 2 2 3 2 3 2" xfId="15800" xr:uid="{00000000-0005-0000-0000-0000B83D0000}"/>
    <cellStyle name="Normal 3 4 2 2 3 2 3 2 2" xfId="36751" xr:uid="{B4C88019-C6FE-4BB4-80F9-0C54AA1DDE71}"/>
    <cellStyle name="Normal 3 4 2 2 3 2 3 3" xfId="15801" xr:uid="{00000000-0005-0000-0000-0000B93D0000}"/>
    <cellStyle name="Normal 3 4 2 2 3 2 3 3 2" xfId="36752" xr:uid="{8A30ADEB-479C-481F-945C-74D897C50BC6}"/>
    <cellStyle name="Normal 3 4 2 2 3 2 3 4" xfId="15802" xr:uid="{00000000-0005-0000-0000-0000BA3D0000}"/>
    <cellStyle name="Normal 3 4 2 2 3 2 3 4 2" xfId="36753" xr:uid="{8870C361-B6AF-4100-8547-BBA5612ACBBB}"/>
    <cellStyle name="Normal 3 4 2 2 3 2 3 5" xfId="36750" xr:uid="{2CE83917-8833-4523-B86D-E8F8E0E960B7}"/>
    <cellStyle name="Normal 3 4 2 2 3 2 4" xfId="15803" xr:uid="{00000000-0005-0000-0000-0000BB3D0000}"/>
    <cellStyle name="Normal 3 4 2 2 3 2 4 2" xfId="36754" xr:uid="{2CB83375-0A0A-4A1C-BC80-14A1E53A6F26}"/>
    <cellStyle name="Normal 3 4 2 2 3 2 5" xfId="15804" xr:uid="{00000000-0005-0000-0000-0000BC3D0000}"/>
    <cellStyle name="Normal 3 4 2 2 3 2 5 2" xfId="36755" xr:uid="{CECFCC26-A90F-4D2C-8363-30C4296227F6}"/>
    <cellStyle name="Normal 3 4 2 2 3 2 6" xfId="15805" xr:uid="{00000000-0005-0000-0000-0000BD3D0000}"/>
    <cellStyle name="Normal 3 4 2 2 3 2 6 2" xfId="36756" xr:uid="{016654F0-9A28-49B5-8678-FF2779F3BB41}"/>
    <cellStyle name="Normal 3 4 2 2 3 2 7" xfId="36745" xr:uid="{D0D4FDF8-EB43-4459-8F04-0850F5F96338}"/>
    <cellStyle name="Normal 3 4 2 2 3 3" xfId="15806" xr:uid="{00000000-0005-0000-0000-0000BE3D0000}"/>
    <cellStyle name="Normal 3 4 2 2 3 3 2" xfId="15807" xr:uid="{00000000-0005-0000-0000-0000BF3D0000}"/>
    <cellStyle name="Normal 3 4 2 2 3 3 2 2" xfId="36758" xr:uid="{3804483B-1DC1-4712-B364-5AA7E5693AE0}"/>
    <cellStyle name="Normal 3 4 2 2 3 3 3" xfId="15808" xr:uid="{00000000-0005-0000-0000-0000C03D0000}"/>
    <cellStyle name="Normal 3 4 2 2 3 3 3 2" xfId="36759" xr:uid="{4E7833DD-4A91-4BC7-9A8E-08301C3A3EB2}"/>
    <cellStyle name="Normal 3 4 2 2 3 3 4" xfId="15809" xr:uid="{00000000-0005-0000-0000-0000C13D0000}"/>
    <cellStyle name="Normal 3 4 2 2 3 3 4 2" xfId="36760" xr:uid="{4B18D080-6297-4C36-9012-11C7F29610CC}"/>
    <cellStyle name="Normal 3 4 2 2 3 3 5" xfId="36757" xr:uid="{400820F7-6691-4CA7-A7BE-BC21E51E4F14}"/>
    <cellStyle name="Normal 3 4 2 2 3 4" xfId="15810" xr:uid="{00000000-0005-0000-0000-0000C23D0000}"/>
    <cellStyle name="Normal 3 4 2 2 3 4 2" xfId="15811" xr:uid="{00000000-0005-0000-0000-0000C33D0000}"/>
    <cellStyle name="Normal 3 4 2 2 3 4 2 2" xfId="36762" xr:uid="{1381E7A7-E953-4C2C-853B-3EB88C66DF93}"/>
    <cellStyle name="Normal 3 4 2 2 3 4 3" xfId="15812" xr:uid="{00000000-0005-0000-0000-0000C43D0000}"/>
    <cellStyle name="Normal 3 4 2 2 3 4 3 2" xfId="36763" xr:uid="{AF21D6E6-32F5-4DE8-8250-5861EA90C867}"/>
    <cellStyle name="Normal 3 4 2 2 3 4 4" xfId="15813" xr:uid="{00000000-0005-0000-0000-0000C53D0000}"/>
    <cellStyle name="Normal 3 4 2 2 3 4 4 2" xfId="36764" xr:uid="{B54EC8C9-86B9-4DBF-BBAC-F72171ED2763}"/>
    <cellStyle name="Normal 3 4 2 2 3 4 5" xfId="36761" xr:uid="{177FD605-E6D4-47B5-B359-F5B97B7896CC}"/>
    <cellStyle name="Normal 3 4 2 2 3 5" xfId="15814" xr:uid="{00000000-0005-0000-0000-0000C63D0000}"/>
    <cellStyle name="Normal 3 4 2 2 3 5 2" xfId="36765" xr:uid="{A8DE93DA-E448-4837-A4CD-0167862B2B5B}"/>
    <cellStyle name="Normal 3 4 2 2 3 6" xfId="15815" xr:uid="{00000000-0005-0000-0000-0000C73D0000}"/>
    <cellStyle name="Normal 3 4 2 2 3 6 2" xfId="36766" xr:uid="{DEB82FA9-C768-40B9-9D52-5A92B8B7BD91}"/>
    <cellStyle name="Normal 3 4 2 2 3 7" xfId="15816" xr:uid="{00000000-0005-0000-0000-0000C83D0000}"/>
    <cellStyle name="Normal 3 4 2 2 3 7 2" xfId="36767" xr:uid="{3F6E1863-AE08-43D4-8D00-27798CFDF4B4}"/>
    <cellStyle name="Normal 3 4 2 2 3 8" xfId="36744" xr:uid="{207D8134-1D33-47B4-88C0-45CCD3C037CE}"/>
    <cellStyle name="Normal 3 4 2 2 4" xfId="15817" xr:uid="{00000000-0005-0000-0000-0000C93D0000}"/>
    <cellStyle name="Normal 3 4 2 2 4 2" xfId="15818" xr:uid="{00000000-0005-0000-0000-0000CA3D0000}"/>
    <cellStyle name="Normal 3 4 2 2 4 2 2" xfId="15819" xr:uid="{00000000-0005-0000-0000-0000CB3D0000}"/>
    <cellStyle name="Normal 3 4 2 2 4 2 2 2" xfId="15820" xr:uid="{00000000-0005-0000-0000-0000CC3D0000}"/>
    <cellStyle name="Normal 3 4 2 2 4 2 2 2 2" xfId="36771" xr:uid="{D9710270-1E59-4328-96BF-FC678A7FEEB3}"/>
    <cellStyle name="Normal 3 4 2 2 4 2 2 3" xfId="15821" xr:uid="{00000000-0005-0000-0000-0000CD3D0000}"/>
    <cellStyle name="Normal 3 4 2 2 4 2 2 3 2" xfId="36772" xr:uid="{7D96A907-2CE7-4350-8841-DD4607C5C462}"/>
    <cellStyle name="Normal 3 4 2 2 4 2 2 4" xfId="15822" xr:uid="{00000000-0005-0000-0000-0000CE3D0000}"/>
    <cellStyle name="Normal 3 4 2 2 4 2 2 4 2" xfId="36773" xr:uid="{26556489-B983-42F8-8B3F-E9F03B1F1934}"/>
    <cellStyle name="Normal 3 4 2 2 4 2 2 5" xfId="36770" xr:uid="{647CCC07-CB91-4CF1-8DE0-978F7BAA5382}"/>
    <cellStyle name="Normal 3 4 2 2 4 2 3" xfId="15823" xr:uid="{00000000-0005-0000-0000-0000CF3D0000}"/>
    <cellStyle name="Normal 3 4 2 2 4 2 3 2" xfId="36774" xr:uid="{9F5C9DE1-2DFF-4926-89D5-EB712C74A4E7}"/>
    <cellStyle name="Normal 3 4 2 2 4 2 4" xfId="15824" xr:uid="{00000000-0005-0000-0000-0000D03D0000}"/>
    <cellStyle name="Normal 3 4 2 2 4 2 4 2" xfId="36775" xr:uid="{EB86D9EA-1158-4FD7-B691-921EE9DC47BB}"/>
    <cellStyle name="Normal 3 4 2 2 4 2 5" xfId="15825" xr:uid="{00000000-0005-0000-0000-0000D13D0000}"/>
    <cellStyle name="Normal 3 4 2 2 4 2 5 2" xfId="36776" xr:uid="{3D2C47F5-3358-4603-9E02-5A0815CFEB3C}"/>
    <cellStyle name="Normal 3 4 2 2 4 2 6" xfId="36769" xr:uid="{42A100B4-ED41-4798-AAAD-AE8BBEFCFD9E}"/>
    <cellStyle name="Normal 3 4 2 2 4 3" xfId="15826" xr:uid="{00000000-0005-0000-0000-0000D23D0000}"/>
    <cellStyle name="Normal 3 4 2 2 4 3 2" xfId="15827" xr:uid="{00000000-0005-0000-0000-0000D33D0000}"/>
    <cellStyle name="Normal 3 4 2 2 4 3 2 2" xfId="36778" xr:uid="{29AFC084-0E7B-423B-8901-CECBAF57BF25}"/>
    <cellStyle name="Normal 3 4 2 2 4 3 3" xfId="15828" xr:uid="{00000000-0005-0000-0000-0000D43D0000}"/>
    <cellStyle name="Normal 3 4 2 2 4 3 3 2" xfId="36779" xr:uid="{F76036FD-2A97-40FC-8E00-58838E3DBACD}"/>
    <cellStyle name="Normal 3 4 2 2 4 3 4" xfId="15829" xr:uid="{00000000-0005-0000-0000-0000D53D0000}"/>
    <cellStyle name="Normal 3 4 2 2 4 3 4 2" xfId="36780" xr:uid="{5E7D1432-05F0-48E8-9B56-627053284804}"/>
    <cellStyle name="Normal 3 4 2 2 4 3 5" xfId="36777" xr:uid="{4A431CF0-EAB9-48EE-AB45-A30D30A8CEA5}"/>
    <cellStyle name="Normal 3 4 2 2 4 4" xfId="15830" xr:uid="{00000000-0005-0000-0000-0000D63D0000}"/>
    <cellStyle name="Normal 3 4 2 2 4 4 2" xfId="36781" xr:uid="{2B5F6CC6-9390-4330-9E8B-E4D6EC754348}"/>
    <cellStyle name="Normal 3 4 2 2 4 5" xfId="15831" xr:uid="{00000000-0005-0000-0000-0000D73D0000}"/>
    <cellStyle name="Normal 3 4 2 2 4 5 2" xfId="36782" xr:uid="{A3B58538-5A2B-4306-A9DA-A7640DC32B35}"/>
    <cellStyle name="Normal 3 4 2 2 4 6" xfId="15832" xr:uid="{00000000-0005-0000-0000-0000D83D0000}"/>
    <cellStyle name="Normal 3 4 2 2 4 6 2" xfId="36783" xr:uid="{27471FD4-69DF-4B67-8A6E-DE2B29BF91FB}"/>
    <cellStyle name="Normal 3 4 2 2 4 7" xfId="36768" xr:uid="{2A8CDAA8-1870-4483-A81A-B3593ACCC38B}"/>
    <cellStyle name="Normal 3 4 2 2 5" xfId="15833" xr:uid="{00000000-0005-0000-0000-0000D93D0000}"/>
    <cellStyle name="Normal 3 4 2 2 5 2" xfId="15834" xr:uid="{00000000-0005-0000-0000-0000DA3D0000}"/>
    <cellStyle name="Normal 3 4 2 2 5 2 2" xfId="15835" xr:uid="{00000000-0005-0000-0000-0000DB3D0000}"/>
    <cellStyle name="Normal 3 4 2 2 5 2 2 2" xfId="36786" xr:uid="{879DA6ED-B5F8-4D37-AACB-73F2D3CAB217}"/>
    <cellStyle name="Normal 3 4 2 2 5 2 3" xfId="15836" xr:uid="{00000000-0005-0000-0000-0000DC3D0000}"/>
    <cellStyle name="Normal 3 4 2 2 5 2 3 2" xfId="36787" xr:uid="{A696A187-F277-476D-9A20-B0CFA7F58618}"/>
    <cellStyle name="Normal 3 4 2 2 5 2 4" xfId="15837" xr:uid="{00000000-0005-0000-0000-0000DD3D0000}"/>
    <cellStyle name="Normal 3 4 2 2 5 2 4 2" xfId="36788" xr:uid="{4764380B-6C8D-443E-B030-9ECA94DDCA1A}"/>
    <cellStyle name="Normal 3 4 2 2 5 2 5" xfId="36785" xr:uid="{5F3712FA-BE50-4003-BA77-69066F072F7D}"/>
    <cellStyle name="Normal 3 4 2 2 5 3" xfId="15838" xr:uid="{00000000-0005-0000-0000-0000DE3D0000}"/>
    <cellStyle name="Normal 3 4 2 2 5 3 2" xfId="36789" xr:uid="{C9BC714F-2725-4933-8686-4110CAAAF536}"/>
    <cellStyle name="Normal 3 4 2 2 5 4" xfId="15839" xr:uid="{00000000-0005-0000-0000-0000DF3D0000}"/>
    <cellStyle name="Normal 3 4 2 2 5 4 2" xfId="36790" xr:uid="{3889873E-7562-46E1-91DC-E8FC9E9EE9F8}"/>
    <cellStyle name="Normal 3 4 2 2 5 5" xfId="15840" xr:uid="{00000000-0005-0000-0000-0000E03D0000}"/>
    <cellStyle name="Normal 3 4 2 2 5 5 2" xfId="36791" xr:uid="{C0A22FD4-94C2-4BCC-A0D5-A5F7BDA627B1}"/>
    <cellStyle name="Normal 3 4 2 2 5 6" xfId="36784" xr:uid="{5C3281A0-6C34-466B-BEB6-0FC8A45D039B}"/>
    <cellStyle name="Normal 3 4 2 2 6" xfId="15841" xr:uid="{00000000-0005-0000-0000-0000E13D0000}"/>
    <cellStyle name="Normal 3 4 2 2 6 2" xfId="15842" xr:uid="{00000000-0005-0000-0000-0000E23D0000}"/>
    <cellStyle name="Normal 3 4 2 2 6 2 2" xfId="36793" xr:uid="{6221E2B8-AE49-430A-BDA8-3187DE2BDB87}"/>
    <cellStyle name="Normal 3 4 2 2 6 3" xfId="15843" xr:uid="{00000000-0005-0000-0000-0000E33D0000}"/>
    <cellStyle name="Normal 3 4 2 2 6 3 2" xfId="36794" xr:uid="{9888513B-5AE6-4F33-9E20-61FAE37FF024}"/>
    <cellStyle name="Normal 3 4 2 2 6 4" xfId="15844" xr:uid="{00000000-0005-0000-0000-0000E43D0000}"/>
    <cellStyle name="Normal 3 4 2 2 6 4 2" xfId="36795" xr:uid="{478395F0-4E81-4563-8214-E46EB081DB6A}"/>
    <cellStyle name="Normal 3 4 2 2 6 5" xfId="36792" xr:uid="{732807EA-AF74-4B0B-9976-38CD801A3FF4}"/>
    <cellStyle name="Normal 3 4 2 2 7" xfId="15845" xr:uid="{00000000-0005-0000-0000-0000E53D0000}"/>
    <cellStyle name="Normal 3 4 2 2 7 2" xfId="36796" xr:uid="{4DA232C8-9209-4A47-874B-5D5D0D0BAF4D}"/>
    <cellStyle name="Normal 3 4 2 2 8" xfId="15846" xr:uid="{00000000-0005-0000-0000-0000E63D0000}"/>
    <cellStyle name="Normal 3 4 2 2 8 2" xfId="36797" xr:uid="{C8DBF644-181D-4C2E-907E-E2C8F1ACE713}"/>
    <cellStyle name="Normal 3 4 2 2 9" xfId="15847" xr:uid="{00000000-0005-0000-0000-0000E73D0000}"/>
    <cellStyle name="Normal 3 4 2 2 9 2" xfId="36798" xr:uid="{139023E7-0F80-4B6B-A60B-B5339C1DD9A5}"/>
    <cellStyle name="Normal 3 4 2 3" xfId="15848" xr:uid="{00000000-0005-0000-0000-0000E83D0000}"/>
    <cellStyle name="Normal 3 4 2 3 10" xfId="36799" xr:uid="{4BA67E66-A8DB-4759-B627-FD31D5A752AC}"/>
    <cellStyle name="Normal 3 4 2 3 2" xfId="15849" xr:uid="{00000000-0005-0000-0000-0000E93D0000}"/>
    <cellStyle name="Normal 3 4 2 3 2 2" xfId="15850" xr:uid="{00000000-0005-0000-0000-0000EA3D0000}"/>
    <cellStyle name="Normal 3 4 2 3 2 2 2" xfId="15851" xr:uid="{00000000-0005-0000-0000-0000EB3D0000}"/>
    <cellStyle name="Normal 3 4 2 3 2 2 2 2" xfId="15852" xr:uid="{00000000-0005-0000-0000-0000EC3D0000}"/>
    <cellStyle name="Normal 3 4 2 3 2 2 2 2 2" xfId="36803" xr:uid="{2CCA1907-8ECE-44C1-A3CD-B71B7A95A356}"/>
    <cellStyle name="Normal 3 4 2 3 2 2 2 3" xfId="15853" xr:uid="{00000000-0005-0000-0000-0000ED3D0000}"/>
    <cellStyle name="Normal 3 4 2 3 2 2 2 3 2" xfId="36804" xr:uid="{530877AE-A9EE-4331-8199-FF6FBFED46FA}"/>
    <cellStyle name="Normal 3 4 2 3 2 2 2 4" xfId="15854" xr:uid="{00000000-0005-0000-0000-0000EE3D0000}"/>
    <cellStyle name="Normal 3 4 2 3 2 2 2 4 2" xfId="36805" xr:uid="{06C54D76-97F5-4AF4-86B1-C75E652744E8}"/>
    <cellStyle name="Normal 3 4 2 3 2 2 2 5" xfId="36802" xr:uid="{E8189196-57B4-4554-BC8E-A4F40A7C96C3}"/>
    <cellStyle name="Normal 3 4 2 3 2 2 3" xfId="15855" xr:uid="{00000000-0005-0000-0000-0000EF3D0000}"/>
    <cellStyle name="Normal 3 4 2 3 2 2 3 2" xfId="15856" xr:uid="{00000000-0005-0000-0000-0000F03D0000}"/>
    <cellStyle name="Normal 3 4 2 3 2 2 3 2 2" xfId="36807" xr:uid="{69246DD6-311C-495C-B03B-13930DEFCB7C}"/>
    <cellStyle name="Normal 3 4 2 3 2 2 3 3" xfId="15857" xr:uid="{00000000-0005-0000-0000-0000F13D0000}"/>
    <cellStyle name="Normal 3 4 2 3 2 2 3 3 2" xfId="36808" xr:uid="{BAD6832E-6297-4A4F-95D3-C49F359876BF}"/>
    <cellStyle name="Normal 3 4 2 3 2 2 3 4" xfId="15858" xr:uid="{00000000-0005-0000-0000-0000F23D0000}"/>
    <cellStyle name="Normal 3 4 2 3 2 2 3 4 2" xfId="36809" xr:uid="{A195C455-C130-45B6-8070-93F7797854F8}"/>
    <cellStyle name="Normal 3 4 2 3 2 2 3 5" xfId="36806" xr:uid="{5FB8EB50-F65E-4444-85E5-36796DCB1F5A}"/>
    <cellStyle name="Normal 3 4 2 3 2 2 4" xfId="15859" xr:uid="{00000000-0005-0000-0000-0000F33D0000}"/>
    <cellStyle name="Normal 3 4 2 3 2 2 4 2" xfId="36810" xr:uid="{C9750EA0-9D56-4450-AF18-99D24AEA7DD1}"/>
    <cellStyle name="Normal 3 4 2 3 2 2 5" xfId="15860" xr:uid="{00000000-0005-0000-0000-0000F43D0000}"/>
    <cellStyle name="Normal 3 4 2 3 2 2 5 2" xfId="36811" xr:uid="{2740CC4A-9132-4AF0-AFFE-23CACD645199}"/>
    <cellStyle name="Normal 3 4 2 3 2 2 6" xfId="15861" xr:uid="{00000000-0005-0000-0000-0000F53D0000}"/>
    <cellStyle name="Normal 3 4 2 3 2 2 6 2" xfId="36812" xr:uid="{57821F0A-6681-4EB7-B984-69A25BDF2A53}"/>
    <cellStyle name="Normal 3 4 2 3 2 2 7" xfId="36801" xr:uid="{1591AE04-057C-40AC-AE6D-CF06802ED32C}"/>
    <cellStyle name="Normal 3 4 2 3 2 3" xfId="15862" xr:uid="{00000000-0005-0000-0000-0000F63D0000}"/>
    <cellStyle name="Normal 3 4 2 3 2 3 2" xfId="15863" xr:uid="{00000000-0005-0000-0000-0000F73D0000}"/>
    <cellStyle name="Normal 3 4 2 3 2 3 2 2" xfId="36814" xr:uid="{9EE90CD8-0396-4D64-996D-BF512CFE6182}"/>
    <cellStyle name="Normal 3 4 2 3 2 3 3" xfId="15864" xr:uid="{00000000-0005-0000-0000-0000F83D0000}"/>
    <cellStyle name="Normal 3 4 2 3 2 3 3 2" xfId="36815" xr:uid="{E51EDDC0-A877-4BA1-B5E2-4B813B6277D0}"/>
    <cellStyle name="Normal 3 4 2 3 2 3 4" xfId="15865" xr:uid="{00000000-0005-0000-0000-0000F93D0000}"/>
    <cellStyle name="Normal 3 4 2 3 2 3 4 2" xfId="36816" xr:uid="{A97181F0-B8C2-4BB1-84E3-12C5660ACB0C}"/>
    <cellStyle name="Normal 3 4 2 3 2 3 5" xfId="36813" xr:uid="{E2AD3423-90F3-4CC0-B8E1-663118A744F8}"/>
    <cellStyle name="Normal 3 4 2 3 2 4" xfId="15866" xr:uid="{00000000-0005-0000-0000-0000FA3D0000}"/>
    <cellStyle name="Normal 3 4 2 3 2 4 2" xfId="15867" xr:uid="{00000000-0005-0000-0000-0000FB3D0000}"/>
    <cellStyle name="Normal 3 4 2 3 2 4 2 2" xfId="36818" xr:uid="{49442DBB-3B00-4A77-AB02-425745B2835F}"/>
    <cellStyle name="Normal 3 4 2 3 2 4 3" xfId="15868" xr:uid="{00000000-0005-0000-0000-0000FC3D0000}"/>
    <cellStyle name="Normal 3 4 2 3 2 4 3 2" xfId="36819" xr:uid="{80E58B67-6F54-4D84-96A4-F577DA755E7A}"/>
    <cellStyle name="Normal 3 4 2 3 2 4 4" xfId="15869" xr:uid="{00000000-0005-0000-0000-0000FD3D0000}"/>
    <cellStyle name="Normal 3 4 2 3 2 4 4 2" xfId="36820" xr:uid="{BCCF26AA-2BD2-40E9-B2E6-29860D26E279}"/>
    <cellStyle name="Normal 3 4 2 3 2 4 5" xfId="36817" xr:uid="{02D8AF41-E36D-431A-8F54-18C13ADC02F0}"/>
    <cellStyle name="Normal 3 4 2 3 2 5" xfId="15870" xr:uid="{00000000-0005-0000-0000-0000FE3D0000}"/>
    <cellStyle name="Normal 3 4 2 3 2 5 2" xfId="36821" xr:uid="{3EDDC4B7-50BE-4AB4-9D7C-3E4E3EB1F4BA}"/>
    <cellStyle name="Normal 3 4 2 3 2 6" xfId="15871" xr:uid="{00000000-0005-0000-0000-0000FF3D0000}"/>
    <cellStyle name="Normal 3 4 2 3 2 6 2" xfId="36822" xr:uid="{8E194746-54C7-43A7-9F42-F47073F88635}"/>
    <cellStyle name="Normal 3 4 2 3 2 7" xfId="15872" xr:uid="{00000000-0005-0000-0000-0000003E0000}"/>
    <cellStyle name="Normal 3 4 2 3 2 7 2" xfId="36823" xr:uid="{2B4653D8-3BFC-476A-BCA1-569ABE72A4C0}"/>
    <cellStyle name="Normal 3 4 2 3 2 8" xfId="36800" xr:uid="{3BFE488A-0341-45AD-A063-239AB34C32F9}"/>
    <cellStyle name="Normal 3 4 2 3 3" xfId="15873" xr:uid="{00000000-0005-0000-0000-0000013E0000}"/>
    <cellStyle name="Normal 3 4 2 3 3 2" xfId="15874" xr:uid="{00000000-0005-0000-0000-0000023E0000}"/>
    <cellStyle name="Normal 3 4 2 3 3 2 2" xfId="15875" xr:uid="{00000000-0005-0000-0000-0000033E0000}"/>
    <cellStyle name="Normal 3 4 2 3 3 2 2 2" xfId="15876" xr:uid="{00000000-0005-0000-0000-0000043E0000}"/>
    <cellStyle name="Normal 3 4 2 3 3 2 2 2 2" xfId="36827" xr:uid="{83549781-17B7-4278-A0E7-0E42BC6C0FDA}"/>
    <cellStyle name="Normal 3 4 2 3 3 2 2 3" xfId="15877" xr:uid="{00000000-0005-0000-0000-0000053E0000}"/>
    <cellStyle name="Normal 3 4 2 3 3 2 2 3 2" xfId="36828" xr:uid="{8363D7EE-66EC-4C3D-AF63-BCADB8538D9F}"/>
    <cellStyle name="Normal 3 4 2 3 3 2 2 4" xfId="15878" xr:uid="{00000000-0005-0000-0000-0000063E0000}"/>
    <cellStyle name="Normal 3 4 2 3 3 2 2 4 2" xfId="36829" xr:uid="{7FC76FF8-D76F-4D8F-8FE8-D7B3DB64E2D9}"/>
    <cellStyle name="Normal 3 4 2 3 3 2 2 5" xfId="36826" xr:uid="{02719FE6-878A-4819-A9D3-ADEC7129A414}"/>
    <cellStyle name="Normal 3 4 2 3 3 2 3" xfId="15879" xr:uid="{00000000-0005-0000-0000-0000073E0000}"/>
    <cellStyle name="Normal 3 4 2 3 3 2 3 2" xfId="15880" xr:uid="{00000000-0005-0000-0000-0000083E0000}"/>
    <cellStyle name="Normal 3 4 2 3 3 2 3 2 2" xfId="36831" xr:uid="{079CEE4E-C1C5-4FDE-B564-525A753E0CCB}"/>
    <cellStyle name="Normal 3 4 2 3 3 2 3 3" xfId="15881" xr:uid="{00000000-0005-0000-0000-0000093E0000}"/>
    <cellStyle name="Normal 3 4 2 3 3 2 3 3 2" xfId="36832" xr:uid="{F5C20AA4-A9EC-4378-8C2D-65ED8DCFB8CF}"/>
    <cellStyle name="Normal 3 4 2 3 3 2 3 4" xfId="15882" xr:uid="{00000000-0005-0000-0000-00000A3E0000}"/>
    <cellStyle name="Normal 3 4 2 3 3 2 3 4 2" xfId="36833" xr:uid="{C7349DD3-F2FA-4560-A57F-8F5AF97681A8}"/>
    <cellStyle name="Normal 3 4 2 3 3 2 3 5" xfId="36830" xr:uid="{B03741F0-6D80-4B19-B228-748DA8B05846}"/>
    <cellStyle name="Normal 3 4 2 3 3 2 4" xfId="15883" xr:uid="{00000000-0005-0000-0000-00000B3E0000}"/>
    <cellStyle name="Normal 3 4 2 3 3 2 4 2" xfId="36834" xr:uid="{8408E73C-D885-4708-B48C-5C3863047511}"/>
    <cellStyle name="Normal 3 4 2 3 3 2 5" xfId="15884" xr:uid="{00000000-0005-0000-0000-00000C3E0000}"/>
    <cellStyle name="Normal 3 4 2 3 3 2 5 2" xfId="36835" xr:uid="{80AFB79A-68AD-4E97-AF3B-8DBD5CB4550E}"/>
    <cellStyle name="Normal 3 4 2 3 3 2 6" xfId="15885" xr:uid="{00000000-0005-0000-0000-00000D3E0000}"/>
    <cellStyle name="Normal 3 4 2 3 3 2 6 2" xfId="36836" xr:uid="{383E515A-39CF-4AEF-B99D-5BE3529457B2}"/>
    <cellStyle name="Normal 3 4 2 3 3 2 7" xfId="36825" xr:uid="{A58D53C5-4C9D-483F-BF44-CB48E3AFE1EC}"/>
    <cellStyle name="Normal 3 4 2 3 3 3" xfId="15886" xr:uid="{00000000-0005-0000-0000-00000E3E0000}"/>
    <cellStyle name="Normal 3 4 2 3 3 3 2" xfId="15887" xr:uid="{00000000-0005-0000-0000-00000F3E0000}"/>
    <cellStyle name="Normal 3 4 2 3 3 3 2 2" xfId="36838" xr:uid="{CC984F1C-523E-4F0E-992B-3A1BE7DE22BC}"/>
    <cellStyle name="Normal 3 4 2 3 3 3 3" xfId="15888" xr:uid="{00000000-0005-0000-0000-0000103E0000}"/>
    <cellStyle name="Normal 3 4 2 3 3 3 3 2" xfId="36839" xr:uid="{024297E2-3E4E-4AF5-8590-9017A8D74C9C}"/>
    <cellStyle name="Normal 3 4 2 3 3 3 4" xfId="15889" xr:uid="{00000000-0005-0000-0000-0000113E0000}"/>
    <cellStyle name="Normal 3 4 2 3 3 3 4 2" xfId="36840" xr:uid="{D56D0CFA-49E2-4A63-BD33-89289E2886A4}"/>
    <cellStyle name="Normal 3 4 2 3 3 3 5" xfId="36837" xr:uid="{C8710218-8193-4229-8D1E-97386EAA0E9F}"/>
    <cellStyle name="Normal 3 4 2 3 3 4" xfId="15890" xr:uid="{00000000-0005-0000-0000-0000123E0000}"/>
    <cellStyle name="Normal 3 4 2 3 3 4 2" xfId="15891" xr:uid="{00000000-0005-0000-0000-0000133E0000}"/>
    <cellStyle name="Normal 3 4 2 3 3 4 2 2" xfId="36842" xr:uid="{B543B672-134F-4A59-8D96-8C797E346CD9}"/>
    <cellStyle name="Normal 3 4 2 3 3 4 3" xfId="15892" xr:uid="{00000000-0005-0000-0000-0000143E0000}"/>
    <cellStyle name="Normal 3 4 2 3 3 4 3 2" xfId="36843" xr:uid="{A579A0FD-254F-4D59-A9F7-85BD4DC295D7}"/>
    <cellStyle name="Normal 3 4 2 3 3 4 4" xfId="15893" xr:uid="{00000000-0005-0000-0000-0000153E0000}"/>
    <cellStyle name="Normal 3 4 2 3 3 4 4 2" xfId="36844" xr:uid="{C0EB57F2-7D1E-44E3-9B79-4FA72A4B5147}"/>
    <cellStyle name="Normal 3 4 2 3 3 4 5" xfId="36841" xr:uid="{66A6EC93-09C2-409A-9B39-58C347872D91}"/>
    <cellStyle name="Normal 3 4 2 3 3 5" xfId="15894" xr:uid="{00000000-0005-0000-0000-0000163E0000}"/>
    <cellStyle name="Normal 3 4 2 3 3 5 2" xfId="36845" xr:uid="{E2076D7D-88F1-4931-8546-E12F0554CE82}"/>
    <cellStyle name="Normal 3 4 2 3 3 6" xfId="15895" xr:uid="{00000000-0005-0000-0000-0000173E0000}"/>
    <cellStyle name="Normal 3 4 2 3 3 6 2" xfId="36846" xr:uid="{90721AB0-2D64-48C7-8C77-2E4F2844562F}"/>
    <cellStyle name="Normal 3 4 2 3 3 7" xfId="15896" xr:uid="{00000000-0005-0000-0000-0000183E0000}"/>
    <cellStyle name="Normal 3 4 2 3 3 7 2" xfId="36847" xr:uid="{56CE49D0-B393-4707-8EAA-0C9E0D9B9733}"/>
    <cellStyle name="Normal 3 4 2 3 3 8" xfId="36824" xr:uid="{8458A0FD-EFF0-435B-8C35-69FFA831202E}"/>
    <cellStyle name="Normal 3 4 2 3 4" xfId="15897" xr:uid="{00000000-0005-0000-0000-0000193E0000}"/>
    <cellStyle name="Normal 3 4 2 3 4 2" xfId="15898" xr:uid="{00000000-0005-0000-0000-00001A3E0000}"/>
    <cellStyle name="Normal 3 4 2 3 4 2 2" xfId="15899" xr:uid="{00000000-0005-0000-0000-00001B3E0000}"/>
    <cellStyle name="Normal 3 4 2 3 4 2 2 2" xfId="36850" xr:uid="{53580B7F-779D-443E-B6B6-2766EA2B28FA}"/>
    <cellStyle name="Normal 3 4 2 3 4 2 3" xfId="15900" xr:uid="{00000000-0005-0000-0000-00001C3E0000}"/>
    <cellStyle name="Normal 3 4 2 3 4 2 3 2" xfId="36851" xr:uid="{2D94985C-CCF1-4205-B059-4B8D8CCC5E45}"/>
    <cellStyle name="Normal 3 4 2 3 4 2 4" xfId="15901" xr:uid="{00000000-0005-0000-0000-00001D3E0000}"/>
    <cellStyle name="Normal 3 4 2 3 4 2 4 2" xfId="36852" xr:uid="{9D41649A-44E1-4FEF-91B6-FE434448FBF8}"/>
    <cellStyle name="Normal 3 4 2 3 4 2 5" xfId="36849" xr:uid="{FDFF06C3-745C-4EBC-9B37-C43C143D0258}"/>
    <cellStyle name="Normal 3 4 2 3 4 3" xfId="15902" xr:uid="{00000000-0005-0000-0000-00001E3E0000}"/>
    <cellStyle name="Normal 3 4 2 3 4 3 2" xfId="15903" xr:uid="{00000000-0005-0000-0000-00001F3E0000}"/>
    <cellStyle name="Normal 3 4 2 3 4 3 2 2" xfId="36854" xr:uid="{FB697CC7-5EE6-4ACA-B6D3-CAF2EC71FE31}"/>
    <cellStyle name="Normal 3 4 2 3 4 3 3" xfId="15904" xr:uid="{00000000-0005-0000-0000-0000203E0000}"/>
    <cellStyle name="Normal 3 4 2 3 4 3 3 2" xfId="36855" xr:uid="{5461EA12-FC66-4B83-9A47-9B8353E8A3CC}"/>
    <cellStyle name="Normal 3 4 2 3 4 3 4" xfId="15905" xr:uid="{00000000-0005-0000-0000-0000213E0000}"/>
    <cellStyle name="Normal 3 4 2 3 4 3 4 2" xfId="36856" xr:uid="{94381E27-6E9D-40C1-ABD7-B695751468E9}"/>
    <cellStyle name="Normal 3 4 2 3 4 3 5" xfId="36853" xr:uid="{E8D87343-7BC3-41E6-AA16-6B106CB1E598}"/>
    <cellStyle name="Normal 3 4 2 3 4 4" xfId="15906" xr:uid="{00000000-0005-0000-0000-0000223E0000}"/>
    <cellStyle name="Normal 3 4 2 3 4 4 2" xfId="36857" xr:uid="{8A05AF90-9F26-4C73-B94C-596442823363}"/>
    <cellStyle name="Normal 3 4 2 3 4 5" xfId="15907" xr:uid="{00000000-0005-0000-0000-0000233E0000}"/>
    <cellStyle name="Normal 3 4 2 3 4 5 2" xfId="36858" xr:uid="{9F990993-EDD7-4E14-8A55-AA87DEB41EC4}"/>
    <cellStyle name="Normal 3 4 2 3 4 6" xfId="15908" xr:uid="{00000000-0005-0000-0000-0000243E0000}"/>
    <cellStyle name="Normal 3 4 2 3 4 6 2" xfId="36859" xr:uid="{7B4B7117-D38C-496C-9C91-9099B3CF416A}"/>
    <cellStyle name="Normal 3 4 2 3 4 7" xfId="36848" xr:uid="{B6889BDB-6961-41A7-9F08-19B04D46DB15}"/>
    <cellStyle name="Normal 3 4 2 3 5" xfId="15909" xr:uid="{00000000-0005-0000-0000-0000253E0000}"/>
    <cellStyle name="Normal 3 4 2 3 5 2" xfId="15910" xr:uid="{00000000-0005-0000-0000-0000263E0000}"/>
    <cellStyle name="Normal 3 4 2 3 5 2 2" xfId="36861" xr:uid="{D43291AF-589A-4D77-A89B-BE53CB46C9F6}"/>
    <cellStyle name="Normal 3 4 2 3 5 3" xfId="15911" xr:uid="{00000000-0005-0000-0000-0000273E0000}"/>
    <cellStyle name="Normal 3 4 2 3 5 3 2" xfId="36862" xr:uid="{3AE96254-15F3-4D5F-973A-F6646975E1D5}"/>
    <cellStyle name="Normal 3 4 2 3 5 4" xfId="15912" xr:uid="{00000000-0005-0000-0000-0000283E0000}"/>
    <cellStyle name="Normal 3 4 2 3 5 4 2" xfId="36863" xr:uid="{03A14DEB-65B7-428A-B432-4A0C509656EC}"/>
    <cellStyle name="Normal 3 4 2 3 5 5" xfId="36860" xr:uid="{7EE61F64-C11A-436C-9A10-080F8854AC63}"/>
    <cellStyle name="Normal 3 4 2 3 6" xfId="15913" xr:uid="{00000000-0005-0000-0000-0000293E0000}"/>
    <cellStyle name="Normal 3 4 2 3 6 2" xfId="15914" xr:uid="{00000000-0005-0000-0000-00002A3E0000}"/>
    <cellStyle name="Normal 3 4 2 3 6 2 2" xfId="36865" xr:uid="{B46FE985-E466-4532-BD7E-610DF2568901}"/>
    <cellStyle name="Normal 3 4 2 3 6 3" xfId="15915" xr:uid="{00000000-0005-0000-0000-00002B3E0000}"/>
    <cellStyle name="Normal 3 4 2 3 6 3 2" xfId="36866" xr:uid="{2B399D94-C356-4266-88D2-6570DB76FCD6}"/>
    <cellStyle name="Normal 3 4 2 3 6 4" xfId="15916" xr:uid="{00000000-0005-0000-0000-00002C3E0000}"/>
    <cellStyle name="Normal 3 4 2 3 6 4 2" xfId="36867" xr:uid="{C3990DBC-6563-4BDF-A950-679DA7D12C9E}"/>
    <cellStyle name="Normal 3 4 2 3 6 5" xfId="36864" xr:uid="{9FC849AC-1216-4451-AB4B-0E7E0F549204}"/>
    <cellStyle name="Normal 3 4 2 3 7" xfId="15917" xr:uid="{00000000-0005-0000-0000-00002D3E0000}"/>
    <cellStyle name="Normal 3 4 2 3 7 2" xfId="36868" xr:uid="{CC3065CE-752F-42FC-AC1F-CCABC3F66AC0}"/>
    <cellStyle name="Normal 3 4 2 3 8" xfId="15918" xr:uid="{00000000-0005-0000-0000-00002E3E0000}"/>
    <cellStyle name="Normal 3 4 2 3 8 2" xfId="36869" xr:uid="{7B2A4174-C169-40C6-A4C9-A514CDCAFF15}"/>
    <cellStyle name="Normal 3 4 2 3 9" xfId="15919" xr:uid="{00000000-0005-0000-0000-00002F3E0000}"/>
    <cellStyle name="Normal 3 4 2 3 9 2" xfId="36870" xr:uid="{4E9BA1B4-BAAA-40AB-98A4-9B467D8524A1}"/>
    <cellStyle name="Normal 3 4 2 4" xfId="15920" xr:uid="{00000000-0005-0000-0000-0000303E0000}"/>
    <cellStyle name="Normal 3 4 2 4 2" xfId="15921" xr:uid="{00000000-0005-0000-0000-0000313E0000}"/>
    <cellStyle name="Normal 3 4 2 4 2 2" xfId="15922" xr:uid="{00000000-0005-0000-0000-0000323E0000}"/>
    <cellStyle name="Normal 3 4 2 4 2 2 2" xfId="15923" xr:uid="{00000000-0005-0000-0000-0000333E0000}"/>
    <cellStyle name="Normal 3 4 2 4 2 2 2 2" xfId="36874" xr:uid="{13DA00E0-4EBF-4873-A2D1-92B6D05C9215}"/>
    <cellStyle name="Normal 3 4 2 4 2 2 3" xfId="15924" xr:uid="{00000000-0005-0000-0000-0000343E0000}"/>
    <cellStyle name="Normal 3 4 2 4 2 2 3 2" xfId="36875" xr:uid="{62A39F24-CE4D-41D2-9EC6-67D1674D6F95}"/>
    <cellStyle name="Normal 3 4 2 4 2 2 4" xfId="15925" xr:uid="{00000000-0005-0000-0000-0000353E0000}"/>
    <cellStyle name="Normal 3 4 2 4 2 2 4 2" xfId="36876" xr:uid="{5DE24C75-4BF1-4247-BB12-9259472A6F12}"/>
    <cellStyle name="Normal 3 4 2 4 2 2 5" xfId="36873" xr:uid="{6EEDC86E-BBA1-4730-BAD1-3FFF76FBFE84}"/>
    <cellStyle name="Normal 3 4 2 4 2 3" xfId="15926" xr:uid="{00000000-0005-0000-0000-0000363E0000}"/>
    <cellStyle name="Normal 3 4 2 4 2 3 2" xfId="15927" xr:uid="{00000000-0005-0000-0000-0000373E0000}"/>
    <cellStyle name="Normal 3 4 2 4 2 3 2 2" xfId="36878" xr:uid="{915943B9-9CC0-4DF1-AD5B-251C4887878A}"/>
    <cellStyle name="Normal 3 4 2 4 2 3 3" xfId="15928" xr:uid="{00000000-0005-0000-0000-0000383E0000}"/>
    <cellStyle name="Normal 3 4 2 4 2 3 3 2" xfId="36879" xr:uid="{426070B1-E92F-4680-AEBC-00CF8DBB1791}"/>
    <cellStyle name="Normal 3 4 2 4 2 3 4" xfId="15929" xr:uid="{00000000-0005-0000-0000-0000393E0000}"/>
    <cellStyle name="Normal 3 4 2 4 2 3 4 2" xfId="36880" xr:uid="{DA02F1E8-5709-4981-9E08-A7E53661860B}"/>
    <cellStyle name="Normal 3 4 2 4 2 3 5" xfId="36877" xr:uid="{C8D7A69B-DDC4-4D68-8B03-85CE39D878A9}"/>
    <cellStyle name="Normal 3 4 2 4 2 4" xfId="15930" xr:uid="{00000000-0005-0000-0000-00003A3E0000}"/>
    <cellStyle name="Normal 3 4 2 4 2 4 2" xfId="36881" xr:uid="{C5FD0DAE-7E6B-4F6B-8173-76DCD2964DFC}"/>
    <cellStyle name="Normal 3 4 2 4 2 5" xfId="15931" xr:uid="{00000000-0005-0000-0000-00003B3E0000}"/>
    <cellStyle name="Normal 3 4 2 4 2 5 2" xfId="36882" xr:uid="{AE3D669C-D3CC-4835-A954-A4B4E7710C41}"/>
    <cellStyle name="Normal 3 4 2 4 2 6" xfId="15932" xr:uid="{00000000-0005-0000-0000-00003C3E0000}"/>
    <cellStyle name="Normal 3 4 2 4 2 6 2" xfId="36883" xr:uid="{50AAFF04-C9A8-4DAB-B9F5-7129224C424D}"/>
    <cellStyle name="Normal 3 4 2 4 2 7" xfId="36872" xr:uid="{5596BB21-7992-4881-A3C9-210EB8D03706}"/>
    <cellStyle name="Normal 3 4 2 4 3" xfId="15933" xr:uid="{00000000-0005-0000-0000-00003D3E0000}"/>
    <cellStyle name="Normal 3 4 2 4 3 2" xfId="15934" xr:uid="{00000000-0005-0000-0000-00003E3E0000}"/>
    <cellStyle name="Normal 3 4 2 4 3 2 2" xfId="36885" xr:uid="{831A2F71-AF8A-4956-88CB-3C6D4E9AA48A}"/>
    <cellStyle name="Normal 3 4 2 4 3 3" xfId="15935" xr:uid="{00000000-0005-0000-0000-00003F3E0000}"/>
    <cellStyle name="Normal 3 4 2 4 3 3 2" xfId="36886" xr:uid="{158DAA01-4E94-487D-93C1-EBBFB893F937}"/>
    <cellStyle name="Normal 3 4 2 4 3 4" xfId="15936" xr:uid="{00000000-0005-0000-0000-0000403E0000}"/>
    <cellStyle name="Normal 3 4 2 4 3 4 2" xfId="36887" xr:uid="{FB91FB24-B815-433B-ACCD-40D59D99BA8E}"/>
    <cellStyle name="Normal 3 4 2 4 3 5" xfId="36884" xr:uid="{E082513C-5A60-4216-90E8-A76DD3BFD938}"/>
    <cellStyle name="Normal 3 4 2 4 4" xfId="15937" xr:uid="{00000000-0005-0000-0000-0000413E0000}"/>
    <cellStyle name="Normal 3 4 2 4 4 2" xfId="15938" xr:uid="{00000000-0005-0000-0000-0000423E0000}"/>
    <cellStyle name="Normal 3 4 2 4 4 2 2" xfId="36889" xr:uid="{2929AAA8-F907-49EB-8F55-9A464EB6A06F}"/>
    <cellStyle name="Normal 3 4 2 4 4 3" xfId="15939" xr:uid="{00000000-0005-0000-0000-0000433E0000}"/>
    <cellStyle name="Normal 3 4 2 4 4 3 2" xfId="36890" xr:uid="{C895F9D2-7C2D-4995-9240-5581D12673DE}"/>
    <cellStyle name="Normal 3 4 2 4 4 4" xfId="15940" xr:uid="{00000000-0005-0000-0000-0000443E0000}"/>
    <cellStyle name="Normal 3 4 2 4 4 4 2" xfId="36891" xr:uid="{A8D4C911-D138-48D9-9CB9-FC629667D768}"/>
    <cellStyle name="Normal 3 4 2 4 4 5" xfId="36888" xr:uid="{72D64EAD-64F1-4E5E-A191-6EA52FF23040}"/>
    <cellStyle name="Normal 3 4 2 4 5" xfId="15941" xr:uid="{00000000-0005-0000-0000-0000453E0000}"/>
    <cellStyle name="Normal 3 4 2 4 5 2" xfId="36892" xr:uid="{6045BC70-826E-4796-90BF-1190C928CF1D}"/>
    <cellStyle name="Normal 3 4 2 4 6" xfId="15942" xr:uid="{00000000-0005-0000-0000-0000463E0000}"/>
    <cellStyle name="Normal 3 4 2 4 6 2" xfId="36893" xr:uid="{3443D9E9-FD83-4432-AD63-4515590594DC}"/>
    <cellStyle name="Normal 3 4 2 4 7" xfId="15943" xr:uid="{00000000-0005-0000-0000-0000473E0000}"/>
    <cellStyle name="Normal 3 4 2 4 7 2" xfId="36894" xr:uid="{687A4F2E-F8FF-4B3C-A4FA-E5D442CB8A70}"/>
    <cellStyle name="Normal 3 4 2 4 8" xfId="36871" xr:uid="{CD477C96-E827-417F-B9E2-4D4F29BE3E0F}"/>
    <cellStyle name="Normal 3 4 2 5" xfId="15944" xr:uid="{00000000-0005-0000-0000-0000483E0000}"/>
    <cellStyle name="Normal 3 4 2 5 2" xfId="15945" xr:uid="{00000000-0005-0000-0000-0000493E0000}"/>
    <cellStyle name="Normal 3 4 2 5 2 2" xfId="15946" xr:uid="{00000000-0005-0000-0000-00004A3E0000}"/>
    <cellStyle name="Normal 3 4 2 5 2 2 2" xfId="15947" xr:uid="{00000000-0005-0000-0000-00004B3E0000}"/>
    <cellStyle name="Normal 3 4 2 5 2 2 2 2" xfId="36898" xr:uid="{FC62017A-2EC8-400E-BD35-1523080D8D61}"/>
    <cellStyle name="Normal 3 4 2 5 2 2 3" xfId="15948" xr:uid="{00000000-0005-0000-0000-00004C3E0000}"/>
    <cellStyle name="Normal 3 4 2 5 2 2 3 2" xfId="36899" xr:uid="{01AE82A7-E263-4697-AD68-3E3DFCF6991D}"/>
    <cellStyle name="Normal 3 4 2 5 2 2 4" xfId="15949" xr:uid="{00000000-0005-0000-0000-00004D3E0000}"/>
    <cellStyle name="Normal 3 4 2 5 2 2 4 2" xfId="36900" xr:uid="{C2D9C06B-A823-4D4F-AFF7-A2C1BB5726B3}"/>
    <cellStyle name="Normal 3 4 2 5 2 2 5" xfId="36897" xr:uid="{D9A2E3FC-339D-4A22-A5E0-756D9F2B0787}"/>
    <cellStyle name="Normal 3 4 2 5 2 3" xfId="15950" xr:uid="{00000000-0005-0000-0000-00004E3E0000}"/>
    <cellStyle name="Normal 3 4 2 5 2 3 2" xfId="15951" xr:uid="{00000000-0005-0000-0000-00004F3E0000}"/>
    <cellStyle name="Normal 3 4 2 5 2 3 2 2" xfId="36902" xr:uid="{F847A500-0D79-46E2-86FA-B74FC1DC11B9}"/>
    <cellStyle name="Normal 3 4 2 5 2 3 3" xfId="15952" xr:uid="{00000000-0005-0000-0000-0000503E0000}"/>
    <cellStyle name="Normal 3 4 2 5 2 3 3 2" xfId="36903" xr:uid="{0D757359-AB6A-4D60-A1E2-749BBF7C340E}"/>
    <cellStyle name="Normal 3 4 2 5 2 3 4" xfId="15953" xr:uid="{00000000-0005-0000-0000-0000513E0000}"/>
    <cellStyle name="Normal 3 4 2 5 2 3 4 2" xfId="36904" xr:uid="{B0545892-D8C3-4E79-80AF-172A53CA5644}"/>
    <cellStyle name="Normal 3 4 2 5 2 3 5" xfId="36901" xr:uid="{268EA7CC-148B-46E1-89C0-DCC5946801EE}"/>
    <cellStyle name="Normal 3 4 2 5 2 4" xfId="15954" xr:uid="{00000000-0005-0000-0000-0000523E0000}"/>
    <cellStyle name="Normal 3 4 2 5 2 4 2" xfId="36905" xr:uid="{6AE06379-4578-45C4-97AC-CA585EC242D0}"/>
    <cellStyle name="Normal 3 4 2 5 2 5" xfId="15955" xr:uid="{00000000-0005-0000-0000-0000533E0000}"/>
    <cellStyle name="Normal 3 4 2 5 2 5 2" xfId="36906" xr:uid="{EE5DCCD7-BC70-46E1-AADC-99B59E416317}"/>
    <cellStyle name="Normal 3 4 2 5 2 6" xfId="15956" xr:uid="{00000000-0005-0000-0000-0000543E0000}"/>
    <cellStyle name="Normal 3 4 2 5 2 6 2" xfId="36907" xr:uid="{5A418057-3EE1-430F-92C9-495469E2550A}"/>
    <cellStyle name="Normal 3 4 2 5 2 7" xfId="36896" xr:uid="{0155354E-70F9-4E9C-B3B1-057E93EA978A}"/>
    <cellStyle name="Normal 3 4 2 5 3" xfId="15957" xr:uid="{00000000-0005-0000-0000-0000553E0000}"/>
    <cellStyle name="Normal 3 4 2 5 3 2" xfId="15958" xr:uid="{00000000-0005-0000-0000-0000563E0000}"/>
    <cellStyle name="Normal 3 4 2 5 3 2 2" xfId="36909" xr:uid="{EBFE0061-7356-493E-960A-464CBB574753}"/>
    <cellStyle name="Normal 3 4 2 5 3 3" xfId="15959" xr:uid="{00000000-0005-0000-0000-0000573E0000}"/>
    <cellStyle name="Normal 3 4 2 5 3 3 2" xfId="36910" xr:uid="{A0AF4748-4B7D-410A-A04B-FFE543081E2E}"/>
    <cellStyle name="Normal 3 4 2 5 3 4" xfId="15960" xr:uid="{00000000-0005-0000-0000-0000583E0000}"/>
    <cellStyle name="Normal 3 4 2 5 3 4 2" xfId="36911" xr:uid="{0E3FFCB5-FDF5-47B0-B9AC-E47EEC9C61F0}"/>
    <cellStyle name="Normal 3 4 2 5 3 5" xfId="36908" xr:uid="{D826DE37-5FC4-48A4-AE24-5A05631CC89F}"/>
    <cellStyle name="Normal 3 4 2 5 4" xfId="15961" xr:uid="{00000000-0005-0000-0000-0000593E0000}"/>
    <cellStyle name="Normal 3 4 2 5 4 2" xfId="15962" xr:uid="{00000000-0005-0000-0000-00005A3E0000}"/>
    <cellStyle name="Normal 3 4 2 5 4 2 2" xfId="36913" xr:uid="{59103630-BFC7-4196-99B0-9E6E32298B93}"/>
    <cellStyle name="Normal 3 4 2 5 4 3" xfId="15963" xr:uid="{00000000-0005-0000-0000-00005B3E0000}"/>
    <cellStyle name="Normal 3 4 2 5 4 3 2" xfId="36914" xr:uid="{2212DB0B-D756-41DE-95EF-210273DA316C}"/>
    <cellStyle name="Normal 3 4 2 5 4 4" xfId="15964" xr:uid="{00000000-0005-0000-0000-00005C3E0000}"/>
    <cellStyle name="Normal 3 4 2 5 4 4 2" xfId="36915" xr:uid="{0F2BDCAB-AAA4-4415-83DE-E5BDF2F8517E}"/>
    <cellStyle name="Normal 3 4 2 5 4 5" xfId="36912" xr:uid="{B04FE71A-8A44-4DDD-9D6A-5743364A4CC7}"/>
    <cellStyle name="Normal 3 4 2 5 5" xfId="15965" xr:uid="{00000000-0005-0000-0000-00005D3E0000}"/>
    <cellStyle name="Normal 3 4 2 5 5 2" xfId="36916" xr:uid="{239A40B2-F3F6-4D72-881C-E8BCE967ABE7}"/>
    <cellStyle name="Normal 3 4 2 5 6" xfId="15966" xr:uid="{00000000-0005-0000-0000-00005E3E0000}"/>
    <cellStyle name="Normal 3 4 2 5 6 2" xfId="36917" xr:uid="{97708E75-7DB6-4ADA-8BB9-CCF2414A2A63}"/>
    <cellStyle name="Normal 3 4 2 5 7" xfId="15967" xr:uid="{00000000-0005-0000-0000-00005F3E0000}"/>
    <cellStyle name="Normal 3 4 2 5 7 2" xfId="36918" xr:uid="{1F026047-3EC0-4C24-85EC-0864E9AF5528}"/>
    <cellStyle name="Normal 3 4 2 5 8" xfId="36895" xr:uid="{BA259F08-B76B-44C5-A93E-75DF1FED8C7C}"/>
    <cellStyle name="Normal 3 4 2 6" xfId="15968" xr:uid="{00000000-0005-0000-0000-0000603E0000}"/>
    <cellStyle name="Normal 3 4 2 6 2" xfId="15969" xr:uid="{00000000-0005-0000-0000-0000613E0000}"/>
    <cellStyle name="Normal 3 4 2 6 2 2" xfId="15970" xr:uid="{00000000-0005-0000-0000-0000623E0000}"/>
    <cellStyle name="Normal 3 4 2 6 2 2 2" xfId="36921" xr:uid="{70E80392-55BC-479B-9F20-EE12646ABED7}"/>
    <cellStyle name="Normal 3 4 2 6 2 3" xfId="15971" xr:uid="{00000000-0005-0000-0000-0000633E0000}"/>
    <cellStyle name="Normal 3 4 2 6 2 3 2" xfId="36922" xr:uid="{2EC6A462-E70C-41BF-BCA9-DA1E544BC5E0}"/>
    <cellStyle name="Normal 3 4 2 6 2 4" xfId="15972" xr:uid="{00000000-0005-0000-0000-0000643E0000}"/>
    <cellStyle name="Normal 3 4 2 6 2 4 2" xfId="36923" xr:uid="{0E308681-FEFB-4631-94AB-24E375702D78}"/>
    <cellStyle name="Normal 3 4 2 6 2 5" xfId="36920" xr:uid="{DCE063CD-31CD-45FA-84F4-E7CD1A047113}"/>
    <cellStyle name="Normal 3 4 2 6 3" xfId="15973" xr:uid="{00000000-0005-0000-0000-0000653E0000}"/>
    <cellStyle name="Normal 3 4 2 6 3 2" xfId="15974" xr:uid="{00000000-0005-0000-0000-0000663E0000}"/>
    <cellStyle name="Normal 3 4 2 6 3 2 2" xfId="36925" xr:uid="{2CF16A14-9F9E-42AC-8FD0-AD9E8D85D0C5}"/>
    <cellStyle name="Normal 3 4 2 6 3 3" xfId="15975" xr:uid="{00000000-0005-0000-0000-0000673E0000}"/>
    <cellStyle name="Normal 3 4 2 6 3 3 2" xfId="36926" xr:uid="{D2007A89-91BD-4B46-852C-BEC70788FC2C}"/>
    <cellStyle name="Normal 3 4 2 6 3 4" xfId="15976" xr:uid="{00000000-0005-0000-0000-0000683E0000}"/>
    <cellStyle name="Normal 3 4 2 6 3 4 2" xfId="36927" xr:uid="{1445AEB3-BB89-49D2-A116-4F1C8BF74CE2}"/>
    <cellStyle name="Normal 3 4 2 6 3 5" xfId="36924" xr:uid="{16751216-7A84-49C4-A42F-17801928B852}"/>
    <cellStyle name="Normal 3 4 2 6 4" xfId="36919" xr:uid="{EB0D4FA0-3046-4A07-B506-4958FE132A30}"/>
    <cellStyle name="Normal 3 4 2 7" xfId="15977" xr:uid="{00000000-0005-0000-0000-0000693E0000}"/>
    <cellStyle name="Normal 3 4 2 7 2" xfId="15978" xr:uid="{00000000-0005-0000-0000-00006A3E0000}"/>
    <cellStyle name="Normal 3 4 2 7 2 2" xfId="15979" xr:uid="{00000000-0005-0000-0000-00006B3E0000}"/>
    <cellStyle name="Normal 3 4 2 7 2 2 2" xfId="36930" xr:uid="{F72544D8-EE81-4B04-A0C3-8A12BDA8A94B}"/>
    <cellStyle name="Normal 3 4 2 7 2 3" xfId="15980" xr:uid="{00000000-0005-0000-0000-00006C3E0000}"/>
    <cellStyle name="Normal 3 4 2 7 2 3 2" xfId="36931" xr:uid="{AFACD9A6-F795-4188-ABC8-F306FEA83F69}"/>
    <cellStyle name="Normal 3 4 2 7 2 4" xfId="15981" xr:uid="{00000000-0005-0000-0000-00006D3E0000}"/>
    <cellStyle name="Normal 3 4 2 7 2 4 2" xfId="36932" xr:uid="{DE27617C-B856-4585-A833-8DF96DC90060}"/>
    <cellStyle name="Normal 3 4 2 7 2 5" xfId="36929" xr:uid="{4BE70E7C-970E-4C2E-8F11-3357C504B3B3}"/>
    <cellStyle name="Normal 3 4 2 7 3" xfId="15982" xr:uid="{00000000-0005-0000-0000-00006E3E0000}"/>
    <cellStyle name="Normal 3 4 2 7 3 2" xfId="36933" xr:uid="{FABE605D-3D47-44C3-9848-4BE18D51B3BE}"/>
    <cellStyle name="Normal 3 4 2 7 4" xfId="15983" xr:uid="{00000000-0005-0000-0000-00006F3E0000}"/>
    <cellStyle name="Normal 3 4 2 7 4 2" xfId="36934" xr:uid="{31A38580-EAED-4A78-ADC2-F73ED504C5AD}"/>
    <cellStyle name="Normal 3 4 2 7 5" xfId="15984" xr:uid="{00000000-0005-0000-0000-0000703E0000}"/>
    <cellStyle name="Normal 3 4 2 7 5 2" xfId="36935" xr:uid="{F93CB3A8-F8B1-48E3-990B-BD0A37039387}"/>
    <cellStyle name="Normal 3 4 2 7 6" xfId="36928" xr:uid="{37070B97-BB21-44A1-8389-EB7ABF1F4475}"/>
    <cellStyle name="Normal 3 4 2 8" xfId="15985" xr:uid="{00000000-0005-0000-0000-0000713E0000}"/>
    <cellStyle name="Normal 3 4 2 8 2" xfId="15986" xr:uid="{00000000-0005-0000-0000-0000723E0000}"/>
    <cellStyle name="Normal 3 4 2 8 2 2" xfId="36937" xr:uid="{9CD740A9-7E13-41A4-ABA4-7D872D192FCF}"/>
    <cellStyle name="Normal 3 4 2 8 3" xfId="15987" xr:uid="{00000000-0005-0000-0000-0000733E0000}"/>
    <cellStyle name="Normal 3 4 2 8 3 2" xfId="36938" xr:uid="{A4A2EB84-14CE-4EDF-A8B3-B71195E40052}"/>
    <cellStyle name="Normal 3 4 2 8 4" xfId="15988" xr:uid="{00000000-0005-0000-0000-0000743E0000}"/>
    <cellStyle name="Normal 3 4 2 8 4 2" xfId="36939" xr:uid="{1ABB2B53-B553-4DD9-8B22-653E77C2E615}"/>
    <cellStyle name="Normal 3 4 2 8 5" xfId="36936" xr:uid="{C051F4BA-F7F7-4A9C-85A7-0209D9D804F5}"/>
    <cellStyle name="Normal 3 4 2 9" xfId="15989" xr:uid="{00000000-0005-0000-0000-0000753E0000}"/>
    <cellStyle name="Normal 3 4 2 9 2" xfId="36940" xr:uid="{B041E1F7-A8AA-4D7F-9BA7-054302FC7CF7}"/>
    <cellStyle name="Normal 3 4 3" xfId="15990" xr:uid="{00000000-0005-0000-0000-0000763E0000}"/>
    <cellStyle name="Normal 3 4 3 10" xfId="15991" xr:uid="{00000000-0005-0000-0000-0000773E0000}"/>
    <cellStyle name="Normal 3 4 3 10 2" xfId="36942" xr:uid="{80772A6B-CCD1-407F-BA4B-9055B71FB22A}"/>
    <cellStyle name="Normal 3 4 3 11" xfId="15992" xr:uid="{00000000-0005-0000-0000-0000783E0000}"/>
    <cellStyle name="Normal 3 4 3 11 2" xfId="36943" xr:uid="{C27773B4-B4BF-4303-B868-7F0ED52A3FBD}"/>
    <cellStyle name="Normal 3 4 3 12" xfId="36941" xr:uid="{30ECDFBB-43BE-40AB-9938-79FF149B9424}"/>
    <cellStyle name="Normal 3 4 3 2" xfId="15993" xr:uid="{00000000-0005-0000-0000-0000793E0000}"/>
    <cellStyle name="Normal 3 4 3 2 10" xfId="36944" xr:uid="{F99AE369-DA12-415B-9176-9D1A7B93EC7B}"/>
    <cellStyle name="Normal 3 4 3 2 2" xfId="15994" xr:uid="{00000000-0005-0000-0000-00007A3E0000}"/>
    <cellStyle name="Normal 3 4 3 2 2 2" xfId="15995" xr:uid="{00000000-0005-0000-0000-00007B3E0000}"/>
    <cellStyle name="Normal 3 4 3 2 2 2 2" xfId="15996" xr:uid="{00000000-0005-0000-0000-00007C3E0000}"/>
    <cellStyle name="Normal 3 4 3 2 2 2 2 2" xfId="15997" xr:uid="{00000000-0005-0000-0000-00007D3E0000}"/>
    <cellStyle name="Normal 3 4 3 2 2 2 2 2 2" xfId="36948" xr:uid="{F213CDFC-B111-484B-AFDB-BA6EBB472F7D}"/>
    <cellStyle name="Normal 3 4 3 2 2 2 2 3" xfId="15998" xr:uid="{00000000-0005-0000-0000-00007E3E0000}"/>
    <cellStyle name="Normal 3 4 3 2 2 2 2 3 2" xfId="36949" xr:uid="{AA84100D-F162-4FB5-AA19-45F6E1792108}"/>
    <cellStyle name="Normal 3 4 3 2 2 2 2 4" xfId="15999" xr:uid="{00000000-0005-0000-0000-00007F3E0000}"/>
    <cellStyle name="Normal 3 4 3 2 2 2 2 4 2" xfId="36950" xr:uid="{9C299385-27A4-47C9-AC1C-CE22728CE346}"/>
    <cellStyle name="Normal 3 4 3 2 2 2 2 5" xfId="36947" xr:uid="{7CF2D16A-46FF-4729-989C-2E5D44911126}"/>
    <cellStyle name="Normal 3 4 3 2 2 2 3" xfId="16000" xr:uid="{00000000-0005-0000-0000-0000803E0000}"/>
    <cellStyle name="Normal 3 4 3 2 2 2 3 2" xfId="16001" xr:uid="{00000000-0005-0000-0000-0000813E0000}"/>
    <cellStyle name="Normal 3 4 3 2 2 2 3 2 2" xfId="36952" xr:uid="{A73E9B58-4E11-4666-BA2B-C5F758819739}"/>
    <cellStyle name="Normal 3 4 3 2 2 2 3 3" xfId="16002" xr:uid="{00000000-0005-0000-0000-0000823E0000}"/>
    <cellStyle name="Normal 3 4 3 2 2 2 3 3 2" xfId="36953" xr:uid="{765F4D38-C374-4483-AF30-E5C6EB6B4A2A}"/>
    <cellStyle name="Normal 3 4 3 2 2 2 3 4" xfId="16003" xr:uid="{00000000-0005-0000-0000-0000833E0000}"/>
    <cellStyle name="Normal 3 4 3 2 2 2 3 4 2" xfId="36954" xr:uid="{3AEE959C-2B03-459C-8354-B6D7B9326E81}"/>
    <cellStyle name="Normal 3 4 3 2 2 2 3 5" xfId="36951" xr:uid="{9132B1CA-3D70-4299-8724-C69658662950}"/>
    <cellStyle name="Normal 3 4 3 2 2 2 4" xfId="16004" xr:uid="{00000000-0005-0000-0000-0000843E0000}"/>
    <cellStyle name="Normal 3 4 3 2 2 2 4 2" xfId="36955" xr:uid="{1BCC3D79-883B-4C77-9088-5FB591780A63}"/>
    <cellStyle name="Normal 3 4 3 2 2 2 5" xfId="16005" xr:uid="{00000000-0005-0000-0000-0000853E0000}"/>
    <cellStyle name="Normal 3 4 3 2 2 2 5 2" xfId="36956" xr:uid="{130EF8FF-0C86-48A4-AA73-8988959ECC2D}"/>
    <cellStyle name="Normal 3 4 3 2 2 2 6" xfId="16006" xr:uid="{00000000-0005-0000-0000-0000863E0000}"/>
    <cellStyle name="Normal 3 4 3 2 2 2 6 2" xfId="36957" xr:uid="{E021CF2D-068E-4806-9FD1-0502E7741858}"/>
    <cellStyle name="Normal 3 4 3 2 2 2 7" xfId="36946" xr:uid="{942C3C0B-8925-4DA8-B555-0F194745B734}"/>
    <cellStyle name="Normal 3 4 3 2 2 3" xfId="16007" xr:uid="{00000000-0005-0000-0000-0000873E0000}"/>
    <cellStyle name="Normal 3 4 3 2 2 3 2" xfId="16008" xr:uid="{00000000-0005-0000-0000-0000883E0000}"/>
    <cellStyle name="Normal 3 4 3 2 2 3 2 2" xfId="36959" xr:uid="{B943EABD-2007-41ED-B676-FAF23811FDB4}"/>
    <cellStyle name="Normal 3 4 3 2 2 3 3" xfId="16009" xr:uid="{00000000-0005-0000-0000-0000893E0000}"/>
    <cellStyle name="Normal 3 4 3 2 2 3 3 2" xfId="36960" xr:uid="{0E31DC93-1D7A-4C11-9603-73E1E95734F1}"/>
    <cellStyle name="Normal 3 4 3 2 2 3 4" xfId="16010" xr:uid="{00000000-0005-0000-0000-00008A3E0000}"/>
    <cellStyle name="Normal 3 4 3 2 2 3 4 2" xfId="36961" xr:uid="{B0AACA4D-59C8-4B86-BAFF-4394DDDD3258}"/>
    <cellStyle name="Normal 3 4 3 2 2 3 5" xfId="36958" xr:uid="{0B4CD39C-D1E1-4CB5-AE19-DBC37CA1C345}"/>
    <cellStyle name="Normal 3 4 3 2 2 4" xfId="16011" xr:uid="{00000000-0005-0000-0000-00008B3E0000}"/>
    <cellStyle name="Normal 3 4 3 2 2 4 2" xfId="16012" xr:uid="{00000000-0005-0000-0000-00008C3E0000}"/>
    <cellStyle name="Normal 3 4 3 2 2 4 2 2" xfId="36963" xr:uid="{E72B5469-7232-4C9B-A52C-9CE47187993D}"/>
    <cellStyle name="Normal 3 4 3 2 2 4 3" xfId="16013" xr:uid="{00000000-0005-0000-0000-00008D3E0000}"/>
    <cellStyle name="Normal 3 4 3 2 2 4 3 2" xfId="36964" xr:uid="{D7802AFF-C167-4A88-BE6E-01B0C1646386}"/>
    <cellStyle name="Normal 3 4 3 2 2 4 4" xfId="16014" xr:uid="{00000000-0005-0000-0000-00008E3E0000}"/>
    <cellStyle name="Normal 3 4 3 2 2 4 4 2" xfId="36965" xr:uid="{EFB785F7-B0DE-4515-8D8E-8282DFE2A552}"/>
    <cellStyle name="Normal 3 4 3 2 2 4 5" xfId="36962" xr:uid="{D938F4CB-84AD-42CC-BA5E-E7178A2CEDFE}"/>
    <cellStyle name="Normal 3 4 3 2 2 5" xfId="16015" xr:uid="{00000000-0005-0000-0000-00008F3E0000}"/>
    <cellStyle name="Normal 3 4 3 2 2 5 2" xfId="36966" xr:uid="{1DABA0D4-27F9-4422-AE31-B88FE76F63AE}"/>
    <cellStyle name="Normal 3 4 3 2 2 6" xfId="16016" xr:uid="{00000000-0005-0000-0000-0000903E0000}"/>
    <cellStyle name="Normal 3 4 3 2 2 6 2" xfId="36967" xr:uid="{BEA2117B-E7BB-40A1-BD2E-F08AEE2ECDE6}"/>
    <cellStyle name="Normal 3 4 3 2 2 7" xfId="16017" xr:uid="{00000000-0005-0000-0000-0000913E0000}"/>
    <cellStyle name="Normal 3 4 3 2 2 7 2" xfId="36968" xr:uid="{BF36C219-5D6D-4FBA-A976-A9A9FD97925A}"/>
    <cellStyle name="Normal 3 4 3 2 2 8" xfId="36945" xr:uid="{BE9F4B52-8228-4A09-A384-A28E496153E5}"/>
    <cellStyle name="Normal 3 4 3 2 3" xfId="16018" xr:uid="{00000000-0005-0000-0000-0000923E0000}"/>
    <cellStyle name="Normal 3 4 3 2 3 2" xfId="16019" xr:uid="{00000000-0005-0000-0000-0000933E0000}"/>
    <cellStyle name="Normal 3 4 3 2 3 2 2" xfId="16020" xr:uid="{00000000-0005-0000-0000-0000943E0000}"/>
    <cellStyle name="Normal 3 4 3 2 3 2 2 2" xfId="16021" xr:uid="{00000000-0005-0000-0000-0000953E0000}"/>
    <cellStyle name="Normal 3 4 3 2 3 2 2 2 2" xfId="36972" xr:uid="{565DC0A7-91AF-41A1-B34F-F2BE50EC5879}"/>
    <cellStyle name="Normal 3 4 3 2 3 2 2 3" xfId="16022" xr:uid="{00000000-0005-0000-0000-0000963E0000}"/>
    <cellStyle name="Normal 3 4 3 2 3 2 2 3 2" xfId="36973" xr:uid="{572D2194-B6CF-4C2C-BAF5-8E36968FE184}"/>
    <cellStyle name="Normal 3 4 3 2 3 2 2 4" xfId="16023" xr:uid="{00000000-0005-0000-0000-0000973E0000}"/>
    <cellStyle name="Normal 3 4 3 2 3 2 2 4 2" xfId="36974" xr:uid="{977D8854-2FEA-454E-AECE-1BF406A121F2}"/>
    <cellStyle name="Normal 3 4 3 2 3 2 2 5" xfId="36971" xr:uid="{5D500D51-5149-46F8-A72B-A66C4743BC17}"/>
    <cellStyle name="Normal 3 4 3 2 3 2 3" xfId="16024" xr:uid="{00000000-0005-0000-0000-0000983E0000}"/>
    <cellStyle name="Normal 3 4 3 2 3 2 3 2" xfId="16025" xr:uid="{00000000-0005-0000-0000-0000993E0000}"/>
    <cellStyle name="Normal 3 4 3 2 3 2 3 2 2" xfId="36976" xr:uid="{E81F8013-F112-4D08-9D2C-90828D3738FA}"/>
    <cellStyle name="Normal 3 4 3 2 3 2 3 3" xfId="16026" xr:uid="{00000000-0005-0000-0000-00009A3E0000}"/>
    <cellStyle name="Normal 3 4 3 2 3 2 3 3 2" xfId="36977" xr:uid="{84ACA7A1-F12C-4008-899C-3203B2C287BA}"/>
    <cellStyle name="Normal 3 4 3 2 3 2 3 4" xfId="16027" xr:uid="{00000000-0005-0000-0000-00009B3E0000}"/>
    <cellStyle name="Normal 3 4 3 2 3 2 3 4 2" xfId="36978" xr:uid="{B50C1D5C-C2A7-4063-AFEF-76E32A45E6D5}"/>
    <cellStyle name="Normal 3 4 3 2 3 2 3 5" xfId="36975" xr:uid="{4CCBEF26-3674-4623-AE89-15A5A7CBD6A1}"/>
    <cellStyle name="Normal 3 4 3 2 3 2 4" xfId="16028" xr:uid="{00000000-0005-0000-0000-00009C3E0000}"/>
    <cellStyle name="Normal 3 4 3 2 3 2 4 2" xfId="36979" xr:uid="{F53E3FA6-1CEC-4D16-9796-692BC0BC47CF}"/>
    <cellStyle name="Normal 3 4 3 2 3 2 5" xfId="16029" xr:uid="{00000000-0005-0000-0000-00009D3E0000}"/>
    <cellStyle name="Normal 3 4 3 2 3 2 5 2" xfId="36980" xr:uid="{71959587-5B2E-4B54-8639-9F5A83F78CE0}"/>
    <cellStyle name="Normal 3 4 3 2 3 2 6" xfId="16030" xr:uid="{00000000-0005-0000-0000-00009E3E0000}"/>
    <cellStyle name="Normal 3 4 3 2 3 2 6 2" xfId="36981" xr:uid="{0FF60645-DD8C-4E24-A40E-C9B611672AC5}"/>
    <cellStyle name="Normal 3 4 3 2 3 2 7" xfId="36970" xr:uid="{1331C654-59A0-4127-BAB0-EAA67DFB8075}"/>
    <cellStyle name="Normal 3 4 3 2 3 3" xfId="16031" xr:uid="{00000000-0005-0000-0000-00009F3E0000}"/>
    <cellStyle name="Normal 3 4 3 2 3 3 2" xfId="16032" xr:uid="{00000000-0005-0000-0000-0000A03E0000}"/>
    <cellStyle name="Normal 3 4 3 2 3 3 2 2" xfId="36983" xr:uid="{BFEB5101-C3F8-41DD-A12E-C664C1F3CE9C}"/>
    <cellStyle name="Normal 3 4 3 2 3 3 3" xfId="16033" xr:uid="{00000000-0005-0000-0000-0000A13E0000}"/>
    <cellStyle name="Normal 3 4 3 2 3 3 3 2" xfId="36984" xr:uid="{43845351-FD9C-4A8B-9719-256BEEAD33B1}"/>
    <cellStyle name="Normal 3 4 3 2 3 3 4" xfId="16034" xr:uid="{00000000-0005-0000-0000-0000A23E0000}"/>
    <cellStyle name="Normal 3 4 3 2 3 3 4 2" xfId="36985" xr:uid="{0D2BDA43-A99E-48AD-AE85-12DD897C90EC}"/>
    <cellStyle name="Normal 3 4 3 2 3 3 5" xfId="36982" xr:uid="{9FCF4C51-062B-46FB-A815-6C5760517C69}"/>
    <cellStyle name="Normal 3 4 3 2 3 4" xfId="16035" xr:uid="{00000000-0005-0000-0000-0000A33E0000}"/>
    <cellStyle name="Normal 3 4 3 2 3 4 2" xfId="16036" xr:uid="{00000000-0005-0000-0000-0000A43E0000}"/>
    <cellStyle name="Normal 3 4 3 2 3 4 2 2" xfId="36987" xr:uid="{C71EF2DD-B890-453A-BB75-593ACAFC1F3E}"/>
    <cellStyle name="Normal 3 4 3 2 3 4 3" xfId="16037" xr:uid="{00000000-0005-0000-0000-0000A53E0000}"/>
    <cellStyle name="Normal 3 4 3 2 3 4 3 2" xfId="36988" xr:uid="{FB0AB352-C9A8-49EB-9A42-4B9E3270EA47}"/>
    <cellStyle name="Normal 3 4 3 2 3 4 4" xfId="16038" xr:uid="{00000000-0005-0000-0000-0000A63E0000}"/>
    <cellStyle name="Normal 3 4 3 2 3 4 4 2" xfId="36989" xr:uid="{0A3F4A81-945E-44B3-9F0D-4B8364F2CDBD}"/>
    <cellStyle name="Normal 3 4 3 2 3 4 5" xfId="36986" xr:uid="{BF0E3F20-B5DB-48E2-8AB1-C66192B201E0}"/>
    <cellStyle name="Normal 3 4 3 2 3 5" xfId="16039" xr:uid="{00000000-0005-0000-0000-0000A73E0000}"/>
    <cellStyle name="Normal 3 4 3 2 3 5 2" xfId="36990" xr:uid="{4EFFE504-C08D-4C67-808A-10DC841C8950}"/>
    <cellStyle name="Normal 3 4 3 2 3 6" xfId="16040" xr:uid="{00000000-0005-0000-0000-0000A83E0000}"/>
    <cellStyle name="Normal 3 4 3 2 3 6 2" xfId="36991" xr:uid="{0A752D1F-E667-4DF1-9486-2AE30273E9B1}"/>
    <cellStyle name="Normal 3 4 3 2 3 7" xfId="16041" xr:uid="{00000000-0005-0000-0000-0000A93E0000}"/>
    <cellStyle name="Normal 3 4 3 2 3 7 2" xfId="36992" xr:uid="{D640AD9B-0957-465F-B7D5-6A4D2656AF32}"/>
    <cellStyle name="Normal 3 4 3 2 3 8" xfId="36969" xr:uid="{A4B9C60A-4432-4CE8-AB68-BF4394870CDF}"/>
    <cellStyle name="Normal 3 4 3 2 4" xfId="16042" xr:uid="{00000000-0005-0000-0000-0000AA3E0000}"/>
    <cellStyle name="Normal 3 4 3 2 4 2" xfId="16043" xr:uid="{00000000-0005-0000-0000-0000AB3E0000}"/>
    <cellStyle name="Normal 3 4 3 2 4 2 2" xfId="16044" xr:uid="{00000000-0005-0000-0000-0000AC3E0000}"/>
    <cellStyle name="Normal 3 4 3 2 4 2 2 2" xfId="36995" xr:uid="{94CDE9D5-54E4-49FE-9F7E-74AF0BA73C74}"/>
    <cellStyle name="Normal 3 4 3 2 4 2 3" xfId="16045" xr:uid="{00000000-0005-0000-0000-0000AD3E0000}"/>
    <cellStyle name="Normal 3 4 3 2 4 2 3 2" xfId="36996" xr:uid="{6B35A4A1-F52E-497F-94E0-DCEFE79CA989}"/>
    <cellStyle name="Normal 3 4 3 2 4 2 4" xfId="16046" xr:uid="{00000000-0005-0000-0000-0000AE3E0000}"/>
    <cellStyle name="Normal 3 4 3 2 4 2 4 2" xfId="36997" xr:uid="{1EB1F17A-6BEE-4EBE-9D6A-69A8A1470BBC}"/>
    <cellStyle name="Normal 3 4 3 2 4 2 5" xfId="36994" xr:uid="{A5A7A2D7-59F5-47BF-965C-F84803EA4AB1}"/>
    <cellStyle name="Normal 3 4 3 2 4 3" xfId="16047" xr:uid="{00000000-0005-0000-0000-0000AF3E0000}"/>
    <cellStyle name="Normal 3 4 3 2 4 3 2" xfId="16048" xr:uid="{00000000-0005-0000-0000-0000B03E0000}"/>
    <cellStyle name="Normal 3 4 3 2 4 3 2 2" xfId="36999" xr:uid="{D2E8323C-40A4-4879-8005-8032668911B1}"/>
    <cellStyle name="Normal 3 4 3 2 4 3 3" xfId="16049" xr:uid="{00000000-0005-0000-0000-0000B13E0000}"/>
    <cellStyle name="Normal 3 4 3 2 4 3 3 2" xfId="37000" xr:uid="{A7B9FB0F-0396-4B49-AD0F-5C8A45168A39}"/>
    <cellStyle name="Normal 3 4 3 2 4 3 4" xfId="16050" xr:uid="{00000000-0005-0000-0000-0000B23E0000}"/>
    <cellStyle name="Normal 3 4 3 2 4 3 4 2" xfId="37001" xr:uid="{4F69463C-8C35-4ADD-8145-1C3FEA327BC5}"/>
    <cellStyle name="Normal 3 4 3 2 4 3 5" xfId="36998" xr:uid="{FCEDB836-3AA7-4302-A181-B17C46FCFE1E}"/>
    <cellStyle name="Normal 3 4 3 2 4 4" xfId="16051" xr:uid="{00000000-0005-0000-0000-0000B33E0000}"/>
    <cellStyle name="Normal 3 4 3 2 4 4 2" xfId="37002" xr:uid="{C624D78A-9F88-4B3D-9036-8882BA53B33C}"/>
    <cellStyle name="Normal 3 4 3 2 4 5" xfId="16052" xr:uid="{00000000-0005-0000-0000-0000B43E0000}"/>
    <cellStyle name="Normal 3 4 3 2 4 5 2" xfId="37003" xr:uid="{E8C9BA4D-754D-437F-A77F-667DF61ED5AA}"/>
    <cellStyle name="Normal 3 4 3 2 4 6" xfId="16053" xr:uid="{00000000-0005-0000-0000-0000B53E0000}"/>
    <cellStyle name="Normal 3 4 3 2 4 6 2" xfId="37004" xr:uid="{2E136B46-5016-4B3C-B01A-E1AEBDEE07FD}"/>
    <cellStyle name="Normal 3 4 3 2 4 7" xfId="36993" xr:uid="{23952405-947F-436B-8B56-B97884AC570F}"/>
    <cellStyle name="Normal 3 4 3 2 5" xfId="16054" xr:uid="{00000000-0005-0000-0000-0000B63E0000}"/>
    <cellStyle name="Normal 3 4 3 2 5 2" xfId="16055" xr:uid="{00000000-0005-0000-0000-0000B73E0000}"/>
    <cellStyle name="Normal 3 4 3 2 5 2 2" xfId="37006" xr:uid="{0CED1C15-1201-43FE-B066-CA00FDFDAC02}"/>
    <cellStyle name="Normal 3 4 3 2 5 3" xfId="16056" xr:uid="{00000000-0005-0000-0000-0000B83E0000}"/>
    <cellStyle name="Normal 3 4 3 2 5 3 2" xfId="37007" xr:uid="{4FDC754B-598C-4131-9EBB-5C9E71147E5D}"/>
    <cellStyle name="Normal 3 4 3 2 5 4" xfId="16057" xr:uid="{00000000-0005-0000-0000-0000B93E0000}"/>
    <cellStyle name="Normal 3 4 3 2 5 4 2" xfId="37008" xr:uid="{C6F94861-3242-4A0B-9EBF-BABEB2EB6FA8}"/>
    <cellStyle name="Normal 3 4 3 2 5 5" xfId="37005" xr:uid="{10AA4B9A-9120-4F6E-9702-2DBB7E0B1DCD}"/>
    <cellStyle name="Normal 3 4 3 2 6" xfId="16058" xr:uid="{00000000-0005-0000-0000-0000BA3E0000}"/>
    <cellStyle name="Normal 3 4 3 2 6 2" xfId="16059" xr:uid="{00000000-0005-0000-0000-0000BB3E0000}"/>
    <cellStyle name="Normal 3 4 3 2 6 2 2" xfId="37010" xr:uid="{2755F2CF-3E1D-484D-BB0D-90AAFBEDE754}"/>
    <cellStyle name="Normal 3 4 3 2 6 3" xfId="16060" xr:uid="{00000000-0005-0000-0000-0000BC3E0000}"/>
    <cellStyle name="Normal 3 4 3 2 6 3 2" xfId="37011" xr:uid="{D829C5EC-7146-4A47-BC9D-7ED188B7F839}"/>
    <cellStyle name="Normal 3 4 3 2 6 4" xfId="16061" xr:uid="{00000000-0005-0000-0000-0000BD3E0000}"/>
    <cellStyle name="Normal 3 4 3 2 6 4 2" xfId="37012" xr:uid="{32A74B72-861B-4B3E-B7F2-80E25016D1D8}"/>
    <cellStyle name="Normal 3 4 3 2 6 5" xfId="37009" xr:uid="{C24A1BDA-9029-46B6-9CCD-A861D3C11BEA}"/>
    <cellStyle name="Normal 3 4 3 2 7" xfId="16062" xr:uid="{00000000-0005-0000-0000-0000BE3E0000}"/>
    <cellStyle name="Normal 3 4 3 2 7 2" xfId="37013" xr:uid="{658AC602-C2DE-43AA-A103-11601383F56F}"/>
    <cellStyle name="Normal 3 4 3 2 8" xfId="16063" xr:uid="{00000000-0005-0000-0000-0000BF3E0000}"/>
    <cellStyle name="Normal 3 4 3 2 8 2" xfId="37014" xr:uid="{83E5B13A-8D46-4F0C-9BA9-1E12E32D2FC6}"/>
    <cellStyle name="Normal 3 4 3 2 9" xfId="16064" xr:uid="{00000000-0005-0000-0000-0000C03E0000}"/>
    <cellStyle name="Normal 3 4 3 2 9 2" xfId="37015" xr:uid="{CFF9DDF3-D2FF-42D9-906A-64F4E6564A28}"/>
    <cellStyle name="Normal 3 4 3 3" xfId="16065" xr:uid="{00000000-0005-0000-0000-0000C13E0000}"/>
    <cellStyle name="Normal 3 4 3 3 10" xfId="37016" xr:uid="{7A030571-1C2F-41BE-BDD0-1370AD6F01E3}"/>
    <cellStyle name="Normal 3 4 3 3 2" xfId="16066" xr:uid="{00000000-0005-0000-0000-0000C23E0000}"/>
    <cellStyle name="Normal 3 4 3 3 2 2" xfId="16067" xr:uid="{00000000-0005-0000-0000-0000C33E0000}"/>
    <cellStyle name="Normal 3 4 3 3 2 2 2" xfId="16068" xr:uid="{00000000-0005-0000-0000-0000C43E0000}"/>
    <cellStyle name="Normal 3 4 3 3 2 2 2 2" xfId="16069" xr:uid="{00000000-0005-0000-0000-0000C53E0000}"/>
    <cellStyle name="Normal 3 4 3 3 2 2 2 2 2" xfId="37020" xr:uid="{B88AA8F4-91B6-435C-9E65-7FD377728F5B}"/>
    <cellStyle name="Normal 3 4 3 3 2 2 2 3" xfId="16070" xr:uid="{00000000-0005-0000-0000-0000C63E0000}"/>
    <cellStyle name="Normal 3 4 3 3 2 2 2 3 2" xfId="37021" xr:uid="{C53FFEAE-8504-4708-A862-B0A23B128CDE}"/>
    <cellStyle name="Normal 3 4 3 3 2 2 2 4" xfId="16071" xr:uid="{00000000-0005-0000-0000-0000C73E0000}"/>
    <cellStyle name="Normal 3 4 3 3 2 2 2 4 2" xfId="37022" xr:uid="{425810F6-9A57-4CBA-B816-BB52FE91DAA6}"/>
    <cellStyle name="Normal 3 4 3 3 2 2 2 5" xfId="37019" xr:uid="{A3C4BEDC-926E-40D9-B71D-F61664562E1B}"/>
    <cellStyle name="Normal 3 4 3 3 2 2 3" xfId="16072" xr:uid="{00000000-0005-0000-0000-0000C83E0000}"/>
    <cellStyle name="Normal 3 4 3 3 2 2 3 2" xfId="37023" xr:uid="{CCB4D89C-9D63-4E29-940A-21E931507483}"/>
    <cellStyle name="Normal 3 4 3 3 2 2 4" xfId="16073" xr:uid="{00000000-0005-0000-0000-0000C93E0000}"/>
    <cellStyle name="Normal 3 4 3 3 2 2 4 2" xfId="37024" xr:uid="{5CC53A6D-747A-4FFD-B1A9-6E330641EC70}"/>
    <cellStyle name="Normal 3 4 3 3 2 2 5" xfId="16074" xr:uid="{00000000-0005-0000-0000-0000CA3E0000}"/>
    <cellStyle name="Normal 3 4 3 3 2 2 5 2" xfId="37025" xr:uid="{EA6BBB17-85E0-40A7-8665-4A65C1EFCD60}"/>
    <cellStyle name="Normal 3 4 3 3 2 2 6" xfId="37018" xr:uid="{E7EBE366-8240-4E0F-BA7B-977880B0748D}"/>
    <cellStyle name="Normal 3 4 3 3 2 3" xfId="16075" xr:uid="{00000000-0005-0000-0000-0000CB3E0000}"/>
    <cellStyle name="Normal 3 4 3 3 2 3 2" xfId="16076" xr:uid="{00000000-0005-0000-0000-0000CC3E0000}"/>
    <cellStyle name="Normal 3 4 3 3 2 3 2 2" xfId="37027" xr:uid="{58C9C022-F795-4BF0-9FB8-3555602749D5}"/>
    <cellStyle name="Normal 3 4 3 3 2 3 3" xfId="16077" xr:uid="{00000000-0005-0000-0000-0000CD3E0000}"/>
    <cellStyle name="Normal 3 4 3 3 2 3 3 2" xfId="37028" xr:uid="{A8B60C03-4E61-4C2C-9EAC-1AB8C5A9645E}"/>
    <cellStyle name="Normal 3 4 3 3 2 3 4" xfId="16078" xr:uid="{00000000-0005-0000-0000-0000CE3E0000}"/>
    <cellStyle name="Normal 3 4 3 3 2 3 4 2" xfId="37029" xr:uid="{7D02F338-98E5-4A94-A3F8-79B690ADC79F}"/>
    <cellStyle name="Normal 3 4 3 3 2 3 5" xfId="37026" xr:uid="{7EA70BDA-C159-416D-A382-0ED40763DBD5}"/>
    <cellStyle name="Normal 3 4 3 3 2 4" xfId="16079" xr:uid="{00000000-0005-0000-0000-0000CF3E0000}"/>
    <cellStyle name="Normal 3 4 3 3 2 4 2" xfId="16080" xr:uid="{00000000-0005-0000-0000-0000D03E0000}"/>
    <cellStyle name="Normal 3 4 3 3 2 4 2 2" xfId="37031" xr:uid="{33B7A601-621D-4914-809C-32A9E2D32755}"/>
    <cellStyle name="Normal 3 4 3 3 2 4 3" xfId="16081" xr:uid="{00000000-0005-0000-0000-0000D13E0000}"/>
    <cellStyle name="Normal 3 4 3 3 2 4 3 2" xfId="37032" xr:uid="{8847A3F7-419F-4C18-93CB-259223D205CC}"/>
    <cellStyle name="Normal 3 4 3 3 2 4 4" xfId="16082" xr:uid="{00000000-0005-0000-0000-0000D23E0000}"/>
    <cellStyle name="Normal 3 4 3 3 2 4 4 2" xfId="37033" xr:uid="{7A293CFE-E3DF-4FFC-9AF1-AB3170B274AA}"/>
    <cellStyle name="Normal 3 4 3 3 2 4 5" xfId="37030" xr:uid="{703243F9-5410-4180-AC48-CDBEB129545D}"/>
    <cellStyle name="Normal 3 4 3 3 2 5" xfId="16083" xr:uid="{00000000-0005-0000-0000-0000D33E0000}"/>
    <cellStyle name="Normal 3 4 3 3 2 5 2" xfId="37034" xr:uid="{17678349-818E-4F5F-ADF5-A8D8BBFD4B14}"/>
    <cellStyle name="Normal 3 4 3 3 2 6" xfId="16084" xr:uid="{00000000-0005-0000-0000-0000D43E0000}"/>
    <cellStyle name="Normal 3 4 3 3 2 6 2" xfId="37035" xr:uid="{E62A2126-1C11-4D36-8303-2D9C29A66A8D}"/>
    <cellStyle name="Normal 3 4 3 3 2 7" xfId="16085" xr:uid="{00000000-0005-0000-0000-0000D53E0000}"/>
    <cellStyle name="Normal 3 4 3 3 2 7 2" xfId="37036" xr:uid="{E10EC07B-9915-4CEF-8920-8023D2E0EF71}"/>
    <cellStyle name="Normal 3 4 3 3 2 8" xfId="37017" xr:uid="{9864FD2A-5673-498E-BA07-C0B957C96167}"/>
    <cellStyle name="Normal 3 4 3 3 3" xfId="16086" xr:uid="{00000000-0005-0000-0000-0000D63E0000}"/>
    <cellStyle name="Normal 3 4 3 3 3 2" xfId="16087" xr:uid="{00000000-0005-0000-0000-0000D73E0000}"/>
    <cellStyle name="Normal 3 4 3 3 3 2 2" xfId="16088" xr:uid="{00000000-0005-0000-0000-0000D83E0000}"/>
    <cellStyle name="Normal 3 4 3 3 3 2 2 2" xfId="16089" xr:uid="{00000000-0005-0000-0000-0000D93E0000}"/>
    <cellStyle name="Normal 3 4 3 3 3 2 2 2 2" xfId="37040" xr:uid="{8A72B3AB-CA1D-49DB-8422-3FD62B5E663B}"/>
    <cellStyle name="Normal 3 4 3 3 3 2 2 3" xfId="16090" xr:uid="{00000000-0005-0000-0000-0000DA3E0000}"/>
    <cellStyle name="Normal 3 4 3 3 3 2 2 3 2" xfId="37041" xr:uid="{6666B944-D55C-47EC-B0A6-59F71D005ACE}"/>
    <cellStyle name="Normal 3 4 3 3 3 2 2 4" xfId="16091" xr:uid="{00000000-0005-0000-0000-0000DB3E0000}"/>
    <cellStyle name="Normal 3 4 3 3 3 2 2 4 2" xfId="37042" xr:uid="{2D23650A-2FE6-446E-8D38-C6C9A3B1B486}"/>
    <cellStyle name="Normal 3 4 3 3 3 2 2 5" xfId="37039" xr:uid="{CB08A6FE-5100-4341-A0D5-10E782909E16}"/>
    <cellStyle name="Normal 3 4 3 3 3 2 3" xfId="16092" xr:uid="{00000000-0005-0000-0000-0000DC3E0000}"/>
    <cellStyle name="Normal 3 4 3 3 3 2 3 2" xfId="37043" xr:uid="{667E8D03-8142-4B87-AFE1-DB734861B3B5}"/>
    <cellStyle name="Normal 3 4 3 3 3 2 4" xfId="16093" xr:uid="{00000000-0005-0000-0000-0000DD3E0000}"/>
    <cellStyle name="Normal 3 4 3 3 3 2 4 2" xfId="37044" xr:uid="{42412FDF-9D0E-4861-BB41-FF93F0250F69}"/>
    <cellStyle name="Normal 3 4 3 3 3 2 5" xfId="16094" xr:uid="{00000000-0005-0000-0000-0000DE3E0000}"/>
    <cellStyle name="Normal 3 4 3 3 3 2 5 2" xfId="37045" xr:uid="{0A428C10-50C8-4968-81F4-1F761E09FEC6}"/>
    <cellStyle name="Normal 3 4 3 3 3 2 6" xfId="37038" xr:uid="{041E2C97-33FC-4461-B60F-66D44E8F875E}"/>
    <cellStyle name="Normal 3 4 3 3 3 3" xfId="16095" xr:uid="{00000000-0005-0000-0000-0000DF3E0000}"/>
    <cellStyle name="Normal 3 4 3 3 3 3 2" xfId="16096" xr:uid="{00000000-0005-0000-0000-0000E03E0000}"/>
    <cellStyle name="Normal 3 4 3 3 3 3 2 2" xfId="37047" xr:uid="{FE28CC8E-30FF-4E56-9668-9F0F8C26F725}"/>
    <cellStyle name="Normal 3 4 3 3 3 3 3" xfId="16097" xr:uid="{00000000-0005-0000-0000-0000E13E0000}"/>
    <cellStyle name="Normal 3 4 3 3 3 3 3 2" xfId="37048" xr:uid="{F025C219-89F3-43EF-9966-B509CC41D6B9}"/>
    <cellStyle name="Normal 3 4 3 3 3 3 4" xfId="16098" xr:uid="{00000000-0005-0000-0000-0000E23E0000}"/>
    <cellStyle name="Normal 3 4 3 3 3 3 4 2" xfId="37049" xr:uid="{0062CBA6-7077-4744-B1AD-F3FA95BC5EDF}"/>
    <cellStyle name="Normal 3 4 3 3 3 3 5" xfId="37046" xr:uid="{41BBF262-47BF-4FD3-88A4-1C53DD59D2B3}"/>
    <cellStyle name="Normal 3 4 3 3 3 4" xfId="16099" xr:uid="{00000000-0005-0000-0000-0000E33E0000}"/>
    <cellStyle name="Normal 3 4 3 3 3 4 2" xfId="37050" xr:uid="{3E3C55A9-8B55-486F-94E0-84176D87FBD5}"/>
    <cellStyle name="Normal 3 4 3 3 3 5" xfId="16100" xr:uid="{00000000-0005-0000-0000-0000E43E0000}"/>
    <cellStyle name="Normal 3 4 3 3 3 5 2" xfId="37051" xr:uid="{B76D139B-B55E-4337-80E4-59CE485544CA}"/>
    <cellStyle name="Normal 3 4 3 3 3 6" xfId="16101" xr:uid="{00000000-0005-0000-0000-0000E53E0000}"/>
    <cellStyle name="Normal 3 4 3 3 3 6 2" xfId="37052" xr:uid="{D589A600-5D5E-4B49-82BE-6EFD04A536A3}"/>
    <cellStyle name="Normal 3 4 3 3 3 7" xfId="37037" xr:uid="{C07DCE73-C111-4562-BF32-11095B943D5A}"/>
    <cellStyle name="Normal 3 4 3 3 4" xfId="16102" xr:uid="{00000000-0005-0000-0000-0000E63E0000}"/>
    <cellStyle name="Normal 3 4 3 3 4 2" xfId="16103" xr:uid="{00000000-0005-0000-0000-0000E73E0000}"/>
    <cellStyle name="Normal 3 4 3 3 4 2 2" xfId="16104" xr:uid="{00000000-0005-0000-0000-0000E83E0000}"/>
    <cellStyle name="Normal 3 4 3 3 4 2 2 2" xfId="37055" xr:uid="{3A0CB308-0727-4F3C-9536-C228F9BB4E2F}"/>
    <cellStyle name="Normal 3 4 3 3 4 2 3" xfId="16105" xr:uid="{00000000-0005-0000-0000-0000E93E0000}"/>
    <cellStyle name="Normal 3 4 3 3 4 2 3 2" xfId="37056" xr:uid="{47D1BA4B-9884-47B3-A7E5-681F9C66699E}"/>
    <cellStyle name="Normal 3 4 3 3 4 2 4" xfId="16106" xr:uid="{00000000-0005-0000-0000-0000EA3E0000}"/>
    <cellStyle name="Normal 3 4 3 3 4 2 4 2" xfId="37057" xr:uid="{14A3263F-F652-41C4-8008-7926C18EB809}"/>
    <cellStyle name="Normal 3 4 3 3 4 2 5" xfId="37054" xr:uid="{AF34071A-01DD-4FAB-B7D4-2E1E305893F6}"/>
    <cellStyle name="Normal 3 4 3 3 4 3" xfId="16107" xr:uid="{00000000-0005-0000-0000-0000EB3E0000}"/>
    <cellStyle name="Normal 3 4 3 3 4 3 2" xfId="37058" xr:uid="{C860D8B9-413B-4272-AB67-F63BE424B00A}"/>
    <cellStyle name="Normal 3 4 3 3 4 4" xfId="16108" xr:uid="{00000000-0005-0000-0000-0000EC3E0000}"/>
    <cellStyle name="Normal 3 4 3 3 4 4 2" xfId="37059" xr:uid="{9280AD10-1FD4-4829-8527-6A9312714F9D}"/>
    <cellStyle name="Normal 3 4 3 3 4 5" xfId="16109" xr:uid="{00000000-0005-0000-0000-0000ED3E0000}"/>
    <cellStyle name="Normal 3 4 3 3 4 5 2" xfId="37060" xr:uid="{6D5D98FE-A9AB-4C35-A291-20CDB34E05FF}"/>
    <cellStyle name="Normal 3 4 3 3 4 6" xfId="37053" xr:uid="{B687FC91-4B56-4F0F-9BCF-7727813A8F59}"/>
    <cellStyle name="Normal 3 4 3 3 5" xfId="16110" xr:uid="{00000000-0005-0000-0000-0000EE3E0000}"/>
    <cellStyle name="Normal 3 4 3 3 5 2" xfId="16111" xr:uid="{00000000-0005-0000-0000-0000EF3E0000}"/>
    <cellStyle name="Normal 3 4 3 3 5 2 2" xfId="37062" xr:uid="{A1906C42-CD80-4A47-9026-5389C1AD20B1}"/>
    <cellStyle name="Normal 3 4 3 3 5 3" xfId="16112" xr:uid="{00000000-0005-0000-0000-0000F03E0000}"/>
    <cellStyle name="Normal 3 4 3 3 5 3 2" xfId="37063" xr:uid="{C199E265-5C5E-4BA9-9514-0134CA94EFCC}"/>
    <cellStyle name="Normal 3 4 3 3 5 4" xfId="16113" xr:uid="{00000000-0005-0000-0000-0000F13E0000}"/>
    <cellStyle name="Normal 3 4 3 3 5 4 2" xfId="37064" xr:uid="{34722116-543C-4BDD-BA50-D2A743A31AF0}"/>
    <cellStyle name="Normal 3 4 3 3 5 5" xfId="37061" xr:uid="{1D73DE5C-EB5C-4ADB-B109-885CF068BEDB}"/>
    <cellStyle name="Normal 3 4 3 3 6" xfId="16114" xr:uid="{00000000-0005-0000-0000-0000F23E0000}"/>
    <cellStyle name="Normal 3 4 3 3 6 2" xfId="16115" xr:uid="{00000000-0005-0000-0000-0000F33E0000}"/>
    <cellStyle name="Normal 3 4 3 3 6 2 2" xfId="37066" xr:uid="{79549BF5-FA1B-40A8-B9C5-AC6B149BF74F}"/>
    <cellStyle name="Normal 3 4 3 3 6 3" xfId="16116" xr:uid="{00000000-0005-0000-0000-0000F43E0000}"/>
    <cellStyle name="Normal 3 4 3 3 6 3 2" xfId="37067" xr:uid="{70744D18-1A2C-42AB-851E-EECA3044CB58}"/>
    <cellStyle name="Normal 3 4 3 3 6 4" xfId="16117" xr:uid="{00000000-0005-0000-0000-0000F53E0000}"/>
    <cellStyle name="Normal 3 4 3 3 6 4 2" xfId="37068" xr:uid="{DA69BD60-0937-47D1-BA3A-7B598B2562DC}"/>
    <cellStyle name="Normal 3 4 3 3 6 5" xfId="37065" xr:uid="{0A968453-49D0-4F21-86C0-FB60653BB67E}"/>
    <cellStyle name="Normal 3 4 3 3 7" xfId="16118" xr:uid="{00000000-0005-0000-0000-0000F63E0000}"/>
    <cellStyle name="Normal 3 4 3 3 7 2" xfId="37069" xr:uid="{67A584F8-70F0-499C-9C56-B6F89F12B6D7}"/>
    <cellStyle name="Normal 3 4 3 3 8" xfId="16119" xr:uid="{00000000-0005-0000-0000-0000F73E0000}"/>
    <cellStyle name="Normal 3 4 3 3 8 2" xfId="37070" xr:uid="{DBF0336E-00EC-47E4-89E9-1A00C60883A8}"/>
    <cellStyle name="Normal 3 4 3 3 9" xfId="16120" xr:uid="{00000000-0005-0000-0000-0000F83E0000}"/>
    <cellStyle name="Normal 3 4 3 3 9 2" xfId="37071" xr:uid="{A93BDBA7-046E-470E-9DFE-8114212564B1}"/>
    <cellStyle name="Normal 3 4 3 4" xfId="16121" xr:uid="{00000000-0005-0000-0000-0000F93E0000}"/>
    <cellStyle name="Normal 3 4 3 4 2" xfId="16122" xr:uid="{00000000-0005-0000-0000-0000FA3E0000}"/>
    <cellStyle name="Normal 3 4 3 4 2 2" xfId="16123" xr:uid="{00000000-0005-0000-0000-0000FB3E0000}"/>
    <cellStyle name="Normal 3 4 3 4 2 2 2" xfId="16124" xr:uid="{00000000-0005-0000-0000-0000FC3E0000}"/>
    <cellStyle name="Normal 3 4 3 4 2 2 2 2" xfId="37075" xr:uid="{3A8640F5-D642-49C3-AEF3-9A00AB6209FC}"/>
    <cellStyle name="Normal 3 4 3 4 2 2 3" xfId="16125" xr:uid="{00000000-0005-0000-0000-0000FD3E0000}"/>
    <cellStyle name="Normal 3 4 3 4 2 2 3 2" xfId="37076" xr:uid="{49E813F8-C7A6-4284-BC51-DE2CF02358FD}"/>
    <cellStyle name="Normal 3 4 3 4 2 2 4" xfId="16126" xr:uid="{00000000-0005-0000-0000-0000FE3E0000}"/>
    <cellStyle name="Normal 3 4 3 4 2 2 4 2" xfId="37077" xr:uid="{DBCCEB85-1A44-410E-A0A0-0E3F40DF943B}"/>
    <cellStyle name="Normal 3 4 3 4 2 2 5" xfId="37074" xr:uid="{387A0FBD-CBC3-4F32-9BB1-14D278C2FBA7}"/>
    <cellStyle name="Normal 3 4 3 4 2 3" xfId="16127" xr:uid="{00000000-0005-0000-0000-0000FF3E0000}"/>
    <cellStyle name="Normal 3 4 3 4 2 3 2" xfId="16128" xr:uid="{00000000-0005-0000-0000-0000003F0000}"/>
    <cellStyle name="Normal 3 4 3 4 2 3 2 2" xfId="37079" xr:uid="{27159885-EDBC-41A8-AF4B-5CFD49C7B0C7}"/>
    <cellStyle name="Normal 3 4 3 4 2 3 3" xfId="16129" xr:uid="{00000000-0005-0000-0000-0000013F0000}"/>
    <cellStyle name="Normal 3 4 3 4 2 3 3 2" xfId="37080" xr:uid="{0FF163C6-3F36-42D2-B83F-1A1409B745F9}"/>
    <cellStyle name="Normal 3 4 3 4 2 3 4" xfId="16130" xr:uid="{00000000-0005-0000-0000-0000023F0000}"/>
    <cellStyle name="Normal 3 4 3 4 2 3 4 2" xfId="37081" xr:uid="{3999B6B8-2077-42C7-8877-68BBB8648C43}"/>
    <cellStyle name="Normal 3 4 3 4 2 3 5" xfId="37078" xr:uid="{38BB9F07-89EA-4827-8D04-11DADF014D60}"/>
    <cellStyle name="Normal 3 4 3 4 2 4" xfId="16131" xr:uid="{00000000-0005-0000-0000-0000033F0000}"/>
    <cellStyle name="Normal 3 4 3 4 2 4 2" xfId="37082" xr:uid="{61DD2C53-F9D9-454E-8CC2-2F93D1F9A5FC}"/>
    <cellStyle name="Normal 3 4 3 4 2 5" xfId="16132" xr:uid="{00000000-0005-0000-0000-0000043F0000}"/>
    <cellStyle name="Normal 3 4 3 4 2 5 2" xfId="37083" xr:uid="{CFC4818F-9F1E-41D1-B066-1CD23BCA79F4}"/>
    <cellStyle name="Normal 3 4 3 4 2 6" xfId="16133" xr:uid="{00000000-0005-0000-0000-0000053F0000}"/>
    <cellStyle name="Normal 3 4 3 4 2 6 2" xfId="37084" xr:uid="{70C52F95-3290-4819-9782-8254752CAECB}"/>
    <cellStyle name="Normal 3 4 3 4 2 7" xfId="37073" xr:uid="{BB2B18AF-31C7-42B3-B790-1C72523F2089}"/>
    <cellStyle name="Normal 3 4 3 4 3" xfId="16134" xr:uid="{00000000-0005-0000-0000-0000063F0000}"/>
    <cellStyle name="Normal 3 4 3 4 3 2" xfId="16135" xr:uid="{00000000-0005-0000-0000-0000073F0000}"/>
    <cellStyle name="Normal 3 4 3 4 3 2 2" xfId="37086" xr:uid="{9E5E2D11-2277-4741-ADA0-8081C31C9B5F}"/>
    <cellStyle name="Normal 3 4 3 4 3 3" xfId="16136" xr:uid="{00000000-0005-0000-0000-0000083F0000}"/>
    <cellStyle name="Normal 3 4 3 4 3 3 2" xfId="37087" xr:uid="{15451786-00E7-4C5B-955E-254356E518B8}"/>
    <cellStyle name="Normal 3 4 3 4 3 4" xfId="16137" xr:uid="{00000000-0005-0000-0000-0000093F0000}"/>
    <cellStyle name="Normal 3 4 3 4 3 4 2" xfId="37088" xr:uid="{1ECD0E3B-D21B-4612-A53D-EA35E8936D38}"/>
    <cellStyle name="Normal 3 4 3 4 3 5" xfId="37085" xr:uid="{B44AD9A4-D4B3-4E6F-98D1-33AE867AD7FF}"/>
    <cellStyle name="Normal 3 4 3 4 4" xfId="16138" xr:uid="{00000000-0005-0000-0000-00000A3F0000}"/>
    <cellStyle name="Normal 3 4 3 4 4 2" xfId="16139" xr:uid="{00000000-0005-0000-0000-00000B3F0000}"/>
    <cellStyle name="Normal 3 4 3 4 4 2 2" xfId="37090" xr:uid="{D0FC3749-91FF-4ADE-A3A6-D73FE61EDBA7}"/>
    <cellStyle name="Normal 3 4 3 4 4 3" xfId="16140" xr:uid="{00000000-0005-0000-0000-00000C3F0000}"/>
    <cellStyle name="Normal 3 4 3 4 4 3 2" xfId="37091" xr:uid="{977DDDA2-DA3D-478A-BB36-3E16EA8DDA05}"/>
    <cellStyle name="Normal 3 4 3 4 4 4" xfId="16141" xr:uid="{00000000-0005-0000-0000-00000D3F0000}"/>
    <cellStyle name="Normal 3 4 3 4 4 4 2" xfId="37092" xr:uid="{035FDE9D-DB46-498E-971D-C925D72750B3}"/>
    <cellStyle name="Normal 3 4 3 4 4 5" xfId="37089" xr:uid="{C497F95A-7BFB-4DCD-87F9-B049E5298AB7}"/>
    <cellStyle name="Normal 3 4 3 4 5" xfId="16142" xr:uid="{00000000-0005-0000-0000-00000E3F0000}"/>
    <cellStyle name="Normal 3 4 3 4 5 2" xfId="37093" xr:uid="{20BBB37F-86B1-416F-A638-19117C320436}"/>
    <cellStyle name="Normal 3 4 3 4 6" xfId="16143" xr:uid="{00000000-0005-0000-0000-00000F3F0000}"/>
    <cellStyle name="Normal 3 4 3 4 6 2" xfId="37094" xr:uid="{3563134E-593C-4009-ADD5-CE44423E5922}"/>
    <cellStyle name="Normal 3 4 3 4 7" xfId="16144" xr:uid="{00000000-0005-0000-0000-0000103F0000}"/>
    <cellStyle name="Normal 3 4 3 4 7 2" xfId="37095" xr:uid="{AF7E6C2B-7969-4111-8AB0-772B0B9613D7}"/>
    <cellStyle name="Normal 3 4 3 4 8" xfId="37072" xr:uid="{71F013A1-0C5B-44A2-B566-1FC4C185057C}"/>
    <cellStyle name="Normal 3 4 3 5" xfId="16145" xr:uid="{00000000-0005-0000-0000-0000113F0000}"/>
    <cellStyle name="Normal 3 4 3 5 2" xfId="16146" xr:uid="{00000000-0005-0000-0000-0000123F0000}"/>
    <cellStyle name="Normal 3 4 3 5 2 2" xfId="16147" xr:uid="{00000000-0005-0000-0000-0000133F0000}"/>
    <cellStyle name="Normal 3 4 3 5 2 2 2" xfId="16148" xr:uid="{00000000-0005-0000-0000-0000143F0000}"/>
    <cellStyle name="Normal 3 4 3 5 2 2 2 2" xfId="37099" xr:uid="{29BAD964-DC9B-4144-928C-0B7A0D9B5DAB}"/>
    <cellStyle name="Normal 3 4 3 5 2 2 3" xfId="16149" xr:uid="{00000000-0005-0000-0000-0000153F0000}"/>
    <cellStyle name="Normal 3 4 3 5 2 2 3 2" xfId="37100" xr:uid="{3139FE13-441A-41BE-86A5-C9D195DDCA9B}"/>
    <cellStyle name="Normal 3 4 3 5 2 2 4" xfId="16150" xr:uid="{00000000-0005-0000-0000-0000163F0000}"/>
    <cellStyle name="Normal 3 4 3 5 2 2 4 2" xfId="37101" xr:uid="{AE086A37-FA0D-4B70-A5BB-E423BB496200}"/>
    <cellStyle name="Normal 3 4 3 5 2 2 5" xfId="37098" xr:uid="{9F320CEE-4CAE-4CA8-A17A-D7FD8B81DEFE}"/>
    <cellStyle name="Normal 3 4 3 5 2 3" xfId="16151" xr:uid="{00000000-0005-0000-0000-0000173F0000}"/>
    <cellStyle name="Normal 3 4 3 5 2 3 2" xfId="37102" xr:uid="{539FAB17-67BE-4062-AD5C-86ACEF3C6953}"/>
    <cellStyle name="Normal 3 4 3 5 2 4" xfId="16152" xr:uid="{00000000-0005-0000-0000-0000183F0000}"/>
    <cellStyle name="Normal 3 4 3 5 2 4 2" xfId="37103" xr:uid="{AE7EA264-9F3D-4621-8C42-795C6600B94C}"/>
    <cellStyle name="Normal 3 4 3 5 2 5" xfId="16153" xr:uid="{00000000-0005-0000-0000-0000193F0000}"/>
    <cellStyle name="Normal 3 4 3 5 2 5 2" xfId="37104" xr:uid="{5242B19F-E886-41CF-942D-BFCBE1363768}"/>
    <cellStyle name="Normal 3 4 3 5 2 6" xfId="37097" xr:uid="{F377CFB0-78ED-4E1A-AB3C-18AFFF117CFF}"/>
    <cellStyle name="Normal 3 4 3 5 3" xfId="16154" xr:uid="{00000000-0005-0000-0000-00001A3F0000}"/>
    <cellStyle name="Normal 3 4 3 5 3 2" xfId="16155" xr:uid="{00000000-0005-0000-0000-00001B3F0000}"/>
    <cellStyle name="Normal 3 4 3 5 3 2 2" xfId="37106" xr:uid="{85253D50-69FD-48B7-83FA-E4A0BB322E32}"/>
    <cellStyle name="Normal 3 4 3 5 3 3" xfId="16156" xr:uid="{00000000-0005-0000-0000-00001C3F0000}"/>
    <cellStyle name="Normal 3 4 3 5 3 3 2" xfId="37107" xr:uid="{CB83B1DA-93E7-48BC-A996-A82F7C210B82}"/>
    <cellStyle name="Normal 3 4 3 5 3 4" xfId="16157" xr:uid="{00000000-0005-0000-0000-00001D3F0000}"/>
    <cellStyle name="Normal 3 4 3 5 3 4 2" xfId="37108" xr:uid="{995EC233-A2C1-4B21-98FC-FE7F93CDAE1C}"/>
    <cellStyle name="Normal 3 4 3 5 3 5" xfId="37105" xr:uid="{9A31DF7E-9304-4701-B0B1-AD6C4E199C0C}"/>
    <cellStyle name="Normal 3 4 3 5 4" xfId="16158" xr:uid="{00000000-0005-0000-0000-00001E3F0000}"/>
    <cellStyle name="Normal 3 4 3 5 4 2" xfId="16159" xr:uid="{00000000-0005-0000-0000-00001F3F0000}"/>
    <cellStyle name="Normal 3 4 3 5 4 2 2" xfId="37110" xr:uid="{A4DECB73-6085-494D-8BD2-DAB15575A0B5}"/>
    <cellStyle name="Normal 3 4 3 5 4 3" xfId="16160" xr:uid="{00000000-0005-0000-0000-0000203F0000}"/>
    <cellStyle name="Normal 3 4 3 5 4 3 2" xfId="37111" xr:uid="{FC9FC11E-878E-4965-8D1F-EA131A72250B}"/>
    <cellStyle name="Normal 3 4 3 5 4 4" xfId="16161" xr:uid="{00000000-0005-0000-0000-0000213F0000}"/>
    <cellStyle name="Normal 3 4 3 5 4 4 2" xfId="37112" xr:uid="{542BE5E2-9937-46C1-B131-3CDDFBA33905}"/>
    <cellStyle name="Normal 3 4 3 5 4 5" xfId="37109" xr:uid="{096985A8-4CF4-4534-BBD2-D4A862826E24}"/>
    <cellStyle name="Normal 3 4 3 5 5" xfId="37096" xr:uid="{34140DB8-40CC-40AC-B404-BBEA5F302734}"/>
    <cellStyle name="Normal 3 4 3 6" xfId="16162" xr:uid="{00000000-0005-0000-0000-0000223F0000}"/>
    <cellStyle name="Normal 3 4 3 6 2" xfId="16163" xr:uid="{00000000-0005-0000-0000-0000233F0000}"/>
    <cellStyle name="Normal 3 4 3 6 2 2" xfId="16164" xr:uid="{00000000-0005-0000-0000-0000243F0000}"/>
    <cellStyle name="Normal 3 4 3 6 2 2 2" xfId="37115" xr:uid="{166095DA-2E64-4558-9CBA-4EFC4C0B72BD}"/>
    <cellStyle name="Normal 3 4 3 6 2 3" xfId="16165" xr:uid="{00000000-0005-0000-0000-0000253F0000}"/>
    <cellStyle name="Normal 3 4 3 6 2 3 2" xfId="37116" xr:uid="{F231A0FE-8EFD-4CA2-8912-CCE2EA9B061C}"/>
    <cellStyle name="Normal 3 4 3 6 2 4" xfId="16166" xr:uid="{00000000-0005-0000-0000-0000263F0000}"/>
    <cellStyle name="Normal 3 4 3 6 2 4 2" xfId="37117" xr:uid="{085FAA39-B43E-433A-9C76-A294C5302905}"/>
    <cellStyle name="Normal 3 4 3 6 2 5" xfId="37114" xr:uid="{8AAF6763-0401-4321-9552-822AB2C57DB7}"/>
    <cellStyle name="Normal 3 4 3 6 3" xfId="16167" xr:uid="{00000000-0005-0000-0000-0000273F0000}"/>
    <cellStyle name="Normal 3 4 3 6 3 2" xfId="16168" xr:uid="{00000000-0005-0000-0000-0000283F0000}"/>
    <cellStyle name="Normal 3 4 3 6 3 2 2" xfId="37119" xr:uid="{B09694BF-DDB2-499B-93F2-00AD0FB5C4DA}"/>
    <cellStyle name="Normal 3 4 3 6 3 3" xfId="16169" xr:uid="{00000000-0005-0000-0000-0000293F0000}"/>
    <cellStyle name="Normal 3 4 3 6 3 3 2" xfId="37120" xr:uid="{128789B0-00B4-4E58-987A-3CEBE362A047}"/>
    <cellStyle name="Normal 3 4 3 6 3 4" xfId="16170" xr:uid="{00000000-0005-0000-0000-00002A3F0000}"/>
    <cellStyle name="Normal 3 4 3 6 3 4 2" xfId="37121" xr:uid="{A4EDCB0F-D0D5-463F-A76C-7CE61F698F88}"/>
    <cellStyle name="Normal 3 4 3 6 3 5" xfId="37118" xr:uid="{29BA7FD1-68AB-42A0-9130-3038B140D7C8}"/>
    <cellStyle name="Normal 3 4 3 6 4" xfId="16171" xr:uid="{00000000-0005-0000-0000-00002B3F0000}"/>
    <cellStyle name="Normal 3 4 3 6 4 2" xfId="37122" xr:uid="{EB531614-E224-4663-A405-E016CE260828}"/>
    <cellStyle name="Normal 3 4 3 6 5" xfId="16172" xr:uid="{00000000-0005-0000-0000-00002C3F0000}"/>
    <cellStyle name="Normal 3 4 3 6 5 2" xfId="37123" xr:uid="{B2343330-D897-46D6-BDE9-F0565E2BFB9D}"/>
    <cellStyle name="Normal 3 4 3 6 6" xfId="16173" xr:uid="{00000000-0005-0000-0000-00002D3F0000}"/>
    <cellStyle name="Normal 3 4 3 6 6 2" xfId="37124" xr:uid="{69A862FD-DCA0-4885-A762-290A62A42FDA}"/>
    <cellStyle name="Normal 3 4 3 6 7" xfId="37113" xr:uid="{77730CD6-5E1D-49A0-92F6-909659A9F53B}"/>
    <cellStyle name="Normal 3 4 3 7" xfId="16174" xr:uid="{00000000-0005-0000-0000-00002E3F0000}"/>
    <cellStyle name="Normal 3 4 3 7 2" xfId="16175" xr:uid="{00000000-0005-0000-0000-00002F3F0000}"/>
    <cellStyle name="Normal 3 4 3 7 2 2" xfId="37126" xr:uid="{353A1F62-1D87-48D0-84BD-044791CA330E}"/>
    <cellStyle name="Normal 3 4 3 7 3" xfId="16176" xr:uid="{00000000-0005-0000-0000-0000303F0000}"/>
    <cellStyle name="Normal 3 4 3 7 3 2" xfId="37127" xr:uid="{B9D155AE-C34C-4F49-B363-80626EBF487E}"/>
    <cellStyle name="Normal 3 4 3 7 4" xfId="16177" xr:uid="{00000000-0005-0000-0000-0000313F0000}"/>
    <cellStyle name="Normal 3 4 3 7 4 2" xfId="37128" xr:uid="{74CA2D44-E137-47AD-B0A6-6737C294417A}"/>
    <cellStyle name="Normal 3 4 3 7 5" xfId="37125" xr:uid="{A8167910-24BD-4CE6-A728-ECFEC0BCE102}"/>
    <cellStyle name="Normal 3 4 3 8" xfId="16178" xr:uid="{00000000-0005-0000-0000-0000323F0000}"/>
    <cellStyle name="Normal 3 4 3 8 2" xfId="16179" xr:uid="{00000000-0005-0000-0000-0000333F0000}"/>
    <cellStyle name="Normal 3 4 3 8 2 2" xfId="37130" xr:uid="{0882FEDB-0373-408A-8CC5-DEDC24784005}"/>
    <cellStyle name="Normal 3 4 3 8 3" xfId="16180" xr:uid="{00000000-0005-0000-0000-0000343F0000}"/>
    <cellStyle name="Normal 3 4 3 8 3 2" xfId="37131" xr:uid="{04CF3BC4-43A2-41FA-BF3D-8636E6657125}"/>
    <cellStyle name="Normal 3 4 3 8 4" xfId="16181" xr:uid="{00000000-0005-0000-0000-0000353F0000}"/>
    <cellStyle name="Normal 3 4 3 8 4 2" xfId="37132" xr:uid="{6EE3BD65-4A88-4624-A553-D87826EE4655}"/>
    <cellStyle name="Normal 3 4 3 8 5" xfId="37129" xr:uid="{1749B9FC-72DE-416F-B02C-9E42733265CB}"/>
    <cellStyle name="Normal 3 4 3 9" xfId="16182" xr:uid="{00000000-0005-0000-0000-0000363F0000}"/>
    <cellStyle name="Normal 3 4 3 9 2" xfId="37133" xr:uid="{07D65E9D-7E55-4E9C-99A4-4995A48899F9}"/>
    <cellStyle name="Normal 3 4 4" xfId="16183" xr:uid="{00000000-0005-0000-0000-0000373F0000}"/>
    <cellStyle name="Normal 3 4 4 2" xfId="16184" xr:uid="{00000000-0005-0000-0000-0000383F0000}"/>
    <cellStyle name="Normal 3 4 4 2 2" xfId="16185" xr:uid="{00000000-0005-0000-0000-0000393F0000}"/>
    <cellStyle name="Normal 3 4 4 2 2 2" xfId="16186" xr:uid="{00000000-0005-0000-0000-00003A3F0000}"/>
    <cellStyle name="Normal 3 4 4 2 2 2 2" xfId="16187" xr:uid="{00000000-0005-0000-0000-00003B3F0000}"/>
    <cellStyle name="Normal 3 4 4 2 2 2 2 2" xfId="37138" xr:uid="{3C0EA97D-87DB-4F32-890B-118471961D55}"/>
    <cellStyle name="Normal 3 4 4 2 2 2 3" xfId="16188" xr:uid="{00000000-0005-0000-0000-00003C3F0000}"/>
    <cellStyle name="Normal 3 4 4 2 2 2 3 2" xfId="37139" xr:uid="{AAC60070-3978-4DDA-9138-C53B981B54C3}"/>
    <cellStyle name="Normal 3 4 4 2 2 2 4" xfId="16189" xr:uid="{00000000-0005-0000-0000-00003D3F0000}"/>
    <cellStyle name="Normal 3 4 4 2 2 2 4 2" xfId="37140" xr:uid="{6AB9B77B-9422-4D80-8591-50E58F45EB48}"/>
    <cellStyle name="Normal 3 4 4 2 2 2 5" xfId="37137" xr:uid="{25A982A1-4E8C-4018-83D6-5BE901311914}"/>
    <cellStyle name="Normal 3 4 4 2 2 3" xfId="16190" xr:uid="{00000000-0005-0000-0000-00003E3F0000}"/>
    <cellStyle name="Normal 3 4 4 2 2 3 2" xfId="37141" xr:uid="{6BFBD3EE-A3D6-409A-8C20-D4D0B95A0408}"/>
    <cellStyle name="Normal 3 4 4 2 2 4" xfId="16191" xr:uid="{00000000-0005-0000-0000-00003F3F0000}"/>
    <cellStyle name="Normal 3 4 4 2 2 4 2" xfId="37142" xr:uid="{5F1EF094-0F03-44D1-B011-D2B106E1A220}"/>
    <cellStyle name="Normal 3 4 4 2 2 5" xfId="16192" xr:uid="{00000000-0005-0000-0000-0000403F0000}"/>
    <cellStyle name="Normal 3 4 4 2 2 5 2" xfId="37143" xr:uid="{76AC558E-412E-48B3-B95C-AF668762CB67}"/>
    <cellStyle name="Normal 3 4 4 2 2 6" xfId="37136" xr:uid="{3108950C-C9B9-423B-A9EB-A9CF30293A5D}"/>
    <cellStyle name="Normal 3 4 4 2 3" xfId="16193" xr:uid="{00000000-0005-0000-0000-0000413F0000}"/>
    <cellStyle name="Normal 3 4 4 2 3 2" xfId="16194" xr:uid="{00000000-0005-0000-0000-0000423F0000}"/>
    <cellStyle name="Normal 3 4 4 2 3 2 2" xfId="37145" xr:uid="{2A1CCC3D-B9F0-44CB-A576-1B9620C1B21E}"/>
    <cellStyle name="Normal 3 4 4 2 3 3" xfId="16195" xr:uid="{00000000-0005-0000-0000-0000433F0000}"/>
    <cellStyle name="Normal 3 4 4 2 3 3 2" xfId="37146" xr:uid="{1B97FEEF-DF2C-4AE2-AF93-8E21DEE6E416}"/>
    <cellStyle name="Normal 3 4 4 2 3 4" xfId="16196" xr:uid="{00000000-0005-0000-0000-0000443F0000}"/>
    <cellStyle name="Normal 3 4 4 2 3 4 2" xfId="37147" xr:uid="{C9DE97C1-EBF3-4105-9B0B-D08F9D281749}"/>
    <cellStyle name="Normal 3 4 4 2 3 5" xfId="37144" xr:uid="{02C44D11-527D-4914-99FE-A707FDAD8370}"/>
    <cellStyle name="Normal 3 4 4 2 4" xfId="16197" xr:uid="{00000000-0005-0000-0000-0000453F0000}"/>
    <cellStyle name="Normal 3 4 4 2 4 2" xfId="16198" xr:uid="{00000000-0005-0000-0000-0000463F0000}"/>
    <cellStyle name="Normal 3 4 4 2 4 2 2" xfId="37149" xr:uid="{CBBC3D6D-5797-460E-AD21-8E8156A563E1}"/>
    <cellStyle name="Normal 3 4 4 2 4 3" xfId="16199" xr:uid="{00000000-0005-0000-0000-0000473F0000}"/>
    <cellStyle name="Normal 3 4 4 2 4 3 2" xfId="37150" xr:uid="{4695FFB3-5ABE-4ACB-B670-C9E59D48DE34}"/>
    <cellStyle name="Normal 3 4 4 2 4 4" xfId="16200" xr:uid="{00000000-0005-0000-0000-0000483F0000}"/>
    <cellStyle name="Normal 3 4 4 2 4 4 2" xfId="37151" xr:uid="{0ADA4788-AFDC-466A-A765-84FD02283992}"/>
    <cellStyle name="Normal 3 4 4 2 4 5" xfId="37148" xr:uid="{367280A3-C978-45F6-9B84-FA6A2F37FA9A}"/>
    <cellStyle name="Normal 3 4 4 2 5" xfId="37135" xr:uid="{B8485DC2-C6F4-4334-852E-D4D1C22ECB9A}"/>
    <cellStyle name="Normal 3 4 4 3" xfId="16201" xr:uid="{00000000-0005-0000-0000-0000493F0000}"/>
    <cellStyle name="Normal 3 4 4 3 2" xfId="16202" xr:uid="{00000000-0005-0000-0000-00004A3F0000}"/>
    <cellStyle name="Normal 3 4 4 3 2 2" xfId="16203" xr:uid="{00000000-0005-0000-0000-00004B3F0000}"/>
    <cellStyle name="Normal 3 4 4 3 2 2 2" xfId="16204" xr:uid="{00000000-0005-0000-0000-00004C3F0000}"/>
    <cellStyle name="Normal 3 4 4 3 2 2 2 2" xfId="37155" xr:uid="{0307C572-E6C0-41CE-AB42-53DD3562E16D}"/>
    <cellStyle name="Normal 3 4 4 3 2 2 3" xfId="16205" xr:uid="{00000000-0005-0000-0000-00004D3F0000}"/>
    <cellStyle name="Normal 3 4 4 3 2 2 3 2" xfId="37156" xr:uid="{ABEC7A22-B58D-4B63-8179-D7FB501A2F72}"/>
    <cellStyle name="Normal 3 4 4 3 2 2 4" xfId="16206" xr:uid="{00000000-0005-0000-0000-00004E3F0000}"/>
    <cellStyle name="Normal 3 4 4 3 2 2 4 2" xfId="37157" xr:uid="{C31043C1-92AC-4189-A64A-A296FD5EDB45}"/>
    <cellStyle name="Normal 3 4 4 3 2 2 5" xfId="37154" xr:uid="{E4AFE4FA-5B24-4B81-B6B4-B6AE3FF1AB99}"/>
    <cellStyle name="Normal 3 4 4 3 2 3" xfId="16207" xr:uid="{00000000-0005-0000-0000-00004F3F0000}"/>
    <cellStyle name="Normal 3 4 4 3 2 3 2" xfId="37158" xr:uid="{342714C3-2003-463B-8657-EEE0FB01A609}"/>
    <cellStyle name="Normal 3 4 4 3 2 4" xfId="16208" xr:uid="{00000000-0005-0000-0000-0000503F0000}"/>
    <cellStyle name="Normal 3 4 4 3 2 4 2" xfId="37159" xr:uid="{432ACE66-77AA-47B9-B37D-986CE14FA1B9}"/>
    <cellStyle name="Normal 3 4 4 3 2 5" xfId="16209" xr:uid="{00000000-0005-0000-0000-0000513F0000}"/>
    <cellStyle name="Normal 3 4 4 3 2 5 2" xfId="37160" xr:uid="{82482A7B-8FC1-42F2-8C9E-4E6CD1A2C842}"/>
    <cellStyle name="Normal 3 4 4 3 2 6" xfId="37153" xr:uid="{EF77309D-4189-4CD1-9ED5-A62AB7C7D11F}"/>
    <cellStyle name="Normal 3 4 4 3 3" xfId="16210" xr:uid="{00000000-0005-0000-0000-0000523F0000}"/>
    <cellStyle name="Normal 3 4 4 3 3 2" xfId="16211" xr:uid="{00000000-0005-0000-0000-0000533F0000}"/>
    <cellStyle name="Normal 3 4 4 3 3 2 2" xfId="37162" xr:uid="{C0D5CA7C-1CD2-4010-A330-2290FDC29722}"/>
    <cellStyle name="Normal 3 4 4 3 3 3" xfId="16212" xr:uid="{00000000-0005-0000-0000-0000543F0000}"/>
    <cellStyle name="Normal 3 4 4 3 3 3 2" xfId="37163" xr:uid="{6B52CB27-BC27-4C2E-8C48-F4D71F52513F}"/>
    <cellStyle name="Normal 3 4 4 3 3 4" xfId="16213" xr:uid="{00000000-0005-0000-0000-0000553F0000}"/>
    <cellStyle name="Normal 3 4 4 3 3 4 2" xfId="37164" xr:uid="{4A535948-9663-4E35-8B08-AF4852BE7F62}"/>
    <cellStyle name="Normal 3 4 4 3 3 5" xfId="37161" xr:uid="{5FB9BE9D-62C8-4BB9-8183-742BC16873D2}"/>
    <cellStyle name="Normal 3 4 4 3 4" xfId="16214" xr:uid="{00000000-0005-0000-0000-0000563F0000}"/>
    <cellStyle name="Normal 3 4 4 3 4 2" xfId="37165" xr:uid="{D8A4785A-F6CE-44CB-913C-A7B1E9380491}"/>
    <cellStyle name="Normal 3 4 4 3 5" xfId="16215" xr:uid="{00000000-0005-0000-0000-0000573F0000}"/>
    <cellStyle name="Normal 3 4 4 3 5 2" xfId="37166" xr:uid="{69975B81-E4CD-47EB-A79F-8E9B6A279B0B}"/>
    <cellStyle name="Normal 3 4 4 3 6" xfId="16216" xr:uid="{00000000-0005-0000-0000-0000583F0000}"/>
    <cellStyle name="Normal 3 4 4 3 6 2" xfId="37167" xr:uid="{01DD923D-6BCF-47F0-A3C9-2DF54492B148}"/>
    <cellStyle name="Normal 3 4 4 3 7" xfId="37152" xr:uid="{A0B31CFE-0904-42BB-B2CC-582CBAE8F353}"/>
    <cellStyle name="Normal 3 4 4 4" xfId="16217" xr:uid="{00000000-0005-0000-0000-0000593F0000}"/>
    <cellStyle name="Normal 3 4 4 4 2" xfId="16218" xr:uid="{00000000-0005-0000-0000-00005A3F0000}"/>
    <cellStyle name="Normal 3 4 4 4 2 2" xfId="16219" xr:uid="{00000000-0005-0000-0000-00005B3F0000}"/>
    <cellStyle name="Normal 3 4 4 4 2 2 2" xfId="37170" xr:uid="{908ADB7F-8BE9-4437-A477-730048E3D2E1}"/>
    <cellStyle name="Normal 3 4 4 4 2 3" xfId="16220" xr:uid="{00000000-0005-0000-0000-00005C3F0000}"/>
    <cellStyle name="Normal 3 4 4 4 2 3 2" xfId="37171" xr:uid="{C3F1302B-739D-48EA-94CE-2CD1B47B2EDE}"/>
    <cellStyle name="Normal 3 4 4 4 2 4" xfId="16221" xr:uid="{00000000-0005-0000-0000-00005D3F0000}"/>
    <cellStyle name="Normal 3 4 4 4 2 4 2" xfId="37172" xr:uid="{BD37CF39-CA85-4D95-901A-FB8C8C9CF6AD}"/>
    <cellStyle name="Normal 3 4 4 4 2 5" xfId="37169" xr:uid="{B07797D9-C499-46F5-8B36-1528142FEB16}"/>
    <cellStyle name="Normal 3 4 4 4 3" xfId="16222" xr:uid="{00000000-0005-0000-0000-00005E3F0000}"/>
    <cellStyle name="Normal 3 4 4 4 3 2" xfId="37173" xr:uid="{88CB840F-B6C7-4B45-8AA9-1BEC539FD4AA}"/>
    <cellStyle name="Normal 3 4 4 4 4" xfId="16223" xr:uid="{00000000-0005-0000-0000-00005F3F0000}"/>
    <cellStyle name="Normal 3 4 4 4 4 2" xfId="37174" xr:uid="{F062939D-8E65-4319-AB36-0363C8B4E536}"/>
    <cellStyle name="Normal 3 4 4 4 5" xfId="16224" xr:uid="{00000000-0005-0000-0000-0000603F0000}"/>
    <cellStyle name="Normal 3 4 4 4 5 2" xfId="37175" xr:uid="{D9AFA352-E8F1-4FF6-889A-A47BB2548681}"/>
    <cellStyle name="Normal 3 4 4 4 6" xfId="37168" xr:uid="{DE8A3899-F0D7-4374-9961-F343883394DE}"/>
    <cellStyle name="Normal 3 4 4 5" xfId="16225" xr:uid="{00000000-0005-0000-0000-0000613F0000}"/>
    <cellStyle name="Normal 3 4 4 5 2" xfId="16226" xr:uid="{00000000-0005-0000-0000-0000623F0000}"/>
    <cellStyle name="Normal 3 4 4 5 2 2" xfId="37177" xr:uid="{C074597F-CE17-4B39-BE4C-F2588587BC3A}"/>
    <cellStyle name="Normal 3 4 4 5 3" xfId="16227" xr:uid="{00000000-0005-0000-0000-0000633F0000}"/>
    <cellStyle name="Normal 3 4 4 5 3 2" xfId="37178" xr:uid="{A13FAA81-B1FD-4273-B289-9B1BBBC126B9}"/>
    <cellStyle name="Normal 3 4 4 5 4" xfId="16228" xr:uid="{00000000-0005-0000-0000-0000643F0000}"/>
    <cellStyle name="Normal 3 4 4 5 4 2" xfId="37179" xr:uid="{B8CABB1A-0A57-4E71-8692-747CAC46D3F2}"/>
    <cellStyle name="Normal 3 4 4 5 5" xfId="37176" xr:uid="{48373E01-223B-4818-BECA-8F06EF0C31D6}"/>
    <cellStyle name="Normal 3 4 4 6" xfId="16229" xr:uid="{00000000-0005-0000-0000-0000653F0000}"/>
    <cellStyle name="Normal 3 4 4 6 2" xfId="16230" xr:uid="{00000000-0005-0000-0000-0000663F0000}"/>
    <cellStyle name="Normal 3 4 4 6 2 2" xfId="37181" xr:uid="{EFEA46CE-6B4E-4313-BB1B-EAA9CE4947D7}"/>
    <cellStyle name="Normal 3 4 4 6 3" xfId="16231" xr:uid="{00000000-0005-0000-0000-0000673F0000}"/>
    <cellStyle name="Normal 3 4 4 6 3 2" xfId="37182" xr:uid="{9C10FF10-D8BB-4ED6-A3E3-CE593DBCB54D}"/>
    <cellStyle name="Normal 3 4 4 6 4" xfId="16232" xr:uid="{00000000-0005-0000-0000-0000683F0000}"/>
    <cellStyle name="Normal 3 4 4 6 4 2" xfId="37183" xr:uid="{B7F7F11F-E32E-40A0-949A-B9C3C3D4B3E2}"/>
    <cellStyle name="Normal 3 4 4 6 5" xfId="37180" xr:uid="{8E74348A-F644-4682-B437-B87463D09066}"/>
    <cellStyle name="Normal 3 4 4 7" xfId="37134" xr:uid="{DAD7961B-D2B3-465F-BF3F-AFFCF405B6E1}"/>
    <cellStyle name="Normal 3 4 5" xfId="16233" xr:uid="{00000000-0005-0000-0000-0000693F0000}"/>
    <cellStyle name="Normal 3 4 5 10" xfId="37184" xr:uid="{B60B4070-45C8-46AA-851B-AE5929B01F79}"/>
    <cellStyle name="Normal 3 4 5 2" xfId="16234" xr:uid="{00000000-0005-0000-0000-00006A3F0000}"/>
    <cellStyle name="Normal 3 4 5 2 2" xfId="16235" xr:uid="{00000000-0005-0000-0000-00006B3F0000}"/>
    <cellStyle name="Normal 3 4 5 2 2 2" xfId="16236" xr:uid="{00000000-0005-0000-0000-00006C3F0000}"/>
    <cellStyle name="Normal 3 4 5 2 2 2 2" xfId="16237" xr:uid="{00000000-0005-0000-0000-00006D3F0000}"/>
    <cellStyle name="Normal 3 4 5 2 2 2 2 2" xfId="16238" xr:uid="{00000000-0005-0000-0000-00006E3F0000}"/>
    <cellStyle name="Normal 3 4 5 2 2 2 2 2 2" xfId="37189" xr:uid="{FFE1FFD5-5967-4A8F-9B53-C1274D5207C0}"/>
    <cellStyle name="Normal 3 4 5 2 2 2 2 3" xfId="16239" xr:uid="{00000000-0005-0000-0000-00006F3F0000}"/>
    <cellStyle name="Normal 3 4 5 2 2 2 2 3 2" xfId="37190" xr:uid="{8FD6FA41-3E22-4B34-91F7-55ED5A2C26D3}"/>
    <cellStyle name="Normal 3 4 5 2 2 2 2 4" xfId="16240" xr:uid="{00000000-0005-0000-0000-0000703F0000}"/>
    <cellStyle name="Normal 3 4 5 2 2 2 2 4 2" xfId="37191" xr:uid="{F2784832-7BC6-4DB3-9A68-4DAB2F7DC2D6}"/>
    <cellStyle name="Normal 3 4 5 2 2 2 2 5" xfId="37188" xr:uid="{F9572B1A-6FD5-4E6F-9302-676106B7DE8F}"/>
    <cellStyle name="Normal 3 4 5 2 2 2 3" xfId="16241" xr:uid="{00000000-0005-0000-0000-0000713F0000}"/>
    <cellStyle name="Normal 3 4 5 2 2 2 3 2" xfId="37192" xr:uid="{F9E6BC63-65C6-43EB-98D5-7DD6903BFD5F}"/>
    <cellStyle name="Normal 3 4 5 2 2 2 4" xfId="16242" xr:uid="{00000000-0005-0000-0000-0000723F0000}"/>
    <cellStyle name="Normal 3 4 5 2 2 2 4 2" xfId="37193" xr:uid="{D277CA91-BD38-4C73-815C-6FC7A0123089}"/>
    <cellStyle name="Normal 3 4 5 2 2 2 5" xfId="16243" xr:uid="{00000000-0005-0000-0000-0000733F0000}"/>
    <cellStyle name="Normal 3 4 5 2 2 2 5 2" xfId="37194" xr:uid="{81B177FD-CFE1-4BC0-B4BF-AB8917E01A12}"/>
    <cellStyle name="Normal 3 4 5 2 2 2 6" xfId="37187" xr:uid="{CB1A65E2-FFE8-4EA5-A6EA-7F9C5D4F213A}"/>
    <cellStyle name="Normal 3 4 5 2 2 3" xfId="16244" xr:uid="{00000000-0005-0000-0000-0000743F0000}"/>
    <cellStyle name="Normal 3 4 5 2 2 3 2" xfId="16245" xr:uid="{00000000-0005-0000-0000-0000753F0000}"/>
    <cellStyle name="Normal 3 4 5 2 2 3 2 2" xfId="37196" xr:uid="{B0E8CE82-24F2-402D-B484-DCBD50FD255D}"/>
    <cellStyle name="Normal 3 4 5 2 2 3 3" xfId="16246" xr:uid="{00000000-0005-0000-0000-0000763F0000}"/>
    <cellStyle name="Normal 3 4 5 2 2 3 3 2" xfId="37197" xr:uid="{68D09539-A225-474D-8338-C97DBDAB5E71}"/>
    <cellStyle name="Normal 3 4 5 2 2 3 4" xfId="16247" xr:uid="{00000000-0005-0000-0000-0000773F0000}"/>
    <cellStyle name="Normal 3 4 5 2 2 3 4 2" xfId="37198" xr:uid="{55446F1B-9FF6-4987-994F-4D3125BC320D}"/>
    <cellStyle name="Normal 3 4 5 2 2 3 5" xfId="37195" xr:uid="{9E7EE2CF-FABE-412D-A42C-9E6F259D81FA}"/>
    <cellStyle name="Normal 3 4 5 2 2 4" xfId="16248" xr:uid="{00000000-0005-0000-0000-0000783F0000}"/>
    <cellStyle name="Normal 3 4 5 2 2 4 2" xfId="37199" xr:uid="{379D7BCB-F085-4348-B669-8029BFB4F016}"/>
    <cellStyle name="Normal 3 4 5 2 2 5" xfId="16249" xr:uid="{00000000-0005-0000-0000-0000793F0000}"/>
    <cellStyle name="Normal 3 4 5 2 2 5 2" xfId="37200" xr:uid="{772E4882-7681-4443-9C8B-17208C394CD2}"/>
    <cellStyle name="Normal 3 4 5 2 2 6" xfId="16250" xr:uid="{00000000-0005-0000-0000-00007A3F0000}"/>
    <cellStyle name="Normal 3 4 5 2 2 6 2" xfId="37201" xr:uid="{D6258963-07FB-4EF2-A05F-DFA96C52E6B4}"/>
    <cellStyle name="Normal 3 4 5 2 2 7" xfId="37186" xr:uid="{D091BCDF-7F08-4E2B-BA04-393A84FE83FE}"/>
    <cellStyle name="Normal 3 4 5 2 3" xfId="16251" xr:uid="{00000000-0005-0000-0000-00007B3F0000}"/>
    <cellStyle name="Normal 3 4 5 2 3 2" xfId="16252" xr:uid="{00000000-0005-0000-0000-00007C3F0000}"/>
    <cellStyle name="Normal 3 4 5 2 3 2 2" xfId="16253" xr:uid="{00000000-0005-0000-0000-00007D3F0000}"/>
    <cellStyle name="Normal 3 4 5 2 3 2 2 2" xfId="16254" xr:uid="{00000000-0005-0000-0000-00007E3F0000}"/>
    <cellStyle name="Normal 3 4 5 2 3 2 2 2 2" xfId="37205" xr:uid="{AECD61C4-6C1E-4394-A5D1-FA0A675C886D}"/>
    <cellStyle name="Normal 3 4 5 2 3 2 2 3" xfId="16255" xr:uid="{00000000-0005-0000-0000-00007F3F0000}"/>
    <cellStyle name="Normal 3 4 5 2 3 2 2 3 2" xfId="37206" xr:uid="{7CCAA291-4A0D-4D06-A008-9393EF8DF333}"/>
    <cellStyle name="Normal 3 4 5 2 3 2 2 4" xfId="16256" xr:uid="{00000000-0005-0000-0000-0000803F0000}"/>
    <cellStyle name="Normal 3 4 5 2 3 2 2 4 2" xfId="37207" xr:uid="{63DA21B0-6BC8-4C3E-9695-0EAD6F0BE3D6}"/>
    <cellStyle name="Normal 3 4 5 2 3 2 2 5" xfId="37204" xr:uid="{E6D0324A-D9B8-4B89-B1E4-823C26CF726C}"/>
    <cellStyle name="Normal 3 4 5 2 3 2 3" xfId="16257" xr:uid="{00000000-0005-0000-0000-0000813F0000}"/>
    <cellStyle name="Normal 3 4 5 2 3 2 3 2" xfId="37208" xr:uid="{66F8A4B5-CE8D-4A2D-9824-0CA5EA1F2583}"/>
    <cellStyle name="Normal 3 4 5 2 3 2 4" xfId="16258" xr:uid="{00000000-0005-0000-0000-0000823F0000}"/>
    <cellStyle name="Normal 3 4 5 2 3 2 4 2" xfId="37209" xr:uid="{BD1B2BC7-9D13-4C00-95D4-BB99F52F3B34}"/>
    <cellStyle name="Normal 3 4 5 2 3 2 5" xfId="16259" xr:uid="{00000000-0005-0000-0000-0000833F0000}"/>
    <cellStyle name="Normal 3 4 5 2 3 2 5 2" xfId="37210" xr:uid="{64FB4925-AA12-418A-89A6-65DF56F126EE}"/>
    <cellStyle name="Normal 3 4 5 2 3 2 6" xfId="37203" xr:uid="{4DDBB62B-3866-4678-928A-05E082B35C66}"/>
    <cellStyle name="Normal 3 4 5 2 3 3" xfId="16260" xr:uid="{00000000-0005-0000-0000-0000843F0000}"/>
    <cellStyle name="Normal 3 4 5 2 3 3 2" xfId="16261" xr:uid="{00000000-0005-0000-0000-0000853F0000}"/>
    <cellStyle name="Normal 3 4 5 2 3 3 2 2" xfId="37212" xr:uid="{7D435418-0281-491A-AA36-90D99655AE3F}"/>
    <cellStyle name="Normal 3 4 5 2 3 3 3" xfId="16262" xr:uid="{00000000-0005-0000-0000-0000863F0000}"/>
    <cellStyle name="Normal 3 4 5 2 3 3 3 2" xfId="37213" xr:uid="{F1D17AD6-4A88-479F-9C74-D593BFF1B81F}"/>
    <cellStyle name="Normal 3 4 5 2 3 3 4" xfId="16263" xr:uid="{00000000-0005-0000-0000-0000873F0000}"/>
    <cellStyle name="Normal 3 4 5 2 3 3 4 2" xfId="37214" xr:uid="{A55A1701-E1C9-4DEA-BDFA-36657FEAA455}"/>
    <cellStyle name="Normal 3 4 5 2 3 3 5" xfId="37211" xr:uid="{2A52D9CE-5C45-40A9-821A-F31F19205B96}"/>
    <cellStyle name="Normal 3 4 5 2 3 4" xfId="16264" xr:uid="{00000000-0005-0000-0000-0000883F0000}"/>
    <cellStyle name="Normal 3 4 5 2 3 4 2" xfId="37215" xr:uid="{88BFD8DC-8D8F-44FB-BF2A-4E130B1768EE}"/>
    <cellStyle name="Normal 3 4 5 2 3 5" xfId="16265" xr:uid="{00000000-0005-0000-0000-0000893F0000}"/>
    <cellStyle name="Normal 3 4 5 2 3 5 2" xfId="37216" xr:uid="{75CF874B-9F88-4402-9AE7-3C3FEE3AB08E}"/>
    <cellStyle name="Normal 3 4 5 2 3 6" xfId="16266" xr:uid="{00000000-0005-0000-0000-00008A3F0000}"/>
    <cellStyle name="Normal 3 4 5 2 3 6 2" xfId="37217" xr:uid="{26F8981A-C520-47FD-A815-E58534D0CD1B}"/>
    <cellStyle name="Normal 3 4 5 2 3 7" xfId="37202" xr:uid="{9DB89470-1984-4722-AA76-B22B090A2014}"/>
    <cellStyle name="Normal 3 4 5 2 4" xfId="16267" xr:uid="{00000000-0005-0000-0000-00008B3F0000}"/>
    <cellStyle name="Normal 3 4 5 2 4 2" xfId="16268" xr:uid="{00000000-0005-0000-0000-00008C3F0000}"/>
    <cellStyle name="Normal 3 4 5 2 4 2 2" xfId="16269" xr:uid="{00000000-0005-0000-0000-00008D3F0000}"/>
    <cellStyle name="Normal 3 4 5 2 4 2 2 2" xfId="37220" xr:uid="{CAD22C84-B515-4207-A482-545B498FED63}"/>
    <cellStyle name="Normal 3 4 5 2 4 2 3" xfId="16270" xr:uid="{00000000-0005-0000-0000-00008E3F0000}"/>
    <cellStyle name="Normal 3 4 5 2 4 2 3 2" xfId="37221" xr:uid="{849F2890-E45F-4DA8-89DB-593CCE248724}"/>
    <cellStyle name="Normal 3 4 5 2 4 2 4" xfId="16271" xr:uid="{00000000-0005-0000-0000-00008F3F0000}"/>
    <cellStyle name="Normal 3 4 5 2 4 2 4 2" xfId="37222" xr:uid="{C1C6C94A-21F9-4330-A9A9-6BEFC1EA6EBC}"/>
    <cellStyle name="Normal 3 4 5 2 4 2 5" xfId="37219" xr:uid="{947F8657-A27D-4586-BBD4-9E24C8C27925}"/>
    <cellStyle name="Normal 3 4 5 2 4 3" xfId="16272" xr:uid="{00000000-0005-0000-0000-0000903F0000}"/>
    <cellStyle name="Normal 3 4 5 2 4 3 2" xfId="37223" xr:uid="{80D8C28C-9C20-4AA5-BA63-E2BB5AADF90B}"/>
    <cellStyle name="Normal 3 4 5 2 4 4" xfId="16273" xr:uid="{00000000-0005-0000-0000-0000913F0000}"/>
    <cellStyle name="Normal 3 4 5 2 4 4 2" xfId="37224" xr:uid="{85BAA47C-2CDA-4780-AE76-2F0429FF1AAC}"/>
    <cellStyle name="Normal 3 4 5 2 4 5" xfId="16274" xr:uid="{00000000-0005-0000-0000-0000923F0000}"/>
    <cellStyle name="Normal 3 4 5 2 4 5 2" xfId="37225" xr:uid="{120CB18F-F626-4810-98A2-BC208511F62D}"/>
    <cellStyle name="Normal 3 4 5 2 4 6" xfId="37218" xr:uid="{64566424-02E8-44CF-AB19-F5232DDAD31C}"/>
    <cellStyle name="Normal 3 4 5 2 5" xfId="16275" xr:uid="{00000000-0005-0000-0000-0000933F0000}"/>
    <cellStyle name="Normal 3 4 5 2 5 2" xfId="16276" xr:uid="{00000000-0005-0000-0000-0000943F0000}"/>
    <cellStyle name="Normal 3 4 5 2 5 2 2" xfId="37227" xr:uid="{994E3387-5C40-40B7-AF16-309A516CB4B1}"/>
    <cellStyle name="Normal 3 4 5 2 5 3" xfId="16277" xr:uid="{00000000-0005-0000-0000-0000953F0000}"/>
    <cellStyle name="Normal 3 4 5 2 5 3 2" xfId="37228" xr:uid="{0A1CE067-61A8-4179-8921-CABEDBC719D5}"/>
    <cellStyle name="Normal 3 4 5 2 5 4" xfId="16278" xr:uid="{00000000-0005-0000-0000-0000963F0000}"/>
    <cellStyle name="Normal 3 4 5 2 5 4 2" xfId="37229" xr:uid="{CC130930-9427-427D-9184-9ABE2BFAA287}"/>
    <cellStyle name="Normal 3 4 5 2 5 5" xfId="37226" xr:uid="{33A4150E-4BCD-4910-B9C9-6FE2F9BECCEE}"/>
    <cellStyle name="Normal 3 4 5 2 6" xfId="16279" xr:uid="{00000000-0005-0000-0000-0000973F0000}"/>
    <cellStyle name="Normal 3 4 5 2 6 2" xfId="37230" xr:uid="{F771A21A-4C7E-469D-B547-1900736C8DC3}"/>
    <cellStyle name="Normal 3 4 5 2 7" xfId="16280" xr:uid="{00000000-0005-0000-0000-0000983F0000}"/>
    <cellStyle name="Normal 3 4 5 2 7 2" xfId="37231" xr:uid="{39C90289-0FAC-4E62-8415-0A301AE82EBD}"/>
    <cellStyle name="Normal 3 4 5 2 8" xfId="16281" xr:uid="{00000000-0005-0000-0000-0000993F0000}"/>
    <cellStyle name="Normal 3 4 5 2 8 2" xfId="37232" xr:uid="{C540DDDC-ABAE-4FCD-808E-A182BC8326E4}"/>
    <cellStyle name="Normal 3 4 5 2 9" xfId="37185" xr:uid="{F9320FBD-DED3-4014-8FAA-3E7896B92078}"/>
    <cellStyle name="Normal 3 4 5 3" xfId="16282" xr:uid="{00000000-0005-0000-0000-00009A3F0000}"/>
    <cellStyle name="Normal 3 4 5 3 2" xfId="16283" xr:uid="{00000000-0005-0000-0000-00009B3F0000}"/>
    <cellStyle name="Normal 3 4 5 3 2 2" xfId="16284" xr:uid="{00000000-0005-0000-0000-00009C3F0000}"/>
    <cellStyle name="Normal 3 4 5 3 2 2 2" xfId="16285" xr:uid="{00000000-0005-0000-0000-00009D3F0000}"/>
    <cellStyle name="Normal 3 4 5 3 2 2 2 2" xfId="37236" xr:uid="{5AD13E50-2D69-4569-9FDA-764139DF1E5D}"/>
    <cellStyle name="Normal 3 4 5 3 2 2 3" xfId="16286" xr:uid="{00000000-0005-0000-0000-00009E3F0000}"/>
    <cellStyle name="Normal 3 4 5 3 2 2 3 2" xfId="37237" xr:uid="{13547215-A857-4AB7-BC3A-A81391ED77A6}"/>
    <cellStyle name="Normal 3 4 5 3 2 2 4" xfId="16287" xr:uid="{00000000-0005-0000-0000-00009F3F0000}"/>
    <cellStyle name="Normal 3 4 5 3 2 2 4 2" xfId="37238" xr:uid="{1B417577-145A-41A5-B227-6799D94B27C1}"/>
    <cellStyle name="Normal 3 4 5 3 2 2 5" xfId="37235" xr:uid="{5110A3B3-3899-4CB2-AF75-42755370E8A6}"/>
    <cellStyle name="Normal 3 4 5 3 2 3" xfId="16288" xr:uid="{00000000-0005-0000-0000-0000A03F0000}"/>
    <cellStyle name="Normal 3 4 5 3 2 3 2" xfId="16289" xr:uid="{00000000-0005-0000-0000-0000A13F0000}"/>
    <cellStyle name="Normal 3 4 5 3 2 3 2 2" xfId="37240" xr:uid="{72B96610-7478-4E30-A0C9-C57F738EE198}"/>
    <cellStyle name="Normal 3 4 5 3 2 3 3" xfId="16290" xr:uid="{00000000-0005-0000-0000-0000A23F0000}"/>
    <cellStyle name="Normal 3 4 5 3 2 3 3 2" xfId="37241" xr:uid="{65900522-8297-4F01-809C-6354A302A1C8}"/>
    <cellStyle name="Normal 3 4 5 3 2 3 4" xfId="16291" xr:uid="{00000000-0005-0000-0000-0000A33F0000}"/>
    <cellStyle name="Normal 3 4 5 3 2 3 4 2" xfId="37242" xr:uid="{33622599-AA9F-4F7C-B85A-CC8C2D957F73}"/>
    <cellStyle name="Normal 3 4 5 3 2 3 5" xfId="37239" xr:uid="{FD87A53C-6F28-4B9D-8AB5-A2B783A7A3D5}"/>
    <cellStyle name="Normal 3 4 5 3 2 4" xfId="16292" xr:uid="{00000000-0005-0000-0000-0000A43F0000}"/>
    <cellStyle name="Normal 3 4 5 3 2 4 2" xfId="37243" xr:uid="{3F57C55B-AD9C-40EE-8AF5-20679575942D}"/>
    <cellStyle name="Normal 3 4 5 3 2 5" xfId="16293" xr:uid="{00000000-0005-0000-0000-0000A53F0000}"/>
    <cellStyle name="Normal 3 4 5 3 2 5 2" xfId="37244" xr:uid="{18D7F2A1-1642-4305-8806-F185B09D28F9}"/>
    <cellStyle name="Normal 3 4 5 3 2 6" xfId="16294" xr:uid="{00000000-0005-0000-0000-0000A63F0000}"/>
    <cellStyle name="Normal 3 4 5 3 2 6 2" xfId="37245" xr:uid="{A3FAFE2C-D3B0-44DA-B6A6-C916CD2B9397}"/>
    <cellStyle name="Normal 3 4 5 3 2 7" xfId="37234" xr:uid="{59766A67-1D97-4321-B4EF-5BA2C9D1EFB3}"/>
    <cellStyle name="Normal 3 4 5 3 3" xfId="16295" xr:uid="{00000000-0005-0000-0000-0000A73F0000}"/>
    <cellStyle name="Normal 3 4 5 3 3 2" xfId="16296" xr:uid="{00000000-0005-0000-0000-0000A83F0000}"/>
    <cellStyle name="Normal 3 4 5 3 3 2 2" xfId="37247" xr:uid="{496CB878-C460-46DD-8245-254239A965E6}"/>
    <cellStyle name="Normal 3 4 5 3 3 3" xfId="16297" xr:uid="{00000000-0005-0000-0000-0000A93F0000}"/>
    <cellStyle name="Normal 3 4 5 3 3 3 2" xfId="37248" xr:uid="{0B081060-3F12-490C-AB12-DF719C466068}"/>
    <cellStyle name="Normal 3 4 5 3 3 4" xfId="16298" xr:uid="{00000000-0005-0000-0000-0000AA3F0000}"/>
    <cellStyle name="Normal 3 4 5 3 3 4 2" xfId="37249" xr:uid="{69425B50-9266-486A-8BD0-6E2B3FB9E278}"/>
    <cellStyle name="Normal 3 4 5 3 3 5" xfId="37246" xr:uid="{3F54BF37-3595-4176-8988-B5DBB4FB4A5B}"/>
    <cellStyle name="Normal 3 4 5 3 4" xfId="16299" xr:uid="{00000000-0005-0000-0000-0000AB3F0000}"/>
    <cellStyle name="Normal 3 4 5 3 4 2" xfId="16300" xr:uid="{00000000-0005-0000-0000-0000AC3F0000}"/>
    <cellStyle name="Normal 3 4 5 3 4 2 2" xfId="37251" xr:uid="{0ACDA585-B461-49A2-A4AF-4BA65457518F}"/>
    <cellStyle name="Normal 3 4 5 3 4 3" xfId="16301" xr:uid="{00000000-0005-0000-0000-0000AD3F0000}"/>
    <cellStyle name="Normal 3 4 5 3 4 3 2" xfId="37252" xr:uid="{8674963F-752D-4948-9D47-D4D085D7D420}"/>
    <cellStyle name="Normal 3 4 5 3 4 4" xfId="16302" xr:uid="{00000000-0005-0000-0000-0000AE3F0000}"/>
    <cellStyle name="Normal 3 4 5 3 4 4 2" xfId="37253" xr:uid="{73DD0F62-FC8B-44D2-80A3-E7870E7F233A}"/>
    <cellStyle name="Normal 3 4 5 3 4 5" xfId="37250" xr:uid="{60148804-9565-4664-ADBA-2694E2D85134}"/>
    <cellStyle name="Normal 3 4 5 3 5" xfId="16303" xr:uid="{00000000-0005-0000-0000-0000AF3F0000}"/>
    <cellStyle name="Normal 3 4 5 3 5 2" xfId="37254" xr:uid="{C31A69AE-FD71-4752-B514-4C942A8F3455}"/>
    <cellStyle name="Normal 3 4 5 3 6" xfId="16304" xr:uid="{00000000-0005-0000-0000-0000B03F0000}"/>
    <cellStyle name="Normal 3 4 5 3 6 2" xfId="37255" xr:uid="{6B3EE389-EA49-4807-9C9F-82A45F9723D4}"/>
    <cellStyle name="Normal 3 4 5 3 7" xfId="16305" xr:uid="{00000000-0005-0000-0000-0000B13F0000}"/>
    <cellStyle name="Normal 3 4 5 3 7 2" xfId="37256" xr:uid="{B3A0F33B-4A8A-4883-97E8-91C532657992}"/>
    <cellStyle name="Normal 3 4 5 3 8" xfId="37233" xr:uid="{3628D08E-7B80-4D5F-BA8E-8802B028D4B7}"/>
    <cellStyle name="Normal 3 4 5 4" xfId="16306" xr:uid="{00000000-0005-0000-0000-0000B23F0000}"/>
    <cellStyle name="Normal 3 4 5 4 2" xfId="16307" xr:uid="{00000000-0005-0000-0000-0000B33F0000}"/>
    <cellStyle name="Normal 3 4 5 4 2 2" xfId="16308" xr:uid="{00000000-0005-0000-0000-0000B43F0000}"/>
    <cellStyle name="Normal 3 4 5 4 2 2 2" xfId="16309" xr:uid="{00000000-0005-0000-0000-0000B53F0000}"/>
    <cellStyle name="Normal 3 4 5 4 2 2 2 2" xfId="37260" xr:uid="{0063EB79-EEEB-44D6-A964-6F616EE83791}"/>
    <cellStyle name="Normal 3 4 5 4 2 2 3" xfId="16310" xr:uid="{00000000-0005-0000-0000-0000B63F0000}"/>
    <cellStyle name="Normal 3 4 5 4 2 2 3 2" xfId="37261" xr:uid="{18BA343D-8F0A-4A52-990C-4C6B16ECAA34}"/>
    <cellStyle name="Normal 3 4 5 4 2 2 4" xfId="16311" xr:uid="{00000000-0005-0000-0000-0000B73F0000}"/>
    <cellStyle name="Normal 3 4 5 4 2 2 4 2" xfId="37262" xr:uid="{4EDB6817-034E-41A5-99FA-F59ED5EA695F}"/>
    <cellStyle name="Normal 3 4 5 4 2 2 5" xfId="37259" xr:uid="{50E77887-85C1-4527-8AD3-9F5F32F51CC5}"/>
    <cellStyle name="Normal 3 4 5 4 2 3" xfId="16312" xr:uid="{00000000-0005-0000-0000-0000B83F0000}"/>
    <cellStyle name="Normal 3 4 5 4 2 3 2" xfId="37263" xr:uid="{AAC4CBF6-99F4-4543-8EE9-06E81D1FE89B}"/>
    <cellStyle name="Normal 3 4 5 4 2 4" xfId="16313" xr:uid="{00000000-0005-0000-0000-0000B93F0000}"/>
    <cellStyle name="Normal 3 4 5 4 2 4 2" xfId="37264" xr:uid="{8124FF2F-B4D9-4038-99A7-4416F87BC626}"/>
    <cellStyle name="Normal 3 4 5 4 2 5" xfId="16314" xr:uid="{00000000-0005-0000-0000-0000BA3F0000}"/>
    <cellStyle name="Normal 3 4 5 4 2 5 2" xfId="37265" xr:uid="{4F20E2FD-4B15-495C-98F0-C982AA014444}"/>
    <cellStyle name="Normal 3 4 5 4 2 6" xfId="37258" xr:uid="{92F20029-F32E-4755-8D0B-4BB0A161D2DF}"/>
    <cellStyle name="Normal 3 4 5 4 3" xfId="16315" xr:uid="{00000000-0005-0000-0000-0000BB3F0000}"/>
    <cellStyle name="Normal 3 4 5 4 3 2" xfId="16316" xr:uid="{00000000-0005-0000-0000-0000BC3F0000}"/>
    <cellStyle name="Normal 3 4 5 4 3 2 2" xfId="37267" xr:uid="{73720003-D6A5-4667-B0AD-171A2EE6CAF4}"/>
    <cellStyle name="Normal 3 4 5 4 3 3" xfId="16317" xr:uid="{00000000-0005-0000-0000-0000BD3F0000}"/>
    <cellStyle name="Normal 3 4 5 4 3 3 2" xfId="37268" xr:uid="{31073DE9-D828-470C-8014-CD002563327B}"/>
    <cellStyle name="Normal 3 4 5 4 3 4" xfId="16318" xr:uid="{00000000-0005-0000-0000-0000BE3F0000}"/>
    <cellStyle name="Normal 3 4 5 4 3 4 2" xfId="37269" xr:uid="{BFD089E0-6F8E-4EBA-BBEB-520D0A221644}"/>
    <cellStyle name="Normal 3 4 5 4 3 5" xfId="37266" xr:uid="{1FDD73B9-9D80-4110-9BAD-F1F3416D99F3}"/>
    <cellStyle name="Normal 3 4 5 4 4" xfId="16319" xr:uid="{00000000-0005-0000-0000-0000BF3F0000}"/>
    <cellStyle name="Normal 3 4 5 4 4 2" xfId="37270" xr:uid="{5F5F9E5D-3674-4959-9CAA-673EADED84E4}"/>
    <cellStyle name="Normal 3 4 5 4 5" xfId="16320" xr:uid="{00000000-0005-0000-0000-0000C03F0000}"/>
    <cellStyle name="Normal 3 4 5 4 5 2" xfId="37271" xr:uid="{B1DEE5E9-538A-4D5E-A727-211CAFEADD19}"/>
    <cellStyle name="Normal 3 4 5 4 6" xfId="16321" xr:uid="{00000000-0005-0000-0000-0000C13F0000}"/>
    <cellStyle name="Normal 3 4 5 4 6 2" xfId="37272" xr:uid="{2ACC69FC-3E29-41C1-AB17-73712E979B41}"/>
    <cellStyle name="Normal 3 4 5 4 7" xfId="37257" xr:uid="{5AF77B2E-BDDF-4E3E-A5D8-D453E66802CE}"/>
    <cellStyle name="Normal 3 4 5 5" xfId="16322" xr:uid="{00000000-0005-0000-0000-0000C23F0000}"/>
    <cellStyle name="Normal 3 4 5 5 2" xfId="16323" xr:uid="{00000000-0005-0000-0000-0000C33F0000}"/>
    <cellStyle name="Normal 3 4 5 5 2 2" xfId="16324" xr:uid="{00000000-0005-0000-0000-0000C43F0000}"/>
    <cellStyle name="Normal 3 4 5 5 2 2 2" xfId="37275" xr:uid="{8A3D26D7-0C1D-415D-B5C2-11258F3D7C3F}"/>
    <cellStyle name="Normal 3 4 5 5 2 3" xfId="16325" xr:uid="{00000000-0005-0000-0000-0000C53F0000}"/>
    <cellStyle name="Normal 3 4 5 5 2 3 2" xfId="37276" xr:uid="{7550DB4B-4473-4994-A848-E8E692588088}"/>
    <cellStyle name="Normal 3 4 5 5 2 4" xfId="16326" xr:uid="{00000000-0005-0000-0000-0000C63F0000}"/>
    <cellStyle name="Normal 3 4 5 5 2 4 2" xfId="37277" xr:uid="{B6B9FEE8-9A92-4B45-985E-3729E43C8255}"/>
    <cellStyle name="Normal 3 4 5 5 2 5" xfId="37274" xr:uid="{81C4831C-7541-4075-A913-36635C05FBBB}"/>
    <cellStyle name="Normal 3 4 5 5 3" xfId="37273" xr:uid="{08896EFD-0C1F-4695-A5EB-04BC6E30698D}"/>
    <cellStyle name="Normal 3 4 5 6" xfId="16327" xr:uid="{00000000-0005-0000-0000-0000C73F0000}"/>
    <cellStyle name="Normal 3 4 5 6 2" xfId="16328" xr:uid="{00000000-0005-0000-0000-0000C83F0000}"/>
    <cellStyle name="Normal 3 4 5 6 2 2" xfId="16329" xr:uid="{00000000-0005-0000-0000-0000C93F0000}"/>
    <cellStyle name="Normal 3 4 5 6 2 2 2" xfId="37280" xr:uid="{F98E1752-7776-4593-B2CF-5EC41C2849B7}"/>
    <cellStyle name="Normal 3 4 5 6 2 3" xfId="16330" xr:uid="{00000000-0005-0000-0000-0000CA3F0000}"/>
    <cellStyle name="Normal 3 4 5 6 2 3 2" xfId="37281" xr:uid="{3436918A-89FC-4AC9-BF90-10EDE9819665}"/>
    <cellStyle name="Normal 3 4 5 6 2 4" xfId="16331" xr:uid="{00000000-0005-0000-0000-0000CB3F0000}"/>
    <cellStyle name="Normal 3 4 5 6 2 4 2" xfId="37282" xr:uid="{53F25340-CDBF-4EF8-9781-52287CFC7998}"/>
    <cellStyle name="Normal 3 4 5 6 2 5" xfId="37279" xr:uid="{5D0DA917-892B-4519-B38F-CB010A4882D7}"/>
    <cellStyle name="Normal 3 4 5 6 3" xfId="16332" xr:uid="{00000000-0005-0000-0000-0000CC3F0000}"/>
    <cellStyle name="Normal 3 4 5 6 3 2" xfId="37283" xr:uid="{107D6061-A614-4E3E-8526-ED839FB510B1}"/>
    <cellStyle name="Normal 3 4 5 6 4" xfId="16333" xr:uid="{00000000-0005-0000-0000-0000CD3F0000}"/>
    <cellStyle name="Normal 3 4 5 6 4 2" xfId="37284" xr:uid="{52FEC18A-52B2-4A67-9195-1CCD6D2266B9}"/>
    <cellStyle name="Normal 3 4 5 6 5" xfId="16334" xr:uid="{00000000-0005-0000-0000-0000CE3F0000}"/>
    <cellStyle name="Normal 3 4 5 6 5 2" xfId="37285" xr:uid="{EABB8A02-1B5F-4024-B2F5-C5E5009583FA}"/>
    <cellStyle name="Normal 3 4 5 6 6" xfId="37278" xr:uid="{2C30374E-5D04-4DF0-B85D-377CB6E91CB9}"/>
    <cellStyle name="Normal 3 4 5 7" xfId="16335" xr:uid="{00000000-0005-0000-0000-0000CF3F0000}"/>
    <cellStyle name="Normal 3 4 5 7 2" xfId="37286" xr:uid="{15BFA506-5672-466C-8788-FC554675231C}"/>
    <cellStyle name="Normal 3 4 5 8" xfId="16336" xr:uid="{00000000-0005-0000-0000-0000D03F0000}"/>
    <cellStyle name="Normal 3 4 5 8 2" xfId="37287" xr:uid="{E8197BCD-6BC4-4489-8243-8511C2360302}"/>
    <cellStyle name="Normal 3 4 5 9" xfId="16337" xr:uid="{00000000-0005-0000-0000-0000D13F0000}"/>
    <cellStyle name="Normal 3 4 5 9 2" xfId="37288" xr:uid="{B12020C9-90FF-4781-84C9-8B9DE6288C5F}"/>
    <cellStyle name="Normal 3 4 6" xfId="16338" xr:uid="{00000000-0005-0000-0000-0000D23F0000}"/>
    <cellStyle name="Normal 3 4 6 2" xfId="16339" xr:uid="{00000000-0005-0000-0000-0000D33F0000}"/>
    <cellStyle name="Normal 3 4 6 2 2" xfId="16340" xr:uid="{00000000-0005-0000-0000-0000D43F0000}"/>
    <cellStyle name="Normal 3 4 6 2 2 2" xfId="16341" xr:uid="{00000000-0005-0000-0000-0000D53F0000}"/>
    <cellStyle name="Normal 3 4 6 2 2 2 2" xfId="16342" xr:uid="{00000000-0005-0000-0000-0000D63F0000}"/>
    <cellStyle name="Normal 3 4 6 2 2 2 2 2" xfId="37293" xr:uid="{F54226DE-FA0C-4982-913B-5012E3BFC563}"/>
    <cellStyle name="Normal 3 4 6 2 2 2 3" xfId="16343" xr:uid="{00000000-0005-0000-0000-0000D73F0000}"/>
    <cellStyle name="Normal 3 4 6 2 2 2 3 2" xfId="37294" xr:uid="{174AD210-50C4-4E9E-BEA3-AF105C2E3B94}"/>
    <cellStyle name="Normal 3 4 6 2 2 2 4" xfId="16344" xr:uid="{00000000-0005-0000-0000-0000D83F0000}"/>
    <cellStyle name="Normal 3 4 6 2 2 2 4 2" xfId="37295" xr:uid="{C38AACBA-B4A3-449C-AF1A-BAC9DF899403}"/>
    <cellStyle name="Normal 3 4 6 2 2 2 5" xfId="37292" xr:uid="{EF8621E4-3D16-470A-8D01-E8297E3B941E}"/>
    <cellStyle name="Normal 3 4 6 2 2 3" xfId="16345" xr:uid="{00000000-0005-0000-0000-0000D93F0000}"/>
    <cellStyle name="Normal 3 4 6 2 2 3 2" xfId="37296" xr:uid="{E1CA10D6-2DDF-4424-AD71-F60EB5B1958B}"/>
    <cellStyle name="Normal 3 4 6 2 2 4" xfId="16346" xr:uid="{00000000-0005-0000-0000-0000DA3F0000}"/>
    <cellStyle name="Normal 3 4 6 2 2 4 2" xfId="37297" xr:uid="{7DC20604-54E9-4A54-89A1-568D821D7328}"/>
    <cellStyle name="Normal 3 4 6 2 2 5" xfId="16347" xr:uid="{00000000-0005-0000-0000-0000DB3F0000}"/>
    <cellStyle name="Normal 3 4 6 2 2 5 2" xfId="37298" xr:uid="{1FB48A3F-88D8-4ADD-A454-09196BEF7FB9}"/>
    <cellStyle name="Normal 3 4 6 2 2 6" xfId="37291" xr:uid="{9D813D0F-0808-468E-8A53-5CC8B03D8C07}"/>
    <cellStyle name="Normal 3 4 6 2 3" xfId="16348" xr:uid="{00000000-0005-0000-0000-0000DC3F0000}"/>
    <cellStyle name="Normal 3 4 6 2 3 2" xfId="16349" xr:uid="{00000000-0005-0000-0000-0000DD3F0000}"/>
    <cellStyle name="Normal 3 4 6 2 3 2 2" xfId="37300" xr:uid="{539BC9CD-FBD6-44BE-8482-FF7FC0D9FFA5}"/>
    <cellStyle name="Normal 3 4 6 2 3 3" xfId="16350" xr:uid="{00000000-0005-0000-0000-0000DE3F0000}"/>
    <cellStyle name="Normal 3 4 6 2 3 3 2" xfId="37301" xr:uid="{3603B559-98FF-4095-8EB5-75491037B0EE}"/>
    <cellStyle name="Normal 3 4 6 2 3 4" xfId="16351" xr:uid="{00000000-0005-0000-0000-0000DF3F0000}"/>
    <cellStyle name="Normal 3 4 6 2 3 4 2" xfId="37302" xr:uid="{0E6D2948-673E-4625-A864-DD91AD8A29DD}"/>
    <cellStyle name="Normal 3 4 6 2 3 5" xfId="37299" xr:uid="{4828CB3F-E2AA-40F0-86EA-D3B71C8AEBBD}"/>
    <cellStyle name="Normal 3 4 6 2 4" xfId="16352" xr:uid="{00000000-0005-0000-0000-0000E03F0000}"/>
    <cellStyle name="Normal 3 4 6 2 4 2" xfId="37303" xr:uid="{E9CCF0A7-8F30-4FA4-B7EB-2AE9D769D12F}"/>
    <cellStyle name="Normal 3 4 6 2 5" xfId="16353" xr:uid="{00000000-0005-0000-0000-0000E13F0000}"/>
    <cellStyle name="Normal 3 4 6 2 5 2" xfId="37304" xr:uid="{74AEA6FC-137D-4D9A-8A86-950C44D9C0F4}"/>
    <cellStyle name="Normal 3 4 6 2 6" xfId="16354" xr:uid="{00000000-0005-0000-0000-0000E23F0000}"/>
    <cellStyle name="Normal 3 4 6 2 6 2" xfId="37305" xr:uid="{56B98939-DF40-450E-8602-8220CF2EF6EF}"/>
    <cellStyle name="Normal 3 4 6 2 7" xfId="37290" xr:uid="{D0D7AEAA-BA5B-4F0E-8658-0656E1A778CA}"/>
    <cellStyle name="Normal 3 4 6 3" xfId="16355" xr:uid="{00000000-0005-0000-0000-0000E33F0000}"/>
    <cellStyle name="Normal 3 4 6 3 2" xfId="16356" xr:uid="{00000000-0005-0000-0000-0000E43F0000}"/>
    <cellStyle name="Normal 3 4 6 3 2 2" xfId="16357" xr:uid="{00000000-0005-0000-0000-0000E53F0000}"/>
    <cellStyle name="Normal 3 4 6 3 2 2 2" xfId="16358" xr:uid="{00000000-0005-0000-0000-0000E63F0000}"/>
    <cellStyle name="Normal 3 4 6 3 2 2 2 2" xfId="37309" xr:uid="{D10D4F75-9946-4E84-8D32-252E457509BF}"/>
    <cellStyle name="Normal 3 4 6 3 2 2 3" xfId="16359" xr:uid="{00000000-0005-0000-0000-0000E73F0000}"/>
    <cellStyle name="Normal 3 4 6 3 2 2 3 2" xfId="37310" xr:uid="{3B6DF58F-1728-4DB9-A905-19CC31A5C5CC}"/>
    <cellStyle name="Normal 3 4 6 3 2 2 4" xfId="16360" xr:uid="{00000000-0005-0000-0000-0000E83F0000}"/>
    <cellStyle name="Normal 3 4 6 3 2 2 4 2" xfId="37311" xr:uid="{B0B2BDA0-5F06-4D62-A23B-6277A040347E}"/>
    <cellStyle name="Normal 3 4 6 3 2 2 5" xfId="37308" xr:uid="{F305DA9D-1360-4227-B21D-EAB2E3F4B535}"/>
    <cellStyle name="Normal 3 4 6 3 2 3" xfId="16361" xr:uid="{00000000-0005-0000-0000-0000E93F0000}"/>
    <cellStyle name="Normal 3 4 6 3 2 3 2" xfId="37312" xr:uid="{44AD078E-5BCB-486D-99FE-B1458C49F143}"/>
    <cellStyle name="Normal 3 4 6 3 2 4" xfId="16362" xr:uid="{00000000-0005-0000-0000-0000EA3F0000}"/>
    <cellStyle name="Normal 3 4 6 3 2 4 2" xfId="37313" xr:uid="{A412E3A1-BF69-4C45-B8E3-1A925AD47DBA}"/>
    <cellStyle name="Normal 3 4 6 3 2 5" xfId="16363" xr:uid="{00000000-0005-0000-0000-0000EB3F0000}"/>
    <cellStyle name="Normal 3 4 6 3 2 5 2" xfId="37314" xr:uid="{24E8D4DF-5F5B-4219-8AAD-56A848741124}"/>
    <cellStyle name="Normal 3 4 6 3 2 6" xfId="37307" xr:uid="{619273EE-5956-4893-938F-908F8079AD43}"/>
    <cellStyle name="Normal 3 4 6 3 3" xfId="16364" xr:uid="{00000000-0005-0000-0000-0000EC3F0000}"/>
    <cellStyle name="Normal 3 4 6 3 3 2" xfId="16365" xr:uid="{00000000-0005-0000-0000-0000ED3F0000}"/>
    <cellStyle name="Normal 3 4 6 3 3 2 2" xfId="37316" xr:uid="{7119C973-3A98-42DC-80DC-35580A123129}"/>
    <cellStyle name="Normal 3 4 6 3 3 3" xfId="16366" xr:uid="{00000000-0005-0000-0000-0000EE3F0000}"/>
    <cellStyle name="Normal 3 4 6 3 3 3 2" xfId="37317" xr:uid="{A00ED3D1-E86C-4A74-88FC-62483DBAFDB3}"/>
    <cellStyle name="Normal 3 4 6 3 3 4" xfId="16367" xr:uid="{00000000-0005-0000-0000-0000EF3F0000}"/>
    <cellStyle name="Normal 3 4 6 3 3 4 2" xfId="37318" xr:uid="{1B280EDD-476D-4B13-BEC9-0F47174FB164}"/>
    <cellStyle name="Normal 3 4 6 3 3 5" xfId="37315" xr:uid="{3DA0F8B1-F4D4-4ACD-AF2C-B1156A1449C6}"/>
    <cellStyle name="Normal 3 4 6 3 4" xfId="16368" xr:uid="{00000000-0005-0000-0000-0000F03F0000}"/>
    <cellStyle name="Normal 3 4 6 3 4 2" xfId="37319" xr:uid="{9FA84BC5-8171-4512-B9AB-32099C670E9F}"/>
    <cellStyle name="Normal 3 4 6 3 5" xfId="16369" xr:uid="{00000000-0005-0000-0000-0000F13F0000}"/>
    <cellStyle name="Normal 3 4 6 3 5 2" xfId="37320" xr:uid="{14AA72CE-FECA-4665-ADBD-0366C4CA0546}"/>
    <cellStyle name="Normal 3 4 6 3 6" xfId="16370" xr:uid="{00000000-0005-0000-0000-0000F23F0000}"/>
    <cellStyle name="Normal 3 4 6 3 6 2" xfId="37321" xr:uid="{FF59AA7C-A4A8-4AAC-8081-53066CD657BC}"/>
    <cellStyle name="Normal 3 4 6 3 7" xfId="37306" xr:uid="{74DAD416-AE76-42A8-8C59-33D2E4DFE761}"/>
    <cellStyle name="Normal 3 4 6 4" xfId="16371" xr:uid="{00000000-0005-0000-0000-0000F33F0000}"/>
    <cellStyle name="Normal 3 4 6 4 2" xfId="16372" xr:uid="{00000000-0005-0000-0000-0000F43F0000}"/>
    <cellStyle name="Normal 3 4 6 4 2 2" xfId="16373" xr:uid="{00000000-0005-0000-0000-0000F53F0000}"/>
    <cellStyle name="Normal 3 4 6 4 2 2 2" xfId="37324" xr:uid="{86217E69-5E52-4746-A333-1CD3C71C1262}"/>
    <cellStyle name="Normal 3 4 6 4 2 3" xfId="16374" xr:uid="{00000000-0005-0000-0000-0000F63F0000}"/>
    <cellStyle name="Normal 3 4 6 4 2 3 2" xfId="37325" xr:uid="{C2BD33CA-B231-4A4C-A683-EE19B7094621}"/>
    <cellStyle name="Normal 3 4 6 4 2 4" xfId="16375" xr:uid="{00000000-0005-0000-0000-0000F73F0000}"/>
    <cellStyle name="Normal 3 4 6 4 2 4 2" xfId="37326" xr:uid="{EA664E85-E627-4D65-80D8-B5459E47178C}"/>
    <cellStyle name="Normal 3 4 6 4 2 5" xfId="37323" xr:uid="{BF9F2D5D-6AA5-4067-B672-089BCE9DB393}"/>
    <cellStyle name="Normal 3 4 6 4 3" xfId="37322" xr:uid="{87DF3AF4-10C6-4468-B516-A42AE7E53AD9}"/>
    <cellStyle name="Normal 3 4 6 5" xfId="16376" xr:uid="{00000000-0005-0000-0000-0000F83F0000}"/>
    <cellStyle name="Normal 3 4 6 5 2" xfId="16377" xr:uid="{00000000-0005-0000-0000-0000F93F0000}"/>
    <cellStyle name="Normal 3 4 6 5 2 2" xfId="16378" xr:uid="{00000000-0005-0000-0000-0000FA3F0000}"/>
    <cellStyle name="Normal 3 4 6 5 2 2 2" xfId="37329" xr:uid="{70EC5012-44E1-4AD7-9CA7-4E40DA5BE8D7}"/>
    <cellStyle name="Normal 3 4 6 5 2 3" xfId="16379" xr:uid="{00000000-0005-0000-0000-0000FB3F0000}"/>
    <cellStyle name="Normal 3 4 6 5 2 3 2" xfId="37330" xr:uid="{9EEF0903-2A9E-48D0-A19E-76675615C377}"/>
    <cellStyle name="Normal 3 4 6 5 2 4" xfId="16380" xr:uid="{00000000-0005-0000-0000-0000FC3F0000}"/>
    <cellStyle name="Normal 3 4 6 5 2 4 2" xfId="37331" xr:uid="{6AA1B2CE-ACB4-4C7B-8332-41CD2004AE07}"/>
    <cellStyle name="Normal 3 4 6 5 2 5" xfId="37328" xr:uid="{388B89D2-1DC5-4E80-BF9A-1A0F1A8BC4E5}"/>
    <cellStyle name="Normal 3 4 6 5 3" xfId="16381" xr:uid="{00000000-0005-0000-0000-0000FD3F0000}"/>
    <cellStyle name="Normal 3 4 6 5 3 2" xfId="37332" xr:uid="{F30DEE0E-7EE0-4B5C-927F-138C21F70614}"/>
    <cellStyle name="Normal 3 4 6 5 4" xfId="16382" xr:uid="{00000000-0005-0000-0000-0000FE3F0000}"/>
    <cellStyle name="Normal 3 4 6 5 4 2" xfId="37333" xr:uid="{D871203B-23FB-4F16-AB7B-A1C7DA51ADA8}"/>
    <cellStyle name="Normal 3 4 6 5 5" xfId="16383" xr:uid="{00000000-0005-0000-0000-0000FF3F0000}"/>
    <cellStyle name="Normal 3 4 6 5 5 2" xfId="37334" xr:uid="{6970ADB0-61B5-488F-9D88-BFFE330FCB3C}"/>
    <cellStyle name="Normal 3 4 6 5 6" xfId="37327" xr:uid="{C4D19BEE-E1FA-4722-B36D-B5AF750E3934}"/>
    <cellStyle name="Normal 3 4 6 6" xfId="16384" xr:uid="{00000000-0005-0000-0000-000000400000}"/>
    <cellStyle name="Normal 3 4 6 6 2" xfId="37335" xr:uid="{BA5BA819-702D-4B8A-BBEC-2E4582008FE6}"/>
    <cellStyle name="Normal 3 4 6 7" xfId="16385" xr:uid="{00000000-0005-0000-0000-000001400000}"/>
    <cellStyle name="Normal 3 4 6 7 2" xfId="37336" xr:uid="{7439429D-2745-4BB0-A1B2-E32C6D5BB876}"/>
    <cellStyle name="Normal 3 4 6 8" xfId="16386" xr:uid="{00000000-0005-0000-0000-000002400000}"/>
    <cellStyle name="Normal 3 4 6 8 2" xfId="37337" xr:uid="{20786472-396F-4676-85B7-3978C7493274}"/>
    <cellStyle name="Normal 3 4 6 9" xfId="37289" xr:uid="{CF216E4C-0BC1-4D3A-95C8-F61BA798EA2F}"/>
    <cellStyle name="Normal 3 4 7" xfId="16387" xr:uid="{00000000-0005-0000-0000-000003400000}"/>
    <cellStyle name="Normal 3 4 7 2" xfId="16388" xr:uid="{00000000-0005-0000-0000-000004400000}"/>
    <cellStyle name="Normal 3 4 7 2 2" xfId="16389" xr:uid="{00000000-0005-0000-0000-000005400000}"/>
    <cellStyle name="Normal 3 4 7 2 2 2" xfId="16390" xr:uid="{00000000-0005-0000-0000-000006400000}"/>
    <cellStyle name="Normal 3 4 7 2 2 2 2" xfId="16391" xr:uid="{00000000-0005-0000-0000-000007400000}"/>
    <cellStyle name="Normal 3 4 7 2 2 2 2 2" xfId="37342" xr:uid="{5FE11C7C-D706-4EEE-97D4-7A31F96D5BB6}"/>
    <cellStyle name="Normal 3 4 7 2 2 2 3" xfId="16392" xr:uid="{00000000-0005-0000-0000-000008400000}"/>
    <cellStyle name="Normal 3 4 7 2 2 2 3 2" xfId="37343" xr:uid="{C48F47AE-E3F3-4FB5-86CB-FAE217CB81F0}"/>
    <cellStyle name="Normal 3 4 7 2 2 2 4" xfId="16393" xr:uid="{00000000-0005-0000-0000-000009400000}"/>
    <cellStyle name="Normal 3 4 7 2 2 2 4 2" xfId="37344" xr:uid="{3ABBA8E0-50A5-4313-89AD-5923E25A0D27}"/>
    <cellStyle name="Normal 3 4 7 2 2 2 5" xfId="37341" xr:uid="{38DD400F-82D6-4B74-A3A2-3CF28D64297D}"/>
    <cellStyle name="Normal 3 4 7 2 2 3" xfId="16394" xr:uid="{00000000-0005-0000-0000-00000A400000}"/>
    <cellStyle name="Normal 3 4 7 2 2 3 2" xfId="37345" xr:uid="{8E306284-CB8D-4212-82FC-C609FD430D95}"/>
    <cellStyle name="Normal 3 4 7 2 2 4" xfId="16395" xr:uid="{00000000-0005-0000-0000-00000B400000}"/>
    <cellStyle name="Normal 3 4 7 2 2 4 2" xfId="37346" xr:uid="{93D3EC44-262B-4618-B0DE-5DBE89811650}"/>
    <cellStyle name="Normal 3 4 7 2 2 5" xfId="16396" xr:uid="{00000000-0005-0000-0000-00000C400000}"/>
    <cellStyle name="Normal 3 4 7 2 2 5 2" xfId="37347" xr:uid="{E0196047-CC25-4DAC-AC99-9F8E17DCCE39}"/>
    <cellStyle name="Normal 3 4 7 2 2 6" xfId="37340" xr:uid="{CC1587D4-9209-4B48-847B-1A02D928A069}"/>
    <cellStyle name="Normal 3 4 7 2 3" xfId="16397" xr:uid="{00000000-0005-0000-0000-00000D400000}"/>
    <cellStyle name="Normal 3 4 7 2 3 2" xfId="16398" xr:uid="{00000000-0005-0000-0000-00000E400000}"/>
    <cellStyle name="Normal 3 4 7 2 3 2 2" xfId="37349" xr:uid="{F2997009-22F3-43D8-9A70-D51E190A1B95}"/>
    <cellStyle name="Normal 3 4 7 2 3 3" xfId="16399" xr:uid="{00000000-0005-0000-0000-00000F400000}"/>
    <cellStyle name="Normal 3 4 7 2 3 3 2" xfId="37350" xr:uid="{813464BC-3ACC-455C-BEBC-AEBAF6FF34EE}"/>
    <cellStyle name="Normal 3 4 7 2 3 4" xfId="16400" xr:uid="{00000000-0005-0000-0000-000010400000}"/>
    <cellStyle name="Normal 3 4 7 2 3 4 2" xfId="37351" xr:uid="{C843732D-BBB1-426A-B46D-1B7DED96EA78}"/>
    <cellStyle name="Normal 3 4 7 2 3 5" xfId="37348" xr:uid="{5A62B07A-FF59-4AC8-A75F-B5AD459604BD}"/>
    <cellStyle name="Normal 3 4 7 2 4" xfId="16401" xr:uid="{00000000-0005-0000-0000-000011400000}"/>
    <cellStyle name="Normal 3 4 7 2 4 2" xfId="37352" xr:uid="{9DFC148B-3A1E-41A5-A43E-3B7D70858FF4}"/>
    <cellStyle name="Normal 3 4 7 2 5" xfId="16402" xr:uid="{00000000-0005-0000-0000-000012400000}"/>
    <cellStyle name="Normal 3 4 7 2 5 2" xfId="37353" xr:uid="{D99BEDD0-EAE5-46AF-90A0-9EB01C2EE0F8}"/>
    <cellStyle name="Normal 3 4 7 2 6" xfId="16403" xr:uid="{00000000-0005-0000-0000-000013400000}"/>
    <cellStyle name="Normal 3 4 7 2 6 2" xfId="37354" xr:uid="{369389B8-1D0D-4518-8CE0-E6B1BA71CDD4}"/>
    <cellStyle name="Normal 3 4 7 2 7" xfId="37339" xr:uid="{9F55E253-2ABF-43A0-8E12-C42352F5EB19}"/>
    <cellStyle name="Normal 3 4 7 3" xfId="16404" xr:uid="{00000000-0005-0000-0000-000014400000}"/>
    <cellStyle name="Normal 3 4 7 3 2" xfId="16405" xr:uid="{00000000-0005-0000-0000-000015400000}"/>
    <cellStyle name="Normal 3 4 7 3 2 2" xfId="16406" xr:uid="{00000000-0005-0000-0000-000016400000}"/>
    <cellStyle name="Normal 3 4 7 3 2 2 2" xfId="16407" xr:uid="{00000000-0005-0000-0000-000017400000}"/>
    <cellStyle name="Normal 3 4 7 3 2 2 2 2" xfId="37358" xr:uid="{35A3A4AB-A28C-488B-9712-3C4A7EFF9A80}"/>
    <cellStyle name="Normal 3 4 7 3 2 2 3" xfId="16408" xr:uid="{00000000-0005-0000-0000-000018400000}"/>
    <cellStyle name="Normal 3 4 7 3 2 2 3 2" xfId="37359" xr:uid="{9DDC3593-9C6C-47A3-BEAE-8F09E3DC3923}"/>
    <cellStyle name="Normal 3 4 7 3 2 2 4" xfId="16409" xr:uid="{00000000-0005-0000-0000-000019400000}"/>
    <cellStyle name="Normal 3 4 7 3 2 2 4 2" xfId="37360" xr:uid="{A9845FED-7858-4568-BB31-6A14DFD85F36}"/>
    <cellStyle name="Normal 3 4 7 3 2 2 5" xfId="37357" xr:uid="{5F8C5627-1D53-420D-A2B5-03A6EA37347A}"/>
    <cellStyle name="Normal 3 4 7 3 2 3" xfId="16410" xr:uid="{00000000-0005-0000-0000-00001A400000}"/>
    <cellStyle name="Normal 3 4 7 3 2 3 2" xfId="37361" xr:uid="{17D9C914-2E26-4EC0-9E98-1749ED3BBED8}"/>
    <cellStyle name="Normal 3 4 7 3 2 4" xfId="16411" xr:uid="{00000000-0005-0000-0000-00001B400000}"/>
    <cellStyle name="Normal 3 4 7 3 2 4 2" xfId="37362" xr:uid="{7BA09D0B-5538-431D-A743-F203077C4946}"/>
    <cellStyle name="Normal 3 4 7 3 2 5" xfId="16412" xr:uid="{00000000-0005-0000-0000-00001C400000}"/>
    <cellStyle name="Normal 3 4 7 3 2 5 2" xfId="37363" xr:uid="{C7B83F0B-7FB5-48A0-BE38-43A07549F272}"/>
    <cellStyle name="Normal 3 4 7 3 2 6" xfId="37356" xr:uid="{B3434D8B-3F18-4E37-8092-1ADE13F8991F}"/>
    <cellStyle name="Normal 3 4 7 3 3" xfId="16413" xr:uid="{00000000-0005-0000-0000-00001D400000}"/>
    <cellStyle name="Normal 3 4 7 3 3 2" xfId="16414" xr:uid="{00000000-0005-0000-0000-00001E400000}"/>
    <cellStyle name="Normal 3 4 7 3 3 2 2" xfId="37365" xr:uid="{DC90E795-1312-4206-A8BF-CC4BA4FEAB1B}"/>
    <cellStyle name="Normal 3 4 7 3 3 3" xfId="16415" xr:uid="{00000000-0005-0000-0000-00001F400000}"/>
    <cellStyle name="Normal 3 4 7 3 3 3 2" xfId="37366" xr:uid="{7D1B6A67-C6DC-4119-B8C5-23E5FAF8EFEB}"/>
    <cellStyle name="Normal 3 4 7 3 3 4" xfId="16416" xr:uid="{00000000-0005-0000-0000-000020400000}"/>
    <cellStyle name="Normal 3 4 7 3 3 4 2" xfId="37367" xr:uid="{4F09454B-EB9B-446D-A935-5CC3AF6DFCD3}"/>
    <cellStyle name="Normal 3 4 7 3 3 5" xfId="37364" xr:uid="{050B0A17-EB49-425F-BF10-C7B9595B7DB3}"/>
    <cellStyle name="Normal 3 4 7 3 4" xfId="16417" xr:uid="{00000000-0005-0000-0000-000021400000}"/>
    <cellStyle name="Normal 3 4 7 3 4 2" xfId="37368" xr:uid="{64BEDB10-3B4E-45C9-B340-3D342FCDEAD3}"/>
    <cellStyle name="Normal 3 4 7 3 5" xfId="16418" xr:uid="{00000000-0005-0000-0000-000022400000}"/>
    <cellStyle name="Normal 3 4 7 3 5 2" xfId="37369" xr:uid="{AB1855BF-0985-4DC5-AF1F-692A8C64ED61}"/>
    <cellStyle name="Normal 3 4 7 3 6" xfId="16419" xr:uid="{00000000-0005-0000-0000-000023400000}"/>
    <cellStyle name="Normal 3 4 7 3 6 2" xfId="37370" xr:uid="{21980CAD-804A-4F0C-AA7B-67C6B335395F}"/>
    <cellStyle name="Normal 3 4 7 3 7" xfId="37355" xr:uid="{8C8F2C3B-9340-4AC6-B408-F1819E672CB5}"/>
    <cellStyle name="Normal 3 4 7 4" xfId="16420" xr:uid="{00000000-0005-0000-0000-000024400000}"/>
    <cellStyle name="Normal 3 4 7 4 2" xfId="16421" xr:uid="{00000000-0005-0000-0000-000025400000}"/>
    <cellStyle name="Normal 3 4 7 4 2 2" xfId="16422" xr:uid="{00000000-0005-0000-0000-000026400000}"/>
    <cellStyle name="Normal 3 4 7 4 2 2 2" xfId="37373" xr:uid="{6CE057F3-9F89-496A-8987-2D4458BE5624}"/>
    <cellStyle name="Normal 3 4 7 4 2 3" xfId="16423" xr:uid="{00000000-0005-0000-0000-000027400000}"/>
    <cellStyle name="Normal 3 4 7 4 2 3 2" xfId="37374" xr:uid="{D33258C8-A352-40A5-AD66-65194C37121F}"/>
    <cellStyle name="Normal 3 4 7 4 2 4" xfId="16424" xr:uid="{00000000-0005-0000-0000-000028400000}"/>
    <cellStyle name="Normal 3 4 7 4 2 4 2" xfId="37375" xr:uid="{3DD2E51D-2990-49EC-A14F-420E9BF6BF8E}"/>
    <cellStyle name="Normal 3 4 7 4 2 5" xfId="37372" xr:uid="{2333E787-07EB-4C22-9F57-F1C576E6AC8A}"/>
    <cellStyle name="Normal 3 4 7 4 3" xfId="37371" xr:uid="{4E710181-E118-4AF5-961A-37A55EEEDB6D}"/>
    <cellStyle name="Normal 3 4 7 5" xfId="16425" xr:uid="{00000000-0005-0000-0000-000029400000}"/>
    <cellStyle name="Normal 3 4 7 5 2" xfId="16426" xr:uid="{00000000-0005-0000-0000-00002A400000}"/>
    <cellStyle name="Normal 3 4 7 5 2 2" xfId="16427" xr:uid="{00000000-0005-0000-0000-00002B400000}"/>
    <cellStyle name="Normal 3 4 7 5 2 2 2" xfId="37378" xr:uid="{69E4FEF4-48EE-4B9C-B91F-B65F49CF67BC}"/>
    <cellStyle name="Normal 3 4 7 5 2 3" xfId="16428" xr:uid="{00000000-0005-0000-0000-00002C400000}"/>
    <cellStyle name="Normal 3 4 7 5 2 3 2" xfId="37379" xr:uid="{8664E172-C8AD-4845-9426-8E4EAF73D6BE}"/>
    <cellStyle name="Normal 3 4 7 5 2 4" xfId="16429" xr:uid="{00000000-0005-0000-0000-00002D400000}"/>
    <cellStyle name="Normal 3 4 7 5 2 4 2" xfId="37380" xr:uid="{F83AFD0E-57DF-4F10-AF3C-8134C9D7BC64}"/>
    <cellStyle name="Normal 3 4 7 5 2 5" xfId="37377" xr:uid="{2D26EB65-6793-411B-B7E5-ABD865E98AB5}"/>
    <cellStyle name="Normal 3 4 7 5 3" xfId="16430" xr:uid="{00000000-0005-0000-0000-00002E400000}"/>
    <cellStyle name="Normal 3 4 7 5 3 2" xfId="37381" xr:uid="{F58F950E-FC4F-4733-B755-E8E79F398CDF}"/>
    <cellStyle name="Normal 3 4 7 5 4" xfId="16431" xr:uid="{00000000-0005-0000-0000-00002F400000}"/>
    <cellStyle name="Normal 3 4 7 5 4 2" xfId="37382" xr:uid="{4E27824A-6090-4626-8142-EBA33BB555B4}"/>
    <cellStyle name="Normal 3 4 7 5 5" xfId="16432" xr:uid="{00000000-0005-0000-0000-000030400000}"/>
    <cellStyle name="Normal 3 4 7 5 5 2" xfId="37383" xr:uid="{78A0F62C-A9A4-41EF-82A1-0007556A4F5A}"/>
    <cellStyle name="Normal 3 4 7 5 6" xfId="37376" xr:uid="{FDC4BAF8-FD7E-4F8B-8C28-A3FC8901304E}"/>
    <cellStyle name="Normal 3 4 7 6" xfId="16433" xr:uid="{00000000-0005-0000-0000-000031400000}"/>
    <cellStyle name="Normal 3 4 7 6 2" xfId="37384" xr:uid="{4536F937-5098-4DBE-AFB0-1D4CBD8E92C9}"/>
    <cellStyle name="Normal 3 4 7 7" xfId="16434" xr:uid="{00000000-0005-0000-0000-000032400000}"/>
    <cellStyle name="Normal 3 4 7 7 2" xfId="37385" xr:uid="{D6C6A37B-E27F-4980-A689-656ED4CE1729}"/>
    <cellStyle name="Normal 3 4 7 8" xfId="16435" xr:uid="{00000000-0005-0000-0000-000033400000}"/>
    <cellStyle name="Normal 3 4 7 8 2" xfId="37386" xr:uid="{E6FBE25A-1255-4013-AA5C-B7412F1873C5}"/>
    <cellStyle name="Normal 3 4 7 9" xfId="37338" xr:uid="{3FAB0C05-4FFD-4C1D-967D-9E669BBA49FB}"/>
    <cellStyle name="Normal 3 4 8" xfId="16436" xr:uid="{00000000-0005-0000-0000-000034400000}"/>
    <cellStyle name="Normal 3 4 8 2" xfId="16437" xr:uid="{00000000-0005-0000-0000-000035400000}"/>
    <cellStyle name="Normal 3 4 8 2 2" xfId="16438" xr:uid="{00000000-0005-0000-0000-000036400000}"/>
    <cellStyle name="Normal 3 4 8 2 2 2" xfId="16439" xr:uid="{00000000-0005-0000-0000-000037400000}"/>
    <cellStyle name="Normal 3 4 8 2 2 2 2" xfId="37390" xr:uid="{9795C2DA-87DB-4CE2-925B-09864EB2EC71}"/>
    <cellStyle name="Normal 3 4 8 2 2 3" xfId="16440" xr:uid="{00000000-0005-0000-0000-000038400000}"/>
    <cellStyle name="Normal 3 4 8 2 2 3 2" xfId="37391" xr:uid="{9358990C-2F83-4A1D-A1F4-A87B6FC42F98}"/>
    <cellStyle name="Normal 3 4 8 2 2 4" xfId="16441" xr:uid="{00000000-0005-0000-0000-000039400000}"/>
    <cellStyle name="Normal 3 4 8 2 2 4 2" xfId="37392" xr:uid="{E1541AD0-45B1-465C-A98B-E0F87B79BE72}"/>
    <cellStyle name="Normal 3 4 8 2 2 5" xfId="37389" xr:uid="{BAA1E0AD-5DA4-490F-9A78-06C307014E66}"/>
    <cellStyle name="Normal 3 4 8 2 3" xfId="37388" xr:uid="{49D19360-1487-4B79-97EA-FE9A94B04A9E}"/>
    <cellStyle name="Normal 3 4 8 3" xfId="16442" xr:uid="{00000000-0005-0000-0000-00003A400000}"/>
    <cellStyle name="Normal 3 4 8 3 2" xfId="16443" xr:uid="{00000000-0005-0000-0000-00003B400000}"/>
    <cellStyle name="Normal 3 4 8 3 2 2" xfId="16444" xr:uid="{00000000-0005-0000-0000-00003C400000}"/>
    <cellStyle name="Normal 3 4 8 3 2 2 2" xfId="37395" xr:uid="{08FC2AF9-72F1-4005-843B-D3D66E6A29EE}"/>
    <cellStyle name="Normal 3 4 8 3 2 3" xfId="16445" xr:uid="{00000000-0005-0000-0000-00003D400000}"/>
    <cellStyle name="Normal 3 4 8 3 2 3 2" xfId="37396" xr:uid="{EDD34D1E-E1D8-4E4C-9134-889E966F7281}"/>
    <cellStyle name="Normal 3 4 8 3 2 4" xfId="16446" xr:uid="{00000000-0005-0000-0000-00003E400000}"/>
    <cellStyle name="Normal 3 4 8 3 2 4 2" xfId="37397" xr:uid="{BAF3B005-00FE-4F62-91DF-EF6425E68AAD}"/>
    <cellStyle name="Normal 3 4 8 3 2 5" xfId="37394" xr:uid="{66385091-2C99-42CE-8AE2-89A5F5DD3F4E}"/>
    <cellStyle name="Normal 3 4 8 3 3" xfId="16447" xr:uid="{00000000-0005-0000-0000-00003F400000}"/>
    <cellStyle name="Normal 3 4 8 3 3 2" xfId="37398" xr:uid="{854A5AD9-7440-4F23-A992-23BBA584A2AB}"/>
    <cellStyle name="Normal 3 4 8 3 4" xfId="16448" xr:uid="{00000000-0005-0000-0000-000040400000}"/>
    <cellStyle name="Normal 3 4 8 3 4 2" xfId="37399" xr:uid="{7BE63B1A-57CE-45CE-A96A-FF29171AC5CF}"/>
    <cellStyle name="Normal 3 4 8 3 5" xfId="16449" xr:uid="{00000000-0005-0000-0000-000041400000}"/>
    <cellStyle name="Normal 3 4 8 3 5 2" xfId="37400" xr:uid="{CE51E47B-9DA0-41FD-9AA5-5EAA537C2B2E}"/>
    <cellStyle name="Normal 3 4 8 3 6" xfId="37393" xr:uid="{1FDA0AD2-E6CC-4E1D-AFB2-368DB89482A6}"/>
    <cellStyle name="Normal 3 4 8 4" xfId="16450" xr:uid="{00000000-0005-0000-0000-000042400000}"/>
    <cellStyle name="Normal 3 4 8 4 2" xfId="37401" xr:uid="{88DDF4F2-8C82-462D-BFAA-ACB89C7B7A77}"/>
    <cellStyle name="Normal 3 4 8 5" xfId="16451" xr:uid="{00000000-0005-0000-0000-000043400000}"/>
    <cellStyle name="Normal 3 4 8 5 2" xfId="37402" xr:uid="{A825DBD1-3F04-463C-B30C-CBB7F9A2A906}"/>
    <cellStyle name="Normal 3 4 8 6" xfId="16452" xr:uid="{00000000-0005-0000-0000-000044400000}"/>
    <cellStyle name="Normal 3 4 8 6 2" xfId="37403" xr:uid="{AE2D523D-45CC-4BBC-8581-F04DBA909285}"/>
    <cellStyle name="Normal 3 4 8 7" xfId="37387" xr:uid="{7D9BA6AE-7B5A-4DD9-8E32-8C3F00A023CC}"/>
    <cellStyle name="Normal 3 4 9" xfId="16453" xr:uid="{00000000-0005-0000-0000-000045400000}"/>
    <cellStyle name="Normal 3 4 9 2" xfId="16454" xr:uid="{00000000-0005-0000-0000-000046400000}"/>
    <cellStyle name="Normal 3 4 9 2 2" xfId="16455" xr:uid="{00000000-0005-0000-0000-000047400000}"/>
    <cellStyle name="Normal 3 4 9 2 2 2" xfId="16456" xr:uid="{00000000-0005-0000-0000-000048400000}"/>
    <cellStyle name="Normal 3 4 9 2 2 2 2" xfId="37407" xr:uid="{F3B9E5D3-6EA4-4DC1-BC5E-8FA88323A6FE}"/>
    <cellStyle name="Normal 3 4 9 2 2 3" xfId="16457" xr:uid="{00000000-0005-0000-0000-000049400000}"/>
    <cellStyle name="Normal 3 4 9 2 2 3 2" xfId="37408" xr:uid="{1B77330F-49A7-4425-900D-3337067B523A}"/>
    <cellStyle name="Normal 3 4 9 2 2 4" xfId="16458" xr:uid="{00000000-0005-0000-0000-00004A400000}"/>
    <cellStyle name="Normal 3 4 9 2 2 4 2" xfId="37409" xr:uid="{47BF77A7-F0EA-4EF8-B2DA-9589A0B4DDD0}"/>
    <cellStyle name="Normal 3 4 9 2 2 5" xfId="37406" xr:uid="{2610B9B3-232B-4326-B741-2B955A8D4897}"/>
    <cellStyle name="Normal 3 4 9 2 3" xfId="37405" xr:uid="{DCFE2A34-5451-4CA9-B7EA-0CED6061B4EB}"/>
    <cellStyle name="Normal 3 4 9 3" xfId="16459" xr:uid="{00000000-0005-0000-0000-00004B400000}"/>
    <cellStyle name="Normal 3 4 9 3 2" xfId="16460" xr:uid="{00000000-0005-0000-0000-00004C400000}"/>
    <cellStyle name="Normal 3 4 9 3 2 2" xfId="16461" xr:uid="{00000000-0005-0000-0000-00004D400000}"/>
    <cellStyle name="Normal 3 4 9 3 2 2 2" xfId="37412" xr:uid="{CF8B8212-7CF6-4A81-BF1C-006A4E879D87}"/>
    <cellStyle name="Normal 3 4 9 3 2 3" xfId="16462" xr:uid="{00000000-0005-0000-0000-00004E400000}"/>
    <cellStyle name="Normal 3 4 9 3 2 3 2" xfId="37413" xr:uid="{37D7E074-4656-4A4F-9B16-F5BF62F04854}"/>
    <cellStyle name="Normal 3 4 9 3 2 4" xfId="16463" xr:uid="{00000000-0005-0000-0000-00004F400000}"/>
    <cellStyle name="Normal 3 4 9 3 2 4 2" xfId="37414" xr:uid="{8AF2FDA0-AB7A-44C9-8E1C-8A5F7C47213D}"/>
    <cellStyle name="Normal 3 4 9 3 2 5" xfId="37411" xr:uid="{B6238A47-096E-4D8A-A1C4-3D3B15D618C8}"/>
    <cellStyle name="Normal 3 4 9 3 3" xfId="16464" xr:uid="{00000000-0005-0000-0000-000050400000}"/>
    <cellStyle name="Normal 3 4 9 3 3 2" xfId="37415" xr:uid="{C4B79CBB-A38D-4172-A6D6-7F19424D9F2A}"/>
    <cellStyle name="Normal 3 4 9 3 4" xfId="16465" xr:uid="{00000000-0005-0000-0000-000051400000}"/>
    <cellStyle name="Normal 3 4 9 3 4 2" xfId="37416" xr:uid="{12B34829-2BF1-461E-85D6-9A760198B741}"/>
    <cellStyle name="Normal 3 4 9 3 5" xfId="16466" xr:uid="{00000000-0005-0000-0000-000052400000}"/>
    <cellStyle name="Normal 3 4 9 3 5 2" xfId="37417" xr:uid="{CAEFB13C-73A3-4E45-BB49-38526D5B58E4}"/>
    <cellStyle name="Normal 3 4 9 3 6" xfId="37410" xr:uid="{7BA5A99A-DD71-410D-9C0A-7A2E75C4BC88}"/>
    <cellStyle name="Normal 3 4 9 4" xfId="16467" xr:uid="{00000000-0005-0000-0000-000053400000}"/>
    <cellStyle name="Normal 3 4 9 4 2" xfId="37418" xr:uid="{9013A25B-90CA-402A-B53B-D008E9BFD38E}"/>
    <cellStyle name="Normal 3 4 9 5" xfId="16468" xr:uid="{00000000-0005-0000-0000-000054400000}"/>
    <cellStyle name="Normal 3 4 9 5 2" xfId="37419" xr:uid="{614D3DB2-7CBF-43BA-803A-AFEC4FF28D29}"/>
    <cellStyle name="Normal 3 4 9 6" xfId="16469" xr:uid="{00000000-0005-0000-0000-000055400000}"/>
    <cellStyle name="Normal 3 4 9 6 2" xfId="37420" xr:uid="{00F02FD1-374F-418A-8F3E-41AE2E1FEFAD}"/>
    <cellStyle name="Normal 3 4 9 7" xfId="16470" xr:uid="{00000000-0005-0000-0000-000056400000}"/>
    <cellStyle name="Normal 3 4 9 7 2" xfId="37421" xr:uid="{56DF1EBC-703C-4DAF-B545-C712B7530420}"/>
    <cellStyle name="Normal 3 4 9 8" xfId="37404" xr:uid="{7E6592AB-55A4-4B86-A9EE-738D982EB93D}"/>
    <cellStyle name="Normal 3 40" xfId="16471" xr:uid="{00000000-0005-0000-0000-000057400000}"/>
    <cellStyle name="Normal 3 40 2" xfId="16472" xr:uid="{00000000-0005-0000-0000-000058400000}"/>
    <cellStyle name="Normal 3 40 2 2" xfId="37423" xr:uid="{347DF913-3E38-4A48-9777-168BE353148B}"/>
    <cellStyle name="Normal 3 40 3" xfId="37422" xr:uid="{1E4F1A39-5425-43E5-BD8C-5A91153E1D97}"/>
    <cellStyle name="Normal 3 41" xfId="16473" xr:uid="{00000000-0005-0000-0000-000059400000}"/>
    <cellStyle name="Normal 3 41 2" xfId="16474" xr:uid="{00000000-0005-0000-0000-00005A400000}"/>
    <cellStyle name="Normal 3 41 2 2" xfId="37425" xr:uid="{12351B2E-4B5A-4357-97F9-4589EA6F28C7}"/>
    <cellStyle name="Normal 3 41 3" xfId="37424" xr:uid="{46E04BA0-F497-46AC-95CC-FB18763BDBFC}"/>
    <cellStyle name="Normal 3 42" xfId="16475" xr:uid="{00000000-0005-0000-0000-00005B400000}"/>
    <cellStyle name="Normal 3 42 2" xfId="16476" xr:uid="{00000000-0005-0000-0000-00005C400000}"/>
    <cellStyle name="Normal 3 42 2 2" xfId="37427" xr:uid="{BCD3E34E-A3F8-4498-8F9C-F97BD63ABA91}"/>
    <cellStyle name="Normal 3 42 3" xfId="37426" xr:uid="{5F02D022-2A25-45CB-B35C-9377E6584B13}"/>
    <cellStyle name="Normal 3 43" xfId="16477" xr:uid="{00000000-0005-0000-0000-00005D400000}"/>
    <cellStyle name="Normal 3 43 2" xfId="16478" xr:uid="{00000000-0005-0000-0000-00005E400000}"/>
    <cellStyle name="Normal 3 43 2 2" xfId="37429" xr:uid="{AE9768DE-88F4-46C7-8F48-7F4D8FFEAF15}"/>
    <cellStyle name="Normal 3 43 3" xfId="37428" xr:uid="{463FB45E-925F-4F7C-AA11-B23D7D6151EE}"/>
    <cellStyle name="Normal 3 44" xfId="16479" xr:uid="{00000000-0005-0000-0000-00005F400000}"/>
    <cellStyle name="Normal 3 44 2" xfId="16480" xr:uid="{00000000-0005-0000-0000-000060400000}"/>
    <cellStyle name="Normal 3 44 2 2" xfId="37431" xr:uid="{5039E0BC-C0AA-4AA0-8FA3-6A58FF8554DD}"/>
    <cellStyle name="Normal 3 44 3" xfId="37430" xr:uid="{EDE9167A-42E7-41A9-9E79-1D1E0B8AC4BB}"/>
    <cellStyle name="Normal 3 45" xfId="16481" xr:uid="{00000000-0005-0000-0000-000061400000}"/>
    <cellStyle name="Normal 3 45 2" xfId="16482" xr:uid="{00000000-0005-0000-0000-000062400000}"/>
    <cellStyle name="Normal 3 45 2 2" xfId="37433" xr:uid="{D28EC65B-BD23-43FC-B01F-C7D68D71C1C6}"/>
    <cellStyle name="Normal 3 45 3" xfId="37432" xr:uid="{AD0A566C-17F9-4F81-BA58-799A0D3D48A8}"/>
    <cellStyle name="Normal 3 46" xfId="16483" xr:uid="{00000000-0005-0000-0000-000063400000}"/>
    <cellStyle name="Normal 3 46 2" xfId="16484" xr:uid="{00000000-0005-0000-0000-000064400000}"/>
    <cellStyle name="Normal 3 46 2 2" xfId="37435" xr:uid="{61D68B29-7218-484F-99C4-20F32FA80445}"/>
    <cellStyle name="Normal 3 46 3" xfId="37434" xr:uid="{F0675A58-9B70-488B-BF33-BD87422C1F7F}"/>
    <cellStyle name="Normal 3 47" xfId="16485" xr:uid="{00000000-0005-0000-0000-000065400000}"/>
    <cellStyle name="Normal 3 47 2" xfId="16486" xr:uid="{00000000-0005-0000-0000-000066400000}"/>
    <cellStyle name="Normal 3 47 2 2" xfId="37437" xr:uid="{4D2D1DCA-0ED3-41B2-8B00-1DF9BDB833A7}"/>
    <cellStyle name="Normal 3 47 3" xfId="37436" xr:uid="{0EA1CA12-8C1A-4505-92F2-5467E1BFA37B}"/>
    <cellStyle name="Normal 3 48" xfId="20973" xr:uid="{EED595E6-B577-458E-848F-9017BD7ABC4B}"/>
    <cellStyle name="Normal 3 49" xfId="42318" xr:uid="{B679F68D-B885-4750-96E0-8C9261CEBAF0}"/>
    <cellStyle name="Normal 3 5" xfId="16487" xr:uid="{00000000-0005-0000-0000-000067400000}"/>
    <cellStyle name="Normal 3 5 10" xfId="16488" xr:uid="{00000000-0005-0000-0000-000068400000}"/>
    <cellStyle name="Normal 3 5 10 2" xfId="16489" xr:uid="{00000000-0005-0000-0000-000069400000}"/>
    <cellStyle name="Normal 3 5 10 2 2" xfId="37440" xr:uid="{BD7ADD78-4C9E-4226-BC9C-5FF59941B91A}"/>
    <cellStyle name="Normal 3 5 10 3" xfId="37439" xr:uid="{3F3D3FFA-D9CC-4D07-808E-00340F7D6940}"/>
    <cellStyle name="Normal 3 5 11" xfId="16490" xr:uid="{00000000-0005-0000-0000-00006A400000}"/>
    <cellStyle name="Normal 3 5 11 2" xfId="16491" xr:uid="{00000000-0005-0000-0000-00006B400000}"/>
    <cellStyle name="Normal 3 5 11 2 2" xfId="37442" xr:uid="{279B741E-44F8-41B0-A692-C64ACF06AA72}"/>
    <cellStyle name="Normal 3 5 11 3" xfId="37441" xr:uid="{99276B7A-152B-48A5-B804-8C96BF990D14}"/>
    <cellStyle name="Normal 3 5 12" xfId="16492" xr:uid="{00000000-0005-0000-0000-00006C400000}"/>
    <cellStyle name="Normal 3 5 12 2" xfId="16493" xr:uid="{00000000-0005-0000-0000-00006D400000}"/>
    <cellStyle name="Normal 3 5 12 2 2" xfId="37444" xr:uid="{9E4F7291-B09A-4432-B68E-5C18E988AE50}"/>
    <cellStyle name="Normal 3 5 12 3" xfId="37443" xr:uid="{3C09AF18-6B2B-41CE-A024-61BE73E917B3}"/>
    <cellStyle name="Normal 3 5 13" xfId="16494" xr:uid="{00000000-0005-0000-0000-00006E400000}"/>
    <cellStyle name="Normal 3 5 13 2" xfId="16495" xr:uid="{00000000-0005-0000-0000-00006F400000}"/>
    <cellStyle name="Normal 3 5 13 2 2" xfId="37446" xr:uid="{E06A306B-740E-400E-8BEA-8173341DF5F4}"/>
    <cellStyle name="Normal 3 5 13 3" xfId="37445" xr:uid="{BB3E23F9-099B-409A-A921-472512FD0CF1}"/>
    <cellStyle name="Normal 3 5 14" xfId="16496" xr:uid="{00000000-0005-0000-0000-000070400000}"/>
    <cellStyle name="Normal 3 5 14 2" xfId="16497" xr:uid="{00000000-0005-0000-0000-000071400000}"/>
    <cellStyle name="Normal 3 5 14 2 2" xfId="37448" xr:uid="{97D796A8-D6F4-4A37-980F-722F934DCBAA}"/>
    <cellStyle name="Normal 3 5 14 3" xfId="16498" xr:uid="{00000000-0005-0000-0000-000072400000}"/>
    <cellStyle name="Normal 3 5 14 3 2" xfId="16499" xr:uid="{00000000-0005-0000-0000-000073400000}"/>
    <cellStyle name="Normal 3 5 14 3 2 2" xfId="37450" xr:uid="{CBE44B52-1582-4F72-85C1-ABA70CD8AD9F}"/>
    <cellStyle name="Normal 3 5 14 3 3" xfId="16500" xr:uid="{00000000-0005-0000-0000-000074400000}"/>
    <cellStyle name="Normal 3 5 14 3 3 2" xfId="37451" xr:uid="{AFB43FDD-CD94-4B95-8891-CAE788552B71}"/>
    <cellStyle name="Normal 3 5 14 3 4" xfId="16501" xr:uid="{00000000-0005-0000-0000-000075400000}"/>
    <cellStyle name="Normal 3 5 14 3 4 2" xfId="37452" xr:uid="{4A32BF54-5793-4718-9C43-0DF55BF74DDE}"/>
    <cellStyle name="Normal 3 5 14 3 5" xfId="37449" xr:uid="{68FC568F-54F9-4844-A1F3-BB1A5145DC87}"/>
    <cellStyle name="Normal 3 5 14 4" xfId="16502" xr:uid="{00000000-0005-0000-0000-000076400000}"/>
    <cellStyle name="Normal 3 5 14 4 2" xfId="37453" xr:uid="{F569E4B6-8E09-4C91-8D59-556E66118BB6}"/>
    <cellStyle name="Normal 3 5 14 5" xfId="16503" xr:uid="{00000000-0005-0000-0000-000077400000}"/>
    <cellStyle name="Normal 3 5 14 5 2" xfId="37454" xr:uid="{477D8602-E244-4D6D-98F6-5FF595339AAF}"/>
    <cellStyle name="Normal 3 5 14 6" xfId="16504" xr:uid="{00000000-0005-0000-0000-000078400000}"/>
    <cellStyle name="Normal 3 5 14 6 2" xfId="37455" xr:uid="{A6E02B4D-E1F3-4247-96BB-5905D2E818B2}"/>
    <cellStyle name="Normal 3 5 14 7" xfId="37447" xr:uid="{DBDBEB83-8927-4456-A62D-7F8B62B10DFA}"/>
    <cellStyle name="Normal 3 5 15" xfId="16505" xr:uid="{00000000-0005-0000-0000-000079400000}"/>
    <cellStyle name="Normal 3 5 15 2" xfId="37456" xr:uid="{0654ECCB-5AE2-4FDA-97D7-0B73A875C486}"/>
    <cellStyle name="Normal 3 5 16" xfId="16506" xr:uid="{00000000-0005-0000-0000-00007A400000}"/>
    <cellStyle name="Normal 3 5 16 2" xfId="37457" xr:uid="{FA89F704-8815-40D2-90A0-4B61D6515640}"/>
    <cellStyle name="Normal 3 5 17" xfId="16507" xr:uid="{00000000-0005-0000-0000-00007B400000}"/>
    <cellStyle name="Normal 3 5 17 2" xfId="37458" xr:uid="{C4447EA3-96A1-4A87-835A-59279D0328A6}"/>
    <cellStyle name="Normal 3 5 18" xfId="16508" xr:uid="{00000000-0005-0000-0000-00007C400000}"/>
    <cellStyle name="Normal 3 5 18 2" xfId="37459" xr:uid="{6FBCAB63-608A-4979-B033-F18737713D39}"/>
    <cellStyle name="Normal 3 5 19" xfId="16509" xr:uid="{00000000-0005-0000-0000-00007D400000}"/>
    <cellStyle name="Normal 3 5 19 2" xfId="37460" xr:uid="{D876EF0F-BECF-499E-8497-A576BACCDD03}"/>
    <cellStyle name="Normal 3 5 2" xfId="16510" xr:uid="{00000000-0005-0000-0000-00007E400000}"/>
    <cellStyle name="Normal 3 5 2 10" xfId="37461" xr:uid="{B0562B5B-B603-48A9-891D-6F6D778998EC}"/>
    <cellStyle name="Normal 3 5 2 2" xfId="16511" xr:uid="{00000000-0005-0000-0000-00007F400000}"/>
    <cellStyle name="Normal 3 5 2 2 2" xfId="16512" xr:uid="{00000000-0005-0000-0000-000080400000}"/>
    <cellStyle name="Normal 3 5 2 2 2 2" xfId="16513" xr:uid="{00000000-0005-0000-0000-000081400000}"/>
    <cellStyle name="Normal 3 5 2 2 2 2 2" xfId="16514" xr:uid="{00000000-0005-0000-0000-000082400000}"/>
    <cellStyle name="Normal 3 5 2 2 2 2 2 2" xfId="37465" xr:uid="{FB1F6EA0-D87E-40EE-9E0D-DBFC099BFDAA}"/>
    <cellStyle name="Normal 3 5 2 2 2 2 3" xfId="16515" xr:uid="{00000000-0005-0000-0000-000083400000}"/>
    <cellStyle name="Normal 3 5 2 2 2 2 3 2" xfId="37466" xr:uid="{8B83B58C-C543-4B3A-8E29-74FFE3C58ABA}"/>
    <cellStyle name="Normal 3 5 2 2 2 2 4" xfId="16516" xr:uid="{00000000-0005-0000-0000-000084400000}"/>
    <cellStyle name="Normal 3 5 2 2 2 2 4 2" xfId="37467" xr:uid="{D49F356C-2D20-4578-A9E7-F9A924A27ACC}"/>
    <cellStyle name="Normal 3 5 2 2 2 2 5" xfId="37464" xr:uid="{802CA492-E4B5-4162-A56C-6593D84997D4}"/>
    <cellStyle name="Normal 3 5 2 2 2 3" xfId="16517" xr:uid="{00000000-0005-0000-0000-000085400000}"/>
    <cellStyle name="Normal 3 5 2 2 2 3 2" xfId="37468" xr:uid="{C8216D2E-EACC-46D1-859D-3FA84EBA8BB7}"/>
    <cellStyle name="Normal 3 5 2 2 2 4" xfId="16518" xr:uid="{00000000-0005-0000-0000-000086400000}"/>
    <cellStyle name="Normal 3 5 2 2 2 4 2" xfId="37469" xr:uid="{06F829C7-B95E-4604-B912-A87CF0127E5D}"/>
    <cellStyle name="Normal 3 5 2 2 2 5" xfId="16519" xr:uid="{00000000-0005-0000-0000-000087400000}"/>
    <cellStyle name="Normal 3 5 2 2 2 5 2" xfId="37470" xr:uid="{BA52669B-04E3-479E-8109-CD33F9806446}"/>
    <cellStyle name="Normal 3 5 2 2 2 6" xfId="37463" xr:uid="{67D561F3-647B-4D39-8E91-74494EA0360B}"/>
    <cellStyle name="Normal 3 5 2 2 3" xfId="16520" xr:uid="{00000000-0005-0000-0000-000088400000}"/>
    <cellStyle name="Normal 3 5 2 2 3 2" xfId="37471" xr:uid="{EB747C71-8C3F-4F3E-ACB8-74808A79DA39}"/>
    <cellStyle name="Normal 3 5 2 2 4" xfId="16521" xr:uid="{00000000-0005-0000-0000-000089400000}"/>
    <cellStyle name="Normal 3 5 2 2 4 2" xfId="16522" xr:uid="{00000000-0005-0000-0000-00008A400000}"/>
    <cellStyle name="Normal 3 5 2 2 4 2 2" xfId="37473" xr:uid="{66BCB01B-6CD0-449C-80ED-63560371E6D5}"/>
    <cellStyle name="Normal 3 5 2 2 4 3" xfId="16523" xr:uid="{00000000-0005-0000-0000-00008B400000}"/>
    <cellStyle name="Normal 3 5 2 2 4 3 2" xfId="37474" xr:uid="{B866CF9B-DA2E-42E8-89F3-33D142F67ADD}"/>
    <cellStyle name="Normal 3 5 2 2 4 4" xfId="16524" xr:uid="{00000000-0005-0000-0000-00008C400000}"/>
    <cellStyle name="Normal 3 5 2 2 4 4 2" xfId="37475" xr:uid="{3782CCFA-7809-483E-8C5D-FD50981A39C2}"/>
    <cellStyle name="Normal 3 5 2 2 4 5" xfId="37472" xr:uid="{3F2FD855-E4B2-4412-9DFE-BAD8D36E92A3}"/>
    <cellStyle name="Normal 3 5 2 2 5" xfId="16525" xr:uid="{00000000-0005-0000-0000-00008D400000}"/>
    <cellStyle name="Normal 3 5 2 2 5 2" xfId="37476" xr:uid="{B7A2B56A-9A86-4B50-9E91-D15A6C42AA38}"/>
    <cellStyle name="Normal 3 5 2 2 6" xfId="16526" xr:uid="{00000000-0005-0000-0000-00008E400000}"/>
    <cellStyle name="Normal 3 5 2 2 6 2" xfId="37477" xr:uid="{06E6E1C0-4F14-45FB-BF5F-12FA7DB53C1A}"/>
    <cellStyle name="Normal 3 5 2 2 7" xfId="16527" xr:uid="{00000000-0005-0000-0000-00008F400000}"/>
    <cellStyle name="Normal 3 5 2 2 7 2" xfId="37478" xr:uid="{74FBCD5A-E950-4E89-915F-90AC435B1FAE}"/>
    <cellStyle name="Normal 3 5 2 2 8" xfId="37462" xr:uid="{D744051F-080C-44E6-9284-A014E0A1EA9C}"/>
    <cellStyle name="Normal 3 5 2 3" xfId="16528" xr:uid="{00000000-0005-0000-0000-000090400000}"/>
    <cellStyle name="Normal 3 5 2 3 2" xfId="16529" xr:uid="{00000000-0005-0000-0000-000091400000}"/>
    <cellStyle name="Normal 3 5 2 3 2 2" xfId="16530" xr:uid="{00000000-0005-0000-0000-000092400000}"/>
    <cellStyle name="Normal 3 5 2 3 2 2 2" xfId="16531" xr:uid="{00000000-0005-0000-0000-000093400000}"/>
    <cellStyle name="Normal 3 5 2 3 2 2 2 2" xfId="37482" xr:uid="{7ED0F531-2312-4606-81F0-985AAE4D6536}"/>
    <cellStyle name="Normal 3 5 2 3 2 2 3" xfId="16532" xr:uid="{00000000-0005-0000-0000-000094400000}"/>
    <cellStyle name="Normal 3 5 2 3 2 2 3 2" xfId="37483" xr:uid="{B9D1FB9A-E23D-445C-AD4E-F1C9B6E2ACAB}"/>
    <cellStyle name="Normal 3 5 2 3 2 2 4" xfId="16533" xr:uid="{00000000-0005-0000-0000-000095400000}"/>
    <cellStyle name="Normal 3 5 2 3 2 2 4 2" xfId="37484" xr:uid="{1652ADBE-8DD0-479B-BD82-77A96F83130E}"/>
    <cellStyle name="Normal 3 5 2 3 2 2 5" xfId="37481" xr:uid="{B01DA961-5F6B-4047-A495-911982616E13}"/>
    <cellStyle name="Normal 3 5 2 3 2 3" xfId="16534" xr:uid="{00000000-0005-0000-0000-000096400000}"/>
    <cellStyle name="Normal 3 5 2 3 2 3 2" xfId="37485" xr:uid="{E6FFAF8C-9072-4523-BBF4-651B30A6CF98}"/>
    <cellStyle name="Normal 3 5 2 3 2 4" xfId="16535" xr:uid="{00000000-0005-0000-0000-000097400000}"/>
    <cellStyle name="Normal 3 5 2 3 2 4 2" xfId="37486" xr:uid="{4147CDF3-BBF0-492F-B3AE-B767697CD25C}"/>
    <cellStyle name="Normal 3 5 2 3 2 5" xfId="16536" xr:uid="{00000000-0005-0000-0000-000098400000}"/>
    <cellStyle name="Normal 3 5 2 3 2 5 2" xfId="37487" xr:uid="{0A2309B0-DFE6-411B-8E08-86DBA7BD8808}"/>
    <cellStyle name="Normal 3 5 2 3 2 6" xfId="37480" xr:uid="{4B9310A0-8F90-48F4-87A4-E0682ED02A7E}"/>
    <cellStyle name="Normal 3 5 2 3 3" xfId="16537" xr:uid="{00000000-0005-0000-0000-000099400000}"/>
    <cellStyle name="Normal 3 5 2 3 3 2" xfId="16538" xr:uid="{00000000-0005-0000-0000-00009A400000}"/>
    <cellStyle name="Normal 3 5 2 3 3 2 2" xfId="37489" xr:uid="{3207D2E4-6B77-442C-A465-9E75D1482972}"/>
    <cellStyle name="Normal 3 5 2 3 3 3" xfId="16539" xr:uid="{00000000-0005-0000-0000-00009B400000}"/>
    <cellStyle name="Normal 3 5 2 3 3 3 2" xfId="37490" xr:uid="{38E4858F-C74E-4B6D-AA63-E7D2CAF82935}"/>
    <cellStyle name="Normal 3 5 2 3 3 4" xfId="16540" xr:uid="{00000000-0005-0000-0000-00009C400000}"/>
    <cellStyle name="Normal 3 5 2 3 3 4 2" xfId="37491" xr:uid="{4A990889-9606-4788-A0EC-7A36321E207A}"/>
    <cellStyle name="Normal 3 5 2 3 3 5" xfId="37488" xr:uid="{76B13DBD-FE5B-4C99-8182-7EF7C04CF0EA}"/>
    <cellStyle name="Normal 3 5 2 3 4" xfId="16541" xr:uid="{00000000-0005-0000-0000-00009D400000}"/>
    <cellStyle name="Normal 3 5 2 3 4 2" xfId="37492" xr:uid="{83D5681E-78E6-4D79-88E2-F6BB94B1AF30}"/>
    <cellStyle name="Normal 3 5 2 3 5" xfId="16542" xr:uid="{00000000-0005-0000-0000-00009E400000}"/>
    <cellStyle name="Normal 3 5 2 3 5 2" xfId="37493" xr:uid="{5F499DF1-54CC-40C2-8E8D-637953404490}"/>
    <cellStyle name="Normal 3 5 2 3 6" xfId="16543" xr:uid="{00000000-0005-0000-0000-00009F400000}"/>
    <cellStyle name="Normal 3 5 2 3 6 2" xfId="37494" xr:uid="{185451B2-608C-48B1-9627-1AFBA24CBCCB}"/>
    <cellStyle name="Normal 3 5 2 3 7" xfId="37479" xr:uid="{0BD4D99B-6F07-46AC-858C-0291CF664962}"/>
    <cellStyle name="Normal 3 5 2 4" xfId="16544" xr:uid="{00000000-0005-0000-0000-0000A0400000}"/>
    <cellStyle name="Normal 3 5 2 4 2" xfId="37495" xr:uid="{3BD4242E-995F-4FA4-9D86-D146854E07E1}"/>
    <cellStyle name="Normal 3 5 2 5" xfId="16545" xr:uid="{00000000-0005-0000-0000-0000A1400000}"/>
    <cellStyle name="Normal 3 5 2 5 2" xfId="16546" xr:uid="{00000000-0005-0000-0000-0000A2400000}"/>
    <cellStyle name="Normal 3 5 2 5 2 2" xfId="16547" xr:uid="{00000000-0005-0000-0000-0000A3400000}"/>
    <cellStyle name="Normal 3 5 2 5 2 2 2" xfId="37498" xr:uid="{264FF9BA-1258-4B75-AEF7-676858E5276D}"/>
    <cellStyle name="Normal 3 5 2 5 2 3" xfId="16548" xr:uid="{00000000-0005-0000-0000-0000A4400000}"/>
    <cellStyle name="Normal 3 5 2 5 2 3 2" xfId="37499" xr:uid="{2A7ADB09-F44C-4ACB-9EDF-0F6B5FE2A34D}"/>
    <cellStyle name="Normal 3 5 2 5 2 4" xfId="16549" xr:uid="{00000000-0005-0000-0000-0000A5400000}"/>
    <cellStyle name="Normal 3 5 2 5 2 4 2" xfId="37500" xr:uid="{17478944-F25D-4057-BCFC-89926D0F7BC4}"/>
    <cellStyle name="Normal 3 5 2 5 2 5" xfId="37497" xr:uid="{1B289F28-4722-4E61-85F7-4A109B049192}"/>
    <cellStyle name="Normal 3 5 2 5 3" xfId="16550" xr:uid="{00000000-0005-0000-0000-0000A6400000}"/>
    <cellStyle name="Normal 3 5 2 5 3 2" xfId="37501" xr:uid="{4D3187F5-6737-465C-9107-EF32E193A1E9}"/>
    <cellStyle name="Normal 3 5 2 5 4" xfId="16551" xr:uid="{00000000-0005-0000-0000-0000A7400000}"/>
    <cellStyle name="Normal 3 5 2 5 4 2" xfId="37502" xr:uid="{CB079683-223C-498B-80D1-FBC2C660C5B2}"/>
    <cellStyle name="Normal 3 5 2 5 5" xfId="16552" xr:uid="{00000000-0005-0000-0000-0000A8400000}"/>
    <cellStyle name="Normal 3 5 2 5 5 2" xfId="37503" xr:uid="{95D0138B-D0D7-4A32-B675-302B78E21F29}"/>
    <cellStyle name="Normal 3 5 2 5 6" xfId="37496" xr:uid="{0B78A1DF-FD20-4843-A502-E553AA203C1F}"/>
    <cellStyle name="Normal 3 5 2 6" xfId="16553" xr:uid="{00000000-0005-0000-0000-0000A9400000}"/>
    <cellStyle name="Normal 3 5 2 6 2" xfId="16554" xr:uid="{00000000-0005-0000-0000-0000AA400000}"/>
    <cellStyle name="Normal 3 5 2 6 2 2" xfId="37505" xr:uid="{26BFA59E-59B2-47D5-9E7A-1EF5F4B3362E}"/>
    <cellStyle name="Normal 3 5 2 6 3" xfId="16555" xr:uid="{00000000-0005-0000-0000-0000AB400000}"/>
    <cellStyle name="Normal 3 5 2 6 3 2" xfId="37506" xr:uid="{DDA3F67D-6E1F-461C-8F1F-D1E29E77C93A}"/>
    <cellStyle name="Normal 3 5 2 6 4" xfId="16556" xr:uid="{00000000-0005-0000-0000-0000AC400000}"/>
    <cellStyle name="Normal 3 5 2 6 4 2" xfId="37507" xr:uid="{4EC87419-72F6-46CB-9F1C-B107BCA3235A}"/>
    <cellStyle name="Normal 3 5 2 6 5" xfId="37504" xr:uid="{983E414F-6836-4593-AAE6-00EE662C9A54}"/>
    <cellStyle name="Normal 3 5 2 7" xfId="16557" xr:uid="{00000000-0005-0000-0000-0000AD400000}"/>
    <cellStyle name="Normal 3 5 2 7 2" xfId="37508" xr:uid="{1AFC54F5-DF59-43F8-8370-6D4FA18D6463}"/>
    <cellStyle name="Normal 3 5 2 8" xfId="16558" xr:uid="{00000000-0005-0000-0000-0000AE400000}"/>
    <cellStyle name="Normal 3 5 2 8 2" xfId="37509" xr:uid="{04786A27-EE23-4450-AAD4-1CB0044A8A07}"/>
    <cellStyle name="Normal 3 5 2 9" xfId="16559" xr:uid="{00000000-0005-0000-0000-0000AF400000}"/>
    <cellStyle name="Normal 3 5 2 9 2" xfId="37510" xr:uid="{B8ECE7D4-B573-445D-A040-D4F25C5961D0}"/>
    <cellStyle name="Normal 3 5 20" xfId="16560" xr:uid="{00000000-0005-0000-0000-0000B0400000}"/>
    <cellStyle name="Normal 3 5 20 2" xfId="37511" xr:uid="{F05EBBD4-49D5-4414-854B-78F3E37C119F}"/>
    <cellStyle name="Normal 3 5 21" xfId="16561" xr:uid="{00000000-0005-0000-0000-0000B1400000}"/>
    <cellStyle name="Normal 3 5 21 2" xfId="37512" xr:uid="{F383B0FA-A09A-4AE0-A18F-BF7DFA2F9ED2}"/>
    <cellStyle name="Normal 3 5 22" xfId="16562" xr:uid="{00000000-0005-0000-0000-0000B2400000}"/>
    <cellStyle name="Normal 3 5 22 2" xfId="37513" xr:uid="{F0870C3D-C120-42E4-B117-FE914B9838B6}"/>
    <cellStyle name="Normal 3 5 23" xfId="16563" xr:uid="{00000000-0005-0000-0000-0000B3400000}"/>
    <cellStyle name="Normal 3 5 23 2" xfId="37514" xr:uid="{AC55C5C6-68DE-42DB-9B19-27B8E542AA12}"/>
    <cellStyle name="Normal 3 5 24" xfId="16564" xr:uid="{00000000-0005-0000-0000-0000B4400000}"/>
    <cellStyle name="Normal 3 5 24 2" xfId="37515" xr:uid="{3BF92CEC-7757-4420-9278-8948053DCDE2}"/>
    <cellStyle name="Normal 3 5 25" xfId="16565" xr:uid="{00000000-0005-0000-0000-0000B5400000}"/>
    <cellStyle name="Normal 3 5 25 2" xfId="37516" xr:uid="{0709422F-3D0D-4CB3-A6E4-1365ED4AFFE2}"/>
    <cellStyle name="Normal 3 5 26" xfId="16566" xr:uid="{00000000-0005-0000-0000-0000B6400000}"/>
    <cellStyle name="Normal 3 5 26 2" xfId="37517" xr:uid="{E3AD492A-A15F-477F-875E-E5B2FD252279}"/>
    <cellStyle name="Normal 3 5 27" xfId="16567" xr:uid="{00000000-0005-0000-0000-0000B7400000}"/>
    <cellStyle name="Normal 3 5 27 2" xfId="37518" xr:uid="{EE0B8E53-0CD5-4FF4-9E7F-3629950EA031}"/>
    <cellStyle name="Normal 3 5 28" xfId="16568" xr:uid="{00000000-0005-0000-0000-0000B8400000}"/>
    <cellStyle name="Normal 3 5 28 2" xfId="37519" xr:uid="{1305CC71-E3A9-41C3-A415-6894E19C573C}"/>
    <cellStyle name="Normal 3 5 29" xfId="16569" xr:uid="{00000000-0005-0000-0000-0000B9400000}"/>
    <cellStyle name="Normal 3 5 29 2" xfId="37520" xr:uid="{38C4A5FC-E2D0-476D-9C77-7FBD501CEBF7}"/>
    <cellStyle name="Normal 3 5 3" xfId="16570" xr:uid="{00000000-0005-0000-0000-0000BA400000}"/>
    <cellStyle name="Normal 3 5 3 2" xfId="16571" xr:uid="{00000000-0005-0000-0000-0000BB400000}"/>
    <cellStyle name="Normal 3 5 3 2 2" xfId="16572" xr:uid="{00000000-0005-0000-0000-0000BC400000}"/>
    <cellStyle name="Normal 3 5 3 2 2 2" xfId="37523" xr:uid="{A4491D7A-96A6-4271-9AEC-490136AA4121}"/>
    <cellStyle name="Normal 3 5 3 2 3" xfId="37522" xr:uid="{B8C9A981-C7F4-4097-B2F9-D1EE430652BB}"/>
    <cellStyle name="Normal 3 5 3 3" xfId="16573" xr:uid="{00000000-0005-0000-0000-0000BD400000}"/>
    <cellStyle name="Normal 3 5 3 3 2" xfId="16574" xr:uid="{00000000-0005-0000-0000-0000BE400000}"/>
    <cellStyle name="Normal 3 5 3 3 2 2" xfId="16575" xr:uid="{00000000-0005-0000-0000-0000BF400000}"/>
    <cellStyle name="Normal 3 5 3 3 2 2 2" xfId="37526" xr:uid="{F9BF2472-CD92-4BF2-ADC4-A8F90B023B2B}"/>
    <cellStyle name="Normal 3 5 3 3 2 3" xfId="16576" xr:uid="{00000000-0005-0000-0000-0000C0400000}"/>
    <cellStyle name="Normal 3 5 3 3 2 3 2" xfId="37527" xr:uid="{A75F11AC-8B06-4622-9B8F-1D33A2396097}"/>
    <cellStyle name="Normal 3 5 3 3 2 4" xfId="16577" xr:uid="{00000000-0005-0000-0000-0000C1400000}"/>
    <cellStyle name="Normal 3 5 3 3 2 4 2" xfId="37528" xr:uid="{921F412A-F1B1-4A78-A8ED-ECE20637ADA3}"/>
    <cellStyle name="Normal 3 5 3 3 2 5" xfId="37525" xr:uid="{C017025A-CFB4-40DE-90FA-7FE32DEB5FEB}"/>
    <cellStyle name="Normal 3 5 3 3 3" xfId="16578" xr:uid="{00000000-0005-0000-0000-0000C2400000}"/>
    <cellStyle name="Normal 3 5 3 3 3 2" xfId="37529" xr:uid="{5A29DD74-C19C-48AA-9E7E-2F516FC4F882}"/>
    <cellStyle name="Normal 3 5 3 3 4" xfId="16579" xr:uid="{00000000-0005-0000-0000-0000C3400000}"/>
    <cellStyle name="Normal 3 5 3 3 4 2" xfId="37530" xr:uid="{6058BAA6-E735-42C4-A02B-54A5BFBC4812}"/>
    <cellStyle name="Normal 3 5 3 3 5" xfId="16580" xr:uid="{00000000-0005-0000-0000-0000C4400000}"/>
    <cellStyle name="Normal 3 5 3 3 5 2" xfId="37531" xr:uid="{2B2F75E2-0367-4BA2-9533-D9D9B13DD090}"/>
    <cellStyle name="Normal 3 5 3 3 6" xfId="37524" xr:uid="{428CF540-2451-4FCE-8C7F-50C9BB419936}"/>
    <cellStyle name="Normal 3 5 3 4" xfId="16581" xr:uid="{00000000-0005-0000-0000-0000C5400000}"/>
    <cellStyle name="Normal 3 5 3 4 2" xfId="37532" xr:uid="{554ACEB6-CB2B-4574-8531-E2ACF4CDB193}"/>
    <cellStyle name="Normal 3 5 3 5" xfId="16582" xr:uid="{00000000-0005-0000-0000-0000C6400000}"/>
    <cellStyle name="Normal 3 5 3 5 2" xfId="16583" xr:uid="{00000000-0005-0000-0000-0000C7400000}"/>
    <cellStyle name="Normal 3 5 3 5 2 2" xfId="37534" xr:uid="{4E801BD5-D4D2-42DA-9808-FDF917CF808A}"/>
    <cellStyle name="Normal 3 5 3 5 3" xfId="16584" xr:uid="{00000000-0005-0000-0000-0000C8400000}"/>
    <cellStyle name="Normal 3 5 3 5 3 2" xfId="37535" xr:uid="{42FA8E9E-1014-4AC7-B779-30D8A1076ED7}"/>
    <cellStyle name="Normal 3 5 3 5 4" xfId="16585" xr:uid="{00000000-0005-0000-0000-0000C9400000}"/>
    <cellStyle name="Normal 3 5 3 5 4 2" xfId="37536" xr:uid="{48FC2350-6DDA-485D-A557-68034D951573}"/>
    <cellStyle name="Normal 3 5 3 5 5" xfId="37533" xr:uid="{420BA86F-FC2E-4F1A-B693-4717C4CB987B}"/>
    <cellStyle name="Normal 3 5 3 6" xfId="16586" xr:uid="{00000000-0005-0000-0000-0000CA400000}"/>
    <cellStyle name="Normal 3 5 3 6 2" xfId="37537" xr:uid="{83DE1A3A-96F5-42F4-87E9-8A48AB6ACCAD}"/>
    <cellStyle name="Normal 3 5 3 7" xfId="16587" xr:uid="{00000000-0005-0000-0000-0000CB400000}"/>
    <cellStyle name="Normal 3 5 3 7 2" xfId="37538" xr:uid="{BBD63BDC-A1E7-4535-A13F-A53AB4CD70AE}"/>
    <cellStyle name="Normal 3 5 3 8" xfId="16588" xr:uid="{00000000-0005-0000-0000-0000CC400000}"/>
    <cellStyle name="Normal 3 5 3 8 2" xfId="37539" xr:uid="{B8A031A1-4F89-46EC-9DEB-60F9D460E20C}"/>
    <cellStyle name="Normal 3 5 3 9" xfId="37521" xr:uid="{15997592-6724-447B-9786-42DD83A3D5C1}"/>
    <cellStyle name="Normal 3 5 30" xfId="16589" xr:uid="{00000000-0005-0000-0000-0000CD400000}"/>
    <cellStyle name="Normal 3 5 30 2" xfId="37540" xr:uid="{AE6C41E7-4E48-4AEC-8D5F-DAA89C3908A0}"/>
    <cellStyle name="Normal 3 5 31" xfId="16590" xr:uid="{00000000-0005-0000-0000-0000CE400000}"/>
    <cellStyle name="Normal 3 5 31 2" xfId="37541" xr:uid="{C159B79F-E151-47C2-8BC0-EBCE36DCAD79}"/>
    <cellStyle name="Normal 3 5 32" xfId="16591" xr:uid="{00000000-0005-0000-0000-0000CF400000}"/>
    <cellStyle name="Normal 3 5 32 2" xfId="37542" xr:uid="{D165D08E-BEB6-45E7-AB4B-2447B8AA61CF}"/>
    <cellStyle name="Normal 3 5 33" xfId="16592" xr:uid="{00000000-0005-0000-0000-0000D0400000}"/>
    <cellStyle name="Normal 3 5 33 2" xfId="37543" xr:uid="{3FD74DDD-4901-49AE-A587-1A06A4FD8ACD}"/>
    <cellStyle name="Normal 3 5 34" xfId="16593" xr:uid="{00000000-0005-0000-0000-0000D1400000}"/>
    <cellStyle name="Normal 3 5 34 2" xfId="37544" xr:uid="{D3C7E5CB-FC36-468A-B269-34E0C2DFF034}"/>
    <cellStyle name="Normal 3 5 35" xfId="16594" xr:uid="{00000000-0005-0000-0000-0000D2400000}"/>
    <cellStyle name="Normal 3 5 35 2" xfId="37545" xr:uid="{B81838C9-527F-416C-833D-6B2F9B33E78A}"/>
    <cellStyle name="Normal 3 5 36" xfId="16595" xr:uid="{00000000-0005-0000-0000-0000D3400000}"/>
    <cellStyle name="Normal 3 5 36 2" xfId="37546" xr:uid="{914FC0B3-080D-43E5-9DFC-6A2985CDC0A5}"/>
    <cellStyle name="Normal 3 5 37" xfId="16596" xr:uid="{00000000-0005-0000-0000-0000D4400000}"/>
    <cellStyle name="Normal 3 5 37 2" xfId="37547" xr:uid="{4C26245A-E6B8-4E2A-99F3-D30F33B3E50D}"/>
    <cellStyle name="Normal 3 5 38" xfId="16597" xr:uid="{00000000-0005-0000-0000-0000D5400000}"/>
    <cellStyle name="Normal 3 5 38 2" xfId="37548" xr:uid="{7081816C-4C3F-4BA9-9EB0-490FFC7CC32B}"/>
    <cellStyle name="Normal 3 5 39" xfId="16598" xr:uid="{00000000-0005-0000-0000-0000D6400000}"/>
    <cellStyle name="Normal 3 5 39 2" xfId="37549" xr:uid="{62A53C86-1621-481B-B1D6-584D4C0C57EE}"/>
    <cellStyle name="Normal 3 5 4" xfId="16599" xr:uid="{00000000-0005-0000-0000-0000D7400000}"/>
    <cellStyle name="Normal 3 5 4 2" xfId="16600" xr:uid="{00000000-0005-0000-0000-0000D8400000}"/>
    <cellStyle name="Normal 3 5 4 2 2" xfId="16601" xr:uid="{00000000-0005-0000-0000-0000D9400000}"/>
    <cellStyle name="Normal 3 5 4 2 2 2" xfId="37552" xr:uid="{EF9E5C71-8A6F-4DAA-8EB4-C2ED83719732}"/>
    <cellStyle name="Normal 3 5 4 2 3" xfId="37551" xr:uid="{983A617D-6235-4FD5-B70C-A364A8A53542}"/>
    <cellStyle name="Normal 3 5 4 3" xfId="16602" xr:uid="{00000000-0005-0000-0000-0000DA400000}"/>
    <cellStyle name="Normal 3 5 4 3 2" xfId="16603" xr:uid="{00000000-0005-0000-0000-0000DB400000}"/>
    <cellStyle name="Normal 3 5 4 3 2 2" xfId="16604" xr:uid="{00000000-0005-0000-0000-0000DC400000}"/>
    <cellStyle name="Normal 3 5 4 3 2 2 2" xfId="37555" xr:uid="{FF197372-467F-4151-9E56-25D43CC55CDE}"/>
    <cellStyle name="Normal 3 5 4 3 2 3" xfId="16605" xr:uid="{00000000-0005-0000-0000-0000DD400000}"/>
    <cellStyle name="Normal 3 5 4 3 2 3 2" xfId="37556" xr:uid="{B02984DA-0044-4D69-A173-664C5F00B9BF}"/>
    <cellStyle name="Normal 3 5 4 3 2 4" xfId="16606" xr:uid="{00000000-0005-0000-0000-0000DE400000}"/>
    <cellStyle name="Normal 3 5 4 3 2 4 2" xfId="37557" xr:uid="{736F349D-0558-4A4A-AA6B-CC36AA7B56F4}"/>
    <cellStyle name="Normal 3 5 4 3 2 5" xfId="37554" xr:uid="{912C3FC7-490B-4D41-B9D2-32F8C99E284D}"/>
    <cellStyle name="Normal 3 5 4 3 3" xfId="16607" xr:uid="{00000000-0005-0000-0000-0000DF400000}"/>
    <cellStyle name="Normal 3 5 4 3 3 2" xfId="37558" xr:uid="{B8883B1B-5088-4927-8375-2CD1B1F0EF17}"/>
    <cellStyle name="Normal 3 5 4 3 4" xfId="16608" xr:uid="{00000000-0005-0000-0000-0000E0400000}"/>
    <cellStyle name="Normal 3 5 4 3 4 2" xfId="37559" xr:uid="{52B2F1DA-C497-4418-86EF-7BE8B7F99963}"/>
    <cellStyle name="Normal 3 5 4 3 5" xfId="16609" xr:uid="{00000000-0005-0000-0000-0000E1400000}"/>
    <cellStyle name="Normal 3 5 4 3 5 2" xfId="37560" xr:uid="{6A065DE5-0757-4EDC-983E-9D9EE3FF901E}"/>
    <cellStyle name="Normal 3 5 4 3 6" xfId="37553" xr:uid="{941799F4-9FFC-4E8E-AE90-99BE026B002D}"/>
    <cellStyle name="Normal 3 5 4 4" xfId="16610" xr:uid="{00000000-0005-0000-0000-0000E2400000}"/>
    <cellStyle name="Normal 3 5 4 4 2" xfId="37561" xr:uid="{40A22D7E-8701-45E6-BBE4-9227369F0AA9}"/>
    <cellStyle name="Normal 3 5 4 5" xfId="16611" xr:uid="{00000000-0005-0000-0000-0000E3400000}"/>
    <cellStyle name="Normal 3 5 4 5 2" xfId="16612" xr:uid="{00000000-0005-0000-0000-0000E4400000}"/>
    <cellStyle name="Normal 3 5 4 5 2 2" xfId="37563" xr:uid="{1D399D64-FB82-4BF7-A099-DDDDA9018FFC}"/>
    <cellStyle name="Normal 3 5 4 5 3" xfId="16613" xr:uid="{00000000-0005-0000-0000-0000E5400000}"/>
    <cellStyle name="Normal 3 5 4 5 3 2" xfId="37564" xr:uid="{B50946B7-FCAA-456C-822A-B34BDA7B0294}"/>
    <cellStyle name="Normal 3 5 4 5 4" xfId="16614" xr:uid="{00000000-0005-0000-0000-0000E6400000}"/>
    <cellStyle name="Normal 3 5 4 5 4 2" xfId="37565" xr:uid="{50362BB9-CFDD-45DB-9405-A635F858E6B8}"/>
    <cellStyle name="Normal 3 5 4 5 5" xfId="37562" xr:uid="{A2FC2564-2734-4573-82A2-C2FD67E0AEC7}"/>
    <cellStyle name="Normal 3 5 4 6" xfId="16615" xr:uid="{00000000-0005-0000-0000-0000E7400000}"/>
    <cellStyle name="Normal 3 5 4 6 2" xfId="37566" xr:uid="{F6470A8B-CAB0-4171-8159-982FF108AC59}"/>
    <cellStyle name="Normal 3 5 4 7" xfId="16616" xr:uid="{00000000-0005-0000-0000-0000E8400000}"/>
    <cellStyle name="Normal 3 5 4 7 2" xfId="37567" xr:uid="{95E07BCF-7B5C-4666-B48E-94ADF6D29390}"/>
    <cellStyle name="Normal 3 5 4 8" xfId="16617" xr:uid="{00000000-0005-0000-0000-0000E9400000}"/>
    <cellStyle name="Normal 3 5 4 8 2" xfId="37568" xr:uid="{1E681C70-E6E5-4297-A30C-B0C6D5EEBDA2}"/>
    <cellStyle name="Normal 3 5 4 9" xfId="37550" xr:uid="{384B9E61-D0D0-4644-88F0-9103C22A1004}"/>
    <cellStyle name="Normal 3 5 40" xfId="16618" xr:uid="{00000000-0005-0000-0000-0000EA400000}"/>
    <cellStyle name="Normal 3 5 40 2" xfId="37569" xr:uid="{EF6778F4-1E3A-4E0B-8D43-7BAFB5D24A45}"/>
    <cellStyle name="Normal 3 5 41" xfId="16619" xr:uid="{00000000-0005-0000-0000-0000EB400000}"/>
    <cellStyle name="Normal 3 5 41 2" xfId="37570" xr:uid="{EE7BE154-C9BF-42BF-996B-5CA7A638F181}"/>
    <cellStyle name="Normal 3 5 42" xfId="16620" xr:uid="{00000000-0005-0000-0000-0000EC400000}"/>
    <cellStyle name="Normal 3 5 42 2" xfId="37571" xr:uid="{326FFA28-6B36-48B5-A7DA-82B92CA12586}"/>
    <cellStyle name="Normal 3 5 43" xfId="16621" xr:uid="{00000000-0005-0000-0000-0000ED400000}"/>
    <cellStyle name="Normal 3 5 43 2" xfId="37572" xr:uid="{2C3739FF-3AF0-4CE8-AFC0-4DAB19DC4864}"/>
    <cellStyle name="Normal 3 5 44" xfId="16622" xr:uid="{00000000-0005-0000-0000-0000EE400000}"/>
    <cellStyle name="Normal 3 5 44 2" xfId="37573" xr:uid="{069A8230-4301-4B7F-82CE-6FC25215F4D1}"/>
    <cellStyle name="Normal 3 5 45" xfId="16623" xr:uid="{00000000-0005-0000-0000-0000EF400000}"/>
    <cellStyle name="Normal 3 5 45 2" xfId="37574" xr:uid="{6FDBDA63-A97B-4CA4-BE59-669C5435730F}"/>
    <cellStyle name="Normal 3 5 46" xfId="16624" xr:uid="{00000000-0005-0000-0000-0000F0400000}"/>
    <cellStyle name="Normal 3 5 46 2" xfId="37575" xr:uid="{CBB9F3FE-5644-4E58-B06E-6C976D66711B}"/>
    <cellStyle name="Normal 3 5 47" xfId="16625" xr:uid="{00000000-0005-0000-0000-0000F1400000}"/>
    <cellStyle name="Normal 3 5 47 2" xfId="37576" xr:uid="{B028130B-27DF-450D-AB4D-73EC943075E9}"/>
    <cellStyle name="Normal 3 5 48" xfId="16626" xr:uid="{00000000-0005-0000-0000-0000F2400000}"/>
    <cellStyle name="Normal 3 5 48 2" xfId="37577" xr:uid="{D0D890BA-E0B2-4AAB-9D21-71085FACA138}"/>
    <cellStyle name="Normal 3 5 49" xfId="16627" xr:uid="{00000000-0005-0000-0000-0000F3400000}"/>
    <cellStyle name="Normal 3 5 49 2" xfId="37578" xr:uid="{FFA39C8B-C0BB-424C-8A92-1383BE91B05E}"/>
    <cellStyle name="Normal 3 5 5" xfId="16628" xr:uid="{00000000-0005-0000-0000-0000F4400000}"/>
    <cellStyle name="Normal 3 5 5 2" xfId="16629" xr:uid="{00000000-0005-0000-0000-0000F5400000}"/>
    <cellStyle name="Normal 3 5 5 2 2" xfId="37580" xr:uid="{70A70B29-618A-46F6-922D-630D1D12E758}"/>
    <cellStyle name="Normal 3 5 5 3" xfId="16630" xr:uid="{00000000-0005-0000-0000-0000F6400000}"/>
    <cellStyle name="Normal 3 5 5 3 2" xfId="37581" xr:uid="{67818C32-B2CE-4637-9452-DBE9FCFD9E12}"/>
    <cellStyle name="Normal 3 5 5 4" xfId="37579" xr:uid="{A372B9C1-3079-4DA8-B201-40911E33469B}"/>
    <cellStyle name="Normal 3 5 50" xfId="16631" xr:uid="{00000000-0005-0000-0000-0000F7400000}"/>
    <cellStyle name="Normal 3 5 50 2" xfId="37582" xr:uid="{997FD8F0-5525-4746-A043-81111EA1A342}"/>
    <cellStyle name="Normal 3 5 51" xfId="16632" xr:uid="{00000000-0005-0000-0000-0000F8400000}"/>
    <cellStyle name="Normal 3 5 51 2" xfId="37583" xr:uid="{B2AB7815-94BE-4C04-BCC0-B1D5DF1EA5D0}"/>
    <cellStyle name="Normal 3 5 52" xfId="16633" xr:uid="{00000000-0005-0000-0000-0000F9400000}"/>
    <cellStyle name="Normal 3 5 52 2" xfId="37584" xr:uid="{533FFFF8-DDB3-4432-ADCD-D78DBA55DC91}"/>
    <cellStyle name="Normal 3 5 53" xfId="16634" xr:uid="{00000000-0005-0000-0000-0000FA400000}"/>
    <cellStyle name="Normal 3 5 53 2" xfId="37585" xr:uid="{D0D3BF8F-E0AE-45C7-9BE2-71A6F9016934}"/>
    <cellStyle name="Normal 3 5 54" xfId="16635" xr:uid="{00000000-0005-0000-0000-0000FB400000}"/>
    <cellStyle name="Normal 3 5 54 2" xfId="37586" xr:uid="{06E76BFC-6FFF-4766-9BAC-F9A52483E9A4}"/>
    <cellStyle name="Normal 3 5 55" xfId="16636" xr:uid="{00000000-0005-0000-0000-0000FC400000}"/>
    <cellStyle name="Normal 3 5 55 2" xfId="37587" xr:uid="{9EF20764-8DD4-4DA9-84B5-2D671E4693F6}"/>
    <cellStyle name="Normal 3 5 56" xfId="16637" xr:uid="{00000000-0005-0000-0000-0000FD400000}"/>
    <cellStyle name="Normal 3 5 56 2" xfId="37588" xr:uid="{2D034D55-51C6-4DD8-9540-C33E64E3414B}"/>
    <cellStyle name="Normal 3 5 57" xfId="16638" xr:uid="{00000000-0005-0000-0000-0000FE400000}"/>
    <cellStyle name="Normal 3 5 57 2" xfId="37589" xr:uid="{58D35072-8613-4873-A1FE-2C4ED67E1D6F}"/>
    <cellStyle name="Normal 3 5 58" xfId="16639" xr:uid="{00000000-0005-0000-0000-0000FF400000}"/>
    <cellStyle name="Normal 3 5 58 2" xfId="37590" xr:uid="{D1A07123-A3C2-4465-AEC7-7B16FFCB5F35}"/>
    <cellStyle name="Normal 3 5 59" xfId="16640" xr:uid="{00000000-0005-0000-0000-000000410000}"/>
    <cellStyle name="Normal 3 5 59 2" xfId="37591" xr:uid="{DDC57E50-E198-4659-942C-6603E9B285C0}"/>
    <cellStyle name="Normal 3 5 6" xfId="16641" xr:uid="{00000000-0005-0000-0000-000001410000}"/>
    <cellStyle name="Normal 3 5 6 2" xfId="16642" xr:uid="{00000000-0005-0000-0000-000002410000}"/>
    <cellStyle name="Normal 3 5 6 2 2" xfId="37593" xr:uid="{943DF74D-AF35-4A85-859A-EC6688B8DC76}"/>
    <cellStyle name="Normal 3 5 6 3" xfId="37592" xr:uid="{AACC76B7-F234-41AA-BE04-FF0DDD0435E0}"/>
    <cellStyle name="Normal 3 5 60" xfId="16643" xr:uid="{00000000-0005-0000-0000-000003410000}"/>
    <cellStyle name="Normal 3 5 60 2" xfId="37594" xr:uid="{2B268F4B-D1E2-43FB-B977-266D1E34ED04}"/>
    <cellStyle name="Normal 3 5 61" xfId="16644" xr:uid="{00000000-0005-0000-0000-000004410000}"/>
    <cellStyle name="Normal 3 5 61 2" xfId="37595" xr:uid="{C1157CB8-7AAF-426C-A211-F7CB5A2C5F0D}"/>
    <cellStyle name="Normal 3 5 62" xfId="16645" xr:uid="{00000000-0005-0000-0000-000005410000}"/>
    <cellStyle name="Normal 3 5 62 2" xfId="37596" xr:uid="{0FE3E4A0-ED3F-41CB-A104-80758DF751DA}"/>
    <cellStyle name="Normal 3 5 63" xfId="16646" xr:uid="{00000000-0005-0000-0000-000006410000}"/>
    <cellStyle name="Normal 3 5 63 2" xfId="37597" xr:uid="{E4ED405A-106B-42B4-BE07-A9C30EF4EBFE}"/>
    <cellStyle name="Normal 3 5 64" xfId="16647" xr:uid="{00000000-0005-0000-0000-000007410000}"/>
    <cellStyle name="Normal 3 5 64 2" xfId="37598" xr:uid="{5DF04019-4642-4545-9DD7-CCA3197A26AF}"/>
    <cellStyle name="Normal 3 5 65" xfId="16648" xr:uid="{00000000-0005-0000-0000-000008410000}"/>
    <cellStyle name="Normal 3 5 65 2" xfId="37599" xr:uid="{98A086F3-2CFC-4D11-ACE3-A278CC3FE6D9}"/>
    <cellStyle name="Normal 3 5 66" xfId="16649" xr:uid="{00000000-0005-0000-0000-000009410000}"/>
    <cellStyle name="Normal 3 5 66 2" xfId="37600" xr:uid="{2AE65753-B7F6-4571-8C97-5975B630A270}"/>
    <cellStyle name="Normal 3 5 67" xfId="16650" xr:uid="{00000000-0005-0000-0000-00000A410000}"/>
    <cellStyle name="Normal 3 5 67 2" xfId="37601" xr:uid="{9DB786FB-939A-4E67-82C8-A50E81918CB7}"/>
    <cellStyle name="Normal 3 5 68" xfId="16651" xr:uid="{00000000-0005-0000-0000-00000B410000}"/>
    <cellStyle name="Normal 3 5 68 2" xfId="37602" xr:uid="{D063C953-CEFE-4B69-B84C-9D6D0E7CA578}"/>
    <cellStyle name="Normal 3 5 69" xfId="16652" xr:uid="{00000000-0005-0000-0000-00000C410000}"/>
    <cellStyle name="Normal 3 5 69 2" xfId="37603" xr:uid="{8D0750F9-998E-40BC-82DA-D3F0D4C2F93A}"/>
    <cellStyle name="Normal 3 5 7" xfId="16653" xr:uid="{00000000-0005-0000-0000-00000D410000}"/>
    <cellStyle name="Normal 3 5 7 2" xfId="16654" xr:uid="{00000000-0005-0000-0000-00000E410000}"/>
    <cellStyle name="Normal 3 5 7 2 2" xfId="37605" xr:uid="{843C720C-F9E6-4DB0-B68D-F8F6516551B5}"/>
    <cellStyle name="Normal 3 5 7 3" xfId="37604" xr:uid="{7504C4EC-E32E-4A66-98F3-01DDDA00BAFD}"/>
    <cellStyle name="Normal 3 5 70" xfId="16655" xr:uid="{00000000-0005-0000-0000-00000F410000}"/>
    <cellStyle name="Normal 3 5 70 2" xfId="37606" xr:uid="{A51A4D22-D270-470E-96E8-D52BC387C6C6}"/>
    <cellStyle name="Normal 3 5 71" xfId="16656" xr:uid="{00000000-0005-0000-0000-000010410000}"/>
    <cellStyle name="Normal 3 5 71 2" xfId="37607" xr:uid="{726BEE32-6348-40BC-AF06-5167E603580C}"/>
    <cellStyle name="Normal 3 5 72" xfId="16657" xr:uid="{00000000-0005-0000-0000-000011410000}"/>
    <cellStyle name="Normal 3 5 72 2" xfId="37608" xr:uid="{7FE9CAED-EED7-40B3-BD7E-B9E0851114A3}"/>
    <cellStyle name="Normal 3 5 73" xfId="16658" xr:uid="{00000000-0005-0000-0000-000012410000}"/>
    <cellStyle name="Normal 3 5 73 2" xfId="37609" xr:uid="{CA7335E8-04E2-47F8-98BC-9ED268E9FFDB}"/>
    <cellStyle name="Normal 3 5 74" xfId="16659" xr:uid="{00000000-0005-0000-0000-000013410000}"/>
    <cellStyle name="Normal 3 5 74 2" xfId="37610" xr:uid="{19CF9F26-097F-447E-ACB3-00A53DE0775D}"/>
    <cellStyle name="Normal 3 5 75" xfId="16660" xr:uid="{00000000-0005-0000-0000-000014410000}"/>
    <cellStyle name="Normal 3 5 75 2" xfId="37611" xr:uid="{C12E9CB7-BC71-4656-BCA2-F053FEDE7C60}"/>
    <cellStyle name="Normal 3 5 76" xfId="16661" xr:uid="{00000000-0005-0000-0000-000015410000}"/>
    <cellStyle name="Normal 3 5 76 2" xfId="37612" xr:uid="{8DF00EB4-A1C9-4F0A-9FFD-E198BBB0B582}"/>
    <cellStyle name="Normal 3 5 77" xfId="16662" xr:uid="{00000000-0005-0000-0000-000016410000}"/>
    <cellStyle name="Normal 3 5 77 2" xfId="37613" xr:uid="{C6EB0597-F257-445D-81D7-1D116CB59B8A}"/>
    <cellStyle name="Normal 3 5 78" xfId="16663" xr:uid="{00000000-0005-0000-0000-000017410000}"/>
    <cellStyle name="Normal 3 5 78 2" xfId="37614" xr:uid="{9003B84C-B6B0-435D-B5B3-9B6922686078}"/>
    <cellStyle name="Normal 3 5 79" xfId="16664" xr:uid="{00000000-0005-0000-0000-000018410000}"/>
    <cellStyle name="Normal 3 5 79 2" xfId="37615" xr:uid="{38CEA9E3-4B53-4B53-8FB5-61D4406A5F0C}"/>
    <cellStyle name="Normal 3 5 8" xfId="16665" xr:uid="{00000000-0005-0000-0000-000019410000}"/>
    <cellStyle name="Normal 3 5 8 2" xfId="16666" xr:uid="{00000000-0005-0000-0000-00001A410000}"/>
    <cellStyle name="Normal 3 5 8 2 2" xfId="37617" xr:uid="{E72B04FB-E205-4187-B935-DE2B2CBE305B}"/>
    <cellStyle name="Normal 3 5 8 3" xfId="37616" xr:uid="{70356E66-F5F9-402B-8FE9-CF97D6F78169}"/>
    <cellStyle name="Normal 3 5 80" xfId="16667" xr:uid="{00000000-0005-0000-0000-00001B410000}"/>
    <cellStyle name="Normal 3 5 80 2" xfId="37618" xr:uid="{24A24B8F-701F-4D1A-9870-1E7F555495CF}"/>
    <cellStyle name="Normal 3 5 81" xfId="16668" xr:uid="{00000000-0005-0000-0000-00001C410000}"/>
    <cellStyle name="Normal 3 5 81 2" xfId="37619" xr:uid="{089C942C-5E0C-4AB4-A8A9-7E353FB8FD85}"/>
    <cellStyle name="Normal 3 5 82" xfId="16669" xr:uid="{00000000-0005-0000-0000-00001D410000}"/>
    <cellStyle name="Normal 3 5 82 2" xfId="37620" xr:uid="{1850C8CE-5181-4AA4-A0D1-A77A0471EA13}"/>
    <cellStyle name="Normal 3 5 83" xfId="16670" xr:uid="{00000000-0005-0000-0000-00001E410000}"/>
    <cellStyle name="Normal 3 5 83 2" xfId="37621" xr:uid="{BC5F4338-7722-46F8-8BCF-4344BEFB54DD}"/>
    <cellStyle name="Normal 3 5 84" xfId="16671" xr:uid="{00000000-0005-0000-0000-00001F410000}"/>
    <cellStyle name="Normal 3 5 84 2" xfId="37622" xr:uid="{EB3B72D0-1A30-48FD-A4CF-79593F5969E7}"/>
    <cellStyle name="Normal 3 5 85" xfId="16672" xr:uid="{00000000-0005-0000-0000-000020410000}"/>
    <cellStyle name="Normal 3 5 85 2" xfId="37623" xr:uid="{0176A3F8-42D8-487D-9483-0E7A28D3E400}"/>
    <cellStyle name="Normal 3 5 86" xfId="16673" xr:uid="{00000000-0005-0000-0000-000021410000}"/>
    <cellStyle name="Normal 3 5 86 2" xfId="37624" xr:uid="{29ABC21B-6A2F-4550-926E-60AB441D6646}"/>
    <cellStyle name="Normal 3 5 87" xfId="16674" xr:uid="{00000000-0005-0000-0000-000022410000}"/>
    <cellStyle name="Normal 3 5 87 2" xfId="37625" xr:uid="{82B81FC6-2F69-49CD-A0C0-6EDF59570C85}"/>
    <cellStyle name="Normal 3 5 88" xfId="16675" xr:uid="{00000000-0005-0000-0000-000023410000}"/>
    <cellStyle name="Normal 3 5 88 2" xfId="37626" xr:uid="{7B735986-DE87-49E4-A65B-1B9B09294C8C}"/>
    <cellStyle name="Normal 3 5 89" xfId="16676" xr:uid="{00000000-0005-0000-0000-000024410000}"/>
    <cellStyle name="Normal 3 5 89 2" xfId="37627" xr:uid="{1E0B0616-594B-462F-99EA-15F4F5C32C8A}"/>
    <cellStyle name="Normal 3 5 9" xfId="16677" xr:uid="{00000000-0005-0000-0000-000025410000}"/>
    <cellStyle name="Normal 3 5 9 2" xfId="16678" xr:uid="{00000000-0005-0000-0000-000026410000}"/>
    <cellStyle name="Normal 3 5 9 2 2" xfId="37629" xr:uid="{6C0C8C73-C1F1-4693-8C41-E4664EBCA2CB}"/>
    <cellStyle name="Normal 3 5 9 3" xfId="37628" xr:uid="{7742C70D-0118-4EB4-A7D5-9B38D1E5445A}"/>
    <cellStyle name="Normal 3 5 90" xfId="16679" xr:uid="{00000000-0005-0000-0000-000027410000}"/>
    <cellStyle name="Normal 3 5 90 2" xfId="37630" xr:uid="{EE5EFFD3-E1D7-400D-B4C2-120F354E291B}"/>
    <cellStyle name="Normal 3 5 91" xfId="16680" xr:uid="{00000000-0005-0000-0000-000028410000}"/>
    <cellStyle name="Normal 3 5 91 2" xfId="37631" xr:uid="{202E4351-25FC-4308-865B-1A18C3AA6AE8}"/>
    <cellStyle name="Normal 3 5 92" xfId="16681" xr:uid="{00000000-0005-0000-0000-000029410000}"/>
    <cellStyle name="Normal 3 5 92 2" xfId="37632" xr:uid="{93CB4430-C476-40F0-88C1-99BEF9D72C8F}"/>
    <cellStyle name="Normal 3 5 93" xfId="16682" xr:uid="{00000000-0005-0000-0000-00002A410000}"/>
    <cellStyle name="Normal 3 5 93 2" xfId="37633" xr:uid="{94B5696E-CBD0-4FE0-A89B-6BA9C957BF67}"/>
    <cellStyle name="Normal 3 5 94" xfId="16683" xr:uid="{00000000-0005-0000-0000-00002B410000}"/>
    <cellStyle name="Normal 3 5 94 2" xfId="37634" xr:uid="{1F36A126-2320-4313-BE15-003010954619}"/>
    <cellStyle name="Normal 3 5 95" xfId="16684" xr:uid="{00000000-0005-0000-0000-00002C410000}"/>
    <cellStyle name="Normal 3 5 95 2" xfId="16685" xr:uid="{00000000-0005-0000-0000-00002D410000}"/>
    <cellStyle name="Normal 3 5 95 2 2" xfId="37636" xr:uid="{D278D64D-D837-4605-BAB3-CBA061E10D9B}"/>
    <cellStyle name="Normal 3 5 95 3" xfId="16686" xr:uid="{00000000-0005-0000-0000-00002E410000}"/>
    <cellStyle name="Normal 3 5 95 3 2" xfId="37637" xr:uid="{F232A5A4-451A-4AF3-AA63-EEC1F1B3496F}"/>
    <cellStyle name="Normal 3 5 95 4" xfId="16687" xr:uid="{00000000-0005-0000-0000-00002F410000}"/>
    <cellStyle name="Normal 3 5 95 4 2" xfId="37638" xr:uid="{7EE02303-BBE7-4246-B886-35D2984B60B4}"/>
    <cellStyle name="Normal 3 5 95 5" xfId="37635" xr:uid="{36BE2707-E20C-4C02-BF90-E3610E0EFEF7}"/>
    <cellStyle name="Normal 3 5 96" xfId="16688" xr:uid="{00000000-0005-0000-0000-000030410000}"/>
    <cellStyle name="Normal 3 5 96 2" xfId="37639" xr:uid="{14F99945-6DCB-42AE-9245-A135493C8140}"/>
    <cellStyle name="Normal 3 5 97" xfId="16689" xr:uid="{00000000-0005-0000-0000-000031410000}"/>
    <cellStyle name="Normal 3 5 97 2" xfId="37640" xr:uid="{176FCD8F-1DB4-465D-81DF-82B9FEB6F17D}"/>
    <cellStyle name="Normal 3 5 98" xfId="16690" xr:uid="{00000000-0005-0000-0000-000032410000}"/>
    <cellStyle name="Normal 3 5 98 2" xfId="37641" xr:uid="{D5F623B2-B543-49AA-9927-E7CD0CFA3A48}"/>
    <cellStyle name="Normal 3 5 99" xfId="37438" xr:uid="{0950463A-2D97-4EB7-9472-BAE634EDE3F8}"/>
    <cellStyle name="Normal 3 50" xfId="42341" xr:uid="{20E6823B-B10D-4522-8B49-C5CEA094A088}"/>
    <cellStyle name="Normal 3 51" xfId="42338" xr:uid="{7D65AA83-9E24-4777-AB94-4B074549862E}"/>
    <cellStyle name="Normal 3 52" xfId="42283" xr:uid="{205985A7-DA18-41FD-B142-36EBCB317246}"/>
    <cellStyle name="Normal 3 53" xfId="42337" xr:uid="{2273749D-E5E9-402C-B74E-4CFDD88FD794}"/>
    <cellStyle name="Normal 3 54" xfId="42340" xr:uid="{FC6F130E-E918-4111-9F73-FFA1D024F3B8}"/>
    <cellStyle name="Normal 3 55" xfId="42346" xr:uid="{E659834D-37E1-43D9-8D46-99CC9ACCC1F0}"/>
    <cellStyle name="Normal 3 56" xfId="42355" xr:uid="{8D4D5D92-FA01-4C4F-BDD7-65943195E48C}"/>
    <cellStyle name="Normal 3 57" xfId="42360" xr:uid="{55DCAE06-C324-412E-A49E-5CF6249B7ACF}"/>
    <cellStyle name="Normal 3 6" xfId="16691" xr:uid="{00000000-0005-0000-0000-000033410000}"/>
    <cellStyle name="Normal 3 6 10" xfId="16692" xr:uid="{00000000-0005-0000-0000-000034410000}"/>
    <cellStyle name="Normal 3 6 10 2" xfId="37643" xr:uid="{B629F83C-1F72-46FF-B593-748659AFC027}"/>
    <cellStyle name="Normal 3 6 11" xfId="37642" xr:uid="{A94CD855-7B7F-46D9-B4AB-932A6B48DD74}"/>
    <cellStyle name="Normal 3 6 2" xfId="16693" xr:uid="{00000000-0005-0000-0000-000035410000}"/>
    <cellStyle name="Normal 3 6 2 10" xfId="37644" xr:uid="{494A7728-B3AA-4E0D-94B1-01C0C21C4B61}"/>
    <cellStyle name="Normal 3 6 2 2" xfId="16694" xr:uid="{00000000-0005-0000-0000-000036410000}"/>
    <cellStyle name="Normal 3 6 2 2 2" xfId="16695" xr:uid="{00000000-0005-0000-0000-000037410000}"/>
    <cellStyle name="Normal 3 6 2 2 2 2" xfId="37646" xr:uid="{44BAA2D5-C5FC-4534-AFD9-3C2B5B30423E}"/>
    <cellStyle name="Normal 3 6 2 2 3" xfId="16696" xr:uid="{00000000-0005-0000-0000-000038410000}"/>
    <cellStyle name="Normal 3 6 2 2 3 2" xfId="16697" xr:uid="{00000000-0005-0000-0000-000039410000}"/>
    <cellStyle name="Normal 3 6 2 2 3 2 2" xfId="16698" xr:uid="{00000000-0005-0000-0000-00003A410000}"/>
    <cellStyle name="Normal 3 6 2 2 3 2 2 2" xfId="37649" xr:uid="{851B2A84-ACB0-4ABF-89EB-156584D55D7F}"/>
    <cellStyle name="Normal 3 6 2 2 3 2 3" xfId="16699" xr:uid="{00000000-0005-0000-0000-00003B410000}"/>
    <cellStyle name="Normal 3 6 2 2 3 2 3 2" xfId="37650" xr:uid="{E02D4531-86E3-4394-9E8A-EBFC417E9F1E}"/>
    <cellStyle name="Normal 3 6 2 2 3 2 4" xfId="16700" xr:uid="{00000000-0005-0000-0000-00003C410000}"/>
    <cellStyle name="Normal 3 6 2 2 3 2 4 2" xfId="37651" xr:uid="{AB57295F-461A-4BCA-A919-E21EC6F36ACD}"/>
    <cellStyle name="Normal 3 6 2 2 3 2 5" xfId="37648" xr:uid="{625A775E-69D0-4D52-8933-2D3FC7F41861}"/>
    <cellStyle name="Normal 3 6 2 2 3 3" xfId="16701" xr:uid="{00000000-0005-0000-0000-00003D410000}"/>
    <cellStyle name="Normal 3 6 2 2 3 3 2" xfId="37652" xr:uid="{E89E3C87-E6CD-4983-BF1D-564D38AFA383}"/>
    <cellStyle name="Normal 3 6 2 2 3 4" xfId="16702" xr:uid="{00000000-0005-0000-0000-00003E410000}"/>
    <cellStyle name="Normal 3 6 2 2 3 4 2" xfId="37653" xr:uid="{B1D99125-F6AC-4814-B006-D78F57628CAD}"/>
    <cellStyle name="Normal 3 6 2 2 3 5" xfId="16703" xr:uid="{00000000-0005-0000-0000-00003F410000}"/>
    <cellStyle name="Normal 3 6 2 2 3 5 2" xfId="37654" xr:uid="{04DABA14-01D2-4E24-B11D-AB6E62BD8464}"/>
    <cellStyle name="Normal 3 6 2 2 3 6" xfId="37647" xr:uid="{92B6F7CC-2AC6-4F43-84B8-20D6499B3AE4}"/>
    <cellStyle name="Normal 3 6 2 2 4" xfId="16704" xr:uid="{00000000-0005-0000-0000-000040410000}"/>
    <cellStyle name="Normal 3 6 2 2 4 2" xfId="16705" xr:uid="{00000000-0005-0000-0000-000041410000}"/>
    <cellStyle name="Normal 3 6 2 2 4 2 2" xfId="37656" xr:uid="{70F17D8E-C6E8-44B6-A12F-01741367B70E}"/>
    <cellStyle name="Normal 3 6 2 2 4 3" xfId="16706" xr:uid="{00000000-0005-0000-0000-000042410000}"/>
    <cellStyle name="Normal 3 6 2 2 4 3 2" xfId="37657" xr:uid="{AD54A869-B322-4790-AA6B-CC743DF4EC5E}"/>
    <cellStyle name="Normal 3 6 2 2 4 4" xfId="16707" xr:uid="{00000000-0005-0000-0000-000043410000}"/>
    <cellStyle name="Normal 3 6 2 2 4 4 2" xfId="37658" xr:uid="{D9DD1BE5-C645-4CF6-93B5-419E9732F075}"/>
    <cellStyle name="Normal 3 6 2 2 4 5" xfId="37655" xr:uid="{03A4D7E9-9A07-4935-99BA-B2ABAD089072}"/>
    <cellStyle name="Normal 3 6 2 2 5" xfId="16708" xr:uid="{00000000-0005-0000-0000-000044410000}"/>
    <cellStyle name="Normal 3 6 2 2 5 2" xfId="37659" xr:uid="{04B510BA-06E8-4533-A623-FA94526D6E24}"/>
    <cellStyle name="Normal 3 6 2 2 6" xfId="16709" xr:uid="{00000000-0005-0000-0000-000045410000}"/>
    <cellStyle name="Normal 3 6 2 2 6 2" xfId="37660" xr:uid="{0D62FF1B-B576-4235-B23D-80BF7ECD63CA}"/>
    <cellStyle name="Normal 3 6 2 2 7" xfId="16710" xr:uid="{00000000-0005-0000-0000-000046410000}"/>
    <cellStyle name="Normal 3 6 2 2 7 2" xfId="37661" xr:uid="{C29B98B0-8B25-4C67-A8F6-1CE9B1E6FA29}"/>
    <cellStyle name="Normal 3 6 2 2 8" xfId="37645" xr:uid="{89D640EC-0DA6-4D8F-A16C-D3CA5F8EFCFA}"/>
    <cellStyle name="Normal 3 6 2 3" xfId="16711" xr:uid="{00000000-0005-0000-0000-000047410000}"/>
    <cellStyle name="Normal 3 6 2 3 2" xfId="16712" xr:uid="{00000000-0005-0000-0000-000048410000}"/>
    <cellStyle name="Normal 3 6 2 3 2 2" xfId="16713" xr:uid="{00000000-0005-0000-0000-000049410000}"/>
    <cellStyle name="Normal 3 6 2 3 2 2 2" xfId="16714" xr:uid="{00000000-0005-0000-0000-00004A410000}"/>
    <cellStyle name="Normal 3 6 2 3 2 2 2 2" xfId="37665" xr:uid="{CABFC2CE-5949-4C07-B6E1-9B20D87DE89B}"/>
    <cellStyle name="Normal 3 6 2 3 2 2 3" xfId="16715" xr:uid="{00000000-0005-0000-0000-00004B410000}"/>
    <cellStyle name="Normal 3 6 2 3 2 2 3 2" xfId="37666" xr:uid="{D9E7240F-23BB-4D29-86CD-C79384701D18}"/>
    <cellStyle name="Normal 3 6 2 3 2 2 4" xfId="16716" xr:uid="{00000000-0005-0000-0000-00004C410000}"/>
    <cellStyle name="Normal 3 6 2 3 2 2 4 2" xfId="37667" xr:uid="{9C40AFF9-3EB7-4E80-966C-620A550BE1AF}"/>
    <cellStyle name="Normal 3 6 2 3 2 2 5" xfId="37664" xr:uid="{FCD30437-BCE8-4884-8450-B8D3A333C016}"/>
    <cellStyle name="Normal 3 6 2 3 2 3" xfId="16717" xr:uid="{00000000-0005-0000-0000-00004D410000}"/>
    <cellStyle name="Normal 3 6 2 3 2 3 2" xfId="37668" xr:uid="{C5C4587A-BACB-4B12-8B85-3B62F5FA1884}"/>
    <cellStyle name="Normal 3 6 2 3 2 4" xfId="16718" xr:uid="{00000000-0005-0000-0000-00004E410000}"/>
    <cellStyle name="Normal 3 6 2 3 2 4 2" xfId="37669" xr:uid="{CB5EE078-1453-450B-A4E4-654017F56886}"/>
    <cellStyle name="Normal 3 6 2 3 2 5" xfId="16719" xr:uid="{00000000-0005-0000-0000-00004F410000}"/>
    <cellStyle name="Normal 3 6 2 3 2 5 2" xfId="37670" xr:uid="{FA690BF4-1F77-4A71-9CD5-D18AF749A8AD}"/>
    <cellStyle name="Normal 3 6 2 3 2 6" xfId="37663" xr:uid="{2512B242-8A84-4E04-90D7-98C82A5E6747}"/>
    <cellStyle name="Normal 3 6 2 3 3" xfId="16720" xr:uid="{00000000-0005-0000-0000-000050410000}"/>
    <cellStyle name="Normal 3 6 2 3 3 2" xfId="16721" xr:uid="{00000000-0005-0000-0000-000051410000}"/>
    <cellStyle name="Normal 3 6 2 3 3 2 2" xfId="37672" xr:uid="{4CAC0C91-6031-48E9-AFCB-2187F094555D}"/>
    <cellStyle name="Normal 3 6 2 3 3 3" xfId="16722" xr:uid="{00000000-0005-0000-0000-000052410000}"/>
    <cellStyle name="Normal 3 6 2 3 3 3 2" xfId="37673" xr:uid="{1B2B4B7B-DA7C-4834-B9A5-64CDB399A031}"/>
    <cellStyle name="Normal 3 6 2 3 3 4" xfId="16723" xr:uid="{00000000-0005-0000-0000-000053410000}"/>
    <cellStyle name="Normal 3 6 2 3 3 4 2" xfId="37674" xr:uid="{C1F29C57-601E-44EC-84F7-F18186550AAD}"/>
    <cellStyle name="Normal 3 6 2 3 3 5" xfId="37671" xr:uid="{584BE2F6-49F4-4A03-8706-60F7DB29D490}"/>
    <cellStyle name="Normal 3 6 2 3 4" xfId="16724" xr:uid="{00000000-0005-0000-0000-000054410000}"/>
    <cellStyle name="Normal 3 6 2 3 4 2" xfId="37675" xr:uid="{0C789224-D011-45A3-A3F3-153904D93447}"/>
    <cellStyle name="Normal 3 6 2 3 5" xfId="16725" xr:uid="{00000000-0005-0000-0000-000055410000}"/>
    <cellStyle name="Normal 3 6 2 3 5 2" xfId="37676" xr:uid="{70B0BDF8-6CBD-4931-9D1A-DB188863AA9A}"/>
    <cellStyle name="Normal 3 6 2 3 6" xfId="16726" xr:uid="{00000000-0005-0000-0000-000056410000}"/>
    <cellStyle name="Normal 3 6 2 3 6 2" xfId="37677" xr:uid="{04071DF3-C178-4926-BDC8-5DEDF57506EC}"/>
    <cellStyle name="Normal 3 6 2 3 7" xfId="37662" xr:uid="{0E37CF12-ABD2-4C67-BF33-B84321B8BE5A}"/>
    <cellStyle name="Normal 3 6 2 4" xfId="16727" xr:uid="{00000000-0005-0000-0000-000057410000}"/>
    <cellStyle name="Normal 3 6 2 4 2" xfId="37678" xr:uid="{2C415ECA-35A4-4D23-B669-B2045F770B80}"/>
    <cellStyle name="Normal 3 6 2 5" xfId="16728" xr:uid="{00000000-0005-0000-0000-000058410000}"/>
    <cellStyle name="Normal 3 6 2 5 2" xfId="16729" xr:uid="{00000000-0005-0000-0000-000059410000}"/>
    <cellStyle name="Normal 3 6 2 5 2 2" xfId="16730" xr:uid="{00000000-0005-0000-0000-00005A410000}"/>
    <cellStyle name="Normal 3 6 2 5 2 2 2" xfId="37681" xr:uid="{8CBB7D39-C512-4221-9D60-912FEE1C8F46}"/>
    <cellStyle name="Normal 3 6 2 5 2 3" xfId="16731" xr:uid="{00000000-0005-0000-0000-00005B410000}"/>
    <cellStyle name="Normal 3 6 2 5 2 3 2" xfId="37682" xr:uid="{93FB944C-63C9-439A-9DFF-EF4C694C7569}"/>
    <cellStyle name="Normal 3 6 2 5 2 4" xfId="16732" xr:uid="{00000000-0005-0000-0000-00005C410000}"/>
    <cellStyle name="Normal 3 6 2 5 2 4 2" xfId="37683" xr:uid="{9AF5AC04-FECA-4757-A67A-24F4533D8757}"/>
    <cellStyle name="Normal 3 6 2 5 2 5" xfId="37680" xr:uid="{36EB066F-D2BD-452E-B994-2E2FDE92E300}"/>
    <cellStyle name="Normal 3 6 2 5 3" xfId="16733" xr:uid="{00000000-0005-0000-0000-00005D410000}"/>
    <cellStyle name="Normal 3 6 2 5 3 2" xfId="37684" xr:uid="{A4B66A19-E3BE-429B-8C15-11CED022F3F6}"/>
    <cellStyle name="Normal 3 6 2 5 4" xfId="16734" xr:uid="{00000000-0005-0000-0000-00005E410000}"/>
    <cellStyle name="Normal 3 6 2 5 4 2" xfId="37685" xr:uid="{F89A5090-C01E-4FE3-88F9-CD55A694BCE6}"/>
    <cellStyle name="Normal 3 6 2 5 5" xfId="16735" xr:uid="{00000000-0005-0000-0000-00005F410000}"/>
    <cellStyle name="Normal 3 6 2 5 5 2" xfId="37686" xr:uid="{19D3CC20-E750-47ED-96B6-94356A35C7C4}"/>
    <cellStyle name="Normal 3 6 2 5 6" xfId="37679" xr:uid="{6E285D0E-8DD5-482E-9FF8-6C94C209E0C2}"/>
    <cellStyle name="Normal 3 6 2 6" xfId="16736" xr:uid="{00000000-0005-0000-0000-000060410000}"/>
    <cellStyle name="Normal 3 6 2 6 2" xfId="16737" xr:uid="{00000000-0005-0000-0000-000061410000}"/>
    <cellStyle name="Normal 3 6 2 6 2 2" xfId="37688" xr:uid="{C414E37D-DC6E-460C-B63F-DC715E27A2D2}"/>
    <cellStyle name="Normal 3 6 2 6 3" xfId="16738" xr:uid="{00000000-0005-0000-0000-000062410000}"/>
    <cellStyle name="Normal 3 6 2 6 3 2" xfId="37689" xr:uid="{6FA394BA-3F3F-4FF7-B525-6AA62C29A44B}"/>
    <cellStyle name="Normal 3 6 2 6 4" xfId="16739" xr:uid="{00000000-0005-0000-0000-000063410000}"/>
    <cellStyle name="Normal 3 6 2 6 4 2" xfId="37690" xr:uid="{D4DB7E66-8595-47A2-B6BF-336ACD0AD07E}"/>
    <cellStyle name="Normal 3 6 2 6 5" xfId="37687" xr:uid="{316D8C46-2D70-45A7-966C-875C2589FE1A}"/>
    <cellStyle name="Normal 3 6 2 7" xfId="16740" xr:uid="{00000000-0005-0000-0000-000064410000}"/>
    <cellStyle name="Normal 3 6 2 7 2" xfId="37691" xr:uid="{15D7CE44-3DA4-444D-BDF6-25088C307AE2}"/>
    <cellStyle name="Normal 3 6 2 8" xfId="16741" xr:uid="{00000000-0005-0000-0000-000065410000}"/>
    <cellStyle name="Normal 3 6 2 8 2" xfId="37692" xr:uid="{45C47906-CDE6-4F44-8710-636B43426ACF}"/>
    <cellStyle name="Normal 3 6 2 9" xfId="16742" xr:uid="{00000000-0005-0000-0000-000066410000}"/>
    <cellStyle name="Normal 3 6 2 9 2" xfId="37693" xr:uid="{06F47BBD-3274-4345-96EE-A83422C05C11}"/>
    <cellStyle name="Normal 3 6 3" xfId="16743" xr:uid="{00000000-0005-0000-0000-000067410000}"/>
    <cellStyle name="Normal 3 6 3 2" xfId="16744" xr:uid="{00000000-0005-0000-0000-000068410000}"/>
    <cellStyle name="Normal 3 6 3 2 2" xfId="37695" xr:uid="{584033B3-9D2D-4B45-8DCE-CF895A2A5D31}"/>
    <cellStyle name="Normal 3 6 3 3" xfId="16745" xr:uid="{00000000-0005-0000-0000-000069410000}"/>
    <cellStyle name="Normal 3 6 3 3 2" xfId="16746" xr:uid="{00000000-0005-0000-0000-00006A410000}"/>
    <cellStyle name="Normal 3 6 3 3 2 2" xfId="16747" xr:uid="{00000000-0005-0000-0000-00006B410000}"/>
    <cellStyle name="Normal 3 6 3 3 2 2 2" xfId="37698" xr:uid="{C8E7A105-512F-42C7-8A32-06AFE78E0107}"/>
    <cellStyle name="Normal 3 6 3 3 2 3" xfId="16748" xr:uid="{00000000-0005-0000-0000-00006C410000}"/>
    <cellStyle name="Normal 3 6 3 3 2 3 2" xfId="37699" xr:uid="{053B4357-9B52-4823-A6C3-ED0BC74E283E}"/>
    <cellStyle name="Normal 3 6 3 3 2 4" xfId="16749" xr:uid="{00000000-0005-0000-0000-00006D410000}"/>
    <cellStyle name="Normal 3 6 3 3 2 4 2" xfId="37700" xr:uid="{36752330-87AD-4014-A37C-10DAC42D17F1}"/>
    <cellStyle name="Normal 3 6 3 3 2 5" xfId="37697" xr:uid="{A7568FCA-5045-48A2-AD3E-5E7AF5E85863}"/>
    <cellStyle name="Normal 3 6 3 3 3" xfId="16750" xr:uid="{00000000-0005-0000-0000-00006E410000}"/>
    <cellStyle name="Normal 3 6 3 3 3 2" xfId="37701" xr:uid="{037B797D-0943-4FB0-8521-C2019EA109C6}"/>
    <cellStyle name="Normal 3 6 3 3 4" xfId="16751" xr:uid="{00000000-0005-0000-0000-00006F410000}"/>
    <cellStyle name="Normal 3 6 3 3 4 2" xfId="37702" xr:uid="{20D40E3E-E1DB-408D-A899-A3BE2E94EBFE}"/>
    <cellStyle name="Normal 3 6 3 3 5" xfId="16752" xr:uid="{00000000-0005-0000-0000-000070410000}"/>
    <cellStyle name="Normal 3 6 3 3 5 2" xfId="37703" xr:uid="{420013CD-D400-4B5B-A6E5-57CA125A7D6A}"/>
    <cellStyle name="Normal 3 6 3 3 6" xfId="37696" xr:uid="{1941C31E-9F13-41A7-A960-61A9106E80E2}"/>
    <cellStyle name="Normal 3 6 3 4" xfId="16753" xr:uid="{00000000-0005-0000-0000-000071410000}"/>
    <cellStyle name="Normal 3 6 3 4 2" xfId="37704" xr:uid="{7789C5B6-04EC-4CAE-AB5D-5A211A6E7113}"/>
    <cellStyle name="Normal 3 6 3 5" xfId="16754" xr:uid="{00000000-0005-0000-0000-000072410000}"/>
    <cellStyle name="Normal 3 6 3 5 2" xfId="16755" xr:uid="{00000000-0005-0000-0000-000073410000}"/>
    <cellStyle name="Normal 3 6 3 5 2 2" xfId="37706" xr:uid="{7A983342-729A-48D3-A2B6-D6B512990519}"/>
    <cellStyle name="Normal 3 6 3 5 3" xfId="16756" xr:uid="{00000000-0005-0000-0000-000074410000}"/>
    <cellStyle name="Normal 3 6 3 5 3 2" xfId="37707" xr:uid="{E511A7B1-0AA3-405D-AEC8-BBF108D5163F}"/>
    <cellStyle name="Normal 3 6 3 5 4" xfId="16757" xr:uid="{00000000-0005-0000-0000-000075410000}"/>
    <cellStyle name="Normal 3 6 3 5 4 2" xfId="37708" xr:uid="{09AEC165-C8E7-4EA0-8780-B2794B061138}"/>
    <cellStyle name="Normal 3 6 3 5 5" xfId="37705" xr:uid="{E6EC7A17-0923-4958-998B-F3D1475C5B2A}"/>
    <cellStyle name="Normal 3 6 3 6" xfId="16758" xr:uid="{00000000-0005-0000-0000-000076410000}"/>
    <cellStyle name="Normal 3 6 3 6 2" xfId="37709" xr:uid="{D4289675-590E-41ED-9E20-596A28BC419B}"/>
    <cellStyle name="Normal 3 6 3 7" xfId="16759" xr:uid="{00000000-0005-0000-0000-000077410000}"/>
    <cellStyle name="Normal 3 6 3 7 2" xfId="37710" xr:uid="{2BCCC69A-A6E0-4D67-ADDB-B8A99F2B67B3}"/>
    <cellStyle name="Normal 3 6 3 8" xfId="16760" xr:uid="{00000000-0005-0000-0000-000078410000}"/>
    <cellStyle name="Normal 3 6 3 8 2" xfId="37711" xr:uid="{BE9A66A1-09F8-4A4A-8AEE-7C6230D0A52E}"/>
    <cellStyle name="Normal 3 6 3 9" xfId="37694" xr:uid="{DFFFDDC1-2274-48EF-BA37-E73D8F12468B}"/>
    <cellStyle name="Normal 3 6 4" xfId="16761" xr:uid="{00000000-0005-0000-0000-000079410000}"/>
    <cellStyle name="Normal 3 6 4 2" xfId="16762" xr:uid="{00000000-0005-0000-0000-00007A410000}"/>
    <cellStyle name="Normal 3 6 4 2 2" xfId="16763" xr:uid="{00000000-0005-0000-0000-00007B410000}"/>
    <cellStyle name="Normal 3 6 4 2 2 2" xfId="16764" xr:uid="{00000000-0005-0000-0000-00007C410000}"/>
    <cellStyle name="Normal 3 6 4 2 2 2 2" xfId="37715" xr:uid="{3CC98104-C1DC-4C00-BE85-6C36158B3FEE}"/>
    <cellStyle name="Normal 3 6 4 2 2 3" xfId="16765" xr:uid="{00000000-0005-0000-0000-00007D410000}"/>
    <cellStyle name="Normal 3 6 4 2 2 3 2" xfId="37716" xr:uid="{D7DDCA59-13AF-4677-A137-4B4FDF0C3717}"/>
    <cellStyle name="Normal 3 6 4 2 2 4" xfId="16766" xr:uid="{00000000-0005-0000-0000-00007E410000}"/>
    <cellStyle name="Normal 3 6 4 2 2 4 2" xfId="37717" xr:uid="{DAC1AA68-0877-4731-BBBE-89C3F73BD9D8}"/>
    <cellStyle name="Normal 3 6 4 2 2 5" xfId="37714" xr:uid="{73482509-A9E6-4636-AF45-A142B19E77DA}"/>
    <cellStyle name="Normal 3 6 4 2 3" xfId="16767" xr:uid="{00000000-0005-0000-0000-00007F410000}"/>
    <cellStyle name="Normal 3 6 4 2 3 2" xfId="37718" xr:uid="{693C9249-4980-491C-9DD1-D9AE3B5E9147}"/>
    <cellStyle name="Normal 3 6 4 2 4" xfId="16768" xr:uid="{00000000-0005-0000-0000-000080410000}"/>
    <cellStyle name="Normal 3 6 4 2 4 2" xfId="37719" xr:uid="{33A572AB-4CDE-46CB-9A7D-04062FB82B26}"/>
    <cellStyle name="Normal 3 6 4 2 5" xfId="16769" xr:uid="{00000000-0005-0000-0000-000081410000}"/>
    <cellStyle name="Normal 3 6 4 2 5 2" xfId="37720" xr:uid="{E929C83B-1AB4-4DCA-8680-02AA2755CFE0}"/>
    <cellStyle name="Normal 3 6 4 2 6" xfId="37713" xr:uid="{C49EC108-723D-4260-858B-AC5FD22DC490}"/>
    <cellStyle name="Normal 3 6 4 3" xfId="16770" xr:uid="{00000000-0005-0000-0000-000082410000}"/>
    <cellStyle name="Normal 3 6 4 3 2" xfId="16771" xr:uid="{00000000-0005-0000-0000-000083410000}"/>
    <cellStyle name="Normal 3 6 4 3 2 2" xfId="37722" xr:uid="{D55B59FE-1C3F-4E44-84F8-2C5C1843952D}"/>
    <cellStyle name="Normal 3 6 4 3 3" xfId="16772" xr:uid="{00000000-0005-0000-0000-000084410000}"/>
    <cellStyle name="Normal 3 6 4 3 3 2" xfId="37723" xr:uid="{86CAD46B-3ABB-4726-818E-95AAD48EC247}"/>
    <cellStyle name="Normal 3 6 4 3 4" xfId="16773" xr:uid="{00000000-0005-0000-0000-000085410000}"/>
    <cellStyle name="Normal 3 6 4 3 4 2" xfId="37724" xr:uid="{8F594E1D-20CD-44BB-808A-5F52796EB95E}"/>
    <cellStyle name="Normal 3 6 4 3 5" xfId="37721" xr:uid="{3592BF18-C0DD-47A9-940A-9C017F2ABFDD}"/>
    <cellStyle name="Normal 3 6 4 4" xfId="16774" xr:uid="{00000000-0005-0000-0000-000086410000}"/>
    <cellStyle name="Normal 3 6 4 4 2" xfId="37725" xr:uid="{11CE933C-B129-4145-AE87-80A22FF19495}"/>
    <cellStyle name="Normal 3 6 4 5" xfId="16775" xr:uid="{00000000-0005-0000-0000-000087410000}"/>
    <cellStyle name="Normal 3 6 4 5 2" xfId="37726" xr:uid="{4DCA5E92-752D-4231-A932-21EF0443F2D7}"/>
    <cellStyle name="Normal 3 6 4 6" xfId="16776" xr:uid="{00000000-0005-0000-0000-000088410000}"/>
    <cellStyle name="Normal 3 6 4 6 2" xfId="37727" xr:uid="{A71B815A-06A0-44FB-A273-109B0A5BBDBB}"/>
    <cellStyle name="Normal 3 6 4 7" xfId="37712" xr:uid="{BF1F3516-7EBE-49EF-AA11-EC9D523111A9}"/>
    <cellStyle name="Normal 3 6 5" xfId="16777" xr:uid="{00000000-0005-0000-0000-000089410000}"/>
    <cellStyle name="Normal 3 6 5 2" xfId="37728" xr:uid="{E59606BC-C639-4AF6-B7CD-BF3447ECBB71}"/>
    <cellStyle name="Normal 3 6 6" xfId="16778" xr:uid="{00000000-0005-0000-0000-00008A410000}"/>
    <cellStyle name="Normal 3 6 6 2" xfId="16779" xr:uid="{00000000-0005-0000-0000-00008B410000}"/>
    <cellStyle name="Normal 3 6 6 2 2" xfId="16780" xr:uid="{00000000-0005-0000-0000-00008C410000}"/>
    <cellStyle name="Normal 3 6 6 2 2 2" xfId="37731" xr:uid="{11DD1E23-A1E7-48A0-A2E1-8F9903099A4E}"/>
    <cellStyle name="Normal 3 6 6 2 3" xfId="16781" xr:uid="{00000000-0005-0000-0000-00008D410000}"/>
    <cellStyle name="Normal 3 6 6 2 3 2" xfId="37732" xr:uid="{1730512A-7BD0-4D23-9E61-283B01A74011}"/>
    <cellStyle name="Normal 3 6 6 2 4" xfId="16782" xr:uid="{00000000-0005-0000-0000-00008E410000}"/>
    <cellStyle name="Normal 3 6 6 2 4 2" xfId="37733" xr:uid="{85DABEFB-56DC-4FF5-A2D5-B65EF2EFD4DA}"/>
    <cellStyle name="Normal 3 6 6 2 5" xfId="37730" xr:uid="{50D0E83B-4C95-428D-98DD-86E345A52F89}"/>
    <cellStyle name="Normal 3 6 6 3" xfId="16783" xr:uid="{00000000-0005-0000-0000-00008F410000}"/>
    <cellStyle name="Normal 3 6 6 3 2" xfId="37734" xr:uid="{0E5D62F1-8AA7-405C-B19B-47E40340BFBC}"/>
    <cellStyle name="Normal 3 6 6 4" xfId="16784" xr:uid="{00000000-0005-0000-0000-000090410000}"/>
    <cellStyle name="Normal 3 6 6 4 2" xfId="37735" xr:uid="{8D2A306F-5BCB-495D-B69D-B8903D988DFF}"/>
    <cellStyle name="Normal 3 6 6 5" xfId="16785" xr:uid="{00000000-0005-0000-0000-000091410000}"/>
    <cellStyle name="Normal 3 6 6 5 2" xfId="37736" xr:uid="{D63D36CA-59EF-4284-B278-10DFCF7038A6}"/>
    <cellStyle name="Normal 3 6 6 6" xfId="37729" xr:uid="{7725C229-BF78-4430-8ADD-44D50108359B}"/>
    <cellStyle name="Normal 3 6 7" xfId="16786" xr:uid="{00000000-0005-0000-0000-000092410000}"/>
    <cellStyle name="Normal 3 6 7 2" xfId="16787" xr:uid="{00000000-0005-0000-0000-000093410000}"/>
    <cellStyle name="Normal 3 6 7 2 2" xfId="37738" xr:uid="{5058EC2F-DA79-4C5A-8F2F-56B6F65D51EE}"/>
    <cellStyle name="Normal 3 6 7 3" xfId="16788" xr:uid="{00000000-0005-0000-0000-000094410000}"/>
    <cellStyle name="Normal 3 6 7 3 2" xfId="37739" xr:uid="{31D1EB92-0C8C-4032-8C2D-F7D316E9BCE0}"/>
    <cellStyle name="Normal 3 6 7 4" xfId="16789" xr:uid="{00000000-0005-0000-0000-000095410000}"/>
    <cellStyle name="Normal 3 6 7 4 2" xfId="37740" xr:uid="{27C380B9-B127-4451-894D-8AE8CB697DD2}"/>
    <cellStyle name="Normal 3 6 7 5" xfId="37737" xr:uid="{A315A595-21BF-4D80-BCF1-F2AA84F9EEBA}"/>
    <cellStyle name="Normal 3 6 8" xfId="16790" xr:uid="{00000000-0005-0000-0000-000096410000}"/>
    <cellStyle name="Normal 3 6 8 2" xfId="37741" xr:uid="{71F5D86A-C35C-4881-BFC1-96EB44751885}"/>
    <cellStyle name="Normal 3 6 9" xfId="16791" xr:uid="{00000000-0005-0000-0000-000097410000}"/>
    <cellStyle name="Normal 3 6 9 2" xfId="37742" xr:uid="{A05F93C6-6C1A-463E-899E-D694D57AA694}"/>
    <cellStyle name="Normal 3 7" xfId="16792" xr:uid="{00000000-0005-0000-0000-000098410000}"/>
    <cellStyle name="Normal 3 7 10" xfId="16793" xr:uid="{00000000-0005-0000-0000-000099410000}"/>
    <cellStyle name="Normal 3 7 10 2" xfId="37744" xr:uid="{D44FD0D9-DEB0-4A00-90C7-09B0DE754EA6}"/>
    <cellStyle name="Normal 3 7 11" xfId="37743" xr:uid="{6BE8E565-7D82-4D4D-8CD2-4FCDFF169462}"/>
    <cellStyle name="Normal 3 7 2" xfId="16794" xr:uid="{00000000-0005-0000-0000-00009A410000}"/>
    <cellStyle name="Normal 3 7 2 10" xfId="37745" xr:uid="{B75B8E32-42BC-4232-A29C-6209180BF496}"/>
    <cellStyle name="Normal 3 7 2 2" xfId="16795" xr:uid="{00000000-0005-0000-0000-00009B410000}"/>
    <cellStyle name="Normal 3 7 2 2 2" xfId="16796" xr:uid="{00000000-0005-0000-0000-00009C410000}"/>
    <cellStyle name="Normal 3 7 2 2 2 2" xfId="16797" xr:uid="{00000000-0005-0000-0000-00009D410000}"/>
    <cellStyle name="Normal 3 7 2 2 2 2 2" xfId="16798" xr:uid="{00000000-0005-0000-0000-00009E410000}"/>
    <cellStyle name="Normal 3 7 2 2 2 2 2 2" xfId="37749" xr:uid="{AECA4F92-A755-443B-9D9A-588776289FEC}"/>
    <cellStyle name="Normal 3 7 2 2 2 2 3" xfId="16799" xr:uid="{00000000-0005-0000-0000-00009F410000}"/>
    <cellStyle name="Normal 3 7 2 2 2 2 3 2" xfId="37750" xr:uid="{4DDCA110-2265-460E-A696-C15EF449BA6A}"/>
    <cellStyle name="Normal 3 7 2 2 2 2 4" xfId="16800" xr:uid="{00000000-0005-0000-0000-0000A0410000}"/>
    <cellStyle name="Normal 3 7 2 2 2 2 4 2" xfId="37751" xr:uid="{3D24B1BD-E4F8-4B93-9959-37DCACE69146}"/>
    <cellStyle name="Normal 3 7 2 2 2 2 5" xfId="37748" xr:uid="{0857ED97-EBEC-4A89-8221-D142CFB5B27D}"/>
    <cellStyle name="Normal 3 7 2 2 2 3" xfId="16801" xr:uid="{00000000-0005-0000-0000-0000A1410000}"/>
    <cellStyle name="Normal 3 7 2 2 2 3 2" xfId="37752" xr:uid="{ACD621BF-BD15-40EA-A572-165B7D6AC861}"/>
    <cellStyle name="Normal 3 7 2 2 2 4" xfId="16802" xr:uid="{00000000-0005-0000-0000-0000A2410000}"/>
    <cellStyle name="Normal 3 7 2 2 2 4 2" xfId="37753" xr:uid="{89CF20BE-DB0B-4759-B1AE-A76A25AAF63C}"/>
    <cellStyle name="Normal 3 7 2 2 2 5" xfId="16803" xr:uid="{00000000-0005-0000-0000-0000A3410000}"/>
    <cellStyle name="Normal 3 7 2 2 2 5 2" xfId="37754" xr:uid="{FA90DCE1-D419-40C0-ABCA-2423005B2BE4}"/>
    <cellStyle name="Normal 3 7 2 2 2 6" xfId="37747" xr:uid="{8C22CE52-D8AE-4479-8B7C-7FDE34C7E31C}"/>
    <cellStyle name="Normal 3 7 2 2 3" xfId="16804" xr:uid="{00000000-0005-0000-0000-0000A4410000}"/>
    <cellStyle name="Normal 3 7 2 2 3 2" xfId="16805" xr:uid="{00000000-0005-0000-0000-0000A5410000}"/>
    <cellStyle name="Normal 3 7 2 2 3 2 2" xfId="37756" xr:uid="{5BB9AB96-F600-4890-899F-467416E160E3}"/>
    <cellStyle name="Normal 3 7 2 2 3 3" xfId="16806" xr:uid="{00000000-0005-0000-0000-0000A6410000}"/>
    <cellStyle name="Normal 3 7 2 2 3 3 2" xfId="37757" xr:uid="{711D2AFB-7D56-4C36-893C-028C839C0C3A}"/>
    <cellStyle name="Normal 3 7 2 2 3 4" xfId="16807" xr:uid="{00000000-0005-0000-0000-0000A7410000}"/>
    <cellStyle name="Normal 3 7 2 2 3 4 2" xfId="37758" xr:uid="{9BB07359-4F53-4B3A-B2B1-0499B2796480}"/>
    <cellStyle name="Normal 3 7 2 2 3 5" xfId="37755" xr:uid="{9CFDCAC0-8508-43B8-86BD-126C98E67576}"/>
    <cellStyle name="Normal 3 7 2 2 4" xfId="16808" xr:uid="{00000000-0005-0000-0000-0000A8410000}"/>
    <cellStyle name="Normal 3 7 2 2 4 2" xfId="37759" xr:uid="{28209356-BF26-45E2-8CBC-E49A0E85DA63}"/>
    <cellStyle name="Normal 3 7 2 2 5" xfId="16809" xr:uid="{00000000-0005-0000-0000-0000A9410000}"/>
    <cellStyle name="Normal 3 7 2 2 5 2" xfId="37760" xr:uid="{E649FB01-DD3B-48BE-A5D8-531F37ABBD4E}"/>
    <cellStyle name="Normal 3 7 2 2 6" xfId="16810" xr:uid="{00000000-0005-0000-0000-0000AA410000}"/>
    <cellStyle name="Normal 3 7 2 2 6 2" xfId="37761" xr:uid="{4317020D-4B1B-4B08-9062-47B2E92DAB62}"/>
    <cellStyle name="Normal 3 7 2 2 7" xfId="37746" xr:uid="{C23F9695-A581-42BD-8207-D00282194BF0}"/>
    <cellStyle name="Normal 3 7 2 3" xfId="16811" xr:uid="{00000000-0005-0000-0000-0000AB410000}"/>
    <cellStyle name="Normal 3 7 2 3 2" xfId="16812" xr:uid="{00000000-0005-0000-0000-0000AC410000}"/>
    <cellStyle name="Normal 3 7 2 3 2 2" xfId="16813" xr:uid="{00000000-0005-0000-0000-0000AD410000}"/>
    <cellStyle name="Normal 3 7 2 3 2 2 2" xfId="16814" xr:uid="{00000000-0005-0000-0000-0000AE410000}"/>
    <cellStyle name="Normal 3 7 2 3 2 2 2 2" xfId="37765" xr:uid="{7EC2C0D2-0B01-44EB-9151-2CCF96943008}"/>
    <cellStyle name="Normal 3 7 2 3 2 2 3" xfId="16815" xr:uid="{00000000-0005-0000-0000-0000AF410000}"/>
    <cellStyle name="Normal 3 7 2 3 2 2 3 2" xfId="37766" xr:uid="{24C1A952-F0BB-4B22-A427-81EDA211361D}"/>
    <cellStyle name="Normal 3 7 2 3 2 2 4" xfId="16816" xr:uid="{00000000-0005-0000-0000-0000B0410000}"/>
    <cellStyle name="Normal 3 7 2 3 2 2 4 2" xfId="37767" xr:uid="{E3BF5CD7-D564-4EFD-BD5F-3CD55B62695B}"/>
    <cellStyle name="Normal 3 7 2 3 2 2 5" xfId="37764" xr:uid="{290C8569-4A87-4059-9616-68BB990C01D0}"/>
    <cellStyle name="Normal 3 7 2 3 2 3" xfId="16817" xr:uid="{00000000-0005-0000-0000-0000B1410000}"/>
    <cellStyle name="Normal 3 7 2 3 2 3 2" xfId="37768" xr:uid="{30596F3C-419E-451E-B388-AC9FF2B0B71C}"/>
    <cellStyle name="Normal 3 7 2 3 2 4" xfId="16818" xr:uid="{00000000-0005-0000-0000-0000B2410000}"/>
    <cellStyle name="Normal 3 7 2 3 2 4 2" xfId="37769" xr:uid="{D80E9047-9408-46A7-A73D-78482E997145}"/>
    <cellStyle name="Normal 3 7 2 3 2 5" xfId="16819" xr:uid="{00000000-0005-0000-0000-0000B3410000}"/>
    <cellStyle name="Normal 3 7 2 3 2 5 2" xfId="37770" xr:uid="{E15342E7-7A07-400E-A20D-846736D0088C}"/>
    <cellStyle name="Normal 3 7 2 3 2 6" xfId="37763" xr:uid="{E083E5CD-415B-4348-BF46-050E40C0D65F}"/>
    <cellStyle name="Normal 3 7 2 3 3" xfId="16820" xr:uid="{00000000-0005-0000-0000-0000B4410000}"/>
    <cellStyle name="Normal 3 7 2 3 3 2" xfId="16821" xr:uid="{00000000-0005-0000-0000-0000B5410000}"/>
    <cellStyle name="Normal 3 7 2 3 3 2 2" xfId="37772" xr:uid="{E0A23E82-39A5-4E69-A086-28A619E277B1}"/>
    <cellStyle name="Normal 3 7 2 3 3 3" xfId="16822" xr:uid="{00000000-0005-0000-0000-0000B6410000}"/>
    <cellStyle name="Normal 3 7 2 3 3 3 2" xfId="37773" xr:uid="{1BDF4F4E-A527-493D-91D2-25EFA3152A5C}"/>
    <cellStyle name="Normal 3 7 2 3 3 4" xfId="16823" xr:uid="{00000000-0005-0000-0000-0000B7410000}"/>
    <cellStyle name="Normal 3 7 2 3 3 4 2" xfId="37774" xr:uid="{E894EFDD-277B-44FE-909A-CB32B11AA102}"/>
    <cellStyle name="Normal 3 7 2 3 3 5" xfId="37771" xr:uid="{B957FE5C-CB7F-4946-9E8D-C92795D27AC1}"/>
    <cellStyle name="Normal 3 7 2 3 4" xfId="16824" xr:uid="{00000000-0005-0000-0000-0000B8410000}"/>
    <cellStyle name="Normal 3 7 2 3 4 2" xfId="37775" xr:uid="{E4F083E9-D5B3-4BEC-BCE9-692385C9EBE8}"/>
    <cellStyle name="Normal 3 7 2 3 5" xfId="16825" xr:uid="{00000000-0005-0000-0000-0000B9410000}"/>
    <cellStyle name="Normal 3 7 2 3 5 2" xfId="37776" xr:uid="{89CE0C87-9D9E-48E3-AAF0-73C4296456BA}"/>
    <cellStyle name="Normal 3 7 2 3 6" xfId="16826" xr:uid="{00000000-0005-0000-0000-0000BA410000}"/>
    <cellStyle name="Normal 3 7 2 3 6 2" xfId="37777" xr:uid="{C7A53CDB-7C72-4091-B1CD-545271600B16}"/>
    <cellStyle name="Normal 3 7 2 3 7" xfId="37762" xr:uid="{DA65FF6C-D8E1-433F-B6A5-C2921B9240C6}"/>
    <cellStyle name="Normal 3 7 2 4" xfId="16827" xr:uid="{00000000-0005-0000-0000-0000BB410000}"/>
    <cellStyle name="Normal 3 7 2 4 2" xfId="37778" xr:uid="{AB338793-CEF4-4422-91CD-92ADCBAD8AE7}"/>
    <cellStyle name="Normal 3 7 2 5" xfId="16828" xr:uid="{00000000-0005-0000-0000-0000BC410000}"/>
    <cellStyle name="Normal 3 7 2 5 2" xfId="16829" xr:uid="{00000000-0005-0000-0000-0000BD410000}"/>
    <cellStyle name="Normal 3 7 2 5 2 2" xfId="16830" xr:uid="{00000000-0005-0000-0000-0000BE410000}"/>
    <cellStyle name="Normal 3 7 2 5 2 2 2" xfId="37781" xr:uid="{37E8AE31-6128-48BB-8903-3BB95128C394}"/>
    <cellStyle name="Normal 3 7 2 5 2 3" xfId="16831" xr:uid="{00000000-0005-0000-0000-0000BF410000}"/>
    <cellStyle name="Normal 3 7 2 5 2 3 2" xfId="37782" xr:uid="{D9397BE5-1B06-4A2F-BE4A-F26680CBD5EF}"/>
    <cellStyle name="Normal 3 7 2 5 2 4" xfId="16832" xr:uid="{00000000-0005-0000-0000-0000C0410000}"/>
    <cellStyle name="Normal 3 7 2 5 2 4 2" xfId="37783" xr:uid="{90465B7D-A3A9-4B61-9624-16654F0CE936}"/>
    <cellStyle name="Normal 3 7 2 5 2 5" xfId="37780" xr:uid="{D27518B6-FC80-4028-B315-D3BB36812D0D}"/>
    <cellStyle name="Normal 3 7 2 5 3" xfId="16833" xr:uid="{00000000-0005-0000-0000-0000C1410000}"/>
    <cellStyle name="Normal 3 7 2 5 3 2" xfId="37784" xr:uid="{D66B9963-C0E2-4ADA-B487-E57F35C91C96}"/>
    <cellStyle name="Normal 3 7 2 5 4" xfId="16834" xr:uid="{00000000-0005-0000-0000-0000C2410000}"/>
    <cellStyle name="Normal 3 7 2 5 4 2" xfId="37785" xr:uid="{C5AE6A0D-A220-423C-908A-0711E8169AE0}"/>
    <cellStyle name="Normal 3 7 2 5 5" xfId="16835" xr:uid="{00000000-0005-0000-0000-0000C3410000}"/>
    <cellStyle name="Normal 3 7 2 5 5 2" xfId="37786" xr:uid="{E008D57B-6F4B-47D4-BF7E-23E8FF2DD3AB}"/>
    <cellStyle name="Normal 3 7 2 5 6" xfId="37779" xr:uid="{C2465417-127E-4896-A082-53EB983C6563}"/>
    <cellStyle name="Normal 3 7 2 6" xfId="16836" xr:uid="{00000000-0005-0000-0000-0000C4410000}"/>
    <cellStyle name="Normal 3 7 2 6 2" xfId="16837" xr:uid="{00000000-0005-0000-0000-0000C5410000}"/>
    <cellStyle name="Normal 3 7 2 6 2 2" xfId="37788" xr:uid="{2EFC8305-FAB9-4797-B471-34175D1D1118}"/>
    <cellStyle name="Normal 3 7 2 6 3" xfId="16838" xr:uid="{00000000-0005-0000-0000-0000C6410000}"/>
    <cellStyle name="Normal 3 7 2 6 3 2" xfId="37789" xr:uid="{C162D3AB-4E08-4451-AC0F-9C83ECDEDE1C}"/>
    <cellStyle name="Normal 3 7 2 6 4" xfId="16839" xr:uid="{00000000-0005-0000-0000-0000C7410000}"/>
    <cellStyle name="Normal 3 7 2 6 4 2" xfId="37790" xr:uid="{1027249A-6447-4C83-BBDC-EEE80C695F59}"/>
    <cellStyle name="Normal 3 7 2 6 5" xfId="37787" xr:uid="{BF75909A-B4CB-416C-A1AE-DC9D986A495A}"/>
    <cellStyle name="Normal 3 7 2 7" xfId="16840" xr:uid="{00000000-0005-0000-0000-0000C8410000}"/>
    <cellStyle name="Normal 3 7 2 7 2" xfId="37791" xr:uid="{6B8E1FE1-2741-4686-8AC8-434E698D8B44}"/>
    <cellStyle name="Normal 3 7 2 8" xfId="16841" xr:uid="{00000000-0005-0000-0000-0000C9410000}"/>
    <cellStyle name="Normal 3 7 2 8 2" xfId="37792" xr:uid="{B7F1091B-0383-4D1A-850D-605F06F854BF}"/>
    <cellStyle name="Normal 3 7 2 9" xfId="16842" xr:uid="{00000000-0005-0000-0000-0000CA410000}"/>
    <cellStyle name="Normal 3 7 2 9 2" xfId="37793" xr:uid="{0FE3D1E5-F372-42EB-A884-EED53CCFF7D0}"/>
    <cellStyle name="Normal 3 7 3" xfId="16843" xr:uid="{00000000-0005-0000-0000-0000CB410000}"/>
    <cellStyle name="Normal 3 7 3 2" xfId="16844" xr:uid="{00000000-0005-0000-0000-0000CC410000}"/>
    <cellStyle name="Normal 3 7 3 2 2" xfId="16845" xr:uid="{00000000-0005-0000-0000-0000CD410000}"/>
    <cellStyle name="Normal 3 7 3 2 2 2" xfId="16846" xr:uid="{00000000-0005-0000-0000-0000CE410000}"/>
    <cellStyle name="Normal 3 7 3 2 2 2 2" xfId="16847" xr:uid="{00000000-0005-0000-0000-0000CF410000}"/>
    <cellStyle name="Normal 3 7 3 2 2 2 2 2" xfId="37798" xr:uid="{D7534225-7E92-4010-B524-68D3E106BDDB}"/>
    <cellStyle name="Normal 3 7 3 2 2 2 3" xfId="16848" xr:uid="{00000000-0005-0000-0000-0000D0410000}"/>
    <cellStyle name="Normal 3 7 3 2 2 2 3 2" xfId="37799" xr:uid="{4B1C7DD5-BC82-4AA4-801A-D8DA7BC31270}"/>
    <cellStyle name="Normal 3 7 3 2 2 2 4" xfId="16849" xr:uid="{00000000-0005-0000-0000-0000D1410000}"/>
    <cellStyle name="Normal 3 7 3 2 2 2 4 2" xfId="37800" xr:uid="{9FA0FF1D-9800-402A-B939-A6B15C8D039C}"/>
    <cellStyle name="Normal 3 7 3 2 2 2 5" xfId="37797" xr:uid="{14440D6D-15FB-407F-9639-E85F114F361B}"/>
    <cellStyle name="Normal 3 7 3 2 2 3" xfId="16850" xr:uid="{00000000-0005-0000-0000-0000D2410000}"/>
    <cellStyle name="Normal 3 7 3 2 2 3 2" xfId="37801" xr:uid="{D5E31F76-FC2F-4817-B5A8-4144E9539FA1}"/>
    <cellStyle name="Normal 3 7 3 2 2 4" xfId="16851" xr:uid="{00000000-0005-0000-0000-0000D3410000}"/>
    <cellStyle name="Normal 3 7 3 2 2 4 2" xfId="37802" xr:uid="{0E03EB8A-916E-46DE-925D-4B509CF4498D}"/>
    <cellStyle name="Normal 3 7 3 2 2 5" xfId="16852" xr:uid="{00000000-0005-0000-0000-0000D4410000}"/>
    <cellStyle name="Normal 3 7 3 2 2 5 2" xfId="37803" xr:uid="{7E9E7758-4524-4611-AF31-FB9467D9E1EA}"/>
    <cellStyle name="Normal 3 7 3 2 2 6" xfId="37796" xr:uid="{34663307-7E9E-4AB0-A374-335DF5924FEF}"/>
    <cellStyle name="Normal 3 7 3 2 3" xfId="16853" xr:uid="{00000000-0005-0000-0000-0000D5410000}"/>
    <cellStyle name="Normal 3 7 3 2 3 2" xfId="16854" xr:uid="{00000000-0005-0000-0000-0000D6410000}"/>
    <cellStyle name="Normal 3 7 3 2 3 2 2" xfId="37805" xr:uid="{1125E694-5924-48F8-A2D1-FA2376C04812}"/>
    <cellStyle name="Normal 3 7 3 2 3 3" xfId="16855" xr:uid="{00000000-0005-0000-0000-0000D7410000}"/>
    <cellStyle name="Normal 3 7 3 2 3 3 2" xfId="37806" xr:uid="{8CFB9CD1-4660-4E7F-ADDE-20BABE6D93A9}"/>
    <cellStyle name="Normal 3 7 3 2 3 4" xfId="16856" xr:uid="{00000000-0005-0000-0000-0000D8410000}"/>
    <cellStyle name="Normal 3 7 3 2 3 4 2" xfId="37807" xr:uid="{05FDAA63-1923-412D-8159-80F63E93B564}"/>
    <cellStyle name="Normal 3 7 3 2 3 5" xfId="37804" xr:uid="{39CAD026-84BE-4295-A726-1A7953822DCE}"/>
    <cellStyle name="Normal 3 7 3 2 4" xfId="16857" xr:uid="{00000000-0005-0000-0000-0000D9410000}"/>
    <cellStyle name="Normal 3 7 3 2 4 2" xfId="37808" xr:uid="{F3BA2365-E6F4-446F-BFC5-9ECB34C4C62D}"/>
    <cellStyle name="Normal 3 7 3 2 5" xfId="16858" xr:uid="{00000000-0005-0000-0000-0000DA410000}"/>
    <cellStyle name="Normal 3 7 3 2 5 2" xfId="37809" xr:uid="{3B36F5D8-E6D4-4DEA-B415-E30415FFBE50}"/>
    <cellStyle name="Normal 3 7 3 2 6" xfId="16859" xr:uid="{00000000-0005-0000-0000-0000DB410000}"/>
    <cellStyle name="Normal 3 7 3 2 6 2" xfId="37810" xr:uid="{A0ADAFF1-9960-4CB6-B9AB-C1B49E4A8792}"/>
    <cellStyle name="Normal 3 7 3 2 7" xfId="37795" xr:uid="{B1F5A925-7046-44C5-8C08-8BABFB1E7275}"/>
    <cellStyle name="Normal 3 7 3 3" xfId="16860" xr:uid="{00000000-0005-0000-0000-0000DC410000}"/>
    <cellStyle name="Normal 3 7 3 3 2" xfId="16861" xr:uid="{00000000-0005-0000-0000-0000DD410000}"/>
    <cellStyle name="Normal 3 7 3 3 2 2" xfId="16862" xr:uid="{00000000-0005-0000-0000-0000DE410000}"/>
    <cellStyle name="Normal 3 7 3 3 2 2 2" xfId="37813" xr:uid="{4C33316F-9585-4C4B-A6FD-741CF1586DE8}"/>
    <cellStyle name="Normal 3 7 3 3 2 3" xfId="16863" xr:uid="{00000000-0005-0000-0000-0000DF410000}"/>
    <cellStyle name="Normal 3 7 3 3 2 3 2" xfId="37814" xr:uid="{C3C67AB4-D775-49EC-8588-50C967AFCB5B}"/>
    <cellStyle name="Normal 3 7 3 3 2 4" xfId="16864" xr:uid="{00000000-0005-0000-0000-0000E0410000}"/>
    <cellStyle name="Normal 3 7 3 3 2 4 2" xfId="37815" xr:uid="{A3DB9A4C-4090-49B4-A3CC-144B88FCBC17}"/>
    <cellStyle name="Normal 3 7 3 3 2 5" xfId="37812" xr:uid="{230226F9-BBB8-4E0D-A1B8-C46C9EC494E4}"/>
    <cellStyle name="Normal 3 7 3 3 3" xfId="16865" xr:uid="{00000000-0005-0000-0000-0000E1410000}"/>
    <cellStyle name="Normal 3 7 3 3 3 2" xfId="37816" xr:uid="{8CCF5F20-471E-4D0F-A422-98C7935E100B}"/>
    <cellStyle name="Normal 3 7 3 3 4" xfId="16866" xr:uid="{00000000-0005-0000-0000-0000E2410000}"/>
    <cellStyle name="Normal 3 7 3 3 4 2" xfId="37817" xr:uid="{84BB72E1-6F0D-4C6B-B98C-132CA90F72D8}"/>
    <cellStyle name="Normal 3 7 3 3 5" xfId="16867" xr:uid="{00000000-0005-0000-0000-0000E3410000}"/>
    <cellStyle name="Normal 3 7 3 3 5 2" xfId="37818" xr:uid="{2CAFF80B-E2F5-461E-99CD-A6E16F68EE96}"/>
    <cellStyle name="Normal 3 7 3 3 6" xfId="37811" xr:uid="{2E4C8ED9-0ECE-4FA5-B4F9-BC2688A2B49A}"/>
    <cellStyle name="Normal 3 7 3 4" xfId="16868" xr:uid="{00000000-0005-0000-0000-0000E4410000}"/>
    <cellStyle name="Normal 3 7 3 4 2" xfId="37819" xr:uid="{431B4571-43EB-4158-9AEF-5F3012DFB491}"/>
    <cellStyle name="Normal 3 7 3 5" xfId="16869" xr:uid="{00000000-0005-0000-0000-0000E5410000}"/>
    <cellStyle name="Normal 3 7 3 5 2" xfId="16870" xr:uid="{00000000-0005-0000-0000-0000E6410000}"/>
    <cellStyle name="Normal 3 7 3 5 2 2" xfId="37821" xr:uid="{55DEBA41-C004-46FA-809E-4E410973AAA3}"/>
    <cellStyle name="Normal 3 7 3 5 3" xfId="16871" xr:uid="{00000000-0005-0000-0000-0000E7410000}"/>
    <cellStyle name="Normal 3 7 3 5 3 2" xfId="37822" xr:uid="{A77CD0FD-407B-4191-91E6-7B9401ED237A}"/>
    <cellStyle name="Normal 3 7 3 5 4" xfId="16872" xr:uid="{00000000-0005-0000-0000-0000E8410000}"/>
    <cellStyle name="Normal 3 7 3 5 4 2" xfId="37823" xr:uid="{FF66A98F-4541-4085-AD88-B0EED85CDEC0}"/>
    <cellStyle name="Normal 3 7 3 5 5" xfId="37820" xr:uid="{8E1D0D27-A4D8-403C-9B65-816BFD8B6B2E}"/>
    <cellStyle name="Normal 3 7 3 6" xfId="16873" xr:uid="{00000000-0005-0000-0000-0000E9410000}"/>
    <cellStyle name="Normal 3 7 3 6 2" xfId="37824" xr:uid="{B98D24DC-96A9-40E8-88FF-EE6AEAAC70DB}"/>
    <cellStyle name="Normal 3 7 3 7" xfId="16874" xr:uid="{00000000-0005-0000-0000-0000EA410000}"/>
    <cellStyle name="Normal 3 7 3 7 2" xfId="37825" xr:uid="{6A0C2957-2DA3-4875-BE27-0616237AE19D}"/>
    <cellStyle name="Normal 3 7 3 8" xfId="16875" xr:uid="{00000000-0005-0000-0000-0000EB410000}"/>
    <cellStyle name="Normal 3 7 3 8 2" xfId="37826" xr:uid="{862640C0-6CAA-4C68-9BB7-FE60B3782CBC}"/>
    <cellStyle name="Normal 3 7 3 9" xfId="37794" xr:uid="{66657E75-86CC-405C-9C29-D421946F5376}"/>
    <cellStyle name="Normal 3 7 4" xfId="16876" xr:uid="{00000000-0005-0000-0000-0000EC410000}"/>
    <cellStyle name="Normal 3 7 4 2" xfId="16877" xr:uid="{00000000-0005-0000-0000-0000ED410000}"/>
    <cellStyle name="Normal 3 7 4 2 2" xfId="16878" xr:uid="{00000000-0005-0000-0000-0000EE410000}"/>
    <cellStyle name="Normal 3 7 4 2 2 2" xfId="16879" xr:uid="{00000000-0005-0000-0000-0000EF410000}"/>
    <cellStyle name="Normal 3 7 4 2 2 2 2" xfId="37830" xr:uid="{F5DA2A4B-C16C-4803-B156-4C5C9D72B093}"/>
    <cellStyle name="Normal 3 7 4 2 2 3" xfId="16880" xr:uid="{00000000-0005-0000-0000-0000F0410000}"/>
    <cellStyle name="Normal 3 7 4 2 2 3 2" xfId="37831" xr:uid="{929D39BA-9888-4FB4-AE13-35CDD46D9B98}"/>
    <cellStyle name="Normal 3 7 4 2 2 4" xfId="16881" xr:uid="{00000000-0005-0000-0000-0000F1410000}"/>
    <cellStyle name="Normal 3 7 4 2 2 4 2" xfId="37832" xr:uid="{51BA99B1-BB52-4AC7-A7F8-6E1D8BA6110B}"/>
    <cellStyle name="Normal 3 7 4 2 2 5" xfId="37829" xr:uid="{4CE91CE5-E1A4-4A69-8919-FC4EFC54B13A}"/>
    <cellStyle name="Normal 3 7 4 2 3" xfId="16882" xr:uid="{00000000-0005-0000-0000-0000F2410000}"/>
    <cellStyle name="Normal 3 7 4 2 3 2" xfId="37833" xr:uid="{6434C856-75E7-4D25-A362-75DE5D390BFF}"/>
    <cellStyle name="Normal 3 7 4 2 4" xfId="16883" xr:uid="{00000000-0005-0000-0000-0000F3410000}"/>
    <cellStyle name="Normal 3 7 4 2 4 2" xfId="37834" xr:uid="{C6D6CCA1-725F-4A7C-BDB3-CBC9D579FB7B}"/>
    <cellStyle name="Normal 3 7 4 2 5" xfId="16884" xr:uid="{00000000-0005-0000-0000-0000F4410000}"/>
    <cellStyle name="Normal 3 7 4 2 5 2" xfId="37835" xr:uid="{2B5E6DD8-6311-430D-B863-E5CEFF2399F3}"/>
    <cellStyle name="Normal 3 7 4 2 6" xfId="37828" xr:uid="{E6F9D4F3-92AC-4A1F-BC89-E45EA839EEED}"/>
    <cellStyle name="Normal 3 7 4 3" xfId="16885" xr:uid="{00000000-0005-0000-0000-0000F5410000}"/>
    <cellStyle name="Normal 3 7 4 3 2" xfId="16886" xr:uid="{00000000-0005-0000-0000-0000F6410000}"/>
    <cellStyle name="Normal 3 7 4 3 2 2" xfId="37837" xr:uid="{5477F0D7-C02E-4EA3-926D-B9A108C39D7A}"/>
    <cellStyle name="Normal 3 7 4 3 3" xfId="16887" xr:uid="{00000000-0005-0000-0000-0000F7410000}"/>
    <cellStyle name="Normal 3 7 4 3 3 2" xfId="37838" xr:uid="{3F353725-BAC0-4EE2-B233-2E760DF5F373}"/>
    <cellStyle name="Normal 3 7 4 3 4" xfId="16888" xr:uid="{00000000-0005-0000-0000-0000F8410000}"/>
    <cellStyle name="Normal 3 7 4 3 4 2" xfId="37839" xr:uid="{6C8180E1-D020-482B-A259-86C548BE1EDF}"/>
    <cellStyle name="Normal 3 7 4 3 5" xfId="37836" xr:uid="{17327B3A-029D-4E46-8821-B1E7E647B3B4}"/>
    <cellStyle name="Normal 3 7 4 4" xfId="16889" xr:uid="{00000000-0005-0000-0000-0000F9410000}"/>
    <cellStyle name="Normal 3 7 4 4 2" xfId="37840" xr:uid="{CA33344C-9BE3-4051-B615-773DEE243FD6}"/>
    <cellStyle name="Normal 3 7 4 5" xfId="16890" xr:uid="{00000000-0005-0000-0000-0000FA410000}"/>
    <cellStyle name="Normal 3 7 4 5 2" xfId="37841" xr:uid="{E39C0EE1-71AA-4349-A437-3CF002C20ACB}"/>
    <cellStyle name="Normal 3 7 4 6" xfId="16891" xr:uid="{00000000-0005-0000-0000-0000FB410000}"/>
    <cellStyle name="Normal 3 7 4 6 2" xfId="37842" xr:uid="{2C3809F9-C3B3-454F-9988-778E15B99CC3}"/>
    <cellStyle name="Normal 3 7 4 7" xfId="37827" xr:uid="{AE1212AF-79EB-4FA6-BE37-6D848F5E240C}"/>
    <cellStyle name="Normal 3 7 5" xfId="16892" xr:uid="{00000000-0005-0000-0000-0000FC410000}"/>
    <cellStyle name="Normal 3 7 5 2" xfId="37843" xr:uid="{609E6D03-63FA-427E-ABB7-FB84B5764F48}"/>
    <cellStyle name="Normal 3 7 6" xfId="16893" xr:uid="{00000000-0005-0000-0000-0000FD410000}"/>
    <cellStyle name="Normal 3 7 6 2" xfId="16894" xr:uid="{00000000-0005-0000-0000-0000FE410000}"/>
    <cellStyle name="Normal 3 7 6 2 2" xfId="16895" xr:uid="{00000000-0005-0000-0000-0000FF410000}"/>
    <cellStyle name="Normal 3 7 6 2 2 2" xfId="37846" xr:uid="{DC9D3774-04FA-46F5-8C20-84391B3B4F05}"/>
    <cellStyle name="Normal 3 7 6 2 3" xfId="16896" xr:uid="{00000000-0005-0000-0000-000000420000}"/>
    <cellStyle name="Normal 3 7 6 2 3 2" xfId="37847" xr:uid="{A7105C7A-CB02-41F6-95DA-8AC089B5439D}"/>
    <cellStyle name="Normal 3 7 6 2 4" xfId="16897" xr:uid="{00000000-0005-0000-0000-000001420000}"/>
    <cellStyle name="Normal 3 7 6 2 4 2" xfId="37848" xr:uid="{0414B377-8330-4CDE-B432-89EDD5DCEFBE}"/>
    <cellStyle name="Normal 3 7 6 2 5" xfId="37845" xr:uid="{6996508E-F33A-4AAE-9702-487826F597F4}"/>
    <cellStyle name="Normal 3 7 6 3" xfId="16898" xr:uid="{00000000-0005-0000-0000-000002420000}"/>
    <cellStyle name="Normal 3 7 6 3 2" xfId="37849" xr:uid="{B7BDE29C-842D-4C12-B920-82616B9F9E53}"/>
    <cellStyle name="Normal 3 7 6 4" xfId="16899" xr:uid="{00000000-0005-0000-0000-000003420000}"/>
    <cellStyle name="Normal 3 7 6 4 2" xfId="37850" xr:uid="{141401F3-1340-4DF4-BF04-9BE25D50A02C}"/>
    <cellStyle name="Normal 3 7 6 5" xfId="16900" xr:uid="{00000000-0005-0000-0000-000004420000}"/>
    <cellStyle name="Normal 3 7 6 5 2" xfId="37851" xr:uid="{B31CBD63-C591-4B3E-AF03-0AFF3A447F2C}"/>
    <cellStyle name="Normal 3 7 6 6" xfId="37844" xr:uid="{C51DB61B-40A5-4506-8293-FE1B379C1D6E}"/>
    <cellStyle name="Normal 3 7 7" xfId="16901" xr:uid="{00000000-0005-0000-0000-000005420000}"/>
    <cellStyle name="Normal 3 7 7 2" xfId="16902" xr:uid="{00000000-0005-0000-0000-000006420000}"/>
    <cellStyle name="Normal 3 7 7 2 2" xfId="37853" xr:uid="{E7ABBFFF-41CA-4E1A-907B-F19E50DEB485}"/>
    <cellStyle name="Normal 3 7 7 3" xfId="16903" xr:uid="{00000000-0005-0000-0000-000007420000}"/>
    <cellStyle name="Normal 3 7 7 3 2" xfId="37854" xr:uid="{D7B6EDBD-9A8D-40ED-A03D-C70D7D8B5600}"/>
    <cellStyle name="Normal 3 7 7 4" xfId="16904" xr:uid="{00000000-0005-0000-0000-000008420000}"/>
    <cellStyle name="Normal 3 7 7 4 2" xfId="37855" xr:uid="{D88231C4-F496-4F37-AF27-F4AD1321451A}"/>
    <cellStyle name="Normal 3 7 7 5" xfId="37852" xr:uid="{874F54B4-2498-41E5-9426-1118ADF07682}"/>
    <cellStyle name="Normal 3 7 8" xfId="16905" xr:uid="{00000000-0005-0000-0000-000009420000}"/>
    <cellStyle name="Normal 3 7 8 2" xfId="37856" xr:uid="{6BAE522A-A0E2-4744-8DB6-F03B14E2A3DC}"/>
    <cellStyle name="Normal 3 7 9" xfId="16906" xr:uid="{00000000-0005-0000-0000-00000A420000}"/>
    <cellStyle name="Normal 3 7 9 2" xfId="37857" xr:uid="{DF8573E6-9D5D-410C-B9DD-2B9A54DB3FFD}"/>
    <cellStyle name="Normal 3 8" xfId="16907" xr:uid="{00000000-0005-0000-0000-00000B420000}"/>
    <cellStyle name="Normal 3 8 10" xfId="16908" xr:uid="{00000000-0005-0000-0000-00000C420000}"/>
    <cellStyle name="Normal 3 8 10 2" xfId="37859" xr:uid="{382D4F3F-6FFB-42E6-8B06-3E87DE5D5F99}"/>
    <cellStyle name="Normal 3 8 11" xfId="16909" xr:uid="{00000000-0005-0000-0000-00000D420000}"/>
    <cellStyle name="Normal 3 8 11 2" xfId="16910" xr:uid="{00000000-0005-0000-0000-00000E420000}"/>
    <cellStyle name="Normal 3 8 11 2 2" xfId="16911" xr:uid="{00000000-0005-0000-0000-00000F420000}"/>
    <cellStyle name="Normal 3 8 11 2 2 2" xfId="37862" xr:uid="{482CDFE1-6DD1-4928-9B4C-C9A6EDEFEE10}"/>
    <cellStyle name="Normal 3 8 11 2 3" xfId="16912" xr:uid="{00000000-0005-0000-0000-000010420000}"/>
    <cellStyle name="Normal 3 8 11 2 3 2" xfId="37863" xr:uid="{34B11400-E256-4281-BB0F-2A2ABECC70C1}"/>
    <cellStyle name="Normal 3 8 11 2 4" xfId="16913" xr:uid="{00000000-0005-0000-0000-000011420000}"/>
    <cellStyle name="Normal 3 8 11 2 4 2" xfId="37864" xr:uid="{F7D9DF3F-ABB7-4304-91FB-721DA469C0FF}"/>
    <cellStyle name="Normal 3 8 11 2 5" xfId="37861" xr:uid="{F52F3DF5-44EE-4DB8-88B3-CD2133596334}"/>
    <cellStyle name="Normal 3 8 11 3" xfId="16914" xr:uid="{00000000-0005-0000-0000-000012420000}"/>
    <cellStyle name="Normal 3 8 11 3 2" xfId="37865" xr:uid="{B3F218FA-2A9C-4B45-8774-C5CC1C0EE28B}"/>
    <cellStyle name="Normal 3 8 11 4" xfId="16915" xr:uid="{00000000-0005-0000-0000-000013420000}"/>
    <cellStyle name="Normal 3 8 11 4 2" xfId="37866" xr:uid="{DF1DF0A3-036E-4ED2-9BB4-E4307AD3AC72}"/>
    <cellStyle name="Normal 3 8 11 5" xfId="16916" xr:uid="{00000000-0005-0000-0000-000014420000}"/>
    <cellStyle name="Normal 3 8 11 5 2" xfId="37867" xr:uid="{564C6288-5A6A-42F6-9C75-4DF6781142E9}"/>
    <cellStyle name="Normal 3 8 11 6" xfId="37860" xr:uid="{78CD239B-932F-476E-BB17-52A5AC42F6C6}"/>
    <cellStyle name="Normal 3 8 12" xfId="16917" xr:uid="{00000000-0005-0000-0000-000015420000}"/>
    <cellStyle name="Normal 3 8 12 2" xfId="16918" xr:uid="{00000000-0005-0000-0000-000016420000}"/>
    <cellStyle name="Normal 3 8 12 2 2" xfId="37869" xr:uid="{F1501732-0F0A-435B-8697-3E574999AF5A}"/>
    <cellStyle name="Normal 3 8 12 3" xfId="16919" xr:uid="{00000000-0005-0000-0000-000017420000}"/>
    <cellStyle name="Normal 3 8 12 3 2" xfId="37870" xr:uid="{4532BB9C-07CE-41EB-8648-98CF1E6AAD97}"/>
    <cellStyle name="Normal 3 8 12 4" xfId="16920" xr:uid="{00000000-0005-0000-0000-000018420000}"/>
    <cellStyle name="Normal 3 8 12 4 2" xfId="37871" xr:uid="{72DA0A75-2372-4A1C-A0D9-8B8BF23EFD5E}"/>
    <cellStyle name="Normal 3 8 12 5" xfId="37868" xr:uid="{8FFEDB20-C94E-4D61-906B-8E77193DA169}"/>
    <cellStyle name="Normal 3 8 13" xfId="16921" xr:uid="{00000000-0005-0000-0000-000019420000}"/>
    <cellStyle name="Normal 3 8 13 2" xfId="37872" xr:uid="{FC8ED3E2-3D9D-40E4-A0E8-85EEA5192BA5}"/>
    <cellStyle name="Normal 3 8 14" xfId="16922" xr:uid="{00000000-0005-0000-0000-00001A420000}"/>
    <cellStyle name="Normal 3 8 14 2" xfId="37873" xr:uid="{589F937B-B9A7-435C-A111-3E12E2F22F4E}"/>
    <cellStyle name="Normal 3 8 15" xfId="16923" xr:uid="{00000000-0005-0000-0000-00001B420000}"/>
    <cellStyle name="Normal 3 8 15 2" xfId="37874" xr:uid="{75D21731-090F-4590-9CBA-6A2A0211593E}"/>
    <cellStyle name="Normal 3 8 16" xfId="37858" xr:uid="{9FCF1B82-146B-44CD-9C70-8CCEDF9DF385}"/>
    <cellStyle name="Normal 3 8 2" xfId="16924" xr:uid="{00000000-0005-0000-0000-00001C420000}"/>
    <cellStyle name="Normal 3 8 2 10" xfId="16925" xr:uid="{00000000-0005-0000-0000-00001D420000}"/>
    <cellStyle name="Normal 3 8 2 10 2" xfId="16926" xr:uid="{00000000-0005-0000-0000-00001E420000}"/>
    <cellStyle name="Normal 3 8 2 10 2 2" xfId="16927" xr:uid="{00000000-0005-0000-0000-00001F420000}"/>
    <cellStyle name="Normal 3 8 2 10 2 2 2" xfId="37878" xr:uid="{7A121049-39D5-4CF4-BD7F-5D3E605C7DD7}"/>
    <cellStyle name="Normal 3 8 2 10 2 3" xfId="16928" xr:uid="{00000000-0005-0000-0000-000020420000}"/>
    <cellStyle name="Normal 3 8 2 10 2 3 2" xfId="37879" xr:uid="{9394507B-31AE-410F-B751-B39707612321}"/>
    <cellStyle name="Normal 3 8 2 10 2 4" xfId="16929" xr:uid="{00000000-0005-0000-0000-000021420000}"/>
    <cellStyle name="Normal 3 8 2 10 2 4 2" xfId="37880" xr:uid="{71CB825B-DDC7-4CFC-9B87-A07A298FD300}"/>
    <cellStyle name="Normal 3 8 2 10 2 5" xfId="37877" xr:uid="{C54B728F-B308-4AA6-96F4-F6BF6D489FD9}"/>
    <cellStyle name="Normal 3 8 2 10 3" xfId="16930" xr:uid="{00000000-0005-0000-0000-000022420000}"/>
    <cellStyle name="Normal 3 8 2 10 3 2" xfId="37881" xr:uid="{2B7695FD-2021-45BC-BAD9-B39DC7484156}"/>
    <cellStyle name="Normal 3 8 2 10 4" xfId="16931" xr:uid="{00000000-0005-0000-0000-000023420000}"/>
    <cellStyle name="Normal 3 8 2 10 4 2" xfId="37882" xr:uid="{FC7188D1-FD9E-4024-A929-8F571CBE6658}"/>
    <cellStyle name="Normal 3 8 2 10 5" xfId="16932" xr:uid="{00000000-0005-0000-0000-000024420000}"/>
    <cellStyle name="Normal 3 8 2 10 5 2" xfId="37883" xr:uid="{66BFB679-C7A3-4D04-AFAB-061E4231EAEB}"/>
    <cellStyle name="Normal 3 8 2 10 6" xfId="37876" xr:uid="{E331AEEB-7141-4B0A-B1FD-E38CC4533ED3}"/>
    <cellStyle name="Normal 3 8 2 11" xfId="16933" xr:uid="{00000000-0005-0000-0000-000025420000}"/>
    <cellStyle name="Normal 3 8 2 11 2" xfId="16934" xr:uid="{00000000-0005-0000-0000-000026420000}"/>
    <cellStyle name="Normal 3 8 2 11 2 2" xfId="37885" xr:uid="{787E5FFE-FE37-4331-9671-EB6ABFA2769C}"/>
    <cellStyle name="Normal 3 8 2 11 3" xfId="16935" xr:uid="{00000000-0005-0000-0000-000027420000}"/>
    <cellStyle name="Normal 3 8 2 11 3 2" xfId="37886" xr:uid="{77CBB9B5-CC50-4F3F-8742-E038666DE291}"/>
    <cellStyle name="Normal 3 8 2 11 4" xfId="16936" xr:uid="{00000000-0005-0000-0000-000028420000}"/>
    <cellStyle name="Normal 3 8 2 11 4 2" xfId="37887" xr:uid="{5E95BAD2-5FCD-4035-AC2F-CB0768288502}"/>
    <cellStyle name="Normal 3 8 2 11 5" xfId="37884" xr:uid="{E86D7317-62E5-4BD5-884C-818F310BF7E7}"/>
    <cellStyle name="Normal 3 8 2 12" xfId="16937" xr:uid="{00000000-0005-0000-0000-000029420000}"/>
    <cellStyle name="Normal 3 8 2 12 2" xfId="37888" xr:uid="{7E617430-58CD-42E4-BB0C-BFA768CC9841}"/>
    <cellStyle name="Normal 3 8 2 13" xfId="16938" xr:uid="{00000000-0005-0000-0000-00002A420000}"/>
    <cellStyle name="Normal 3 8 2 13 2" xfId="37889" xr:uid="{C5E27F4F-69B2-49D2-9B00-DA8D7FBBA2EF}"/>
    <cellStyle name="Normal 3 8 2 14" xfId="16939" xr:uid="{00000000-0005-0000-0000-00002B420000}"/>
    <cellStyle name="Normal 3 8 2 14 2" xfId="37890" xr:uid="{F05AC9E5-719B-4243-9D6C-84DA22EE7295}"/>
    <cellStyle name="Normal 3 8 2 15" xfId="37875" xr:uid="{09785DDF-EF5B-4626-AC0D-998934288219}"/>
    <cellStyle name="Normal 3 8 2 2" xfId="16940" xr:uid="{00000000-0005-0000-0000-00002C420000}"/>
    <cellStyle name="Normal 3 8 2 2 2" xfId="16941" xr:uid="{00000000-0005-0000-0000-00002D420000}"/>
    <cellStyle name="Normal 3 8 2 2 2 2" xfId="37892" xr:uid="{CADFFEE9-063C-468E-9843-E1063796AF1E}"/>
    <cellStyle name="Normal 3 8 2 2 3" xfId="16942" xr:uid="{00000000-0005-0000-0000-00002E420000}"/>
    <cellStyle name="Normal 3 8 2 2 3 2" xfId="37893" xr:uid="{56427337-9568-4F2B-BD77-38392BD135DF}"/>
    <cellStyle name="Normal 3 8 2 2 4" xfId="16943" xr:uid="{00000000-0005-0000-0000-00002F420000}"/>
    <cellStyle name="Normal 3 8 2 2 4 2" xfId="16944" xr:uid="{00000000-0005-0000-0000-000030420000}"/>
    <cellStyle name="Normal 3 8 2 2 4 2 2" xfId="16945" xr:uid="{00000000-0005-0000-0000-000031420000}"/>
    <cellStyle name="Normal 3 8 2 2 4 2 2 2" xfId="37896" xr:uid="{36352416-B5E9-48FA-8862-09B9F2BE8D12}"/>
    <cellStyle name="Normal 3 8 2 2 4 2 3" xfId="16946" xr:uid="{00000000-0005-0000-0000-000032420000}"/>
    <cellStyle name="Normal 3 8 2 2 4 2 3 2" xfId="37897" xr:uid="{F468F611-8BC9-4FBC-8729-DC30D2BC4DFA}"/>
    <cellStyle name="Normal 3 8 2 2 4 2 4" xfId="16947" xr:uid="{00000000-0005-0000-0000-000033420000}"/>
    <cellStyle name="Normal 3 8 2 2 4 2 4 2" xfId="37898" xr:uid="{560D7194-45B0-4B0C-BE58-03643D7DF81E}"/>
    <cellStyle name="Normal 3 8 2 2 4 2 5" xfId="37895" xr:uid="{F161623A-0E54-4864-9654-5EEAE132ADA9}"/>
    <cellStyle name="Normal 3 8 2 2 4 3" xfId="16948" xr:uid="{00000000-0005-0000-0000-000034420000}"/>
    <cellStyle name="Normal 3 8 2 2 4 3 2" xfId="37899" xr:uid="{58A2511F-4E00-4F3A-8FE2-1D84A6C664C6}"/>
    <cellStyle name="Normal 3 8 2 2 4 4" xfId="16949" xr:uid="{00000000-0005-0000-0000-000035420000}"/>
    <cellStyle name="Normal 3 8 2 2 4 4 2" xfId="37900" xr:uid="{5AA85DA7-7ADA-4367-AC7D-FAEE16B7485A}"/>
    <cellStyle name="Normal 3 8 2 2 4 5" xfId="16950" xr:uid="{00000000-0005-0000-0000-000036420000}"/>
    <cellStyle name="Normal 3 8 2 2 4 5 2" xfId="37901" xr:uid="{670F3751-E450-4922-84C7-C57DBAB83987}"/>
    <cellStyle name="Normal 3 8 2 2 4 6" xfId="37894" xr:uid="{CCF9FE0B-C6E8-445C-8AF7-063B597C9AD6}"/>
    <cellStyle name="Normal 3 8 2 2 5" xfId="16951" xr:uid="{00000000-0005-0000-0000-000037420000}"/>
    <cellStyle name="Normal 3 8 2 2 5 2" xfId="16952" xr:uid="{00000000-0005-0000-0000-000038420000}"/>
    <cellStyle name="Normal 3 8 2 2 5 2 2" xfId="37903" xr:uid="{ABC2F3F9-4921-400D-AB6F-D7901EB73171}"/>
    <cellStyle name="Normal 3 8 2 2 5 3" xfId="16953" xr:uid="{00000000-0005-0000-0000-000039420000}"/>
    <cellStyle name="Normal 3 8 2 2 5 3 2" xfId="37904" xr:uid="{1575BCD9-5C8F-4A31-B6F8-779EA8C290C9}"/>
    <cellStyle name="Normal 3 8 2 2 5 4" xfId="16954" xr:uid="{00000000-0005-0000-0000-00003A420000}"/>
    <cellStyle name="Normal 3 8 2 2 5 4 2" xfId="37905" xr:uid="{89AC872C-F1B4-4DD1-ACDA-0C0F56194515}"/>
    <cellStyle name="Normal 3 8 2 2 5 5" xfId="37902" xr:uid="{797DC511-397D-4384-813D-4A75C8D31550}"/>
    <cellStyle name="Normal 3 8 2 2 6" xfId="16955" xr:uid="{00000000-0005-0000-0000-00003B420000}"/>
    <cellStyle name="Normal 3 8 2 2 6 2" xfId="37906" xr:uid="{F706252A-D801-4339-A420-A9E69CC1CD70}"/>
    <cellStyle name="Normal 3 8 2 2 7" xfId="16956" xr:uid="{00000000-0005-0000-0000-00003C420000}"/>
    <cellStyle name="Normal 3 8 2 2 7 2" xfId="37907" xr:uid="{3FD91E81-51A8-4E9D-9BAD-55DDD593DAF5}"/>
    <cellStyle name="Normal 3 8 2 2 8" xfId="16957" xr:uid="{00000000-0005-0000-0000-00003D420000}"/>
    <cellStyle name="Normal 3 8 2 2 8 2" xfId="37908" xr:uid="{B1704B9A-EBE4-4479-909C-979DE9A8EA6D}"/>
    <cellStyle name="Normal 3 8 2 2 9" xfId="37891" xr:uid="{4B10312E-BAFB-44D4-9735-C5D90CD9C76B}"/>
    <cellStyle name="Normal 3 8 2 3" xfId="16958" xr:uid="{00000000-0005-0000-0000-00003E420000}"/>
    <cellStyle name="Normal 3 8 2 3 2" xfId="16959" xr:uid="{00000000-0005-0000-0000-00003F420000}"/>
    <cellStyle name="Normal 3 8 2 3 2 2" xfId="37910" xr:uid="{D136FF94-95A7-4196-B087-1040FB83A291}"/>
    <cellStyle name="Normal 3 8 2 3 3" xfId="16960" xr:uid="{00000000-0005-0000-0000-000040420000}"/>
    <cellStyle name="Normal 3 8 2 3 3 2" xfId="16961" xr:uid="{00000000-0005-0000-0000-000041420000}"/>
    <cellStyle name="Normal 3 8 2 3 3 2 2" xfId="16962" xr:uid="{00000000-0005-0000-0000-000042420000}"/>
    <cellStyle name="Normal 3 8 2 3 3 2 2 2" xfId="37913" xr:uid="{322CD5F8-37FF-46F9-B18D-CC453F113151}"/>
    <cellStyle name="Normal 3 8 2 3 3 2 3" xfId="16963" xr:uid="{00000000-0005-0000-0000-000043420000}"/>
    <cellStyle name="Normal 3 8 2 3 3 2 3 2" xfId="37914" xr:uid="{4D6D0573-FAFA-40C0-8928-968DD6DA8E78}"/>
    <cellStyle name="Normal 3 8 2 3 3 2 4" xfId="16964" xr:uid="{00000000-0005-0000-0000-000044420000}"/>
    <cellStyle name="Normal 3 8 2 3 3 2 4 2" xfId="37915" xr:uid="{C6ADB40E-635B-4731-B7E2-2BC6C0B9FA07}"/>
    <cellStyle name="Normal 3 8 2 3 3 2 5" xfId="37912" xr:uid="{CEF52F2C-15CB-4865-A28C-7A815E0DF2C6}"/>
    <cellStyle name="Normal 3 8 2 3 3 3" xfId="16965" xr:uid="{00000000-0005-0000-0000-000045420000}"/>
    <cellStyle name="Normal 3 8 2 3 3 3 2" xfId="37916" xr:uid="{7FB4F3A3-AB0C-4DCE-9822-4356367F2B1E}"/>
    <cellStyle name="Normal 3 8 2 3 3 4" xfId="16966" xr:uid="{00000000-0005-0000-0000-000046420000}"/>
    <cellStyle name="Normal 3 8 2 3 3 4 2" xfId="37917" xr:uid="{6A762A8D-560A-4C5D-9F41-E3436BB16AEE}"/>
    <cellStyle name="Normal 3 8 2 3 3 5" xfId="16967" xr:uid="{00000000-0005-0000-0000-000047420000}"/>
    <cellStyle name="Normal 3 8 2 3 3 5 2" xfId="37918" xr:uid="{765E2E3D-49F8-4307-94C1-1E238EFBADB4}"/>
    <cellStyle name="Normal 3 8 2 3 3 6" xfId="37911" xr:uid="{1F06FBDA-5974-40DB-841D-B4DDE90D2957}"/>
    <cellStyle name="Normal 3 8 2 3 4" xfId="16968" xr:uid="{00000000-0005-0000-0000-000048420000}"/>
    <cellStyle name="Normal 3 8 2 3 4 2" xfId="16969" xr:uid="{00000000-0005-0000-0000-000049420000}"/>
    <cellStyle name="Normal 3 8 2 3 4 2 2" xfId="37920" xr:uid="{0A3BB85B-6682-46A0-83D0-4ABEE83D593E}"/>
    <cellStyle name="Normal 3 8 2 3 4 3" xfId="16970" xr:uid="{00000000-0005-0000-0000-00004A420000}"/>
    <cellStyle name="Normal 3 8 2 3 4 3 2" xfId="37921" xr:uid="{CEF81090-33A4-4C4A-9914-5742222FD2F5}"/>
    <cellStyle name="Normal 3 8 2 3 4 4" xfId="16971" xr:uid="{00000000-0005-0000-0000-00004B420000}"/>
    <cellStyle name="Normal 3 8 2 3 4 4 2" xfId="37922" xr:uid="{04FB0DFB-4318-4613-840E-060DB258B20B}"/>
    <cellStyle name="Normal 3 8 2 3 4 5" xfId="37919" xr:uid="{418F4CE0-0534-4C55-B5F3-A808ACD40B9D}"/>
    <cellStyle name="Normal 3 8 2 3 5" xfId="16972" xr:uid="{00000000-0005-0000-0000-00004C420000}"/>
    <cellStyle name="Normal 3 8 2 3 5 2" xfId="37923" xr:uid="{B5E86505-570D-404C-9FBD-0F8321A21621}"/>
    <cellStyle name="Normal 3 8 2 3 6" xfId="16973" xr:uid="{00000000-0005-0000-0000-00004D420000}"/>
    <cellStyle name="Normal 3 8 2 3 6 2" xfId="37924" xr:uid="{30326954-3DF4-4FB0-A786-576A54851417}"/>
    <cellStyle name="Normal 3 8 2 3 7" xfId="16974" xr:uid="{00000000-0005-0000-0000-00004E420000}"/>
    <cellStyle name="Normal 3 8 2 3 7 2" xfId="37925" xr:uid="{575958BB-1BC4-4121-B555-7A97AF2137BA}"/>
    <cellStyle name="Normal 3 8 2 3 8" xfId="37909" xr:uid="{ABEA4FCC-5A70-4BF8-877B-C6ACE81306A3}"/>
    <cellStyle name="Normal 3 8 2 4" xfId="16975" xr:uid="{00000000-0005-0000-0000-00004F420000}"/>
    <cellStyle name="Normal 3 8 2 4 2" xfId="37926" xr:uid="{11A32D6A-7FD0-417F-AA98-333E30B8488F}"/>
    <cellStyle name="Normal 3 8 2 5" xfId="16976" xr:uid="{00000000-0005-0000-0000-000050420000}"/>
    <cellStyle name="Normal 3 8 2 5 2" xfId="37927" xr:uid="{52BE97BE-4EE9-4010-9917-133A6BC782DC}"/>
    <cellStyle name="Normal 3 8 2 6" xfId="16977" xr:uid="{00000000-0005-0000-0000-000051420000}"/>
    <cellStyle name="Normal 3 8 2 6 2" xfId="37928" xr:uid="{A14445A2-6331-438D-BDF7-0CC697785489}"/>
    <cellStyle name="Normal 3 8 2 7" xfId="16978" xr:uid="{00000000-0005-0000-0000-000052420000}"/>
    <cellStyle name="Normal 3 8 2 7 2" xfId="37929" xr:uid="{B1A445BA-8EB2-4B4D-A86A-9389912B5C18}"/>
    <cellStyle name="Normal 3 8 2 8" xfId="16979" xr:uid="{00000000-0005-0000-0000-000053420000}"/>
    <cellStyle name="Normal 3 8 2 8 2" xfId="37930" xr:uid="{556E78FA-A8E0-414F-8B3C-DAA0B9AC36DB}"/>
    <cellStyle name="Normal 3 8 2 9" xfId="16980" xr:uid="{00000000-0005-0000-0000-000054420000}"/>
    <cellStyle name="Normal 3 8 2 9 2" xfId="37931" xr:uid="{9DD67C25-4051-4CB0-876D-9BF9AFB93C4C}"/>
    <cellStyle name="Normal 3 8 3" xfId="16981" xr:uid="{00000000-0005-0000-0000-000055420000}"/>
    <cellStyle name="Normal 3 8 3 2" xfId="16982" xr:uid="{00000000-0005-0000-0000-000056420000}"/>
    <cellStyle name="Normal 3 8 3 2 2" xfId="37933" xr:uid="{C08F3542-E9CA-4040-AE55-0A35753F6879}"/>
    <cellStyle name="Normal 3 8 3 3" xfId="16983" xr:uid="{00000000-0005-0000-0000-000057420000}"/>
    <cellStyle name="Normal 3 8 3 3 2" xfId="37934" xr:uid="{F11C62C8-DD95-4697-B333-6A3EDFA8A15E}"/>
    <cellStyle name="Normal 3 8 3 4" xfId="16984" xr:uid="{00000000-0005-0000-0000-000058420000}"/>
    <cellStyle name="Normal 3 8 3 4 2" xfId="16985" xr:uid="{00000000-0005-0000-0000-000059420000}"/>
    <cellStyle name="Normal 3 8 3 4 2 2" xfId="16986" xr:uid="{00000000-0005-0000-0000-00005A420000}"/>
    <cellStyle name="Normal 3 8 3 4 2 2 2" xfId="37937" xr:uid="{039DEECD-7D2D-48C2-B68C-5533C7627386}"/>
    <cellStyle name="Normal 3 8 3 4 2 3" xfId="16987" xr:uid="{00000000-0005-0000-0000-00005B420000}"/>
    <cellStyle name="Normal 3 8 3 4 2 3 2" xfId="37938" xr:uid="{1C78CE32-F698-41DB-95F9-C684C3782FEF}"/>
    <cellStyle name="Normal 3 8 3 4 2 4" xfId="16988" xr:uid="{00000000-0005-0000-0000-00005C420000}"/>
    <cellStyle name="Normal 3 8 3 4 2 4 2" xfId="37939" xr:uid="{169A01D9-7743-4BC9-B2E8-4FDB72411D61}"/>
    <cellStyle name="Normal 3 8 3 4 2 5" xfId="37936" xr:uid="{45FC6EE9-13C5-4C9B-8F13-2CAF7F167E91}"/>
    <cellStyle name="Normal 3 8 3 4 3" xfId="16989" xr:uid="{00000000-0005-0000-0000-00005D420000}"/>
    <cellStyle name="Normal 3 8 3 4 3 2" xfId="37940" xr:uid="{69A90BFB-465F-4660-90FF-DD0F8097933D}"/>
    <cellStyle name="Normal 3 8 3 4 4" xfId="16990" xr:uid="{00000000-0005-0000-0000-00005E420000}"/>
    <cellStyle name="Normal 3 8 3 4 4 2" xfId="37941" xr:uid="{24A12A61-A8DD-44C1-91B7-7D60AF8E50C0}"/>
    <cellStyle name="Normal 3 8 3 4 5" xfId="16991" xr:uid="{00000000-0005-0000-0000-00005F420000}"/>
    <cellStyle name="Normal 3 8 3 4 5 2" xfId="37942" xr:uid="{246E9A4F-9BAE-487A-A224-DD362FB26825}"/>
    <cellStyle name="Normal 3 8 3 4 6" xfId="37935" xr:uid="{6D8EE4BD-EB7C-45CD-BE36-39C8831F0572}"/>
    <cellStyle name="Normal 3 8 3 5" xfId="16992" xr:uid="{00000000-0005-0000-0000-000060420000}"/>
    <cellStyle name="Normal 3 8 3 5 2" xfId="16993" xr:uid="{00000000-0005-0000-0000-000061420000}"/>
    <cellStyle name="Normal 3 8 3 5 2 2" xfId="37944" xr:uid="{8C92A5B9-744B-4BDA-ACB8-FD61D63938E1}"/>
    <cellStyle name="Normal 3 8 3 5 3" xfId="16994" xr:uid="{00000000-0005-0000-0000-000062420000}"/>
    <cellStyle name="Normal 3 8 3 5 3 2" xfId="37945" xr:uid="{E8C5B855-10E5-43F2-8AC3-BF6C9B1D0484}"/>
    <cellStyle name="Normal 3 8 3 5 4" xfId="16995" xr:uid="{00000000-0005-0000-0000-000063420000}"/>
    <cellStyle name="Normal 3 8 3 5 4 2" xfId="37946" xr:uid="{08B223D1-0E53-4F11-9661-9F3CFA1B3C60}"/>
    <cellStyle name="Normal 3 8 3 5 5" xfId="37943" xr:uid="{A36C794B-E0C9-47AC-A7B4-BA8BCCB2E228}"/>
    <cellStyle name="Normal 3 8 3 6" xfId="16996" xr:uid="{00000000-0005-0000-0000-000064420000}"/>
    <cellStyle name="Normal 3 8 3 6 2" xfId="37947" xr:uid="{F5652FCA-017F-4EAE-BB04-B7C67D1DF802}"/>
    <cellStyle name="Normal 3 8 3 7" xfId="16997" xr:uid="{00000000-0005-0000-0000-000065420000}"/>
    <cellStyle name="Normal 3 8 3 7 2" xfId="37948" xr:uid="{DAAD251C-1051-48ED-8B34-A908AB4CBBCE}"/>
    <cellStyle name="Normal 3 8 3 8" xfId="16998" xr:uid="{00000000-0005-0000-0000-000066420000}"/>
    <cellStyle name="Normal 3 8 3 8 2" xfId="37949" xr:uid="{2EAC3A62-9E07-48F2-9F41-A445C6DDBAA3}"/>
    <cellStyle name="Normal 3 8 3 9" xfId="37932" xr:uid="{CBF24266-DEDD-419A-A461-8ACE30CAE37F}"/>
    <cellStyle name="Normal 3 8 4" xfId="16999" xr:uid="{00000000-0005-0000-0000-000067420000}"/>
    <cellStyle name="Normal 3 8 4 2" xfId="17000" xr:uid="{00000000-0005-0000-0000-000068420000}"/>
    <cellStyle name="Normal 3 8 4 2 2" xfId="37951" xr:uid="{A90779CC-EA26-4CDA-B39D-2DE8B6B08F53}"/>
    <cellStyle name="Normal 3 8 4 3" xfId="17001" xr:uid="{00000000-0005-0000-0000-000069420000}"/>
    <cellStyle name="Normal 3 8 4 3 2" xfId="17002" xr:uid="{00000000-0005-0000-0000-00006A420000}"/>
    <cellStyle name="Normal 3 8 4 3 2 2" xfId="17003" xr:uid="{00000000-0005-0000-0000-00006B420000}"/>
    <cellStyle name="Normal 3 8 4 3 2 2 2" xfId="37954" xr:uid="{DE2024B2-E622-418A-95BC-34535DBDE883}"/>
    <cellStyle name="Normal 3 8 4 3 2 3" xfId="17004" xr:uid="{00000000-0005-0000-0000-00006C420000}"/>
    <cellStyle name="Normal 3 8 4 3 2 3 2" xfId="37955" xr:uid="{136B8117-7683-4EAE-AE4C-35E8DA016940}"/>
    <cellStyle name="Normal 3 8 4 3 2 4" xfId="17005" xr:uid="{00000000-0005-0000-0000-00006D420000}"/>
    <cellStyle name="Normal 3 8 4 3 2 4 2" xfId="37956" xr:uid="{3EEF4B7F-57A6-4AD9-8B56-2EFC70AA26A5}"/>
    <cellStyle name="Normal 3 8 4 3 2 5" xfId="37953" xr:uid="{7D340ABB-2597-430E-9530-75168A3B24BA}"/>
    <cellStyle name="Normal 3 8 4 3 3" xfId="17006" xr:uid="{00000000-0005-0000-0000-00006E420000}"/>
    <cellStyle name="Normal 3 8 4 3 3 2" xfId="37957" xr:uid="{89F41315-1AB2-4E94-94BE-656B1FA064CE}"/>
    <cellStyle name="Normal 3 8 4 3 4" xfId="17007" xr:uid="{00000000-0005-0000-0000-00006F420000}"/>
    <cellStyle name="Normal 3 8 4 3 4 2" xfId="37958" xr:uid="{7D43D8E6-34AF-4B1E-91E1-E37F1D9346BA}"/>
    <cellStyle name="Normal 3 8 4 3 5" xfId="17008" xr:uid="{00000000-0005-0000-0000-000070420000}"/>
    <cellStyle name="Normal 3 8 4 3 5 2" xfId="37959" xr:uid="{C29C52D5-0CDE-4CD6-906E-EB29B1781056}"/>
    <cellStyle name="Normal 3 8 4 3 6" xfId="37952" xr:uid="{0CFC9C54-A0C6-4DBB-AE89-E05FD729B52D}"/>
    <cellStyle name="Normal 3 8 4 4" xfId="17009" xr:uid="{00000000-0005-0000-0000-000071420000}"/>
    <cellStyle name="Normal 3 8 4 4 2" xfId="17010" xr:uid="{00000000-0005-0000-0000-000072420000}"/>
    <cellStyle name="Normal 3 8 4 4 2 2" xfId="37961" xr:uid="{EBC6C4DE-B38B-4FCA-9DA1-960603273ADB}"/>
    <cellStyle name="Normal 3 8 4 4 3" xfId="17011" xr:uid="{00000000-0005-0000-0000-000073420000}"/>
    <cellStyle name="Normal 3 8 4 4 3 2" xfId="37962" xr:uid="{58139B9E-1428-454C-8AFE-DAA6E6E62A7D}"/>
    <cellStyle name="Normal 3 8 4 4 4" xfId="17012" xr:uid="{00000000-0005-0000-0000-000074420000}"/>
    <cellStyle name="Normal 3 8 4 4 4 2" xfId="37963" xr:uid="{4966040D-7CC2-4DEE-92A7-12A4E705B3DC}"/>
    <cellStyle name="Normal 3 8 4 4 5" xfId="37960" xr:uid="{6876CE19-2A16-4661-B58A-EB633356E0E8}"/>
    <cellStyle name="Normal 3 8 4 5" xfId="17013" xr:uid="{00000000-0005-0000-0000-000075420000}"/>
    <cellStyle name="Normal 3 8 4 5 2" xfId="37964" xr:uid="{0AFBA333-EC11-46B7-A7CB-D8D6BBE8F34E}"/>
    <cellStyle name="Normal 3 8 4 6" xfId="17014" xr:uid="{00000000-0005-0000-0000-000076420000}"/>
    <cellStyle name="Normal 3 8 4 6 2" xfId="37965" xr:uid="{B3F2C544-90CC-4982-A399-065EFA3AB2A4}"/>
    <cellStyle name="Normal 3 8 4 7" xfId="17015" xr:uid="{00000000-0005-0000-0000-000077420000}"/>
    <cellStyle name="Normal 3 8 4 7 2" xfId="37966" xr:uid="{039E0C26-C1FA-4680-9C9B-D5E1C97609C0}"/>
    <cellStyle name="Normal 3 8 4 8" xfId="37950" xr:uid="{A9E904F4-E854-4A25-B089-B3125D4CB25B}"/>
    <cellStyle name="Normal 3 8 5" xfId="17016" xr:uid="{00000000-0005-0000-0000-000078420000}"/>
    <cellStyle name="Normal 3 8 5 2" xfId="37967" xr:uid="{AA0C2FEB-3A8D-422E-A506-54C4EB63E9B6}"/>
    <cellStyle name="Normal 3 8 6" xfId="17017" xr:uid="{00000000-0005-0000-0000-000079420000}"/>
    <cellStyle name="Normal 3 8 6 2" xfId="37968" xr:uid="{55ADEA91-A767-4B0F-95C2-FBD8B4059BE8}"/>
    <cellStyle name="Normal 3 8 7" xfId="17018" xr:uid="{00000000-0005-0000-0000-00007A420000}"/>
    <cellStyle name="Normal 3 8 7 2" xfId="37969" xr:uid="{2907AD1A-B4F1-402C-874B-0D265D9236B4}"/>
    <cellStyle name="Normal 3 8 8" xfId="17019" xr:uid="{00000000-0005-0000-0000-00007B420000}"/>
    <cellStyle name="Normal 3 8 8 2" xfId="37970" xr:uid="{97718D0D-BCA2-4D28-BCD7-9CF2E18D4D21}"/>
    <cellStyle name="Normal 3 8 9" xfId="17020" xr:uid="{00000000-0005-0000-0000-00007C420000}"/>
    <cellStyle name="Normal 3 8 9 2" xfId="17021" xr:uid="{00000000-0005-0000-0000-00007D420000}"/>
    <cellStyle name="Normal 3 8 9 2 2" xfId="17022" xr:uid="{00000000-0005-0000-0000-00007E420000}"/>
    <cellStyle name="Normal 3 8 9 2 2 2" xfId="17023" xr:uid="{00000000-0005-0000-0000-00007F420000}"/>
    <cellStyle name="Normal 3 8 9 2 2 2 2" xfId="37974" xr:uid="{CE58CCCD-056E-438A-9D7B-8ABA006C2138}"/>
    <cellStyle name="Normal 3 8 9 2 2 3" xfId="17024" xr:uid="{00000000-0005-0000-0000-000080420000}"/>
    <cellStyle name="Normal 3 8 9 2 2 3 2" xfId="37975" xr:uid="{E4DCEC42-6BAA-404F-B608-8D4918B6F07B}"/>
    <cellStyle name="Normal 3 8 9 2 2 4" xfId="17025" xr:uid="{00000000-0005-0000-0000-000081420000}"/>
    <cellStyle name="Normal 3 8 9 2 2 4 2" xfId="37976" xr:uid="{1F4490C8-33A2-41EB-9E73-C3BEB69CC8D2}"/>
    <cellStyle name="Normal 3 8 9 2 2 5" xfId="37973" xr:uid="{88479AF7-8BC9-4666-8E35-278DB6FB805C}"/>
    <cellStyle name="Normal 3 8 9 2 3" xfId="17026" xr:uid="{00000000-0005-0000-0000-000082420000}"/>
    <cellStyle name="Normal 3 8 9 2 3 2" xfId="37977" xr:uid="{24C59391-1704-489E-B0B1-FE413AFA8BF1}"/>
    <cellStyle name="Normal 3 8 9 2 4" xfId="17027" xr:uid="{00000000-0005-0000-0000-000083420000}"/>
    <cellStyle name="Normal 3 8 9 2 4 2" xfId="37978" xr:uid="{95EA21E8-4686-4F92-8EA0-C1FCB5F40D25}"/>
    <cellStyle name="Normal 3 8 9 2 5" xfId="17028" xr:uid="{00000000-0005-0000-0000-000084420000}"/>
    <cellStyle name="Normal 3 8 9 2 5 2" xfId="37979" xr:uid="{D4944C53-0726-4113-B9AC-6BFB6547233D}"/>
    <cellStyle name="Normal 3 8 9 2 6" xfId="37972" xr:uid="{718B4800-4731-4655-A4DC-6B0F321174A7}"/>
    <cellStyle name="Normal 3 8 9 3" xfId="17029" xr:uid="{00000000-0005-0000-0000-000085420000}"/>
    <cellStyle name="Normal 3 8 9 3 2" xfId="37980" xr:uid="{CC034A23-1616-44E5-9461-0926E1B91E8E}"/>
    <cellStyle name="Normal 3 8 9 4" xfId="17030" xr:uid="{00000000-0005-0000-0000-000086420000}"/>
    <cellStyle name="Normal 3 8 9 4 2" xfId="17031" xr:uid="{00000000-0005-0000-0000-000087420000}"/>
    <cellStyle name="Normal 3 8 9 4 2 2" xfId="37982" xr:uid="{B4BDA8F3-7481-460B-B18B-C725AB20FB22}"/>
    <cellStyle name="Normal 3 8 9 4 3" xfId="17032" xr:uid="{00000000-0005-0000-0000-000088420000}"/>
    <cellStyle name="Normal 3 8 9 4 3 2" xfId="37983" xr:uid="{9D4B3AD4-4CEE-4274-A7E4-5DB6E47A9883}"/>
    <cellStyle name="Normal 3 8 9 4 4" xfId="17033" xr:uid="{00000000-0005-0000-0000-000089420000}"/>
    <cellStyle name="Normal 3 8 9 4 4 2" xfId="37984" xr:uid="{A6F9C63F-6464-4C1B-9A0B-DDF168FC9804}"/>
    <cellStyle name="Normal 3 8 9 4 5" xfId="37981" xr:uid="{368068D8-2E91-46E7-A1A2-D6F0B2582AD6}"/>
    <cellStyle name="Normal 3 8 9 5" xfId="17034" xr:uid="{00000000-0005-0000-0000-00008A420000}"/>
    <cellStyle name="Normal 3 8 9 5 2" xfId="37985" xr:uid="{EA15C65C-8BD6-49C3-85CD-7E7B56211285}"/>
    <cellStyle name="Normal 3 8 9 6" xfId="17035" xr:uid="{00000000-0005-0000-0000-00008B420000}"/>
    <cellStyle name="Normal 3 8 9 6 2" xfId="37986" xr:uid="{FDA13F95-4005-487E-9AFB-B265ABEEE5F9}"/>
    <cellStyle name="Normal 3 8 9 7" xfId="17036" xr:uid="{00000000-0005-0000-0000-00008C420000}"/>
    <cellStyle name="Normal 3 8 9 7 2" xfId="37987" xr:uid="{D8E8FA5C-F233-4D3A-AEC4-6A6E90DDACCD}"/>
    <cellStyle name="Normal 3 8 9 8" xfId="37971" xr:uid="{A5BAA031-F515-4B1E-9E9B-B9C070FBDD97}"/>
    <cellStyle name="Normal 3 9" xfId="17037" xr:uid="{00000000-0005-0000-0000-00008D420000}"/>
    <cellStyle name="Normal 3 9 2" xfId="17038" xr:uid="{00000000-0005-0000-0000-00008E420000}"/>
    <cellStyle name="Normal 3 9 2 2" xfId="17039" xr:uid="{00000000-0005-0000-0000-00008F420000}"/>
    <cellStyle name="Normal 3 9 2 2 2" xfId="37990" xr:uid="{C6CAC3C6-E5D7-4C1B-A2BB-BBA1FFB3E113}"/>
    <cellStyle name="Normal 3 9 2 3" xfId="17040" xr:uid="{00000000-0005-0000-0000-000090420000}"/>
    <cellStyle name="Normal 3 9 2 3 2" xfId="17041" xr:uid="{00000000-0005-0000-0000-000091420000}"/>
    <cellStyle name="Normal 3 9 2 3 2 2" xfId="17042" xr:uid="{00000000-0005-0000-0000-000092420000}"/>
    <cellStyle name="Normal 3 9 2 3 2 2 2" xfId="37993" xr:uid="{AFF1494F-68DB-4EAF-B0E7-9365562548D2}"/>
    <cellStyle name="Normal 3 9 2 3 2 3" xfId="17043" xr:uid="{00000000-0005-0000-0000-000093420000}"/>
    <cellStyle name="Normal 3 9 2 3 2 3 2" xfId="37994" xr:uid="{34559C81-3C58-4CE0-9E88-3DC44283D72C}"/>
    <cellStyle name="Normal 3 9 2 3 2 4" xfId="17044" xr:uid="{00000000-0005-0000-0000-000094420000}"/>
    <cellStyle name="Normal 3 9 2 3 2 4 2" xfId="37995" xr:uid="{E562CCC6-4ED7-4533-9C29-6156FD73FB34}"/>
    <cellStyle name="Normal 3 9 2 3 2 5" xfId="37992" xr:uid="{B271771A-7BC0-41E6-AF60-3424ED174853}"/>
    <cellStyle name="Normal 3 9 2 3 3" xfId="17045" xr:uid="{00000000-0005-0000-0000-000095420000}"/>
    <cellStyle name="Normal 3 9 2 3 3 2" xfId="37996" xr:uid="{1996858E-BF82-4998-8BC1-98A2D1AAD509}"/>
    <cellStyle name="Normal 3 9 2 3 4" xfId="17046" xr:uid="{00000000-0005-0000-0000-000096420000}"/>
    <cellStyle name="Normal 3 9 2 3 4 2" xfId="37997" xr:uid="{E22EC3A3-B294-400B-8722-5A2DE1A28246}"/>
    <cellStyle name="Normal 3 9 2 3 5" xfId="17047" xr:uid="{00000000-0005-0000-0000-000097420000}"/>
    <cellStyle name="Normal 3 9 2 3 5 2" xfId="37998" xr:uid="{D510FBF7-EF9B-4D4D-892F-4AFA39A9365E}"/>
    <cellStyle name="Normal 3 9 2 3 6" xfId="37991" xr:uid="{551795EE-E3C1-427E-B77C-66A3A36EBF50}"/>
    <cellStyle name="Normal 3 9 2 4" xfId="17048" xr:uid="{00000000-0005-0000-0000-000098420000}"/>
    <cellStyle name="Normal 3 9 2 4 2" xfId="17049" xr:uid="{00000000-0005-0000-0000-000099420000}"/>
    <cellStyle name="Normal 3 9 2 4 2 2" xfId="38000" xr:uid="{818F6E87-7821-4408-830A-E70EFF774D0C}"/>
    <cellStyle name="Normal 3 9 2 4 3" xfId="17050" xr:uid="{00000000-0005-0000-0000-00009A420000}"/>
    <cellStyle name="Normal 3 9 2 4 3 2" xfId="38001" xr:uid="{34C12F50-DBD4-46BC-8733-143C09FE39DF}"/>
    <cellStyle name="Normal 3 9 2 4 4" xfId="17051" xr:uid="{00000000-0005-0000-0000-00009B420000}"/>
    <cellStyle name="Normal 3 9 2 4 4 2" xfId="38002" xr:uid="{16AA2883-DC2E-4BC2-9C15-7FB5B16B1F82}"/>
    <cellStyle name="Normal 3 9 2 4 5" xfId="37999" xr:uid="{5858958B-3709-40AB-8DD9-D745C788E95B}"/>
    <cellStyle name="Normal 3 9 2 5" xfId="17052" xr:uid="{00000000-0005-0000-0000-00009C420000}"/>
    <cellStyle name="Normal 3 9 2 5 2" xfId="38003" xr:uid="{986FE6FC-3ED2-469F-AA3C-CAE89BC52873}"/>
    <cellStyle name="Normal 3 9 2 6" xfId="17053" xr:uid="{00000000-0005-0000-0000-00009D420000}"/>
    <cellStyle name="Normal 3 9 2 6 2" xfId="38004" xr:uid="{68EB66F6-DE50-46B3-9C6A-EA02070E8E7A}"/>
    <cellStyle name="Normal 3 9 2 7" xfId="17054" xr:uid="{00000000-0005-0000-0000-00009E420000}"/>
    <cellStyle name="Normal 3 9 2 7 2" xfId="38005" xr:uid="{6EC94E1C-8ABA-4DF7-B6DF-D92BFA9EBE60}"/>
    <cellStyle name="Normal 3 9 2 8" xfId="37989" xr:uid="{A76F78C5-77F5-44C8-B1A5-56D845026D9A}"/>
    <cellStyle name="Normal 3 9 3" xfId="17055" xr:uid="{00000000-0005-0000-0000-00009F420000}"/>
    <cellStyle name="Normal 3 9 3 2" xfId="17056" xr:uid="{00000000-0005-0000-0000-0000A0420000}"/>
    <cellStyle name="Normal 3 9 3 2 2" xfId="17057" xr:uid="{00000000-0005-0000-0000-0000A1420000}"/>
    <cellStyle name="Normal 3 9 3 2 2 2" xfId="17058" xr:uid="{00000000-0005-0000-0000-0000A2420000}"/>
    <cellStyle name="Normal 3 9 3 2 2 2 2" xfId="38009" xr:uid="{BE0D019D-3D28-422B-A1B8-970EC8F7FD52}"/>
    <cellStyle name="Normal 3 9 3 2 2 3" xfId="17059" xr:uid="{00000000-0005-0000-0000-0000A3420000}"/>
    <cellStyle name="Normal 3 9 3 2 2 3 2" xfId="38010" xr:uid="{B6D0C344-5872-4301-9384-ACA23E4C95E1}"/>
    <cellStyle name="Normal 3 9 3 2 2 4" xfId="17060" xr:uid="{00000000-0005-0000-0000-0000A4420000}"/>
    <cellStyle name="Normal 3 9 3 2 2 4 2" xfId="38011" xr:uid="{50500FE3-29DA-4E91-87B1-ED11B77F3EC7}"/>
    <cellStyle name="Normal 3 9 3 2 2 5" xfId="38008" xr:uid="{3DA5D25D-4267-4F0A-82C9-D938397B8E77}"/>
    <cellStyle name="Normal 3 9 3 2 3" xfId="17061" xr:uid="{00000000-0005-0000-0000-0000A5420000}"/>
    <cellStyle name="Normal 3 9 3 2 3 2" xfId="38012" xr:uid="{5F02EEF1-583E-44BA-9BA4-9AEDA9958E67}"/>
    <cellStyle name="Normal 3 9 3 2 4" xfId="17062" xr:uid="{00000000-0005-0000-0000-0000A6420000}"/>
    <cellStyle name="Normal 3 9 3 2 4 2" xfId="38013" xr:uid="{D64D48AC-66C5-4AA3-AB7C-E003023925EB}"/>
    <cellStyle name="Normal 3 9 3 2 5" xfId="17063" xr:uid="{00000000-0005-0000-0000-0000A7420000}"/>
    <cellStyle name="Normal 3 9 3 2 5 2" xfId="38014" xr:uid="{906D561F-AE0C-40F9-BCBA-CABF7EAD684A}"/>
    <cellStyle name="Normal 3 9 3 2 6" xfId="38007" xr:uid="{12ABC42A-5792-4B17-835D-7560FE1A4D85}"/>
    <cellStyle name="Normal 3 9 3 3" xfId="17064" xr:uid="{00000000-0005-0000-0000-0000A8420000}"/>
    <cellStyle name="Normal 3 9 3 3 2" xfId="17065" xr:uid="{00000000-0005-0000-0000-0000A9420000}"/>
    <cellStyle name="Normal 3 9 3 3 2 2" xfId="38016" xr:uid="{C7F9CA08-909E-400D-96A6-B87219A1D3D5}"/>
    <cellStyle name="Normal 3 9 3 3 3" xfId="17066" xr:uid="{00000000-0005-0000-0000-0000AA420000}"/>
    <cellStyle name="Normal 3 9 3 3 3 2" xfId="38017" xr:uid="{A78BFC0A-BF0B-4E82-B5A7-FE2DE9EB6566}"/>
    <cellStyle name="Normal 3 9 3 3 4" xfId="17067" xr:uid="{00000000-0005-0000-0000-0000AB420000}"/>
    <cellStyle name="Normal 3 9 3 3 4 2" xfId="38018" xr:uid="{E688AE46-B44B-4DB3-84CE-3703E06CDB63}"/>
    <cellStyle name="Normal 3 9 3 3 5" xfId="38015" xr:uid="{6E0B8538-3E59-47C5-92F2-E5F597C8E731}"/>
    <cellStyle name="Normal 3 9 3 4" xfId="17068" xr:uid="{00000000-0005-0000-0000-0000AC420000}"/>
    <cellStyle name="Normal 3 9 3 4 2" xfId="38019" xr:uid="{C96C8BAC-4812-45A7-9131-B4C4C7B4BB77}"/>
    <cellStyle name="Normal 3 9 3 5" xfId="17069" xr:uid="{00000000-0005-0000-0000-0000AD420000}"/>
    <cellStyle name="Normal 3 9 3 5 2" xfId="38020" xr:uid="{A9379126-636E-4BD4-8850-E7B10D1B49FF}"/>
    <cellStyle name="Normal 3 9 3 6" xfId="17070" xr:uid="{00000000-0005-0000-0000-0000AE420000}"/>
    <cellStyle name="Normal 3 9 3 6 2" xfId="38021" xr:uid="{7D2F294F-8D75-43F9-B683-2412B8118F48}"/>
    <cellStyle name="Normal 3 9 3 7" xfId="38006" xr:uid="{D1CC41AE-A17C-4B47-8956-CC6D42A0ED7A}"/>
    <cellStyle name="Normal 3 9 4" xfId="17071" xr:uid="{00000000-0005-0000-0000-0000AF420000}"/>
    <cellStyle name="Normal 3 9 4 2" xfId="38022" xr:uid="{1373ED37-3E5D-4763-AC0D-2030F2F5B44C}"/>
    <cellStyle name="Normal 3 9 5" xfId="17072" xr:uid="{00000000-0005-0000-0000-0000B0420000}"/>
    <cellStyle name="Normal 3 9 5 2" xfId="17073" xr:uid="{00000000-0005-0000-0000-0000B1420000}"/>
    <cellStyle name="Normal 3 9 5 2 2" xfId="17074" xr:uid="{00000000-0005-0000-0000-0000B2420000}"/>
    <cellStyle name="Normal 3 9 5 2 2 2" xfId="38025" xr:uid="{53FF94F7-C2ED-4FC5-90B6-B23A18B7F685}"/>
    <cellStyle name="Normal 3 9 5 2 3" xfId="17075" xr:uid="{00000000-0005-0000-0000-0000B3420000}"/>
    <cellStyle name="Normal 3 9 5 2 3 2" xfId="38026" xr:uid="{261B1E88-CA3F-4003-8929-65F25B21425A}"/>
    <cellStyle name="Normal 3 9 5 2 4" xfId="17076" xr:uid="{00000000-0005-0000-0000-0000B4420000}"/>
    <cellStyle name="Normal 3 9 5 2 4 2" xfId="38027" xr:uid="{F28FE8F7-8488-4DE0-B1E6-29045D1B7303}"/>
    <cellStyle name="Normal 3 9 5 2 5" xfId="38024" xr:uid="{129BD05C-40D1-497A-A681-8FBBC93852D8}"/>
    <cellStyle name="Normal 3 9 5 3" xfId="17077" xr:uid="{00000000-0005-0000-0000-0000B5420000}"/>
    <cellStyle name="Normal 3 9 5 3 2" xfId="38028" xr:uid="{449B2DEB-6147-407E-8009-014EAD21CFEB}"/>
    <cellStyle name="Normal 3 9 5 4" xfId="17078" xr:uid="{00000000-0005-0000-0000-0000B6420000}"/>
    <cellStyle name="Normal 3 9 5 4 2" xfId="38029" xr:uid="{DA4F934B-287E-44FA-BB52-6533AADC5CBC}"/>
    <cellStyle name="Normal 3 9 5 5" xfId="17079" xr:uid="{00000000-0005-0000-0000-0000B7420000}"/>
    <cellStyle name="Normal 3 9 5 5 2" xfId="38030" xr:uid="{BB8E4E4D-48FA-42CE-B584-883EC9578212}"/>
    <cellStyle name="Normal 3 9 5 6" xfId="38023" xr:uid="{866B4D95-032D-42BA-BE41-FA076A3D9428}"/>
    <cellStyle name="Normal 3 9 6" xfId="17080" xr:uid="{00000000-0005-0000-0000-0000B8420000}"/>
    <cellStyle name="Normal 3 9 6 2" xfId="38031" xr:uid="{2F125FBB-6675-4D1F-8CD1-184ADC9EE47F}"/>
    <cellStyle name="Normal 3 9 7" xfId="17081" xr:uid="{00000000-0005-0000-0000-0000B9420000}"/>
    <cellStyle name="Normal 3 9 7 2" xfId="38032" xr:uid="{31596556-B030-45A2-B706-FCA145DD27D4}"/>
    <cellStyle name="Normal 3 9 8" xfId="17082" xr:uid="{00000000-0005-0000-0000-0000BA420000}"/>
    <cellStyle name="Normal 3 9 8 2" xfId="38033" xr:uid="{CA95BFDA-4716-43ED-B63E-A6F723244C85}"/>
    <cellStyle name="Normal 3 9 9" xfId="37988" xr:uid="{474A8F4C-D9C7-48D0-BA32-306771D554E4}"/>
    <cellStyle name="Normal 30" xfId="17083" xr:uid="{00000000-0005-0000-0000-0000BB420000}"/>
    <cellStyle name="Normal 30 10" xfId="17084" xr:uid="{00000000-0005-0000-0000-0000BC420000}"/>
    <cellStyle name="Normal 30 10 2" xfId="17085" xr:uid="{00000000-0005-0000-0000-0000BD420000}"/>
    <cellStyle name="Normal 30 10 2 2" xfId="38036" xr:uid="{87735043-D4BD-4C8B-AB85-F345FC2CFF02}"/>
    <cellStyle name="Normal 30 10 3" xfId="38035" xr:uid="{58AFC63F-2618-4D61-A02C-F4E804D7548E}"/>
    <cellStyle name="Normal 30 11" xfId="17086" xr:uid="{00000000-0005-0000-0000-0000BE420000}"/>
    <cellStyle name="Normal 30 11 2" xfId="17087" xr:uid="{00000000-0005-0000-0000-0000BF420000}"/>
    <cellStyle name="Normal 30 11 2 2" xfId="38038" xr:uid="{3E9D3216-A82F-45CE-ACD6-DDD6A667AFF6}"/>
    <cellStyle name="Normal 30 11 3" xfId="38037" xr:uid="{C6F63BE3-6EE3-4F9F-A095-DAF93113FC52}"/>
    <cellStyle name="Normal 30 12" xfId="17088" xr:uid="{00000000-0005-0000-0000-0000C0420000}"/>
    <cellStyle name="Normal 30 12 2" xfId="17089" xr:uid="{00000000-0005-0000-0000-0000C1420000}"/>
    <cellStyle name="Normal 30 12 2 2" xfId="38040" xr:uid="{2529B2C3-461D-4824-8EBA-AAE0C01CE21C}"/>
    <cellStyle name="Normal 30 12 3" xfId="38039" xr:uid="{EE8D9E44-756A-40A7-80BB-7D6920E73F59}"/>
    <cellStyle name="Normal 30 13" xfId="17090" xr:uid="{00000000-0005-0000-0000-0000C2420000}"/>
    <cellStyle name="Normal 30 13 2" xfId="17091" xr:uid="{00000000-0005-0000-0000-0000C3420000}"/>
    <cellStyle name="Normal 30 13 2 2" xfId="17092" xr:uid="{00000000-0005-0000-0000-0000C4420000}"/>
    <cellStyle name="Normal 30 13 2 2 2" xfId="38043" xr:uid="{3421784C-A595-4D15-B5FD-6296415C2E03}"/>
    <cellStyle name="Normal 30 13 2 3" xfId="17093" xr:uid="{00000000-0005-0000-0000-0000C5420000}"/>
    <cellStyle name="Normal 30 13 2 3 2" xfId="38044" xr:uid="{49A25B53-1010-4327-81D2-71C19886633E}"/>
    <cellStyle name="Normal 30 13 2 4" xfId="17094" xr:uid="{00000000-0005-0000-0000-0000C6420000}"/>
    <cellStyle name="Normal 30 13 2 4 2" xfId="38045" xr:uid="{01939DBB-BE6F-45CE-8424-1FA5104625DA}"/>
    <cellStyle name="Normal 30 13 2 5" xfId="38042" xr:uid="{83AF1702-6FBB-4ED8-B230-35ABF6299CB8}"/>
    <cellStyle name="Normal 30 13 3" xfId="17095" xr:uid="{00000000-0005-0000-0000-0000C7420000}"/>
    <cellStyle name="Normal 30 13 3 2" xfId="38046" xr:uid="{9897519C-B9CE-4404-963B-63D74575B85A}"/>
    <cellStyle name="Normal 30 13 4" xfId="17096" xr:uid="{00000000-0005-0000-0000-0000C8420000}"/>
    <cellStyle name="Normal 30 13 4 2" xfId="38047" xr:uid="{F1C5034D-7751-48B9-A105-014CF606EAA3}"/>
    <cellStyle name="Normal 30 13 5" xfId="17097" xr:uid="{00000000-0005-0000-0000-0000C9420000}"/>
    <cellStyle name="Normal 30 13 5 2" xfId="38048" xr:uid="{0BAE9084-E9F8-44E1-8A34-7A53444A1164}"/>
    <cellStyle name="Normal 30 13 6" xfId="38041" xr:uid="{CBAC0BB2-1861-44DB-81D0-31E39E60FB5D}"/>
    <cellStyle name="Normal 30 14" xfId="17098" xr:uid="{00000000-0005-0000-0000-0000CA420000}"/>
    <cellStyle name="Normal 30 14 2" xfId="17099" xr:uid="{00000000-0005-0000-0000-0000CB420000}"/>
    <cellStyle name="Normal 30 14 2 2" xfId="38050" xr:uid="{B6BF5CB2-F026-4FD2-B9BA-0B6C5993475F}"/>
    <cellStyle name="Normal 30 14 3" xfId="17100" xr:uid="{00000000-0005-0000-0000-0000CC420000}"/>
    <cellStyle name="Normal 30 14 3 2" xfId="38051" xr:uid="{E25C2603-B79F-41D1-986A-8C929B891F31}"/>
    <cellStyle name="Normal 30 14 4" xfId="17101" xr:uid="{00000000-0005-0000-0000-0000CD420000}"/>
    <cellStyle name="Normal 30 14 4 2" xfId="38052" xr:uid="{C27F0733-96C6-4629-A4DF-3C16080A10AF}"/>
    <cellStyle name="Normal 30 14 5" xfId="38049" xr:uid="{2EAEF934-AC06-482B-9DBD-82B1B377AC62}"/>
    <cellStyle name="Normal 30 15" xfId="17102" xr:uid="{00000000-0005-0000-0000-0000CE420000}"/>
    <cellStyle name="Normal 30 15 2" xfId="38053" xr:uid="{694C811B-C8B0-45A7-A1A1-2622052A2A40}"/>
    <cellStyle name="Normal 30 16" xfId="17103" xr:uid="{00000000-0005-0000-0000-0000CF420000}"/>
    <cellStyle name="Normal 30 16 2" xfId="38054" xr:uid="{95903C42-F6D1-4054-839A-050C97A81826}"/>
    <cellStyle name="Normal 30 17" xfId="17104" xr:uid="{00000000-0005-0000-0000-0000D0420000}"/>
    <cellStyle name="Normal 30 17 2" xfId="38055" xr:uid="{83B93219-E33D-49CA-BF80-AFE96D48EA2C}"/>
    <cellStyle name="Normal 30 18" xfId="38034" xr:uid="{E179B778-02FA-423B-B150-38E5F77802FE}"/>
    <cellStyle name="Normal 30 2" xfId="17105" xr:uid="{00000000-0005-0000-0000-0000D1420000}"/>
    <cellStyle name="Normal 30 2 2" xfId="17106" xr:uid="{00000000-0005-0000-0000-0000D2420000}"/>
    <cellStyle name="Normal 30 2 2 2" xfId="38057" xr:uid="{94BDB703-0CA3-4F9B-9B58-8C875D6DF382}"/>
    <cellStyle name="Normal 30 2 3" xfId="38056" xr:uid="{32BEE590-F09A-457B-9C05-F9DE45ED3F03}"/>
    <cellStyle name="Normal 30 3" xfId="17107" xr:uid="{00000000-0005-0000-0000-0000D3420000}"/>
    <cellStyle name="Normal 30 3 2" xfId="17108" xr:uid="{00000000-0005-0000-0000-0000D4420000}"/>
    <cellStyle name="Normal 30 3 2 2" xfId="38059" xr:uid="{D005E417-FDCC-49A0-B225-4AF1FCB9F032}"/>
    <cellStyle name="Normal 30 3 3" xfId="38058" xr:uid="{8D039D2B-8617-4DF5-88BD-6C10F686FCF0}"/>
    <cellStyle name="Normal 30 4" xfId="17109" xr:uid="{00000000-0005-0000-0000-0000D5420000}"/>
    <cellStyle name="Normal 30 4 2" xfId="17110" xr:uid="{00000000-0005-0000-0000-0000D6420000}"/>
    <cellStyle name="Normal 30 4 2 2" xfId="38061" xr:uid="{8DCAC368-1DF2-49FF-83B7-B1687F3425DC}"/>
    <cellStyle name="Normal 30 4 3" xfId="38060" xr:uid="{6063F2BB-B1AF-4C6C-BD17-03A4AD92CC37}"/>
    <cellStyle name="Normal 30 5" xfId="17111" xr:uid="{00000000-0005-0000-0000-0000D7420000}"/>
    <cellStyle name="Normal 30 5 2" xfId="17112" xr:uid="{00000000-0005-0000-0000-0000D8420000}"/>
    <cellStyle name="Normal 30 5 2 2" xfId="38063" xr:uid="{6EE55E3C-57D7-4B1E-8DA7-10BBD8792BC6}"/>
    <cellStyle name="Normal 30 5 3" xfId="38062" xr:uid="{B836014B-3822-461B-AC37-6709DA509DF2}"/>
    <cellStyle name="Normal 30 6" xfId="17113" xr:uid="{00000000-0005-0000-0000-0000D9420000}"/>
    <cellStyle name="Normal 30 6 2" xfId="17114" xr:uid="{00000000-0005-0000-0000-0000DA420000}"/>
    <cellStyle name="Normal 30 6 2 2" xfId="38065" xr:uid="{352A2A17-93A9-4FD4-9083-9307D422F049}"/>
    <cellStyle name="Normal 30 6 3" xfId="38064" xr:uid="{E003268A-2B26-435D-82DE-35D27E93F52E}"/>
    <cellStyle name="Normal 30 7" xfId="17115" xr:uid="{00000000-0005-0000-0000-0000DB420000}"/>
    <cellStyle name="Normal 30 7 2" xfId="17116" xr:uid="{00000000-0005-0000-0000-0000DC420000}"/>
    <cellStyle name="Normal 30 7 2 2" xfId="38067" xr:uid="{8B6E25FA-051E-40B8-A019-C05E9346BEA0}"/>
    <cellStyle name="Normal 30 7 3" xfId="38066" xr:uid="{03BDABEC-18AB-46E5-879B-34432F1FF108}"/>
    <cellStyle name="Normal 30 8" xfId="17117" xr:uid="{00000000-0005-0000-0000-0000DD420000}"/>
    <cellStyle name="Normal 30 8 2" xfId="17118" xr:uid="{00000000-0005-0000-0000-0000DE420000}"/>
    <cellStyle name="Normal 30 8 2 2" xfId="38069" xr:uid="{502A458F-8C65-4E87-98B8-1CC8A98E5291}"/>
    <cellStyle name="Normal 30 8 3" xfId="38068" xr:uid="{3354B4FB-D40D-4E33-99E0-7FF061017C1F}"/>
    <cellStyle name="Normal 30 9" xfId="17119" xr:uid="{00000000-0005-0000-0000-0000DF420000}"/>
    <cellStyle name="Normal 30 9 2" xfId="17120" xr:uid="{00000000-0005-0000-0000-0000E0420000}"/>
    <cellStyle name="Normal 30 9 2 2" xfId="38071" xr:uid="{28628AF5-9EFB-449A-AB7A-6A87E2CD8DE4}"/>
    <cellStyle name="Normal 30 9 3" xfId="38070" xr:uid="{9507E184-9CAC-44D1-A22E-B200E7FBFD78}"/>
    <cellStyle name="Normal 31" xfId="17121" xr:uid="{00000000-0005-0000-0000-0000E1420000}"/>
    <cellStyle name="Normal 31 2" xfId="17122" xr:uid="{00000000-0005-0000-0000-0000E2420000}"/>
    <cellStyle name="Normal 31 2 2" xfId="38073" xr:uid="{6F76FE2B-AE5A-4E01-94DE-8C84067DE944}"/>
    <cellStyle name="Normal 31 3" xfId="17123" xr:uid="{00000000-0005-0000-0000-0000E3420000}"/>
    <cellStyle name="Normal 31 3 2" xfId="17124" xr:uid="{00000000-0005-0000-0000-0000E4420000}"/>
    <cellStyle name="Normal 31 3 2 2" xfId="17125" xr:uid="{00000000-0005-0000-0000-0000E5420000}"/>
    <cellStyle name="Normal 31 3 2 2 2" xfId="17126" xr:uid="{00000000-0005-0000-0000-0000E6420000}"/>
    <cellStyle name="Normal 31 3 2 2 2 2" xfId="38077" xr:uid="{3FF72FA9-29C1-40FB-A18B-8042EA64D18A}"/>
    <cellStyle name="Normal 31 3 2 2 3" xfId="17127" xr:uid="{00000000-0005-0000-0000-0000E7420000}"/>
    <cellStyle name="Normal 31 3 2 2 3 2" xfId="38078" xr:uid="{FFA5C324-7CA8-46AE-A4F9-573701C1351D}"/>
    <cellStyle name="Normal 31 3 2 2 4" xfId="17128" xr:uid="{00000000-0005-0000-0000-0000E8420000}"/>
    <cellStyle name="Normal 31 3 2 2 4 2" xfId="38079" xr:uid="{C34A9061-88B4-406F-91B9-541DDE78C179}"/>
    <cellStyle name="Normal 31 3 2 2 5" xfId="38076" xr:uid="{509C3E14-2C10-4ADC-A48C-FDA5DD0215D6}"/>
    <cellStyle name="Normal 31 3 2 3" xfId="17129" xr:uid="{00000000-0005-0000-0000-0000E9420000}"/>
    <cellStyle name="Normal 31 3 2 3 2" xfId="38080" xr:uid="{F5D63288-D1CE-4824-AF29-FEB873AE9424}"/>
    <cellStyle name="Normal 31 3 2 4" xfId="17130" xr:uid="{00000000-0005-0000-0000-0000EA420000}"/>
    <cellStyle name="Normal 31 3 2 4 2" xfId="38081" xr:uid="{B03BFF3D-2CD8-4E9E-9B40-E0044C40C613}"/>
    <cellStyle name="Normal 31 3 2 5" xfId="17131" xr:uid="{00000000-0005-0000-0000-0000EB420000}"/>
    <cellStyle name="Normal 31 3 2 5 2" xfId="38082" xr:uid="{2D687869-6266-4C18-A60E-3513E69DCFDF}"/>
    <cellStyle name="Normal 31 3 2 6" xfId="38075" xr:uid="{4475B878-1A80-4905-8742-8F2E6060372F}"/>
    <cellStyle name="Normal 31 3 3" xfId="17132" xr:uid="{00000000-0005-0000-0000-0000EC420000}"/>
    <cellStyle name="Normal 31 3 3 2" xfId="17133" xr:uid="{00000000-0005-0000-0000-0000ED420000}"/>
    <cellStyle name="Normal 31 3 3 2 2" xfId="38084" xr:uid="{5A05C272-B109-410E-A5C1-B746E59093D2}"/>
    <cellStyle name="Normal 31 3 3 3" xfId="17134" xr:uid="{00000000-0005-0000-0000-0000EE420000}"/>
    <cellStyle name="Normal 31 3 3 3 2" xfId="38085" xr:uid="{F1BBF4A3-F5F3-49FD-8F84-9E323FDD806A}"/>
    <cellStyle name="Normal 31 3 3 4" xfId="17135" xr:uid="{00000000-0005-0000-0000-0000EF420000}"/>
    <cellStyle name="Normal 31 3 3 4 2" xfId="38086" xr:uid="{D0F9B06C-86C9-4DBA-B459-07FD7645A8E7}"/>
    <cellStyle name="Normal 31 3 3 5" xfId="38083" xr:uid="{E4EFBD04-3105-4723-8362-62D6A6A0B414}"/>
    <cellStyle name="Normal 31 3 4" xfId="17136" xr:uid="{00000000-0005-0000-0000-0000F0420000}"/>
    <cellStyle name="Normal 31 3 4 2" xfId="38087" xr:uid="{96842E46-FE99-4F8D-81F9-9D10A560B5BA}"/>
    <cellStyle name="Normal 31 3 5" xfId="17137" xr:uid="{00000000-0005-0000-0000-0000F1420000}"/>
    <cellStyle name="Normal 31 3 5 2" xfId="38088" xr:uid="{F1303FC9-76C7-4F83-AC69-260FE77504C7}"/>
    <cellStyle name="Normal 31 3 6" xfId="17138" xr:uid="{00000000-0005-0000-0000-0000F2420000}"/>
    <cellStyle name="Normal 31 3 6 2" xfId="38089" xr:uid="{8F0ABDAD-A261-4DE0-BD79-E2094A365FCB}"/>
    <cellStyle name="Normal 31 3 7" xfId="38074" xr:uid="{9F90FB30-C3B0-40BC-88CA-A8BD983A0765}"/>
    <cellStyle name="Normal 31 4" xfId="38072" xr:uid="{22891529-2400-471C-A4D3-11800EB6F9CE}"/>
    <cellStyle name="Normal 32" xfId="17139" xr:uid="{00000000-0005-0000-0000-0000F3420000}"/>
    <cellStyle name="Normal 32 2" xfId="17140" xr:uid="{00000000-0005-0000-0000-0000F4420000}"/>
    <cellStyle name="Normal 32 2 2" xfId="38091" xr:uid="{0AB8FEC0-618F-4456-9851-3FE53D97AB36}"/>
    <cellStyle name="Normal 32 3" xfId="17141" xr:uid="{00000000-0005-0000-0000-0000F5420000}"/>
    <cellStyle name="Normal 32 3 2" xfId="17142" xr:uid="{00000000-0005-0000-0000-0000F6420000}"/>
    <cellStyle name="Normal 32 3 2 2" xfId="17143" xr:uid="{00000000-0005-0000-0000-0000F7420000}"/>
    <cellStyle name="Normal 32 3 2 2 2" xfId="17144" xr:uid="{00000000-0005-0000-0000-0000F8420000}"/>
    <cellStyle name="Normal 32 3 2 2 2 2" xfId="38095" xr:uid="{9E63F244-9188-4124-AF9D-1FCF98C64315}"/>
    <cellStyle name="Normal 32 3 2 2 3" xfId="17145" xr:uid="{00000000-0005-0000-0000-0000F9420000}"/>
    <cellStyle name="Normal 32 3 2 2 3 2" xfId="38096" xr:uid="{1456A8D5-D7D4-42D3-B745-A0943A77B97C}"/>
    <cellStyle name="Normal 32 3 2 2 4" xfId="17146" xr:uid="{00000000-0005-0000-0000-0000FA420000}"/>
    <cellStyle name="Normal 32 3 2 2 4 2" xfId="38097" xr:uid="{505B29DC-C989-492D-B524-0DB3F71FED2F}"/>
    <cellStyle name="Normal 32 3 2 2 5" xfId="38094" xr:uid="{6D7FC1AA-546B-4B8C-B42E-1FD174C3D6EF}"/>
    <cellStyle name="Normal 32 3 2 3" xfId="17147" xr:uid="{00000000-0005-0000-0000-0000FB420000}"/>
    <cellStyle name="Normal 32 3 2 3 2" xfId="38098" xr:uid="{40EFC85D-403E-485E-9A0C-94EC610BB639}"/>
    <cellStyle name="Normal 32 3 2 4" xfId="17148" xr:uid="{00000000-0005-0000-0000-0000FC420000}"/>
    <cellStyle name="Normal 32 3 2 4 2" xfId="38099" xr:uid="{69FE075D-8FBE-4CDC-8CDE-975FD7C42D5D}"/>
    <cellStyle name="Normal 32 3 2 5" xfId="17149" xr:uid="{00000000-0005-0000-0000-0000FD420000}"/>
    <cellStyle name="Normal 32 3 2 5 2" xfId="38100" xr:uid="{751EF160-A92D-47A4-AE0B-D7852AACCAD3}"/>
    <cellStyle name="Normal 32 3 2 6" xfId="38093" xr:uid="{979EECB9-8B85-4A79-B944-212DB771AD78}"/>
    <cellStyle name="Normal 32 3 3" xfId="17150" xr:uid="{00000000-0005-0000-0000-0000FE420000}"/>
    <cellStyle name="Normal 32 3 3 2" xfId="17151" xr:uid="{00000000-0005-0000-0000-0000FF420000}"/>
    <cellStyle name="Normal 32 3 3 2 2" xfId="38102" xr:uid="{881F38A3-2DEB-4722-8F57-5FB4EB8D2975}"/>
    <cellStyle name="Normal 32 3 3 3" xfId="17152" xr:uid="{00000000-0005-0000-0000-000000430000}"/>
    <cellStyle name="Normal 32 3 3 3 2" xfId="38103" xr:uid="{A543D49D-6A03-4B34-A077-A91BCA09CA12}"/>
    <cellStyle name="Normal 32 3 3 4" xfId="17153" xr:uid="{00000000-0005-0000-0000-000001430000}"/>
    <cellStyle name="Normal 32 3 3 4 2" xfId="38104" xr:uid="{433FCACC-1680-4E42-82FD-651261285F81}"/>
    <cellStyle name="Normal 32 3 3 5" xfId="38101" xr:uid="{6C1D504A-2ACC-4A94-8460-A32A7865E8E8}"/>
    <cellStyle name="Normal 32 3 4" xfId="17154" xr:uid="{00000000-0005-0000-0000-000002430000}"/>
    <cellStyle name="Normal 32 3 4 2" xfId="38105" xr:uid="{60859F5D-EE0B-471F-B6B8-E75C83C17199}"/>
    <cellStyle name="Normal 32 3 5" xfId="17155" xr:uid="{00000000-0005-0000-0000-000003430000}"/>
    <cellStyle name="Normal 32 3 5 2" xfId="38106" xr:uid="{2D774AB8-D0B7-41A3-94EB-8D034D97DACD}"/>
    <cellStyle name="Normal 32 3 6" xfId="17156" xr:uid="{00000000-0005-0000-0000-000004430000}"/>
    <cellStyle name="Normal 32 3 6 2" xfId="38107" xr:uid="{409D97B3-9736-4732-894D-DC883A9019C3}"/>
    <cellStyle name="Normal 32 3 7" xfId="38092" xr:uid="{3FC90D87-0A08-4203-9564-43BC8F950A0D}"/>
    <cellStyle name="Normal 32 4" xfId="38090" xr:uid="{555CD47F-8B47-4920-9BC6-C813E7F07553}"/>
    <cellStyle name="Normal 33" xfId="17157" xr:uid="{00000000-0005-0000-0000-000005430000}"/>
    <cellStyle name="Normal 33 2" xfId="17158" xr:uid="{00000000-0005-0000-0000-000006430000}"/>
    <cellStyle name="Normal 33 2 2" xfId="38109" xr:uid="{BADB4FB0-F32F-4CCB-AB64-A86BD4385AC2}"/>
    <cellStyle name="Normal 33 3" xfId="17159" xr:uid="{00000000-0005-0000-0000-000007430000}"/>
    <cellStyle name="Normal 33 3 2" xfId="17160" xr:uid="{00000000-0005-0000-0000-000008430000}"/>
    <cellStyle name="Normal 33 3 2 2" xfId="17161" xr:uid="{00000000-0005-0000-0000-000009430000}"/>
    <cellStyle name="Normal 33 3 2 2 2" xfId="17162" xr:uid="{00000000-0005-0000-0000-00000A430000}"/>
    <cellStyle name="Normal 33 3 2 2 2 2" xfId="38113" xr:uid="{A826C885-F4DE-4477-83CC-81A2B17B96BA}"/>
    <cellStyle name="Normal 33 3 2 2 3" xfId="17163" xr:uid="{00000000-0005-0000-0000-00000B430000}"/>
    <cellStyle name="Normal 33 3 2 2 3 2" xfId="38114" xr:uid="{74379C54-B39E-42A0-ACBA-8565058C252D}"/>
    <cellStyle name="Normal 33 3 2 2 4" xfId="17164" xr:uid="{00000000-0005-0000-0000-00000C430000}"/>
    <cellStyle name="Normal 33 3 2 2 4 2" xfId="38115" xr:uid="{8D620F60-E9DE-4DB7-825E-9C8312B943E7}"/>
    <cellStyle name="Normal 33 3 2 2 5" xfId="38112" xr:uid="{41651784-EF3B-4557-BFD0-A145957C4CB9}"/>
    <cellStyle name="Normal 33 3 2 3" xfId="17165" xr:uid="{00000000-0005-0000-0000-00000D430000}"/>
    <cellStyle name="Normal 33 3 2 3 2" xfId="38116" xr:uid="{04046A8B-17E0-4668-82B6-D2E503D67A65}"/>
    <cellStyle name="Normal 33 3 2 4" xfId="17166" xr:uid="{00000000-0005-0000-0000-00000E430000}"/>
    <cellStyle name="Normal 33 3 2 4 2" xfId="38117" xr:uid="{88D4A3F7-067A-42F0-87E3-263C40C1D994}"/>
    <cellStyle name="Normal 33 3 2 5" xfId="17167" xr:uid="{00000000-0005-0000-0000-00000F430000}"/>
    <cellStyle name="Normal 33 3 2 5 2" xfId="38118" xr:uid="{C2FCE126-0AE6-4A96-8331-5D213A6A891A}"/>
    <cellStyle name="Normal 33 3 2 6" xfId="38111" xr:uid="{109A51E5-2F39-48F7-9E83-B3E992B2B57D}"/>
    <cellStyle name="Normal 33 3 3" xfId="17168" xr:uid="{00000000-0005-0000-0000-000010430000}"/>
    <cellStyle name="Normal 33 3 3 2" xfId="17169" xr:uid="{00000000-0005-0000-0000-000011430000}"/>
    <cellStyle name="Normal 33 3 3 2 2" xfId="38120" xr:uid="{A5AC7C6A-09C5-4893-A2E9-E53D18F38B68}"/>
    <cellStyle name="Normal 33 3 3 3" xfId="17170" xr:uid="{00000000-0005-0000-0000-000012430000}"/>
    <cellStyle name="Normal 33 3 3 3 2" xfId="38121" xr:uid="{B4D3A919-89C1-4160-AA39-B59D1A0C6573}"/>
    <cellStyle name="Normal 33 3 3 4" xfId="17171" xr:uid="{00000000-0005-0000-0000-000013430000}"/>
    <cellStyle name="Normal 33 3 3 4 2" xfId="38122" xr:uid="{439F519C-D9D8-4F84-AEDF-AA65167AD2CF}"/>
    <cellStyle name="Normal 33 3 3 5" xfId="38119" xr:uid="{60EED8EC-51DC-4B97-88B1-F561AA2D0DDD}"/>
    <cellStyle name="Normal 33 3 4" xfId="17172" xr:uid="{00000000-0005-0000-0000-000014430000}"/>
    <cellStyle name="Normal 33 3 4 2" xfId="38123" xr:uid="{306118CF-DE5E-47CC-A2CA-7C7B5D827F37}"/>
    <cellStyle name="Normal 33 3 5" xfId="17173" xr:uid="{00000000-0005-0000-0000-000015430000}"/>
    <cellStyle name="Normal 33 3 5 2" xfId="38124" xr:uid="{91D84A3D-991E-4A27-816F-6271D03DC00F}"/>
    <cellStyle name="Normal 33 3 6" xfId="17174" xr:uid="{00000000-0005-0000-0000-000016430000}"/>
    <cellStyle name="Normal 33 3 6 2" xfId="38125" xr:uid="{CB44DBBC-C929-4E90-AA61-B7414B8BDD13}"/>
    <cellStyle name="Normal 33 3 7" xfId="38110" xr:uid="{4FF4A129-E4D5-4906-806C-5890421303CD}"/>
    <cellStyle name="Normal 33 4" xfId="38108" xr:uid="{EF2DE1C5-D769-4DEC-9EBF-95AD0C9CDA44}"/>
    <cellStyle name="Normal 34" xfId="17175" xr:uid="{00000000-0005-0000-0000-000017430000}"/>
    <cellStyle name="Normal 34 2" xfId="17176" xr:uid="{00000000-0005-0000-0000-000018430000}"/>
    <cellStyle name="Normal 34 2 2" xfId="17177" xr:uid="{00000000-0005-0000-0000-000019430000}"/>
    <cellStyle name="Normal 34 2 2 2" xfId="17178" xr:uid="{00000000-0005-0000-0000-00001A430000}"/>
    <cellStyle name="Normal 34 2 2 2 2" xfId="38129" xr:uid="{E4D423DD-C422-475B-946B-1F0F547C647A}"/>
    <cellStyle name="Normal 34 2 2 3" xfId="17179" xr:uid="{00000000-0005-0000-0000-00001B430000}"/>
    <cellStyle name="Normal 34 2 2 3 2" xfId="38130" xr:uid="{B7785776-BF2D-457B-9EBF-044806A4F630}"/>
    <cellStyle name="Normal 34 2 2 4" xfId="17180" xr:uid="{00000000-0005-0000-0000-00001C430000}"/>
    <cellStyle name="Normal 34 2 2 4 2" xfId="38131" xr:uid="{B0AF3666-DF9A-43DD-9DB4-C3D6931EF137}"/>
    <cellStyle name="Normal 34 2 2 5" xfId="38128" xr:uid="{6A2C9C31-BB09-4B93-ADD1-413E8496204E}"/>
    <cellStyle name="Normal 34 2 3" xfId="17181" xr:uid="{00000000-0005-0000-0000-00001D430000}"/>
    <cellStyle name="Normal 34 2 3 2" xfId="38132" xr:uid="{1E02FF41-FF66-43DF-BE48-A5BE5A90C54B}"/>
    <cellStyle name="Normal 34 2 4" xfId="17182" xr:uid="{00000000-0005-0000-0000-00001E430000}"/>
    <cellStyle name="Normal 34 2 4 2" xfId="38133" xr:uid="{156BCBB8-CA1F-4C83-9D39-EEF0F8624D79}"/>
    <cellStyle name="Normal 34 2 5" xfId="17183" xr:uid="{00000000-0005-0000-0000-00001F430000}"/>
    <cellStyle name="Normal 34 2 5 2" xfId="38134" xr:uid="{01DB4BCA-B489-4D17-B773-BEEA468EFBA6}"/>
    <cellStyle name="Normal 34 2 6" xfId="38127" xr:uid="{CB617034-E6E2-4F76-A6DC-CE95222458E0}"/>
    <cellStyle name="Normal 34 3" xfId="17184" xr:uid="{00000000-0005-0000-0000-000020430000}"/>
    <cellStyle name="Normal 34 3 2" xfId="38135" xr:uid="{4297B7F7-18F8-4483-AEF3-AA586B7FC28C}"/>
    <cellStyle name="Normal 34 4" xfId="17185" xr:uid="{00000000-0005-0000-0000-000021430000}"/>
    <cellStyle name="Normal 34 4 2" xfId="17186" xr:uid="{00000000-0005-0000-0000-000022430000}"/>
    <cellStyle name="Normal 34 4 2 2" xfId="38137" xr:uid="{FEA153B5-3713-4CB4-B642-711BC5445E65}"/>
    <cellStyle name="Normal 34 4 3" xfId="17187" xr:uid="{00000000-0005-0000-0000-000023430000}"/>
    <cellStyle name="Normal 34 4 3 2" xfId="38138" xr:uid="{534021B5-45E6-4D9B-9F92-ECA32EE308E6}"/>
    <cellStyle name="Normal 34 4 4" xfId="17188" xr:uid="{00000000-0005-0000-0000-000024430000}"/>
    <cellStyle name="Normal 34 4 4 2" xfId="38139" xr:uid="{111683BC-3A5C-46F0-B817-1EBAE1411E10}"/>
    <cellStyle name="Normal 34 4 5" xfId="38136" xr:uid="{3CAD8D73-9D38-4689-BA54-B6CA89410DF6}"/>
    <cellStyle name="Normal 34 5" xfId="17189" xr:uid="{00000000-0005-0000-0000-000025430000}"/>
    <cellStyle name="Normal 34 5 2" xfId="38140" xr:uid="{61C7B685-5AEA-4F5F-B041-889A3208399E}"/>
    <cellStyle name="Normal 34 6" xfId="17190" xr:uid="{00000000-0005-0000-0000-000026430000}"/>
    <cellStyle name="Normal 34 6 2" xfId="38141" xr:uid="{AF347952-9687-4610-A16E-B4E7FEA4A04B}"/>
    <cellStyle name="Normal 34 7" xfId="17191" xr:uid="{00000000-0005-0000-0000-000027430000}"/>
    <cellStyle name="Normal 34 7 2" xfId="38142" xr:uid="{3B07EB16-4F77-4BE9-84A7-5706F7123478}"/>
    <cellStyle name="Normal 34 8" xfId="38126" xr:uid="{EA2844D0-9C10-4985-8661-63EC08AB6756}"/>
    <cellStyle name="Normal 35" xfId="17192" xr:uid="{00000000-0005-0000-0000-000028430000}"/>
    <cellStyle name="Normal 35 2" xfId="17193" xr:uid="{00000000-0005-0000-0000-000029430000}"/>
    <cellStyle name="Normal 35 2 2" xfId="17194" xr:uid="{00000000-0005-0000-0000-00002A430000}"/>
    <cellStyle name="Normal 35 2 2 2" xfId="17195" xr:uid="{00000000-0005-0000-0000-00002B430000}"/>
    <cellStyle name="Normal 35 2 2 2 2" xfId="17196" xr:uid="{00000000-0005-0000-0000-00002C430000}"/>
    <cellStyle name="Normal 35 2 2 2 2 2" xfId="38147" xr:uid="{39B02AFC-BE84-4103-A60B-03BCF146D4A0}"/>
    <cellStyle name="Normal 35 2 2 2 3" xfId="17197" xr:uid="{00000000-0005-0000-0000-00002D430000}"/>
    <cellStyle name="Normal 35 2 2 2 3 2" xfId="38148" xr:uid="{456B3A38-A14B-490B-82EA-4DE0F83D1F0A}"/>
    <cellStyle name="Normal 35 2 2 2 4" xfId="17198" xr:uid="{00000000-0005-0000-0000-00002E430000}"/>
    <cellStyle name="Normal 35 2 2 2 4 2" xfId="38149" xr:uid="{841EC53F-AAC0-4742-AAA3-FC04059D2D33}"/>
    <cellStyle name="Normal 35 2 2 2 5" xfId="38146" xr:uid="{1237B045-6FA0-4689-9B0E-199D3F6454A7}"/>
    <cellStyle name="Normal 35 2 2 3" xfId="17199" xr:uid="{00000000-0005-0000-0000-00002F430000}"/>
    <cellStyle name="Normal 35 2 2 3 2" xfId="38150" xr:uid="{7F9FF774-D26E-4BE1-9B10-2ED1F9D9670F}"/>
    <cellStyle name="Normal 35 2 2 4" xfId="17200" xr:uid="{00000000-0005-0000-0000-000030430000}"/>
    <cellStyle name="Normal 35 2 2 4 2" xfId="38151" xr:uid="{AB2F730E-7B75-4A51-8E6D-91FAE3573C5E}"/>
    <cellStyle name="Normal 35 2 2 5" xfId="17201" xr:uid="{00000000-0005-0000-0000-000031430000}"/>
    <cellStyle name="Normal 35 2 2 5 2" xfId="38152" xr:uid="{3E2E8250-A2C9-40FA-9485-3144BD1AC677}"/>
    <cellStyle name="Normal 35 2 2 6" xfId="38145" xr:uid="{A41E7907-3256-4BED-9E51-66A197BEBF8B}"/>
    <cellStyle name="Normal 35 2 3" xfId="17202" xr:uid="{00000000-0005-0000-0000-000032430000}"/>
    <cellStyle name="Normal 35 2 3 2" xfId="17203" xr:uid="{00000000-0005-0000-0000-000033430000}"/>
    <cellStyle name="Normal 35 2 3 2 2" xfId="38154" xr:uid="{5E83A09E-CE47-4C5C-ADF0-F6D2BB10870F}"/>
    <cellStyle name="Normal 35 2 3 3" xfId="17204" xr:uid="{00000000-0005-0000-0000-000034430000}"/>
    <cellStyle name="Normal 35 2 3 3 2" xfId="38155" xr:uid="{22DD7154-6678-4841-92E7-76C685B1AB47}"/>
    <cellStyle name="Normal 35 2 3 4" xfId="17205" xr:uid="{00000000-0005-0000-0000-000035430000}"/>
    <cellStyle name="Normal 35 2 3 4 2" xfId="38156" xr:uid="{BBB46DC9-F4AD-4CE5-B82F-097BBA75C88C}"/>
    <cellStyle name="Normal 35 2 3 5" xfId="38153" xr:uid="{8DB0EB13-7B18-4C38-9F30-2EF1F3C084F2}"/>
    <cellStyle name="Normal 35 2 4" xfId="17206" xr:uid="{00000000-0005-0000-0000-000036430000}"/>
    <cellStyle name="Normal 35 2 4 2" xfId="38157" xr:uid="{8E39C91F-1910-467D-888D-94BAF0DC316B}"/>
    <cellStyle name="Normal 35 2 5" xfId="17207" xr:uid="{00000000-0005-0000-0000-000037430000}"/>
    <cellStyle name="Normal 35 2 5 2" xfId="38158" xr:uid="{4EF3B019-BA9F-49C8-876B-68A7F0452272}"/>
    <cellStyle name="Normal 35 2 6" xfId="17208" xr:uid="{00000000-0005-0000-0000-000038430000}"/>
    <cellStyle name="Normal 35 2 6 2" xfId="38159" xr:uid="{ACB27A08-4C8C-4ABE-AD42-D2D3DF4D4674}"/>
    <cellStyle name="Normal 35 2 7" xfId="38144" xr:uid="{9DCA8326-9584-4AF1-8D3E-6C935E25BE37}"/>
    <cellStyle name="Normal 35 3" xfId="38143" xr:uid="{4F40733C-FB45-46F5-86A3-31AF7A2E91E0}"/>
    <cellStyle name="Normal 36" xfId="17209" xr:uid="{00000000-0005-0000-0000-000039430000}"/>
    <cellStyle name="Normal 36 2" xfId="17210" xr:uid="{00000000-0005-0000-0000-00003A430000}"/>
    <cellStyle name="Normal 36 2 2" xfId="17211" xr:uid="{00000000-0005-0000-0000-00003B430000}"/>
    <cellStyle name="Normal 36 2 2 2" xfId="17212" xr:uid="{00000000-0005-0000-0000-00003C430000}"/>
    <cellStyle name="Normal 36 2 2 2 2" xfId="38163" xr:uid="{871A8C92-ADA8-4324-A06B-73250EF81444}"/>
    <cellStyle name="Normal 36 2 2 3" xfId="17213" xr:uid="{00000000-0005-0000-0000-00003D430000}"/>
    <cellStyle name="Normal 36 2 2 3 2" xfId="38164" xr:uid="{D93000EF-3A43-4521-A098-34D00EF080F3}"/>
    <cellStyle name="Normal 36 2 2 4" xfId="17214" xr:uid="{00000000-0005-0000-0000-00003E430000}"/>
    <cellStyle name="Normal 36 2 2 4 2" xfId="38165" xr:uid="{02C05927-9CB7-41B1-9A0F-C7E1FD9A508D}"/>
    <cellStyle name="Normal 36 2 2 5" xfId="38162" xr:uid="{244800CA-5086-4C8D-AAB9-704ABA8741C5}"/>
    <cellStyle name="Normal 36 2 3" xfId="17215" xr:uid="{00000000-0005-0000-0000-00003F430000}"/>
    <cellStyle name="Normal 36 2 3 2" xfId="38166" xr:uid="{FB6CA09D-5270-4B7D-8E81-C16C87CF5FAB}"/>
    <cellStyle name="Normal 36 2 4" xfId="17216" xr:uid="{00000000-0005-0000-0000-000040430000}"/>
    <cellStyle name="Normal 36 2 4 2" xfId="38167" xr:uid="{D1B3E322-008E-4EDD-9117-7F876254247D}"/>
    <cellStyle name="Normal 36 2 5" xfId="17217" xr:uid="{00000000-0005-0000-0000-000041430000}"/>
    <cellStyle name="Normal 36 2 5 2" xfId="38168" xr:uid="{ECCE72D3-0B2D-4AC7-8789-E18D9C97B910}"/>
    <cellStyle name="Normal 36 2 6" xfId="38161" xr:uid="{C1E90DD8-113C-4A39-95B3-B18020FF3FDD}"/>
    <cellStyle name="Normal 36 3" xfId="17218" xr:uid="{00000000-0005-0000-0000-000042430000}"/>
    <cellStyle name="Normal 36 3 2" xfId="38169" xr:uid="{95977A8B-90B4-41BD-BF3C-ABBF21EAF08D}"/>
    <cellStyle name="Normal 36 4" xfId="17219" xr:uid="{00000000-0005-0000-0000-000043430000}"/>
    <cellStyle name="Normal 36 4 2" xfId="17220" xr:uid="{00000000-0005-0000-0000-000044430000}"/>
    <cellStyle name="Normal 36 4 2 2" xfId="38171" xr:uid="{DFB87739-46C1-4C87-B042-74560698F5F1}"/>
    <cellStyle name="Normal 36 4 3" xfId="17221" xr:uid="{00000000-0005-0000-0000-000045430000}"/>
    <cellStyle name="Normal 36 4 3 2" xfId="38172" xr:uid="{B44CEACD-94C1-4D5E-B48B-458E281803A2}"/>
    <cellStyle name="Normal 36 4 4" xfId="17222" xr:uid="{00000000-0005-0000-0000-000046430000}"/>
    <cellStyle name="Normal 36 4 4 2" xfId="38173" xr:uid="{725F12DD-E667-4118-87FF-F6E4B668821D}"/>
    <cellStyle name="Normal 36 4 5" xfId="38170" xr:uid="{A856BAD5-C974-41D3-A2F2-EAC884812C97}"/>
    <cellStyle name="Normal 36 5" xfId="17223" xr:uid="{00000000-0005-0000-0000-000047430000}"/>
    <cellStyle name="Normal 36 5 2" xfId="38174" xr:uid="{DF82853C-B1C1-402D-A54C-F9663D8BAABF}"/>
    <cellStyle name="Normal 36 6" xfId="17224" xr:uid="{00000000-0005-0000-0000-000048430000}"/>
    <cellStyle name="Normal 36 6 2" xfId="38175" xr:uid="{910412B3-DE4A-44CB-953E-6FB215CBF1E2}"/>
    <cellStyle name="Normal 36 7" xfId="17225" xr:uid="{00000000-0005-0000-0000-000049430000}"/>
    <cellStyle name="Normal 36 7 2" xfId="38176" xr:uid="{093C312F-026F-4382-806E-1A7247FACC31}"/>
    <cellStyle name="Normal 36 8" xfId="38160" xr:uid="{B88679DC-4A58-4C38-B8A0-92AADA8E560B}"/>
    <cellStyle name="Normal 37" xfId="17226" xr:uid="{00000000-0005-0000-0000-00004A430000}"/>
    <cellStyle name="Normal 37 2" xfId="17227" xr:uid="{00000000-0005-0000-0000-00004B430000}"/>
    <cellStyle name="Normal 37 2 2" xfId="38178" xr:uid="{3D902A2F-37DF-4C8C-A890-A10E9451CD06}"/>
    <cellStyle name="Normal 37 3" xfId="17228" xr:uid="{00000000-0005-0000-0000-00004C430000}"/>
    <cellStyle name="Normal 37 3 2" xfId="17229" xr:uid="{00000000-0005-0000-0000-00004D430000}"/>
    <cellStyle name="Normal 37 3 2 2" xfId="17230" xr:uid="{00000000-0005-0000-0000-00004E430000}"/>
    <cellStyle name="Normal 37 3 2 2 2" xfId="17231" xr:uid="{00000000-0005-0000-0000-00004F430000}"/>
    <cellStyle name="Normal 37 3 2 2 2 2" xfId="38182" xr:uid="{B4A7BC16-60B2-4AED-8881-08E67F737EDD}"/>
    <cellStyle name="Normal 37 3 2 2 3" xfId="17232" xr:uid="{00000000-0005-0000-0000-000050430000}"/>
    <cellStyle name="Normal 37 3 2 2 3 2" xfId="38183" xr:uid="{E5B0E242-A898-4E92-BE02-0E6F403F771D}"/>
    <cellStyle name="Normal 37 3 2 2 4" xfId="17233" xr:uid="{00000000-0005-0000-0000-000051430000}"/>
    <cellStyle name="Normal 37 3 2 2 4 2" xfId="38184" xr:uid="{33C57A97-6DC3-4811-86CC-C29256EAFF8E}"/>
    <cellStyle name="Normal 37 3 2 2 5" xfId="38181" xr:uid="{EF41EA5C-16C9-455C-A703-B59F60D183D0}"/>
    <cellStyle name="Normal 37 3 2 3" xfId="17234" xr:uid="{00000000-0005-0000-0000-000052430000}"/>
    <cellStyle name="Normal 37 3 2 3 2" xfId="38185" xr:uid="{0C063DE8-2627-467F-AB5C-8BF62CF2DF30}"/>
    <cellStyle name="Normal 37 3 2 4" xfId="17235" xr:uid="{00000000-0005-0000-0000-000053430000}"/>
    <cellStyle name="Normal 37 3 2 4 2" xfId="38186" xr:uid="{8635A52D-6234-4D99-ADF6-23E28943CD9B}"/>
    <cellStyle name="Normal 37 3 2 5" xfId="17236" xr:uid="{00000000-0005-0000-0000-000054430000}"/>
    <cellStyle name="Normal 37 3 2 5 2" xfId="38187" xr:uid="{ACBB5B1F-1BAF-4175-8BD7-4B77F3C3B9AE}"/>
    <cellStyle name="Normal 37 3 2 6" xfId="38180" xr:uid="{F6F7FBBA-63BA-4FD8-9F72-0660AD879D45}"/>
    <cellStyle name="Normal 37 3 3" xfId="17237" xr:uid="{00000000-0005-0000-0000-000055430000}"/>
    <cellStyle name="Normal 37 3 3 2" xfId="17238" xr:uid="{00000000-0005-0000-0000-000056430000}"/>
    <cellStyle name="Normal 37 3 3 2 2" xfId="38189" xr:uid="{F7631552-E143-418A-B0ED-7060B8FC37E2}"/>
    <cellStyle name="Normal 37 3 3 3" xfId="17239" xr:uid="{00000000-0005-0000-0000-000057430000}"/>
    <cellStyle name="Normal 37 3 3 3 2" xfId="38190" xr:uid="{EF2738E1-81D8-4763-B2E2-F78FEB1C4821}"/>
    <cellStyle name="Normal 37 3 3 4" xfId="17240" xr:uid="{00000000-0005-0000-0000-000058430000}"/>
    <cellStyle name="Normal 37 3 3 4 2" xfId="38191" xr:uid="{AC63E98C-0DF2-4705-985F-556B892646E2}"/>
    <cellStyle name="Normal 37 3 3 5" xfId="38188" xr:uid="{25B18E82-8453-4C65-82D8-C81AB6986A49}"/>
    <cellStyle name="Normal 37 3 4" xfId="17241" xr:uid="{00000000-0005-0000-0000-000059430000}"/>
    <cellStyle name="Normal 37 3 4 2" xfId="38192" xr:uid="{AD843E2B-0DEF-4D33-8841-AD2C7FBFDB35}"/>
    <cellStyle name="Normal 37 3 5" xfId="17242" xr:uid="{00000000-0005-0000-0000-00005A430000}"/>
    <cellStyle name="Normal 37 3 5 2" xfId="38193" xr:uid="{346C58BB-F8B4-4054-8DED-2FC01F4C2025}"/>
    <cellStyle name="Normal 37 3 6" xfId="17243" xr:uid="{00000000-0005-0000-0000-00005B430000}"/>
    <cellStyle name="Normal 37 3 6 2" xfId="38194" xr:uid="{ED550BE7-3865-48EE-9CC9-3AEDDFFE7EC0}"/>
    <cellStyle name="Normal 37 3 7" xfId="38179" xr:uid="{0576F128-0351-43C8-BEF0-35F7BEAA00BE}"/>
    <cellStyle name="Normal 37 4" xfId="38177" xr:uid="{A9F68EB2-4C63-4AA2-8CAE-E18D6DA2E3C8}"/>
    <cellStyle name="Normal 38" xfId="17244" xr:uid="{00000000-0005-0000-0000-00005C430000}"/>
    <cellStyle name="Normal 38 2" xfId="17245" xr:uid="{00000000-0005-0000-0000-00005D430000}"/>
    <cellStyle name="Normal 38 2 2" xfId="38196" xr:uid="{365D16DC-2025-4B6A-B287-433EE76B6205}"/>
    <cellStyle name="Normal 38 3" xfId="17246" xr:uid="{00000000-0005-0000-0000-00005E430000}"/>
    <cellStyle name="Normal 38 3 2" xfId="17247" xr:uid="{00000000-0005-0000-0000-00005F430000}"/>
    <cellStyle name="Normal 38 3 2 2" xfId="17248" xr:uid="{00000000-0005-0000-0000-000060430000}"/>
    <cellStyle name="Normal 38 3 2 2 2" xfId="17249" xr:uid="{00000000-0005-0000-0000-000061430000}"/>
    <cellStyle name="Normal 38 3 2 2 2 2" xfId="38200" xr:uid="{68FE3056-67A7-4538-9843-4F92AC310944}"/>
    <cellStyle name="Normal 38 3 2 2 3" xfId="17250" xr:uid="{00000000-0005-0000-0000-000062430000}"/>
    <cellStyle name="Normal 38 3 2 2 3 2" xfId="38201" xr:uid="{9629D51B-CCED-47E7-A019-22555815B276}"/>
    <cellStyle name="Normal 38 3 2 2 4" xfId="17251" xr:uid="{00000000-0005-0000-0000-000063430000}"/>
    <cellStyle name="Normal 38 3 2 2 4 2" xfId="38202" xr:uid="{6C6F3FAA-9BE2-4E0A-B469-7F4165CB8A40}"/>
    <cellStyle name="Normal 38 3 2 2 5" xfId="38199" xr:uid="{EE7CB9D8-89CD-482C-88E9-6C17639B1FAD}"/>
    <cellStyle name="Normal 38 3 2 3" xfId="17252" xr:uid="{00000000-0005-0000-0000-000064430000}"/>
    <cellStyle name="Normal 38 3 2 3 2" xfId="38203" xr:uid="{CDD7C9F4-A561-4745-B3F6-C2B594A53300}"/>
    <cellStyle name="Normal 38 3 2 4" xfId="17253" xr:uid="{00000000-0005-0000-0000-000065430000}"/>
    <cellStyle name="Normal 38 3 2 4 2" xfId="38204" xr:uid="{677594DA-A014-4269-80C6-8D2D1E804941}"/>
    <cellStyle name="Normal 38 3 2 5" xfId="17254" xr:uid="{00000000-0005-0000-0000-000066430000}"/>
    <cellStyle name="Normal 38 3 2 5 2" xfId="38205" xr:uid="{BCFD3832-A71D-43B1-918B-89103DDBE54E}"/>
    <cellStyle name="Normal 38 3 2 6" xfId="38198" xr:uid="{53115253-EE46-4D3A-9A3A-93E5E8118E8C}"/>
    <cellStyle name="Normal 38 3 3" xfId="17255" xr:uid="{00000000-0005-0000-0000-000067430000}"/>
    <cellStyle name="Normal 38 3 3 2" xfId="17256" xr:uid="{00000000-0005-0000-0000-000068430000}"/>
    <cellStyle name="Normal 38 3 3 2 2" xfId="38207" xr:uid="{E254ADE1-CCB4-472F-A14E-59A5107A161D}"/>
    <cellStyle name="Normal 38 3 3 3" xfId="17257" xr:uid="{00000000-0005-0000-0000-000069430000}"/>
    <cellStyle name="Normal 38 3 3 3 2" xfId="38208" xr:uid="{F9330E7F-0150-4954-9A60-70F38BB47BCA}"/>
    <cellStyle name="Normal 38 3 3 4" xfId="17258" xr:uid="{00000000-0005-0000-0000-00006A430000}"/>
    <cellStyle name="Normal 38 3 3 4 2" xfId="38209" xr:uid="{A3165D77-1269-4F60-9C92-CFFEA8884C55}"/>
    <cellStyle name="Normal 38 3 3 5" xfId="38206" xr:uid="{80FAFA27-0583-4798-B114-B0B30100DC24}"/>
    <cellStyle name="Normal 38 3 4" xfId="17259" xr:uid="{00000000-0005-0000-0000-00006B430000}"/>
    <cellStyle name="Normal 38 3 4 2" xfId="38210" xr:uid="{C301BA0B-49E1-4AEE-A763-1D459F72862A}"/>
    <cellStyle name="Normal 38 3 5" xfId="17260" xr:uid="{00000000-0005-0000-0000-00006C430000}"/>
    <cellStyle name="Normal 38 3 5 2" xfId="38211" xr:uid="{8ADA92B4-44A3-4E04-9A51-CC557130DA8C}"/>
    <cellStyle name="Normal 38 3 6" xfId="17261" xr:uid="{00000000-0005-0000-0000-00006D430000}"/>
    <cellStyle name="Normal 38 3 6 2" xfId="38212" xr:uid="{2F21CE68-8B97-4C0D-B688-5AA5A56E9AD0}"/>
    <cellStyle name="Normal 38 3 7" xfId="38197" xr:uid="{0DAC6502-4C25-44B9-8797-2DB789F506EB}"/>
    <cellStyle name="Normal 38 4" xfId="38195" xr:uid="{95910D2B-BE22-4DA9-962A-85A4AA8AC0BA}"/>
    <cellStyle name="Normal 39" xfId="17262" xr:uid="{00000000-0005-0000-0000-00006E430000}"/>
    <cellStyle name="Normal 39 2" xfId="17263" xr:uid="{00000000-0005-0000-0000-00006F430000}"/>
    <cellStyle name="Normal 39 2 2" xfId="38214" xr:uid="{DCE0559D-8B55-4732-B565-1567C3A85AE6}"/>
    <cellStyle name="Normal 39 3" xfId="17264" xr:uid="{00000000-0005-0000-0000-000070430000}"/>
    <cellStyle name="Normal 39 3 2" xfId="17265" xr:uid="{00000000-0005-0000-0000-000071430000}"/>
    <cellStyle name="Normal 39 3 2 2" xfId="17266" xr:uid="{00000000-0005-0000-0000-000072430000}"/>
    <cellStyle name="Normal 39 3 2 2 2" xfId="17267" xr:uid="{00000000-0005-0000-0000-000073430000}"/>
    <cellStyle name="Normal 39 3 2 2 2 2" xfId="38218" xr:uid="{63D08FFD-76DB-465E-AFBC-AE285470390B}"/>
    <cellStyle name="Normal 39 3 2 2 3" xfId="17268" xr:uid="{00000000-0005-0000-0000-000074430000}"/>
    <cellStyle name="Normal 39 3 2 2 3 2" xfId="38219" xr:uid="{29358DE8-FB4A-4E55-833B-15B5FE419FB4}"/>
    <cellStyle name="Normal 39 3 2 2 4" xfId="17269" xr:uid="{00000000-0005-0000-0000-000075430000}"/>
    <cellStyle name="Normal 39 3 2 2 4 2" xfId="38220" xr:uid="{382A9A22-E855-4ABC-B02C-33C5F21441D3}"/>
    <cellStyle name="Normal 39 3 2 2 5" xfId="38217" xr:uid="{50C57944-4B29-4005-9C68-E4DB9492DB34}"/>
    <cellStyle name="Normal 39 3 2 3" xfId="17270" xr:uid="{00000000-0005-0000-0000-000076430000}"/>
    <cellStyle name="Normal 39 3 2 3 2" xfId="38221" xr:uid="{CACA1F5D-4D09-4C81-A05C-7E78971D254A}"/>
    <cellStyle name="Normal 39 3 2 4" xfId="17271" xr:uid="{00000000-0005-0000-0000-000077430000}"/>
    <cellStyle name="Normal 39 3 2 4 2" xfId="38222" xr:uid="{42716A46-9CEB-4135-9695-762C620B9182}"/>
    <cellStyle name="Normal 39 3 2 5" xfId="17272" xr:uid="{00000000-0005-0000-0000-000078430000}"/>
    <cellStyle name="Normal 39 3 2 5 2" xfId="38223" xr:uid="{DF04D76D-CC1A-4ED7-966B-A38A6B77C06A}"/>
    <cellStyle name="Normal 39 3 2 6" xfId="38216" xr:uid="{A73670ED-EF26-476A-AB6A-43F370FDC7FB}"/>
    <cellStyle name="Normal 39 3 3" xfId="17273" xr:uid="{00000000-0005-0000-0000-000079430000}"/>
    <cellStyle name="Normal 39 3 3 2" xfId="17274" xr:uid="{00000000-0005-0000-0000-00007A430000}"/>
    <cellStyle name="Normal 39 3 3 2 2" xfId="38225" xr:uid="{CE2EAE74-22DC-468C-A944-2BC9994D0AB6}"/>
    <cellStyle name="Normal 39 3 3 3" xfId="17275" xr:uid="{00000000-0005-0000-0000-00007B430000}"/>
    <cellStyle name="Normal 39 3 3 3 2" xfId="38226" xr:uid="{3EA2CBC1-F86D-465B-BE9E-A7DB78D66C1D}"/>
    <cellStyle name="Normal 39 3 3 4" xfId="17276" xr:uid="{00000000-0005-0000-0000-00007C430000}"/>
    <cellStyle name="Normal 39 3 3 4 2" xfId="38227" xr:uid="{FE9EBB3A-116A-4CD5-84B0-1FA944B58179}"/>
    <cellStyle name="Normal 39 3 3 5" xfId="38224" xr:uid="{34032B8A-2CDA-4E33-94FE-6844B2B5C92A}"/>
    <cellStyle name="Normal 39 3 4" xfId="17277" xr:uid="{00000000-0005-0000-0000-00007D430000}"/>
    <cellStyle name="Normal 39 3 4 2" xfId="38228" xr:uid="{66A3AC5C-24D2-479C-835B-E92FFCA4489B}"/>
    <cellStyle name="Normal 39 3 5" xfId="17278" xr:uid="{00000000-0005-0000-0000-00007E430000}"/>
    <cellStyle name="Normal 39 3 5 2" xfId="38229" xr:uid="{ECA46E47-8AD8-42EC-AFC8-AA14908C5AC0}"/>
    <cellStyle name="Normal 39 3 6" xfId="17279" xr:uid="{00000000-0005-0000-0000-00007F430000}"/>
    <cellStyle name="Normal 39 3 6 2" xfId="38230" xr:uid="{D58351D6-9083-440A-BFC6-704CCB51A65F}"/>
    <cellStyle name="Normal 39 3 7" xfId="38215" xr:uid="{226221CA-D827-493D-A1EB-94589846A871}"/>
    <cellStyle name="Normal 39 4" xfId="38213" xr:uid="{5B5358B6-A5CA-4A94-B1C2-5F8890F5269A}"/>
    <cellStyle name="Normal 4" xfId="17280" xr:uid="{00000000-0005-0000-0000-000080430000}"/>
    <cellStyle name="Normal 4 10" xfId="17281" xr:uid="{00000000-0005-0000-0000-000081430000}"/>
    <cellStyle name="Normal 4 10 2" xfId="38231" xr:uid="{3054E3EB-18A2-40E4-9A50-4FF7C8DE5245}"/>
    <cellStyle name="Normal 4 11" xfId="17282" xr:uid="{00000000-0005-0000-0000-000082430000}"/>
    <cellStyle name="Normal 4 11 2" xfId="38232" xr:uid="{6525C8DE-879F-4D43-9C70-91E4D9C1EA38}"/>
    <cellStyle name="Normal 4 12" xfId="17283" xr:uid="{00000000-0005-0000-0000-000083430000}"/>
    <cellStyle name="Normal 4 12 2" xfId="38233" xr:uid="{BE1F7AE1-958A-44D6-9335-3AD04087EC92}"/>
    <cellStyle name="Normal 4 13" xfId="17284" xr:uid="{00000000-0005-0000-0000-000084430000}"/>
    <cellStyle name="Normal 4 13 2" xfId="17285" xr:uid="{00000000-0005-0000-0000-000085430000}"/>
    <cellStyle name="Normal 4 13 2 2" xfId="38235" xr:uid="{90232C01-4607-46E4-8558-6D4751792B6B}"/>
    <cellStyle name="Normal 4 13 3" xfId="17286" xr:uid="{00000000-0005-0000-0000-000086430000}"/>
    <cellStyle name="Normal 4 13 3 2" xfId="38236" xr:uid="{0039AB03-9F17-4B12-96CA-A4D3FCCAF559}"/>
    <cellStyle name="Normal 4 13 4" xfId="17287" xr:uid="{00000000-0005-0000-0000-000087430000}"/>
    <cellStyle name="Normal 4 13 4 2" xfId="38237" xr:uid="{0483F18F-0B2A-41FD-A280-49D6593ABDA7}"/>
    <cellStyle name="Normal 4 13 5" xfId="38234" xr:uid="{1E8A9F31-CDCC-40AB-85FA-2C00483D9341}"/>
    <cellStyle name="Normal 4 14" xfId="17288" xr:uid="{00000000-0005-0000-0000-000088430000}"/>
    <cellStyle name="Normal 4 14 2" xfId="17289" xr:uid="{00000000-0005-0000-0000-000089430000}"/>
    <cellStyle name="Normal 4 14 2 2" xfId="38239" xr:uid="{24490090-E4F7-4AE2-9925-6EA47C9439F8}"/>
    <cellStyle name="Normal 4 14 3" xfId="17290" xr:uid="{00000000-0005-0000-0000-00008A430000}"/>
    <cellStyle name="Normal 4 14 3 2" xfId="38240" xr:uid="{44972F04-DC8B-4524-A2DA-A014A35CBB52}"/>
    <cellStyle name="Normal 4 14 4" xfId="38238" xr:uid="{76DD2DA3-30EC-4D55-AF03-B3F9325B8F53}"/>
    <cellStyle name="Normal 4 15" xfId="17291" xr:uid="{00000000-0005-0000-0000-00008B430000}"/>
    <cellStyle name="Normal 4 15 2" xfId="41900" xr:uid="{D6FF1596-3A31-4652-86B5-CADF62D42764}"/>
    <cellStyle name="Normal 4 16" xfId="20974" xr:uid="{5211278F-A667-4494-A50E-C2ACB8867889}"/>
    <cellStyle name="Normal 4 17" xfId="42319" xr:uid="{31351029-7F66-477D-8687-926AEF067EA0}"/>
    <cellStyle name="Normal 4 2" xfId="17292" xr:uid="{00000000-0005-0000-0000-00008C430000}"/>
    <cellStyle name="Normal 4 2 10" xfId="17293" xr:uid="{00000000-0005-0000-0000-00008D430000}"/>
    <cellStyle name="Normal 4 2 10 2" xfId="38242" xr:uid="{FE5061A3-2C70-4480-B4F0-1505BDAC3EE3}"/>
    <cellStyle name="Normal 4 2 11" xfId="17294" xr:uid="{00000000-0005-0000-0000-00008E430000}"/>
    <cellStyle name="Normal 4 2 11 2" xfId="17295" xr:uid="{00000000-0005-0000-0000-00008F430000}"/>
    <cellStyle name="Normal 4 2 11 2 2" xfId="17296" xr:uid="{00000000-0005-0000-0000-000090430000}"/>
    <cellStyle name="Normal 4 2 11 2 2 2" xfId="38245" xr:uid="{40D6A290-8D92-45AF-A8AC-F3FC59E00C81}"/>
    <cellStyle name="Normal 4 2 11 2 3" xfId="17297" xr:uid="{00000000-0005-0000-0000-000091430000}"/>
    <cellStyle name="Normal 4 2 11 2 3 2" xfId="38246" xr:uid="{2F645C66-0E4F-405B-B306-AE010E775163}"/>
    <cellStyle name="Normal 4 2 11 2 4" xfId="17298" xr:uid="{00000000-0005-0000-0000-000092430000}"/>
    <cellStyle name="Normal 4 2 11 2 4 2" xfId="38247" xr:uid="{A065743E-D9C8-430C-B1FE-8B48684350FC}"/>
    <cellStyle name="Normal 4 2 11 2 5" xfId="38244" xr:uid="{68F8D77D-BDE1-48AA-9ECA-935DA3A89567}"/>
    <cellStyle name="Normal 4 2 11 3" xfId="17299" xr:uid="{00000000-0005-0000-0000-000093430000}"/>
    <cellStyle name="Normal 4 2 11 3 2" xfId="38248" xr:uid="{EF034B0B-5276-4C85-9CEE-8C95B83C1FA7}"/>
    <cellStyle name="Normal 4 2 11 4" xfId="17300" xr:uid="{00000000-0005-0000-0000-000094430000}"/>
    <cellStyle name="Normal 4 2 11 4 2" xfId="38249" xr:uid="{347046AF-924F-4EFC-BD02-1A8B70225760}"/>
    <cellStyle name="Normal 4 2 11 5" xfId="17301" xr:uid="{00000000-0005-0000-0000-000095430000}"/>
    <cellStyle name="Normal 4 2 11 5 2" xfId="38250" xr:uid="{A9BBD4DE-EB7B-48AD-9CD9-41AEA1ABA72F}"/>
    <cellStyle name="Normal 4 2 11 6" xfId="38243" xr:uid="{ED952A32-7081-4FD5-BF25-0CFC81572660}"/>
    <cellStyle name="Normal 4 2 12" xfId="17302" xr:uid="{00000000-0005-0000-0000-000096430000}"/>
    <cellStyle name="Normal 4 2 12 2" xfId="38251" xr:uid="{9B28D0DE-EA82-46DC-AA84-FBA16F0E9A99}"/>
    <cellStyle name="Normal 4 2 13" xfId="17303" xr:uid="{00000000-0005-0000-0000-000097430000}"/>
    <cellStyle name="Normal 4 2 13 2" xfId="38252" xr:uid="{A836EB24-348D-432B-B49F-84008039579D}"/>
    <cellStyle name="Normal 4 2 14" xfId="17304" xr:uid="{00000000-0005-0000-0000-000098430000}"/>
    <cellStyle name="Normal 4 2 14 2" xfId="38253" xr:uid="{46E52E52-8AF8-4D72-9CF5-E8F0759135E3}"/>
    <cellStyle name="Normal 4 2 15" xfId="38241" xr:uid="{1DE146C9-0A88-4203-BC5A-AA2FABB8882E}"/>
    <cellStyle name="Normal 4 2 2" xfId="17305" xr:uid="{00000000-0005-0000-0000-000099430000}"/>
    <cellStyle name="Normal 4 2 2 10" xfId="17306" xr:uid="{00000000-0005-0000-0000-00009A430000}"/>
    <cellStyle name="Normal 4 2 2 10 2" xfId="17307" xr:uid="{00000000-0005-0000-0000-00009B430000}"/>
    <cellStyle name="Normal 4 2 2 10 2 2" xfId="17308" xr:uid="{00000000-0005-0000-0000-00009C430000}"/>
    <cellStyle name="Normal 4 2 2 10 2 2 2" xfId="38257" xr:uid="{C06E1686-97E9-4AE1-86FC-BAC8614FE858}"/>
    <cellStyle name="Normal 4 2 2 10 2 3" xfId="17309" xr:uid="{00000000-0005-0000-0000-00009D430000}"/>
    <cellStyle name="Normal 4 2 2 10 2 3 2" xfId="38258" xr:uid="{05131775-DC80-4CD4-AF66-91D43A907CFF}"/>
    <cellStyle name="Normal 4 2 2 10 2 4" xfId="17310" xr:uid="{00000000-0005-0000-0000-00009E430000}"/>
    <cellStyle name="Normal 4 2 2 10 2 4 2" xfId="38259" xr:uid="{FC3AB5B6-D899-49AC-B0C3-10E2C5D0E965}"/>
    <cellStyle name="Normal 4 2 2 10 2 5" xfId="38256" xr:uid="{E85CB8D3-EE92-4559-9EF4-3E61ABC99C62}"/>
    <cellStyle name="Normal 4 2 2 10 3" xfId="17311" xr:uid="{00000000-0005-0000-0000-00009F430000}"/>
    <cellStyle name="Normal 4 2 2 10 3 2" xfId="38260" xr:uid="{11A3ED7F-7886-42AD-9222-324BEB1BA844}"/>
    <cellStyle name="Normal 4 2 2 10 4" xfId="17312" xr:uid="{00000000-0005-0000-0000-0000A0430000}"/>
    <cellStyle name="Normal 4 2 2 10 4 2" xfId="38261" xr:uid="{19CD5EBB-736E-41CA-9D6F-E473F392107A}"/>
    <cellStyle name="Normal 4 2 2 10 5" xfId="17313" xr:uid="{00000000-0005-0000-0000-0000A1430000}"/>
    <cellStyle name="Normal 4 2 2 10 5 2" xfId="38262" xr:uid="{728894B0-5ED6-439F-A622-21870310A130}"/>
    <cellStyle name="Normal 4 2 2 10 6" xfId="38255" xr:uid="{D1F80B7F-E525-4A18-BFF1-2B16CD47B54E}"/>
    <cellStyle name="Normal 4 2 2 11" xfId="17314" xr:uid="{00000000-0005-0000-0000-0000A2430000}"/>
    <cellStyle name="Normal 4 2 2 11 2" xfId="38263" xr:uid="{7FF72EDD-ABC8-4557-846C-0FE5163C53EA}"/>
    <cellStyle name="Normal 4 2 2 12" xfId="17315" xr:uid="{00000000-0005-0000-0000-0000A3430000}"/>
    <cellStyle name="Normal 4 2 2 12 2" xfId="38264" xr:uid="{0638875F-EB19-4800-B170-CBD6377A9018}"/>
    <cellStyle name="Normal 4 2 2 13" xfId="17316" xr:uid="{00000000-0005-0000-0000-0000A4430000}"/>
    <cellStyle name="Normal 4 2 2 13 2" xfId="38265" xr:uid="{C6B07A78-9347-410E-9ED8-8DE9E3402198}"/>
    <cellStyle name="Normal 4 2 2 14" xfId="17317" xr:uid="{00000000-0005-0000-0000-0000A5430000}"/>
    <cellStyle name="Normal 4 2 2 14 2" xfId="38266" xr:uid="{D0CAB66D-51D4-4FDF-AD9C-5871E40B64CF}"/>
    <cellStyle name="Normal 4 2 2 15" xfId="38254" xr:uid="{97E17F53-2E6D-4D69-81C3-CB1241EFF829}"/>
    <cellStyle name="Normal 4 2 2 2" xfId="17318" xr:uid="{00000000-0005-0000-0000-0000A6430000}"/>
    <cellStyle name="Normal 4 2 2 2 10" xfId="38267" xr:uid="{B3B5750D-1AE1-45FD-B30B-6B46F9F28D57}"/>
    <cellStyle name="Normal 4 2 2 2 2" xfId="17319" xr:uid="{00000000-0005-0000-0000-0000A7430000}"/>
    <cellStyle name="Normal 4 2 2 2 2 2" xfId="17320" xr:uid="{00000000-0005-0000-0000-0000A8430000}"/>
    <cellStyle name="Normal 4 2 2 2 2 2 2" xfId="17321" xr:uid="{00000000-0005-0000-0000-0000A9430000}"/>
    <cellStyle name="Normal 4 2 2 2 2 2 2 2" xfId="17322" xr:uid="{00000000-0005-0000-0000-0000AA430000}"/>
    <cellStyle name="Normal 4 2 2 2 2 2 2 2 2" xfId="17323" xr:uid="{00000000-0005-0000-0000-0000AB430000}"/>
    <cellStyle name="Normal 4 2 2 2 2 2 2 2 2 2" xfId="38272" xr:uid="{87AABE4B-778C-491F-AE9C-EEEAC7AEC2E3}"/>
    <cellStyle name="Normal 4 2 2 2 2 2 2 2 3" xfId="17324" xr:uid="{00000000-0005-0000-0000-0000AC430000}"/>
    <cellStyle name="Normal 4 2 2 2 2 2 2 2 3 2" xfId="38273" xr:uid="{04518618-24FE-473A-86ED-2891663A8B27}"/>
    <cellStyle name="Normal 4 2 2 2 2 2 2 2 4" xfId="17325" xr:uid="{00000000-0005-0000-0000-0000AD430000}"/>
    <cellStyle name="Normal 4 2 2 2 2 2 2 2 4 2" xfId="38274" xr:uid="{A8637C72-8749-4DB2-BBD5-47B5659FEA83}"/>
    <cellStyle name="Normal 4 2 2 2 2 2 2 2 5" xfId="38271" xr:uid="{FF34EDA2-0D7D-4409-A2DB-B634AEC5C4A4}"/>
    <cellStyle name="Normal 4 2 2 2 2 2 2 3" xfId="17326" xr:uid="{00000000-0005-0000-0000-0000AE430000}"/>
    <cellStyle name="Normal 4 2 2 2 2 2 2 3 2" xfId="38275" xr:uid="{98C3BFEB-9022-4BAD-994E-FA083F452AA8}"/>
    <cellStyle name="Normal 4 2 2 2 2 2 2 4" xfId="17327" xr:uid="{00000000-0005-0000-0000-0000AF430000}"/>
    <cellStyle name="Normal 4 2 2 2 2 2 2 4 2" xfId="38276" xr:uid="{A88DF715-2A12-46DA-830E-D27669AB029D}"/>
    <cellStyle name="Normal 4 2 2 2 2 2 2 5" xfId="17328" xr:uid="{00000000-0005-0000-0000-0000B0430000}"/>
    <cellStyle name="Normal 4 2 2 2 2 2 2 5 2" xfId="38277" xr:uid="{4B7ED857-1D67-4565-ABAA-FD89C9D4104B}"/>
    <cellStyle name="Normal 4 2 2 2 2 2 2 6" xfId="38270" xr:uid="{7617A998-48A2-4FE9-9B8C-F1EABF4D0248}"/>
    <cellStyle name="Normal 4 2 2 2 2 2 3" xfId="17329" xr:uid="{00000000-0005-0000-0000-0000B1430000}"/>
    <cellStyle name="Normal 4 2 2 2 2 2 3 2" xfId="17330" xr:uid="{00000000-0005-0000-0000-0000B2430000}"/>
    <cellStyle name="Normal 4 2 2 2 2 2 3 2 2" xfId="38279" xr:uid="{D2A68D11-97DA-489F-BFC0-78310F2C0E66}"/>
    <cellStyle name="Normal 4 2 2 2 2 2 3 3" xfId="17331" xr:uid="{00000000-0005-0000-0000-0000B3430000}"/>
    <cellStyle name="Normal 4 2 2 2 2 2 3 3 2" xfId="38280" xr:uid="{93550C16-BAD3-465A-A5C9-E4D86B33AF13}"/>
    <cellStyle name="Normal 4 2 2 2 2 2 3 4" xfId="17332" xr:uid="{00000000-0005-0000-0000-0000B4430000}"/>
    <cellStyle name="Normal 4 2 2 2 2 2 3 4 2" xfId="38281" xr:uid="{152B3BE9-E8B4-453C-A67E-46C9CF8DB3B0}"/>
    <cellStyle name="Normal 4 2 2 2 2 2 3 5" xfId="38278" xr:uid="{DD472A2F-19C7-457D-8889-51DFDCFD3C55}"/>
    <cellStyle name="Normal 4 2 2 2 2 2 4" xfId="17333" xr:uid="{00000000-0005-0000-0000-0000B5430000}"/>
    <cellStyle name="Normal 4 2 2 2 2 2 4 2" xfId="38282" xr:uid="{32937854-0B9D-4C40-8A43-C17EDCE48914}"/>
    <cellStyle name="Normal 4 2 2 2 2 2 5" xfId="17334" xr:uid="{00000000-0005-0000-0000-0000B6430000}"/>
    <cellStyle name="Normal 4 2 2 2 2 2 5 2" xfId="38283" xr:uid="{B0E93FF8-199C-40E8-A5B3-CAB16EDFA5B3}"/>
    <cellStyle name="Normal 4 2 2 2 2 2 6" xfId="17335" xr:uid="{00000000-0005-0000-0000-0000B7430000}"/>
    <cellStyle name="Normal 4 2 2 2 2 2 6 2" xfId="38284" xr:uid="{46C3CBE3-D364-4370-92B3-B98A92DF8CD0}"/>
    <cellStyle name="Normal 4 2 2 2 2 2 7" xfId="38269" xr:uid="{CA108F83-4AD7-432E-A612-F12EEF040613}"/>
    <cellStyle name="Normal 4 2 2 2 2 3" xfId="17336" xr:uid="{00000000-0005-0000-0000-0000B8430000}"/>
    <cellStyle name="Normal 4 2 2 2 2 3 2" xfId="17337" xr:uid="{00000000-0005-0000-0000-0000B9430000}"/>
    <cellStyle name="Normal 4 2 2 2 2 3 2 2" xfId="17338" xr:uid="{00000000-0005-0000-0000-0000BA430000}"/>
    <cellStyle name="Normal 4 2 2 2 2 3 2 2 2" xfId="17339" xr:uid="{00000000-0005-0000-0000-0000BB430000}"/>
    <cellStyle name="Normal 4 2 2 2 2 3 2 2 2 2" xfId="38288" xr:uid="{05619903-E4AD-4CFB-A5D3-4B1720E10D52}"/>
    <cellStyle name="Normal 4 2 2 2 2 3 2 2 3" xfId="17340" xr:uid="{00000000-0005-0000-0000-0000BC430000}"/>
    <cellStyle name="Normal 4 2 2 2 2 3 2 2 3 2" xfId="38289" xr:uid="{D61204C4-3FE2-4B29-B535-A4BF18041315}"/>
    <cellStyle name="Normal 4 2 2 2 2 3 2 2 4" xfId="17341" xr:uid="{00000000-0005-0000-0000-0000BD430000}"/>
    <cellStyle name="Normal 4 2 2 2 2 3 2 2 4 2" xfId="38290" xr:uid="{215EAD74-32D5-49E0-9501-8C17B7DA32DB}"/>
    <cellStyle name="Normal 4 2 2 2 2 3 2 2 5" xfId="38287" xr:uid="{F405BA99-F9C2-4DBD-B2D6-04860AC72D6A}"/>
    <cellStyle name="Normal 4 2 2 2 2 3 2 3" xfId="17342" xr:uid="{00000000-0005-0000-0000-0000BE430000}"/>
    <cellStyle name="Normal 4 2 2 2 2 3 2 3 2" xfId="38291" xr:uid="{D02E9BE0-B143-4819-AC1E-D55B02C164DD}"/>
    <cellStyle name="Normal 4 2 2 2 2 3 2 4" xfId="17343" xr:uid="{00000000-0005-0000-0000-0000BF430000}"/>
    <cellStyle name="Normal 4 2 2 2 2 3 2 4 2" xfId="38292" xr:uid="{0F6879D5-E7B9-4039-BA21-BE79DE212242}"/>
    <cellStyle name="Normal 4 2 2 2 2 3 2 5" xfId="17344" xr:uid="{00000000-0005-0000-0000-0000C0430000}"/>
    <cellStyle name="Normal 4 2 2 2 2 3 2 5 2" xfId="38293" xr:uid="{E53D5F93-E55E-4568-91A1-9120617FCB74}"/>
    <cellStyle name="Normal 4 2 2 2 2 3 2 6" xfId="38286" xr:uid="{DA616543-140C-46C6-9B3D-CB069FD8C361}"/>
    <cellStyle name="Normal 4 2 2 2 2 3 3" xfId="17345" xr:uid="{00000000-0005-0000-0000-0000C1430000}"/>
    <cellStyle name="Normal 4 2 2 2 2 3 3 2" xfId="17346" xr:uid="{00000000-0005-0000-0000-0000C2430000}"/>
    <cellStyle name="Normal 4 2 2 2 2 3 3 2 2" xfId="38295" xr:uid="{0996F929-4BDC-4112-ADC5-35E392CEE21E}"/>
    <cellStyle name="Normal 4 2 2 2 2 3 3 3" xfId="17347" xr:uid="{00000000-0005-0000-0000-0000C3430000}"/>
    <cellStyle name="Normal 4 2 2 2 2 3 3 3 2" xfId="38296" xr:uid="{9BAB852A-0718-41CE-9C3A-A3A7D9B2E152}"/>
    <cellStyle name="Normal 4 2 2 2 2 3 3 4" xfId="17348" xr:uid="{00000000-0005-0000-0000-0000C4430000}"/>
    <cellStyle name="Normal 4 2 2 2 2 3 3 4 2" xfId="38297" xr:uid="{0D776F83-9FD7-4E38-9EA2-02DC390148C8}"/>
    <cellStyle name="Normal 4 2 2 2 2 3 3 5" xfId="38294" xr:uid="{CCF549B9-CCF0-48FD-91E2-0CD65542EB80}"/>
    <cellStyle name="Normal 4 2 2 2 2 3 4" xfId="17349" xr:uid="{00000000-0005-0000-0000-0000C5430000}"/>
    <cellStyle name="Normal 4 2 2 2 2 3 4 2" xfId="38298" xr:uid="{3C7DC151-21FD-4623-BD13-4B06F5565FBA}"/>
    <cellStyle name="Normal 4 2 2 2 2 3 5" xfId="17350" xr:uid="{00000000-0005-0000-0000-0000C6430000}"/>
    <cellStyle name="Normal 4 2 2 2 2 3 5 2" xfId="38299" xr:uid="{A9A2A205-A4A1-4DA6-A657-C49DA3AE4920}"/>
    <cellStyle name="Normal 4 2 2 2 2 3 6" xfId="17351" xr:uid="{00000000-0005-0000-0000-0000C7430000}"/>
    <cellStyle name="Normal 4 2 2 2 2 3 6 2" xfId="38300" xr:uid="{2A06C6B2-6703-48F1-9CC2-74A6813C96BE}"/>
    <cellStyle name="Normal 4 2 2 2 2 3 7" xfId="38285" xr:uid="{D69C5C0E-6FF5-4EEC-AF50-9EF57B1E0382}"/>
    <cellStyle name="Normal 4 2 2 2 2 4" xfId="17352" xr:uid="{00000000-0005-0000-0000-0000C8430000}"/>
    <cellStyle name="Normal 4 2 2 2 2 4 2" xfId="17353" xr:uid="{00000000-0005-0000-0000-0000C9430000}"/>
    <cellStyle name="Normal 4 2 2 2 2 4 2 2" xfId="17354" xr:uid="{00000000-0005-0000-0000-0000CA430000}"/>
    <cellStyle name="Normal 4 2 2 2 2 4 2 2 2" xfId="38303" xr:uid="{977666AC-BAC1-47E3-A543-5DE4333BB36A}"/>
    <cellStyle name="Normal 4 2 2 2 2 4 2 3" xfId="17355" xr:uid="{00000000-0005-0000-0000-0000CB430000}"/>
    <cellStyle name="Normal 4 2 2 2 2 4 2 3 2" xfId="38304" xr:uid="{4CCEF936-2604-478D-A489-54A3D656B4EF}"/>
    <cellStyle name="Normal 4 2 2 2 2 4 2 4" xfId="17356" xr:uid="{00000000-0005-0000-0000-0000CC430000}"/>
    <cellStyle name="Normal 4 2 2 2 2 4 2 4 2" xfId="38305" xr:uid="{567FB2D8-FBEA-4306-9818-22C2624DFE04}"/>
    <cellStyle name="Normal 4 2 2 2 2 4 2 5" xfId="38302" xr:uid="{B03A7F8A-F06B-4820-8A97-C00C5676239E}"/>
    <cellStyle name="Normal 4 2 2 2 2 4 3" xfId="17357" xr:uid="{00000000-0005-0000-0000-0000CD430000}"/>
    <cellStyle name="Normal 4 2 2 2 2 4 3 2" xfId="38306" xr:uid="{5475B348-3CF0-4B3A-B477-365CFB93FD16}"/>
    <cellStyle name="Normal 4 2 2 2 2 4 4" xfId="17358" xr:uid="{00000000-0005-0000-0000-0000CE430000}"/>
    <cellStyle name="Normal 4 2 2 2 2 4 4 2" xfId="38307" xr:uid="{9F45A529-B968-4A72-BF96-9A670F37A2E5}"/>
    <cellStyle name="Normal 4 2 2 2 2 4 5" xfId="17359" xr:uid="{00000000-0005-0000-0000-0000CF430000}"/>
    <cellStyle name="Normal 4 2 2 2 2 4 5 2" xfId="38308" xr:uid="{0FEAC209-3062-4CB9-898D-41DF50220EA5}"/>
    <cellStyle name="Normal 4 2 2 2 2 4 6" xfId="38301" xr:uid="{1E12F145-54E1-4810-A859-6B77D6F40581}"/>
    <cellStyle name="Normal 4 2 2 2 2 5" xfId="17360" xr:uid="{00000000-0005-0000-0000-0000D0430000}"/>
    <cellStyle name="Normal 4 2 2 2 2 5 2" xfId="17361" xr:uid="{00000000-0005-0000-0000-0000D1430000}"/>
    <cellStyle name="Normal 4 2 2 2 2 5 2 2" xfId="38310" xr:uid="{9DEEEBA3-2B73-45D2-902F-69033CCDED54}"/>
    <cellStyle name="Normal 4 2 2 2 2 5 3" xfId="17362" xr:uid="{00000000-0005-0000-0000-0000D2430000}"/>
    <cellStyle name="Normal 4 2 2 2 2 5 3 2" xfId="38311" xr:uid="{4DC5BC0E-1BF6-460F-B80A-1AFD5DF1602D}"/>
    <cellStyle name="Normal 4 2 2 2 2 5 4" xfId="17363" xr:uid="{00000000-0005-0000-0000-0000D3430000}"/>
    <cellStyle name="Normal 4 2 2 2 2 5 4 2" xfId="38312" xr:uid="{DC44D443-30D7-4D2F-87DB-0DF615FD3FC9}"/>
    <cellStyle name="Normal 4 2 2 2 2 5 5" xfId="38309" xr:uid="{41E8B588-85EE-4875-AF64-43CDFB0D24E2}"/>
    <cellStyle name="Normal 4 2 2 2 2 6" xfId="17364" xr:uid="{00000000-0005-0000-0000-0000D4430000}"/>
    <cellStyle name="Normal 4 2 2 2 2 6 2" xfId="38313" xr:uid="{405EE7A1-F922-403A-BC8A-70A089D47CA9}"/>
    <cellStyle name="Normal 4 2 2 2 2 7" xfId="17365" xr:uid="{00000000-0005-0000-0000-0000D5430000}"/>
    <cellStyle name="Normal 4 2 2 2 2 7 2" xfId="38314" xr:uid="{CA724BCD-749D-49A0-B834-F179160C3570}"/>
    <cellStyle name="Normal 4 2 2 2 2 8" xfId="17366" xr:uid="{00000000-0005-0000-0000-0000D6430000}"/>
    <cellStyle name="Normal 4 2 2 2 2 8 2" xfId="38315" xr:uid="{CC4A40E9-C95A-4804-8E13-FDA90D17A405}"/>
    <cellStyle name="Normal 4 2 2 2 2 9" xfId="38268" xr:uid="{4B925A32-EF33-4535-90E7-C862F760E9F1}"/>
    <cellStyle name="Normal 4 2 2 2 3" xfId="17367" xr:uid="{00000000-0005-0000-0000-0000D7430000}"/>
    <cellStyle name="Normal 4 2 2 2 3 2" xfId="17368" xr:uid="{00000000-0005-0000-0000-0000D8430000}"/>
    <cellStyle name="Normal 4 2 2 2 3 2 2" xfId="17369" xr:uid="{00000000-0005-0000-0000-0000D9430000}"/>
    <cellStyle name="Normal 4 2 2 2 3 2 2 2" xfId="17370" xr:uid="{00000000-0005-0000-0000-0000DA430000}"/>
    <cellStyle name="Normal 4 2 2 2 3 2 2 2 2" xfId="38319" xr:uid="{12BCB7A7-64D0-4202-8720-0F5E3CA6AB95}"/>
    <cellStyle name="Normal 4 2 2 2 3 2 2 3" xfId="17371" xr:uid="{00000000-0005-0000-0000-0000DB430000}"/>
    <cellStyle name="Normal 4 2 2 2 3 2 2 3 2" xfId="38320" xr:uid="{FA842D0F-48A4-4DAE-920B-5381CFEDAAA9}"/>
    <cellStyle name="Normal 4 2 2 2 3 2 2 4" xfId="17372" xr:uid="{00000000-0005-0000-0000-0000DC430000}"/>
    <cellStyle name="Normal 4 2 2 2 3 2 2 4 2" xfId="38321" xr:uid="{39817250-AD00-41A8-B686-5248D97F7F7E}"/>
    <cellStyle name="Normal 4 2 2 2 3 2 2 5" xfId="38318" xr:uid="{F53A040D-AA30-4FFA-B3B4-0E564842B29A}"/>
    <cellStyle name="Normal 4 2 2 2 3 2 3" xfId="17373" xr:uid="{00000000-0005-0000-0000-0000DD430000}"/>
    <cellStyle name="Normal 4 2 2 2 3 2 3 2" xfId="38322" xr:uid="{83E3BC92-0FBD-41B5-A909-592C49CA509B}"/>
    <cellStyle name="Normal 4 2 2 2 3 2 4" xfId="17374" xr:uid="{00000000-0005-0000-0000-0000DE430000}"/>
    <cellStyle name="Normal 4 2 2 2 3 2 4 2" xfId="38323" xr:uid="{E3412816-EF02-4E52-8161-1DAD0CA219C8}"/>
    <cellStyle name="Normal 4 2 2 2 3 2 5" xfId="17375" xr:uid="{00000000-0005-0000-0000-0000DF430000}"/>
    <cellStyle name="Normal 4 2 2 2 3 2 5 2" xfId="38324" xr:uid="{BCFACCE1-0F0D-4678-9C8B-C3BFAAF7E28E}"/>
    <cellStyle name="Normal 4 2 2 2 3 2 6" xfId="38317" xr:uid="{DBC8F452-843D-42A7-BA67-1071357AD0E0}"/>
    <cellStyle name="Normal 4 2 2 2 3 3" xfId="17376" xr:uid="{00000000-0005-0000-0000-0000E0430000}"/>
    <cellStyle name="Normal 4 2 2 2 3 3 2" xfId="17377" xr:uid="{00000000-0005-0000-0000-0000E1430000}"/>
    <cellStyle name="Normal 4 2 2 2 3 3 2 2" xfId="38326" xr:uid="{9C156EF8-0503-4F5C-9E32-63EF12A23E87}"/>
    <cellStyle name="Normal 4 2 2 2 3 3 3" xfId="17378" xr:uid="{00000000-0005-0000-0000-0000E2430000}"/>
    <cellStyle name="Normal 4 2 2 2 3 3 3 2" xfId="38327" xr:uid="{5804F905-4E4D-4127-BC26-536725CDD006}"/>
    <cellStyle name="Normal 4 2 2 2 3 3 4" xfId="17379" xr:uid="{00000000-0005-0000-0000-0000E3430000}"/>
    <cellStyle name="Normal 4 2 2 2 3 3 4 2" xfId="38328" xr:uid="{89F275A5-9272-42FC-89B3-A4667B56B96F}"/>
    <cellStyle name="Normal 4 2 2 2 3 3 5" xfId="38325" xr:uid="{43CF6437-E3FC-4B34-87CD-CA3289BE1B6B}"/>
    <cellStyle name="Normal 4 2 2 2 3 4" xfId="17380" xr:uid="{00000000-0005-0000-0000-0000E4430000}"/>
    <cellStyle name="Normal 4 2 2 2 3 4 2" xfId="38329" xr:uid="{45B417FE-F93B-4C02-84BF-5CCAEE4765D3}"/>
    <cellStyle name="Normal 4 2 2 2 3 5" xfId="17381" xr:uid="{00000000-0005-0000-0000-0000E5430000}"/>
    <cellStyle name="Normal 4 2 2 2 3 5 2" xfId="38330" xr:uid="{2A22C810-E49D-4AEF-9DDA-60C44039182D}"/>
    <cellStyle name="Normal 4 2 2 2 3 6" xfId="17382" xr:uid="{00000000-0005-0000-0000-0000E6430000}"/>
    <cellStyle name="Normal 4 2 2 2 3 6 2" xfId="38331" xr:uid="{77FE2421-0D6C-49A5-8EFD-A4B38146DB3E}"/>
    <cellStyle name="Normal 4 2 2 2 3 7" xfId="38316" xr:uid="{D54A6111-34FF-424A-A9D1-D1A0A44D942A}"/>
    <cellStyle name="Normal 4 2 2 2 4" xfId="17383" xr:uid="{00000000-0005-0000-0000-0000E7430000}"/>
    <cellStyle name="Normal 4 2 2 2 4 2" xfId="17384" xr:uid="{00000000-0005-0000-0000-0000E8430000}"/>
    <cellStyle name="Normal 4 2 2 2 4 2 2" xfId="17385" xr:uid="{00000000-0005-0000-0000-0000E9430000}"/>
    <cellStyle name="Normal 4 2 2 2 4 2 2 2" xfId="17386" xr:uid="{00000000-0005-0000-0000-0000EA430000}"/>
    <cellStyle name="Normal 4 2 2 2 4 2 2 2 2" xfId="38335" xr:uid="{A7398CEC-19D4-4771-A053-2799192E49BE}"/>
    <cellStyle name="Normal 4 2 2 2 4 2 2 3" xfId="17387" xr:uid="{00000000-0005-0000-0000-0000EB430000}"/>
    <cellStyle name="Normal 4 2 2 2 4 2 2 3 2" xfId="38336" xr:uid="{BA7084A3-E059-4AD0-8AE2-EEC97E52F5F6}"/>
    <cellStyle name="Normal 4 2 2 2 4 2 2 4" xfId="17388" xr:uid="{00000000-0005-0000-0000-0000EC430000}"/>
    <cellStyle name="Normal 4 2 2 2 4 2 2 4 2" xfId="38337" xr:uid="{957B92CF-9509-4738-942A-77DF5E60A046}"/>
    <cellStyle name="Normal 4 2 2 2 4 2 2 5" xfId="38334" xr:uid="{29178067-124C-4E62-93F6-4B4F8C92BB6B}"/>
    <cellStyle name="Normal 4 2 2 2 4 2 3" xfId="17389" xr:uid="{00000000-0005-0000-0000-0000ED430000}"/>
    <cellStyle name="Normal 4 2 2 2 4 2 3 2" xfId="38338" xr:uid="{D85CC8A6-CB9E-44B6-A8E0-6B8EE1A5157F}"/>
    <cellStyle name="Normal 4 2 2 2 4 2 4" xfId="17390" xr:uid="{00000000-0005-0000-0000-0000EE430000}"/>
    <cellStyle name="Normal 4 2 2 2 4 2 4 2" xfId="38339" xr:uid="{B181E01A-6B7B-4685-BC35-142456B949DC}"/>
    <cellStyle name="Normal 4 2 2 2 4 2 5" xfId="17391" xr:uid="{00000000-0005-0000-0000-0000EF430000}"/>
    <cellStyle name="Normal 4 2 2 2 4 2 5 2" xfId="38340" xr:uid="{43E16040-8AC8-4EA6-943D-F867AAA7BFA7}"/>
    <cellStyle name="Normal 4 2 2 2 4 2 6" xfId="38333" xr:uid="{0DC19EF7-B647-4483-8AAE-1594141C8B25}"/>
    <cellStyle name="Normal 4 2 2 2 4 3" xfId="17392" xr:uid="{00000000-0005-0000-0000-0000F0430000}"/>
    <cellStyle name="Normal 4 2 2 2 4 3 2" xfId="17393" xr:uid="{00000000-0005-0000-0000-0000F1430000}"/>
    <cellStyle name="Normal 4 2 2 2 4 3 2 2" xfId="38342" xr:uid="{51C39991-C10B-4EBB-B6F1-B91DB7539697}"/>
    <cellStyle name="Normal 4 2 2 2 4 3 3" xfId="17394" xr:uid="{00000000-0005-0000-0000-0000F2430000}"/>
    <cellStyle name="Normal 4 2 2 2 4 3 3 2" xfId="38343" xr:uid="{3ACAA6B8-5A09-4FB1-8557-75A0A93574BD}"/>
    <cellStyle name="Normal 4 2 2 2 4 3 4" xfId="17395" xr:uid="{00000000-0005-0000-0000-0000F3430000}"/>
    <cellStyle name="Normal 4 2 2 2 4 3 4 2" xfId="38344" xr:uid="{C5A5812B-72D5-43A1-BB4A-F86E64488030}"/>
    <cellStyle name="Normal 4 2 2 2 4 3 5" xfId="38341" xr:uid="{F0C57FAD-AB6D-48E0-B69D-63602E3380DB}"/>
    <cellStyle name="Normal 4 2 2 2 4 4" xfId="17396" xr:uid="{00000000-0005-0000-0000-0000F4430000}"/>
    <cellStyle name="Normal 4 2 2 2 4 4 2" xfId="38345" xr:uid="{B0D8375F-A02E-43D7-B4F2-F30A500E072D}"/>
    <cellStyle name="Normal 4 2 2 2 4 5" xfId="17397" xr:uid="{00000000-0005-0000-0000-0000F5430000}"/>
    <cellStyle name="Normal 4 2 2 2 4 5 2" xfId="38346" xr:uid="{10C09404-4DE1-457A-8730-594A0E0A9EAA}"/>
    <cellStyle name="Normal 4 2 2 2 4 6" xfId="17398" xr:uid="{00000000-0005-0000-0000-0000F6430000}"/>
    <cellStyle name="Normal 4 2 2 2 4 6 2" xfId="38347" xr:uid="{13C3EA1B-0315-469B-8611-294234453D11}"/>
    <cellStyle name="Normal 4 2 2 2 4 7" xfId="38332" xr:uid="{7C132FAB-B38B-4B99-A20E-1AF9115B1D36}"/>
    <cellStyle name="Normal 4 2 2 2 5" xfId="17399" xr:uid="{00000000-0005-0000-0000-0000F7430000}"/>
    <cellStyle name="Normal 4 2 2 2 5 2" xfId="17400" xr:uid="{00000000-0005-0000-0000-0000F8430000}"/>
    <cellStyle name="Normal 4 2 2 2 5 2 2" xfId="17401" xr:uid="{00000000-0005-0000-0000-0000F9430000}"/>
    <cellStyle name="Normal 4 2 2 2 5 2 2 2" xfId="38350" xr:uid="{3EE34364-9ED4-4065-9518-8FBED9CB763A}"/>
    <cellStyle name="Normal 4 2 2 2 5 2 3" xfId="17402" xr:uid="{00000000-0005-0000-0000-0000FA430000}"/>
    <cellStyle name="Normal 4 2 2 2 5 2 3 2" xfId="38351" xr:uid="{1DDE1563-3376-49F5-A963-5EBE48292D25}"/>
    <cellStyle name="Normal 4 2 2 2 5 2 4" xfId="17403" xr:uid="{00000000-0005-0000-0000-0000FB430000}"/>
    <cellStyle name="Normal 4 2 2 2 5 2 4 2" xfId="38352" xr:uid="{01AF38FA-A575-4163-AE27-82D48D5D0C15}"/>
    <cellStyle name="Normal 4 2 2 2 5 2 5" xfId="38349" xr:uid="{46297CD4-B2AC-4805-B9C2-C096B64A26B3}"/>
    <cellStyle name="Normal 4 2 2 2 5 3" xfId="17404" xr:uid="{00000000-0005-0000-0000-0000FC430000}"/>
    <cellStyle name="Normal 4 2 2 2 5 3 2" xfId="38353" xr:uid="{AAA07A82-FED3-49B6-87B2-795213B1A180}"/>
    <cellStyle name="Normal 4 2 2 2 5 4" xfId="17405" xr:uid="{00000000-0005-0000-0000-0000FD430000}"/>
    <cellStyle name="Normal 4 2 2 2 5 4 2" xfId="38354" xr:uid="{FCD56690-9968-4F13-BCB6-83FC8DB15144}"/>
    <cellStyle name="Normal 4 2 2 2 5 5" xfId="17406" xr:uid="{00000000-0005-0000-0000-0000FE430000}"/>
    <cellStyle name="Normal 4 2 2 2 5 5 2" xfId="38355" xr:uid="{94CD490D-2A6F-4199-831D-AFC53B95E6D2}"/>
    <cellStyle name="Normal 4 2 2 2 5 6" xfId="38348" xr:uid="{AA8C0D89-C3EB-4F98-A62D-9D05188E3E67}"/>
    <cellStyle name="Normal 4 2 2 2 6" xfId="17407" xr:uid="{00000000-0005-0000-0000-0000FF430000}"/>
    <cellStyle name="Normal 4 2 2 2 6 2" xfId="17408" xr:uid="{00000000-0005-0000-0000-000000440000}"/>
    <cellStyle name="Normal 4 2 2 2 6 2 2" xfId="38357" xr:uid="{B055DB3A-390B-405B-BAE1-98D8E30BCCEF}"/>
    <cellStyle name="Normal 4 2 2 2 6 3" xfId="17409" xr:uid="{00000000-0005-0000-0000-000001440000}"/>
    <cellStyle name="Normal 4 2 2 2 6 3 2" xfId="38358" xr:uid="{224A90BD-6FC8-443F-800A-39F616906AC2}"/>
    <cellStyle name="Normal 4 2 2 2 6 4" xfId="17410" xr:uid="{00000000-0005-0000-0000-000002440000}"/>
    <cellStyle name="Normal 4 2 2 2 6 4 2" xfId="38359" xr:uid="{6681BF5C-A84E-46C1-9F91-3C9814D87E4C}"/>
    <cellStyle name="Normal 4 2 2 2 6 5" xfId="38356" xr:uid="{B43A9771-39B7-4E7E-B9B2-188448DF124E}"/>
    <cellStyle name="Normal 4 2 2 2 7" xfId="17411" xr:uid="{00000000-0005-0000-0000-000003440000}"/>
    <cellStyle name="Normal 4 2 2 2 7 2" xfId="38360" xr:uid="{0AF06B96-20DA-418B-B1B5-94FD5E7EB227}"/>
    <cellStyle name="Normal 4 2 2 2 8" xfId="17412" xr:uid="{00000000-0005-0000-0000-000004440000}"/>
    <cellStyle name="Normal 4 2 2 2 8 2" xfId="38361" xr:uid="{D4E60D7E-1773-4878-BE30-7372284D2DCC}"/>
    <cellStyle name="Normal 4 2 2 2 9" xfId="17413" xr:uid="{00000000-0005-0000-0000-000005440000}"/>
    <cellStyle name="Normal 4 2 2 2 9 2" xfId="38362" xr:uid="{89AC2312-EC90-44B4-9E60-C99E33A4B335}"/>
    <cellStyle name="Normal 4 2 2 3" xfId="17414" xr:uid="{00000000-0005-0000-0000-000006440000}"/>
    <cellStyle name="Normal 4 2 2 3 10" xfId="38363" xr:uid="{D5091D6E-9969-44A8-A9DD-EA74B78ABE15}"/>
    <cellStyle name="Normal 4 2 2 3 2" xfId="17415" xr:uid="{00000000-0005-0000-0000-000007440000}"/>
    <cellStyle name="Normal 4 2 2 3 2 2" xfId="17416" xr:uid="{00000000-0005-0000-0000-000008440000}"/>
    <cellStyle name="Normal 4 2 2 3 2 2 2" xfId="17417" xr:uid="{00000000-0005-0000-0000-000009440000}"/>
    <cellStyle name="Normal 4 2 2 3 2 2 2 2" xfId="17418" xr:uid="{00000000-0005-0000-0000-00000A440000}"/>
    <cellStyle name="Normal 4 2 2 3 2 2 2 2 2" xfId="17419" xr:uid="{00000000-0005-0000-0000-00000B440000}"/>
    <cellStyle name="Normal 4 2 2 3 2 2 2 2 2 2" xfId="38368" xr:uid="{CC4F9714-CF36-4BA8-A6D1-BE595F28DE58}"/>
    <cellStyle name="Normal 4 2 2 3 2 2 2 2 3" xfId="17420" xr:uid="{00000000-0005-0000-0000-00000C440000}"/>
    <cellStyle name="Normal 4 2 2 3 2 2 2 2 3 2" xfId="38369" xr:uid="{64507F6B-79C1-48A6-B0D2-C7B13692573D}"/>
    <cellStyle name="Normal 4 2 2 3 2 2 2 2 4" xfId="17421" xr:uid="{00000000-0005-0000-0000-00000D440000}"/>
    <cellStyle name="Normal 4 2 2 3 2 2 2 2 4 2" xfId="38370" xr:uid="{B6A528B3-C543-41E4-9955-E4BCAE399348}"/>
    <cellStyle name="Normal 4 2 2 3 2 2 2 2 5" xfId="38367" xr:uid="{9747D028-EF0E-4519-B4E6-2BBB99A10754}"/>
    <cellStyle name="Normal 4 2 2 3 2 2 2 3" xfId="17422" xr:uid="{00000000-0005-0000-0000-00000E440000}"/>
    <cellStyle name="Normal 4 2 2 3 2 2 2 3 2" xfId="38371" xr:uid="{C349B0A0-F687-4BC8-A7D5-2BA755DCF55A}"/>
    <cellStyle name="Normal 4 2 2 3 2 2 2 4" xfId="17423" xr:uid="{00000000-0005-0000-0000-00000F440000}"/>
    <cellStyle name="Normal 4 2 2 3 2 2 2 4 2" xfId="38372" xr:uid="{01DAE639-DDF5-4796-92E6-9E955BA72C24}"/>
    <cellStyle name="Normal 4 2 2 3 2 2 2 5" xfId="17424" xr:uid="{00000000-0005-0000-0000-000010440000}"/>
    <cellStyle name="Normal 4 2 2 3 2 2 2 5 2" xfId="38373" xr:uid="{46736735-0D95-4314-BA63-FF7B340714A0}"/>
    <cellStyle name="Normal 4 2 2 3 2 2 2 6" xfId="38366" xr:uid="{55660C66-DF8E-4755-8DC7-827CDB3F60D4}"/>
    <cellStyle name="Normal 4 2 2 3 2 2 3" xfId="17425" xr:uid="{00000000-0005-0000-0000-000011440000}"/>
    <cellStyle name="Normal 4 2 2 3 2 2 3 2" xfId="17426" xr:uid="{00000000-0005-0000-0000-000012440000}"/>
    <cellStyle name="Normal 4 2 2 3 2 2 3 2 2" xfId="38375" xr:uid="{4477EABD-05FB-40AB-B878-2C62B0A70145}"/>
    <cellStyle name="Normal 4 2 2 3 2 2 3 3" xfId="17427" xr:uid="{00000000-0005-0000-0000-000013440000}"/>
    <cellStyle name="Normal 4 2 2 3 2 2 3 3 2" xfId="38376" xr:uid="{2067CBAE-FE4B-4B4F-85E1-064BDC124C77}"/>
    <cellStyle name="Normal 4 2 2 3 2 2 3 4" xfId="17428" xr:uid="{00000000-0005-0000-0000-000014440000}"/>
    <cellStyle name="Normal 4 2 2 3 2 2 3 4 2" xfId="38377" xr:uid="{700B28BD-EAA8-4348-8F05-75DBE528BF40}"/>
    <cellStyle name="Normal 4 2 2 3 2 2 3 5" xfId="38374" xr:uid="{25030454-FA76-4524-B8C2-B33CEE67F996}"/>
    <cellStyle name="Normal 4 2 2 3 2 2 4" xfId="17429" xr:uid="{00000000-0005-0000-0000-000015440000}"/>
    <cellStyle name="Normal 4 2 2 3 2 2 4 2" xfId="38378" xr:uid="{859D2166-1C48-4E9B-BF16-5A2D4426FACF}"/>
    <cellStyle name="Normal 4 2 2 3 2 2 5" xfId="17430" xr:uid="{00000000-0005-0000-0000-000016440000}"/>
    <cellStyle name="Normal 4 2 2 3 2 2 5 2" xfId="38379" xr:uid="{29DC36F1-0CB3-4B00-8B9A-EC829322AFF9}"/>
    <cellStyle name="Normal 4 2 2 3 2 2 6" xfId="17431" xr:uid="{00000000-0005-0000-0000-000017440000}"/>
    <cellStyle name="Normal 4 2 2 3 2 2 6 2" xfId="38380" xr:uid="{AD1F445E-3B15-4428-A071-6A59F0FAFE60}"/>
    <cellStyle name="Normal 4 2 2 3 2 2 7" xfId="38365" xr:uid="{C9F81127-8E3F-4A9B-BEFF-0F8461C00423}"/>
    <cellStyle name="Normal 4 2 2 3 2 3" xfId="17432" xr:uid="{00000000-0005-0000-0000-000018440000}"/>
    <cellStyle name="Normal 4 2 2 3 2 3 2" xfId="17433" xr:uid="{00000000-0005-0000-0000-000019440000}"/>
    <cellStyle name="Normal 4 2 2 3 2 3 2 2" xfId="17434" xr:uid="{00000000-0005-0000-0000-00001A440000}"/>
    <cellStyle name="Normal 4 2 2 3 2 3 2 2 2" xfId="17435" xr:uid="{00000000-0005-0000-0000-00001B440000}"/>
    <cellStyle name="Normal 4 2 2 3 2 3 2 2 2 2" xfId="38384" xr:uid="{87B225B2-CA00-4745-86C0-8AC5D6A94450}"/>
    <cellStyle name="Normal 4 2 2 3 2 3 2 2 3" xfId="17436" xr:uid="{00000000-0005-0000-0000-00001C440000}"/>
    <cellStyle name="Normal 4 2 2 3 2 3 2 2 3 2" xfId="38385" xr:uid="{1D714666-E003-4460-B530-77382979D793}"/>
    <cellStyle name="Normal 4 2 2 3 2 3 2 2 4" xfId="17437" xr:uid="{00000000-0005-0000-0000-00001D440000}"/>
    <cellStyle name="Normal 4 2 2 3 2 3 2 2 4 2" xfId="38386" xr:uid="{66A132C8-762F-4BA5-8749-A999F92BB51F}"/>
    <cellStyle name="Normal 4 2 2 3 2 3 2 2 5" xfId="38383" xr:uid="{B6B9F943-0F56-4CDD-8697-0864D82E0A5F}"/>
    <cellStyle name="Normal 4 2 2 3 2 3 2 3" xfId="17438" xr:uid="{00000000-0005-0000-0000-00001E440000}"/>
    <cellStyle name="Normal 4 2 2 3 2 3 2 3 2" xfId="38387" xr:uid="{A8A29061-EC1B-456C-A847-D7FF1393E410}"/>
    <cellStyle name="Normal 4 2 2 3 2 3 2 4" xfId="17439" xr:uid="{00000000-0005-0000-0000-00001F440000}"/>
    <cellStyle name="Normal 4 2 2 3 2 3 2 4 2" xfId="38388" xr:uid="{5E846B1D-6C4F-4989-B216-C67240B519EE}"/>
    <cellStyle name="Normal 4 2 2 3 2 3 2 5" xfId="17440" xr:uid="{00000000-0005-0000-0000-000020440000}"/>
    <cellStyle name="Normal 4 2 2 3 2 3 2 5 2" xfId="38389" xr:uid="{D41465AF-BF58-4473-B077-AB2AAF7BBF7A}"/>
    <cellStyle name="Normal 4 2 2 3 2 3 2 6" xfId="38382" xr:uid="{A7D92F69-D1CC-45E6-AABC-5A9FDB11F47E}"/>
    <cellStyle name="Normal 4 2 2 3 2 3 3" xfId="17441" xr:uid="{00000000-0005-0000-0000-000021440000}"/>
    <cellStyle name="Normal 4 2 2 3 2 3 3 2" xfId="17442" xr:uid="{00000000-0005-0000-0000-000022440000}"/>
    <cellStyle name="Normal 4 2 2 3 2 3 3 2 2" xfId="38391" xr:uid="{AF15F1E7-167C-4E09-8E59-4B486C27093E}"/>
    <cellStyle name="Normal 4 2 2 3 2 3 3 3" xfId="17443" xr:uid="{00000000-0005-0000-0000-000023440000}"/>
    <cellStyle name="Normal 4 2 2 3 2 3 3 3 2" xfId="38392" xr:uid="{C79C710E-99BC-4A42-BA2F-8526C0D4A1A4}"/>
    <cellStyle name="Normal 4 2 2 3 2 3 3 4" xfId="17444" xr:uid="{00000000-0005-0000-0000-000024440000}"/>
    <cellStyle name="Normal 4 2 2 3 2 3 3 4 2" xfId="38393" xr:uid="{DCBE693E-7AEC-4CBD-963C-36EAF60FD434}"/>
    <cellStyle name="Normal 4 2 2 3 2 3 3 5" xfId="38390" xr:uid="{D16A9887-DF9F-4B87-9C16-6184BB9780E1}"/>
    <cellStyle name="Normal 4 2 2 3 2 3 4" xfId="17445" xr:uid="{00000000-0005-0000-0000-000025440000}"/>
    <cellStyle name="Normal 4 2 2 3 2 3 4 2" xfId="38394" xr:uid="{CBF7F6F5-5CE4-45F4-8BEE-BD6A8FF82DCE}"/>
    <cellStyle name="Normal 4 2 2 3 2 3 5" xfId="17446" xr:uid="{00000000-0005-0000-0000-000026440000}"/>
    <cellStyle name="Normal 4 2 2 3 2 3 5 2" xfId="38395" xr:uid="{75684BE2-D0EB-482E-B6A3-0FA7F29D4EDF}"/>
    <cellStyle name="Normal 4 2 2 3 2 3 6" xfId="17447" xr:uid="{00000000-0005-0000-0000-000027440000}"/>
    <cellStyle name="Normal 4 2 2 3 2 3 6 2" xfId="38396" xr:uid="{6DE88F35-EE60-463F-A42C-1E87A1BB1D3C}"/>
    <cellStyle name="Normal 4 2 2 3 2 3 7" xfId="38381" xr:uid="{D9FB6AEB-67CA-4182-B87C-159876809234}"/>
    <cellStyle name="Normal 4 2 2 3 2 4" xfId="17448" xr:uid="{00000000-0005-0000-0000-000028440000}"/>
    <cellStyle name="Normal 4 2 2 3 2 4 2" xfId="17449" xr:uid="{00000000-0005-0000-0000-000029440000}"/>
    <cellStyle name="Normal 4 2 2 3 2 4 2 2" xfId="17450" xr:uid="{00000000-0005-0000-0000-00002A440000}"/>
    <cellStyle name="Normal 4 2 2 3 2 4 2 2 2" xfId="38399" xr:uid="{4D407885-2C6B-4FBA-92E0-43997DAD3E2D}"/>
    <cellStyle name="Normal 4 2 2 3 2 4 2 3" xfId="17451" xr:uid="{00000000-0005-0000-0000-00002B440000}"/>
    <cellStyle name="Normal 4 2 2 3 2 4 2 3 2" xfId="38400" xr:uid="{DEBFFCFA-F860-4682-A226-D6535EE60D17}"/>
    <cellStyle name="Normal 4 2 2 3 2 4 2 4" xfId="17452" xr:uid="{00000000-0005-0000-0000-00002C440000}"/>
    <cellStyle name="Normal 4 2 2 3 2 4 2 4 2" xfId="38401" xr:uid="{9CD97E82-7734-43C6-A8DA-825F01E442E8}"/>
    <cellStyle name="Normal 4 2 2 3 2 4 2 5" xfId="38398" xr:uid="{CC75FB20-65C8-4736-B6DE-877105D314AD}"/>
    <cellStyle name="Normal 4 2 2 3 2 4 3" xfId="17453" xr:uid="{00000000-0005-0000-0000-00002D440000}"/>
    <cellStyle name="Normal 4 2 2 3 2 4 3 2" xfId="38402" xr:uid="{E60DEEDE-7A46-471B-AF07-E034F3F17460}"/>
    <cellStyle name="Normal 4 2 2 3 2 4 4" xfId="17454" xr:uid="{00000000-0005-0000-0000-00002E440000}"/>
    <cellStyle name="Normal 4 2 2 3 2 4 4 2" xfId="38403" xr:uid="{99198335-7EF2-4BE1-AA7E-41D891904938}"/>
    <cellStyle name="Normal 4 2 2 3 2 4 5" xfId="17455" xr:uid="{00000000-0005-0000-0000-00002F440000}"/>
    <cellStyle name="Normal 4 2 2 3 2 4 5 2" xfId="38404" xr:uid="{CEE435B2-F6FD-4AD6-9A7E-389D3A1E703C}"/>
    <cellStyle name="Normal 4 2 2 3 2 4 6" xfId="38397" xr:uid="{E041C9A6-8A7C-4CE4-A8CD-64BB5446BCC5}"/>
    <cellStyle name="Normal 4 2 2 3 2 5" xfId="17456" xr:uid="{00000000-0005-0000-0000-000030440000}"/>
    <cellStyle name="Normal 4 2 2 3 2 5 2" xfId="17457" xr:uid="{00000000-0005-0000-0000-000031440000}"/>
    <cellStyle name="Normal 4 2 2 3 2 5 2 2" xfId="38406" xr:uid="{C06518EB-7CFF-4964-907E-0CC150ACD340}"/>
    <cellStyle name="Normal 4 2 2 3 2 5 3" xfId="17458" xr:uid="{00000000-0005-0000-0000-000032440000}"/>
    <cellStyle name="Normal 4 2 2 3 2 5 3 2" xfId="38407" xr:uid="{00598B2B-40F0-4288-B21F-824B454A123A}"/>
    <cellStyle name="Normal 4 2 2 3 2 5 4" xfId="17459" xr:uid="{00000000-0005-0000-0000-000033440000}"/>
    <cellStyle name="Normal 4 2 2 3 2 5 4 2" xfId="38408" xr:uid="{BC5A3B23-8BF7-4051-83FE-F36BFF0A435E}"/>
    <cellStyle name="Normal 4 2 2 3 2 5 5" xfId="38405" xr:uid="{8EA3130D-F3FE-4444-A7EF-5DCEC1BC11FF}"/>
    <cellStyle name="Normal 4 2 2 3 2 6" xfId="17460" xr:uid="{00000000-0005-0000-0000-000034440000}"/>
    <cellStyle name="Normal 4 2 2 3 2 6 2" xfId="38409" xr:uid="{C7E3CBB1-117A-404C-A4C7-98FEF9A67DEE}"/>
    <cellStyle name="Normal 4 2 2 3 2 7" xfId="17461" xr:uid="{00000000-0005-0000-0000-000035440000}"/>
    <cellStyle name="Normal 4 2 2 3 2 7 2" xfId="38410" xr:uid="{952B548B-663F-4A10-A65E-6A642CAA7021}"/>
    <cellStyle name="Normal 4 2 2 3 2 8" xfId="17462" xr:uid="{00000000-0005-0000-0000-000036440000}"/>
    <cellStyle name="Normal 4 2 2 3 2 8 2" xfId="38411" xr:uid="{6B9ABCC5-F369-4114-8BFF-6D2218DD2BA9}"/>
    <cellStyle name="Normal 4 2 2 3 2 9" xfId="38364" xr:uid="{F290A9B8-42A1-4A47-9850-21B4009F146B}"/>
    <cellStyle name="Normal 4 2 2 3 3" xfId="17463" xr:uid="{00000000-0005-0000-0000-000037440000}"/>
    <cellStyle name="Normal 4 2 2 3 3 2" xfId="17464" xr:uid="{00000000-0005-0000-0000-000038440000}"/>
    <cellStyle name="Normal 4 2 2 3 3 2 2" xfId="17465" xr:uid="{00000000-0005-0000-0000-000039440000}"/>
    <cellStyle name="Normal 4 2 2 3 3 2 2 2" xfId="17466" xr:uid="{00000000-0005-0000-0000-00003A440000}"/>
    <cellStyle name="Normal 4 2 2 3 3 2 2 2 2" xfId="38415" xr:uid="{B4A036EB-0212-4DBB-B7DC-13EC2274D50C}"/>
    <cellStyle name="Normal 4 2 2 3 3 2 2 3" xfId="17467" xr:uid="{00000000-0005-0000-0000-00003B440000}"/>
    <cellStyle name="Normal 4 2 2 3 3 2 2 3 2" xfId="38416" xr:uid="{CE333A27-EE0A-4D75-AE0C-828786FCE763}"/>
    <cellStyle name="Normal 4 2 2 3 3 2 2 4" xfId="17468" xr:uid="{00000000-0005-0000-0000-00003C440000}"/>
    <cellStyle name="Normal 4 2 2 3 3 2 2 4 2" xfId="38417" xr:uid="{3548499C-EA79-4983-BBDC-8F34BB273C33}"/>
    <cellStyle name="Normal 4 2 2 3 3 2 2 5" xfId="38414" xr:uid="{6749F674-30C8-4BBF-9885-A1DF96BEF4D9}"/>
    <cellStyle name="Normal 4 2 2 3 3 2 3" xfId="17469" xr:uid="{00000000-0005-0000-0000-00003D440000}"/>
    <cellStyle name="Normal 4 2 2 3 3 2 3 2" xfId="38418" xr:uid="{E60397D7-C931-4271-8CFF-337A9990F513}"/>
    <cellStyle name="Normal 4 2 2 3 3 2 4" xfId="17470" xr:uid="{00000000-0005-0000-0000-00003E440000}"/>
    <cellStyle name="Normal 4 2 2 3 3 2 4 2" xfId="38419" xr:uid="{CB4969A3-7FAD-4448-B0E9-3A6D9A6BF959}"/>
    <cellStyle name="Normal 4 2 2 3 3 2 5" xfId="17471" xr:uid="{00000000-0005-0000-0000-00003F440000}"/>
    <cellStyle name="Normal 4 2 2 3 3 2 5 2" xfId="38420" xr:uid="{6CF3B895-6313-4E9E-A8FE-F622D5B80615}"/>
    <cellStyle name="Normal 4 2 2 3 3 2 6" xfId="38413" xr:uid="{BACEACEF-164A-42AA-B15F-6851FC429C27}"/>
    <cellStyle name="Normal 4 2 2 3 3 3" xfId="17472" xr:uid="{00000000-0005-0000-0000-000040440000}"/>
    <cellStyle name="Normal 4 2 2 3 3 3 2" xfId="17473" xr:uid="{00000000-0005-0000-0000-000041440000}"/>
    <cellStyle name="Normal 4 2 2 3 3 3 2 2" xfId="38422" xr:uid="{AFBBFE91-C2D8-4B89-B2CC-386DC39CEB05}"/>
    <cellStyle name="Normal 4 2 2 3 3 3 3" xfId="17474" xr:uid="{00000000-0005-0000-0000-000042440000}"/>
    <cellStyle name="Normal 4 2 2 3 3 3 3 2" xfId="38423" xr:uid="{F32A4FC8-BDEC-4B1C-A82B-3C7AA7B3A076}"/>
    <cellStyle name="Normal 4 2 2 3 3 3 4" xfId="17475" xr:uid="{00000000-0005-0000-0000-000043440000}"/>
    <cellStyle name="Normal 4 2 2 3 3 3 4 2" xfId="38424" xr:uid="{6B8FFF96-2653-4FD5-8B3C-8DF681EC154C}"/>
    <cellStyle name="Normal 4 2 2 3 3 3 5" xfId="38421" xr:uid="{35C066F2-F28F-4943-85AD-275ADCEBE0B2}"/>
    <cellStyle name="Normal 4 2 2 3 3 4" xfId="17476" xr:uid="{00000000-0005-0000-0000-000044440000}"/>
    <cellStyle name="Normal 4 2 2 3 3 4 2" xfId="38425" xr:uid="{51824862-CED2-417D-A9FF-411AA021F64A}"/>
    <cellStyle name="Normal 4 2 2 3 3 5" xfId="17477" xr:uid="{00000000-0005-0000-0000-000045440000}"/>
    <cellStyle name="Normal 4 2 2 3 3 5 2" xfId="38426" xr:uid="{C3777E89-2C67-4CC8-A7D7-B9530726E355}"/>
    <cellStyle name="Normal 4 2 2 3 3 6" xfId="17478" xr:uid="{00000000-0005-0000-0000-000046440000}"/>
    <cellStyle name="Normal 4 2 2 3 3 6 2" xfId="38427" xr:uid="{4DBC7F21-AD2A-4617-890A-20E1AD4571D7}"/>
    <cellStyle name="Normal 4 2 2 3 3 7" xfId="38412" xr:uid="{7D8D97B6-433E-4639-B001-10D275185F92}"/>
    <cellStyle name="Normal 4 2 2 3 4" xfId="17479" xr:uid="{00000000-0005-0000-0000-000047440000}"/>
    <cellStyle name="Normal 4 2 2 3 4 2" xfId="17480" xr:uid="{00000000-0005-0000-0000-000048440000}"/>
    <cellStyle name="Normal 4 2 2 3 4 2 2" xfId="17481" xr:uid="{00000000-0005-0000-0000-000049440000}"/>
    <cellStyle name="Normal 4 2 2 3 4 2 2 2" xfId="17482" xr:uid="{00000000-0005-0000-0000-00004A440000}"/>
    <cellStyle name="Normal 4 2 2 3 4 2 2 2 2" xfId="38431" xr:uid="{27CC20A4-6900-48CE-B454-48FBEE74F3CC}"/>
    <cellStyle name="Normal 4 2 2 3 4 2 2 3" xfId="17483" xr:uid="{00000000-0005-0000-0000-00004B440000}"/>
    <cellStyle name="Normal 4 2 2 3 4 2 2 3 2" xfId="38432" xr:uid="{44F5DD1B-A24E-42E9-AFD0-D23D7B0BCB05}"/>
    <cellStyle name="Normal 4 2 2 3 4 2 2 4" xfId="17484" xr:uid="{00000000-0005-0000-0000-00004C440000}"/>
    <cellStyle name="Normal 4 2 2 3 4 2 2 4 2" xfId="38433" xr:uid="{3821462E-F779-4C29-B381-791D91056D07}"/>
    <cellStyle name="Normal 4 2 2 3 4 2 2 5" xfId="38430" xr:uid="{733F89BD-8B3A-4878-80CC-C6FA171C0EF7}"/>
    <cellStyle name="Normal 4 2 2 3 4 2 3" xfId="17485" xr:uid="{00000000-0005-0000-0000-00004D440000}"/>
    <cellStyle name="Normal 4 2 2 3 4 2 3 2" xfId="38434" xr:uid="{574E98E1-2F72-418D-8FA9-30D576031D19}"/>
    <cellStyle name="Normal 4 2 2 3 4 2 4" xfId="17486" xr:uid="{00000000-0005-0000-0000-00004E440000}"/>
    <cellStyle name="Normal 4 2 2 3 4 2 4 2" xfId="38435" xr:uid="{4BAE623A-15CD-45FF-88C4-2A7617EBA849}"/>
    <cellStyle name="Normal 4 2 2 3 4 2 5" xfId="17487" xr:uid="{00000000-0005-0000-0000-00004F440000}"/>
    <cellStyle name="Normal 4 2 2 3 4 2 5 2" xfId="38436" xr:uid="{A409C575-B77C-4940-A7FC-E4DC9BA3ED20}"/>
    <cellStyle name="Normal 4 2 2 3 4 2 6" xfId="38429" xr:uid="{F30E037E-CBBF-443B-A713-94924BFB9E52}"/>
    <cellStyle name="Normal 4 2 2 3 4 3" xfId="17488" xr:uid="{00000000-0005-0000-0000-000050440000}"/>
    <cellStyle name="Normal 4 2 2 3 4 3 2" xfId="17489" xr:uid="{00000000-0005-0000-0000-000051440000}"/>
    <cellStyle name="Normal 4 2 2 3 4 3 2 2" xfId="38438" xr:uid="{EA1969EE-1885-4921-B067-1604A71F307B}"/>
    <cellStyle name="Normal 4 2 2 3 4 3 3" xfId="17490" xr:uid="{00000000-0005-0000-0000-000052440000}"/>
    <cellStyle name="Normal 4 2 2 3 4 3 3 2" xfId="38439" xr:uid="{84CA5CCF-CD42-4AA1-ADD6-48EEAC18AC2F}"/>
    <cellStyle name="Normal 4 2 2 3 4 3 4" xfId="17491" xr:uid="{00000000-0005-0000-0000-000053440000}"/>
    <cellStyle name="Normal 4 2 2 3 4 3 4 2" xfId="38440" xr:uid="{8DDBDCA3-19A3-4CA8-A090-EB1400CB83FA}"/>
    <cellStyle name="Normal 4 2 2 3 4 3 5" xfId="38437" xr:uid="{3D412B86-5723-47AF-9E38-6930D21D2062}"/>
    <cellStyle name="Normal 4 2 2 3 4 4" xfId="17492" xr:uid="{00000000-0005-0000-0000-000054440000}"/>
    <cellStyle name="Normal 4 2 2 3 4 4 2" xfId="38441" xr:uid="{BE5E20E0-5503-4872-AC28-63D8F1E15F0B}"/>
    <cellStyle name="Normal 4 2 2 3 4 5" xfId="17493" xr:uid="{00000000-0005-0000-0000-000055440000}"/>
    <cellStyle name="Normal 4 2 2 3 4 5 2" xfId="38442" xr:uid="{8DF3300F-B735-4CB4-A1C8-5D9B2F267307}"/>
    <cellStyle name="Normal 4 2 2 3 4 6" xfId="17494" xr:uid="{00000000-0005-0000-0000-000056440000}"/>
    <cellStyle name="Normal 4 2 2 3 4 6 2" xfId="38443" xr:uid="{0D821BE3-6AA4-46DB-8FE1-AF2CA058277A}"/>
    <cellStyle name="Normal 4 2 2 3 4 7" xfId="38428" xr:uid="{BFBD7D3E-1EAD-4B22-A495-385DD55B6194}"/>
    <cellStyle name="Normal 4 2 2 3 5" xfId="17495" xr:uid="{00000000-0005-0000-0000-000057440000}"/>
    <cellStyle name="Normal 4 2 2 3 5 2" xfId="17496" xr:uid="{00000000-0005-0000-0000-000058440000}"/>
    <cellStyle name="Normal 4 2 2 3 5 2 2" xfId="17497" xr:uid="{00000000-0005-0000-0000-000059440000}"/>
    <cellStyle name="Normal 4 2 2 3 5 2 2 2" xfId="38446" xr:uid="{7AD182A2-DFB8-45C6-A0DD-0785E721399C}"/>
    <cellStyle name="Normal 4 2 2 3 5 2 3" xfId="17498" xr:uid="{00000000-0005-0000-0000-00005A440000}"/>
    <cellStyle name="Normal 4 2 2 3 5 2 3 2" xfId="38447" xr:uid="{CC7352D4-B692-4697-8AE4-2DA1335BB1B1}"/>
    <cellStyle name="Normal 4 2 2 3 5 2 4" xfId="17499" xr:uid="{00000000-0005-0000-0000-00005B440000}"/>
    <cellStyle name="Normal 4 2 2 3 5 2 4 2" xfId="38448" xr:uid="{2BA06B5B-70AD-4896-A3B7-5D2F5DA2E7B9}"/>
    <cellStyle name="Normal 4 2 2 3 5 2 5" xfId="38445" xr:uid="{3FBED250-B7F4-4957-87FE-9580D25A446D}"/>
    <cellStyle name="Normal 4 2 2 3 5 3" xfId="17500" xr:uid="{00000000-0005-0000-0000-00005C440000}"/>
    <cellStyle name="Normal 4 2 2 3 5 3 2" xfId="38449" xr:uid="{2AFE4F55-9B37-45F9-9726-F4775CAC9557}"/>
    <cellStyle name="Normal 4 2 2 3 5 4" xfId="17501" xr:uid="{00000000-0005-0000-0000-00005D440000}"/>
    <cellStyle name="Normal 4 2 2 3 5 4 2" xfId="38450" xr:uid="{1E167DD8-ECCA-4BEA-B406-BF29432157A9}"/>
    <cellStyle name="Normal 4 2 2 3 5 5" xfId="17502" xr:uid="{00000000-0005-0000-0000-00005E440000}"/>
    <cellStyle name="Normal 4 2 2 3 5 5 2" xfId="38451" xr:uid="{02A148FE-CDD8-418F-8859-5ED66DEDB79E}"/>
    <cellStyle name="Normal 4 2 2 3 5 6" xfId="38444" xr:uid="{BD41A222-F4FD-4491-B433-F15646246C0F}"/>
    <cellStyle name="Normal 4 2 2 3 6" xfId="17503" xr:uid="{00000000-0005-0000-0000-00005F440000}"/>
    <cellStyle name="Normal 4 2 2 3 6 2" xfId="17504" xr:uid="{00000000-0005-0000-0000-000060440000}"/>
    <cellStyle name="Normal 4 2 2 3 6 2 2" xfId="38453" xr:uid="{44DDE183-D7D2-4DCA-9A33-ADBA6151A7C6}"/>
    <cellStyle name="Normal 4 2 2 3 6 3" xfId="17505" xr:uid="{00000000-0005-0000-0000-000061440000}"/>
    <cellStyle name="Normal 4 2 2 3 6 3 2" xfId="38454" xr:uid="{E270A1F4-ADED-4FF6-8E75-36C50C9C367E}"/>
    <cellStyle name="Normal 4 2 2 3 6 4" xfId="17506" xr:uid="{00000000-0005-0000-0000-000062440000}"/>
    <cellStyle name="Normal 4 2 2 3 6 4 2" xfId="38455" xr:uid="{4AEA040A-6279-4EBC-A4BF-0A77B2E04A7B}"/>
    <cellStyle name="Normal 4 2 2 3 6 5" xfId="38452" xr:uid="{E4DD1EA2-192A-45CF-8E83-56B0FD4506FB}"/>
    <cellStyle name="Normal 4 2 2 3 7" xfId="17507" xr:uid="{00000000-0005-0000-0000-000063440000}"/>
    <cellStyle name="Normal 4 2 2 3 7 2" xfId="38456" xr:uid="{AD1D23FF-8307-4B49-BF03-52B389BE8547}"/>
    <cellStyle name="Normal 4 2 2 3 8" xfId="17508" xr:uid="{00000000-0005-0000-0000-000064440000}"/>
    <cellStyle name="Normal 4 2 2 3 8 2" xfId="38457" xr:uid="{95BC51E6-93AA-4197-8E63-C55C3090C7F9}"/>
    <cellStyle name="Normal 4 2 2 3 9" xfId="17509" xr:uid="{00000000-0005-0000-0000-000065440000}"/>
    <cellStyle name="Normal 4 2 2 3 9 2" xfId="38458" xr:uid="{3C6A8A35-005B-4824-9567-01FC7C9B013C}"/>
    <cellStyle name="Normal 4 2 2 4" xfId="17510" xr:uid="{00000000-0005-0000-0000-000066440000}"/>
    <cellStyle name="Normal 4 2 2 4 10" xfId="38459" xr:uid="{599186E0-F888-47B1-A07A-481B36B791EE}"/>
    <cellStyle name="Normal 4 2 2 4 2" xfId="17511" xr:uid="{00000000-0005-0000-0000-000067440000}"/>
    <cellStyle name="Normal 4 2 2 4 2 2" xfId="17512" xr:uid="{00000000-0005-0000-0000-000068440000}"/>
    <cellStyle name="Normal 4 2 2 4 2 2 2" xfId="17513" xr:uid="{00000000-0005-0000-0000-000069440000}"/>
    <cellStyle name="Normal 4 2 2 4 2 2 2 2" xfId="17514" xr:uid="{00000000-0005-0000-0000-00006A440000}"/>
    <cellStyle name="Normal 4 2 2 4 2 2 2 2 2" xfId="17515" xr:uid="{00000000-0005-0000-0000-00006B440000}"/>
    <cellStyle name="Normal 4 2 2 4 2 2 2 2 2 2" xfId="38464" xr:uid="{F6D89E89-0DA2-4105-8B0B-DC0BFD35909F}"/>
    <cellStyle name="Normal 4 2 2 4 2 2 2 2 3" xfId="17516" xr:uid="{00000000-0005-0000-0000-00006C440000}"/>
    <cellStyle name="Normal 4 2 2 4 2 2 2 2 3 2" xfId="38465" xr:uid="{A38E068D-F57F-43D7-BC23-F2F0386727D3}"/>
    <cellStyle name="Normal 4 2 2 4 2 2 2 2 4" xfId="17517" xr:uid="{00000000-0005-0000-0000-00006D440000}"/>
    <cellStyle name="Normal 4 2 2 4 2 2 2 2 4 2" xfId="38466" xr:uid="{02DC5F7B-0A34-4877-B698-95DC1B636C60}"/>
    <cellStyle name="Normal 4 2 2 4 2 2 2 2 5" xfId="38463" xr:uid="{C058D7B0-6047-4049-9D84-6B9ECE8FEAF1}"/>
    <cellStyle name="Normal 4 2 2 4 2 2 2 3" xfId="17518" xr:uid="{00000000-0005-0000-0000-00006E440000}"/>
    <cellStyle name="Normal 4 2 2 4 2 2 2 3 2" xfId="38467" xr:uid="{D2380632-D12F-49D6-9E3F-50DFD074B333}"/>
    <cellStyle name="Normal 4 2 2 4 2 2 2 4" xfId="17519" xr:uid="{00000000-0005-0000-0000-00006F440000}"/>
    <cellStyle name="Normal 4 2 2 4 2 2 2 4 2" xfId="38468" xr:uid="{AE809227-1367-4F5C-81B8-3D0DC33EFE07}"/>
    <cellStyle name="Normal 4 2 2 4 2 2 2 5" xfId="17520" xr:uid="{00000000-0005-0000-0000-000070440000}"/>
    <cellStyle name="Normal 4 2 2 4 2 2 2 5 2" xfId="38469" xr:uid="{C3C8FCDF-D545-4ECA-870A-34CC02C3356A}"/>
    <cellStyle name="Normal 4 2 2 4 2 2 2 6" xfId="38462" xr:uid="{77021BE3-7740-4753-86C9-62E9FD7BB7AD}"/>
    <cellStyle name="Normal 4 2 2 4 2 2 3" xfId="17521" xr:uid="{00000000-0005-0000-0000-000071440000}"/>
    <cellStyle name="Normal 4 2 2 4 2 2 3 2" xfId="17522" xr:uid="{00000000-0005-0000-0000-000072440000}"/>
    <cellStyle name="Normal 4 2 2 4 2 2 3 2 2" xfId="38471" xr:uid="{700CC3F6-FC18-4FFD-9248-1DA3598913B5}"/>
    <cellStyle name="Normal 4 2 2 4 2 2 3 3" xfId="17523" xr:uid="{00000000-0005-0000-0000-000073440000}"/>
    <cellStyle name="Normal 4 2 2 4 2 2 3 3 2" xfId="38472" xr:uid="{92C0ED99-BDBA-433F-A273-E79718BA1D5C}"/>
    <cellStyle name="Normal 4 2 2 4 2 2 3 4" xfId="17524" xr:uid="{00000000-0005-0000-0000-000074440000}"/>
    <cellStyle name="Normal 4 2 2 4 2 2 3 4 2" xfId="38473" xr:uid="{CA3FC67C-98D3-4ACB-93DB-F650670CD6D7}"/>
    <cellStyle name="Normal 4 2 2 4 2 2 3 5" xfId="38470" xr:uid="{96410FDC-D25B-467B-AD79-19B42C203FF1}"/>
    <cellStyle name="Normal 4 2 2 4 2 2 4" xfId="17525" xr:uid="{00000000-0005-0000-0000-000075440000}"/>
    <cellStyle name="Normal 4 2 2 4 2 2 4 2" xfId="38474" xr:uid="{E9A1E51D-9739-4669-BD74-AF89146AD79C}"/>
    <cellStyle name="Normal 4 2 2 4 2 2 5" xfId="17526" xr:uid="{00000000-0005-0000-0000-000076440000}"/>
    <cellStyle name="Normal 4 2 2 4 2 2 5 2" xfId="38475" xr:uid="{C21328BE-1D0F-47C1-953E-C62CA6CA1536}"/>
    <cellStyle name="Normal 4 2 2 4 2 2 6" xfId="17527" xr:uid="{00000000-0005-0000-0000-000077440000}"/>
    <cellStyle name="Normal 4 2 2 4 2 2 6 2" xfId="38476" xr:uid="{80FA1EFB-F8D8-408D-ABA2-09BE298E35BD}"/>
    <cellStyle name="Normal 4 2 2 4 2 2 7" xfId="38461" xr:uid="{DF790546-870B-4D45-A3C3-A5BE5C4520CC}"/>
    <cellStyle name="Normal 4 2 2 4 2 3" xfId="17528" xr:uid="{00000000-0005-0000-0000-000078440000}"/>
    <cellStyle name="Normal 4 2 2 4 2 3 2" xfId="17529" xr:uid="{00000000-0005-0000-0000-000079440000}"/>
    <cellStyle name="Normal 4 2 2 4 2 3 2 2" xfId="17530" xr:uid="{00000000-0005-0000-0000-00007A440000}"/>
    <cellStyle name="Normal 4 2 2 4 2 3 2 2 2" xfId="17531" xr:uid="{00000000-0005-0000-0000-00007B440000}"/>
    <cellStyle name="Normal 4 2 2 4 2 3 2 2 2 2" xfId="38480" xr:uid="{B0D90785-07C9-4EC9-B74B-CDF478CAF892}"/>
    <cellStyle name="Normal 4 2 2 4 2 3 2 2 3" xfId="17532" xr:uid="{00000000-0005-0000-0000-00007C440000}"/>
    <cellStyle name="Normal 4 2 2 4 2 3 2 2 3 2" xfId="38481" xr:uid="{C1DE98A5-7987-4F93-A999-F79D569ACE60}"/>
    <cellStyle name="Normal 4 2 2 4 2 3 2 2 4" xfId="17533" xr:uid="{00000000-0005-0000-0000-00007D440000}"/>
    <cellStyle name="Normal 4 2 2 4 2 3 2 2 4 2" xfId="38482" xr:uid="{903ECBC8-6012-4124-BEC6-56176C9188E9}"/>
    <cellStyle name="Normal 4 2 2 4 2 3 2 2 5" xfId="38479" xr:uid="{5F236512-260F-468E-8796-A9814748A314}"/>
    <cellStyle name="Normal 4 2 2 4 2 3 2 3" xfId="17534" xr:uid="{00000000-0005-0000-0000-00007E440000}"/>
    <cellStyle name="Normal 4 2 2 4 2 3 2 3 2" xfId="38483" xr:uid="{70D1E767-EE04-428A-952C-50B82CDA5759}"/>
    <cellStyle name="Normal 4 2 2 4 2 3 2 4" xfId="17535" xr:uid="{00000000-0005-0000-0000-00007F440000}"/>
    <cellStyle name="Normal 4 2 2 4 2 3 2 4 2" xfId="38484" xr:uid="{4E29F2A4-B05C-4089-9DE7-AA46574C1102}"/>
    <cellStyle name="Normal 4 2 2 4 2 3 2 5" xfId="17536" xr:uid="{00000000-0005-0000-0000-000080440000}"/>
    <cellStyle name="Normal 4 2 2 4 2 3 2 5 2" xfId="38485" xr:uid="{CEC7B1D0-422F-4522-800E-D28E63C88B84}"/>
    <cellStyle name="Normal 4 2 2 4 2 3 2 6" xfId="38478" xr:uid="{13256339-6924-4EFC-B24F-D5DB1F5F7F1F}"/>
    <cellStyle name="Normal 4 2 2 4 2 3 3" xfId="17537" xr:uid="{00000000-0005-0000-0000-000081440000}"/>
    <cellStyle name="Normal 4 2 2 4 2 3 3 2" xfId="17538" xr:uid="{00000000-0005-0000-0000-000082440000}"/>
    <cellStyle name="Normal 4 2 2 4 2 3 3 2 2" xfId="38487" xr:uid="{6DC1670E-E95B-4E33-9A3E-EAC2C010EC64}"/>
    <cellStyle name="Normal 4 2 2 4 2 3 3 3" xfId="17539" xr:uid="{00000000-0005-0000-0000-000083440000}"/>
    <cellStyle name="Normal 4 2 2 4 2 3 3 3 2" xfId="38488" xr:uid="{031A27CE-FB95-497D-AF8A-985C5286435C}"/>
    <cellStyle name="Normal 4 2 2 4 2 3 3 4" xfId="17540" xr:uid="{00000000-0005-0000-0000-000084440000}"/>
    <cellStyle name="Normal 4 2 2 4 2 3 3 4 2" xfId="38489" xr:uid="{40C5678B-498F-4910-979E-C65C6493BDF3}"/>
    <cellStyle name="Normal 4 2 2 4 2 3 3 5" xfId="38486" xr:uid="{412C8AC3-5A9B-492E-8501-FBBB14B9EA2D}"/>
    <cellStyle name="Normal 4 2 2 4 2 3 4" xfId="17541" xr:uid="{00000000-0005-0000-0000-000085440000}"/>
    <cellStyle name="Normal 4 2 2 4 2 3 4 2" xfId="38490" xr:uid="{A8C3F241-C6E3-44F6-8157-C08AC6CCB53D}"/>
    <cellStyle name="Normal 4 2 2 4 2 3 5" xfId="17542" xr:uid="{00000000-0005-0000-0000-000086440000}"/>
    <cellStyle name="Normal 4 2 2 4 2 3 5 2" xfId="38491" xr:uid="{51A7E8DC-4A9D-4BDE-9BA3-A381D1A76F49}"/>
    <cellStyle name="Normal 4 2 2 4 2 3 6" xfId="17543" xr:uid="{00000000-0005-0000-0000-000087440000}"/>
    <cellStyle name="Normal 4 2 2 4 2 3 6 2" xfId="38492" xr:uid="{388F720B-5D31-43FD-9D6C-6C100227E08F}"/>
    <cellStyle name="Normal 4 2 2 4 2 3 7" xfId="38477" xr:uid="{5F09A479-7393-49BE-BADC-BC67C6EA20E4}"/>
    <cellStyle name="Normal 4 2 2 4 2 4" xfId="17544" xr:uid="{00000000-0005-0000-0000-000088440000}"/>
    <cellStyle name="Normal 4 2 2 4 2 4 2" xfId="17545" xr:uid="{00000000-0005-0000-0000-000089440000}"/>
    <cellStyle name="Normal 4 2 2 4 2 4 2 2" xfId="17546" xr:uid="{00000000-0005-0000-0000-00008A440000}"/>
    <cellStyle name="Normal 4 2 2 4 2 4 2 2 2" xfId="38495" xr:uid="{E5C88A58-A1AD-421D-B09D-32EA169920E9}"/>
    <cellStyle name="Normal 4 2 2 4 2 4 2 3" xfId="17547" xr:uid="{00000000-0005-0000-0000-00008B440000}"/>
    <cellStyle name="Normal 4 2 2 4 2 4 2 3 2" xfId="38496" xr:uid="{AD8C40F7-E569-48FD-996A-870C9CB2F7B1}"/>
    <cellStyle name="Normal 4 2 2 4 2 4 2 4" xfId="17548" xr:uid="{00000000-0005-0000-0000-00008C440000}"/>
    <cellStyle name="Normal 4 2 2 4 2 4 2 4 2" xfId="38497" xr:uid="{7103FEA4-8C99-40DD-B0FC-10C22920E8C3}"/>
    <cellStyle name="Normal 4 2 2 4 2 4 2 5" xfId="38494" xr:uid="{9C080B82-D64F-4C9E-988D-E9CF4E12D892}"/>
    <cellStyle name="Normal 4 2 2 4 2 4 3" xfId="17549" xr:uid="{00000000-0005-0000-0000-00008D440000}"/>
    <cellStyle name="Normal 4 2 2 4 2 4 3 2" xfId="38498" xr:uid="{804BECCE-D441-43C7-91AB-E26D6D77734E}"/>
    <cellStyle name="Normal 4 2 2 4 2 4 4" xfId="17550" xr:uid="{00000000-0005-0000-0000-00008E440000}"/>
    <cellStyle name="Normal 4 2 2 4 2 4 4 2" xfId="38499" xr:uid="{C730BE67-D95E-4EA8-8D89-A6C48F909EE6}"/>
    <cellStyle name="Normal 4 2 2 4 2 4 5" xfId="17551" xr:uid="{00000000-0005-0000-0000-00008F440000}"/>
    <cellStyle name="Normal 4 2 2 4 2 4 5 2" xfId="38500" xr:uid="{6553A5FE-178D-4A89-91DB-C75A4682FBB3}"/>
    <cellStyle name="Normal 4 2 2 4 2 4 6" xfId="38493" xr:uid="{E7B7D83B-109A-4E16-80A7-A1A4CF336BBB}"/>
    <cellStyle name="Normal 4 2 2 4 2 5" xfId="17552" xr:uid="{00000000-0005-0000-0000-000090440000}"/>
    <cellStyle name="Normal 4 2 2 4 2 5 2" xfId="17553" xr:uid="{00000000-0005-0000-0000-000091440000}"/>
    <cellStyle name="Normal 4 2 2 4 2 5 2 2" xfId="38502" xr:uid="{FDAAB8B7-6810-4242-A29C-12A42C6EF9A0}"/>
    <cellStyle name="Normal 4 2 2 4 2 5 3" xfId="17554" xr:uid="{00000000-0005-0000-0000-000092440000}"/>
    <cellStyle name="Normal 4 2 2 4 2 5 3 2" xfId="38503" xr:uid="{580477A1-6903-4EA0-8024-73454BF4EC94}"/>
    <cellStyle name="Normal 4 2 2 4 2 5 4" xfId="17555" xr:uid="{00000000-0005-0000-0000-000093440000}"/>
    <cellStyle name="Normal 4 2 2 4 2 5 4 2" xfId="38504" xr:uid="{39275D75-0E45-4344-92BD-9A3F84B462FA}"/>
    <cellStyle name="Normal 4 2 2 4 2 5 5" xfId="38501" xr:uid="{8FEB42F7-B1D1-47BE-A720-34AB5B7FA4EC}"/>
    <cellStyle name="Normal 4 2 2 4 2 6" xfId="17556" xr:uid="{00000000-0005-0000-0000-000094440000}"/>
    <cellStyle name="Normal 4 2 2 4 2 6 2" xfId="38505" xr:uid="{81B9526F-EE18-42A0-A330-EA681C5A83D7}"/>
    <cellStyle name="Normal 4 2 2 4 2 7" xfId="17557" xr:uid="{00000000-0005-0000-0000-000095440000}"/>
    <cellStyle name="Normal 4 2 2 4 2 7 2" xfId="38506" xr:uid="{4E5D60CD-D612-47A3-9E66-44ADC697C859}"/>
    <cellStyle name="Normal 4 2 2 4 2 8" xfId="17558" xr:uid="{00000000-0005-0000-0000-000096440000}"/>
    <cellStyle name="Normal 4 2 2 4 2 8 2" xfId="38507" xr:uid="{D8D15A98-ABEB-4A5F-AE0B-C9D891C032B8}"/>
    <cellStyle name="Normal 4 2 2 4 2 9" xfId="38460" xr:uid="{BBCB4A07-2A91-435E-B1F8-7348C85C8602}"/>
    <cellStyle name="Normal 4 2 2 4 3" xfId="17559" xr:uid="{00000000-0005-0000-0000-000097440000}"/>
    <cellStyle name="Normal 4 2 2 4 3 2" xfId="17560" xr:uid="{00000000-0005-0000-0000-000098440000}"/>
    <cellStyle name="Normal 4 2 2 4 3 2 2" xfId="17561" xr:uid="{00000000-0005-0000-0000-000099440000}"/>
    <cellStyle name="Normal 4 2 2 4 3 2 2 2" xfId="17562" xr:uid="{00000000-0005-0000-0000-00009A440000}"/>
    <cellStyle name="Normal 4 2 2 4 3 2 2 2 2" xfId="38511" xr:uid="{E24ACD8A-FFF8-44D2-AC02-05C4F3A16AF5}"/>
    <cellStyle name="Normal 4 2 2 4 3 2 2 3" xfId="17563" xr:uid="{00000000-0005-0000-0000-00009B440000}"/>
    <cellStyle name="Normal 4 2 2 4 3 2 2 3 2" xfId="38512" xr:uid="{B9574F12-75B7-45B3-AD3E-E833AF856883}"/>
    <cellStyle name="Normal 4 2 2 4 3 2 2 4" xfId="17564" xr:uid="{00000000-0005-0000-0000-00009C440000}"/>
    <cellStyle name="Normal 4 2 2 4 3 2 2 4 2" xfId="38513" xr:uid="{95454F6C-6F7A-4237-BBD8-28E8B8813366}"/>
    <cellStyle name="Normal 4 2 2 4 3 2 2 5" xfId="38510" xr:uid="{CF956F39-0882-497C-BEBF-20DCAE843090}"/>
    <cellStyle name="Normal 4 2 2 4 3 2 3" xfId="17565" xr:uid="{00000000-0005-0000-0000-00009D440000}"/>
    <cellStyle name="Normal 4 2 2 4 3 2 3 2" xfId="38514" xr:uid="{45F36B8B-C538-4A44-9F0E-7F59CA81CBFC}"/>
    <cellStyle name="Normal 4 2 2 4 3 2 4" xfId="17566" xr:uid="{00000000-0005-0000-0000-00009E440000}"/>
    <cellStyle name="Normal 4 2 2 4 3 2 4 2" xfId="38515" xr:uid="{7E5FE975-EF4D-435B-98C4-A389AC327C4A}"/>
    <cellStyle name="Normal 4 2 2 4 3 2 5" xfId="17567" xr:uid="{00000000-0005-0000-0000-00009F440000}"/>
    <cellStyle name="Normal 4 2 2 4 3 2 5 2" xfId="38516" xr:uid="{936DD1EB-9645-40C9-A38C-B32C38E99A23}"/>
    <cellStyle name="Normal 4 2 2 4 3 2 6" xfId="38509" xr:uid="{407F4122-A859-461C-AF8C-1279541A39C2}"/>
    <cellStyle name="Normal 4 2 2 4 3 3" xfId="17568" xr:uid="{00000000-0005-0000-0000-0000A0440000}"/>
    <cellStyle name="Normal 4 2 2 4 3 3 2" xfId="17569" xr:uid="{00000000-0005-0000-0000-0000A1440000}"/>
    <cellStyle name="Normal 4 2 2 4 3 3 2 2" xfId="38518" xr:uid="{CCFE9ADC-D667-4E78-90C0-4C046067A0E0}"/>
    <cellStyle name="Normal 4 2 2 4 3 3 3" xfId="17570" xr:uid="{00000000-0005-0000-0000-0000A2440000}"/>
    <cellStyle name="Normal 4 2 2 4 3 3 3 2" xfId="38519" xr:uid="{5C12C734-1408-4612-8D42-1ED4483BD7EF}"/>
    <cellStyle name="Normal 4 2 2 4 3 3 4" xfId="17571" xr:uid="{00000000-0005-0000-0000-0000A3440000}"/>
    <cellStyle name="Normal 4 2 2 4 3 3 4 2" xfId="38520" xr:uid="{4C429CE4-7520-44FF-8183-B174AAAB296B}"/>
    <cellStyle name="Normal 4 2 2 4 3 3 5" xfId="38517" xr:uid="{F615BE9C-AD93-45A7-9DFB-ADAF9D3B94D6}"/>
    <cellStyle name="Normal 4 2 2 4 3 4" xfId="17572" xr:uid="{00000000-0005-0000-0000-0000A4440000}"/>
    <cellStyle name="Normal 4 2 2 4 3 4 2" xfId="38521" xr:uid="{0B859F64-F35A-4222-B39A-F4EBDEEFBBE1}"/>
    <cellStyle name="Normal 4 2 2 4 3 5" xfId="17573" xr:uid="{00000000-0005-0000-0000-0000A5440000}"/>
    <cellStyle name="Normal 4 2 2 4 3 5 2" xfId="38522" xr:uid="{DCA7917B-538D-4E85-8413-32C392E857E4}"/>
    <cellStyle name="Normal 4 2 2 4 3 6" xfId="17574" xr:uid="{00000000-0005-0000-0000-0000A6440000}"/>
    <cellStyle name="Normal 4 2 2 4 3 6 2" xfId="38523" xr:uid="{A527AF26-3571-4FC6-97F9-ECABD5A01883}"/>
    <cellStyle name="Normal 4 2 2 4 3 7" xfId="38508" xr:uid="{7251898C-89E0-41CA-ACC6-521A7E95352D}"/>
    <cellStyle name="Normal 4 2 2 4 4" xfId="17575" xr:uid="{00000000-0005-0000-0000-0000A7440000}"/>
    <cellStyle name="Normal 4 2 2 4 4 2" xfId="17576" xr:uid="{00000000-0005-0000-0000-0000A8440000}"/>
    <cellStyle name="Normal 4 2 2 4 4 2 2" xfId="17577" xr:uid="{00000000-0005-0000-0000-0000A9440000}"/>
    <cellStyle name="Normal 4 2 2 4 4 2 2 2" xfId="17578" xr:uid="{00000000-0005-0000-0000-0000AA440000}"/>
    <cellStyle name="Normal 4 2 2 4 4 2 2 2 2" xfId="38527" xr:uid="{2ACDAE21-7993-4554-9CA2-F27924E5B368}"/>
    <cellStyle name="Normal 4 2 2 4 4 2 2 3" xfId="17579" xr:uid="{00000000-0005-0000-0000-0000AB440000}"/>
    <cellStyle name="Normal 4 2 2 4 4 2 2 3 2" xfId="38528" xr:uid="{3A4D2846-C1DC-4EC3-9841-E265B32C93FA}"/>
    <cellStyle name="Normal 4 2 2 4 4 2 2 4" xfId="17580" xr:uid="{00000000-0005-0000-0000-0000AC440000}"/>
    <cellStyle name="Normal 4 2 2 4 4 2 2 4 2" xfId="38529" xr:uid="{B41B9F81-7721-413D-921C-18CF03D53252}"/>
    <cellStyle name="Normal 4 2 2 4 4 2 2 5" xfId="38526" xr:uid="{E2F16360-B3A5-4F19-B621-19844D2763F0}"/>
    <cellStyle name="Normal 4 2 2 4 4 2 3" xfId="17581" xr:uid="{00000000-0005-0000-0000-0000AD440000}"/>
    <cellStyle name="Normal 4 2 2 4 4 2 3 2" xfId="38530" xr:uid="{FB96EE5F-E2EA-4776-9AAB-18624906E5F1}"/>
    <cellStyle name="Normal 4 2 2 4 4 2 4" xfId="17582" xr:uid="{00000000-0005-0000-0000-0000AE440000}"/>
    <cellStyle name="Normal 4 2 2 4 4 2 4 2" xfId="38531" xr:uid="{65F1D6BA-8DF7-4781-B47A-BEEF7C3FAA9D}"/>
    <cellStyle name="Normal 4 2 2 4 4 2 5" xfId="17583" xr:uid="{00000000-0005-0000-0000-0000AF440000}"/>
    <cellStyle name="Normal 4 2 2 4 4 2 5 2" xfId="38532" xr:uid="{58C0671F-447C-4CEE-8B0C-E6516F6F68CA}"/>
    <cellStyle name="Normal 4 2 2 4 4 2 6" xfId="38525" xr:uid="{43D487D5-64B5-43F8-9EF7-C43630428CA3}"/>
    <cellStyle name="Normal 4 2 2 4 4 3" xfId="17584" xr:uid="{00000000-0005-0000-0000-0000B0440000}"/>
    <cellStyle name="Normal 4 2 2 4 4 3 2" xfId="17585" xr:uid="{00000000-0005-0000-0000-0000B1440000}"/>
    <cellStyle name="Normal 4 2 2 4 4 3 2 2" xfId="38534" xr:uid="{C8335AAA-2A49-445B-A8A0-0742EE9D731B}"/>
    <cellStyle name="Normal 4 2 2 4 4 3 3" xfId="17586" xr:uid="{00000000-0005-0000-0000-0000B2440000}"/>
    <cellStyle name="Normal 4 2 2 4 4 3 3 2" xfId="38535" xr:uid="{48511C56-5B08-46F1-B578-ABED56F82ACB}"/>
    <cellStyle name="Normal 4 2 2 4 4 3 4" xfId="17587" xr:uid="{00000000-0005-0000-0000-0000B3440000}"/>
    <cellStyle name="Normal 4 2 2 4 4 3 4 2" xfId="38536" xr:uid="{6BD3FBDF-0815-40AF-B88E-D82687C6D3FA}"/>
    <cellStyle name="Normal 4 2 2 4 4 3 5" xfId="38533" xr:uid="{8EBB2ACD-62DC-4504-A646-40696943598E}"/>
    <cellStyle name="Normal 4 2 2 4 4 4" xfId="17588" xr:uid="{00000000-0005-0000-0000-0000B4440000}"/>
    <cellStyle name="Normal 4 2 2 4 4 4 2" xfId="38537" xr:uid="{AE528EDE-E5AE-47A6-B364-6B6A1059E54E}"/>
    <cellStyle name="Normal 4 2 2 4 4 5" xfId="17589" xr:uid="{00000000-0005-0000-0000-0000B5440000}"/>
    <cellStyle name="Normal 4 2 2 4 4 5 2" xfId="38538" xr:uid="{CFE93CB0-66DC-41BA-9975-1EE18F38893B}"/>
    <cellStyle name="Normal 4 2 2 4 4 6" xfId="17590" xr:uid="{00000000-0005-0000-0000-0000B6440000}"/>
    <cellStyle name="Normal 4 2 2 4 4 6 2" xfId="38539" xr:uid="{BF3550EF-4103-4691-9877-999EB1526F4A}"/>
    <cellStyle name="Normal 4 2 2 4 4 7" xfId="38524" xr:uid="{318D6829-D898-41D0-9188-DD0210737D6A}"/>
    <cellStyle name="Normal 4 2 2 4 5" xfId="17591" xr:uid="{00000000-0005-0000-0000-0000B7440000}"/>
    <cellStyle name="Normal 4 2 2 4 5 2" xfId="17592" xr:uid="{00000000-0005-0000-0000-0000B8440000}"/>
    <cellStyle name="Normal 4 2 2 4 5 2 2" xfId="17593" xr:uid="{00000000-0005-0000-0000-0000B9440000}"/>
    <cellStyle name="Normal 4 2 2 4 5 2 2 2" xfId="38542" xr:uid="{026A065C-FAD8-4522-BE27-2028D016F055}"/>
    <cellStyle name="Normal 4 2 2 4 5 2 3" xfId="17594" xr:uid="{00000000-0005-0000-0000-0000BA440000}"/>
    <cellStyle name="Normal 4 2 2 4 5 2 3 2" xfId="38543" xr:uid="{BDC68A9A-39EC-4FCA-AB7E-70E8339C754C}"/>
    <cellStyle name="Normal 4 2 2 4 5 2 4" xfId="17595" xr:uid="{00000000-0005-0000-0000-0000BB440000}"/>
    <cellStyle name="Normal 4 2 2 4 5 2 4 2" xfId="38544" xr:uid="{B29C7C2D-7937-4259-A369-C2B58B30F8A9}"/>
    <cellStyle name="Normal 4 2 2 4 5 2 5" xfId="38541" xr:uid="{BA4C09FA-73BA-44F4-A197-FEFDB8F4B1EA}"/>
    <cellStyle name="Normal 4 2 2 4 5 3" xfId="17596" xr:uid="{00000000-0005-0000-0000-0000BC440000}"/>
    <cellStyle name="Normal 4 2 2 4 5 3 2" xfId="38545" xr:uid="{E04D20AE-6D48-412B-896B-8C7B562F4E14}"/>
    <cellStyle name="Normal 4 2 2 4 5 4" xfId="17597" xr:uid="{00000000-0005-0000-0000-0000BD440000}"/>
    <cellStyle name="Normal 4 2 2 4 5 4 2" xfId="38546" xr:uid="{040AF00C-B553-48B1-82DE-6290DFC249C5}"/>
    <cellStyle name="Normal 4 2 2 4 5 5" xfId="17598" xr:uid="{00000000-0005-0000-0000-0000BE440000}"/>
    <cellStyle name="Normal 4 2 2 4 5 5 2" xfId="38547" xr:uid="{D946E7F0-3AF0-4F1C-BD49-451ACB338A18}"/>
    <cellStyle name="Normal 4 2 2 4 5 6" xfId="38540" xr:uid="{38B41D22-0114-4A3B-BFED-AA440CF557B8}"/>
    <cellStyle name="Normal 4 2 2 4 6" xfId="17599" xr:uid="{00000000-0005-0000-0000-0000BF440000}"/>
    <cellStyle name="Normal 4 2 2 4 6 2" xfId="17600" xr:uid="{00000000-0005-0000-0000-0000C0440000}"/>
    <cellStyle name="Normal 4 2 2 4 6 2 2" xfId="38549" xr:uid="{23B934DA-EFDA-4BC6-A422-0C0E70378D15}"/>
    <cellStyle name="Normal 4 2 2 4 6 3" xfId="17601" xr:uid="{00000000-0005-0000-0000-0000C1440000}"/>
    <cellStyle name="Normal 4 2 2 4 6 3 2" xfId="38550" xr:uid="{5C1BFF0B-6FE1-40B5-BB03-A45A288E1E51}"/>
    <cellStyle name="Normal 4 2 2 4 6 4" xfId="17602" xr:uid="{00000000-0005-0000-0000-0000C2440000}"/>
    <cellStyle name="Normal 4 2 2 4 6 4 2" xfId="38551" xr:uid="{BDBF9AC6-BAAB-4FDD-8556-AEDE82C9713C}"/>
    <cellStyle name="Normal 4 2 2 4 6 5" xfId="38548" xr:uid="{1CEBDFC0-BE0A-4382-AF77-CDCD833CD12E}"/>
    <cellStyle name="Normal 4 2 2 4 7" xfId="17603" xr:uid="{00000000-0005-0000-0000-0000C3440000}"/>
    <cellStyle name="Normal 4 2 2 4 7 2" xfId="38552" xr:uid="{F0C02083-3DD9-4B53-A90D-12A722393D48}"/>
    <cellStyle name="Normal 4 2 2 4 8" xfId="17604" xr:uid="{00000000-0005-0000-0000-0000C4440000}"/>
    <cellStyle name="Normal 4 2 2 4 8 2" xfId="38553" xr:uid="{12BA04CF-D987-416C-B52B-E75261BFBC07}"/>
    <cellStyle name="Normal 4 2 2 4 9" xfId="17605" xr:uid="{00000000-0005-0000-0000-0000C5440000}"/>
    <cellStyle name="Normal 4 2 2 4 9 2" xfId="38554" xr:uid="{99792187-AE4D-403F-90DB-C27A2AF365AB}"/>
    <cellStyle name="Normal 4 2 2 5" xfId="17606" xr:uid="{00000000-0005-0000-0000-0000C6440000}"/>
    <cellStyle name="Normal 4 2 2 5 2" xfId="17607" xr:uid="{00000000-0005-0000-0000-0000C7440000}"/>
    <cellStyle name="Normal 4 2 2 5 2 2" xfId="17608" xr:uid="{00000000-0005-0000-0000-0000C8440000}"/>
    <cellStyle name="Normal 4 2 2 5 2 2 2" xfId="17609" xr:uid="{00000000-0005-0000-0000-0000C9440000}"/>
    <cellStyle name="Normal 4 2 2 5 2 2 2 2" xfId="17610" xr:uid="{00000000-0005-0000-0000-0000CA440000}"/>
    <cellStyle name="Normal 4 2 2 5 2 2 2 2 2" xfId="38559" xr:uid="{21954D03-0B1E-4439-8339-7481402279B0}"/>
    <cellStyle name="Normal 4 2 2 5 2 2 2 3" xfId="17611" xr:uid="{00000000-0005-0000-0000-0000CB440000}"/>
    <cellStyle name="Normal 4 2 2 5 2 2 2 3 2" xfId="38560" xr:uid="{4A93B35E-EAC3-45C4-8FB8-5FBF95931841}"/>
    <cellStyle name="Normal 4 2 2 5 2 2 2 4" xfId="17612" xr:uid="{00000000-0005-0000-0000-0000CC440000}"/>
    <cellStyle name="Normal 4 2 2 5 2 2 2 4 2" xfId="38561" xr:uid="{D74255FD-31D0-4EAA-A086-630F0B5E502B}"/>
    <cellStyle name="Normal 4 2 2 5 2 2 2 5" xfId="38558" xr:uid="{9178FDD0-82D5-4BB6-A0C3-0830CA31FDD4}"/>
    <cellStyle name="Normal 4 2 2 5 2 2 3" xfId="17613" xr:uid="{00000000-0005-0000-0000-0000CD440000}"/>
    <cellStyle name="Normal 4 2 2 5 2 2 3 2" xfId="38562" xr:uid="{27CB5EFE-3FCD-4D8F-A74B-B21D69F23C8F}"/>
    <cellStyle name="Normal 4 2 2 5 2 2 4" xfId="17614" xr:uid="{00000000-0005-0000-0000-0000CE440000}"/>
    <cellStyle name="Normal 4 2 2 5 2 2 4 2" xfId="38563" xr:uid="{553FD739-9B40-4DCA-85FD-D0B805D33809}"/>
    <cellStyle name="Normal 4 2 2 5 2 2 5" xfId="17615" xr:uid="{00000000-0005-0000-0000-0000CF440000}"/>
    <cellStyle name="Normal 4 2 2 5 2 2 5 2" xfId="38564" xr:uid="{B7954D77-DE96-41ED-A316-5FC5CB839AD7}"/>
    <cellStyle name="Normal 4 2 2 5 2 2 6" xfId="38557" xr:uid="{F0FC3389-71A3-46BB-9C3B-0F338870DF5D}"/>
    <cellStyle name="Normal 4 2 2 5 2 3" xfId="17616" xr:uid="{00000000-0005-0000-0000-0000D0440000}"/>
    <cellStyle name="Normal 4 2 2 5 2 3 2" xfId="17617" xr:uid="{00000000-0005-0000-0000-0000D1440000}"/>
    <cellStyle name="Normal 4 2 2 5 2 3 2 2" xfId="38566" xr:uid="{40479C55-2F2D-470D-B90B-C25BE66FD688}"/>
    <cellStyle name="Normal 4 2 2 5 2 3 3" xfId="17618" xr:uid="{00000000-0005-0000-0000-0000D2440000}"/>
    <cellStyle name="Normal 4 2 2 5 2 3 3 2" xfId="38567" xr:uid="{DD3673DB-3396-4415-B781-620C25703A3C}"/>
    <cellStyle name="Normal 4 2 2 5 2 3 4" xfId="17619" xr:uid="{00000000-0005-0000-0000-0000D3440000}"/>
    <cellStyle name="Normal 4 2 2 5 2 3 4 2" xfId="38568" xr:uid="{00F45802-3DFF-4C18-BB68-B108190C5C58}"/>
    <cellStyle name="Normal 4 2 2 5 2 3 5" xfId="38565" xr:uid="{0175AB25-20B6-462D-BF14-424531FAB4CE}"/>
    <cellStyle name="Normal 4 2 2 5 2 4" xfId="17620" xr:uid="{00000000-0005-0000-0000-0000D4440000}"/>
    <cellStyle name="Normal 4 2 2 5 2 4 2" xfId="38569" xr:uid="{E9FABD87-65C0-438E-ADC9-2566C0EFBFA3}"/>
    <cellStyle name="Normal 4 2 2 5 2 5" xfId="17621" xr:uid="{00000000-0005-0000-0000-0000D5440000}"/>
    <cellStyle name="Normal 4 2 2 5 2 5 2" xfId="38570" xr:uid="{89440C89-4A70-4470-8606-F69C95DCA515}"/>
    <cellStyle name="Normal 4 2 2 5 2 6" xfId="17622" xr:uid="{00000000-0005-0000-0000-0000D6440000}"/>
    <cellStyle name="Normal 4 2 2 5 2 6 2" xfId="38571" xr:uid="{37AA2426-1080-4025-B120-C852C393FE02}"/>
    <cellStyle name="Normal 4 2 2 5 2 7" xfId="38556" xr:uid="{C3D08251-9B4A-4816-9ECE-CA91207AB45C}"/>
    <cellStyle name="Normal 4 2 2 5 3" xfId="17623" xr:uid="{00000000-0005-0000-0000-0000D7440000}"/>
    <cellStyle name="Normal 4 2 2 5 3 2" xfId="17624" xr:uid="{00000000-0005-0000-0000-0000D8440000}"/>
    <cellStyle name="Normal 4 2 2 5 3 2 2" xfId="17625" xr:uid="{00000000-0005-0000-0000-0000D9440000}"/>
    <cellStyle name="Normal 4 2 2 5 3 2 2 2" xfId="17626" xr:uid="{00000000-0005-0000-0000-0000DA440000}"/>
    <cellStyle name="Normal 4 2 2 5 3 2 2 2 2" xfId="38575" xr:uid="{133DF2DF-E998-435C-B9A4-1ED725BA8C19}"/>
    <cellStyle name="Normal 4 2 2 5 3 2 2 3" xfId="17627" xr:uid="{00000000-0005-0000-0000-0000DB440000}"/>
    <cellStyle name="Normal 4 2 2 5 3 2 2 3 2" xfId="38576" xr:uid="{6B2571D1-144A-4ACD-ABDC-7690034EED0E}"/>
    <cellStyle name="Normal 4 2 2 5 3 2 2 4" xfId="17628" xr:uid="{00000000-0005-0000-0000-0000DC440000}"/>
    <cellStyle name="Normal 4 2 2 5 3 2 2 4 2" xfId="38577" xr:uid="{37C3E8F2-8BEE-42DA-B905-3D77D257D35F}"/>
    <cellStyle name="Normal 4 2 2 5 3 2 2 5" xfId="38574" xr:uid="{F1963750-B1C7-4FD2-86DC-C33A41F296C8}"/>
    <cellStyle name="Normal 4 2 2 5 3 2 3" xfId="17629" xr:uid="{00000000-0005-0000-0000-0000DD440000}"/>
    <cellStyle name="Normal 4 2 2 5 3 2 3 2" xfId="38578" xr:uid="{9F72EC2A-714D-43D0-BD01-B935396474AC}"/>
    <cellStyle name="Normal 4 2 2 5 3 2 4" xfId="17630" xr:uid="{00000000-0005-0000-0000-0000DE440000}"/>
    <cellStyle name="Normal 4 2 2 5 3 2 4 2" xfId="38579" xr:uid="{4A6D3667-795F-4071-A6DB-38ACA2671BCF}"/>
    <cellStyle name="Normal 4 2 2 5 3 2 5" xfId="17631" xr:uid="{00000000-0005-0000-0000-0000DF440000}"/>
    <cellStyle name="Normal 4 2 2 5 3 2 5 2" xfId="38580" xr:uid="{CD608043-7D52-4D41-A71F-D1692EC3ECE1}"/>
    <cellStyle name="Normal 4 2 2 5 3 2 6" xfId="38573" xr:uid="{58E73BD3-DD56-44AD-8AE3-A812ACFE455C}"/>
    <cellStyle name="Normal 4 2 2 5 3 3" xfId="17632" xr:uid="{00000000-0005-0000-0000-0000E0440000}"/>
    <cellStyle name="Normal 4 2 2 5 3 3 2" xfId="17633" xr:uid="{00000000-0005-0000-0000-0000E1440000}"/>
    <cellStyle name="Normal 4 2 2 5 3 3 2 2" xfId="38582" xr:uid="{3FB5E28D-63D7-4EE4-A817-0153EA9A3FD2}"/>
    <cellStyle name="Normal 4 2 2 5 3 3 3" xfId="17634" xr:uid="{00000000-0005-0000-0000-0000E2440000}"/>
    <cellStyle name="Normal 4 2 2 5 3 3 3 2" xfId="38583" xr:uid="{C6033A3D-4C05-4D90-B91D-891AE6CC2A8E}"/>
    <cellStyle name="Normal 4 2 2 5 3 3 4" xfId="17635" xr:uid="{00000000-0005-0000-0000-0000E3440000}"/>
    <cellStyle name="Normal 4 2 2 5 3 3 4 2" xfId="38584" xr:uid="{1414097A-CBC4-479F-A1D5-5850EB530B2B}"/>
    <cellStyle name="Normal 4 2 2 5 3 3 5" xfId="38581" xr:uid="{A3B62147-3762-444C-A7FA-3A555B7D67EE}"/>
    <cellStyle name="Normal 4 2 2 5 3 4" xfId="17636" xr:uid="{00000000-0005-0000-0000-0000E4440000}"/>
    <cellStyle name="Normal 4 2 2 5 3 4 2" xfId="38585" xr:uid="{1EFD910C-1A3C-4ECB-B82C-E2C32081BA29}"/>
    <cellStyle name="Normal 4 2 2 5 3 5" xfId="17637" xr:uid="{00000000-0005-0000-0000-0000E5440000}"/>
    <cellStyle name="Normal 4 2 2 5 3 5 2" xfId="38586" xr:uid="{167C89A8-C5C9-41D8-A2E7-155F84C1B66C}"/>
    <cellStyle name="Normal 4 2 2 5 3 6" xfId="17638" xr:uid="{00000000-0005-0000-0000-0000E6440000}"/>
    <cellStyle name="Normal 4 2 2 5 3 6 2" xfId="38587" xr:uid="{0876E59F-466E-4BAB-8E9A-03500DA5FB56}"/>
    <cellStyle name="Normal 4 2 2 5 3 7" xfId="38572" xr:uid="{EFD1B06B-E85E-4687-A27F-AF22ED561B07}"/>
    <cellStyle name="Normal 4 2 2 5 4" xfId="17639" xr:uid="{00000000-0005-0000-0000-0000E7440000}"/>
    <cellStyle name="Normal 4 2 2 5 4 2" xfId="17640" xr:uid="{00000000-0005-0000-0000-0000E8440000}"/>
    <cellStyle name="Normal 4 2 2 5 4 2 2" xfId="17641" xr:uid="{00000000-0005-0000-0000-0000E9440000}"/>
    <cellStyle name="Normal 4 2 2 5 4 2 2 2" xfId="38590" xr:uid="{C3330D67-FF66-4CDF-B12C-3ECA1D3C834A}"/>
    <cellStyle name="Normal 4 2 2 5 4 2 3" xfId="17642" xr:uid="{00000000-0005-0000-0000-0000EA440000}"/>
    <cellStyle name="Normal 4 2 2 5 4 2 3 2" xfId="38591" xr:uid="{D6D4EF34-A64E-45B5-85D6-196D983B35AF}"/>
    <cellStyle name="Normal 4 2 2 5 4 2 4" xfId="17643" xr:uid="{00000000-0005-0000-0000-0000EB440000}"/>
    <cellStyle name="Normal 4 2 2 5 4 2 4 2" xfId="38592" xr:uid="{6E17143E-5695-4ABE-A802-8BF7B6D8ED89}"/>
    <cellStyle name="Normal 4 2 2 5 4 2 5" xfId="38589" xr:uid="{3DE43D39-282A-4B9D-882F-95487ABA36C8}"/>
    <cellStyle name="Normal 4 2 2 5 4 3" xfId="17644" xr:uid="{00000000-0005-0000-0000-0000EC440000}"/>
    <cellStyle name="Normal 4 2 2 5 4 3 2" xfId="38593" xr:uid="{C9C2CA48-ACFD-471E-92F9-CD2ABAF083C6}"/>
    <cellStyle name="Normal 4 2 2 5 4 4" xfId="17645" xr:uid="{00000000-0005-0000-0000-0000ED440000}"/>
    <cellStyle name="Normal 4 2 2 5 4 4 2" xfId="38594" xr:uid="{4729CE44-D13C-48F0-84F0-17F5DD58EC44}"/>
    <cellStyle name="Normal 4 2 2 5 4 5" xfId="17646" xr:uid="{00000000-0005-0000-0000-0000EE440000}"/>
    <cellStyle name="Normal 4 2 2 5 4 5 2" xfId="38595" xr:uid="{798035C5-32E3-4176-8D79-98D56BA539AD}"/>
    <cellStyle name="Normal 4 2 2 5 4 6" xfId="38588" xr:uid="{A6009824-9FDC-468E-B074-ADAC7089A13B}"/>
    <cellStyle name="Normal 4 2 2 5 5" xfId="17647" xr:uid="{00000000-0005-0000-0000-0000EF440000}"/>
    <cellStyle name="Normal 4 2 2 5 5 2" xfId="17648" xr:uid="{00000000-0005-0000-0000-0000F0440000}"/>
    <cellStyle name="Normal 4 2 2 5 5 2 2" xfId="38597" xr:uid="{90434F68-C4D1-4C58-BE5E-F6513D889FA6}"/>
    <cellStyle name="Normal 4 2 2 5 5 3" xfId="17649" xr:uid="{00000000-0005-0000-0000-0000F1440000}"/>
    <cellStyle name="Normal 4 2 2 5 5 3 2" xfId="38598" xr:uid="{E224C1EF-3347-42B0-912D-55A9AA076712}"/>
    <cellStyle name="Normal 4 2 2 5 5 4" xfId="17650" xr:uid="{00000000-0005-0000-0000-0000F2440000}"/>
    <cellStyle name="Normal 4 2 2 5 5 4 2" xfId="38599" xr:uid="{D571F03D-6C6D-4C1D-91B4-6781ED9EDCE3}"/>
    <cellStyle name="Normal 4 2 2 5 5 5" xfId="38596" xr:uid="{ED17FAE0-9578-4BF6-B179-5F29849127F8}"/>
    <cellStyle name="Normal 4 2 2 5 6" xfId="17651" xr:uid="{00000000-0005-0000-0000-0000F3440000}"/>
    <cellStyle name="Normal 4 2 2 5 6 2" xfId="38600" xr:uid="{51CC71E3-2EC3-4534-906E-FBA1BB845452}"/>
    <cellStyle name="Normal 4 2 2 5 7" xfId="17652" xr:uid="{00000000-0005-0000-0000-0000F4440000}"/>
    <cellStyle name="Normal 4 2 2 5 7 2" xfId="38601" xr:uid="{AC7446F6-AC66-43D0-9618-69548568E81C}"/>
    <cellStyle name="Normal 4 2 2 5 8" xfId="17653" xr:uid="{00000000-0005-0000-0000-0000F5440000}"/>
    <cellStyle name="Normal 4 2 2 5 8 2" xfId="38602" xr:uid="{5A15CB88-D794-46D8-8C13-34D13E46589B}"/>
    <cellStyle name="Normal 4 2 2 5 9" xfId="38555" xr:uid="{892D6E1D-6F61-49C3-8372-58F2D5682BAE}"/>
    <cellStyle name="Normal 4 2 2 6" xfId="17654" xr:uid="{00000000-0005-0000-0000-0000F6440000}"/>
    <cellStyle name="Normal 4 2 2 6 2" xfId="17655" xr:uid="{00000000-0005-0000-0000-0000F7440000}"/>
    <cellStyle name="Normal 4 2 2 6 2 2" xfId="17656" xr:uid="{00000000-0005-0000-0000-0000F8440000}"/>
    <cellStyle name="Normal 4 2 2 6 2 2 2" xfId="17657" xr:uid="{00000000-0005-0000-0000-0000F9440000}"/>
    <cellStyle name="Normal 4 2 2 6 2 2 2 2" xfId="17658" xr:uid="{00000000-0005-0000-0000-0000FA440000}"/>
    <cellStyle name="Normal 4 2 2 6 2 2 2 2 2" xfId="38607" xr:uid="{B447015D-CAE1-4C36-BD09-CFDE0941AE98}"/>
    <cellStyle name="Normal 4 2 2 6 2 2 2 3" xfId="17659" xr:uid="{00000000-0005-0000-0000-0000FB440000}"/>
    <cellStyle name="Normal 4 2 2 6 2 2 2 3 2" xfId="38608" xr:uid="{E6B6E461-369B-4E52-945B-81BE59804825}"/>
    <cellStyle name="Normal 4 2 2 6 2 2 2 4" xfId="17660" xr:uid="{00000000-0005-0000-0000-0000FC440000}"/>
    <cellStyle name="Normal 4 2 2 6 2 2 2 4 2" xfId="38609" xr:uid="{05DB5C42-2ADB-4DB1-B9FC-2048E1D19122}"/>
    <cellStyle name="Normal 4 2 2 6 2 2 2 5" xfId="38606" xr:uid="{87699D94-464F-4E1D-A719-71393B77416F}"/>
    <cellStyle name="Normal 4 2 2 6 2 2 3" xfId="17661" xr:uid="{00000000-0005-0000-0000-0000FD440000}"/>
    <cellStyle name="Normal 4 2 2 6 2 2 3 2" xfId="38610" xr:uid="{9DCDE984-282C-4803-94B5-3F4E7AD8DCD1}"/>
    <cellStyle name="Normal 4 2 2 6 2 2 4" xfId="17662" xr:uid="{00000000-0005-0000-0000-0000FE440000}"/>
    <cellStyle name="Normal 4 2 2 6 2 2 4 2" xfId="38611" xr:uid="{5477FCA7-28D4-40B4-AD26-8FB501D80F9F}"/>
    <cellStyle name="Normal 4 2 2 6 2 2 5" xfId="17663" xr:uid="{00000000-0005-0000-0000-0000FF440000}"/>
    <cellStyle name="Normal 4 2 2 6 2 2 5 2" xfId="38612" xr:uid="{82978398-726A-439F-B0CF-E218A214DB86}"/>
    <cellStyle name="Normal 4 2 2 6 2 2 6" xfId="38605" xr:uid="{09711E8B-E099-4C0E-998F-F7132648F008}"/>
    <cellStyle name="Normal 4 2 2 6 2 3" xfId="17664" xr:uid="{00000000-0005-0000-0000-000000450000}"/>
    <cellStyle name="Normal 4 2 2 6 2 3 2" xfId="17665" xr:uid="{00000000-0005-0000-0000-000001450000}"/>
    <cellStyle name="Normal 4 2 2 6 2 3 2 2" xfId="38614" xr:uid="{642C87CE-D54F-49EA-B9A8-97FA7BE405B9}"/>
    <cellStyle name="Normal 4 2 2 6 2 3 3" xfId="17666" xr:uid="{00000000-0005-0000-0000-000002450000}"/>
    <cellStyle name="Normal 4 2 2 6 2 3 3 2" xfId="38615" xr:uid="{52A18884-682B-48D6-A905-2353C229C49E}"/>
    <cellStyle name="Normal 4 2 2 6 2 3 4" xfId="17667" xr:uid="{00000000-0005-0000-0000-000003450000}"/>
    <cellStyle name="Normal 4 2 2 6 2 3 4 2" xfId="38616" xr:uid="{3E27D3E9-032C-4CFB-BB09-56344F1E9B6C}"/>
    <cellStyle name="Normal 4 2 2 6 2 3 5" xfId="38613" xr:uid="{BDC1980E-70E8-4A46-BC56-38A73A7DF91D}"/>
    <cellStyle name="Normal 4 2 2 6 2 4" xfId="17668" xr:uid="{00000000-0005-0000-0000-000004450000}"/>
    <cellStyle name="Normal 4 2 2 6 2 4 2" xfId="38617" xr:uid="{01384F88-B296-4E72-A61F-D880EFF09917}"/>
    <cellStyle name="Normal 4 2 2 6 2 5" xfId="17669" xr:uid="{00000000-0005-0000-0000-000005450000}"/>
    <cellStyle name="Normal 4 2 2 6 2 5 2" xfId="38618" xr:uid="{E6E3346E-FBD7-46CC-9552-70F4FF105CD8}"/>
    <cellStyle name="Normal 4 2 2 6 2 6" xfId="17670" xr:uid="{00000000-0005-0000-0000-000006450000}"/>
    <cellStyle name="Normal 4 2 2 6 2 6 2" xfId="38619" xr:uid="{C883535A-4016-4D6A-9C59-E5D0EAC6A928}"/>
    <cellStyle name="Normal 4 2 2 6 2 7" xfId="38604" xr:uid="{E82DD584-1D08-4008-8E0C-6BC65C3F7554}"/>
    <cellStyle name="Normal 4 2 2 6 3" xfId="17671" xr:uid="{00000000-0005-0000-0000-000007450000}"/>
    <cellStyle name="Normal 4 2 2 6 3 2" xfId="17672" xr:uid="{00000000-0005-0000-0000-000008450000}"/>
    <cellStyle name="Normal 4 2 2 6 3 2 2" xfId="17673" xr:uid="{00000000-0005-0000-0000-000009450000}"/>
    <cellStyle name="Normal 4 2 2 6 3 2 2 2" xfId="17674" xr:uid="{00000000-0005-0000-0000-00000A450000}"/>
    <cellStyle name="Normal 4 2 2 6 3 2 2 2 2" xfId="38623" xr:uid="{4AD9B073-3FFF-4735-94EC-69B376963C5A}"/>
    <cellStyle name="Normal 4 2 2 6 3 2 2 3" xfId="17675" xr:uid="{00000000-0005-0000-0000-00000B450000}"/>
    <cellStyle name="Normal 4 2 2 6 3 2 2 3 2" xfId="38624" xr:uid="{8E99B7C2-B7C7-41E7-B3BF-B65BC5373006}"/>
    <cellStyle name="Normal 4 2 2 6 3 2 2 4" xfId="17676" xr:uid="{00000000-0005-0000-0000-00000C450000}"/>
    <cellStyle name="Normal 4 2 2 6 3 2 2 4 2" xfId="38625" xr:uid="{2F99DBD2-C4C0-4F21-93AD-DB5366DD3856}"/>
    <cellStyle name="Normal 4 2 2 6 3 2 2 5" xfId="38622" xr:uid="{51CA7C53-E0F9-42A9-AFA6-24E9EC13FBAE}"/>
    <cellStyle name="Normal 4 2 2 6 3 2 3" xfId="17677" xr:uid="{00000000-0005-0000-0000-00000D450000}"/>
    <cellStyle name="Normal 4 2 2 6 3 2 3 2" xfId="38626" xr:uid="{BCBFE884-20BD-4870-A65D-8D9D5E3FB33E}"/>
    <cellStyle name="Normal 4 2 2 6 3 2 4" xfId="17678" xr:uid="{00000000-0005-0000-0000-00000E450000}"/>
    <cellStyle name="Normal 4 2 2 6 3 2 4 2" xfId="38627" xr:uid="{B1B0A3D0-E4B5-489A-A1EF-C6AF6732FD49}"/>
    <cellStyle name="Normal 4 2 2 6 3 2 5" xfId="17679" xr:uid="{00000000-0005-0000-0000-00000F450000}"/>
    <cellStyle name="Normal 4 2 2 6 3 2 5 2" xfId="38628" xr:uid="{F08DC7B5-9E23-40B3-AB88-8E00B20B4F52}"/>
    <cellStyle name="Normal 4 2 2 6 3 2 6" xfId="38621" xr:uid="{E15E3FD7-5F33-4DEB-94C5-A87DB862B3A9}"/>
    <cellStyle name="Normal 4 2 2 6 3 3" xfId="17680" xr:uid="{00000000-0005-0000-0000-000010450000}"/>
    <cellStyle name="Normal 4 2 2 6 3 3 2" xfId="17681" xr:uid="{00000000-0005-0000-0000-000011450000}"/>
    <cellStyle name="Normal 4 2 2 6 3 3 2 2" xfId="38630" xr:uid="{3CB91EDE-44EE-425F-9A35-0B81FD5893BE}"/>
    <cellStyle name="Normal 4 2 2 6 3 3 3" xfId="17682" xr:uid="{00000000-0005-0000-0000-000012450000}"/>
    <cellStyle name="Normal 4 2 2 6 3 3 3 2" xfId="38631" xr:uid="{FA82CAC4-8A06-4A5C-BCD4-F3611B658D58}"/>
    <cellStyle name="Normal 4 2 2 6 3 3 4" xfId="17683" xr:uid="{00000000-0005-0000-0000-000013450000}"/>
    <cellStyle name="Normal 4 2 2 6 3 3 4 2" xfId="38632" xr:uid="{FAC96A44-C410-41E1-B7F4-93779E6DEF39}"/>
    <cellStyle name="Normal 4 2 2 6 3 3 5" xfId="38629" xr:uid="{03B80EA2-5C64-4BBC-A5FE-0A9F85346A97}"/>
    <cellStyle name="Normal 4 2 2 6 3 4" xfId="17684" xr:uid="{00000000-0005-0000-0000-000014450000}"/>
    <cellStyle name="Normal 4 2 2 6 3 4 2" xfId="38633" xr:uid="{0D09F0CD-9930-496E-B993-5B0F0566DE6B}"/>
    <cellStyle name="Normal 4 2 2 6 3 5" xfId="17685" xr:uid="{00000000-0005-0000-0000-000015450000}"/>
    <cellStyle name="Normal 4 2 2 6 3 5 2" xfId="38634" xr:uid="{6951F18A-FEF3-41F2-A9B6-7AF9723155A9}"/>
    <cellStyle name="Normal 4 2 2 6 3 6" xfId="17686" xr:uid="{00000000-0005-0000-0000-000016450000}"/>
    <cellStyle name="Normal 4 2 2 6 3 6 2" xfId="38635" xr:uid="{FCA94354-85E2-4F12-B240-C5625B70BF18}"/>
    <cellStyle name="Normal 4 2 2 6 3 7" xfId="38620" xr:uid="{48EB355B-466F-4031-92F5-87D6070A09C9}"/>
    <cellStyle name="Normal 4 2 2 6 4" xfId="17687" xr:uid="{00000000-0005-0000-0000-000017450000}"/>
    <cellStyle name="Normal 4 2 2 6 4 2" xfId="17688" xr:uid="{00000000-0005-0000-0000-000018450000}"/>
    <cellStyle name="Normal 4 2 2 6 4 2 2" xfId="17689" xr:uid="{00000000-0005-0000-0000-000019450000}"/>
    <cellStyle name="Normal 4 2 2 6 4 2 2 2" xfId="38638" xr:uid="{F4C0CCED-97CB-4B4A-81C5-9D756484F21F}"/>
    <cellStyle name="Normal 4 2 2 6 4 2 3" xfId="17690" xr:uid="{00000000-0005-0000-0000-00001A450000}"/>
    <cellStyle name="Normal 4 2 2 6 4 2 3 2" xfId="38639" xr:uid="{32D95219-5706-4DB6-BB5F-A58B7D0B334E}"/>
    <cellStyle name="Normal 4 2 2 6 4 2 4" xfId="17691" xr:uid="{00000000-0005-0000-0000-00001B450000}"/>
    <cellStyle name="Normal 4 2 2 6 4 2 4 2" xfId="38640" xr:uid="{07D478E0-08E8-4D34-A924-A673C1C5686C}"/>
    <cellStyle name="Normal 4 2 2 6 4 2 5" xfId="38637" xr:uid="{C164810B-1C82-4BAD-A49C-BEDF56CCE761}"/>
    <cellStyle name="Normal 4 2 2 6 4 3" xfId="17692" xr:uid="{00000000-0005-0000-0000-00001C450000}"/>
    <cellStyle name="Normal 4 2 2 6 4 3 2" xfId="38641" xr:uid="{92EA0505-B1F4-4004-8859-78C1EC83D1DF}"/>
    <cellStyle name="Normal 4 2 2 6 4 4" xfId="17693" xr:uid="{00000000-0005-0000-0000-00001D450000}"/>
    <cellStyle name="Normal 4 2 2 6 4 4 2" xfId="38642" xr:uid="{61988A53-B37C-485E-A5B2-86C26DD633BA}"/>
    <cellStyle name="Normal 4 2 2 6 4 5" xfId="17694" xr:uid="{00000000-0005-0000-0000-00001E450000}"/>
    <cellStyle name="Normal 4 2 2 6 4 5 2" xfId="38643" xr:uid="{F9D591CB-B80D-4198-9133-64A2E60D1E2E}"/>
    <cellStyle name="Normal 4 2 2 6 4 6" xfId="38636" xr:uid="{0BD17B46-CC18-465E-84B7-9E38974F750E}"/>
    <cellStyle name="Normal 4 2 2 6 5" xfId="17695" xr:uid="{00000000-0005-0000-0000-00001F450000}"/>
    <cellStyle name="Normal 4 2 2 6 5 2" xfId="17696" xr:uid="{00000000-0005-0000-0000-000020450000}"/>
    <cellStyle name="Normal 4 2 2 6 5 2 2" xfId="38645" xr:uid="{4FFA55C9-1E1B-41DA-8F16-41839CC7019E}"/>
    <cellStyle name="Normal 4 2 2 6 5 3" xfId="17697" xr:uid="{00000000-0005-0000-0000-000021450000}"/>
    <cellStyle name="Normal 4 2 2 6 5 3 2" xfId="38646" xr:uid="{D3001907-25B4-4BDD-BCA1-C1A8DD99014B}"/>
    <cellStyle name="Normal 4 2 2 6 5 4" xfId="17698" xr:uid="{00000000-0005-0000-0000-000022450000}"/>
    <cellStyle name="Normal 4 2 2 6 5 4 2" xfId="38647" xr:uid="{2F8C4A56-C860-48E3-B790-13472D8F7BE9}"/>
    <cellStyle name="Normal 4 2 2 6 5 5" xfId="38644" xr:uid="{536FC4A5-A024-4412-861D-8575D1A3DBC7}"/>
    <cellStyle name="Normal 4 2 2 6 6" xfId="17699" xr:uid="{00000000-0005-0000-0000-000023450000}"/>
    <cellStyle name="Normal 4 2 2 6 6 2" xfId="38648" xr:uid="{079E7991-2AA9-4173-98DE-74E5C6854593}"/>
    <cellStyle name="Normal 4 2 2 6 7" xfId="17700" xr:uid="{00000000-0005-0000-0000-000024450000}"/>
    <cellStyle name="Normal 4 2 2 6 7 2" xfId="38649" xr:uid="{9E4F398E-7AC6-4CAA-A6C1-9A0735153074}"/>
    <cellStyle name="Normal 4 2 2 6 8" xfId="17701" xr:uid="{00000000-0005-0000-0000-000025450000}"/>
    <cellStyle name="Normal 4 2 2 6 8 2" xfId="38650" xr:uid="{5D7909C8-8E89-464A-89C6-42C953D2A00D}"/>
    <cellStyle name="Normal 4 2 2 6 9" xfId="38603" xr:uid="{18FA105C-18BA-4F5C-8202-24AE203D7FDD}"/>
    <cellStyle name="Normal 4 2 2 7" xfId="17702" xr:uid="{00000000-0005-0000-0000-000026450000}"/>
    <cellStyle name="Normal 4 2 2 7 2" xfId="17703" xr:uid="{00000000-0005-0000-0000-000027450000}"/>
    <cellStyle name="Normal 4 2 2 7 2 2" xfId="17704" xr:uid="{00000000-0005-0000-0000-000028450000}"/>
    <cellStyle name="Normal 4 2 2 7 2 2 2" xfId="17705" xr:uid="{00000000-0005-0000-0000-000029450000}"/>
    <cellStyle name="Normal 4 2 2 7 2 2 2 2" xfId="38654" xr:uid="{8C81334B-1D0C-47AC-920F-875917C9334D}"/>
    <cellStyle name="Normal 4 2 2 7 2 2 3" xfId="17706" xr:uid="{00000000-0005-0000-0000-00002A450000}"/>
    <cellStyle name="Normal 4 2 2 7 2 2 3 2" xfId="38655" xr:uid="{E88B13FE-66A3-474C-86AB-6F85C850ECF1}"/>
    <cellStyle name="Normal 4 2 2 7 2 2 4" xfId="17707" xr:uid="{00000000-0005-0000-0000-00002B450000}"/>
    <cellStyle name="Normal 4 2 2 7 2 2 4 2" xfId="38656" xr:uid="{F5A364EE-C7AA-4EAF-BE09-6BA92280E754}"/>
    <cellStyle name="Normal 4 2 2 7 2 2 5" xfId="38653" xr:uid="{B78708B8-9091-4549-85A2-27CAA3798FA2}"/>
    <cellStyle name="Normal 4 2 2 7 2 3" xfId="17708" xr:uid="{00000000-0005-0000-0000-00002C450000}"/>
    <cellStyle name="Normal 4 2 2 7 2 3 2" xfId="38657" xr:uid="{7294260D-8471-46B5-B266-C1B7E2375E55}"/>
    <cellStyle name="Normal 4 2 2 7 2 4" xfId="17709" xr:uid="{00000000-0005-0000-0000-00002D450000}"/>
    <cellStyle name="Normal 4 2 2 7 2 4 2" xfId="38658" xr:uid="{50E84A07-D119-409A-B2C1-F9B6DBC79723}"/>
    <cellStyle name="Normal 4 2 2 7 2 5" xfId="17710" xr:uid="{00000000-0005-0000-0000-00002E450000}"/>
    <cellStyle name="Normal 4 2 2 7 2 5 2" xfId="38659" xr:uid="{62985FF9-F215-4056-A0DF-DC7A40390B37}"/>
    <cellStyle name="Normal 4 2 2 7 2 6" xfId="38652" xr:uid="{5EE79C90-3877-498A-8DD2-DB8B5607A0FD}"/>
    <cellStyle name="Normal 4 2 2 7 3" xfId="17711" xr:uid="{00000000-0005-0000-0000-00002F450000}"/>
    <cellStyle name="Normal 4 2 2 7 3 2" xfId="17712" xr:uid="{00000000-0005-0000-0000-000030450000}"/>
    <cellStyle name="Normal 4 2 2 7 3 2 2" xfId="38661" xr:uid="{A7986857-7A8C-443B-BF09-95D61A1E5084}"/>
    <cellStyle name="Normal 4 2 2 7 3 3" xfId="17713" xr:uid="{00000000-0005-0000-0000-000031450000}"/>
    <cellStyle name="Normal 4 2 2 7 3 3 2" xfId="38662" xr:uid="{3E7DFA20-EBB2-4018-A4D5-9DBCB0203667}"/>
    <cellStyle name="Normal 4 2 2 7 3 4" xfId="17714" xr:uid="{00000000-0005-0000-0000-000032450000}"/>
    <cellStyle name="Normal 4 2 2 7 3 4 2" xfId="38663" xr:uid="{49C8EAD5-1CE4-4245-AA09-16BF79E1085E}"/>
    <cellStyle name="Normal 4 2 2 7 3 5" xfId="38660" xr:uid="{F2239E9D-9413-48A1-AA2C-B178A2C97BE2}"/>
    <cellStyle name="Normal 4 2 2 7 4" xfId="17715" xr:uid="{00000000-0005-0000-0000-000033450000}"/>
    <cellStyle name="Normal 4 2 2 7 4 2" xfId="38664" xr:uid="{92519225-409C-4504-878B-F3E4B5CD019B}"/>
    <cellStyle name="Normal 4 2 2 7 5" xfId="17716" xr:uid="{00000000-0005-0000-0000-000034450000}"/>
    <cellStyle name="Normal 4 2 2 7 5 2" xfId="38665" xr:uid="{4F1CDAAE-8F4E-45B6-A44E-29ED34AD53EC}"/>
    <cellStyle name="Normal 4 2 2 7 6" xfId="17717" xr:uid="{00000000-0005-0000-0000-000035450000}"/>
    <cellStyle name="Normal 4 2 2 7 6 2" xfId="38666" xr:uid="{203601EF-D916-4DEE-8C1C-A7BE471B492D}"/>
    <cellStyle name="Normal 4 2 2 7 7" xfId="38651" xr:uid="{9F248226-A7A6-4EA0-BC18-7DE86A1C22FC}"/>
    <cellStyle name="Normal 4 2 2 8" xfId="17718" xr:uid="{00000000-0005-0000-0000-000036450000}"/>
    <cellStyle name="Normal 4 2 2 8 2" xfId="17719" xr:uid="{00000000-0005-0000-0000-000037450000}"/>
    <cellStyle name="Normal 4 2 2 8 2 2" xfId="17720" xr:uid="{00000000-0005-0000-0000-000038450000}"/>
    <cellStyle name="Normal 4 2 2 8 2 2 2" xfId="17721" xr:uid="{00000000-0005-0000-0000-000039450000}"/>
    <cellStyle name="Normal 4 2 2 8 2 2 2 2" xfId="38670" xr:uid="{D4A7AA19-CCA0-4707-B76B-1A1AE392F392}"/>
    <cellStyle name="Normal 4 2 2 8 2 2 3" xfId="17722" xr:uid="{00000000-0005-0000-0000-00003A450000}"/>
    <cellStyle name="Normal 4 2 2 8 2 2 3 2" xfId="38671" xr:uid="{28D6DC05-9A52-42CE-A0A0-1FCB7AF2A1DD}"/>
    <cellStyle name="Normal 4 2 2 8 2 2 4" xfId="17723" xr:uid="{00000000-0005-0000-0000-00003B450000}"/>
    <cellStyle name="Normal 4 2 2 8 2 2 4 2" xfId="38672" xr:uid="{EF3D2BBB-149C-4D54-A943-8804869E93C6}"/>
    <cellStyle name="Normal 4 2 2 8 2 2 5" xfId="38669" xr:uid="{2B5D5408-8354-4886-B700-3C6DA70293AF}"/>
    <cellStyle name="Normal 4 2 2 8 2 3" xfId="17724" xr:uid="{00000000-0005-0000-0000-00003C450000}"/>
    <cellStyle name="Normal 4 2 2 8 2 3 2" xfId="38673" xr:uid="{FB6F4FE6-4000-4F04-AFC5-F3ED767E7730}"/>
    <cellStyle name="Normal 4 2 2 8 2 4" xfId="17725" xr:uid="{00000000-0005-0000-0000-00003D450000}"/>
    <cellStyle name="Normal 4 2 2 8 2 4 2" xfId="38674" xr:uid="{A2066A8C-C41E-41E2-AD7F-FF8E41354984}"/>
    <cellStyle name="Normal 4 2 2 8 2 5" xfId="17726" xr:uid="{00000000-0005-0000-0000-00003E450000}"/>
    <cellStyle name="Normal 4 2 2 8 2 5 2" xfId="38675" xr:uid="{77485000-CAB0-42DB-82FB-8FE73F5DC555}"/>
    <cellStyle name="Normal 4 2 2 8 2 6" xfId="38668" xr:uid="{F72AE81D-9C2A-4EF0-9064-D54D85E2EA1A}"/>
    <cellStyle name="Normal 4 2 2 8 3" xfId="17727" xr:uid="{00000000-0005-0000-0000-00003F450000}"/>
    <cellStyle name="Normal 4 2 2 8 3 2" xfId="17728" xr:uid="{00000000-0005-0000-0000-000040450000}"/>
    <cellStyle name="Normal 4 2 2 8 3 2 2" xfId="38677" xr:uid="{049619C9-66F7-4CAB-9A22-F0A4BA7A4F91}"/>
    <cellStyle name="Normal 4 2 2 8 3 3" xfId="17729" xr:uid="{00000000-0005-0000-0000-000041450000}"/>
    <cellStyle name="Normal 4 2 2 8 3 3 2" xfId="38678" xr:uid="{19A6A61C-04F2-4E21-848B-AE60E3BD1CE6}"/>
    <cellStyle name="Normal 4 2 2 8 3 4" xfId="17730" xr:uid="{00000000-0005-0000-0000-000042450000}"/>
    <cellStyle name="Normal 4 2 2 8 3 4 2" xfId="38679" xr:uid="{BEF2B569-F645-4CF9-B840-721F7C32B8B4}"/>
    <cellStyle name="Normal 4 2 2 8 3 5" xfId="38676" xr:uid="{A4848F35-30E3-450E-A40B-59D355AED987}"/>
    <cellStyle name="Normal 4 2 2 8 4" xfId="17731" xr:uid="{00000000-0005-0000-0000-000043450000}"/>
    <cellStyle name="Normal 4 2 2 8 4 2" xfId="38680" xr:uid="{7C8496E4-793E-4547-8BBC-29FFA78D5BF4}"/>
    <cellStyle name="Normal 4 2 2 8 5" xfId="17732" xr:uid="{00000000-0005-0000-0000-000044450000}"/>
    <cellStyle name="Normal 4 2 2 8 5 2" xfId="38681" xr:uid="{17B488F9-CC4B-43D8-98DA-3F463CBEFBF5}"/>
    <cellStyle name="Normal 4 2 2 8 6" xfId="17733" xr:uid="{00000000-0005-0000-0000-000045450000}"/>
    <cellStyle name="Normal 4 2 2 8 6 2" xfId="38682" xr:uid="{C9979DF1-C9E8-402A-A15B-89462735183F}"/>
    <cellStyle name="Normal 4 2 2 8 7" xfId="38667" xr:uid="{1338CF06-9EC2-4C07-810B-B40C8915818E}"/>
    <cellStyle name="Normal 4 2 2 9" xfId="17734" xr:uid="{00000000-0005-0000-0000-000046450000}"/>
    <cellStyle name="Normal 4 2 2 9 2" xfId="38683" xr:uid="{21756CB8-8D0F-467E-97A9-57C9B5260C78}"/>
    <cellStyle name="Normal 4 2 3" xfId="17735" xr:uid="{00000000-0005-0000-0000-000047450000}"/>
    <cellStyle name="Normal 4 2 3 10" xfId="17736" xr:uid="{00000000-0005-0000-0000-000048450000}"/>
    <cellStyle name="Normal 4 2 3 10 2" xfId="38685" xr:uid="{F5E44DC6-10CD-4D3E-B045-B6E79C55E070}"/>
    <cellStyle name="Normal 4 2 3 11" xfId="38684" xr:uid="{3B41A3B0-3273-4470-BEEE-6368A1D8A3C9}"/>
    <cellStyle name="Normal 4 2 3 2" xfId="17737" xr:uid="{00000000-0005-0000-0000-000049450000}"/>
    <cellStyle name="Normal 4 2 3 2 2" xfId="17738" xr:uid="{00000000-0005-0000-0000-00004A450000}"/>
    <cellStyle name="Normal 4 2 3 2 2 2" xfId="17739" xr:uid="{00000000-0005-0000-0000-00004B450000}"/>
    <cellStyle name="Normal 4 2 3 2 2 2 2" xfId="17740" xr:uid="{00000000-0005-0000-0000-00004C450000}"/>
    <cellStyle name="Normal 4 2 3 2 2 2 2 2" xfId="17741" xr:uid="{00000000-0005-0000-0000-00004D450000}"/>
    <cellStyle name="Normal 4 2 3 2 2 2 2 2 2" xfId="38690" xr:uid="{A2E2AE04-E89B-4D7C-A21B-0E2E9D4F4C81}"/>
    <cellStyle name="Normal 4 2 3 2 2 2 2 3" xfId="17742" xr:uid="{00000000-0005-0000-0000-00004E450000}"/>
    <cellStyle name="Normal 4 2 3 2 2 2 2 3 2" xfId="38691" xr:uid="{6449C912-0A9C-4078-AF3A-DF3FC393819E}"/>
    <cellStyle name="Normal 4 2 3 2 2 2 2 4" xfId="17743" xr:uid="{00000000-0005-0000-0000-00004F450000}"/>
    <cellStyle name="Normal 4 2 3 2 2 2 2 4 2" xfId="38692" xr:uid="{5E274CE3-D4D6-4CCE-9CCD-F5DD9372900E}"/>
    <cellStyle name="Normal 4 2 3 2 2 2 2 5" xfId="38689" xr:uid="{44714DEB-5CCB-4B0B-A5BC-FBE0DADEC6E9}"/>
    <cellStyle name="Normal 4 2 3 2 2 2 3" xfId="17744" xr:uid="{00000000-0005-0000-0000-000050450000}"/>
    <cellStyle name="Normal 4 2 3 2 2 2 3 2" xfId="38693" xr:uid="{84230C1D-4D48-45E7-B0F7-30FFBFF4DD4B}"/>
    <cellStyle name="Normal 4 2 3 2 2 2 4" xfId="17745" xr:uid="{00000000-0005-0000-0000-000051450000}"/>
    <cellStyle name="Normal 4 2 3 2 2 2 4 2" xfId="38694" xr:uid="{6095510C-0C34-4D58-A893-D1D631157C9C}"/>
    <cellStyle name="Normal 4 2 3 2 2 2 5" xfId="17746" xr:uid="{00000000-0005-0000-0000-000052450000}"/>
    <cellStyle name="Normal 4 2 3 2 2 2 5 2" xfId="38695" xr:uid="{6699AA2C-EE1F-4FC9-BA27-D3B7525F28A2}"/>
    <cellStyle name="Normal 4 2 3 2 2 2 6" xfId="38688" xr:uid="{0ACFC14B-EDE2-4236-AC09-4C215BDCE09B}"/>
    <cellStyle name="Normal 4 2 3 2 2 3" xfId="17747" xr:uid="{00000000-0005-0000-0000-000053450000}"/>
    <cellStyle name="Normal 4 2 3 2 2 3 2" xfId="17748" xr:uid="{00000000-0005-0000-0000-000054450000}"/>
    <cellStyle name="Normal 4 2 3 2 2 3 2 2" xfId="38697" xr:uid="{4B183AB2-762D-47FB-889F-B071A07DAD86}"/>
    <cellStyle name="Normal 4 2 3 2 2 3 3" xfId="17749" xr:uid="{00000000-0005-0000-0000-000055450000}"/>
    <cellStyle name="Normal 4 2 3 2 2 3 3 2" xfId="38698" xr:uid="{96DA7448-AD4D-4991-81E2-99D4F47EDED3}"/>
    <cellStyle name="Normal 4 2 3 2 2 3 4" xfId="17750" xr:uid="{00000000-0005-0000-0000-000056450000}"/>
    <cellStyle name="Normal 4 2 3 2 2 3 4 2" xfId="38699" xr:uid="{6A8B64C3-49D8-4308-BD74-FC0F45D0A501}"/>
    <cellStyle name="Normal 4 2 3 2 2 3 5" xfId="38696" xr:uid="{F2107F32-4143-48B2-B4BF-2A95C8022E31}"/>
    <cellStyle name="Normal 4 2 3 2 2 4" xfId="17751" xr:uid="{00000000-0005-0000-0000-000057450000}"/>
    <cellStyle name="Normal 4 2 3 2 2 4 2" xfId="38700" xr:uid="{11A33CEF-66AF-49E8-A13E-AF24C7393DD8}"/>
    <cellStyle name="Normal 4 2 3 2 2 5" xfId="17752" xr:uid="{00000000-0005-0000-0000-000058450000}"/>
    <cellStyle name="Normal 4 2 3 2 2 5 2" xfId="38701" xr:uid="{3825DA30-87CF-4DF2-992C-33C5034F1130}"/>
    <cellStyle name="Normal 4 2 3 2 2 6" xfId="17753" xr:uid="{00000000-0005-0000-0000-000059450000}"/>
    <cellStyle name="Normal 4 2 3 2 2 6 2" xfId="38702" xr:uid="{07B845A4-C14B-4F85-861F-0EBBFAF81BA7}"/>
    <cellStyle name="Normal 4 2 3 2 2 7" xfId="38687" xr:uid="{9CD96468-1E60-4C3E-BDF3-9F5303F0D62B}"/>
    <cellStyle name="Normal 4 2 3 2 3" xfId="17754" xr:uid="{00000000-0005-0000-0000-00005A450000}"/>
    <cellStyle name="Normal 4 2 3 2 3 2" xfId="17755" xr:uid="{00000000-0005-0000-0000-00005B450000}"/>
    <cellStyle name="Normal 4 2 3 2 3 2 2" xfId="17756" xr:uid="{00000000-0005-0000-0000-00005C450000}"/>
    <cellStyle name="Normal 4 2 3 2 3 2 2 2" xfId="17757" xr:uid="{00000000-0005-0000-0000-00005D450000}"/>
    <cellStyle name="Normal 4 2 3 2 3 2 2 2 2" xfId="38706" xr:uid="{7FCE0054-45B4-4D1E-95AD-56D4993BB76E}"/>
    <cellStyle name="Normal 4 2 3 2 3 2 2 3" xfId="17758" xr:uid="{00000000-0005-0000-0000-00005E450000}"/>
    <cellStyle name="Normal 4 2 3 2 3 2 2 3 2" xfId="38707" xr:uid="{2757322C-EF40-486B-8313-9D6F18A2866E}"/>
    <cellStyle name="Normal 4 2 3 2 3 2 2 4" xfId="17759" xr:uid="{00000000-0005-0000-0000-00005F450000}"/>
    <cellStyle name="Normal 4 2 3 2 3 2 2 4 2" xfId="38708" xr:uid="{9FC8129B-8432-4C62-A2E2-52F33AA90D23}"/>
    <cellStyle name="Normal 4 2 3 2 3 2 2 5" xfId="38705" xr:uid="{92B5A8A6-A000-426C-AF47-A5116AB79098}"/>
    <cellStyle name="Normal 4 2 3 2 3 2 3" xfId="17760" xr:uid="{00000000-0005-0000-0000-000060450000}"/>
    <cellStyle name="Normal 4 2 3 2 3 2 3 2" xfId="38709" xr:uid="{5D855FA9-FD87-47E1-A119-7C51B75F34B7}"/>
    <cellStyle name="Normal 4 2 3 2 3 2 4" xfId="17761" xr:uid="{00000000-0005-0000-0000-000061450000}"/>
    <cellStyle name="Normal 4 2 3 2 3 2 4 2" xfId="38710" xr:uid="{B70F8D40-88CC-4237-8405-C58D5B8257A4}"/>
    <cellStyle name="Normal 4 2 3 2 3 2 5" xfId="17762" xr:uid="{00000000-0005-0000-0000-000062450000}"/>
    <cellStyle name="Normal 4 2 3 2 3 2 5 2" xfId="38711" xr:uid="{C9F6ABC4-385C-4D24-B435-77CEE0BB2205}"/>
    <cellStyle name="Normal 4 2 3 2 3 2 6" xfId="38704" xr:uid="{7C960DDB-8A9C-45B6-9477-7E2808A8F5A7}"/>
    <cellStyle name="Normal 4 2 3 2 3 3" xfId="17763" xr:uid="{00000000-0005-0000-0000-000063450000}"/>
    <cellStyle name="Normal 4 2 3 2 3 3 2" xfId="17764" xr:uid="{00000000-0005-0000-0000-000064450000}"/>
    <cellStyle name="Normal 4 2 3 2 3 3 2 2" xfId="38713" xr:uid="{C74F6752-E355-456F-8422-61DAEE7DACA9}"/>
    <cellStyle name="Normal 4 2 3 2 3 3 3" xfId="17765" xr:uid="{00000000-0005-0000-0000-000065450000}"/>
    <cellStyle name="Normal 4 2 3 2 3 3 3 2" xfId="38714" xr:uid="{F4F87D04-A841-410A-A6BF-CF1B155DE78F}"/>
    <cellStyle name="Normal 4 2 3 2 3 3 4" xfId="17766" xr:uid="{00000000-0005-0000-0000-000066450000}"/>
    <cellStyle name="Normal 4 2 3 2 3 3 4 2" xfId="38715" xr:uid="{86C516B1-DE12-4A2C-93F5-F77D10466D98}"/>
    <cellStyle name="Normal 4 2 3 2 3 3 5" xfId="38712" xr:uid="{D977E78D-A86D-4C10-8EFC-80F039FC8029}"/>
    <cellStyle name="Normal 4 2 3 2 3 4" xfId="17767" xr:uid="{00000000-0005-0000-0000-000067450000}"/>
    <cellStyle name="Normal 4 2 3 2 3 4 2" xfId="38716" xr:uid="{DFDF8F77-3246-4F24-B608-D75B880F40E6}"/>
    <cellStyle name="Normal 4 2 3 2 3 5" xfId="17768" xr:uid="{00000000-0005-0000-0000-000068450000}"/>
    <cellStyle name="Normal 4 2 3 2 3 5 2" xfId="38717" xr:uid="{4BE96472-D4FE-4263-AEA9-8AF41664331E}"/>
    <cellStyle name="Normal 4 2 3 2 3 6" xfId="17769" xr:uid="{00000000-0005-0000-0000-000069450000}"/>
    <cellStyle name="Normal 4 2 3 2 3 6 2" xfId="38718" xr:uid="{16EF4FBF-EEC6-4DE1-8BA9-BFA3E7833CAE}"/>
    <cellStyle name="Normal 4 2 3 2 3 7" xfId="38703" xr:uid="{0979A665-0601-4B72-A51C-9932AC268B49}"/>
    <cellStyle name="Normal 4 2 3 2 4" xfId="17770" xr:uid="{00000000-0005-0000-0000-00006A450000}"/>
    <cellStyle name="Normal 4 2 3 2 4 2" xfId="17771" xr:uid="{00000000-0005-0000-0000-00006B450000}"/>
    <cellStyle name="Normal 4 2 3 2 4 2 2" xfId="17772" xr:uid="{00000000-0005-0000-0000-00006C450000}"/>
    <cellStyle name="Normal 4 2 3 2 4 2 2 2" xfId="38721" xr:uid="{BF61184B-931E-4A3A-AC27-960B57684ED0}"/>
    <cellStyle name="Normal 4 2 3 2 4 2 3" xfId="17773" xr:uid="{00000000-0005-0000-0000-00006D450000}"/>
    <cellStyle name="Normal 4 2 3 2 4 2 3 2" xfId="38722" xr:uid="{D3627A18-FD4F-4A86-8575-22D51684699A}"/>
    <cellStyle name="Normal 4 2 3 2 4 2 4" xfId="17774" xr:uid="{00000000-0005-0000-0000-00006E450000}"/>
    <cellStyle name="Normal 4 2 3 2 4 2 4 2" xfId="38723" xr:uid="{D1B7D279-F9AD-4ACB-A16B-ED7A07B1A72C}"/>
    <cellStyle name="Normal 4 2 3 2 4 2 5" xfId="38720" xr:uid="{145F9764-47B5-47EF-8C7D-47867E00DDC2}"/>
    <cellStyle name="Normal 4 2 3 2 4 3" xfId="17775" xr:uid="{00000000-0005-0000-0000-00006F450000}"/>
    <cellStyle name="Normal 4 2 3 2 4 3 2" xfId="38724" xr:uid="{7D798921-E35D-4681-BF5C-F7C3CC49C1D9}"/>
    <cellStyle name="Normal 4 2 3 2 4 4" xfId="17776" xr:uid="{00000000-0005-0000-0000-000070450000}"/>
    <cellStyle name="Normal 4 2 3 2 4 4 2" xfId="38725" xr:uid="{E5021C82-7409-4FDA-A8E0-2524B2A1E5AF}"/>
    <cellStyle name="Normal 4 2 3 2 4 5" xfId="17777" xr:uid="{00000000-0005-0000-0000-000071450000}"/>
    <cellStyle name="Normal 4 2 3 2 4 5 2" xfId="38726" xr:uid="{8327B708-DBCA-4EDF-8B0F-5AA7C601E83A}"/>
    <cellStyle name="Normal 4 2 3 2 4 6" xfId="38719" xr:uid="{0CE2F84C-C693-4E24-B7E5-453B04A7DA0A}"/>
    <cellStyle name="Normal 4 2 3 2 5" xfId="17778" xr:uid="{00000000-0005-0000-0000-000072450000}"/>
    <cellStyle name="Normal 4 2 3 2 5 2" xfId="17779" xr:uid="{00000000-0005-0000-0000-000073450000}"/>
    <cellStyle name="Normal 4 2 3 2 5 2 2" xfId="38728" xr:uid="{E47B18BD-1D54-4189-8827-18B6DE3CC791}"/>
    <cellStyle name="Normal 4 2 3 2 5 3" xfId="17780" xr:uid="{00000000-0005-0000-0000-000074450000}"/>
    <cellStyle name="Normal 4 2 3 2 5 3 2" xfId="38729" xr:uid="{C34B655B-428B-4E28-9F4D-26B2F5FC0E2A}"/>
    <cellStyle name="Normal 4 2 3 2 5 4" xfId="17781" xr:uid="{00000000-0005-0000-0000-000075450000}"/>
    <cellStyle name="Normal 4 2 3 2 5 4 2" xfId="38730" xr:uid="{249A3165-7429-48A4-9C88-261F21EDCBB2}"/>
    <cellStyle name="Normal 4 2 3 2 5 5" xfId="38727" xr:uid="{8F2447C9-D860-46A5-B1BD-23C22556D5F5}"/>
    <cellStyle name="Normal 4 2 3 2 6" xfId="17782" xr:uid="{00000000-0005-0000-0000-000076450000}"/>
    <cellStyle name="Normal 4 2 3 2 6 2" xfId="38731" xr:uid="{BC85C997-B550-4A21-8477-DD6CB56F5604}"/>
    <cellStyle name="Normal 4 2 3 2 7" xfId="17783" xr:uid="{00000000-0005-0000-0000-000077450000}"/>
    <cellStyle name="Normal 4 2 3 2 7 2" xfId="38732" xr:uid="{3FB44BA3-2524-4BBC-ABE8-AF7F49155B1E}"/>
    <cellStyle name="Normal 4 2 3 2 8" xfId="17784" xr:uid="{00000000-0005-0000-0000-000078450000}"/>
    <cellStyle name="Normal 4 2 3 2 8 2" xfId="38733" xr:uid="{8913BFA3-231D-4E20-93AC-22B10E15F3BB}"/>
    <cellStyle name="Normal 4 2 3 2 9" xfId="38686" xr:uid="{65DB25B9-5DDB-4BA6-B52F-AA2A4678DF6A}"/>
    <cellStyle name="Normal 4 2 3 3" xfId="17785" xr:uid="{00000000-0005-0000-0000-000079450000}"/>
    <cellStyle name="Normal 4 2 3 3 2" xfId="17786" xr:uid="{00000000-0005-0000-0000-00007A450000}"/>
    <cellStyle name="Normal 4 2 3 3 2 2" xfId="17787" xr:uid="{00000000-0005-0000-0000-00007B450000}"/>
    <cellStyle name="Normal 4 2 3 3 2 2 2" xfId="17788" xr:uid="{00000000-0005-0000-0000-00007C450000}"/>
    <cellStyle name="Normal 4 2 3 3 2 2 2 2" xfId="38737" xr:uid="{BBF4EEEB-97C3-4D86-8912-69B66ACEED44}"/>
    <cellStyle name="Normal 4 2 3 3 2 2 3" xfId="17789" xr:uid="{00000000-0005-0000-0000-00007D450000}"/>
    <cellStyle name="Normal 4 2 3 3 2 2 3 2" xfId="38738" xr:uid="{18A63A58-5130-4DBF-84D9-1E9DE1DE28C2}"/>
    <cellStyle name="Normal 4 2 3 3 2 2 4" xfId="17790" xr:uid="{00000000-0005-0000-0000-00007E450000}"/>
    <cellStyle name="Normal 4 2 3 3 2 2 4 2" xfId="38739" xr:uid="{74F3284A-F766-465D-A6D0-D1697616E078}"/>
    <cellStyle name="Normal 4 2 3 3 2 2 5" xfId="38736" xr:uid="{8A0381E0-F2B1-44B8-BDA1-EF9ED9A97851}"/>
    <cellStyle name="Normal 4 2 3 3 2 3" xfId="17791" xr:uid="{00000000-0005-0000-0000-00007F450000}"/>
    <cellStyle name="Normal 4 2 3 3 2 3 2" xfId="17792" xr:uid="{00000000-0005-0000-0000-000080450000}"/>
    <cellStyle name="Normal 4 2 3 3 2 3 2 2" xfId="38741" xr:uid="{520392D4-B2DC-41A4-8A4A-3DA90DB64BBF}"/>
    <cellStyle name="Normal 4 2 3 3 2 3 3" xfId="17793" xr:uid="{00000000-0005-0000-0000-000081450000}"/>
    <cellStyle name="Normal 4 2 3 3 2 3 3 2" xfId="38742" xr:uid="{9C49683B-5C6F-40E0-9DE9-80B29E3EC41F}"/>
    <cellStyle name="Normal 4 2 3 3 2 3 4" xfId="17794" xr:uid="{00000000-0005-0000-0000-000082450000}"/>
    <cellStyle name="Normal 4 2 3 3 2 3 4 2" xfId="38743" xr:uid="{2BC14DBB-5087-4BC1-941B-252E52B43258}"/>
    <cellStyle name="Normal 4 2 3 3 2 3 5" xfId="38740" xr:uid="{C0763CD3-CE88-461F-9C7C-1FBA03F930FF}"/>
    <cellStyle name="Normal 4 2 3 3 2 4" xfId="17795" xr:uid="{00000000-0005-0000-0000-000083450000}"/>
    <cellStyle name="Normal 4 2 3 3 2 4 2" xfId="38744" xr:uid="{2EA0FF4F-BFDB-4B91-AEA4-9D3E444AE02F}"/>
    <cellStyle name="Normal 4 2 3 3 2 5" xfId="17796" xr:uid="{00000000-0005-0000-0000-000084450000}"/>
    <cellStyle name="Normal 4 2 3 3 2 5 2" xfId="38745" xr:uid="{42ADD90D-1B01-4E34-8923-0C48E23C2167}"/>
    <cellStyle name="Normal 4 2 3 3 2 6" xfId="17797" xr:uid="{00000000-0005-0000-0000-000085450000}"/>
    <cellStyle name="Normal 4 2 3 3 2 6 2" xfId="38746" xr:uid="{2B61517A-5C86-4C58-BE88-E22EE33FA296}"/>
    <cellStyle name="Normal 4 2 3 3 2 7" xfId="38735" xr:uid="{2FF6C4D6-86EE-452B-8FF7-AF5464F5E84C}"/>
    <cellStyle name="Normal 4 2 3 3 3" xfId="17798" xr:uid="{00000000-0005-0000-0000-000086450000}"/>
    <cellStyle name="Normal 4 2 3 3 3 2" xfId="17799" xr:uid="{00000000-0005-0000-0000-000087450000}"/>
    <cellStyle name="Normal 4 2 3 3 3 2 2" xfId="38748" xr:uid="{BB0BDAA0-3A83-4070-88D6-00C88CBA9689}"/>
    <cellStyle name="Normal 4 2 3 3 3 3" xfId="17800" xr:uid="{00000000-0005-0000-0000-000088450000}"/>
    <cellStyle name="Normal 4 2 3 3 3 3 2" xfId="38749" xr:uid="{35CDE0F7-F343-4931-9C67-217E623B30E3}"/>
    <cellStyle name="Normal 4 2 3 3 3 4" xfId="17801" xr:uid="{00000000-0005-0000-0000-000089450000}"/>
    <cellStyle name="Normal 4 2 3 3 3 4 2" xfId="38750" xr:uid="{EA6D81A1-F132-4A06-86DC-108887403B1F}"/>
    <cellStyle name="Normal 4 2 3 3 3 5" xfId="38747" xr:uid="{ACD3B9F2-55D3-49D6-9FDE-6C24F4C44C08}"/>
    <cellStyle name="Normal 4 2 3 3 4" xfId="17802" xr:uid="{00000000-0005-0000-0000-00008A450000}"/>
    <cellStyle name="Normal 4 2 3 3 4 2" xfId="17803" xr:uid="{00000000-0005-0000-0000-00008B450000}"/>
    <cellStyle name="Normal 4 2 3 3 4 2 2" xfId="38752" xr:uid="{3F27E9DF-3A96-43FB-93DA-E41EF94E6699}"/>
    <cellStyle name="Normal 4 2 3 3 4 3" xfId="17804" xr:uid="{00000000-0005-0000-0000-00008C450000}"/>
    <cellStyle name="Normal 4 2 3 3 4 3 2" xfId="38753" xr:uid="{33017033-50BF-460A-9E65-501A1EA080DB}"/>
    <cellStyle name="Normal 4 2 3 3 4 4" xfId="17805" xr:uid="{00000000-0005-0000-0000-00008D450000}"/>
    <cellStyle name="Normal 4 2 3 3 4 4 2" xfId="38754" xr:uid="{50755C4C-CFCB-454F-B653-AAE0ED85CDC4}"/>
    <cellStyle name="Normal 4 2 3 3 4 5" xfId="38751" xr:uid="{A8D819F2-1AA2-4BC5-B7D3-4B895289B934}"/>
    <cellStyle name="Normal 4 2 3 3 5" xfId="17806" xr:uid="{00000000-0005-0000-0000-00008E450000}"/>
    <cellStyle name="Normal 4 2 3 3 5 2" xfId="38755" xr:uid="{17179A2D-37F6-4EC5-B621-5D1E40D9EFD0}"/>
    <cellStyle name="Normal 4 2 3 3 6" xfId="17807" xr:uid="{00000000-0005-0000-0000-00008F450000}"/>
    <cellStyle name="Normal 4 2 3 3 6 2" xfId="38756" xr:uid="{B07BE05C-7F69-4B5A-BA1B-284B546403B3}"/>
    <cellStyle name="Normal 4 2 3 3 7" xfId="17808" xr:uid="{00000000-0005-0000-0000-000090450000}"/>
    <cellStyle name="Normal 4 2 3 3 7 2" xfId="38757" xr:uid="{1EAF15BE-7C59-4825-BADA-D73B00E57472}"/>
    <cellStyle name="Normal 4 2 3 3 8" xfId="38734" xr:uid="{CA441DB6-2A44-4830-AC01-FF3274B6F790}"/>
    <cellStyle name="Normal 4 2 3 4" xfId="17809" xr:uid="{00000000-0005-0000-0000-000091450000}"/>
    <cellStyle name="Normal 4 2 3 4 2" xfId="17810" xr:uid="{00000000-0005-0000-0000-000092450000}"/>
    <cellStyle name="Normal 4 2 3 4 2 2" xfId="17811" xr:uid="{00000000-0005-0000-0000-000093450000}"/>
    <cellStyle name="Normal 4 2 3 4 2 2 2" xfId="17812" xr:uid="{00000000-0005-0000-0000-000094450000}"/>
    <cellStyle name="Normal 4 2 3 4 2 2 2 2" xfId="38761" xr:uid="{609F56BD-ACE2-4870-ACE3-D313FE029B3E}"/>
    <cellStyle name="Normal 4 2 3 4 2 2 3" xfId="17813" xr:uid="{00000000-0005-0000-0000-000095450000}"/>
    <cellStyle name="Normal 4 2 3 4 2 2 3 2" xfId="38762" xr:uid="{C40DFD1F-CD09-4C8E-B582-057A14185F4D}"/>
    <cellStyle name="Normal 4 2 3 4 2 2 4" xfId="17814" xr:uid="{00000000-0005-0000-0000-000096450000}"/>
    <cellStyle name="Normal 4 2 3 4 2 2 4 2" xfId="38763" xr:uid="{490666DE-2B43-4482-A1E0-93CA34A4831D}"/>
    <cellStyle name="Normal 4 2 3 4 2 2 5" xfId="38760" xr:uid="{7983CDF7-922C-4BF6-9E2F-66A44D8EB9D3}"/>
    <cellStyle name="Normal 4 2 3 4 2 3" xfId="17815" xr:uid="{00000000-0005-0000-0000-000097450000}"/>
    <cellStyle name="Normal 4 2 3 4 2 3 2" xfId="38764" xr:uid="{953E86C3-C32C-47E8-8077-98D166994CC4}"/>
    <cellStyle name="Normal 4 2 3 4 2 4" xfId="17816" xr:uid="{00000000-0005-0000-0000-000098450000}"/>
    <cellStyle name="Normal 4 2 3 4 2 4 2" xfId="38765" xr:uid="{CEB901F0-7C24-483B-82B0-005E056CF91B}"/>
    <cellStyle name="Normal 4 2 3 4 2 5" xfId="17817" xr:uid="{00000000-0005-0000-0000-000099450000}"/>
    <cellStyle name="Normal 4 2 3 4 2 5 2" xfId="38766" xr:uid="{BCEF70DF-2CE0-4B8B-8FDD-4E33BB68D8FF}"/>
    <cellStyle name="Normal 4 2 3 4 2 6" xfId="38759" xr:uid="{4B81FEEE-B964-425C-AA13-45EB60D1712E}"/>
    <cellStyle name="Normal 4 2 3 4 3" xfId="17818" xr:uid="{00000000-0005-0000-0000-00009A450000}"/>
    <cellStyle name="Normal 4 2 3 4 3 2" xfId="17819" xr:uid="{00000000-0005-0000-0000-00009B450000}"/>
    <cellStyle name="Normal 4 2 3 4 3 2 2" xfId="38768" xr:uid="{534D64B7-B7B5-433F-8D54-4F0AA463EEE5}"/>
    <cellStyle name="Normal 4 2 3 4 3 3" xfId="17820" xr:uid="{00000000-0005-0000-0000-00009C450000}"/>
    <cellStyle name="Normal 4 2 3 4 3 3 2" xfId="38769" xr:uid="{C6B721C6-36C3-4DB7-80D1-56B0A1B74343}"/>
    <cellStyle name="Normal 4 2 3 4 3 4" xfId="17821" xr:uid="{00000000-0005-0000-0000-00009D450000}"/>
    <cellStyle name="Normal 4 2 3 4 3 4 2" xfId="38770" xr:uid="{080FB44C-ACDD-4F16-B0AD-EBF77042E658}"/>
    <cellStyle name="Normal 4 2 3 4 3 5" xfId="38767" xr:uid="{B36BEFB9-BB4D-44EB-B09B-FF7073339334}"/>
    <cellStyle name="Normal 4 2 3 4 4" xfId="17822" xr:uid="{00000000-0005-0000-0000-00009E450000}"/>
    <cellStyle name="Normal 4 2 3 4 4 2" xfId="38771" xr:uid="{366A51EF-7471-486F-8D70-56242A5B60FD}"/>
    <cellStyle name="Normal 4 2 3 4 5" xfId="17823" xr:uid="{00000000-0005-0000-0000-00009F450000}"/>
    <cellStyle name="Normal 4 2 3 4 5 2" xfId="38772" xr:uid="{0EED0479-815F-4312-B874-867CC2F32A2D}"/>
    <cellStyle name="Normal 4 2 3 4 6" xfId="17824" xr:uid="{00000000-0005-0000-0000-0000A0450000}"/>
    <cellStyle name="Normal 4 2 3 4 6 2" xfId="38773" xr:uid="{1C926BD2-EE3B-4E13-8B92-9FA29B301F7D}"/>
    <cellStyle name="Normal 4 2 3 4 7" xfId="38758" xr:uid="{7EA0149C-3F95-4F2B-A7F6-9D9E811C1EB8}"/>
    <cellStyle name="Normal 4 2 3 5" xfId="17825" xr:uid="{00000000-0005-0000-0000-0000A1450000}"/>
    <cellStyle name="Normal 4 2 3 5 2" xfId="17826" xr:uid="{00000000-0005-0000-0000-0000A2450000}"/>
    <cellStyle name="Normal 4 2 3 5 2 2" xfId="17827" xr:uid="{00000000-0005-0000-0000-0000A3450000}"/>
    <cellStyle name="Normal 4 2 3 5 2 2 2" xfId="17828" xr:uid="{00000000-0005-0000-0000-0000A4450000}"/>
    <cellStyle name="Normal 4 2 3 5 2 2 2 2" xfId="38777" xr:uid="{3DE8D68E-7891-48BD-822B-7EBC9378A4E7}"/>
    <cellStyle name="Normal 4 2 3 5 2 2 3" xfId="17829" xr:uid="{00000000-0005-0000-0000-0000A5450000}"/>
    <cellStyle name="Normal 4 2 3 5 2 2 3 2" xfId="38778" xr:uid="{177FFB50-7D90-44BD-A831-F4FF278098D4}"/>
    <cellStyle name="Normal 4 2 3 5 2 2 4" xfId="17830" xr:uid="{00000000-0005-0000-0000-0000A6450000}"/>
    <cellStyle name="Normal 4 2 3 5 2 2 4 2" xfId="38779" xr:uid="{0394B4E0-2B00-4C45-A93B-252460FBE968}"/>
    <cellStyle name="Normal 4 2 3 5 2 2 5" xfId="38776" xr:uid="{5E2F6BEA-AE94-4E1D-9532-E368A8981EE4}"/>
    <cellStyle name="Normal 4 2 3 5 2 3" xfId="17831" xr:uid="{00000000-0005-0000-0000-0000A7450000}"/>
    <cellStyle name="Normal 4 2 3 5 2 3 2" xfId="38780" xr:uid="{BD73AAB6-B24B-4D9A-8231-A8E76D8F17E0}"/>
    <cellStyle name="Normal 4 2 3 5 2 4" xfId="17832" xr:uid="{00000000-0005-0000-0000-0000A8450000}"/>
    <cellStyle name="Normal 4 2 3 5 2 4 2" xfId="38781" xr:uid="{06E35F7C-F973-4E5A-BEB3-4F0F7B9DCED3}"/>
    <cellStyle name="Normal 4 2 3 5 2 5" xfId="17833" xr:uid="{00000000-0005-0000-0000-0000A9450000}"/>
    <cellStyle name="Normal 4 2 3 5 2 5 2" xfId="38782" xr:uid="{703BA464-12A8-4105-A811-0D70328F89F7}"/>
    <cellStyle name="Normal 4 2 3 5 2 6" xfId="38775" xr:uid="{4039124E-185A-4910-B04F-7BDB90E8F2EB}"/>
    <cellStyle name="Normal 4 2 3 5 3" xfId="17834" xr:uid="{00000000-0005-0000-0000-0000AA450000}"/>
    <cellStyle name="Normal 4 2 3 5 3 2" xfId="17835" xr:uid="{00000000-0005-0000-0000-0000AB450000}"/>
    <cellStyle name="Normal 4 2 3 5 3 2 2" xfId="38784" xr:uid="{2CB75DCD-F0BA-4212-A10A-7E0737F5A52D}"/>
    <cellStyle name="Normal 4 2 3 5 3 3" xfId="17836" xr:uid="{00000000-0005-0000-0000-0000AC450000}"/>
    <cellStyle name="Normal 4 2 3 5 3 3 2" xfId="38785" xr:uid="{FCADB427-0217-412E-9820-1F8F084BBD6F}"/>
    <cellStyle name="Normal 4 2 3 5 3 4" xfId="17837" xr:uid="{00000000-0005-0000-0000-0000AD450000}"/>
    <cellStyle name="Normal 4 2 3 5 3 4 2" xfId="38786" xr:uid="{9150A2E7-BA4D-4627-A3F2-F1AA0BE282FC}"/>
    <cellStyle name="Normal 4 2 3 5 3 5" xfId="38783" xr:uid="{C15A917C-1ADF-4675-B6E8-388B22E1D151}"/>
    <cellStyle name="Normal 4 2 3 5 4" xfId="17838" xr:uid="{00000000-0005-0000-0000-0000AE450000}"/>
    <cellStyle name="Normal 4 2 3 5 4 2" xfId="17839" xr:uid="{00000000-0005-0000-0000-0000AF450000}"/>
    <cellStyle name="Normal 4 2 3 5 4 2 2" xfId="38788" xr:uid="{5E2687A5-976A-4068-A046-C3695E8D230B}"/>
    <cellStyle name="Normal 4 2 3 5 4 3" xfId="17840" xr:uid="{00000000-0005-0000-0000-0000B0450000}"/>
    <cellStyle name="Normal 4 2 3 5 4 3 2" xfId="38789" xr:uid="{13D619B8-73AD-4CD7-A2DD-CCCB4EAEA713}"/>
    <cellStyle name="Normal 4 2 3 5 4 4" xfId="17841" xr:uid="{00000000-0005-0000-0000-0000B1450000}"/>
    <cellStyle name="Normal 4 2 3 5 4 4 2" xfId="38790" xr:uid="{450AFA87-52FC-45CD-ACA5-B3299706D5F4}"/>
    <cellStyle name="Normal 4 2 3 5 4 5" xfId="38787" xr:uid="{11934FA3-5EBD-4736-967C-F7BB190610AF}"/>
    <cellStyle name="Normal 4 2 3 5 5" xfId="17842" xr:uid="{00000000-0005-0000-0000-0000B2450000}"/>
    <cellStyle name="Normal 4 2 3 5 5 2" xfId="38791" xr:uid="{69A45206-8AEA-4020-A0C5-3A8F5EF4739D}"/>
    <cellStyle name="Normal 4 2 3 5 6" xfId="17843" xr:uid="{00000000-0005-0000-0000-0000B3450000}"/>
    <cellStyle name="Normal 4 2 3 5 6 2" xfId="38792" xr:uid="{6A582593-671C-451F-A726-87E5DE8CDF84}"/>
    <cellStyle name="Normal 4 2 3 5 7" xfId="17844" xr:uid="{00000000-0005-0000-0000-0000B4450000}"/>
    <cellStyle name="Normal 4 2 3 5 7 2" xfId="38793" xr:uid="{37AE1AC1-8066-4AB6-B214-BE62E9279753}"/>
    <cellStyle name="Normal 4 2 3 5 8" xfId="38774" xr:uid="{480F93F8-5CB4-451D-9183-6BBE29D5BD90}"/>
    <cellStyle name="Normal 4 2 3 6" xfId="17845" xr:uid="{00000000-0005-0000-0000-0000B5450000}"/>
    <cellStyle name="Normal 4 2 3 6 2" xfId="17846" xr:uid="{00000000-0005-0000-0000-0000B6450000}"/>
    <cellStyle name="Normal 4 2 3 6 2 2" xfId="17847" xr:uid="{00000000-0005-0000-0000-0000B7450000}"/>
    <cellStyle name="Normal 4 2 3 6 2 2 2" xfId="38796" xr:uid="{70617954-5C66-43CF-A347-22FD7F60361E}"/>
    <cellStyle name="Normal 4 2 3 6 2 3" xfId="17848" xr:uid="{00000000-0005-0000-0000-0000B8450000}"/>
    <cellStyle name="Normal 4 2 3 6 2 3 2" xfId="38797" xr:uid="{4E20B387-D6BC-46E5-B1AE-F906409BC7ED}"/>
    <cellStyle name="Normal 4 2 3 6 2 4" xfId="17849" xr:uid="{00000000-0005-0000-0000-0000B9450000}"/>
    <cellStyle name="Normal 4 2 3 6 2 4 2" xfId="38798" xr:uid="{ED009283-7687-4B7A-A809-F167AC2ADE6F}"/>
    <cellStyle name="Normal 4 2 3 6 2 5" xfId="38795" xr:uid="{B1A51C25-5108-4149-9832-BB34A5501222}"/>
    <cellStyle name="Normal 4 2 3 6 3" xfId="17850" xr:uid="{00000000-0005-0000-0000-0000BA450000}"/>
    <cellStyle name="Normal 4 2 3 6 3 2" xfId="38799" xr:uid="{2DAAD968-40BC-44AC-A2F5-6BAB97834077}"/>
    <cellStyle name="Normal 4 2 3 6 4" xfId="17851" xr:uid="{00000000-0005-0000-0000-0000BB450000}"/>
    <cellStyle name="Normal 4 2 3 6 4 2" xfId="38800" xr:uid="{C1FC2E78-68DF-479F-9D38-1DDCA1732FF8}"/>
    <cellStyle name="Normal 4 2 3 6 5" xfId="17852" xr:uid="{00000000-0005-0000-0000-0000BC450000}"/>
    <cellStyle name="Normal 4 2 3 6 5 2" xfId="38801" xr:uid="{5BF65250-7E9A-4900-83D1-33F49582D7A3}"/>
    <cellStyle name="Normal 4 2 3 6 6" xfId="38794" xr:uid="{CC374705-822D-4B04-8037-D5EAD222AE0B}"/>
    <cellStyle name="Normal 4 2 3 7" xfId="17853" xr:uid="{00000000-0005-0000-0000-0000BD450000}"/>
    <cellStyle name="Normal 4 2 3 7 2" xfId="17854" xr:uid="{00000000-0005-0000-0000-0000BE450000}"/>
    <cellStyle name="Normal 4 2 3 7 2 2" xfId="38803" xr:uid="{4B6A029E-0283-4584-905E-AC2D4D45580E}"/>
    <cellStyle name="Normal 4 2 3 7 3" xfId="17855" xr:uid="{00000000-0005-0000-0000-0000BF450000}"/>
    <cellStyle name="Normal 4 2 3 7 3 2" xfId="38804" xr:uid="{F5A66AB2-4E63-40DF-A954-7B37FA647A39}"/>
    <cellStyle name="Normal 4 2 3 7 4" xfId="17856" xr:uid="{00000000-0005-0000-0000-0000C0450000}"/>
    <cellStyle name="Normal 4 2 3 7 4 2" xfId="38805" xr:uid="{A4C79D3C-0DFE-4497-8DC3-0F739319004A}"/>
    <cellStyle name="Normal 4 2 3 7 5" xfId="38802" xr:uid="{67F55E79-A04E-41A8-B07A-113FE969DF0C}"/>
    <cellStyle name="Normal 4 2 3 8" xfId="17857" xr:uid="{00000000-0005-0000-0000-0000C1450000}"/>
    <cellStyle name="Normal 4 2 3 8 2" xfId="38806" xr:uid="{FCE52FB9-B3BC-4CD2-B858-24D922BA5A93}"/>
    <cellStyle name="Normal 4 2 3 9" xfId="17858" xr:uid="{00000000-0005-0000-0000-0000C2450000}"/>
    <cellStyle name="Normal 4 2 3 9 2" xfId="38807" xr:uid="{A2D9417B-1783-4EBD-A10B-9F0A6967317E}"/>
    <cellStyle name="Normal 4 2 4" xfId="17859" xr:uid="{00000000-0005-0000-0000-0000C3450000}"/>
    <cellStyle name="Normal 4 2 4 10" xfId="17860" xr:uid="{00000000-0005-0000-0000-0000C4450000}"/>
    <cellStyle name="Normal 4 2 4 10 2" xfId="38809" xr:uid="{F60E26F7-E204-4651-AF5C-D1516D1D5CC2}"/>
    <cellStyle name="Normal 4 2 4 11" xfId="38808" xr:uid="{275AF429-EEED-439B-BA24-22912DA47DD4}"/>
    <cellStyle name="Normal 4 2 4 2" xfId="17861" xr:uid="{00000000-0005-0000-0000-0000C5450000}"/>
    <cellStyle name="Normal 4 2 4 2 2" xfId="17862" xr:uid="{00000000-0005-0000-0000-0000C6450000}"/>
    <cellStyle name="Normal 4 2 4 2 2 2" xfId="17863" xr:uid="{00000000-0005-0000-0000-0000C7450000}"/>
    <cellStyle name="Normal 4 2 4 2 2 2 2" xfId="17864" xr:uid="{00000000-0005-0000-0000-0000C8450000}"/>
    <cellStyle name="Normal 4 2 4 2 2 2 2 2" xfId="17865" xr:uid="{00000000-0005-0000-0000-0000C9450000}"/>
    <cellStyle name="Normal 4 2 4 2 2 2 2 2 2" xfId="38814" xr:uid="{3838201F-A37F-4849-8A4E-C4935D2C486B}"/>
    <cellStyle name="Normal 4 2 4 2 2 2 2 3" xfId="17866" xr:uid="{00000000-0005-0000-0000-0000CA450000}"/>
    <cellStyle name="Normal 4 2 4 2 2 2 2 3 2" xfId="38815" xr:uid="{5906A076-6FCB-460B-870D-E14056FD2D59}"/>
    <cellStyle name="Normal 4 2 4 2 2 2 2 4" xfId="17867" xr:uid="{00000000-0005-0000-0000-0000CB450000}"/>
    <cellStyle name="Normal 4 2 4 2 2 2 2 4 2" xfId="38816" xr:uid="{EF6A0460-B86D-4C62-8729-4755DB4B8698}"/>
    <cellStyle name="Normal 4 2 4 2 2 2 2 5" xfId="38813" xr:uid="{39DBE059-5087-42C4-85F2-CA5FC7108B4F}"/>
    <cellStyle name="Normal 4 2 4 2 2 2 3" xfId="17868" xr:uid="{00000000-0005-0000-0000-0000CC450000}"/>
    <cellStyle name="Normal 4 2 4 2 2 2 3 2" xfId="38817" xr:uid="{96766ECA-FBF0-4477-9949-CFC52110546D}"/>
    <cellStyle name="Normal 4 2 4 2 2 2 4" xfId="17869" xr:uid="{00000000-0005-0000-0000-0000CD450000}"/>
    <cellStyle name="Normal 4 2 4 2 2 2 4 2" xfId="38818" xr:uid="{B6327D1C-F1A6-4005-95BB-D49D6B5CD78F}"/>
    <cellStyle name="Normal 4 2 4 2 2 2 5" xfId="17870" xr:uid="{00000000-0005-0000-0000-0000CE450000}"/>
    <cellStyle name="Normal 4 2 4 2 2 2 5 2" xfId="38819" xr:uid="{42D79D4E-02DA-49E1-9561-68DE2618FE48}"/>
    <cellStyle name="Normal 4 2 4 2 2 2 6" xfId="38812" xr:uid="{E56B82A4-0424-4365-837F-61B019DFED2E}"/>
    <cellStyle name="Normal 4 2 4 2 2 3" xfId="17871" xr:uid="{00000000-0005-0000-0000-0000CF450000}"/>
    <cellStyle name="Normal 4 2 4 2 2 3 2" xfId="17872" xr:uid="{00000000-0005-0000-0000-0000D0450000}"/>
    <cellStyle name="Normal 4 2 4 2 2 3 2 2" xfId="38821" xr:uid="{19B1F85F-2392-4354-8EC6-C79C323F96AD}"/>
    <cellStyle name="Normal 4 2 4 2 2 3 3" xfId="17873" xr:uid="{00000000-0005-0000-0000-0000D1450000}"/>
    <cellStyle name="Normal 4 2 4 2 2 3 3 2" xfId="38822" xr:uid="{E11EB2AD-97F8-4F9E-9A72-D173C5B42B22}"/>
    <cellStyle name="Normal 4 2 4 2 2 3 4" xfId="17874" xr:uid="{00000000-0005-0000-0000-0000D2450000}"/>
    <cellStyle name="Normal 4 2 4 2 2 3 4 2" xfId="38823" xr:uid="{E8F31FFB-8AEA-40D1-ADDC-250754B3A1A0}"/>
    <cellStyle name="Normal 4 2 4 2 2 3 5" xfId="38820" xr:uid="{C5292689-C01A-4572-A37D-649C22E14FB5}"/>
    <cellStyle name="Normal 4 2 4 2 2 4" xfId="17875" xr:uid="{00000000-0005-0000-0000-0000D3450000}"/>
    <cellStyle name="Normal 4 2 4 2 2 4 2" xfId="38824" xr:uid="{C6E2BFED-0338-4B09-B02C-03E1CAAAB17F}"/>
    <cellStyle name="Normal 4 2 4 2 2 5" xfId="17876" xr:uid="{00000000-0005-0000-0000-0000D4450000}"/>
    <cellStyle name="Normal 4 2 4 2 2 5 2" xfId="38825" xr:uid="{42C4FA7B-1070-4EED-98FE-D18CEB74473C}"/>
    <cellStyle name="Normal 4 2 4 2 2 6" xfId="17877" xr:uid="{00000000-0005-0000-0000-0000D5450000}"/>
    <cellStyle name="Normal 4 2 4 2 2 6 2" xfId="38826" xr:uid="{E792FA4D-FDFA-4232-AA7B-0CA670C8694C}"/>
    <cellStyle name="Normal 4 2 4 2 2 7" xfId="38811" xr:uid="{659AA86F-B133-4318-908A-20A20498A94F}"/>
    <cellStyle name="Normal 4 2 4 2 3" xfId="17878" xr:uid="{00000000-0005-0000-0000-0000D6450000}"/>
    <cellStyle name="Normal 4 2 4 2 3 2" xfId="17879" xr:uid="{00000000-0005-0000-0000-0000D7450000}"/>
    <cellStyle name="Normal 4 2 4 2 3 2 2" xfId="17880" xr:uid="{00000000-0005-0000-0000-0000D8450000}"/>
    <cellStyle name="Normal 4 2 4 2 3 2 2 2" xfId="17881" xr:uid="{00000000-0005-0000-0000-0000D9450000}"/>
    <cellStyle name="Normal 4 2 4 2 3 2 2 2 2" xfId="38830" xr:uid="{29140CDF-3222-4E45-90CA-287A33D2CD3E}"/>
    <cellStyle name="Normal 4 2 4 2 3 2 2 3" xfId="17882" xr:uid="{00000000-0005-0000-0000-0000DA450000}"/>
    <cellStyle name="Normal 4 2 4 2 3 2 2 3 2" xfId="38831" xr:uid="{47E1E2D2-BD2D-48A5-A5CE-A3F543DD63C7}"/>
    <cellStyle name="Normal 4 2 4 2 3 2 2 4" xfId="17883" xr:uid="{00000000-0005-0000-0000-0000DB450000}"/>
    <cellStyle name="Normal 4 2 4 2 3 2 2 4 2" xfId="38832" xr:uid="{0BEEE1C2-10DE-42E0-8282-FC8F7C4E04AC}"/>
    <cellStyle name="Normal 4 2 4 2 3 2 2 5" xfId="38829" xr:uid="{0FFB769C-BF8C-48E0-91E5-3DFDEA0567B4}"/>
    <cellStyle name="Normal 4 2 4 2 3 2 3" xfId="17884" xr:uid="{00000000-0005-0000-0000-0000DC450000}"/>
    <cellStyle name="Normal 4 2 4 2 3 2 3 2" xfId="38833" xr:uid="{E33D7D59-B04C-47F5-9724-45011D3D00F2}"/>
    <cellStyle name="Normal 4 2 4 2 3 2 4" xfId="17885" xr:uid="{00000000-0005-0000-0000-0000DD450000}"/>
    <cellStyle name="Normal 4 2 4 2 3 2 4 2" xfId="38834" xr:uid="{2FA6B662-0947-4C8B-B1A8-40B78204863F}"/>
    <cellStyle name="Normal 4 2 4 2 3 2 5" xfId="17886" xr:uid="{00000000-0005-0000-0000-0000DE450000}"/>
    <cellStyle name="Normal 4 2 4 2 3 2 5 2" xfId="38835" xr:uid="{1B5DACD0-2301-4714-9914-2996CB37CFC5}"/>
    <cellStyle name="Normal 4 2 4 2 3 2 6" xfId="38828" xr:uid="{57066A5F-5B70-4103-BD41-527133418A2D}"/>
    <cellStyle name="Normal 4 2 4 2 3 3" xfId="17887" xr:uid="{00000000-0005-0000-0000-0000DF450000}"/>
    <cellStyle name="Normal 4 2 4 2 3 3 2" xfId="17888" xr:uid="{00000000-0005-0000-0000-0000E0450000}"/>
    <cellStyle name="Normal 4 2 4 2 3 3 2 2" xfId="38837" xr:uid="{B2802CDE-CB78-4A8F-9267-3258E18B09A3}"/>
    <cellStyle name="Normal 4 2 4 2 3 3 3" xfId="17889" xr:uid="{00000000-0005-0000-0000-0000E1450000}"/>
    <cellStyle name="Normal 4 2 4 2 3 3 3 2" xfId="38838" xr:uid="{8F50D667-81A8-47FF-8A92-BE46ED718F43}"/>
    <cellStyle name="Normal 4 2 4 2 3 3 4" xfId="17890" xr:uid="{00000000-0005-0000-0000-0000E2450000}"/>
    <cellStyle name="Normal 4 2 4 2 3 3 4 2" xfId="38839" xr:uid="{3846AF22-6C22-4395-BBED-5C2CF6742753}"/>
    <cellStyle name="Normal 4 2 4 2 3 3 5" xfId="38836" xr:uid="{85FB96A6-6736-45A5-81F2-A91DC55A0520}"/>
    <cellStyle name="Normal 4 2 4 2 3 4" xfId="17891" xr:uid="{00000000-0005-0000-0000-0000E3450000}"/>
    <cellStyle name="Normal 4 2 4 2 3 4 2" xfId="38840" xr:uid="{93508AC6-6376-4BE6-94F2-E225C7D75B42}"/>
    <cellStyle name="Normal 4 2 4 2 3 5" xfId="17892" xr:uid="{00000000-0005-0000-0000-0000E4450000}"/>
    <cellStyle name="Normal 4 2 4 2 3 5 2" xfId="38841" xr:uid="{88203667-1DE5-42A3-BD63-4F1F76C035CD}"/>
    <cellStyle name="Normal 4 2 4 2 3 6" xfId="17893" xr:uid="{00000000-0005-0000-0000-0000E5450000}"/>
    <cellStyle name="Normal 4 2 4 2 3 6 2" xfId="38842" xr:uid="{DE16BEE0-6F23-48B4-8CD0-89C153B347E1}"/>
    <cellStyle name="Normal 4 2 4 2 3 7" xfId="38827" xr:uid="{F5E8DF72-3984-4932-A88B-506B06AA6E78}"/>
    <cellStyle name="Normal 4 2 4 2 4" xfId="17894" xr:uid="{00000000-0005-0000-0000-0000E6450000}"/>
    <cellStyle name="Normal 4 2 4 2 4 2" xfId="17895" xr:uid="{00000000-0005-0000-0000-0000E7450000}"/>
    <cellStyle name="Normal 4 2 4 2 4 2 2" xfId="17896" xr:uid="{00000000-0005-0000-0000-0000E8450000}"/>
    <cellStyle name="Normal 4 2 4 2 4 2 2 2" xfId="38845" xr:uid="{1EB8BEEA-7A37-4D03-B3F6-4C7D26CC07DC}"/>
    <cellStyle name="Normal 4 2 4 2 4 2 3" xfId="17897" xr:uid="{00000000-0005-0000-0000-0000E9450000}"/>
    <cellStyle name="Normal 4 2 4 2 4 2 3 2" xfId="38846" xr:uid="{365A228A-9786-464F-94AD-98ED1B9407CB}"/>
    <cellStyle name="Normal 4 2 4 2 4 2 4" xfId="17898" xr:uid="{00000000-0005-0000-0000-0000EA450000}"/>
    <cellStyle name="Normal 4 2 4 2 4 2 4 2" xfId="38847" xr:uid="{06E10AD0-8178-40F5-9979-6CC0BE2762D5}"/>
    <cellStyle name="Normal 4 2 4 2 4 2 5" xfId="38844" xr:uid="{F3BF6AA2-436F-4082-A17A-AB2E734E6CDE}"/>
    <cellStyle name="Normal 4 2 4 2 4 3" xfId="17899" xr:uid="{00000000-0005-0000-0000-0000EB450000}"/>
    <cellStyle name="Normal 4 2 4 2 4 3 2" xfId="38848" xr:uid="{C020627C-B89F-45E6-9F24-2842901ED01A}"/>
    <cellStyle name="Normal 4 2 4 2 4 4" xfId="17900" xr:uid="{00000000-0005-0000-0000-0000EC450000}"/>
    <cellStyle name="Normal 4 2 4 2 4 4 2" xfId="38849" xr:uid="{0D734524-27B4-47AB-BF95-845414991B3F}"/>
    <cellStyle name="Normal 4 2 4 2 4 5" xfId="17901" xr:uid="{00000000-0005-0000-0000-0000ED450000}"/>
    <cellStyle name="Normal 4 2 4 2 4 5 2" xfId="38850" xr:uid="{8E583C68-96D0-4B37-A571-2A070DCB0A4B}"/>
    <cellStyle name="Normal 4 2 4 2 4 6" xfId="38843" xr:uid="{3E345AAD-E9EA-44B9-8195-1179101483EC}"/>
    <cellStyle name="Normal 4 2 4 2 5" xfId="17902" xr:uid="{00000000-0005-0000-0000-0000EE450000}"/>
    <cellStyle name="Normal 4 2 4 2 5 2" xfId="17903" xr:uid="{00000000-0005-0000-0000-0000EF450000}"/>
    <cellStyle name="Normal 4 2 4 2 5 2 2" xfId="38852" xr:uid="{DC61599D-24B1-41C1-9DFB-9B3D6E4A7D48}"/>
    <cellStyle name="Normal 4 2 4 2 5 3" xfId="17904" xr:uid="{00000000-0005-0000-0000-0000F0450000}"/>
    <cellStyle name="Normal 4 2 4 2 5 3 2" xfId="38853" xr:uid="{D3C80997-298B-4FE0-8F72-53EA6F6D04EB}"/>
    <cellStyle name="Normal 4 2 4 2 5 4" xfId="17905" xr:uid="{00000000-0005-0000-0000-0000F1450000}"/>
    <cellStyle name="Normal 4 2 4 2 5 4 2" xfId="38854" xr:uid="{A2A8269F-DDFD-4B0C-A004-68F3A5DF3BE1}"/>
    <cellStyle name="Normal 4 2 4 2 5 5" xfId="38851" xr:uid="{54A568AC-8485-43CD-B52D-26DB1D685928}"/>
    <cellStyle name="Normal 4 2 4 2 6" xfId="17906" xr:uid="{00000000-0005-0000-0000-0000F2450000}"/>
    <cellStyle name="Normal 4 2 4 2 6 2" xfId="38855" xr:uid="{493DD016-8486-45FB-8636-02DC1921A95A}"/>
    <cellStyle name="Normal 4 2 4 2 7" xfId="17907" xr:uid="{00000000-0005-0000-0000-0000F3450000}"/>
    <cellStyle name="Normal 4 2 4 2 7 2" xfId="38856" xr:uid="{09D309AD-7865-4EAD-B55D-526CA1811104}"/>
    <cellStyle name="Normal 4 2 4 2 8" xfId="17908" xr:uid="{00000000-0005-0000-0000-0000F4450000}"/>
    <cellStyle name="Normal 4 2 4 2 8 2" xfId="38857" xr:uid="{C8626A63-8301-42A1-AEDA-859AE0948DE7}"/>
    <cellStyle name="Normal 4 2 4 2 9" xfId="38810" xr:uid="{EB1BB4B8-D088-4F81-B4FC-6F25DAFAC20D}"/>
    <cellStyle name="Normal 4 2 4 3" xfId="17909" xr:uid="{00000000-0005-0000-0000-0000F5450000}"/>
    <cellStyle name="Normal 4 2 4 3 2" xfId="17910" xr:uid="{00000000-0005-0000-0000-0000F6450000}"/>
    <cellStyle name="Normal 4 2 4 3 2 2" xfId="17911" xr:uid="{00000000-0005-0000-0000-0000F7450000}"/>
    <cellStyle name="Normal 4 2 4 3 2 2 2" xfId="17912" xr:uid="{00000000-0005-0000-0000-0000F8450000}"/>
    <cellStyle name="Normal 4 2 4 3 2 2 2 2" xfId="38861" xr:uid="{0737ACB7-A5F5-470A-A5B1-B33FD1C00FC4}"/>
    <cellStyle name="Normal 4 2 4 3 2 2 3" xfId="17913" xr:uid="{00000000-0005-0000-0000-0000F9450000}"/>
    <cellStyle name="Normal 4 2 4 3 2 2 3 2" xfId="38862" xr:uid="{FD593811-8EAD-4348-B15D-7147ED699BB9}"/>
    <cellStyle name="Normal 4 2 4 3 2 2 4" xfId="17914" xr:uid="{00000000-0005-0000-0000-0000FA450000}"/>
    <cellStyle name="Normal 4 2 4 3 2 2 4 2" xfId="38863" xr:uid="{F54B0258-EDA4-4936-9517-2BCC0A374EF5}"/>
    <cellStyle name="Normal 4 2 4 3 2 2 5" xfId="38860" xr:uid="{2F6BA48B-820A-483C-89DA-DECC7EFC14C9}"/>
    <cellStyle name="Normal 4 2 4 3 2 3" xfId="17915" xr:uid="{00000000-0005-0000-0000-0000FB450000}"/>
    <cellStyle name="Normal 4 2 4 3 2 3 2" xfId="38864" xr:uid="{EE5D5D3E-5D58-4C36-B99F-F4658EE4B63B}"/>
    <cellStyle name="Normal 4 2 4 3 2 4" xfId="17916" xr:uid="{00000000-0005-0000-0000-0000FC450000}"/>
    <cellStyle name="Normal 4 2 4 3 2 4 2" xfId="38865" xr:uid="{008EB501-26BD-4CC6-8718-C546DE6AFF5C}"/>
    <cellStyle name="Normal 4 2 4 3 2 5" xfId="17917" xr:uid="{00000000-0005-0000-0000-0000FD450000}"/>
    <cellStyle name="Normal 4 2 4 3 2 5 2" xfId="38866" xr:uid="{F7F37095-A117-4000-9227-59A66BD427AD}"/>
    <cellStyle name="Normal 4 2 4 3 2 6" xfId="38859" xr:uid="{A6072BE5-2F41-4D76-B7AA-37A24459BD51}"/>
    <cellStyle name="Normal 4 2 4 3 3" xfId="17918" xr:uid="{00000000-0005-0000-0000-0000FE450000}"/>
    <cellStyle name="Normal 4 2 4 3 3 2" xfId="17919" xr:uid="{00000000-0005-0000-0000-0000FF450000}"/>
    <cellStyle name="Normal 4 2 4 3 3 2 2" xfId="38868" xr:uid="{5BD70762-AC24-4C14-BB60-28181ADC51BD}"/>
    <cellStyle name="Normal 4 2 4 3 3 3" xfId="17920" xr:uid="{00000000-0005-0000-0000-000000460000}"/>
    <cellStyle name="Normal 4 2 4 3 3 3 2" xfId="38869" xr:uid="{69DF99F1-11A8-4EC6-BB50-75C55D1DC5C9}"/>
    <cellStyle name="Normal 4 2 4 3 3 4" xfId="17921" xr:uid="{00000000-0005-0000-0000-000001460000}"/>
    <cellStyle name="Normal 4 2 4 3 3 4 2" xfId="38870" xr:uid="{EB5B272E-C13D-4FA3-A77D-D8497C0FB4A0}"/>
    <cellStyle name="Normal 4 2 4 3 3 5" xfId="38867" xr:uid="{7C1EE3DE-F6CF-43ED-8B75-C630FD8F8E9E}"/>
    <cellStyle name="Normal 4 2 4 3 4" xfId="17922" xr:uid="{00000000-0005-0000-0000-000002460000}"/>
    <cellStyle name="Normal 4 2 4 3 4 2" xfId="38871" xr:uid="{FBEE267A-D3D1-4ACB-BCB7-8CA48CF8A15A}"/>
    <cellStyle name="Normal 4 2 4 3 5" xfId="17923" xr:uid="{00000000-0005-0000-0000-000003460000}"/>
    <cellStyle name="Normal 4 2 4 3 5 2" xfId="38872" xr:uid="{176A69E1-8D73-493A-9CA0-8637A5B19526}"/>
    <cellStyle name="Normal 4 2 4 3 6" xfId="17924" xr:uid="{00000000-0005-0000-0000-000004460000}"/>
    <cellStyle name="Normal 4 2 4 3 6 2" xfId="38873" xr:uid="{7DE58652-C82D-422C-A6CA-D6B9F898ED8F}"/>
    <cellStyle name="Normal 4 2 4 3 7" xfId="38858" xr:uid="{B6FDB177-69B9-428F-9F8D-193C6498F687}"/>
    <cellStyle name="Normal 4 2 4 4" xfId="17925" xr:uid="{00000000-0005-0000-0000-000005460000}"/>
    <cellStyle name="Normal 4 2 4 4 2" xfId="17926" xr:uid="{00000000-0005-0000-0000-000006460000}"/>
    <cellStyle name="Normal 4 2 4 4 2 2" xfId="17927" xr:uid="{00000000-0005-0000-0000-000007460000}"/>
    <cellStyle name="Normal 4 2 4 4 2 2 2" xfId="17928" xr:uid="{00000000-0005-0000-0000-000008460000}"/>
    <cellStyle name="Normal 4 2 4 4 2 2 2 2" xfId="38877" xr:uid="{6B2BC315-6D0E-40F4-849C-856FBE84068E}"/>
    <cellStyle name="Normal 4 2 4 4 2 2 3" xfId="17929" xr:uid="{00000000-0005-0000-0000-000009460000}"/>
    <cellStyle name="Normal 4 2 4 4 2 2 3 2" xfId="38878" xr:uid="{2FD58759-F6F6-496C-BC0B-81B687457FD6}"/>
    <cellStyle name="Normal 4 2 4 4 2 2 4" xfId="17930" xr:uid="{00000000-0005-0000-0000-00000A460000}"/>
    <cellStyle name="Normal 4 2 4 4 2 2 4 2" xfId="38879" xr:uid="{C34F528C-0FC4-4923-BAD7-A2E370EA4CED}"/>
    <cellStyle name="Normal 4 2 4 4 2 2 5" xfId="38876" xr:uid="{5699B5BF-9E79-4EAD-9FDD-911E17F2820F}"/>
    <cellStyle name="Normal 4 2 4 4 2 3" xfId="17931" xr:uid="{00000000-0005-0000-0000-00000B460000}"/>
    <cellStyle name="Normal 4 2 4 4 2 3 2" xfId="38880" xr:uid="{8EB0980B-3942-4ED7-83CB-AE67E000528C}"/>
    <cellStyle name="Normal 4 2 4 4 2 4" xfId="17932" xr:uid="{00000000-0005-0000-0000-00000C460000}"/>
    <cellStyle name="Normal 4 2 4 4 2 4 2" xfId="38881" xr:uid="{99C4FAF0-5179-4F2B-A22B-AC3169E2BC78}"/>
    <cellStyle name="Normal 4 2 4 4 2 5" xfId="17933" xr:uid="{00000000-0005-0000-0000-00000D460000}"/>
    <cellStyle name="Normal 4 2 4 4 2 5 2" xfId="38882" xr:uid="{58574BE8-8A30-45A5-9523-C9AE7C2E6207}"/>
    <cellStyle name="Normal 4 2 4 4 2 6" xfId="38875" xr:uid="{C85ECA6A-6D6C-4E97-B8EC-F84FF4D4F75B}"/>
    <cellStyle name="Normal 4 2 4 4 3" xfId="17934" xr:uid="{00000000-0005-0000-0000-00000E460000}"/>
    <cellStyle name="Normal 4 2 4 4 3 2" xfId="17935" xr:uid="{00000000-0005-0000-0000-00000F460000}"/>
    <cellStyle name="Normal 4 2 4 4 3 2 2" xfId="38884" xr:uid="{09F21848-2C37-4ACF-AAF7-AC6FFDAF687D}"/>
    <cellStyle name="Normal 4 2 4 4 3 3" xfId="17936" xr:uid="{00000000-0005-0000-0000-000010460000}"/>
    <cellStyle name="Normal 4 2 4 4 3 3 2" xfId="38885" xr:uid="{D9033E77-41E9-45BA-BACC-8B84F40379CC}"/>
    <cellStyle name="Normal 4 2 4 4 3 4" xfId="17937" xr:uid="{00000000-0005-0000-0000-000011460000}"/>
    <cellStyle name="Normal 4 2 4 4 3 4 2" xfId="38886" xr:uid="{CBD5DA5C-AC05-40C1-9EDD-107BD7A575A7}"/>
    <cellStyle name="Normal 4 2 4 4 3 5" xfId="38883" xr:uid="{80B8EA6E-37B5-4E2C-A49A-551FDF554ECF}"/>
    <cellStyle name="Normal 4 2 4 4 4" xfId="17938" xr:uid="{00000000-0005-0000-0000-000012460000}"/>
    <cellStyle name="Normal 4 2 4 4 4 2" xfId="38887" xr:uid="{7E708663-801E-4B50-9DE4-751E6113A35D}"/>
    <cellStyle name="Normal 4 2 4 4 5" xfId="17939" xr:uid="{00000000-0005-0000-0000-000013460000}"/>
    <cellStyle name="Normal 4 2 4 4 5 2" xfId="38888" xr:uid="{02F07839-EB36-4D96-A731-298C384426A5}"/>
    <cellStyle name="Normal 4 2 4 4 6" xfId="17940" xr:uid="{00000000-0005-0000-0000-000014460000}"/>
    <cellStyle name="Normal 4 2 4 4 6 2" xfId="38889" xr:uid="{892EEB11-C55F-4151-9D07-3CA9A13BA3B4}"/>
    <cellStyle name="Normal 4 2 4 4 7" xfId="38874" xr:uid="{B9C1B0C1-3975-4237-BECB-48AF795B02FC}"/>
    <cellStyle name="Normal 4 2 4 5" xfId="17941" xr:uid="{00000000-0005-0000-0000-000015460000}"/>
    <cellStyle name="Normal 4 2 4 5 2" xfId="17942" xr:uid="{00000000-0005-0000-0000-000016460000}"/>
    <cellStyle name="Normal 4 2 4 5 2 2" xfId="17943" xr:uid="{00000000-0005-0000-0000-000017460000}"/>
    <cellStyle name="Normal 4 2 4 5 2 2 2" xfId="17944" xr:uid="{00000000-0005-0000-0000-000018460000}"/>
    <cellStyle name="Normal 4 2 4 5 2 2 2 2" xfId="38893" xr:uid="{B94EA32B-85CE-4E95-9D5C-BCB4EF492105}"/>
    <cellStyle name="Normal 4 2 4 5 2 2 3" xfId="17945" xr:uid="{00000000-0005-0000-0000-000019460000}"/>
    <cellStyle name="Normal 4 2 4 5 2 2 3 2" xfId="38894" xr:uid="{AECD0EF8-0B01-419C-945E-C67C37CE0833}"/>
    <cellStyle name="Normal 4 2 4 5 2 2 4" xfId="17946" xr:uid="{00000000-0005-0000-0000-00001A460000}"/>
    <cellStyle name="Normal 4 2 4 5 2 2 4 2" xfId="38895" xr:uid="{7F21F675-9039-4010-9DFC-72174ACC9F8E}"/>
    <cellStyle name="Normal 4 2 4 5 2 2 5" xfId="38892" xr:uid="{DF506037-F770-4FE7-955B-7495F05EE3BD}"/>
    <cellStyle name="Normal 4 2 4 5 2 3" xfId="17947" xr:uid="{00000000-0005-0000-0000-00001B460000}"/>
    <cellStyle name="Normal 4 2 4 5 2 3 2" xfId="38896" xr:uid="{1AADBF29-6766-4FAB-B581-BB5D5D261C80}"/>
    <cellStyle name="Normal 4 2 4 5 2 4" xfId="17948" xr:uid="{00000000-0005-0000-0000-00001C460000}"/>
    <cellStyle name="Normal 4 2 4 5 2 4 2" xfId="38897" xr:uid="{30C35871-E3FB-4B77-AC49-D910AC45F4C8}"/>
    <cellStyle name="Normal 4 2 4 5 2 5" xfId="17949" xr:uid="{00000000-0005-0000-0000-00001D460000}"/>
    <cellStyle name="Normal 4 2 4 5 2 5 2" xfId="38898" xr:uid="{D4F4222C-DB6F-4986-B955-922DC5A2FCF6}"/>
    <cellStyle name="Normal 4 2 4 5 2 6" xfId="38891" xr:uid="{9172857D-1CD4-4C5A-9124-27AF91B9B2F0}"/>
    <cellStyle name="Normal 4 2 4 5 3" xfId="17950" xr:uid="{00000000-0005-0000-0000-00001E460000}"/>
    <cellStyle name="Normal 4 2 4 5 3 2" xfId="17951" xr:uid="{00000000-0005-0000-0000-00001F460000}"/>
    <cellStyle name="Normal 4 2 4 5 3 2 2" xfId="38900" xr:uid="{EAF9EE75-BBC3-4DFF-9B0D-CE72B3EB3AE6}"/>
    <cellStyle name="Normal 4 2 4 5 3 3" xfId="17952" xr:uid="{00000000-0005-0000-0000-000020460000}"/>
    <cellStyle name="Normal 4 2 4 5 3 3 2" xfId="38901" xr:uid="{CDB371EE-6106-4B67-8B0B-F434AD2099F2}"/>
    <cellStyle name="Normal 4 2 4 5 3 4" xfId="17953" xr:uid="{00000000-0005-0000-0000-000021460000}"/>
    <cellStyle name="Normal 4 2 4 5 3 4 2" xfId="38902" xr:uid="{33CFAEB5-A447-4C8E-BC12-11326974797F}"/>
    <cellStyle name="Normal 4 2 4 5 3 5" xfId="38899" xr:uid="{650007CA-A8F8-4463-96A3-03E6EBB24162}"/>
    <cellStyle name="Normal 4 2 4 5 4" xfId="17954" xr:uid="{00000000-0005-0000-0000-000022460000}"/>
    <cellStyle name="Normal 4 2 4 5 4 2" xfId="38903" xr:uid="{6920E80B-7266-4EAC-BA3A-AFC8C8D28660}"/>
    <cellStyle name="Normal 4 2 4 5 5" xfId="17955" xr:uid="{00000000-0005-0000-0000-000023460000}"/>
    <cellStyle name="Normal 4 2 4 5 5 2" xfId="38904" xr:uid="{EF060781-B238-44CE-8F71-EBF19FAADC9F}"/>
    <cellStyle name="Normal 4 2 4 5 6" xfId="17956" xr:uid="{00000000-0005-0000-0000-000024460000}"/>
    <cellStyle name="Normal 4 2 4 5 6 2" xfId="38905" xr:uid="{BADFCC0E-1313-43F0-8612-E82B211C27FA}"/>
    <cellStyle name="Normal 4 2 4 5 7" xfId="38890" xr:uid="{67165F0B-E1EE-4283-870F-9140FEE53244}"/>
    <cellStyle name="Normal 4 2 4 6" xfId="17957" xr:uid="{00000000-0005-0000-0000-000025460000}"/>
    <cellStyle name="Normal 4 2 4 6 2" xfId="17958" xr:uid="{00000000-0005-0000-0000-000026460000}"/>
    <cellStyle name="Normal 4 2 4 6 2 2" xfId="17959" xr:uid="{00000000-0005-0000-0000-000027460000}"/>
    <cellStyle name="Normal 4 2 4 6 2 2 2" xfId="38908" xr:uid="{95917235-D7C7-4D92-A11A-5B830D6D698E}"/>
    <cellStyle name="Normal 4 2 4 6 2 3" xfId="17960" xr:uid="{00000000-0005-0000-0000-000028460000}"/>
    <cellStyle name="Normal 4 2 4 6 2 3 2" xfId="38909" xr:uid="{B64C5368-276C-42D7-AA08-269DA6F278F8}"/>
    <cellStyle name="Normal 4 2 4 6 2 4" xfId="17961" xr:uid="{00000000-0005-0000-0000-000029460000}"/>
    <cellStyle name="Normal 4 2 4 6 2 4 2" xfId="38910" xr:uid="{12CC119D-6106-4DF4-B973-A572004A06B2}"/>
    <cellStyle name="Normal 4 2 4 6 2 5" xfId="38907" xr:uid="{256DA981-CA6A-46FF-B9F6-65C7E4F65FD2}"/>
    <cellStyle name="Normal 4 2 4 6 3" xfId="17962" xr:uid="{00000000-0005-0000-0000-00002A460000}"/>
    <cellStyle name="Normal 4 2 4 6 3 2" xfId="38911" xr:uid="{8D1F3940-CD3F-485A-91CD-B05859CF20D6}"/>
    <cellStyle name="Normal 4 2 4 6 4" xfId="17963" xr:uid="{00000000-0005-0000-0000-00002B460000}"/>
    <cellStyle name="Normal 4 2 4 6 4 2" xfId="38912" xr:uid="{F416B001-191E-4189-9DB8-0CF8B24205AC}"/>
    <cellStyle name="Normal 4 2 4 6 5" xfId="17964" xr:uid="{00000000-0005-0000-0000-00002C460000}"/>
    <cellStyle name="Normal 4 2 4 6 5 2" xfId="38913" xr:uid="{4DA858DB-60A2-4837-BF19-3BD236058CF6}"/>
    <cellStyle name="Normal 4 2 4 6 6" xfId="38906" xr:uid="{0FCA243C-204E-4E10-9312-7714A4AC3C9C}"/>
    <cellStyle name="Normal 4 2 4 7" xfId="17965" xr:uid="{00000000-0005-0000-0000-00002D460000}"/>
    <cellStyle name="Normal 4 2 4 7 2" xfId="17966" xr:uid="{00000000-0005-0000-0000-00002E460000}"/>
    <cellStyle name="Normal 4 2 4 7 2 2" xfId="38915" xr:uid="{2E784B02-C797-4FFA-97D3-D446411C716F}"/>
    <cellStyle name="Normal 4 2 4 7 3" xfId="17967" xr:uid="{00000000-0005-0000-0000-00002F460000}"/>
    <cellStyle name="Normal 4 2 4 7 3 2" xfId="38916" xr:uid="{795A512C-F943-47CA-948C-009D6DC0C838}"/>
    <cellStyle name="Normal 4 2 4 7 4" xfId="17968" xr:uid="{00000000-0005-0000-0000-000030460000}"/>
    <cellStyle name="Normal 4 2 4 7 4 2" xfId="38917" xr:uid="{96C337F7-5420-4263-8578-C0FA71BB8449}"/>
    <cellStyle name="Normal 4 2 4 7 5" xfId="38914" xr:uid="{EB65E503-4F0A-4DEF-96AA-7568E2511378}"/>
    <cellStyle name="Normal 4 2 4 8" xfId="17969" xr:uid="{00000000-0005-0000-0000-000031460000}"/>
    <cellStyle name="Normal 4 2 4 8 2" xfId="38918" xr:uid="{4DC8CAA1-2615-43A5-B2E8-EAC23C00FFFB}"/>
    <cellStyle name="Normal 4 2 4 9" xfId="17970" xr:uid="{00000000-0005-0000-0000-000032460000}"/>
    <cellStyle name="Normal 4 2 4 9 2" xfId="38919" xr:uid="{489E0CB7-9E1B-4A01-A25A-16C486940FD8}"/>
    <cellStyle name="Normal 4 2 5" xfId="17971" xr:uid="{00000000-0005-0000-0000-000033460000}"/>
    <cellStyle name="Normal 4 2 5 10" xfId="38920" xr:uid="{DBD21302-56B1-4E14-97E0-17A0DB200B0D}"/>
    <cellStyle name="Normal 4 2 5 2" xfId="17972" xr:uid="{00000000-0005-0000-0000-000034460000}"/>
    <cellStyle name="Normal 4 2 5 2 2" xfId="17973" xr:uid="{00000000-0005-0000-0000-000035460000}"/>
    <cellStyle name="Normal 4 2 5 2 2 2" xfId="17974" xr:uid="{00000000-0005-0000-0000-000036460000}"/>
    <cellStyle name="Normal 4 2 5 2 2 2 2" xfId="17975" xr:uid="{00000000-0005-0000-0000-000037460000}"/>
    <cellStyle name="Normal 4 2 5 2 2 2 2 2" xfId="17976" xr:uid="{00000000-0005-0000-0000-000038460000}"/>
    <cellStyle name="Normal 4 2 5 2 2 2 2 2 2" xfId="38925" xr:uid="{1E8870B4-943F-4BB1-959F-36C4A534C4EB}"/>
    <cellStyle name="Normal 4 2 5 2 2 2 2 3" xfId="17977" xr:uid="{00000000-0005-0000-0000-000039460000}"/>
    <cellStyle name="Normal 4 2 5 2 2 2 2 3 2" xfId="38926" xr:uid="{1E3C18D1-4460-479C-AF5B-51F85F9E0F5A}"/>
    <cellStyle name="Normal 4 2 5 2 2 2 2 4" xfId="17978" xr:uid="{00000000-0005-0000-0000-00003A460000}"/>
    <cellStyle name="Normal 4 2 5 2 2 2 2 4 2" xfId="38927" xr:uid="{1375FEF8-428F-4637-AE26-C92EDB83000F}"/>
    <cellStyle name="Normal 4 2 5 2 2 2 2 5" xfId="38924" xr:uid="{D07496FD-EF03-4C89-817C-7250B04E1724}"/>
    <cellStyle name="Normal 4 2 5 2 2 2 3" xfId="17979" xr:uid="{00000000-0005-0000-0000-00003B460000}"/>
    <cellStyle name="Normal 4 2 5 2 2 2 3 2" xfId="38928" xr:uid="{EFFB3DB8-0068-4A33-AA54-A0AAFBD63545}"/>
    <cellStyle name="Normal 4 2 5 2 2 2 4" xfId="17980" xr:uid="{00000000-0005-0000-0000-00003C460000}"/>
    <cellStyle name="Normal 4 2 5 2 2 2 4 2" xfId="38929" xr:uid="{BAE15AC2-A5A8-4CD2-9C82-A4416821949B}"/>
    <cellStyle name="Normal 4 2 5 2 2 2 5" xfId="17981" xr:uid="{00000000-0005-0000-0000-00003D460000}"/>
    <cellStyle name="Normal 4 2 5 2 2 2 5 2" xfId="38930" xr:uid="{F63ABCAA-6E23-4E85-9678-5E3E0993EE7A}"/>
    <cellStyle name="Normal 4 2 5 2 2 2 6" xfId="38923" xr:uid="{AB801CF1-7596-4CFC-B58B-91AB0C9BECBF}"/>
    <cellStyle name="Normal 4 2 5 2 2 3" xfId="17982" xr:uid="{00000000-0005-0000-0000-00003E460000}"/>
    <cellStyle name="Normal 4 2 5 2 2 3 2" xfId="17983" xr:uid="{00000000-0005-0000-0000-00003F460000}"/>
    <cellStyle name="Normal 4 2 5 2 2 3 2 2" xfId="38932" xr:uid="{B92CB76A-EC6C-4CF8-9BE6-CA39E05EF9CC}"/>
    <cellStyle name="Normal 4 2 5 2 2 3 3" xfId="17984" xr:uid="{00000000-0005-0000-0000-000040460000}"/>
    <cellStyle name="Normal 4 2 5 2 2 3 3 2" xfId="38933" xr:uid="{6320FEC7-2DA6-4865-B9B3-7B528B16A629}"/>
    <cellStyle name="Normal 4 2 5 2 2 3 4" xfId="17985" xr:uid="{00000000-0005-0000-0000-000041460000}"/>
    <cellStyle name="Normal 4 2 5 2 2 3 4 2" xfId="38934" xr:uid="{167D6628-4314-4D09-9A7F-22D668CD066D}"/>
    <cellStyle name="Normal 4 2 5 2 2 3 5" xfId="38931" xr:uid="{F489F738-8372-49CE-9E54-87F919C3F89B}"/>
    <cellStyle name="Normal 4 2 5 2 2 4" xfId="17986" xr:uid="{00000000-0005-0000-0000-000042460000}"/>
    <cellStyle name="Normal 4 2 5 2 2 4 2" xfId="38935" xr:uid="{9DB3B742-4497-4946-BE68-47F41FB62582}"/>
    <cellStyle name="Normal 4 2 5 2 2 5" xfId="17987" xr:uid="{00000000-0005-0000-0000-000043460000}"/>
    <cellStyle name="Normal 4 2 5 2 2 5 2" xfId="38936" xr:uid="{5EA87310-863B-419E-BB2C-46B53018EE1F}"/>
    <cellStyle name="Normal 4 2 5 2 2 6" xfId="17988" xr:uid="{00000000-0005-0000-0000-000044460000}"/>
    <cellStyle name="Normal 4 2 5 2 2 6 2" xfId="38937" xr:uid="{F9E4E153-1BE2-4AA3-AA0D-7E55177F0177}"/>
    <cellStyle name="Normal 4 2 5 2 2 7" xfId="38922" xr:uid="{8278AB2C-23CC-4073-B922-2D01E723ED26}"/>
    <cellStyle name="Normal 4 2 5 2 3" xfId="17989" xr:uid="{00000000-0005-0000-0000-000045460000}"/>
    <cellStyle name="Normal 4 2 5 2 3 2" xfId="17990" xr:uid="{00000000-0005-0000-0000-000046460000}"/>
    <cellStyle name="Normal 4 2 5 2 3 2 2" xfId="17991" xr:uid="{00000000-0005-0000-0000-000047460000}"/>
    <cellStyle name="Normal 4 2 5 2 3 2 2 2" xfId="17992" xr:uid="{00000000-0005-0000-0000-000048460000}"/>
    <cellStyle name="Normal 4 2 5 2 3 2 2 2 2" xfId="38941" xr:uid="{F3A1DD29-D6B4-4DF9-85EA-11C9AC56F75F}"/>
    <cellStyle name="Normal 4 2 5 2 3 2 2 3" xfId="17993" xr:uid="{00000000-0005-0000-0000-000049460000}"/>
    <cellStyle name="Normal 4 2 5 2 3 2 2 3 2" xfId="38942" xr:uid="{C6907263-6C62-4D5F-BBC9-5B11930B8EC0}"/>
    <cellStyle name="Normal 4 2 5 2 3 2 2 4" xfId="17994" xr:uid="{00000000-0005-0000-0000-00004A460000}"/>
    <cellStyle name="Normal 4 2 5 2 3 2 2 4 2" xfId="38943" xr:uid="{A2BB8E07-2E2E-4180-B0A4-E10EEE469215}"/>
    <cellStyle name="Normal 4 2 5 2 3 2 2 5" xfId="38940" xr:uid="{E8346C60-8887-4DCA-9016-6546074B18D3}"/>
    <cellStyle name="Normal 4 2 5 2 3 2 3" xfId="17995" xr:uid="{00000000-0005-0000-0000-00004B460000}"/>
    <cellStyle name="Normal 4 2 5 2 3 2 3 2" xfId="38944" xr:uid="{F3DD374E-952C-49B3-8EC2-5A634F74F0F2}"/>
    <cellStyle name="Normal 4 2 5 2 3 2 4" xfId="17996" xr:uid="{00000000-0005-0000-0000-00004C460000}"/>
    <cellStyle name="Normal 4 2 5 2 3 2 4 2" xfId="38945" xr:uid="{2F0FC3D5-8136-43C3-8418-D10FFB7749D8}"/>
    <cellStyle name="Normal 4 2 5 2 3 2 5" xfId="17997" xr:uid="{00000000-0005-0000-0000-00004D460000}"/>
    <cellStyle name="Normal 4 2 5 2 3 2 5 2" xfId="38946" xr:uid="{E6427FFF-0E01-4941-8FAA-52AEDB3C4032}"/>
    <cellStyle name="Normal 4 2 5 2 3 2 6" xfId="38939" xr:uid="{F9EE785B-43DA-4BAA-BD2E-DC0DA34FE669}"/>
    <cellStyle name="Normal 4 2 5 2 3 3" xfId="17998" xr:uid="{00000000-0005-0000-0000-00004E460000}"/>
    <cellStyle name="Normal 4 2 5 2 3 3 2" xfId="17999" xr:uid="{00000000-0005-0000-0000-00004F460000}"/>
    <cellStyle name="Normal 4 2 5 2 3 3 2 2" xfId="38948" xr:uid="{D2B4DBD8-E4F2-4AC6-89FB-8A805BE38F6B}"/>
    <cellStyle name="Normal 4 2 5 2 3 3 3" xfId="18000" xr:uid="{00000000-0005-0000-0000-000050460000}"/>
    <cellStyle name="Normal 4 2 5 2 3 3 3 2" xfId="38949" xr:uid="{43612341-CC52-407B-B612-960F8974A3DD}"/>
    <cellStyle name="Normal 4 2 5 2 3 3 4" xfId="18001" xr:uid="{00000000-0005-0000-0000-000051460000}"/>
    <cellStyle name="Normal 4 2 5 2 3 3 4 2" xfId="38950" xr:uid="{FFF9C7F6-FF8B-45D9-A0E3-5CF1B4A79C8F}"/>
    <cellStyle name="Normal 4 2 5 2 3 3 5" xfId="38947" xr:uid="{BD16B23C-9BB2-4E98-BA75-27D7B220A76E}"/>
    <cellStyle name="Normal 4 2 5 2 3 4" xfId="18002" xr:uid="{00000000-0005-0000-0000-000052460000}"/>
    <cellStyle name="Normal 4 2 5 2 3 4 2" xfId="38951" xr:uid="{B2AA2106-91DF-4A93-A774-7089DAA5F458}"/>
    <cellStyle name="Normal 4 2 5 2 3 5" xfId="18003" xr:uid="{00000000-0005-0000-0000-000053460000}"/>
    <cellStyle name="Normal 4 2 5 2 3 5 2" xfId="38952" xr:uid="{D47DE86A-EAC1-4CA0-AA83-F69821E909B4}"/>
    <cellStyle name="Normal 4 2 5 2 3 6" xfId="18004" xr:uid="{00000000-0005-0000-0000-000054460000}"/>
    <cellStyle name="Normal 4 2 5 2 3 6 2" xfId="38953" xr:uid="{E24D839D-459F-44C0-ABF8-CAED9EA1D1F0}"/>
    <cellStyle name="Normal 4 2 5 2 3 7" xfId="38938" xr:uid="{595CA2BC-3EF0-4F50-B83F-1F22B2CCF909}"/>
    <cellStyle name="Normal 4 2 5 2 4" xfId="18005" xr:uid="{00000000-0005-0000-0000-000055460000}"/>
    <cellStyle name="Normal 4 2 5 2 4 2" xfId="18006" xr:uid="{00000000-0005-0000-0000-000056460000}"/>
    <cellStyle name="Normal 4 2 5 2 4 2 2" xfId="18007" xr:uid="{00000000-0005-0000-0000-000057460000}"/>
    <cellStyle name="Normal 4 2 5 2 4 2 2 2" xfId="38956" xr:uid="{261D7911-E5E3-495A-8228-1162AF84CE75}"/>
    <cellStyle name="Normal 4 2 5 2 4 2 3" xfId="18008" xr:uid="{00000000-0005-0000-0000-000058460000}"/>
    <cellStyle name="Normal 4 2 5 2 4 2 3 2" xfId="38957" xr:uid="{304B5522-B388-4AA2-9FE6-32EBCB05B5EB}"/>
    <cellStyle name="Normal 4 2 5 2 4 2 4" xfId="18009" xr:uid="{00000000-0005-0000-0000-000059460000}"/>
    <cellStyle name="Normal 4 2 5 2 4 2 4 2" xfId="38958" xr:uid="{DE422206-1887-4D65-BA3A-A706DDDD6EDF}"/>
    <cellStyle name="Normal 4 2 5 2 4 2 5" xfId="38955" xr:uid="{DA181909-D724-4C3D-88A8-86F453955FDE}"/>
    <cellStyle name="Normal 4 2 5 2 4 3" xfId="18010" xr:uid="{00000000-0005-0000-0000-00005A460000}"/>
    <cellStyle name="Normal 4 2 5 2 4 3 2" xfId="38959" xr:uid="{237D9EBB-6E2B-4F37-807B-77DD7E4D3995}"/>
    <cellStyle name="Normal 4 2 5 2 4 4" xfId="18011" xr:uid="{00000000-0005-0000-0000-00005B460000}"/>
    <cellStyle name="Normal 4 2 5 2 4 4 2" xfId="38960" xr:uid="{1E16FA20-E873-47FD-910C-0FA042CC10DA}"/>
    <cellStyle name="Normal 4 2 5 2 4 5" xfId="18012" xr:uid="{00000000-0005-0000-0000-00005C460000}"/>
    <cellStyle name="Normal 4 2 5 2 4 5 2" xfId="38961" xr:uid="{BC64F847-431A-4D86-A7C1-A7D8CD3C3A4C}"/>
    <cellStyle name="Normal 4 2 5 2 4 6" xfId="38954" xr:uid="{5D55EB3C-AE6C-42B7-9675-19E2557F2434}"/>
    <cellStyle name="Normal 4 2 5 2 5" xfId="18013" xr:uid="{00000000-0005-0000-0000-00005D460000}"/>
    <cellStyle name="Normal 4 2 5 2 5 2" xfId="18014" xr:uid="{00000000-0005-0000-0000-00005E460000}"/>
    <cellStyle name="Normal 4 2 5 2 5 2 2" xfId="38963" xr:uid="{024FA0DD-39C7-49CF-A4B9-75D5F2A675EB}"/>
    <cellStyle name="Normal 4 2 5 2 5 3" xfId="18015" xr:uid="{00000000-0005-0000-0000-00005F460000}"/>
    <cellStyle name="Normal 4 2 5 2 5 3 2" xfId="38964" xr:uid="{28F1B950-39AC-4EB3-B011-5C9FB2692316}"/>
    <cellStyle name="Normal 4 2 5 2 5 4" xfId="18016" xr:uid="{00000000-0005-0000-0000-000060460000}"/>
    <cellStyle name="Normal 4 2 5 2 5 4 2" xfId="38965" xr:uid="{CFB1A398-405A-433C-9967-8F9A978098E1}"/>
    <cellStyle name="Normal 4 2 5 2 5 5" xfId="38962" xr:uid="{BCF07703-BBC7-4DE4-A644-24E387724499}"/>
    <cellStyle name="Normal 4 2 5 2 6" xfId="18017" xr:uid="{00000000-0005-0000-0000-000061460000}"/>
    <cellStyle name="Normal 4 2 5 2 6 2" xfId="38966" xr:uid="{F5475FE2-9413-4285-8AFC-99C24610960E}"/>
    <cellStyle name="Normal 4 2 5 2 7" xfId="18018" xr:uid="{00000000-0005-0000-0000-000062460000}"/>
    <cellStyle name="Normal 4 2 5 2 7 2" xfId="38967" xr:uid="{0362FB0A-57DA-4D3B-B8CB-93E3BF9FAB7F}"/>
    <cellStyle name="Normal 4 2 5 2 8" xfId="18019" xr:uid="{00000000-0005-0000-0000-000063460000}"/>
    <cellStyle name="Normal 4 2 5 2 8 2" xfId="38968" xr:uid="{BFA9D5DA-05C2-4CA4-8E99-32BD1B838331}"/>
    <cellStyle name="Normal 4 2 5 2 9" xfId="38921" xr:uid="{32599236-AA62-4344-9F81-77CFF609BD71}"/>
    <cellStyle name="Normal 4 2 5 3" xfId="18020" xr:uid="{00000000-0005-0000-0000-000064460000}"/>
    <cellStyle name="Normal 4 2 5 3 2" xfId="18021" xr:uid="{00000000-0005-0000-0000-000065460000}"/>
    <cellStyle name="Normal 4 2 5 3 2 2" xfId="18022" xr:uid="{00000000-0005-0000-0000-000066460000}"/>
    <cellStyle name="Normal 4 2 5 3 2 2 2" xfId="18023" xr:uid="{00000000-0005-0000-0000-000067460000}"/>
    <cellStyle name="Normal 4 2 5 3 2 2 2 2" xfId="38972" xr:uid="{2CE3402B-CD5E-4423-B196-6ABBB698AED0}"/>
    <cellStyle name="Normal 4 2 5 3 2 2 3" xfId="18024" xr:uid="{00000000-0005-0000-0000-000068460000}"/>
    <cellStyle name="Normal 4 2 5 3 2 2 3 2" xfId="38973" xr:uid="{8A851576-F282-4B9E-B2BE-4D1D49645DF1}"/>
    <cellStyle name="Normal 4 2 5 3 2 2 4" xfId="18025" xr:uid="{00000000-0005-0000-0000-000069460000}"/>
    <cellStyle name="Normal 4 2 5 3 2 2 4 2" xfId="38974" xr:uid="{EACE8959-B6D2-4A6D-89AB-BD1D8032EA75}"/>
    <cellStyle name="Normal 4 2 5 3 2 2 5" xfId="38971" xr:uid="{94BF17B4-BE53-4F1D-95AA-2760E265497B}"/>
    <cellStyle name="Normal 4 2 5 3 2 3" xfId="18026" xr:uid="{00000000-0005-0000-0000-00006A460000}"/>
    <cellStyle name="Normal 4 2 5 3 2 3 2" xfId="38975" xr:uid="{75A932A8-5776-4F31-8CC8-7C2DB25B3117}"/>
    <cellStyle name="Normal 4 2 5 3 2 4" xfId="18027" xr:uid="{00000000-0005-0000-0000-00006B460000}"/>
    <cellStyle name="Normal 4 2 5 3 2 4 2" xfId="38976" xr:uid="{A395AF4E-7AA6-4E5A-9943-A9A565DE78A4}"/>
    <cellStyle name="Normal 4 2 5 3 2 5" xfId="18028" xr:uid="{00000000-0005-0000-0000-00006C460000}"/>
    <cellStyle name="Normal 4 2 5 3 2 5 2" xfId="38977" xr:uid="{1F3646F0-D609-4D4E-A78B-1A853D6711FD}"/>
    <cellStyle name="Normal 4 2 5 3 2 6" xfId="38970" xr:uid="{0597DD91-6234-4F76-8E7E-2C9CC4298AE7}"/>
    <cellStyle name="Normal 4 2 5 3 3" xfId="18029" xr:uid="{00000000-0005-0000-0000-00006D460000}"/>
    <cellStyle name="Normal 4 2 5 3 3 2" xfId="18030" xr:uid="{00000000-0005-0000-0000-00006E460000}"/>
    <cellStyle name="Normal 4 2 5 3 3 2 2" xfId="38979" xr:uid="{B182C224-9576-4808-BA81-ED6DB5DBCE53}"/>
    <cellStyle name="Normal 4 2 5 3 3 3" xfId="18031" xr:uid="{00000000-0005-0000-0000-00006F460000}"/>
    <cellStyle name="Normal 4 2 5 3 3 3 2" xfId="38980" xr:uid="{4E70D31B-22CA-4991-8A77-131E48F7073E}"/>
    <cellStyle name="Normal 4 2 5 3 3 4" xfId="18032" xr:uid="{00000000-0005-0000-0000-000070460000}"/>
    <cellStyle name="Normal 4 2 5 3 3 4 2" xfId="38981" xr:uid="{1F88F36C-7916-486D-8976-273DB591CA89}"/>
    <cellStyle name="Normal 4 2 5 3 3 5" xfId="38978" xr:uid="{1315788D-B053-4872-84C1-01B1813116D7}"/>
    <cellStyle name="Normal 4 2 5 3 4" xfId="18033" xr:uid="{00000000-0005-0000-0000-000071460000}"/>
    <cellStyle name="Normal 4 2 5 3 4 2" xfId="38982" xr:uid="{6777782E-5E72-4866-90F0-B5665ADD3619}"/>
    <cellStyle name="Normal 4 2 5 3 5" xfId="18034" xr:uid="{00000000-0005-0000-0000-000072460000}"/>
    <cellStyle name="Normal 4 2 5 3 5 2" xfId="38983" xr:uid="{082DF29D-6C30-4C9B-9A9E-5A7B7BEC3E7E}"/>
    <cellStyle name="Normal 4 2 5 3 6" xfId="18035" xr:uid="{00000000-0005-0000-0000-000073460000}"/>
    <cellStyle name="Normal 4 2 5 3 6 2" xfId="38984" xr:uid="{DB1B0FA0-BC83-4AA7-A04A-9EF697AF8C1F}"/>
    <cellStyle name="Normal 4 2 5 3 7" xfId="38969" xr:uid="{D3FDFD46-9A53-4041-9D63-90F257CA54F2}"/>
    <cellStyle name="Normal 4 2 5 4" xfId="18036" xr:uid="{00000000-0005-0000-0000-000074460000}"/>
    <cellStyle name="Normal 4 2 5 4 2" xfId="18037" xr:uid="{00000000-0005-0000-0000-000075460000}"/>
    <cellStyle name="Normal 4 2 5 4 2 2" xfId="18038" xr:uid="{00000000-0005-0000-0000-000076460000}"/>
    <cellStyle name="Normal 4 2 5 4 2 2 2" xfId="18039" xr:uid="{00000000-0005-0000-0000-000077460000}"/>
    <cellStyle name="Normal 4 2 5 4 2 2 2 2" xfId="38988" xr:uid="{B5EB599C-32BF-4D06-8659-1A7C0828A1C2}"/>
    <cellStyle name="Normal 4 2 5 4 2 2 3" xfId="18040" xr:uid="{00000000-0005-0000-0000-000078460000}"/>
    <cellStyle name="Normal 4 2 5 4 2 2 3 2" xfId="38989" xr:uid="{7B84C152-F1C4-402D-99E5-F2B9104AB2A5}"/>
    <cellStyle name="Normal 4 2 5 4 2 2 4" xfId="18041" xr:uid="{00000000-0005-0000-0000-000079460000}"/>
    <cellStyle name="Normal 4 2 5 4 2 2 4 2" xfId="38990" xr:uid="{36E47AA2-7377-48DC-9CF5-25E936897165}"/>
    <cellStyle name="Normal 4 2 5 4 2 2 5" xfId="38987" xr:uid="{F1E85121-21EB-45E6-8582-2ABD1E7DF346}"/>
    <cellStyle name="Normal 4 2 5 4 2 3" xfId="18042" xr:uid="{00000000-0005-0000-0000-00007A460000}"/>
    <cellStyle name="Normal 4 2 5 4 2 3 2" xfId="38991" xr:uid="{B2532F16-BD30-43B9-AD4C-0237B47559D0}"/>
    <cellStyle name="Normal 4 2 5 4 2 4" xfId="18043" xr:uid="{00000000-0005-0000-0000-00007B460000}"/>
    <cellStyle name="Normal 4 2 5 4 2 4 2" xfId="38992" xr:uid="{3DF3D6E1-B671-4C95-B06C-6FAEB9621E02}"/>
    <cellStyle name="Normal 4 2 5 4 2 5" xfId="18044" xr:uid="{00000000-0005-0000-0000-00007C460000}"/>
    <cellStyle name="Normal 4 2 5 4 2 5 2" xfId="38993" xr:uid="{8CD56751-519D-4325-BD30-B492ACBDE56A}"/>
    <cellStyle name="Normal 4 2 5 4 2 6" xfId="38986" xr:uid="{46D5C897-A2B5-49FA-9090-A6BDAF4290BA}"/>
    <cellStyle name="Normal 4 2 5 4 3" xfId="18045" xr:uid="{00000000-0005-0000-0000-00007D460000}"/>
    <cellStyle name="Normal 4 2 5 4 3 2" xfId="18046" xr:uid="{00000000-0005-0000-0000-00007E460000}"/>
    <cellStyle name="Normal 4 2 5 4 3 2 2" xfId="38995" xr:uid="{B881D91C-8F17-48B9-A89D-5BFBC6FD2233}"/>
    <cellStyle name="Normal 4 2 5 4 3 3" xfId="18047" xr:uid="{00000000-0005-0000-0000-00007F460000}"/>
    <cellStyle name="Normal 4 2 5 4 3 3 2" xfId="38996" xr:uid="{4B0FC4D0-3581-4E12-B52D-492CBCFC4F20}"/>
    <cellStyle name="Normal 4 2 5 4 3 4" xfId="18048" xr:uid="{00000000-0005-0000-0000-000080460000}"/>
    <cellStyle name="Normal 4 2 5 4 3 4 2" xfId="38997" xr:uid="{4761D3F1-3CBE-4324-B35C-2EBB03F14E3D}"/>
    <cellStyle name="Normal 4 2 5 4 3 5" xfId="38994" xr:uid="{6F3AC7B8-30A2-4335-A43E-27EB77C73493}"/>
    <cellStyle name="Normal 4 2 5 4 4" xfId="18049" xr:uid="{00000000-0005-0000-0000-000081460000}"/>
    <cellStyle name="Normal 4 2 5 4 4 2" xfId="38998" xr:uid="{A1532D4E-B8D5-43D4-88E7-39A0BC7EDAF9}"/>
    <cellStyle name="Normal 4 2 5 4 5" xfId="18050" xr:uid="{00000000-0005-0000-0000-000082460000}"/>
    <cellStyle name="Normal 4 2 5 4 5 2" xfId="38999" xr:uid="{749F647D-DAAE-41EC-9CD4-9304D4DD059B}"/>
    <cellStyle name="Normal 4 2 5 4 6" xfId="18051" xr:uid="{00000000-0005-0000-0000-000083460000}"/>
    <cellStyle name="Normal 4 2 5 4 6 2" xfId="39000" xr:uid="{837554F8-A7B4-4211-ACB6-30818F55E729}"/>
    <cellStyle name="Normal 4 2 5 4 7" xfId="38985" xr:uid="{261FA71B-8410-4106-8247-9007529DE36B}"/>
    <cellStyle name="Normal 4 2 5 5" xfId="18052" xr:uid="{00000000-0005-0000-0000-000084460000}"/>
    <cellStyle name="Normal 4 2 5 5 2" xfId="18053" xr:uid="{00000000-0005-0000-0000-000085460000}"/>
    <cellStyle name="Normal 4 2 5 5 2 2" xfId="18054" xr:uid="{00000000-0005-0000-0000-000086460000}"/>
    <cellStyle name="Normal 4 2 5 5 2 2 2" xfId="39003" xr:uid="{6D66340E-5AB5-4925-9DEB-510CD4B77CA4}"/>
    <cellStyle name="Normal 4 2 5 5 2 3" xfId="18055" xr:uid="{00000000-0005-0000-0000-000087460000}"/>
    <cellStyle name="Normal 4 2 5 5 2 3 2" xfId="39004" xr:uid="{E39664CC-ECD0-4FDB-8A58-9B6F6F5C47A4}"/>
    <cellStyle name="Normal 4 2 5 5 2 4" xfId="18056" xr:uid="{00000000-0005-0000-0000-000088460000}"/>
    <cellStyle name="Normal 4 2 5 5 2 4 2" xfId="39005" xr:uid="{9CDEE0EB-9FD7-4E43-9245-ED38C90B0B3C}"/>
    <cellStyle name="Normal 4 2 5 5 2 5" xfId="39002" xr:uid="{3C9C0AA6-2CFE-462D-AC48-31DF4ED10E44}"/>
    <cellStyle name="Normal 4 2 5 5 3" xfId="18057" xr:uid="{00000000-0005-0000-0000-000089460000}"/>
    <cellStyle name="Normal 4 2 5 5 3 2" xfId="39006" xr:uid="{C693F6EF-C5F6-4647-BDEB-38C0C1DE789B}"/>
    <cellStyle name="Normal 4 2 5 5 4" xfId="18058" xr:uid="{00000000-0005-0000-0000-00008A460000}"/>
    <cellStyle name="Normal 4 2 5 5 4 2" xfId="39007" xr:uid="{BC593653-A730-44A9-B15D-860C7AE9B2A0}"/>
    <cellStyle name="Normal 4 2 5 5 5" xfId="18059" xr:uid="{00000000-0005-0000-0000-00008B460000}"/>
    <cellStyle name="Normal 4 2 5 5 5 2" xfId="39008" xr:uid="{B637A4A3-4747-4944-AEDA-C66FF2F5CD33}"/>
    <cellStyle name="Normal 4 2 5 5 6" xfId="39001" xr:uid="{49F5D662-A6F4-4530-828F-06C50B15F830}"/>
    <cellStyle name="Normal 4 2 5 6" xfId="18060" xr:uid="{00000000-0005-0000-0000-00008C460000}"/>
    <cellStyle name="Normal 4 2 5 6 2" xfId="18061" xr:uid="{00000000-0005-0000-0000-00008D460000}"/>
    <cellStyle name="Normal 4 2 5 6 2 2" xfId="39010" xr:uid="{E99D95E6-EC58-49E0-822A-EB0F934064CE}"/>
    <cellStyle name="Normal 4 2 5 6 3" xfId="18062" xr:uid="{00000000-0005-0000-0000-00008E460000}"/>
    <cellStyle name="Normal 4 2 5 6 3 2" xfId="39011" xr:uid="{93E883CB-010A-4FF5-8771-EB4BAD7D2EC1}"/>
    <cellStyle name="Normal 4 2 5 6 4" xfId="18063" xr:uid="{00000000-0005-0000-0000-00008F460000}"/>
    <cellStyle name="Normal 4 2 5 6 4 2" xfId="39012" xr:uid="{E05CA255-9C8D-4680-AA5F-A3940395AAB9}"/>
    <cellStyle name="Normal 4 2 5 6 5" xfId="39009" xr:uid="{76795652-AB31-4E71-97BC-AEDF0E6879DE}"/>
    <cellStyle name="Normal 4 2 5 7" xfId="18064" xr:uid="{00000000-0005-0000-0000-000090460000}"/>
    <cellStyle name="Normal 4 2 5 7 2" xfId="39013" xr:uid="{6A5C32E3-2C22-4A27-A949-653F39B0ECE9}"/>
    <cellStyle name="Normal 4 2 5 8" xfId="18065" xr:uid="{00000000-0005-0000-0000-000091460000}"/>
    <cellStyle name="Normal 4 2 5 8 2" xfId="39014" xr:uid="{3DADCDE3-FED4-4944-A21A-A13C4AB81BDF}"/>
    <cellStyle name="Normal 4 2 5 9" xfId="18066" xr:uid="{00000000-0005-0000-0000-000092460000}"/>
    <cellStyle name="Normal 4 2 5 9 2" xfId="39015" xr:uid="{2A3AD360-17F9-4019-A0E6-D02BF3A9507E}"/>
    <cellStyle name="Normal 4 2 6" xfId="18067" xr:uid="{00000000-0005-0000-0000-000093460000}"/>
    <cellStyle name="Normal 4 2 6 2" xfId="18068" xr:uid="{00000000-0005-0000-0000-000094460000}"/>
    <cellStyle name="Normal 4 2 6 2 2" xfId="18069" xr:uid="{00000000-0005-0000-0000-000095460000}"/>
    <cellStyle name="Normal 4 2 6 2 2 2" xfId="18070" xr:uid="{00000000-0005-0000-0000-000096460000}"/>
    <cellStyle name="Normal 4 2 6 2 2 2 2" xfId="18071" xr:uid="{00000000-0005-0000-0000-000097460000}"/>
    <cellStyle name="Normal 4 2 6 2 2 2 2 2" xfId="39020" xr:uid="{3CD6EB6E-01AB-47C4-AEC5-49F11776EBE8}"/>
    <cellStyle name="Normal 4 2 6 2 2 2 3" xfId="18072" xr:uid="{00000000-0005-0000-0000-000098460000}"/>
    <cellStyle name="Normal 4 2 6 2 2 2 3 2" xfId="39021" xr:uid="{A5719D81-A7FC-4EB2-8CA1-D7D25B362374}"/>
    <cellStyle name="Normal 4 2 6 2 2 2 4" xfId="18073" xr:uid="{00000000-0005-0000-0000-000099460000}"/>
    <cellStyle name="Normal 4 2 6 2 2 2 4 2" xfId="39022" xr:uid="{5EE9D3E6-E9E0-42F1-ABA9-013282D2B8EA}"/>
    <cellStyle name="Normal 4 2 6 2 2 2 5" xfId="39019" xr:uid="{09731170-04A4-4B1B-9023-70F4E7809DAC}"/>
    <cellStyle name="Normal 4 2 6 2 2 3" xfId="18074" xr:uid="{00000000-0005-0000-0000-00009A460000}"/>
    <cellStyle name="Normal 4 2 6 2 2 3 2" xfId="39023" xr:uid="{B2177E8D-9BC0-4DBD-9C3E-C5DDA46F5F79}"/>
    <cellStyle name="Normal 4 2 6 2 2 4" xfId="18075" xr:uid="{00000000-0005-0000-0000-00009B460000}"/>
    <cellStyle name="Normal 4 2 6 2 2 4 2" xfId="39024" xr:uid="{BF4320BE-0DCF-4758-8581-92FC1D3382CA}"/>
    <cellStyle name="Normal 4 2 6 2 2 5" xfId="18076" xr:uid="{00000000-0005-0000-0000-00009C460000}"/>
    <cellStyle name="Normal 4 2 6 2 2 5 2" xfId="39025" xr:uid="{469E4985-EA2B-4FA7-8F67-5B819FE458F7}"/>
    <cellStyle name="Normal 4 2 6 2 2 6" xfId="39018" xr:uid="{C1BC107A-7B47-4BC7-8034-37728646B869}"/>
    <cellStyle name="Normal 4 2 6 2 3" xfId="18077" xr:uid="{00000000-0005-0000-0000-00009D460000}"/>
    <cellStyle name="Normal 4 2 6 2 3 2" xfId="18078" xr:uid="{00000000-0005-0000-0000-00009E460000}"/>
    <cellStyle name="Normal 4 2 6 2 3 2 2" xfId="39027" xr:uid="{3A90DC0C-9974-4289-8457-11EF377139AB}"/>
    <cellStyle name="Normal 4 2 6 2 3 3" xfId="18079" xr:uid="{00000000-0005-0000-0000-00009F460000}"/>
    <cellStyle name="Normal 4 2 6 2 3 3 2" xfId="39028" xr:uid="{375A406E-E1BF-4240-B022-7E100F303590}"/>
    <cellStyle name="Normal 4 2 6 2 3 4" xfId="18080" xr:uid="{00000000-0005-0000-0000-0000A0460000}"/>
    <cellStyle name="Normal 4 2 6 2 3 4 2" xfId="39029" xr:uid="{CB53A3DC-DD89-41CA-85A2-AC10394A8939}"/>
    <cellStyle name="Normal 4 2 6 2 3 5" xfId="39026" xr:uid="{8318EEAF-3E4D-4762-B423-BCD9B867FC5B}"/>
    <cellStyle name="Normal 4 2 6 2 4" xfId="18081" xr:uid="{00000000-0005-0000-0000-0000A1460000}"/>
    <cellStyle name="Normal 4 2 6 2 4 2" xfId="39030" xr:uid="{4C6CB0F7-4405-4CA2-A860-8186D55C3311}"/>
    <cellStyle name="Normal 4 2 6 2 5" xfId="18082" xr:uid="{00000000-0005-0000-0000-0000A2460000}"/>
    <cellStyle name="Normal 4 2 6 2 5 2" xfId="39031" xr:uid="{92C57BDE-E870-48ED-88A7-44DB9E5BD951}"/>
    <cellStyle name="Normal 4 2 6 2 6" xfId="18083" xr:uid="{00000000-0005-0000-0000-0000A3460000}"/>
    <cellStyle name="Normal 4 2 6 2 6 2" xfId="39032" xr:uid="{9AFDDCF3-80A2-46AA-BA25-7C6C846218FF}"/>
    <cellStyle name="Normal 4 2 6 2 7" xfId="39017" xr:uid="{048D63E3-7F3F-46A5-BD5C-D1A16682421F}"/>
    <cellStyle name="Normal 4 2 6 3" xfId="18084" xr:uid="{00000000-0005-0000-0000-0000A4460000}"/>
    <cellStyle name="Normal 4 2 6 3 2" xfId="18085" xr:uid="{00000000-0005-0000-0000-0000A5460000}"/>
    <cellStyle name="Normal 4 2 6 3 2 2" xfId="18086" xr:uid="{00000000-0005-0000-0000-0000A6460000}"/>
    <cellStyle name="Normal 4 2 6 3 2 2 2" xfId="18087" xr:uid="{00000000-0005-0000-0000-0000A7460000}"/>
    <cellStyle name="Normal 4 2 6 3 2 2 2 2" xfId="39036" xr:uid="{56B8B264-DB8E-43D5-817D-C96856472D53}"/>
    <cellStyle name="Normal 4 2 6 3 2 2 3" xfId="18088" xr:uid="{00000000-0005-0000-0000-0000A8460000}"/>
    <cellStyle name="Normal 4 2 6 3 2 2 3 2" xfId="39037" xr:uid="{6EB51941-AD32-49F7-8AD9-872D933E64CE}"/>
    <cellStyle name="Normal 4 2 6 3 2 2 4" xfId="18089" xr:uid="{00000000-0005-0000-0000-0000A9460000}"/>
    <cellStyle name="Normal 4 2 6 3 2 2 4 2" xfId="39038" xr:uid="{4329C240-AD2D-46DE-B22D-88C6A6B66C9C}"/>
    <cellStyle name="Normal 4 2 6 3 2 2 5" xfId="39035" xr:uid="{C5D0320D-8318-4484-A6A0-274DD339A803}"/>
    <cellStyle name="Normal 4 2 6 3 2 3" xfId="18090" xr:uid="{00000000-0005-0000-0000-0000AA460000}"/>
    <cellStyle name="Normal 4 2 6 3 2 3 2" xfId="39039" xr:uid="{E6EB6852-C1A7-4043-A353-6DE53CE5D08B}"/>
    <cellStyle name="Normal 4 2 6 3 2 4" xfId="18091" xr:uid="{00000000-0005-0000-0000-0000AB460000}"/>
    <cellStyle name="Normal 4 2 6 3 2 4 2" xfId="39040" xr:uid="{6B67C901-2F0E-4C2C-AA75-BC077B966F57}"/>
    <cellStyle name="Normal 4 2 6 3 2 5" xfId="18092" xr:uid="{00000000-0005-0000-0000-0000AC460000}"/>
    <cellStyle name="Normal 4 2 6 3 2 5 2" xfId="39041" xr:uid="{60087665-CE74-4CEF-AA5D-541F93DB9EEB}"/>
    <cellStyle name="Normal 4 2 6 3 2 6" xfId="39034" xr:uid="{6D729C66-34E4-40E2-A921-D15666B2B38C}"/>
    <cellStyle name="Normal 4 2 6 3 3" xfId="18093" xr:uid="{00000000-0005-0000-0000-0000AD460000}"/>
    <cellStyle name="Normal 4 2 6 3 3 2" xfId="18094" xr:uid="{00000000-0005-0000-0000-0000AE460000}"/>
    <cellStyle name="Normal 4 2 6 3 3 2 2" xfId="39043" xr:uid="{72B25DD4-8856-4F73-A9F7-1D9C34322F21}"/>
    <cellStyle name="Normal 4 2 6 3 3 3" xfId="18095" xr:uid="{00000000-0005-0000-0000-0000AF460000}"/>
    <cellStyle name="Normal 4 2 6 3 3 3 2" xfId="39044" xr:uid="{6205BC09-0BC3-4D8B-A920-7BCFEE56E3D9}"/>
    <cellStyle name="Normal 4 2 6 3 3 4" xfId="18096" xr:uid="{00000000-0005-0000-0000-0000B0460000}"/>
    <cellStyle name="Normal 4 2 6 3 3 4 2" xfId="39045" xr:uid="{34400DFB-26CB-4747-B63E-29FF0373A4A9}"/>
    <cellStyle name="Normal 4 2 6 3 3 5" xfId="39042" xr:uid="{878E655F-1EBB-4926-B901-1EEC58F03B4E}"/>
    <cellStyle name="Normal 4 2 6 3 4" xfId="18097" xr:uid="{00000000-0005-0000-0000-0000B1460000}"/>
    <cellStyle name="Normal 4 2 6 3 4 2" xfId="39046" xr:uid="{41E3B88D-6C32-43C5-B484-93C0E3ECEF05}"/>
    <cellStyle name="Normal 4 2 6 3 5" xfId="18098" xr:uid="{00000000-0005-0000-0000-0000B2460000}"/>
    <cellStyle name="Normal 4 2 6 3 5 2" xfId="39047" xr:uid="{FBAE8412-4E06-4CE7-B245-28828AB3E3B5}"/>
    <cellStyle name="Normal 4 2 6 3 6" xfId="18099" xr:uid="{00000000-0005-0000-0000-0000B3460000}"/>
    <cellStyle name="Normal 4 2 6 3 6 2" xfId="39048" xr:uid="{66989C1C-3671-41FD-B9DD-2B8164701394}"/>
    <cellStyle name="Normal 4 2 6 3 7" xfId="39033" xr:uid="{8B53087C-A42C-451F-AD74-34CA72726BC2}"/>
    <cellStyle name="Normal 4 2 6 4" xfId="18100" xr:uid="{00000000-0005-0000-0000-0000B4460000}"/>
    <cellStyle name="Normal 4 2 6 4 2" xfId="18101" xr:uid="{00000000-0005-0000-0000-0000B5460000}"/>
    <cellStyle name="Normal 4 2 6 4 2 2" xfId="18102" xr:uid="{00000000-0005-0000-0000-0000B6460000}"/>
    <cellStyle name="Normal 4 2 6 4 2 2 2" xfId="39051" xr:uid="{3EEEBD96-4B54-4828-9794-A6E839B8B939}"/>
    <cellStyle name="Normal 4 2 6 4 2 3" xfId="18103" xr:uid="{00000000-0005-0000-0000-0000B7460000}"/>
    <cellStyle name="Normal 4 2 6 4 2 3 2" xfId="39052" xr:uid="{DD39F7A6-E1B4-4D0A-8F98-0638207AE9D3}"/>
    <cellStyle name="Normal 4 2 6 4 2 4" xfId="18104" xr:uid="{00000000-0005-0000-0000-0000B8460000}"/>
    <cellStyle name="Normal 4 2 6 4 2 4 2" xfId="39053" xr:uid="{F98E858F-E884-45B4-B7C5-11590950B55A}"/>
    <cellStyle name="Normal 4 2 6 4 2 5" xfId="39050" xr:uid="{CF533654-C4E6-446A-A9B0-92A6B4EED2B2}"/>
    <cellStyle name="Normal 4 2 6 4 3" xfId="18105" xr:uid="{00000000-0005-0000-0000-0000B9460000}"/>
    <cellStyle name="Normal 4 2 6 4 3 2" xfId="39054" xr:uid="{26FF747D-8F40-4E04-B987-199F6D4EC294}"/>
    <cellStyle name="Normal 4 2 6 4 4" xfId="18106" xr:uid="{00000000-0005-0000-0000-0000BA460000}"/>
    <cellStyle name="Normal 4 2 6 4 4 2" xfId="39055" xr:uid="{5BF39FB1-0C76-453F-998E-40AFFE2055AD}"/>
    <cellStyle name="Normal 4 2 6 4 5" xfId="18107" xr:uid="{00000000-0005-0000-0000-0000BB460000}"/>
    <cellStyle name="Normal 4 2 6 4 5 2" xfId="39056" xr:uid="{7A21A0C8-4E59-497A-9201-6EF8A0CEEE5D}"/>
    <cellStyle name="Normal 4 2 6 4 6" xfId="39049" xr:uid="{BCB95381-0F5A-49DA-8971-0849AEADA0E4}"/>
    <cellStyle name="Normal 4 2 6 5" xfId="18108" xr:uid="{00000000-0005-0000-0000-0000BC460000}"/>
    <cellStyle name="Normal 4 2 6 5 2" xfId="18109" xr:uid="{00000000-0005-0000-0000-0000BD460000}"/>
    <cellStyle name="Normal 4 2 6 5 2 2" xfId="39058" xr:uid="{3DCDFCEC-AFE7-4C1F-B918-8867F798B676}"/>
    <cellStyle name="Normal 4 2 6 5 3" xfId="18110" xr:uid="{00000000-0005-0000-0000-0000BE460000}"/>
    <cellStyle name="Normal 4 2 6 5 3 2" xfId="39059" xr:uid="{51A95552-F2E2-4165-B30C-BBAEB5135136}"/>
    <cellStyle name="Normal 4 2 6 5 4" xfId="18111" xr:uid="{00000000-0005-0000-0000-0000BF460000}"/>
    <cellStyle name="Normal 4 2 6 5 4 2" xfId="39060" xr:uid="{548E42EF-C486-46DC-9685-0B8A6FE614BC}"/>
    <cellStyle name="Normal 4 2 6 5 5" xfId="39057" xr:uid="{92EA92D7-03F6-451D-A09E-4642D98BC46F}"/>
    <cellStyle name="Normal 4 2 6 6" xfId="18112" xr:uid="{00000000-0005-0000-0000-0000C0460000}"/>
    <cellStyle name="Normal 4 2 6 6 2" xfId="39061" xr:uid="{AADDC74C-FCC1-41AE-ADEB-695634176966}"/>
    <cellStyle name="Normal 4 2 6 7" xfId="18113" xr:uid="{00000000-0005-0000-0000-0000C1460000}"/>
    <cellStyle name="Normal 4 2 6 7 2" xfId="39062" xr:uid="{4FD3EAF4-4165-4E9B-91CE-29AC51031EA7}"/>
    <cellStyle name="Normal 4 2 6 8" xfId="18114" xr:uid="{00000000-0005-0000-0000-0000C2460000}"/>
    <cellStyle name="Normal 4 2 6 8 2" xfId="39063" xr:uid="{B0B48C18-A281-485F-8AF6-2B0FB1AD50A9}"/>
    <cellStyle name="Normal 4 2 6 9" xfId="39016" xr:uid="{2F904838-3287-4FCA-BADC-A9F4CACC5D72}"/>
    <cellStyle name="Normal 4 2 7" xfId="18115" xr:uid="{00000000-0005-0000-0000-0000C3460000}"/>
    <cellStyle name="Normal 4 2 7 2" xfId="18116" xr:uid="{00000000-0005-0000-0000-0000C4460000}"/>
    <cellStyle name="Normal 4 2 7 2 2" xfId="18117" xr:uid="{00000000-0005-0000-0000-0000C5460000}"/>
    <cellStyle name="Normal 4 2 7 2 2 2" xfId="18118" xr:uid="{00000000-0005-0000-0000-0000C6460000}"/>
    <cellStyle name="Normal 4 2 7 2 2 2 2" xfId="18119" xr:uid="{00000000-0005-0000-0000-0000C7460000}"/>
    <cellStyle name="Normal 4 2 7 2 2 2 2 2" xfId="39068" xr:uid="{FE14A899-5711-440F-9D73-F943CAA2D4FA}"/>
    <cellStyle name="Normal 4 2 7 2 2 2 3" xfId="18120" xr:uid="{00000000-0005-0000-0000-0000C8460000}"/>
    <cellStyle name="Normal 4 2 7 2 2 2 3 2" xfId="39069" xr:uid="{2D90EA05-DF31-41B1-BAFE-9A4F2929154D}"/>
    <cellStyle name="Normal 4 2 7 2 2 2 4" xfId="18121" xr:uid="{00000000-0005-0000-0000-0000C9460000}"/>
    <cellStyle name="Normal 4 2 7 2 2 2 4 2" xfId="39070" xr:uid="{79FE2ABB-523D-4F46-8EF1-6F2D8A99A32E}"/>
    <cellStyle name="Normal 4 2 7 2 2 2 5" xfId="39067" xr:uid="{59374E1F-6915-4793-8D6F-9A1FF4F7C9E3}"/>
    <cellStyle name="Normal 4 2 7 2 2 3" xfId="18122" xr:uid="{00000000-0005-0000-0000-0000CA460000}"/>
    <cellStyle name="Normal 4 2 7 2 2 3 2" xfId="39071" xr:uid="{397D7BC4-533E-43EF-84AC-1806FC785094}"/>
    <cellStyle name="Normal 4 2 7 2 2 4" xfId="18123" xr:uid="{00000000-0005-0000-0000-0000CB460000}"/>
    <cellStyle name="Normal 4 2 7 2 2 4 2" xfId="39072" xr:uid="{84005D54-27CE-4380-8154-1EFBD0BA5B11}"/>
    <cellStyle name="Normal 4 2 7 2 2 5" xfId="18124" xr:uid="{00000000-0005-0000-0000-0000CC460000}"/>
    <cellStyle name="Normal 4 2 7 2 2 5 2" xfId="39073" xr:uid="{89F7F3E0-BD25-49CC-9A41-C05AE582987D}"/>
    <cellStyle name="Normal 4 2 7 2 2 6" xfId="39066" xr:uid="{FD2C672E-578D-4AB8-81AA-8FEEF7195886}"/>
    <cellStyle name="Normal 4 2 7 2 3" xfId="18125" xr:uid="{00000000-0005-0000-0000-0000CD460000}"/>
    <cellStyle name="Normal 4 2 7 2 3 2" xfId="18126" xr:uid="{00000000-0005-0000-0000-0000CE460000}"/>
    <cellStyle name="Normal 4 2 7 2 3 2 2" xfId="39075" xr:uid="{D529DC2C-2B1F-4E46-9D79-DEC1B84FD625}"/>
    <cellStyle name="Normal 4 2 7 2 3 3" xfId="18127" xr:uid="{00000000-0005-0000-0000-0000CF460000}"/>
    <cellStyle name="Normal 4 2 7 2 3 3 2" xfId="39076" xr:uid="{80B18EDF-27F2-4FFB-84EC-0D388205D1A8}"/>
    <cellStyle name="Normal 4 2 7 2 3 4" xfId="18128" xr:uid="{00000000-0005-0000-0000-0000D0460000}"/>
    <cellStyle name="Normal 4 2 7 2 3 4 2" xfId="39077" xr:uid="{59C9D276-414C-4318-94A5-82CFD858210B}"/>
    <cellStyle name="Normal 4 2 7 2 3 5" xfId="39074" xr:uid="{25944473-1464-49F5-9189-54F1A88F94A5}"/>
    <cellStyle name="Normal 4 2 7 2 4" xfId="18129" xr:uid="{00000000-0005-0000-0000-0000D1460000}"/>
    <cellStyle name="Normal 4 2 7 2 4 2" xfId="39078" xr:uid="{57DEAEA8-3347-419E-A885-101321E12869}"/>
    <cellStyle name="Normal 4 2 7 2 5" xfId="18130" xr:uid="{00000000-0005-0000-0000-0000D2460000}"/>
    <cellStyle name="Normal 4 2 7 2 5 2" xfId="39079" xr:uid="{60F1A18C-FCC2-40DB-9357-7CBF98ED8CAA}"/>
    <cellStyle name="Normal 4 2 7 2 6" xfId="18131" xr:uid="{00000000-0005-0000-0000-0000D3460000}"/>
    <cellStyle name="Normal 4 2 7 2 6 2" xfId="39080" xr:uid="{2CEFA4AF-7DCD-4E74-B91D-C5B76059B589}"/>
    <cellStyle name="Normal 4 2 7 2 7" xfId="39065" xr:uid="{A8B0319E-0886-454F-B599-FADBCCC4F5D4}"/>
    <cellStyle name="Normal 4 2 7 3" xfId="18132" xr:uid="{00000000-0005-0000-0000-0000D4460000}"/>
    <cellStyle name="Normal 4 2 7 3 2" xfId="18133" xr:uid="{00000000-0005-0000-0000-0000D5460000}"/>
    <cellStyle name="Normal 4 2 7 3 2 2" xfId="18134" xr:uid="{00000000-0005-0000-0000-0000D6460000}"/>
    <cellStyle name="Normal 4 2 7 3 2 2 2" xfId="18135" xr:uid="{00000000-0005-0000-0000-0000D7460000}"/>
    <cellStyle name="Normal 4 2 7 3 2 2 2 2" xfId="39084" xr:uid="{EE6535ED-32A6-4BDC-9BCE-320575CCA794}"/>
    <cellStyle name="Normal 4 2 7 3 2 2 3" xfId="18136" xr:uid="{00000000-0005-0000-0000-0000D8460000}"/>
    <cellStyle name="Normal 4 2 7 3 2 2 3 2" xfId="39085" xr:uid="{12E9B746-59F0-4C99-8E2A-10AE807FEF36}"/>
    <cellStyle name="Normal 4 2 7 3 2 2 4" xfId="18137" xr:uid="{00000000-0005-0000-0000-0000D9460000}"/>
    <cellStyle name="Normal 4 2 7 3 2 2 4 2" xfId="39086" xr:uid="{0BCADCED-527D-49DA-9890-3D2BEC13F399}"/>
    <cellStyle name="Normal 4 2 7 3 2 2 5" xfId="39083" xr:uid="{5568B5B2-0181-4792-BA53-188F61527275}"/>
    <cellStyle name="Normal 4 2 7 3 2 3" xfId="18138" xr:uid="{00000000-0005-0000-0000-0000DA460000}"/>
    <cellStyle name="Normal 4 2 7 3 2 3 2" xfId="39087" xr:uid="{D7F1C7CF-9672-49CC-BECE-0E7BB12AEEC1}"/>
    <cellStyle name="Normal 4 2 7 3 2 4" xfId="18139" xr:uid="{00000000-0005-0000-0000-0000DB460000}"/>
    <cellStyle name="Normal 4 2 7 3 2 4 2" xfId="39088" xr:uid="{83836352-1614-4DA4-AAE2-78FB4369A165}"/>
    <cellStyle name="Normal 4 2 7 3 2 5" xfId="18140" xr:uid="{00000000-0005-0000-0000-0000DC460000}"/>
    <cellStyle name="Normal 4 2 7 3 2 5 2" xfId="39089" xr:uid="{B81703D2-7F6A-4BB0-831E-169440C6F9D2}"/>
    <cellStyle name="Normal 4 2 7 3 2 6" xfId="39082" xr:uid="{723ECEF7-FF3E-4547-BF5D-B8E4361719AB}"/>
    <cellStyle name="Normal 4 2 7 3 3" xfId="18141" xr:uid="{00000000-0005-0000-0000-0000DD460000}"/>
    <cellStyle name="Normal 4 2 7 3 3 2" xfId="18142" xr:uid="{00000000-0005-0000-0000-0000DE460000}"/>
    <cellStyle name="Normal 4 2 7 3 3 2 2" xfId="39091" xr:uid="{4C565A10-14E1-44E1-9413-6D56E5545D1B}"/>
    <cellStyle name="Normal 4 2 7 3 3 3" xfId="18143" xr:uid="{00000000-0005-0000-0000-0000DF460000}"/>
    <cellStyle name="Normal 4 2 7 3 3 3 2" xfId="39092" xr:uid="{41FB120B-C09F-4DF1-9B92-DC0DF91966DF}"/>
    <cellStyle name="Normal 4 2 7 3 3 4" xfId="18144" xr:uid="{00000000-0005-0000-0000-0000E0460000}"/>
    <cellStyle name="Normal 4 2 7 3 3 4 2" xfId="39093" xr:uid="{CA3BBA97-41F4-4114-A78D-67FC4A930CC4}"/>
    <cellStyle name="Normal 4 2 7 3 3 5" xfId="39090" xr:uid="{76B0874B-E775-442A-9711-427B99DA472F}"/>
    <cellStyle name="Normal 4 2 7 3 4" xfId="18145" xr:uid="{00000000-0005-0000-0000-0000E1460000}"/>
    <cellStyle name="Normal 4 2 7 3 4 2" xfId="39094" xr:uid="{2257471B-D791-4CCC-A380-F31CEF57592E}"/>
    <cellStyle name="Normal 4 2 7 3 5" xfId="18146" xr:uid="{00000000-0005-0000-0000-0000E2460000}"/>
    <cellStyle name="Normal 4 2 7 3 5 2" xfId="39095" xr:uid="{E26FBBD1-5683-4DF5-A931-66E84A258F17}"/>
    <cellStyle name="Normal 4 2 7 3 6" xfId="18147" xr:uid="{00000000-0005-0000-0000-0000E3460000}"/>
    <cellStyle name="Normal 4 2 7 3 6 2" xfId="39096" xr:uid="{2F777AD8-C365-4D8E-B02B-53540A8F517D}"/>
    <cellStyle name="Normal 4 2 7 3 7" xfId="39081" xr:uid="{20D9B356-2EF9-4F05-8903-81B8710F8901}"/>
    <cellStyle name="Normal 4 2 7 4" xfId="18148" xr:uid="{00000000-0005-0000-0000-0000E4460000}"/>
    <cellStyle name="Normal 4 2 7 4 2" xfId="18149" xr:uid="{00000000-0005-0000-0000-0000E5460000}"/>
    <cellStyle name="Normal 4 2 7 4 2 2" xfId="18150" xr:uid="{00000000-0005-0000-0000-0000E6460000}"/>
    <cellStyle name="Normal 4 2 7 4 2 2 2" xfId="39099" xr:uid="{9C801AB4-7500-41DF-88BE-7C457F5E06E0}"/>
    <cellStyle name="Normal 4 2 7 4 2 3" xfId="18151" xr:uid="{00000000-0005-0000-0000-0000E7460000}"/>
    <cellStyle name="Normal 4 2 7 4 2 3 2" xfId="39100" xr:uid="{B8986041-8D11-4F38-A6B2-566B112D9154}"/>
    <cellStyle name="Normal 4 2 7 4 2 4" xfId="18152" xr:uid="{00000000-0005-0000-0000-0000E8460000}"/>
    <cellStyle name="Normal 4 2 7 4 2 4 2" xfId="39101" xr:uid="{DEB31E4D-9E95-48D6-A5AF-2D0BA578A3A0}"/>
    <cellStyle name="Normal 4 2 7 4 2 5" xfId="39098" xr:uid="{A931DFAB-1F37-403F-89BA-4E2D5516AC2F}"/>
    <cellStyle name="Normal 4 2 7 4 3" xfId="18153" xr:uid="{00000000-0005-0000-0000-0000E9460000}"/>
    <cellStyle name="Normal 4 2 7 4 3 2" xfId="39102" xr:uid="{FAE87FFF-5C90-4717-937F-ED4531B3ED10}"/>
    <cellStyle name="Normal 4 2 7 4 4" xfId="18154" xr:uid="{00000000-0005-0000-0000-0000EA460000}"/>
    <cellStyle name="Normal 4 2 7 4 4 2" xfId="39103" xr:uid="{20F149AA-AF7D-4D3A-A302-14E59B088E11}"/>
    <cellStyle name="Normal 4 2 7 4 5" xfId="18155" xr:uid="{00000000-0005-0000-0000-0000EB460000}"/>
    <cellStyle name="Normal 4 2 7 4 5 2" xfId="39104" xr:uid="{B1A1018A-7D23-4424-B80A-F524F4B08BCC}"/>
    <cellStyle name="Normal 4 2 7 4 6" xfId="39097" xr:uid="{B112AB40-4B6C-4D2B-A17F-8C43B29AB3F2}"/>
    <cellStyle name="Normal 4 2 7 5" xfId="18156" xr:uid="{00000000-0005-0000-0000-0000EC460000}"/>
    <cellStyle name="Normal 4 2 7 5 2" xfId="18157" xr:uid="{00000000-0005-0000-0000-0000ED460000}"/>
    <cellStyle name="Normal 4 2 7 5 2 2" xfId="39106" xr:uid="{B5ED0842-B028-4107-805B-A9C5F6117CD2}"/>
    <cellStyle name="Normal 4 2 7 5 3" xfId="18158" xr:uid="{00000000-0005-0000-0000-0000EE460000}"/>
    <cellStyle name="Normal 4 2 7 5 3 2" xfId="39107" xr:uid="{C56DA6D0-D40C-4522-A30B-0F96F5154361}"/>
    <cellStyle name="Normal 4 2 7 5 4" xfId="18159" xr:uid="{00000000-0005-0000-0000-0000EF460000}"/>
    <cellStyle name="Normal 4 2 7 5 4 2" xfId="39108" xr:uid="{6889395C-CE2F-4FCA-9663-94A1DCDE5DEC}"/>
    <cellStyle name="Normal 4 2 7 5 5" xfId="39105" xr:uid="{ABCE48FA-E301-4B69-B4A4-ABC0C91420CD}"/>
    <cellStyle name="Normal 4 2 7 6" xfId="18160" xr:uid="{00000000-0005-0000-0000-0000F0460000}"/>
    <cellStyle name="Normal 4 2 7 6 2" xfId="39109" xr:uid="{A557A48C-4C66-4CB4-93D7-B4C760591C23}"/>
    <cellStyle name="Normal 4 2 7 7" xfId="18161" xr:uid="{00000000-0005-0000-0000-0000F1460000}"/>
    <cellStyle name="Normal 4 2 7 7 2" xfId="39110" xr:uid="{B6CBDAF1-2E5B-4B09-AB3A-2F60AEA16C6E}"/>
    <cellStyle name="Normal 4 2 7 8" xfId="18162" xr:uid="{00000000-0005-0000-0000-0000F2460000}"/>
    <cellStyle name="Normal 4 2 7 8 2" xfId="39111" xr:uid="{C3CB07E8-8294-4C4F-87D0-9E0848419C8B}"/>
    <cellStyle name="Normal 4 2 7 9" xfId="39064" xr:uid="{7C6BD15D-EAE0-452A-A2F0-C24ABF19F21D}"/>
    <cellStyle name="Normal 4 2 8" xfId="18163" xr:uid="{00000000-0005-0000-0000-0000F3460000}"/>
    <cellStyle name="Normal 4 2 8 2" xfId="18164" xr:uid="{00000000-0005-0000-0000-0000F4460000}"/>
    <cellStyle name="Normal 4 2 8 2 2" xfId="18165" xr:uid="{00000000-0005-0000-0000-0000F5460000}"/>
    <cellStyle name="Normal 4 2 8 2 2 2" xfId="18166" xr:uid="{00000000-0005-0000-0000-0000F6460000}"/>
    <cellStyle name="Normal 4 2 8 2 2 2 2" xfId="39115" xr:uid="{0D751EB9-44B2-4383-867A-F721F715758B}"/>
    <cellStyle name="Normal 4 2 8 2 2 3" xfId="18167" xr:uid="{00000000-0005-0000-0000-0000F7460000}"/>
    <cellStyle name="Normal 4 2 8 2 2 3 2" xfId="39116" xr:uid="{4B1C97AD-BF01-4D25-B414-28EF77073668}"/>
    <cellStyle name="Normal 4 2 8 2 2 4" xfId="18168" xr:uid="{00000000-0005-0000-0000-0000F8460000}"/>
    <cellStyle name="Normal 4 2 8 2 2 4 2" xfId="39117" xr:uid="{0950B206-AC14-49CF-A0F0-A9451CD1AF12}"/>
    <cellStyle name="Normal 4 2 8 2 2 5" xfId="39114" xr:uid="{72216B0D-6494-4F36-9491-1C97830A83D8}"/>
    <cellStyle name="Normal 4 2 8 2 3" xfId="18169" xr:uid="{00000000-0005-0000-0000-0000F9460000}"/>
    <cellStyle name="Normal 4 2 8 2 3 2" xfId="39118" xr:uid="{6C8C3F1C-AD82-498D-93BD-B5D33E659CBF}"/>
    <cellStyle name="Normal 4 2 8 2 4" xfId="18170" xr:uid="{00000000-0005-0000-0000-0000FA460000}"/>
    <cellStyle name="Normal 4 2 8 2 4 2" xfId="39119" xr:uid="{2A8E1786-D922-49C3-B682-7427B4746065}"/>
    <cellStyle name="Normal 4 2 8 2 5" xfId="18171" xr:uid="{00000000-0005-0000-0000-0000FB460000}"/>
    <cellStyle name="Normal 4 2 8 2 5 2" xfId="39120" xr:uid="{49E9EAAD-79B2-4CD9-9F19-B7EB098A9263}"/>
    <cellStyle name="Normal 4 2 8 2 6" xfId="39113" xr:uid="{9B06B2B1-2A16-4E76-91AB-E03CEEEF4909}"/>
    <cellStyle name="Normal 4 2 8 3" xfId="18172" xr:uid="{00000000-0005-0000-0000-0000FC460000}"/>
    <cellStyle name="Normal 4 2 8 3 2" xfId="18173" xr:uid="{00000000-0005-0000-0000-0000FD460000}"/>
    <cellStyle name="Normal 4 2 8 3 2 2" xfId="39122" xr:uid="{5C545342-F543-4610-9E3A-A61B29DB6F13}"/>
    <cellStyle name="Normal 4 2 8 3 3" xfId="18174" xr:uid="{00000000-0005-0000-0000-0000FE460000}"/>
    <cellStyle name="Normal 4 2 8 3 3 2" xfId="39123" xr:uid="{54A5BB44-5A3F-4ADE-B85A-F30E0ED88815}"/>
    <cellStyle name="Normal 4 2 8 3 4" xfId="18175" xr:uid="{00000000-0005-0000-0000-0000FF460000}"/>
    <cellStyle name="Normal 4 2 8 3 4 2" xfId="39124" xr:uid="{AE6A060F-018D-43C8-AF54-BC145C56FC72}"/>
    <cellStyle name="Normal 4 2 8 3 5" xfId="39121" xr:uid="{E5D357C5-48B8-4E7B-B379-5D3728FE15DA}"/>
    <cellStyle name="Normal 4 2 8 4" xfId="18176" xr:uid="{00000000-0005-0000-0000-000000470000}"/>
    <cellStyle name="Normal 4 2 8 4 2" xfId="39125" xr:uid="{39D4B71C-8224-4151-A2AC-2710BA708C69}"/>
    <cellStyle name="Normal 4 2 8 5" xfId="18177" xr:uid="{00000000-0005-0000-0000-000001470000}"/>
    <cellStyle name="Normal 4 2 8 5 2" xfId="39126" xr:uid="{8159C93D-7DE7-44C1-A685-916F7E687A00}"/>
    <cellStyle name="Normal 4 2 8 6" xfId="18178" xr:uid="{00000000-0005-0000-0000-000002470000}"/>
    <cellStyle name="Normal 4 2 8 6 2" xfId="39127" xr:uid="{56DCD51B-A484-42B6-94E4-98B195AA413A}"/>
    <cellStyle name="Normal 4 2 8 7" xfId="39112" xr:uid="{7097E6C6-AF87-4D79-A72C-C054E82ABFAE}"/>
    <cellStyle name="Normal 4 2 9" xfId="18179" xr:uid="{00000000-0005-0000-0000-000003470000}"/>
    <cellStyle name="Normal 4 2 9 2" xfId="18180" xr:uid="{00000000-0005-0000-0000-000004470000}"/>
    <cellStyle name="Normal 4 2 9 2 2" xfId="18181" xr:uid="{00000000-0005-0000-0000-000005470000}"/>
    <cellStyle name="Normal 4 2 9 2 2 2" xfId="18182" xr:uid="{00000000-0005-0000-0000-000006470000}"/>
    <cellStyle name="Normal 4 2 9 2 2 2 2" xfId="39131" xr:uid="{B3AFAA01-0370-48C3-B096-5D9C97A13231}"/>
    <cellStyle name="Normal 4 2 9 2 2 3" xfId="18183" xr:uid="{00000000-0005-0000-0000-000007470000}"/>
    <cellStyle name="Normal 4 2 9 2 2 3 2" xfId="39132" xr:uid="{4F024AEF-9401-4247-9F95-3885DAF13295}"/>
    <cellStyle name="Normal 4 2 9 2 2 4" xfId="18184" xr:uid="{00000000-0005-0000-0000-000008470000}"/>
    <cellStyle name="Normal 4 2 9 2 2 4 2" xfId="39133" xr:uid="{7F9B58F6-8F9B-465C-AE88-86103BE8F720}"/>
    <cellStyle name="Normal 4 2 9 2 2 5" xfId="39130" xr:uid="{981B679A-7BB0-47F4-A48E-7FBCA80D507C}"/>
    <cellStyle name="Normal 4 2 9 2 3" xfId="18185" xr:uid="{00000000-0005-0000-0000-000009470000}"/>
    <cellStyle name="Normal 4 2 9 2 3 2" xfId="39134" xr:uid="{A984EC2E-8DB7-471C-B8ED-D5A782E81FBE}"/>
    <cellStyle name="Normal 4 2 9 2 4" xfId="18186" xr:uid="{00000000-0005-0000-0000-00000A470000}"/>
    <cellStyle name="Normal 4 2 9 2 4 2" xfId="39135" xr:uid="{30DFF709-4868-4A4E-8AFC-429DABA5F703}"/>
    <cellStyle name="Normal 4 2 9 2 5" xfId="18187" xr:uid="{00000000-0005-0000-0000-00000B470000}"/>
    <cellStyle name="Normal 4 2 9 2 5 2" xfId="39136" xr:uid="{52EF53A2-BB3B-457A-AB3F-9ABA350E6933}"/>
    <cellStyle name="Normal 4 2 9 2 6" xfId="39129" xr:uid="{5204CA39-5A59-4E4A-A3BE-46400231A1B2}"/>
    <cellStyle name="Normal 4 2 9 3" xfId="18188" xr:uid="{00000000-0005-0000-0000-00000C470000}"/>
    <cellStyle name="Normal 4 2 9 3 2" xfId="18189" xr:uid="{00000000-0005-0000-0000-00000D470000}"/>
    <cellStyle name="Normal 4 2 9 3 2 2" xfId="39138" xr:uid="{841F9920-A212-4B4B-B385-F7D429705F8F}"/>
    <cellStyle name="Normal 4 2 9 3 3" xfId="18190" xr:uid="{00000000-0005-0000-0000-00000E470000}"/>
    <cellStyle name="Normal 4 2 9 3 3 2" xfId="39139" xr:uid="{E169FD68-D355-44A3-8527-2D7ED1ECAC0C}"/>
    <cellStyle name="Normal 4 2 9 3 4" xfId="18191" xr:uid="{00000000-0005-0000-0000-00000F470000}"/>
    <cellStyle name="Normal 4 2 9 3 4 2" xfId="39140" xr:uid="{E8047E8E-5DBF-49C1-B290-557FD4EC1CF3}"/>
    <cellStyle name="Normal 4 2 9 3 5" xfId="39137" xr:uid="{0A28189C-6601-4B6B-AE51-3FC7506C9536}"/>
    <cellStyle name="Normal 4 2 9 4" xfId="18192" xr:uid="{00000000-0005-0000-0000-000010470000}"/>
    <cellStyle name="Normal 4 2 9 4 2" xfId="39141" xr:uid="{B1D0C767-4DCD-4FAD-AD27-8A994FFDFC91}"/>
    <cellStyle name="Normal 4 2 9 5" xfId="18193" xr:uid="{00000000-0005-0000-0000-000011470000}"/>
    <cellStyle name="Normal 4 2 9 5 2" xfId="39142" xr:uid="{BEC4ACA1-FA3B-484B-800E-86767A5E317D}"/>
    <cellStyle name="Normal 4 2 9 6" xfId="18194" xr:uid="{00000000-0005-0000-0000-000012470000}"/>
    <cellStyle name="Normal 4 2 9 6 2" xfId="39143" xr:uid="{BF296E20-ACC0-439B-A484-3B106CC68DC6}"/>
    <cellStyle name="Normal 4 2 9 7" xfId="39128" xr:uid="{64656172-F9C2-46C0-8DBA-E907238E572A}"/>
    <cellStyle name="Normal 4 3" xfId="18195" xr:uid="{00000000-0005-0000-0000-000013470000}"/>
    <cellStyle name="Normal 4 3 10" xfId="18196" xr:uid="{00000000-0005-0000-0000-000014470000}"/>
    <cellStyle name="Normal 4 3 10 2" xfId="39145" xr:uid="{0806355F-A74B-4646-A964-A04148F89B9F}"/>
    <cellStyle name="Normal 4 3 11" xfId="18197" xr:uid="{00000000-0005-0000-0000-000015470000}"/>
    <cellStyle name="Normal 4 3 11 2" xfId="39146" xr:uid="{AF1612B5-661C-43A8-921F-737B45FFD016}"/>
    <cellStyle name="Normal 4 3 12" xfId="39144" xr:uid="{A0392B2E-0A07-4694-8826-49459429167D}"/>
    <cellStyle name="Normal 4 3 2" xfId="18198" xr:uid="{00000000-0005-0000-0000-000016470000}"/>
    <cellStyle name="Normal 4 3 2 10" xfId="18199" xr:uid="{00000000-0005-0000-0000-000017470000}"/>
    <cellStyle name="Normal 4 3 2 10 2" xfId="39148" xr:uid="{0810B842-3BEA-45CB-8323-582FAE7D442F}"/>
    <cellStyle name="Normal 4 3 2 11" xfId="39147" xr:uid="{146E55A3-C89B-431E-85F0-62FFCE1BBC2C}"/>
    <cellStyle name="Normal 4 3 2 2" xfId="18200" xr:uid="{00000000-0005-0000-0000-000018470000}"/>
    <cellStyle name="Normal 4 3 2 2 2" xfId="18201" xr:uid="{00000000-0005-0000-0000-000019470000}"/>
    <cellStyle name="Normal 4 3 2 2 2 2" xfId="18202" xr:uid="{00000000-0005-0000-0000-00001A470000}"/>
    <cellStyle name="Normal 4 3 2 2 2 2 2" xfId="18203" xr:uid="{00000000-0005-0000-0000-00001B470000}"/>
    <cellStyle name="Normal 4 3 2 2 2 2 2 2" xfId="39152" xr:uid="{9831850A-58E6-455A-B159-D3CD1CC535E1}"/>
    <cellStyle name="Normal 4 3 2 2 2 2 3" xfId="18204" xr:uid="{00000000-0005-0000-0000-00001C470000}"/>
    <cellStyle name="Normal 4 3 2 2 2 2 3 2" xfId="39153" xr:uid="{B3931360-2BA3-49C0-A288-616AED1483A4}"/>
    <cellStyle name="Normal 4 3 2 2 2 2 4" xfId="18205" xr:uid="{00000000-0005-0000-0000-00001D470000}"/>
    <cellStyle name="Normal 4 3 2 2 2 2 4 2" xfId="39154" xr:uid="{8F151E40-ADFE-447C-9AA5-46263B703436}"/>
    <cellStyle name="Normal 4 3 2 2 2 2 5" xfId="39151" xr:uid="{48FE9FA5-F74A-487E-B395-152C069ED8AC}"/>
    <cellStyle name="Normal 4 3 2 2 2 3" xfId="18206" xr:uid="{00000000-0005-0000-0000-00001E470000}"/>
    <cellStyle name="Normal 4 3 2 2 2 3 2" xfId="18207" xr:uid="{00000000-0005-0000-0000-00001F470000}"/>
    <cellStyle name="Normal 4 3 2 2 2 3 2 2" xfId="39156" xr:uid="{76BF105D-3D39-4BA3-A5EA-8C8F5911564F}"/>
    <cellStyle name="Normal 4 3 2 2 2 3 3" xfId="18208" xr:uid="{00000000-0005-0000-0000-000020470000}"/>
    <cellStyle name="Normal 4 3 2 2 2 3 3 2" xfId="39157" xr:uid="{4CD0A63E-0548-4527-9BF2-906257EB1B18}"/>
    <cellStyle name="Normal 4 3 2 2 2 3 4" xfId="18209" xr:uid="{00000000-0005-0000-0000-000021470000}"/>
    <cellStyle name="Normal 4 3 2 2 2 3 4 2" xfId="39158" xr:uid="{C756FB04-6E8E-436D-9021-11B6B933E73A}"/>
    <cellStyle name="Normal 4 3 2 2 2 3 5" xfId="39155" xr:uid="{A284A20D-9D37-46B8-B673-8351A38EEC9F}"/>
    <cellStyle name="Normal 4 3 2 2 2 4" xfId="18210" xr:uid="{00000000-0005-0000-0000-000022470000}"/>
    <cellStyle name="Normal 4 3 2 2 2 4 2" xfId="39159" xr:uid="{940157C7-5115-4D68-9636-A02223538EBB}"/>
    <cellStyle name="Normal 4 3 2 2 2 5" xfId="18211" xr:uid="{00000000-0005-0000-0000-000023470000}"/>
    <cellStyle name="Normal 4 3 2 2 2 5 2" xfId="39160" xr:uid="{F29A209C-A0C8-4D92-B01E-D8D7408BC508}"/>
    <cellStyle name="Normal 4 3 2 2 2 6" xfId="18212" xr:uid="{00000000-0005-0000-0000-000024470000}"/>
    <cellStyle name="Normal 4 3 2 2 2 6 2" xfId="39161" xr:uid="{E8286420-887D-4901-A920-5B8EE507F59E}"/>
    <cellStyle name="Normal 4 3 2 2 2 7" xfId="39150" xr:uid="{B52243DE-1295-490B-B9B7-998166FE9E1E}"/>
    <cellStyle name="Normal 4 3 2 2 3" xfId="18213" xr:uid="{00000000-0005-0000-0000-000025470000}"/>
    <cellStyle name="Normal 4 3 2 2 3 2" xfId="18214" xr:uid="{00000000-0005-0000-0000-000026470000}"/>
    <cellStyle name="Normal 4 3 2 2 3 2 2" xfId="39163" xr:uid="{60EAF0DF-661D-434E-B7B9-6E0C44B58CA1}"/>
    <cellStyle name="Normal 4 3 2 2 3 3" xfId="18215" xr:uid="{00000000-0005-0000-0000-000027470000}"/>
    <cellStyle name="Normal 4 3 2 2 3 3 2" xfId="39164" xr:uid="{CA772D7B-135F-4A60-835E-888D65B0DE9A}"/>
    <cellStyle name="Normal 4 3 2 2 3 4" xfId="18216" xr:uid="{00000000-0005-0000-0000-000028470000}"/>
    <cellStyle name="Normal 4 3 2 2 3 4 2" xfId="39165" xr:uid="{46B647B2-6FE6-4FBC-BE4A-064AA0D4B122}"/>
    <cellStyle name="Normal 4 3 2 2 3 5" xfId="39162" xr:uid="{9CB2AB5E-90C6-4388-B51A-9524CB9F3F11}"/>
    <cellStyle name="Normal 4 3 2 2 4" xfId="18217" xr:uid="{00000000-0005-0000-0000-000029470000}"/>
    <cellStyle name="Normal 4 3 2 2 4 2" xfId="18218" xr:uid="{00000000-0005-0000-0000-00002A470000}"/>
    <cellStyle name="Normal 4 3 2 2 4 2 2" xfId="39167" xr:uid="{B5C3583A-7C41-46E4-A34B-2832DDBABF81}"/>
    <cellStyle name="Normal 4 3 2 2 4 3" xfId="18219" xr:uid="{00000000-0005-0000-0000-00002B470000}"/>
    <cellStyle name="Normal 4 3 2 2 4 3 2" xfId="39168" xr:uid="{3DE7B763-3DBE-493A-A2EE-1B737ABD35DA}"/>
    <cellStyle name="Normal 4 3 2 2 4 4" xfId="18220" xr:uid="{00000000-0005-0000-0000-00002C470000}"/>
    <cellStyle name="Normal 4 3 2 2 4 4 2" xfId="39169" xr:uid="{D850E489-12FB-479F-9A88-392C78FD6642}"/>
    <cellStyle name="Normal 4 3 2 2 4 5" xfId="39166" xr:uid="{166F7FC9-18A0-47BA-8061-436D2F823DFB}"/>
    <cellStyle name="Normal 4 3 2 2 5" xfId="18221" xr:uid="{00000000-0005-0000-0000-00002D470000}"/>
    <cellStyle name="Normal 4 3 2 2 5 2" xfId="39170" xr:uid="{1E85AE11-442F-4381-B6FE-3E1B8225BBF4}"/>
    <cellStyle name="Normal 4 3 2 2 6" xfId="18222" xr:uid="{00000000-0005-0000-0000-00002E470000}"/>
    <cellStyle name="Normal 4 3 2 2 6 2" xfId="39171" xr:uid="{28A71948-B0D9-4B3F-AC46-3137BC8310A4}"/>
    <cellStyle name="Normal 4 3 2 2 7" xfId="18223" xr:uid="{00000000-0005-0000-0000-00002F470000}"/>
    <cellStyle name="Normal 4 3 2 2 7 2" xfId="39172" xr:uid="{C61C106D-66A9-48D8-9C80-A48F48642650}"/>
    <cellStyle name="Normal 4 3 2 2 8" xfId="39149" xr:uid="{E1EC569C-C466-4324-BE03-7F5763140640}"/>
    <cellStyle name="Normal 4 3 2 3" xfId="18224" xr:uid="{00000000-0005-0000-0000-000030470000}"/>
    <cellStyle name="Normal 4 3 2 3 2" xfId="18225" xr:uid="{00000000-0005-0000-0000-000031470000}"/>
    <cellStyle name="Normal 4 3 2 3 2 2" xfId="18226" xr:uid="{00000000-0005-0000-0000-000032470000}"/>
    <cellStyle name="Normal 4 3 2 3 2 2 2" xfId="18227" xr:uid="{00000000-0005-0000-0000-000033470000}"/>
    <cellStyle name="Normal 4 3 2 3 2 2 2 2" xfId="39176" xr:uid="{85C1ECA8-2B64-4767-9649-2773B65915AD}"/>
    <cellStyle name="Normal 4 3 2 3 2 2 3" xfId="18228" xr:uid="{00000000-0005-0000-0000-000034470000}"/>
    <cellStyle name="Normal 4 3 2 3 2 2 3 2" xfId="39177" xr:uid="{EA3D813C-ECF4-44B5-BC42-66385D0F9276}"/>
    <cellStyle name="Normal 4 3 2 3 2 2 4" xfId="18229" xr:uid="{00000000-0005-0000-0000-000035470000}"/>
    <cellStyle name="Normal 4 3 2 3 2 2 4 2" xfId="39178" xr:uid="{E498AAD3-661B-4727-89C0-D212A465805E}"/>
    <cellStyle name="Normal 4 3 2 3 2 2 5" xfId="39175" xr:uid="{F009157B-7470-4C0B-8EBB-A2B2F806479D}"/>
    <cellStyle name="Normal 4 3 2 3 2 3" xfId="18230" xr:uid="{00000000-0005-0000-0000-000036470000}"/>
    <cellStyle name="Normal 4 3 2 3 2 3 2" xfId="18231" xr:uid="{00000000-0005-0000-0000-000037470000}"/>
    <cellStyle name="Normal 4 3 2 3 2 3 2 2" xfId="39180" xr:uid="{D5B0EDCA-4BD6-46B7-8ED5-DA2590223128}"/>
    <cellStyle name="Normal 4 3 2 3 2 3 3" xfId="18232" xr:uid="{00000000-0005-0000-0000-000038470000}"/>
    <cellStyle name="Normal 4 3 2 3 2 3 3 2" xfId="39181" xr:uid="{56847E06-3027-4C29-8671-3C936A6A0125}"/>
    <cellStyle name="Normal 4 3 2 3 2 3 4" xfId="18233" xr:uid="{00000000-0005-0000-0000-000039470000}"/>
    <cellStyle name="Normal 4 3 2 3 2 3 4 2" xfId="39182" xr:uid="{F953064C-98C7-4CC0-BBE1-7A0054CFE690}"/>
    <cellStyle name="Normal 4 3 2 3 2 3 5" xfId="39179" xr:uid="{616F3E6E-AB88-4BC9-B357-AAC003DC36CF}"/>
    <cellStyle name="Normal 4 3 2 3 2 4" xfId="18234" xr:uid="{00000000-0005-0000-0000-00003A470000}"/>
    <cellStyle name="Normal 4 3 2 3 2 4 2" xfId="39183" xr:uid="{6F9B9208-39EB-4E80-859B-8E13020925E5}"/>
    <cellStyle name="Normal 4 3 2 3 2 5" xfId="18235" xr:uid="{00000000-0005-0000-0000-00003B470000}"/>
    <cellStyle name="Normal 4 3 2 3 2 5 2" xfId="39184" xr:uid="{CCB18B89-F9ED-4216-82C6-7E029568EB9A}"/>
    <cellStyle name="Normal 4 3 2 3 2 6" xfId="18236" xr:uid="{00000000-0005-0000-0000-00003C470000}"/>
    <cellStyle name="Normal 4 3 2 3 2 6 2" xfId="39185" xr:uid="{61DC2F1F-4D2C-43E8-B681-B77857FF9185}"/>
    <cellStyle name="Normal 4 3 2 3 2 7" xfId="39174" xr:uid="{FF80BB51-0F8A-494A-AF12-9D6F36231080}"/>
    <cellStyle name="Normal 4 3 2 3 3" xfId="18237" xr:uid="{00000000-0005-0000-0000-00003D470000}"/>
    <cellStyle name="Normal 4 3 2 3 3 2" xfId="18238" xr:uid="{00000000-0005-0000-0000-00003E470000}"/>
    <cellStyle name="Normal 4 3 2 3 3 2 2" xfId="39187" xr:uid="{C9C270CC-50AF-475D-8EA1-30606B913149}"/>
    <cellStyle name="Normal 4 3 2 3 3 3" xfId="18239" xr:uid="{00000000-0005-0000-0000-00003F470000}"/>
    <cellStyle name="Normal 4 3 2 3 3 3 2" xfId="39188" xr:uid="{BD09C33A-5346-41D7-BB98-F023B3823FA9}"/>
    <cellStyle name="Normal 4 3 2 3 3 4" xfId="18240" xr:uid="{00000000-0005-0000-0000-000040470000}"/>
    <cellStyle name="Normal 4 3 2 3 3 4 2" xfId="39189" xr:uid="{74F1455D-2D11-4B51-BD6C-5F69ACD6B877}"/>
    <cellStyle name="Normal 4 3 2 3 3 5" xfId="39186" xr:uid="{354C1677-D134-49E3-BFA6-83F01EAA5A08}"/>
    <cellStyle name="Normal 4 3 2 3 4" xfId="18241" xr:uid="{00000000-0005-0000-0000-000041470000}"/>
    <cellStyle name="Normal 4 3 2 3 4 2" xfId="18242" xr:uid="{00000000-0005-0000-0000-000042470000}"/>
    <cellStyle name="Normal 4 3 2 3 4 2 2" xfId="39191" xr:uid="{0B72304C-44ED-4FB9-9E53-ECE1EE112E14}"/>
    <cellStyle name="Normal 4 3 2 3 4 3" xfId="18243" xr:uid="{00000000-0005-0000-0000-000043470000}"/>
    <cellStyle name="Normal 4 3 2 3 4 3 2" xfId="39192" xr:uid="{34A95613-15C8-4B44-AD61-26FF20315B34}"/>
    <cellStyle name="Normal 4 3 2 3 4 4" xfId="18244" xr:uid="{00000000-0005-0000-0000-000044470000}"/>
    <cellStyle name="Normal 4 3 2 3 4 4 2" xfId="39193" xr:uid="{DFA7FBF5-45F7-4955-82AC-61AD4008D084}"/>
    <cellStyle name="Normal 4 3 2 3 4 5" xfId="39190" xr:uid="{9A9231A6-FEF8-4F08-BC60-5CCF3A8981F3}"/>
    <cellStyle name="Normal 4 3 2 3 5" xfId="18245" xr:uid="{00000000-0005-0000-0000-000045470000}"/>
    <cellStyle name="Normal 4 3 2 3 5 2" xfId="39194" xr:uid="{986634F9-784F-4492-A9FD-C1B4F9F62989}"/>
    <cellStyle name="Normal 4 3 2 3 6" xfId="18246" xr:uid="{00000000-0005-0000-0000-000046470000}"/>
    <cellStyle name="Normal 4 3 2 3 6 2" xfId="39195" xr:uid="{2710D5BA-FE53-46B7-B039-6BB14C8E5807}"/>
    <cellStyle name="Normal 4 3 2 3 7" xfId="18247" xr:uid="{00000000-0005-0000-0000-000047470000}"/>
    <cellStyle name="Normal 4 3 2 3 7 2" xfId="39196" xr:uid="{6C95E0E1-8FEC-4841-AECF-AA83883C8B50}"/>
    <cellStyle name="Normal 4 3 2 3 8" xfId="39173" xr:uid="{8CCF8696-4B31-4D4E-997F-DDD685E748FD}"/>
    <cellStyle name="Normal 4 3 2 4" xfId="18248" xr:uid="{00000000-0005-0000-0000-000048470000}"/>
    <cellStyle name="Normal 4 3 2 4 2" xfId="18249" xr:uid="{00000000-0005-0000-0000-000049470000}"/>
    <cellStyle name="Normal 4 3 2 4 2 2" xfId="18250" xr:uid="{00000000-0005-0000-0000-00004A470000}"/>
    <cellStyle name="Normal 4 3 2 4 2 2 2" xfId="39199" xr:uid="{A4FCAD74-082C-428F-92F7-2EB4B40F3101}"/>
    <cellStyle name="Normal 4 3 2 4 2 3" xfId="18251" xr:uid="{00000000-0005-0000-0000-00004B470000}"/>
    <cellStyle name="Normal 4 3 2 4 2 3 2" xfId="39200" xr:uid="{07B2D24B-4B86-45C1-8CD7-D1F8566E5710}"/>
    <cellStyle name="Normal 4 3 2 4 2 4" xfId="18252" xr:uid="{00000000-0005-0000-0000-00004C470000}"/>
    <cellStyle name="Normal 4 3 2 4 2 4 2" xfId="39201" xr:uid="{76E9C5CC-2DE1-41D9-9DA4-D9EC2F3B7219}"/>
    <cellStyle name="Normal 4 3 2 4 2 5" xfId="39198" xr:uid="{7E9A32BD-2867-4BB2-8155-C8EB39C25F4A}"/>
    <cellStyle name="Normal 4 3 2 4 3" xfId="18253" xr:uid="{00000000-0005-0000-0000-00004D470000}"/>
    <cellStyle name="Normal 4 3 2 4 3 2" xfId="18254" xr:uid="{00000000-0005-0000-0000-00004E470000}"/>
    <cellStyle name="Normal 4 3 2 4 3 2 2" xfId="39203" xr:uid="{9066814B-1F51-4F17-A285-E5485C807B6A}"/>
    <cellStyle name="Normal 4 3 2 4 3 3" xfId="18255" xr:uid="{00000000-0005-0000-0000-00004F470000}"/>
    <cellStyle name="Normal 4 3 2 4 3 3 2" xfId="39204" xr:uid="{2C55688F-25D6-4AB7-A8CE-D89634443C99}"/>
    <cellStyle name="Normal 4 3 2 4 3 4" xfId="18256" xr:uid="{00000000-0005-0000-0000-000050470000}"/>
    <cellStyle name="Normal 4 3 2 4 3 4 2" xfId="39205" xr:uid="{B023DF4D-5884-4BAC-A6E9-EEA08AFF5009}"/>
    <cellStyle name="Normal 4 3 2 4 3 5" xfId="39202" xr:uid="{F3508F66-CEDA-43E1-8C62-405A2717B172}"/>
    <cellStyle name="Normal 4 3 2 4 4" xfId="39197" xr:uid="{39B8637F-CE9D-4877-B8DE-28B2515CFC99}"/>
    <cellStyle name="Normal 4 3 2 5" xfId="18257" xr:uid="{00000000-0005-0000-0000-000051470000}"/>
    <cellStyle name="Normal 4 3 2 5 2" xfId="18258" xr:uid="{00000000-0005-0000-0000-000052470000}"/>
    <cellStyle name="Normal 4 3 2 5 2 2" xfId="18259" xr:uid="{00000000-0005-0000-0000-000053470000}"/>
    <cellStyle name="Normal 4 3 2 5 2 2 2" xfId="39208" xr:uid="{820EFE4B-2EF7-443E-8077-6CA4691468FD}"/>
    <cellStyle name="Normal 4 3 2 5 2 3" xfId="18260" xr:uid="{00000000-0005-0000-0000-000054470000}"/>
    <cellStyle name="Normal 4 3 2 5 2 3 2" xfId="39209" xr:uid="{8FABDCE2-AB0D-4A7B-8712-B6B57A551F0B}"/>
    <cellStyle name="Normal 4 3 2 5 2 4" xfId="18261" xr:uid="{00000000-0005-0000-0000-000055470000}"/>
    <cellStyle name="Normal 4 3 2 5 2 4 2" xfId="39210" xr:uid="{9FE24F32-1584-4D86-9A00-9660BB92ED88}"/>
    <cellStyle name="Normal 4 3 2 5 2 5" xfId="39207" xr:uid="{88607CF3-F376-4D73-A454-093CDE22BBFB}"/>
    <cellStyle name="Normal 4 3 2 5 3" xfId="18262" xr:uid="{00000000-0005-0000-0000-000056470000}"/>
    <cellStyle name="Normal 4 3 2 5 3 2" xfId="39211" xr:uid="{DD789B73-C812-4DE5-91FD-50E60EFEA058}"/>
    <cellStyle name="Normal 4 3 2 5 4" xfId="18263" xr:uid="{00000000-0005-0000-0000-000057470000}"/>
    <cellStyle name="Normal 4 3 2 5 4 2" xfId="39212" xr:uid="{A4BA6375-5B93-438D-92F2-4CF3361C0849}"/>
    <cellStyle name="Normal 4 3 2 5 5" xfId="18264" xr:uid="{00000000-0005-0000-0000-000058470000}"/>
    <cellStyle name="Normal 4 3 2 5 5 2" xfId="39213" xr:uid="{FB1CCD8A-81BC-4B2A-94AE-A8F149EF4219}"/>
    <cellStyle name="Normal 4 3 2 5 6" xfId="39206" xr:uid="{503A7D1E-3A02-4541-8A6F-2831228D0948}"/>
    <cellStyle name="Normal 4 3 2 6" xfId="18265" xr:uid="{00000000-0005-0000-0000-000059470000}"/>
    <cellStyle name="Normal 4 3 2 6 2" xfId="18266" xr:uid="{00000000-0005-0000-0000-00005A470000}"/>
    <cellStyle name="Normal 4 3 2 6 2 2" xfId="39215" xr:uid="{8E481188-9DA0-4DC8-AB82-1B475961C608}"/>
    <cellStyle name="Normal 4 3 2 6 3" xfId="18267" xr:uid="{00000000-0005-0000-0000-00005B470000}"/>
    <cellStyle name="Normal 4 3 2 6 3 2" xfId="39216" xr:uid="{B84620F2-439B-476D-A236-E44742D80BC4}"/>
    <cellStyle name="Normal 4 3 2 6 4" xfId="18268" xr:uid="{00000000-0005-0000-0000-00005C470000}"/>
    <cellStyle name="Normal 4 3 2 6 4 2" xfId="39217" xr:uid="{78EA99A2-E1BA-4603-998F-3B9AB21B8B5D}"/>
    <cellStyle name="Normal 4 3 2 6 5" xfId="39214" xr:uid="{1FCC3B85-A5E8-4585-B342-29A699D623E9}"/>
    <cellStyle name="Normal 4 3 2 7" xfId="18269" xr:uid="{00000000-0005-0000-0000-00005D470000}"/>
    <cellStyle name="Normal 4 3 2 7 2" xfId="39218" xr:uid="{F920AEE2-4C40-4BFE-B028-CADDB7272B76}"/>
    <cellStyle name="Normal 4 3 2 8" xfId="18270" xr:uid="{00000000-0005-0000-0000-00005E470000}"/>
    <cellStyle name="Normal 4 3 2 8 2" xfId="39219" xr:uid="{782F97FC-4642-499B-AB51-4E227C038AE4}"/>
    <cellStyle name="Normal 4 3 2 9" xfId="18271" xr:uid="{00000000-0005-0000-0000-00005F470000}"/>
    <cellStyle name="Normal 4 3 2 9 2" xfId="39220" xr:uid="{8B5E9790-9C84-4233-A995-9F2FD10D7EBD}"/>
    <cellStyle name="Normal 4 3 3" xfId="18272" xr:uid="{00000000-0005-0000-0000-000060470000}"/>
    <cellStyle name="Normal 4 3 3 10" xfId="39221" xr:uid="{AA9BB043-EFFE-4EED-9390-D1588643995C}"/>
    <cellStyle name="Normal 4 3 3 2" xfId="18273" xr:uid="{00000000-0005-0000-0000-000061470000}"/>
    <cellStyle name="Normal 4 3 3 2 2" xfId="18274" xr:uid="{00000000-0005-0000-0000-000062470000}"/>
    <cellStyle name="Normal 4 3 3 2 2 2" xfId="18275" xr:uid="{00000000-0005-0000-0000-000063470000}"/>
    <cellStyle name="Normal 4 3 3 2 2 2 2" xfId="18276" xr:uid="{00000000-0005-0000-0000-000064470000}"/>
    <cellStyle name="Normal 4 3 3 2 2 2 2 2" xfId="39225" xr:uid="{A9C3DD3A-E08F-4D5B-9FB6-605906EDE6D9}"/>
    <cellStyle name="Normal 4 3 3 2 2 2 3" xfId="18277" xr:uid="{00000000-0005-0000-0000-000065470000}"/>
    <cellStyle name="Normal 4 3 3 2 2 2 3 2" xfId="39226" xr:uid="{A3BC585E-3264-41F8-AEF2-07E418E13B8E}"/>
    <cellStyle name="Normal 4 3 3 2 2 2 4" xfId="18278" xr:uid="{00000000-0005-0000-0000-000066470000}"/>
    <cellStyle name="Normal 4 3 3 2 2 2 4 2" xfId="39227" xr:uid="{4F2B1F1B-AA0C-4DC1-9A4E-68FF545474D2}"/>
    <cellStyle name="Normal 4 3 3 2 2 2 5" xfId="39224" xr:uid="{FD2B92D2-71BE-40F6-9F0D-46927F679204}"/>
    <cellStyle name="Normal 4 3 3 2 2 3" xfId="18279" xr:uid="{00000000-0005-0000-0000-000067470000}"/>
    <cellStyle name="Normal 4 3 3 2 2 3 2" xfId="18280" xr:uid="{00000000-0005-0000-0000-000068470000}"/>
    <cellStyle name="Normal 4 3 3 2 2 3 2 2" xfId="39229" xr:uid="{73052EED-1C3B-4394-8E16-8BBD3FE5D5A5}"/>
    <cellStyle name="Normal 4 3 3 2 2 3 3" xfId="18281" xr:uid="{00000000-0005-0000-0000-000069470000}"/>
    <cellStyle name="Normal 4 3 3 2 2 3 3 2" xfId="39230" xr:uid="{57D20B36-6F9E-4589-B99D-A4F6270FA568}"/>
    <cellStyle name="Normal 4 3 3 2 2 3 4" xfId="18282" xr:uid="{00000000-0005-0000-0000-00006A470000}"/>
    <cellStyle name="Normal 4 3 3 2 2 3 4 2" xfId="39231" xr:uid="{82042DAD-5BDD-4956-842C-386A064C0CDE}"/>
    <cellStyle name="Normal 4 3 3 2 2 3 5" xfId="39228" xr:uid="{4ACE4DA3-C999-40B1-8BF5-D10E84AA6519}"/>
    <cellStyle name="Normal 4 3 3 2 2 4" xfId="18283" xr:uid="{00000000-0005-0000-0000-00006B470000}"/>
    <cellStyle name="Normal 4 3 3 2 2 4 2" xfId="18284" xr:uid="{00000000-0005-0000-0000-00006C470000}"/>
    <cellStyle name="Normal 4 3 3 2 2 4 2 2" xfId="39233" xr:uid="{A7F1A2CA-E6EC-40FD-9661-7C13FC97E7ED}"/>
    <cellStyle name="Normal 4 3 3 2 2 4 3" xfId="18285" xr:uid="{00000000-0005-0000-0000-00006D470000}"/>
    <cellStyle name="Normal 4 3 3 2 2 4 3 2" xfId="39234" xr:uid="{4DE3223A-D141-46DA-9A88-EB437A9B997D}"/>
    <cellStyle name="Normal 4 3 3 2 2 4 4" xfId="18286" xr:uid="{00000000-0005-0000-0000-00006E470000}"/>
    <cellStyle name="Normal 4 3 3 2 2 4 4 2" xfId="39235" xr:uid="{02089702-30F9-40BD-BA79-A8E258DA0335}"/>
    <cellStyle name="Normal 4 3 3 2 2 4 5" xfId="39232" xr:uid="{BA068B01-F9D8-4B4E-8A8B-ED0E3A499F87}"/>
    <cellStyle name="Normal 4 3 3 2 2 5" xfId="18287" xr:uid="{00000000-0005-0000-0000-00006F470000}"/>
    <cellStyle name="Normal 4 3 3 2 2 5 2" xfId="39236" xr:uid="{36CADDD6-4BEC-4735-AE6F-FF1193BE952D}"/>
    <cellStyle name="Normal 4 3 3 2 2 6" xfId="18288" xr:uid="{00000000-0005-0000-0000-000070470000}"/>
    <cellStyle name="Normal 4 3 3 2 2 6 2" xfId="39237" xr:uid="{6D09D38C-CD96-4E4E-A412-560E3DC255A1}"/>
    <cellStyle name="Normal 4 3 3 2 2 7" xfId="18289" xr:uid="{00000000-0005-0000-0000-000071470000}"/>
    <cellStyle name="Normal 4 3 3 2 2 7 2" xfId="39238" xr:uid="{76A9A37B-4409-4FD2-BFC2-E33CDDA02A82}"/>
    <cellStyle name="Normal 4 3 3 2 2 8" xfId="39223" xr:uid="{FBA63149-8757-4450-9096-D1AA50E7E273}"/>
    <cellStyle name="Normal 4 3 3 2 3" xfId="18290" xr:uid="{00000000-0005-0000-0000-000072470000}"/>
    <cellStyle name="Normal 4 3 3 2 3 2" xfId="18291" xr:uid="{00000000-0005-0000-0000-000073470000}"/>
    <cellStyle name="Normal 4 3 3 2 3 2 2" xfId="39240" xr:uid="{A3BDD1BF-170B-4A6D-99E8-29B56C6EAC75}"/>
    <cellStyle name="Normal 4 3 3 2 3 3" xfId="18292" xr:uid="{00000000-0005-0000-0000-000074470000}"/>
    <cellStyle name="Normal 4 3 3 2 3 3 2" xfId="39241" xr:uid="{F698495C-4E31-4B60-9FEA-58DF32D45398}"/>
    <cellStyle name="Normal 4 3 3 2 3 4" xfId="18293" xr:uid="{00000000-0005-0000-0000-000075470000}"/>
    <cellStyle name="Normal 4 3 3 2 3 4 2" xfId="39242" xr:uid="{9F453B00-5BA1-4C14-A749-4CAAC12D7B48}"/>
    <cellStyle name="Normal 4 3 3 2 3 5" xfId="39239" xr:uid="{991213E8-30D6-4D9E-A50D-EA5395931F8F}"/>
    <cellStyle name="Normal 4 3 3 2 4" xfId="18294" xr:uid="{00000000-0005-0000-0000-000076470000}"/>
    <cellStyle name="Normal 4 3 3 2 4 2" xfId="18295" xr:uid="{00000000-0005-0000-0000-000077470000}"/>
    <cellStyle name="Normal 4 3 3 2 4 2 2" xfId="39244" xr:uid="{A06492FC-55B6-4F72-8C93-EF5BB1F327ED}"/>
    <cellStyle name="Normal 4 3 3 2 4 3" xfId="18296" xr:uid="{00000000-0005-0000-0000-000078470000}"/>
    <cellStyle name="Normal 4 3 3 2 4 3 2" xfId="39245" xr:uid="{4AA427B4-26B8-49DC-A767-0B1AA7607444}"/>
    <cellStyle name="Normal 4 3 3 2 4 4" xfId="18297" xr:uid="{00000000-0005-0000-0000-000079470000}"/>
    <cellStyle name="Normal 4 3 3 2 4 4 2" xfId="39246" xr:uid="{C17DC880-34D7-4650-9C54-CE3D4DF9010B}"/>
    <cellStyle name="Normal 4 3 3 2 4 5" xfId="39243" xr:uid="{6891AA56-6784-43BF-83DE-11EE8A6E59B1}"/>
    <cellStyle name="Normal 4 3 3 2 5" xfId="18298" xr:uid="{00000000-0005-0000-0000-00007A470000}"/>
    <cellStyle name="Normal 4 3 3 2 5 2" xfId="18299" xr:uid="{00000000-0005-0000-0000-00007B470000}"/>
    <cellStyle name="Normal 4 3 3 2 5 2 2" xfId="39248" xr:uid="{18B3C9DD-CD50-4779-969D-D439220C8B02}"/>
    <cellStyle name="Normal 4 3 3 2 5 3" xfId="18300" xr:uid="{00000000-0005-0000-0000-00007C470000}"/>
    <cellStyle name="Normal 4 3 3 2 5 3 2" xfId="39249" xr:uid="{B6C72BB6-BA5E-4910-9B25-EB0D0E4244DB}"/>
    <cellStyle name="Normal 4 3 3 2 5 4" xfId="18301" xr:uid="{00000000-0005-0000-0000-00007D470000}"/>
    <cellStyle name="Normal 4 3 3 2 5 4 2" xfId="39250" xr:uid="{EFFF2B4C-6BD3-4E29-9DD2-EAB2E188D951}"/>
    <cellStyle name="Normal 4 3 3 2 5 5" xfId="39247" xr:uid="{37A6E8BA-BF97-422B-ACBF-37CF57035EBD}"/>
    <cellStyle name="Normal 4 3 3 2 6" xfId="18302" xr:uid="{00000000-0005-0000-0000-00007E470000}"/>
    <cellStyle name="Normal 4 3 3 2 6 2" xfId="39251" xr:uid="{1F1ADDE7-256F-40AF-9016-0658CDD08367}"/>
    <cellStyle name="Normal 4 3 3 2 7" xfId="18303" xr:uid="{00000000-0005-0000-0000-00007F470000}"/>
    <cellStyle name="Normal 4 3 3 2 7 2" xfId="39252" xr:uid="{4580BA05-7813-48D2-B593-4BCA8FD0F9E6}"/>
    <cellStyle name="Normal 4 3 3 2 8" xfId="18304" xr:uid="{00000000-0005-0000-0000-000080470000}"/>
    <cellStyle name="Normal 4 3 3 2 8 2" xfId="39253" xr:uid="{A1A29448-2766-422C-A05F-34E0A04A7605}"/>
    <cellStyle name="Normal 4 3 3 2 9" xfId="39222" xr:uid="{877835E3-8011-4326-9E1A-BEBB1E87E00E}"/>
    <cellStyle name="Normal 4 3 3 3" xfId="18305" xr:uid="{00000000-0005-0000-0000-000081470000}"/>
    <cellStyle name="Normal 4 3 3 3 2" xfId="18306" xr:uid="{00000000-0005-0000-0000-000082470000}"/>
    <cellStyle name="Normal 4 3 3 3 2 2" xfId="18307" xr:uid="{00000000-0005-0000-0000-000083470000}"/>
    <cellStyle name="Normal 4 3 3 3 2 2 2" xfId="18308" xr:uid="{00000000-0005-0000-0000-000084470000}"/>
    <cellStyle name="Normal 4 3 3 3 2 2 2 2" xfId="39257" xr:uid="{EE331C36-6D1F-442E-B977-1647625A4E8A}"/>
    <cellStyle name="Normal 4 3 3 3 2 2 3" xfId="18309" xr:uid="{00000000-0005-0000-0000-000085470000}"/>
    <cellStyle name="Normal 4 3 3 3 2 2 3 2" xfId="39258" xr:uid="{40442AE1-E950-4554-BDC6-D589522B6393}"/>
    <cellStyle name="Normal 4 3 3 3 2 2 4" xfId="18310" xr:uid="{00000000-0005-0000-0000-000086470000}"/>
    <cellStyle name="Normal 4 3 3 3 2 2 4 2" xfId="39259" xr:uid="{9201A9A5-8E16-4FCC-A382-83B53953E5D3}"/>
    <cellStyle name="Normal 4 3 3 3 2 2 5" xfId="39256" xr:uid="{4DB6B34E-7D02-4A92-BCE2-13F9B168E043}"/>
    <cellStyle name="Normal 4 3 3 3 2 3" xfId="18311" xr:uid="{00000000-0005-0000-0000-000087470000}"/>
    <cellStyle name="Normal 4 3 3 3 2 3 2" xfId="39260" xr:uid="{1EB9C76F-34DC-40CC-8198-B693A0916A9F}"/>
    <cellStyle name="Normal 4 3 3 3 2 4" xfId="18312" xr:uid="{00000000-0005-0000-0000-000088470000}"/>
    <cellStyle name="Normal 4 3 3 3 2 4 2" xfId="39261" xr:uid="{1890790C-6893-45B0-B486-4E59655F07A2}"/>
    <cellStyle name="Normal 4 3 3 3 2 5" xfId="18313" xr:uid="{00000000-0005-0000-0000-000089470000}"/>
    <cellStyle name="Normal 4 3 3 3 2 5 2" xfId="39262" xr:uid="{0F8B07C5-225A-4BB5-8689-427AEDFFFC80}"/>
    <cellStyle name="Normal 4 3 3 3 2 6" xfId="39255" xr:uid="{6763A640-D085-4926-9278-0185271CA7E4}"/>
    <cellStyle name="Normal 4 3 3 3 3" xfId="18314" xr:uid="{00000000-0005-0000-0000-00008A470000}"/>
    <cellStyle name="Normal 4 3 3 3 3 2" xfId="18315" xr:uid="{00000000-0005-0000-0000-00008B470000}"/>
    <cellStyle name="Normal 4 3 3 3 3 2 2" xfId="39264" xr:uid="{23FA4E1C-1784-4DF9-A01F-EB057E185454}"/>
    <cellStyle name="Normal 4 3 3 3 3 3" xfId="18316" xr:uid="{00000000-0005-0000-0000-00008C470000}"/>
    <cellStyle name="Normal 4 3 3 3 3 3 2" xfId="39265" xr:uid="{BDE7B499-A561-4D5D-AF0F-42FD423CE05F}"/>
    <cellStyle name="Normal 4 3 3 3 3 4" xfId="18317" xr:uid="{00000000-0005-0000-0000-00008D470000}"/>
    <cellStyle name="Normal 4 3 3 3 3 4 2" xfId="39266" xr:uid="{B0620520-AAC3-4081-857F-8E34F281CF3A}"/>
    <cellStyle name="Normal 4 3 3 3 3 5" xfId="39263" xr:uid="{A04056BC-2F30-4338-82AE-553CC54D15C7}"/>
    <cellStyle name="Normal 4 3 3 3 4" xfId="18318" xr:uid="{00000000-0005-0000-0000-00008E470000}"/>
    <cellStyle name="Normal 4 3 3 3 4 2" xfId="18319" xr:uid="{00000000-0005-0000-0000-00008F470000}"/>
    <cellStyle name="Normal 4 3 3 3 4 2 2" xfId="39268" xr:uid="{80F431DC-7E5E-4B64-A789-8FB9C861CE44}"/>
    <cellStyle name="Normal 4 3 3 3 4 3" xfId="18320" xr:uid="{00000000-0005-0000-0000-000090470000}"/>
    <cellStyle name="Normal 4 3 3 3 4 3 2" xfId="39269" xr:uid="{E021CEEA-C7D8-4A4C-A3B2-35C63AC2DB51}"/>
    <cellStyle name="Normal 4 3 3 3 4 4" xfId="18321" xr:uid="{00000000-0005-0000-0000-000091470000}"/>
    <cellStyle name="Normal 4 3 3 3 4 4 2" xfId="39270" xr:uid="{F7F7C0F6-3ECD-4B55-A2F8-8A1D37476ACB}"/>
    <cellStyle name="Normal 4 3 3 3 4 5" xfId="39267" xr:uid="{2A55F893-5BD7-4E18-80D5-B18F7C2DDF4E}"/>
    <cellStyle name="Normal 4 3 3 3 5" xfId="18322" xr:uid="{00000000-0005-0000-0000-000092470000}"/>
    <cellStyle name="Normal 4 3 3 3 5 2" xfId="39271" xr:uid="{9CA03A73-35F4-4B26-809B-6E9A56BB83D9}"/>
    <cellStyle name="Normal 4 3 3 3 6" xfId="18323" xr:uid="{00000000-0005-0000-0000-000093470000}"/>
    <cellStyle name="Normal 4 3 3 3 6 2" xfId="39272" xr:uid="{872D09CA-7659-4EB5-86E2-FC4C7514F6D8}"/>
    <cellStyle name="Normal 4 3 3 3 7" xfId="18324" xr:uid="{00000000-0005-0000-0000-000094470000}"/>
    <cellStyle name="Normal 4 3 3 3 7 2" xfId="39273" xr:uid="{40E1F736-1DEE-4542-A458-2CA4483233D7}"/>
    <cellStyle name="Normal 4 3 3 3 8" xfId="39254" xr:uid="{896CA072-B906-40C9-A96C-05536A39D58A}"/>
    <cellStyle name="Normal 4 3 3 4" xfId="18325" xr:uid="{00000000-0005-0000-0000-000095470000}"/>
    <cellStyle name="Normal 4 3 3 4 2" xfId="18326" xr:uid="{00000000-0005-0000-0000-000096470000}"/>
    <cellStyle name="Normal 4 3 3 4 2 2" xfId="18327" xr:uid="{00000000-0005-0000-0000-000097470000}"/>
    <cellStyle name="Normal 4 3 3 4 2 2 2" xfId="39276" xr:uid="{0A295C42-B4CA-4B8C-A719-FA74E3370BE0}"/>
    <cellStyle name="Normal 4 3 3 4 2 3" xfId="18328" xr:uid="{00000000-0005-0000-0000-000098470000}"/>
    <cellStyle name="Normal 4 3 3 4 2 3 2" xfId="39277" xr:uid="{368343C6-7425-4F32-AB09-E3AF42751BE4}"/>
    <cellStyle name="Normal 4 3 3 4 2 4" xfId="18329" xr:uid="{00000000-0005-0000-0000-000099470000}"/>
    <cellStyle name="Normal 4 3 3 4 2 4 2" xfId="39278" xr:uid="{D3B88030-9DA3-4713-9936-DE69AB5A1F31}"/>
    <cellStyle name="Normal 4 3 3 4 2 5" xfId="39275" xr:uid="{B72FD71A-0DD6-4ABE-A82F-A0F93A4FCAFE}"/>
    <cellStyle name="Normal 4 3 3 4 3" xfId="18330" xr:uid="{00000000-0005-0000-0000-00009A470000}"/>
    <cellStyle name="Normal 4 3 3 4 3 2" xfId="39279" xr:uid="{7A7FA227-1EA2-4371-8415-F42B785403E7}"/>
    <cellStyle name="Normal 4 3 3 4 4" xfId="18331" xr:uid="{00000000-0005-0000-0000-00009B470000}"/>
    <cellStyle name="Normal 4 3 3 4 4 2" xfId="39280" xr:uid="{6C304353-FE3B-427E-AB40-2843F615A46F}"/>
    <cellStyle name="Normal 4 3 3 4 5" xfId="18332" xr:uid="{00000000-0005-0000-0000-00009C470000}"/>
    <cellStyle name="Normal 4 3 3 4 5 2" xfId="39281" xr:uid="{DF501FDD-3F59-4F0F-8399-DD0C9817D6D4}"/>
    <cellStyle name="Normal 4 3 3 4 6" xfId="39274" xr:uid="{46843415-BEC1-49F0-9949-0E603D51DC1A}"/>
    <cellStyle name="Normal 4 3 3 5" xfId="18333" xr:uid="{00000000-0005-0000-0000-00009D470000}"/>
    <cellStyle name="Normal 4 3 3 5 2" xfId="18334" xr:uid="{00000000-0005-0000-0000-00009E470000}"/>
    <cellStyle name="Normal 4 3 3 5 2 2" xfId="39283" xr:uid="{B0D7D1F3-579A-4B10-B18E-AD082D82CFDD}"/>
    <cellStyle name="Normal 4 3 3 5 3" xfId="18335" xr:uid="{00000000-0005-0000-0000-00009F470000}"/>
    <cellStyle name="Normal 4 3 3 5 3 2" xfId="39284" xr:uid="{EFD3D9E2-0073-4996-B156-7413447D1D0D}"/>
    <cellStyle name="Normal 4 3 3 5 4" xfId="18336" xr:uid="{00000000-0005-0000-0000-0000A0470000}"/>
    <cellStyle name="Normal 4 3 3 5 4 2" xfId="39285" xr:uid="{8279149C-F770-4418-A1EC-AB28DF65C162}"/>
    <cellStyle name="Normal 4 3 3 5 5" xfId="39282" xr:uid="{8C4C4D1A-3DDD-447E-B226-ECF0D1CAD369}"/>
    <cellStyle name="Normal 4 3 3 6" xfId="18337" xr:uid="{00000000-0005-0000-0000-0000A1470000}"/>
    <cellStyle name="Normal 4 3 3 6 2" xfId="18338" xr:uid="{00000000-0005-0000-0000-0000A2470000}"/>
    <cellStyle name="Normal 4 3 3 6 2 2" xfId="39287" xr:uid="{2EB534DD-2BE3-457B-8135-AF6CC011A028}"/>
    <cellStyle name="Normal 4 3 3 6 3" xfId="18339" xr:uid="{00000000-0005-0000-0000-0000A3470000}"/>
    <cellStyle name="Normal 4 3 3 6 3 2" xfId="39288" xr:uid="{BB06C9CC-D3A1-4B1C-AFFE-CA0A66AD162B}"/>
    <cellStyle name="Normal 4 3 3 6 4" xfId="18340" xr:uid="{00000000-0005-0000-0000-0000A4470000}"/>
    <cellStyle name="Normal 4 3 3 6 4 2" xfId="39289" xr:uid="{A345B1CE-C6E3-48D9-A5DC-9FC270AE2A69}"/>
    <cellStyle name="Normal 4 3 3 6 5" xfId="39286" xr:uid="{0CEC4472-D630-4BB0-9A7D-68C5E26F4945}"/>
    <cellStyle name="Normal 4 3 3 7" xfId="18341" xr:uid="{00000000-0005-0000-0000-0000A5470000}"/>
    <cellStyle name="Normal 4 3 3 7 2" xfId="39290" xr:uid="{685CF152-C41C-4B65-BCC7-BFB6C45F751E}"/>
    <cellStyle name="Normal 4 3 3 8" xfId="18342" xr:uid="{00000000-0005-0000-0000-0000A6470000}"/>
    <cellStyle name="Normal 4 3 3 8 2" xfId="39291" xr:uid="{D52D2354-9410-442E-B4D5-1C38608A36A5}"/>
    <cellStyle name="Normal 4 3 3 9" xfId="18343" xr:uid="{00000000-0005-0000-0000-0000A7470000}"/>
    <cellStyle name="Normal 4 3 3 9 2" xfId="39292" xr:uid="{B3376748-2E7B-4A93-AC7F-D8550CB71E58}"/>
    <cellStyle name="Normal 4 3 4" xfId="18344" xr:uid="{00000000-0005-0000-0000-0000A8470000}"/>
    <cellStyle name="Normal 4 3 4 2" xfId="18345" xr:uid="{00000000-0005-0000-0000-0000A9470000}"/>
    <cellStyle name="Normal 4 3 4 2 2" xfId="18346" xr:uid="{00000000-0005-0000-0000-0000AA470000}"/>
    <cellStyle name="Normal 4 3 4 2 2 2" xfId="18347" xr:uid="{00000000-0005-0000-0000-0000AB470000}"/>
    <cellStyle name="Normal 4 3 4 2 2 2 2" xfId="39296" xr:uid="{9697CA00-1D80-4403-9B33-D9E72CCC0A3D}"/>
    <cellStyle name="Normal 4 3 4 2 2 3" xfId="18348" xr:uid="{00000000-0005-0000-0000-0000AC470000}"/>
    <cellStyle name="Normal 4 3 4 2 2 3 2" xfId="39297" xr:uid="{36FC2A50-1144-4E87-A7B7-B9CFB9D8DCD0}"/>
    <cellStyle name="Normal 4 3 4 2 2 4" xfId="18349" xr:uid="{00000000-0005-0000-0000-0000AD470000}"/>
    <cellStyle name="Normal 4 3 4 2 2 4 2" xfId="39298" xr:uid="{BEA398C0-FD03-4D7B-B189-06092D49D49F}"/>
    <cellStyle name="Normal 4 3 4 2 2 5" xfId="39295" xr:uid="{B972DE8D-8C1D-4BEE-A03B-CDC56A4DC279}"/>
    <cellStyle name="Normal 4 3 4 2 3" xfId="18350" xr:uid="{00000000-0005-0000-0000-0000AE470000}"/>
    <cellStyle name="Normal 4 3 4 2 3 2" xfId="18351" xr:uid="{00000000-0005-0000-0000-0000AF470000}"/>
    <cellStyle name="Normal 4 3 4 2 3 2 2" xfId="39300" xr:uid="{AF72284E-8312-4316-B91E-BB1E96D845CC}"/>
    <cellStyle name="Normal 4 3 4 2 3 3" xfId="18352" xr:uid="{00000000-0005-0000-0000-0000B0470000}"/>
    <cellStyle name="Normal 4 3 4 2 3 3 2" xfId="39301" xr:uid="{485665C1-B6A4-40DA-A66B-43EB21B8551C}"/>
    <cellStyle name="Normal 4 3 4 2 3 4" xfId="18353" xr:uid="{00000000-0005-0000-0000-0000B1470000}"/>
    <cellStyle name="Normal 4 3 4 2 3 4 2" xfId="39302" xr:uid="{7BC178AA-694A-4575-A565-B89D370823FB}"/>
    <cellStyle name="Normal 4 3 4 2 3 5" xfId="39299" xr:uid="{EDDD956C-D784-4B39-955B-E7C9DDE7E9A6}"/>
    <cellStyle name="Normal 4 3 4 2 4" xfId="18354" xr:uid="{00000000-0005-0000-0000-0000B2470000}"/>
    <cellStyle name="Normal 4 3 4 2 4 2" xfId="39303" xr:uid="{2F5A1852-2FEA-435A-9978-338A674B9A9D}"/>
    <cellStyle name="Normal 4 3 4 2 5" xfId="18355" xr:uid="{00000000-0005-0000-0000-0000B3470000}"/>
    <cellStyle name="Normal 4 3 4 2 5 2" xfId="39304" xr:uid="{396DC96F-7B85-4CA8-94C0-5631A513A0F4}"/>
    <cellStyle name="Normal 4 3 4 2 6" xfId="18356" xr:uid="{00000000-0005-0000-0000-0000B4470000}"/>
    <cellStyle name="Normal 4 3 4 2 6 2" xfId="39305" xr:uid="{E6A61A61-BF50-49C5-9DBF-ABF06E8F2AD3}"/>
    <cellStyle name="Normal 4 3 4 2 7" xfId="39294" xr:uid="{FE8FD79F-BDAF-4572-AD7A-B984CAEECABD}"/>
    <cellStyle name="Normal 4 3 4 3" xfId="18357" xr:uid="{00000000-0005-0000-0000-0000B5470000}"/>
    <cellStyle name="Normal 4 3 4 3 2" xfId="18358" xr:uid="{00000000-0005-0000-0000-0000B6470000}"/>
    <cellStyle name="Normal 4 3 4 3 2 2" xfId="39307" xr:uid="{3C054E03-9952-4465-8D7D-2924E8DF4F82}"/>
    <cellStyle name="Normal 4 3 4 3 3" xfId="18359" xr:uid="{00000000-0005-0000-0000-0000B7470000}"/>
    <cellStyle name="Normal 4 3 4 3 3 2" xfId="39308" xr:uid="{4E89FD96-A9EF-4AE7-9E14-06DF4B784F98}"/>
    <cellStyle name="Normal 4 3 4 3 4" xfId="18360" xr:uid="{00000000-0005-0000-0000-0000B8470000}"/>
    <cellStyle name="Normal 4 3 4 3 4 2" xfId="39309" xr:uid="{7E7ADC15-FA54-4471-91D8-E436F5828FF4}"/>
    <cellStyle name="Normal 4 3 4 3 5" xfId="39306" xr:uid="{FAC7EB2C-E6EF-4A3E-9D82-0E52E255CC43}"/>
    <cellStyle name="Normal 4 3 4 4" xfId="18361" xr:uid="{00000000-0005-0000-0000-0000B9470000}"/>
    <cellStyle name="Normal 4 3 4 4 2" xfId="18362" xr:uid="{00000000-0005-0000-0000-0000BA470000}"/>
    <cellStyle name="Normal 4 3 4 4 2 2" xfId="39311" xr:uid="{ED6C6218-9820-48C1-AA4E-3271636815A3}"/>
    <cellStyle name="Normal 4 3 4 4 3" xfId="18363" xr:uid="{00000000-0005-0000-0000-0000BB470000}"/>
    <cellStyle name="Normal 4 3 4 4 3 2" xfId="39312" xr:uid="{304240DA-E13F-4A48-AA24-5EF8C9F62AD4}"/>
    <cellStyle name="Normal 4 3 4 4 4" xfId="18364" xr:uid="{00000000-0005-0000-0000-0000BC470000}"/>
    <cellStyle name="Normal 4 3 4 4 4 2" xfId="39313" xr:uid="{13ACCEB8-D04A-48CF-B63C-0339DA05393A}"/>
    <cellStyle name="Normal 4 3 4 4 5" xfId="39310" xr:uid="{C5F1B4C0-42BA-45D5-BDE2-117458C33539}"/>
    <cellStyle name="Normal 4 3 4 5" xfId="18365" xr:uid="{00000000-0005-0000-0000-0000BD470000}"/>
    <cellStyle name="Normal 4 3 4 5 2" xfId="39314" xr:uid="{7ED3E478-D9C5-439A-9BA2-5909D5C6B53B}"/>
    <cellStyle name="Normal 4 3 4 6" xfId="18366" xr:uid="{00000000-0005-0000-0000-0000BE470000}"/>
    <cellStyle name="Normal 4 3 4 6 2" xfId="39315" xr:uid="{FA0C3D3E-A6A8-4DF0-98C2-0728E6476351}"/>
    <cellStyle name="Normal 4 3 4 7" xfId="18367" xr:uid="{00000000-0005-0000-0000-0000BF470000}"/>
    <cellStyle name="Normal 4 3 4 7 2" xfId="39316" xr:uid="{E851F7C3-3BE6-4BA2-94AF-FDFEA892F6A8}"/>
    <cellStyle name="Normal 4 3 4 8" xfId="39293" xr:uid="{E8B8BC3E-F256-400D-867D-C3E090BD5E7F}"/>
    <cellStyle name="Normal 4 3 5" xfId="18368" xr:uid="{00000000-0005-0000-0000-0000C0470000}"/>
    <cellStyle name="Normal 4 3 5 2" xfId="18369" xr:uid="{00000000-0005-0000-0000-0000C1470000}"/>
    <cellStyle name="Normal 4 3 5 2 2" xfId="18370" xr:uid="{00000000-0005-0000-0000-0000C2470000}"/>
    <cellStyle name="Normal 4 3 5 2 2 2" xfId="18371" xr:uid="{00000000-0005-0000-0000-0000C3470000}"/>
    <cellStyle name="Normal 4 3 5 2 2 2 2" xfId="39320" xr:uid="{96F69976-0445-49A6-B40F-2C2F9F0DCCD1}"/>
    <cellStyle name="Normal 4 3 5 2 2 3" xfId="18372" xr:uid="{00000000-0005-0000-0000-0000C4470000}"/>
    <cellStyle name="Normal 4 3 5 2 2 3 2" xfId="39321" xr:uid="{7EDFA75B-15B3-4876-8F7A-425F57EC74BA}"/>
    <cellStyle name="Normal 4 3 5 2 2 4" xfId="18373" xr:uid="{00000000-0005-0000-0000-0000C5470000}"/>
    <cellStyle name="Normal 4 3 5 2 2 4 2" xfId="39322" xr:uid="{8B80D2C7-C1ED-4731-AE17-6442C2CBA65A}"/>
    <cellStyle name="Normal 4 3 5 2 2 5" xfId="39319" xr:uid="{E32C3BD9-73E2-46DE-88A7-3A60512E6098}"/>
    <cellStyle name="Normal 4 3 5 2 3" xfId="18374" xr:uid="{00000000-0005-0000-0000-0000C6470000}"/>
    <cellStyle name="Normal 4 3 5 2 3 2" xfId="18375" xr:uid="{00000000-0005-0000-0000-0000C7470000}"/>
    <cellStyle name="Normal 4 3 5 2 3 2 2" xfId="39324" xr:uid="{E7F44217-8602-4636-9351-383DC9C27213}"/>
    <cellStyle name="Normal 4 3 5 2 3 3" xfId="18376" xr:uid="{00000000-0005-0000-0000-0000C8470000}"/>
    <cellStyle name="Normal 4 3 5 2 3 3 2" xfId="39325" xr:uid="{6E9F30D1-03D2-4AD5-A592-352FFEC2E05B}"/>
    <cellStyle name="Normal 4 3 5 2 3 4" xfId="18377" xr:uid="{00000000-0005-0000-0000-0000C9470000}"/>
    <cellStyle name="Normal 4 3 5 2 3 4 2" xfId="39326" xr:uid="{D185A112-0386-4FEB-9444-34ECC8C2A633}"/>
    <cellStyle name="Normal 4 3 5 2 3 5" xfId="39323" xr:uid="{A026EC76-C3B7-484C-B9EB-2BB606CA7FD2}"/>
    <cellStyle name="Normal 4 3 5 2 4" xfId="18378" xr:uid="{00000000-0005-0000-0000-0000CA470000}"/>
    <cellStyle name="Normal 4 3 5 2 4 2" xfId="18379" xr:uid="{00000000-0005-0000-0000-0000CB470000}"/>
    <cellStyle name="Normal 4 3 5 2 4 2 2" xfId="39328" xr:uid="{E37A095A-C5C9-4251-A7D8-44F81C6D5BFE}"/>
    <cellStyle name="Normal 4 3 5 2 4 3" xfId="18380" xr:uid="{00000000-0005-0000-0000-0000CC470000}"/>
    <cellStyle name="Normal 4 3 5 2 4 3 2" xfId="39329" xr:uid="{3CAAA683-5627-4424-BFE6-8B1199DB09A2}"/>
    <cellStyle name="Normal 4 3 5 2 4 4" xfId="18381" xr:uid="{00000000-0005-0000-0000-0000CD470000}"/>
    <cellStyle name="Normal 4 3 5 2 4 4 2" xfId="39330" xr:uid="{13250448-7F82-4AF6-9C66-1C50324F9666}"/>
    <cellStyle name="Normal 4 3 5 2 4 5" xfId="39327" xr:uid="{A9261516-3132-4A03-893C-BC04FDAB888D}"/>
    <cellStyle name="Normal 4 3 5 2 5" xfId="18382" xr:uid="{00000000-0005-0000-0000-0000CE470000}"/>
    <cellStyle name="Normal 4 3 5 2 5 2" xfId="39331" xr:uid="{2C7747A0-B73D-4751-B785-90779864FFD5}"/>
    <cellStyle name="Normal 4 3 5 2 6" xfId="18383" xr:uid="{00000000-0005-0000-0000-0000CF470000}"/>
    <cellStyle name="Normal 4 3 5 2 6 2" xfId="39332" xr:uid="{6FDB4FC9-3DC5-49C0-9CC1-D2732ECA85F8}"/>
    <cellStyle name="Normal 4 3 5 2 7" xfId="18384" xr:uid="{00000000-0005-0000-0000-0000D0470000}"/>
    <cellStyle name="Normal 4 3 5 2 7 2" xfId="39333" xr:uid="{21F1CC82-8D3A-4223-8AB3-53A35413A43E}"/>
    <cellStyle name="Normal 4 3 5 2 8" xfId="39318" xr:uid="{8E9308CB-111F-47E2-A4A3-E95BBC87D337}"/>
    <cellStyle name="Normal 4 3 5 3" xfId="18385" xr:uid="{00000000-0005-0000-0000-0000D1470000}"/>
    <cellStyle name="Normal 4 3 5 3 2" xfId="18386" xr:uid="{00000000-0005-0000-0000-0000D2470000}"/>
    <cellStyle name="Normal 4 3 5 3 2 2" xfId="39335" xr:uid="{DA9EE522-C0C2-4B2E-9AE4-412521BF3F67}"/>
    <cellStyle name="Normal 4 3 5 3 3" xfId="18387" xr:uid="{00000000-0005-0000-0000-0000D3470000}"/>
    <cellStyle name="Normal 4 3 5 3 3 2" xfId="39336" xr:uid="{871A4EDF-7E8A-4BF9-80D3-0CBBAD1BE370}"/>
    <cellStyle name="Normal 4 3 5 3 4" xfId="18388" xr:uid="{00000000-0005-0000-0000-0000D4470000}"/>
    <cellStyle name="Normal 4 3 5 3 4 2" xfId="39337" xr:uid="{99C8DBA3-0B97-4330-B593-6F37A712EEF5}"/>
    <cellStyle name="Normal 4 3 5 3 5" xfId="39334" xr:uid="{6274F8B5-3721-4A46-A1FF-57AEAEFD5353}"/>
    <cellStyle name="Normal 4 3 5 4" xfId="18389" xr:uid="{00000000-0005-0000-0000-0000D5470000}"/>
    <cellStyle name="Normal 4 3 5 4 2" xfId="18390" xr:uid="{00000000-0005-0000-0000-0000D6470000}"/>
    <cellStyle name="Normal 4 3 5 4 2 2" xfId="39339" xr:uid="{A3A9480A-9418-445C-B537-F12B1C97D0A6}"/>
    <cellStyle name="Normal 4 3 5 4 3" xfId="18391" xr:uid="{00000000-0005-0000-0000-0000D7470000}"/>
    <cellStyle name="Normal 4 3 5 4 3 2" xfId="39340" xr:uid="{D4B8819E-A4F0-4EFC-B019-AEA30B57E05C}"/>
    <cellStyle name="Normal 4 3 5 4 4" xfId="18392" xr:uid="{00000000-0005-0000-0000-0000D8470000}"/>
    <cellStyle name="Normal 4 3 5 4 4 2" xfId="39341" xr:uid="{084B123B-581F-4DA0-BEE6-D0050336FB56}"/>
    <cellStyle name="Normal 4 3 5 4 5" xfId="39338" xr:uid="{56FE2AC9-D425-42B2-8D46-B5F4E40E807C}"/>
    <cellStyle name="Normal 4 3 5 5" xfId="18393" xr:uid="{00000000-0005-0000-0000-0000D9470000}"/>
    <cellStyle name="Normal 4 3 5 5 2" xfId="18394" xr:uid="{00000000-0005-0000-0000-0000DA470000}"/>
    <cellStyle name="Normal 4 3 5 5 2 2" xfId="39343" xr:uid="{36D308CC-D4A9-4996-8F58-B55053AF7890}"/>
    <cellStyle name="Normal 4 3 5 5 3" xfId="18395" xr:uid="{00000000-0005-0000-0000-0000DB470000}"/>
    <cellStyle name="Normal 4 3 5 5 3 2" xfId="39344" xr:uid="{AAEA9FB5-236E-4B67-8AC4-F91E69F467CF}"/>
    <cellStyle name="Normal 4 3 5 5 4" xfId="18396" xr:uid="{00000000-0005-0000-0000-0000DC470000}"/>
    <cellStyle name="Normal 4 3 5 5 4 2" xfId="39345" xr:uid="{3ABFF608-14D1-4360-8E18-083E368702B6}"/>
    <cellStyle name="Normal 4 3 5 5 5" xfId="39342" xr:uid="{348AB68D-C771-457F-9BF9-76AC20DE72B7}"/>
    <cellStyle name="Normal 4 3 5 6" xfId="18397" xr:uid="{00000000-0005-0000-0000-0000DD470000}"/>
    <cellStyle name="Normal 4 3 5 6 2" xfId="39346" xr:uid="{2631B5A0-2FAF-4096-9A2A-B59EFD2F5BB5}"/>
    <cellStyle name="Normal 4 3 5 7" xfId="18398" xr:uid="{00000000-0005-0000-0000-0000DE470000}"/>
    <cellStyle name="Normal 4 3 5 7 2" xfId="39347" xr:uid="{6718D2E0-F1C9-457F-B78B-1826C8537C56}"/>
    <cellStyle name="Normal 4 3 5 8" xfId="18399" xr:uid="{00000000-0005-0000-0000-0000DF470000}"/>
    <cellStyle name="Normal 4 3 5 8 2" xfId="39348" xr:uid="{D1EC3382-E1F5-496C-8D46-B42A8EB834C0}"/>
    <cellStyle name="Normal 4 3 5 9" xfId="39317" xr:uid="{6DD26864-B115-4457-85F9-B46760AB7166}"/>
    <cellStyle name="Normal 4 3 6" xfId="18400" xr:uid="{00000000-0005-0000-0000-0000E0470000}"/>
    <cellStyle name="Normal 4 3 6 2" xfId="18401" xr:uid="{00000000-0005-0000-0000-0000E1470000}"/>
    <cellStyle name="Normal 4 3 6 2 2" xfId="18402" xr:uid="{00000000-0005-0000-0000-0000E2470000}"/>
    <cellStyle name="Normal 4 3 6 2 2 2" xfId="39351" xr:uid="{807D4C21-272D-4926-BAD9-D173E9E66A95}"/>
    <cellStyle name="Normal 4 3 6 2 3" xfId="18403" xr:uid="{00000000-0005-0000-0000-0000E3470000}"/>
    <cellStyle name="Normal 4 3 6 2 3 2" xfId="39352" xr:uid="{2EAD33CE-527A-4A3F-9AED-BB0041DF39CA}"/>
    <cellStyle name="Normal 4 3 6 2 4" xfId="18404" xr:uid="{00000000-0005-0000-0000-0000E4470000}"/>
    <cellStyle name="Normal 4 3 6 2 4 2" xfId="39353" xr:uid="{C25A4963-15FB-4FB0-A71D-D490F2058A73}"/>
    <cellStyle name="Normal 4 3 6 2 5" xfId="39350" xr:uid="{545A5D66-3A6C-4FB6-A733-786DAD39C797}"/>
    <cellStyle name="Normal 4 3 6 3" xfId="18405" xr:uid="{00000000-0005-0000-0000-0000E5470000}"/>
    <cellStyle name="Normal 4 3 6 3 2" xfId="18406" xr:uid="{00000000-0005-0000-0000-0000E6470000}"/>
    <cellStyle name="Normal 4 3 6 3 2 2" xfId="39355" xr:uid="{D8D7316D-B92A-4A61-8A85-2DD5D3329126}"/>
    <cellStyle name="Normal 4 3 6 3 3" xfId="18407" xr:uid="{00000000-0005-0000-0000-0000E7470000}"/>
    <cellStyle name="Normal 4 3 6 3 3 2" xfId="39356" xr:uid="{FBC39EDC-B8B1-4463-AA84-E0B793F46A4A}"/>
    <cellStyle name="Normal 4 3 6 3 4" xfId="18408" xr:uid="{00000000-0005-0000-0000-0000E8470000}"/>
    <cellStyle name="Normal 4 3 6 3 4 2" xfId="39357" xr:uid="{70C48D68-D7BD-4548-97C4-A960D18A5810}"/>
    <cellStyle name="Normal 4 3 6 3 5" xfId="39354" xr:uid="{2446D182-CE19-4C66-BF51-6F200520D8D1}"/>
    <cellStyle name="Normal 4 3 6 4" xfId="18409" xr:uid="{00000000-0005-0000-0000-0000E9470000}"/>
    <cellStyle name="Normal 4 3 6 4 2" xfId="39358" xr:uid="{08260B39-D4C3-4AE7-9B44-C4C4636D2461}"/>
    <cellStyle name="Normal 4 3 6 5" xfId="18410" xr:uid="{00000000-0005-0000-0000-0000EA470000}"/>
    <cellStyle name="Normal 4 3 6 5 2" xfId="39359" xr:uid="{8D86B700-F199-401B-8E13-6976EEF29262}"/>
    <cellStyle name="Normal 4 3 6 6" xfId="18411" xr:uid="{00000000-0005-0000-0000-0000EB470000}"/>
    <cellStyle name="Normal 4 3 6 6 2" xfId="39360" xr:uid="{B1DB4DC1-057E-4D7D-A9C0-3B4649F85155}"/>
    <cellStyle name="Normal 4 3 6 7" xfId="39349" xr:uid="{F4AB32B2-B13C-471E-AEE5-4A640FC01A46}"/>
    <cellStyle name="Normal 4 3 7" xfId="18412" xr:uid="{00000000-0005-0000-0000-0000EC470000}"/>
    <cellStyle name="Normal 4 3 7 2" xfId="18413" xr:uid="{00000000-0005-0000-0000-0000ED470000}"/>
    <cellStyle name="Normal 4 3 7 2 2" xfId="39362" xr:uid="{57D20DFA-7C47-4C93-B57D-76E01472DE8B}"/>
    <cellStyle name="Normal 4 3 7 3" xfId="18414" xr:uid="{00000000-0005-0000-0000-0000EE470000}"/>
    <cellStyle name="Normal 4 3 7 3 2" xfId="39363" xr:uid="{F4A4AE0D-2FAD-4408-859B-2082CA250601}"/>
    <cellStyle name="Normal 4 3 7 4" xfId="18415" xr:uid="{00000000-0005-0000-0000-0000EF470000}"/>
    <cellStyle name="Normal 4 3 7 4 2" xfId="39364" xr:uid="{6CEC5648-B75C-46C2-B1C4-C5916BBF3479}"/>
    <cellStyle name="Normal 4 3 7 5" xfId="39361" xr:uid="{8D39FB66-1592-49B8-B4FA-0D790A6D9D8D}"/>
    <cellStyle name="Normal 4 3 8" xfId="18416" xr:uid="{00000000-0005-0000-0000-0000F0470000}"/>
    <cellStyle name="Normal 4 3 8 2" xfId="18417" xr:uid="{00000000-0005-0000-0000-0000F1470000}"/>
    <cellStyle name="Normal 4 3 8 2 2" xfId="39366" xr:uid="{23E70CD2-CC30-4572-8E3B-A95F1A3D16CB}"/>
    <cellStyle name="Normal 4 3 8 3" xfId="18418" xr:uid="{00000000-0005-0000-0000-0000F2470000}"/>
    <cellStyle name="Normal 4 3 8 3 2" xfId="39367" xr:uid="{52A95CAF-26DE-41C0-94E2-B1DBCD988F64}"/>
    <cellStyle name="Normal 4 3 8 4" xfId="18419" xr:uid="{00000000-0005-0000-0000-0000F3470000}"/>
    <cellStyle name="Normal 4 3 8 4 2" xfId="39368" xr:uid="{63B7F281-B81A-4C7A-BD36-B1F924580428}"/>
    <cellStyle name="Normal 4 3 8 5" xfId="39365" xr:uid="{E2C8E801-29C6-4A62-A2D7-DDD64B840B25}"/>
    <cellStyle name="Normal 4 3 9" xfId="18420" xr:uid="{00000000-0005-0000-0000-0000F4470000}"/>
    <cellStyle name="Normal 4 3 9 2" xfId="39369" xr:uid="{D02E4E00-462A-4DF3-91FA-BC9520A3377B}"/>
    <cellStyle name="Normal 4 4" xfId="18421" xr:uid="{00000000-0005-0000-0000-0000F5470000}"/>
    <cellStyle name="Normal 4 4 2" xfId="18422" xr:uid="{00000000-0005-0000-0000-0000F6470000}"/>
    <cellStyle name="Normal 4 4 2 2" xfId="18423" xr:uid="{00000000-0005-0000-0000-0000F7470000}"/>
    <cellStyle name="Normal 4 4 2 2 2" xfId="18424" xr:uid="{00000000-0005-0000-0000-0000F8470000}"/>
    <cellStyle name="Normal 4 4 2 2 2 2" xfId="18425" xr:uid="{00000000-0005-0000-0000-0000F9470000}"/>
    <cellStyle name="Normal 4 4 2 2 2 2 2" xfId="39374" xr:uid="{AAF79812-AAD1-485C-A77E-15A22213F092}"/>
    <cellStyle name="Normal 4 4 2 2 2 3" xfId="18426" xr:uid="{00000000-0005-0000-0000-0000FA470000}"/>
    <cellStyle name="Normal 4 4 2 2 2 3 2" xfId="39375" xr:uid="{2C1C1D55-B207-4672-8D9E-2B7BAF12BE99}"/>
    <cellStyle name="Normal 4 4 2 2 2 4" xfId="18427" xr:uid="{00000000-0005-0000-0000-0000FB470000}"/>
    <cellStyle name="Normal 4 4 2 2 2 4 2" xfId="39376" xr:uid="{D4F4E2DE-9A24-44F4-903A-DDD2D1352959}"/>
    <cellStyle name="Normal 4 4 2 2 2 5" xfId="39373" xr:uid="{D92C622E-FCD8-417A-ACF4-7664BA38DCD2}"/>
    <cellStyle name="Normal 4 4 2 2 3" xfId="18428" xr:uid="{00000000-0005-0000-0000-0000FC470000}"/>
    <cellStyle name="Normal 4 4 2 2 3 2" xfId="18429" xr:uid="{00000000-0005-0000-0000-0000FD470000}"/>
    <cellStyle name="Normal 4 4 2 2 3 2 2" xfId="39378" xr:uid="{9DA2865A-6D09-4C71-B5B7-7B203EBD7037}"/>
    <cellStyle name="Normal 4 4 2 2 3 3" xfId="18430" xr:uid="{00000000-0005-0000-0000-0000FE470000}"/>
    <cellStyle name="Normal 4 4 2 2 3 3 2" xfId="39379" xr:uid="{1CAFD5E7-9FA8-468E-9D05-6CD9AE338228}"/>
    <cellStyle name="Normal 4 4 2 2 3 4" xfId="18431" xr:uid="{00000000-0005-0000-0000-0000FF470000}"/>
    <cellStyle name="Normal 4 4 2 2 3 4 2" xfId="39380" xr:uid="{5C1F8800-4D3E-4E79-A4C3-E82B6634B377}"/>
    <cellStyle name="Normal 4 4 2 2 3 5" xfId="39377" xr:uid="{E53CB8D8-E5B3-4BCB-A386-F2EAA62FBAB2}"/>
    <cellStyle name="Normal 4 4 2 2 4" xfId="18432" xr:uid="{00000000-0005-0000-0000-000000480000}"/>
    <cellStyle name="Normal 4 4 2 2 4 2" xfId="39381" xr:uid="{FCD93CA6-4C2B-4FC8-B092-2C1CAB07C0C6}"/>
    <cellStyle name="Normal 4 4 2 2 5" xfId="18433" xr:uid="{00000000-0005-0000-0000-000001480000}"/>
    <cellStyle name="Normal 4 4 2 2 5 2" xfId="39382" xr:uid="{92FFEF20-A2B7-42F3-8B9C-885FF027DCD0}"/>
    <cellStyle name="Normal 4 4 2 2 6" xfId="18434" xr:uid="{00000000-0005-0000-0000-000002480000}"/>
    <cellStyle name="Normal 4 4 2 2 6 2" xfId="39383" xr:uid="{9C1572E9-7186-4C7B-8E4F-DA8B1F48F626}"/>
    <cellStyle name="Normal 4 4 2 2 7" xfId="39372" xr:uid="{BF4F1EB5-8DE0-4B1D-AFE0-50DE33D5116A}"/>
    <cellStyle name="Normal 4 4 2 3" xfId="18435" xr:uid="{00000000-0005-0000-0000-000003480000}"/>
    <cellStyle name="Normal 4 4 2 3 2" xfId="18436" xr:uid="{00000000-0005-0000-0000-000004480000}"/>
    <cellStyle name="Normal 4 4 2 3 2 2" xfId="39385" xr:uid="{AB1EBBA4-C8CA-4FB7-A299-BC5CD32FDBBB}"/>
    <cellStyle name="Normal 4 4 2 3 3" xfId="18437" xr:uid="{00000000-0005-0000-0000-000005480000}"/>
    <cellStyle name="Normal 4 4 2 3 3 2" xfId="39386" xr:uid="{6EB851F7-E968-4E5A-8BB9-B8E1640B2AFB}"/>
    <cellStyle name="Normal 4 4 2 3 4" xfId="18438" xr:uid="{00000000-0005-0000-0000-000006480000}"/>
    <cellStyle name="Normal 4 4 2 3 4 2" xfId="39387" xr:uid="{082725AD-A48C-435E-A96A-27A640D019D6}"/>
    <cellStyle name="Normal 4 4 2 3 5" xfId="39384" xr:uid="{B9455B0F-86F4-4B0D-8875-09586F5882A9}"/>
    <cellStyle name="Normal 4 4 2 4" xfId="18439" xr:uid="{00000000-0005-0000-0000-000007480000}"/>
    <cellStyle name="Normal 4 4 2 4 2" xfId="18440" xr:uid="{00000000-0005-0000-0000-000008480000}"/>
    <cellStyle name="Normal 4 4 2 4 2 2" xfId="39389" xr:uid="{E98D6671-FAD4-414D-B883-0E17D76FB591}"/>
    <cellStyle name="Normal 4 4 2 4 3" xfId="18441" xr:uid="{00000000-0005-0000-0000-000009480000}"/>
    <cellStyle name="Normal 4 4 2 4 3 2" xfId="39390" xr:uid="{BDACB128-F395-4AEE-B25C-92FEF19A362D}"/>
    <cellStyle name="Normal 4 4 2 4 4" xfId="18442" xr:uid="{00000000-0005-0000-0000-00000A480000}"/>
    <cellStyle name="Normal 4 4 2 4 4 2" xfId="39391" xr:uid="{D03D612D-78BF-45A1-B08D-6BD52E729769}"/>
    <cellStyle name="Normal 4 4 2 4 5" xfId="39388" xr:uid="{16293F34-4AE1-432F-96AD-281DC4BC2106}"/>
    <cellStyle name="Normal 4 4 2 5" xfId="18443" xr:uid="{00000000-0005-0000-0000-00000B480000}"/>
    <cellStyle name="Normal 4 4 2 5 2" xfId="39392" xr:uid="{9BCDE6F8-BC8A-4E56-826C-B0CD0A22373D}"/>
    <cellStyle name="Normal 4 4 2 6" xfId="18444" xr:uid="{00000000-0005-0000-0000-00000C480000}"/>
    <cellStyle name="Normal 4 4 2 6 2" xfId="39393" xr:uid="{E2F1EF38-BEC4-40CA-876E-259F6DC8D2B4}"/>
    <cellStyle name="Normal 4 4 2 7" xfId="18445" xr:uid="{00000000-0005-0000-0000-00000D480000}"/>
    <cellStyle name="Normal 4 4 2 7 2" xfId="39394" xr:uid="{3FF9F592-83A4-4578-BAC7-8764EF0D388C}"/>
    <cellStyle name="Normal 4 4 2 8" xfId="18446" xr:uid="{00000000-0005-0000-0000-00000E480000}"/>
    <cellStyle name="Normal 4 4 2 8 2" xfId="39395" xr:uid="{ECEB08A5-B6F3-43FB-81BD-6570704AC97C}"/>
    <cellStyle name="Normal 4 4 2 9" xfId="39371" xr:uid="{91F8D84C-BE86-4C52-8445-2B0F21E13EC1}"/>
    <cellStyle name="Normal 4 4 3" xfId="18447" xr:uid="{00000000-0005-0000-0000-00000F480000}"/>
    <cellStyle name="Normal 4 4 3 2" xfId="18448" xr:uid="{00000000-0005-0000-0000-000010480000}"/>
    <cellStyle name="Normal 4 4 3 2 2" xfId="18449" xr:uid="{00000000-0005-0000-0000-000011480000}"/>
    <cellStyle name="Normal 4 4 3 2 2 2" xfId="18450" xr:uid="{00000000-0005-0000-0000-000012480000}"/>
    <cellStyle name="Normal 4 4 3 2 2 2 2" xfId="39399" xr:uid="{5A1D18A8-829D-4A08-8933-B3EEA456E71E}"/>
    <cellStyle name="Normal 4 4 3 2 2 3" xfId="18451" xr:uid="{00000000-0005-0000-0000-000013480000}"/>
    <cellStyle name="Normal 4 4 3 2 2 3 2" xfId="39400" xr:uid="{B10459C5-B1CC-4E5B-BCE0-9C520458AED0}"/>
    <cellStyle name="Normal 4 4 3 2 2 4" xfId="18452" xr:uid="{00000000-0005-0000-0000-000014480000}"/>
    <cellStyle name="Normal 4 4 3 2 2 4 2" xfId="39401" xr:uid="{9B862241-1E40-4F02-8795-2849EB2F5A0E}"/>
    <cellStyle name="Normal 4 4 3 2 2 5" xfId="39398" xr:uid="{04B9A152-4A1B-4412-A939-17F2E49BFD12}"/>
    <cellStyle name="Normal 4 4 3 2 3" xfId="18453" xr:uid="{00000000-0005-0000-0000-000015480000}"/>
    <cellStyle name="Normal 4 4 3 2 3 2" xfId="39402" xr:uid="{1E38A2DD-F86D-4CB2-9E1C-CDDC30E1CD96}"/>
    <cellStyle name="Normal 4 4 3 2 4" xfId="18454" xr:uid="{00000000-0005-0000-0000-000016480000}"/>
    <cellStyle name="Normal 4 4 3 2 4 2" xfId="39403" xr:uid="{1A5EFCC6-4A03-4574-9D0E-8E0B58EB13C2}"/>
    <cellStyle name="Normal 4 4 3 2 5" xfId="18455" xr:uid="{00000000-0005-0000-0000-000017480000}"/>
    <cellStyle name="Normal 4 4 3 2 5 2" xfId="39404" xr:uid="{127FB932-B08E-4325-A1AF-6AAF125437A9}"/>
    <cellStyle name="Normal 4 4 3 2 6" xfId="39397" xr:uid="{179A780D-5FEA-4A8E-9E01-B1CF761EC72D}"/>
    <cellStyle name="Normal 4 4 3 3" xfId="18456" xr:uid="{00000000-0005-0000-0000-000018480000}"/>
    <cellStyle name="Normal 4 4 3 3 2" xfId="18457" xr:uid="{00000000-0005-0000-0000-000019480000}"/>
    <cellStyle name="Normal 4 4 3 3 2 2" xfId="39406" xr:uid="{2BC51183-9813-46CF-A1A9-BF90129D6B25}"/>
    <cellStyle name="Normal 4 4 3 3 3" xfId="18458" xr:uid="{00000000-0005-0000-0000-00001A480000}"/>
    <cellStyle name="Normal 4 4 3 3 3 2" xfId="39407" xr:uid="{C7927E39-1DCD-4ACA-A6B6-B6A1435C765F}"/>
    <cellStyle name="Normal 4 4 3 3 4" xfId="18459" xr:uid="{00000000-0005-0000-0000-00001B480000}"/>
    <cellStyle name="Normal 4 4 3 3 4 2" xfId="39408" xr:uid="{55DE99F3-7EF4-4351-B123-42B20D066A10}"/>
    <cellStyle name="Normal 4 4 3 3 5" xfId="39405" xr:uid="{F9D77C6C-52FB-4EB2-89E4-95133F1A1C66}"/>
    <cellStyle name="Normal 4 4 3 4" xfId="18460" xr:uid="{00000000-0005-0000-0000-00001C480000}"/>
    <cellStyle name="Normal 4 4 3 4 2" xfId="39409" xr:uid="{CDFAADEA-749F-4213-84C3-DFB17D53E2A6}"/>
    <cellStyle name="Normal 4 4 3 5" xfId="18461" xr:uid="{00000000-0005-0000-0000-00001D480000}"/>
    <cellStyle name="Normal 4 4 3 5 2" xfId="39410" xr:uid="{C83377A4-B88B-4E3E-B1D7-CCA71D9809D8}"/>
    <cellStyle name="Normal 4 4 3 6" xfId="18462" xr:uid="{00000000-0005-0000-0000-00001E480000}"/>
    <cellStyle name="Normal 4 4 3 6 2" xfId="39411" xr:uid="{0D2D5116-C4B4-40E7-BC63-ED3FAF4092E7}"/>
    <cellStyle name="Normal 4 4 3 7" xfId="39396" xr:uid="{A84BED64-5F3B-4616-ABA2-20AE22D8BE45}"/>
    <cellStyle name="Normal 4 4 4" xfId="18463" xr:uid="{00000000-0005-0000-0000-00001F480000}"/>
    <cellStyle name="Normal 4 4 4 2" xfId="18464" xr:uid="{00000000-0005-0000-0000-000020480000}"/>
    <cellStyle name="Normal 4 4 4 2 2" xfId="18465" xr:uid="{00000000-0005-0000-0000-000021480000}"/>
    <cellStyle name="Normal 4 4 4 2 2 2" xfId="39414" xr:uid="{046D98E6-4D2C-4607-A06A-52C5B8AFF167}"/>
    <cellStyle name="Normal 4 4 4 2 3" xfId="18466" xr:uid="{00000000-0005-0000-0000-000022480000}"/>
    <cellStyle name="Normal 4 4 4 2 3 2" xfId="39415" xr:uid="{2EEB1875-DEB8-44BF-A6E3-A482DD510CDA}"/>
    <cellStyle name="Normal 4 4 4 2 4" xfId="18467" xr:uid="{00000000-0005-0000-0000-000023480000}"/>
    <cellStyle name="Normal 4 4 4 2 4 2" xfId="39416" xr:uid="{134E12B5-CBE5-448A-A52A-E15D44CBF844}"/>
    <cellStyle name="Normal 4 4 4 2 5" xfId="39413" xr:uid="{85923195-57BF-4326-8F52-12740FBBECAA}"/>
    <cellStyle name="Normal 4 4 4 3" xfId="18468" xr:uid="{00000000-0005-0000-0000-000024480000}"/>
    <cellStyle name="Normal 4 4 4 3 2" xfId="39417" xr:uid="{DE973E26-F18A-4A9D-A6AE-9D3B7D60FD27}"/>
    <cellStyle name="Normal 4 4 4 4" xfId="18469" xr:uid="{00000000-0005-0000-0000-000025480000}"/>
    <cellStyle name="Normal 4 4 4 4 2" xfId="39418" xr:uid="{C13FE5DF-63D7-43DD-8D90-CF8D0EF89D7E}"/>
    <cellStyle name="Normal 4 4 4 5" xfId="18470" xr:uid="{00000000-0005-0000-0000-000026480000}"/>
    <cellStyle name="Normal 4 4 4 5 2" xfId="39419" xr:uid="{D08CD88E-D496-4195-BDF3-2E8A1AFD80F4}"/>
    <cellStyle name="Normal 4 4 4 6" xfId="39412" xr:uid="{3E4AFEA4-1541-469F-921A-6EF534F4B321}"/>
    <cellStyle name="Normal 4 4 5" xfId="18471" xr:uid="{00000000-0005-0000-0000-000027480000}"/>
    <cellStyle name="Normal 4 4 5 2" xfId="18472" xr:uid="{00000000-0005-0000-0000-000028480000}"/>
    <cellStyle name="Normal 4 4 5 2 2" xfId="39421" xr:uid="{FDC4DB6D-EFA9-4BEE-A522-9114595841CA}"/>
    <cellStyle name="Normal 4 4 5 3" xfId="18473" xr:uid="{00000000-0005-0000-0000-000029480000}"/>
    <cellStyle name="Normal 4 4 5 3 2" xfId="39422" xr:uid="{87ABC8FD-1D65-4516-9315-5DD9CA7D7951}"/>
    <cellStyle name="Normal 4 4 5 4" xfId="18474" xr:uid="{00000000-0005-0000-0000-00002A480000}"/>
    <cellStyle name="Normal 4 4 5 4 2" xfId="39423" xr:uid="{47A8B79D-53C5-4D39-8E42-0DA3139580BE}"/>
    <cellStyle name="Normal 4 4 5 5" xfId="39420" xr:uid="{889D5262-8F62-4C9A-93C0-3F64983845D2}"/>
    <cellStyle name="Normal 4 4 6" xfId="18475" xr:uid="{00000000-0005-0000-0000-00002B480000}"/>
    <cellStyle name="Normal 4 4 6 2" xfId="18476" xr:uid="{00000000-0005-0000-0000-00002C480000}"/>
    <cellStyle name="Normal 4 4 6 2 2" xfId="39425" xr:uid="{46782005-D3A5-4AC2-837C-B5DEEDCBFA7F}"/>
    <cellStyle name="Normal 4 4 6 3" xfId="18477" xr:uid="{00000000-0005-0000-0000-00002D480000}"/>
    <cellStyle name="Normal 4 4 6 3 2" xfId="39426" xr:uid="{B1478DFA-8299-42FC-8BC4-9DD5BA777DCB}"/>
    <cellStyle name="Normal 4 4 6 4" xfId="18478" xr:uid="{00000000-0005-0000-0000-00002E480000}"/>
    <cellStyle name="Normal 4 4 6 4 2" xfId="39427" xr:uid="{5B34E793-DDBF-40EE-8A53-C989C3447767}"/>
    <cellStyle name="Normal 4 4 6 5" xfId="39424" xr:uid="{4EC1F4A4-EAA9-4DBE-9C3E-1E9BE0E03970}"/>
    <cellStyle name="Normal 4 4 7" xfId="39370" xr:uid="{5E389AAB-8E17-445F-A2D3-7986F1B541C4}"/>
    <cellStyle name="Normal 4 5" xfId="18479" xr:uid="{00000000-0005-0000-0000-00002F480000}"/>
    <cellStyle name="Normal 4 5 10" xfId="18480" xr:uid="{00000000-0005-0000-0000-000030480000}"/>
    <cellStyle name="Normal 4 5 10 2" xfId="39429" xr:uid="{1F9D9197-EA85-4581-AA50-3CBD078FBB89}"/>
    <cellStyle name="Normal 4 5 11" xfId="18481" xr:uid="{00000000-0005-0000-0000-000031480000}"/>
    <cellStyle name="Normal 4 5 11 2" xfId="39430" xr:uid="{28C9E18A-2937-4E66-888D-3DC40C7FC3E5}"/>
    <cellStyle name="Normal 4 5 12" xfId="18482" xr:uid="{00000000-0005-0000-0000-000032480000}"/>
    <cellStyle name="Normal 4 5 12 2" xfId="39431" xr:uid="{857B957B-BF0A-436C-9C4E-FFCE4863C2B5}"/>
    <cellStyle name="Normal 4 5 13" xfId="18483" xr:uid="{00000000-0005-0000-0000-000033480000}"/>
    <cellStyle name="Normal 4 5 13 2" xfId="39432" xr:uid="{ADEBE6BC-7212-45E1-8EC0-04A4AEBF0460}"/>
    <cellStyle name="Normal 4 5 14" xfId="18484" xr:uid="{00000000-0005-0000-0000-000034480000}"/>
    <cellStyle name="Normal 4 5 14 2" xfId="39433" xr:uid="{E8C147D8-6A8E-4877-A21E-BCDCFD531296}"/>
    <cellStyle name="Normal 4 5 15" xfId="18485" xr:uid="{00000000-0005-0000-0000-000035480000}"/>
    <cellStyle name="Normal 4 5 15 2" xfId="39434" xr:uid="{2AC9D18D-EE52-45A0-8596-4170C8B6198B}"/>
    <cellStyle name="Normal 4 5 16" xfId="18486" xr:uid="{00000000-0005-0000-0000-000036480000}"/>
    <cellStyle name="Normal 4 5 16 2" xfId="39435" xr:uid="{B9363B09-ABE9-4DE7-BE22-605D993C2DDE}"/>
    <cellStyle name="Normal 4 5 17" xfId="18487" xr:uid="{00000000-0005-0000-0000-000037480000}"/>
    <cellStyle name="Normal 4 5 17 2" xfId="39436" xr:uid="{623AE2C6-39F4-4DA3-B849-4113C39DEC46}"/>
    <cellStyle name="Normal 4 5 18" xfId="18488" xr:uid="{00000000-0005-0000-0000-000038480000}"/>
    <cellStyle name="Normal 4 5 18 2" xfId="39437" xr:uid="{95FC5238-DB07-4FC1-B39A-A4BD68002FB7}"/>
    <cellStyle name="Normal 4 5 19" xfId="18489" xr:uid="{00000000-0005-0000-0000-000039480000}"/>
    <cellStyle name="Normal 4 5 19 2" xfId="39438" xr:uid="{335DB9DF-B667-4927-9309-055DA747A701}"/>
    <cellStyle name="Normal 4 5 2" xfId="18490" xr:uid="{00000000-0005-0000-0000-00003A480000}"/>
    <cellStyle name="Normal 4 5 2 2" xfId="18491" xr:uid="{00000000-0005-0000-0000-00003B480000}"/>
    <cellStyle name="Normal 4 5 2 2 2" xfId="18492" xr:uid="{00000000-0005-0000-0000-00003C480000}"/>
    <cellStyle name="Normal 4 5 2 2 2 2" xfId="18493" xr:uid="{00000000-0005-0000-0000-00003D480000}"/>
    <cellStyle name="Normal 4 5 2 2 2 2 2" xfId="39442" xr:uid="{96340B22-8EE8-42C8-B7F9-A463963F11ED}"/>
    <cellStyle name="Normal 4 5 2 2 2 3" xfId="18494" xr:uid="{00000000-0005-0000-0000-00003E480000}"/>
    <cellStyle name="Normal 4 5 2 2 2 3 2" xfId="39443" xr:uid="{64E410D8-CBFC-4940-82D4-CE7312DF5D54}"/>
    <cellStyle name="Normal 4 5 2 2 2 4" xfId="18495" xr:uid="{00000000-0005-0000-0000-00003F480000}"/>
    <cellStyle name="Normal 4 5 2 2 2 4 2" xfId="39444" xr:uid="{B134CE56-51D2-4FDE-85AE-117B28002FE0}"/>
    <cellStyle name="Normal 4 5 2 2 2 5" xfId="39441" xr:uid="{25605778-C4AC-4368-9C13-59E9741D0E83}"/>
    <cellStyle name="Normal 4 5 2 2 3" xfId="18496" xr:uid="{00000000-0005-0000-0000-000040480000}"/>
    <cellStyle name="Normal 4 5 2 2 3 2" xfId="39445" xr:uid="{EA83BA49-F89F-4537-9438-E04CAE2E4315}"/>
    <cellStyle name="Normal 4 5 2 2 4" xfId="18497" xr:uid="{00000000-0005-0000-0000-000041480000}"/>
    <cellStyle name="Normal 4 5 2 2 4 2" xfId="39446" xr:uid="{197FB406-943A-445E-9469-799871453613}"/>
    <cellStyle name="Normal 4 5 2 2 5" xfId="18498" xr:uid="{00000000-0005-0000-0000-000042480000}"/>
    <cellStyle name="Normal 4 5 2 2 5 2" xfId="39447" xr:uid="{E9A16734-E491-4AFC-8392-0B8C3AD1772A}"/>
    <cellStyle name="Normal 4 5 2 2 6" xfId="39440" xr:uid="{6774F064-B8F5-4DBE-9A7A-179DA70536DF}"/>
    <cellStyle name="Normal 4 5 2 3" xfId="18499" xr:uid="{00000000-0005-0000-0000-000043480000}"/>
    <cellStyle name="Normal 4 5 2 3 2" xfId="18500" xr:uid="{00000000-0005-0000-0000-000044480000}"/>
    <cellStyle name="Normal 4 5 2 3 2 2" xfId="39449" xr:uid="{BB84B23B-32AC-47DC-B81E-CE33EABA3998}"/>
    <cellStyle name="Normal 4 5 2 3 3" xfId="18501" xr:uid="{00000000-0005-0000-0000-000045480000}"/>
    <cellStyle name="Normal 4 5 2 3 3 2" xfId="39450" xr:uid="{F2077FBB-7A1D-4012-8DA7-2BE2468C3C5E}"/>
    <cellStyle name="Normal 4 5 2 3 4" xfId="18502" xr:uid="{00000000-0005-0000-0000-000046480000}"/>
    <cellStyle name="Normal 4 5 2 3 4 2" xfId="39451" xr:uid="{09DC8E25-E935-4B9C-AD7F-4E47B0A9C376}"/>
    <cellStyle name="Normal 4 5 2 3 5" xfId="39448" xr:uid="{CFCD7D8B-78E7-4AC7-9FA8-7E121DB05451}"/>
    <cellStyle name="Normal 4 5 2 4" xfId="18503" xr:uid="{00000000-0005-0000-0000-000047480000}"/>
    <cellStyle name="Normal 4 5 2 4 2" xfId="18504" xr:uid="{00000000-0005-0000-0000-000048480000}"/>
    <cellStyle name="Normal 4 5 2 4 2 2" xfId="39453" xr:uid="{2AEB4443-5DAC-4CEC-B807-6E04793A137C}"/>
    <cellStyle name="Normal 4 5 2 4 3" xfId="18505" xr:uid="{00000000-0005-0000-0000-000049480000}"/>
    <cellStyle name="Normal 4 5 2 4 3 2" xfId="39454" xr:uid="{7DD48B2D-72B7-4899-85EF-57DA3EEC9891}"/>
    <cellStyle name="Normal 4 5 2 4 4" xfId="18506" xr:uid="{00000000-0005-0000-0000-00004A480000}"/>
    <cellStyle name="Normal 4 5 2 4 4 2" xfId="39455" xr:uid="{DC6F59C3-51F7-41CD-90AD-2146D35FDAF2}"/>
    <cellStyle name="Normal 4 5 2 4 5" xfId="39452" xr:uid="{36EA026D-28EF-4BF0-8062-EE103C316BE4}"/>
    <cellStyle name="Normal 4 5 2 5" xfId="39439" xr:uid="{45A81D13-233B-44CC-B125-BF9C965205DA}"/>
    <cellStyle name="Normal 4 5 20" xfId="18507" xr:uid="{00000000-0005-0000-0000-00004B480000}"/>
    <cellStyle name="Normal 4 5 20 2" xfId="39456" xr:uid="{C575F480-94A1-4386-B9EF-9D50FB955FA7}"/>
    <cellStyle name="Normal 4 5 21" xfId="18508" xr:uid="{00000000-0005-0000-0000-00004C480000}"/>
    <cellStyle name="Normal 4 5 21 2" xfId="39457" xr:uid="{9F0027B8-F915-43F7-BBA0-EB6498B4336A}"/>
    <cellStyle name="Normal 4 5 22" xfId="18509" xr:uid="{00000000-0005-0000-0000-00004D480000}"/>
    <cellStyle name="Normal 4 5 22 2" xfId="39458" xr:uid="{FEA70057-BD78-4A49-9A01-C37A4736D0B8}"/>
    <cellStyle name="Normal 4 5 23" xfId="18510" xr:uid="{00000000-0005-0000-0000-00004E480000}"/>
    <cellStyle name="Normal 4 5 23 2" xfId="39459" xr:uid="{6A1715C3-F1DF-4ABE-84C5-9EA4489C1DED}"/>
    <cellStyle name="Normal 4 5 24" xfId="18511" xr:uid="{00000000-0005-0000-0000-00004F480000}"/>
    <cellStyle name="Normal 4 5 24 2" xfId="39460" xr:uid="{5DA2B407-0989-4BF0-8567-E9B9E9BD17C7}"/>
    <cellStyle name="Normal 4 5 25" xfId="18512" xr:uid="{00000000-0005-0000-0000-000050480000}"/>
    <cellStyle name="Normal 4 5 25 2" xfId="39461" xr:uid="{68F6ACD1-9B7E-49D7-BFB8-2F9D70E7C9D2}"/>
    <cellStyle name="Normal 4 5 26" xfId="18513" xr:uid="{00000000-0005-0000-0000-000051480000}"/>
    <cellStyle name="Normal 4 5 26 2" xfId="39462" xr:uid="{57833315-2DA0-4C0B-90AE-DC37A1F7B49B}"/>
    <cellStyle name="Normal 4 5 27" xfId="18514" xr:uid="{00000000-0005-0000-0000-000052480000}"/>
    <cellStyle name="Normal 4 5 27 2" xfId="39463" xr:uid="{997C1766-7BEB-42A8-80FD-0DDA5A7240C2}"/>
    <cellStyle name="Normal 4 5 28" xfId="18515" xr:uid="{00000000-0005-0000-0000-000053480000}"/>
    <cellStyle name="Normal 4 5 28 2" xfId="39464" xr:uid="{2E5A38C6-9525-4797-B5BD-81AA2EA79403}"/>
    <cellStyle name="Normal 4 5 29" xfId="18516" xr:uid="{00000000-0005-0000-0000-000054480000}"/>
    <cellStyle name="Normal 4 5 29 2" xfId="39465" xr:uid="{8C1A3027-D277-4AA8-8B39-08241CD7C79A}"/>
    <cellStyle name="Normal 4 5 3" xfId="18517" xr:uid="{00000000-0005-0000-0000-000055480000}"/>
    <cellStyle name="Normal 4 5 3 2" xfId="18518" xr:uid="{00000000-0005-0000-0000-000056480000}"/>
    <cellStyle name="Normal 4 5 3 2 2" xfId="18519" xr:uid="{00000000-0005-0000-0000-000057480000}"/>
    <cellStyle name="Normal 4 5 3 2 2 2" xfId="18520" xr:uid="{00000000-0005-0000-0000-000058480000}"/>
    <cellStyle name="Normal 4 5 3 2 2 2 2" xfId="39469" xr:uid="{7D2EC218-DAE8-4AD7-9D34-E1B10DA8128F}"/>
    <cellStyle name="Normal 4 5 3 2 2 3" xfId="18521" xr:uid="{00000000-0005-0000-0000-000059480000}"/>
    <cellStyle name="Normal 4 5 3 2 2 3 2" xfId="39470" xr:uid="{974E29E4-3902-477F-B5EF-D947B187522A}"/>
    <cellStyle name="Normal 4 5 3 2 2 4" xfId="18522" xr:uid="{00000000-0005-0000-0000-00005A480000}"/>
    <cellStyle name="Normal 4 5 3 2 2 4 2" xfId="39471" xr:uid="{564E8CA4-1717-4885-A08C-1FFB1CE6D5E2}"/>
    <cellStyle name="Normal 4 5 3 2 2 5" xfId="39468" xr:uid="{7230CC9A-79B3-4549-96A3-C233F82AEFD1}"/>
    <cellStyle name="Normal 4 5 3 2 3" xfId="18523" xr:uid="{00000000-0005-0000-0000-00005B480000}"/>
    <cellStyle name="Normal 4 5 3 2 3 2" xfId="39472" xr:uid="{A77559B6-3882-4DEA-ACE3-2C09520DCAFD}"/>
    <cellStyle name="Normal 4 5 3 2 4" xfId="18524" xr:uid="{00000000-0005-0000-0000-00005C480000}"/>
    <cellStyle name="Normal 4 5 3 2 4 2" xfId="39473" xr:uid="{B730A5E1-8464-4B08-981A-2423294FB804}"/>
    <cellStyle name="Normal 4 5 3 2 5" xfId="18525" xr:uid="{00000000-0005-0000-0000-00005D480000}"/>
    <cellStyle name="Normal 4 5 3 2 5 2" xfId="39474" xr:uid="{8203CA8F-B1D5-4D80-A172-03DF3CDA34A2}"/>
    <cellStyle name="Normal 4 5 3 2 6" xfId="39467" xr:uid="{784776BC-9F8C-4535-80B0-FAB512166B79}"/>
    <cellStyle name="Normal 4 5 3 3" xfId="18526" xr:uid="{00000000-0005-0000-0000-00005E480000}"/>
    <cellStyle name="Normal 4 5 3 3 2" xfId="18527" xr:uid="{00000000-0005-0000-0000-00005F480000}"/>
    <cellStyle name="Normal 4 5 3 3 2 2" xfId="39476" xr:uid="{89ADA133-671F-4FFC-9FA9-8758C1A83875}"/>
    <cellStyle name="Normal 4 5 3 3 3" xfId="18528" xr:uid="{00000000-0005-0000-0000-000060480000}"/>
    <cellStyle name="Normal 4 5 3 3 3 2" xfId="39477" xr:uid="{04E53A9E-3F68-474B-AFDB-C399723FEC97}"/>
    <cellStyle name="Normal 4 5 3 3 4" xfId="18529" xr:uid="{00000000-0005-0000-0000-000061480000}"/>
    <cellStyle name="Normal 4 5 3 3 4 2" xfId="39478" xr:uid="{8888484D-E62C-4D8B-B1F7-CFCDE4EC30B3}"/>
    <cellStyle name="Normal 4 5 3 3 5" xfId="39475" xr:uid="{1FCC1A2C-30B1-45CD-93CA-98057EA6552A}"/>
    <cellStyle name="Normal 4 5 3 4" xfId="18530" xr:uid="{00000000-0005-0000-0000-000062480000}"/>
    <cellStyle name="Normal 4 5 3 4 2" xfId="18531" xr:uid="{00000000-0005-0000-0000-000063480000}"/>
    <cellStyle name="Normal 4 5 3 4 2 2" xfId="39480" xr:uid="{973279B8-572B-4DEA-8879-78725B81A48B}"/>
    <cellStyle name="Normal 4 5 3 4 3" xfId="18532" xr:uid="{00000000-0005-0000-0000-000064480000}"/>
    <cellStyle name="Normal 4 5 3 4 3 2" xfId="39481" xr:uid="{278DCEDA-251C-43DC-81A9-EF5BF3F4A26E}"/>
    <cellStyle name="Normal 4 5 3 4 4" xfId="18533" xr:uid="{00000000-0005-0000-0000-000065480000}"/>
    <cellStyle name="Normal 4 5 3 4 4 2" xfId="39482" xr:uid="{6D2EC745-8CEE-43A1-BEB1-D04C974FF061}"/>
    <cellStyle name="Normal 4 5 3 4 5" xfId="39479" xr:uid="{F9FBE1C9-7A85-4D4C-A12D-14980C910470}"/>
    <cellStyle name="Normal 4 5 3 5" xfId="39466" xr:uid="{2CCCCAF5-915D-46A7-BA03-EA892F702DB9}"/>
    <cellStyle name="Normal 4 5 30" xfId="18534" xr:uid="{00000000-0005-0000-0000-000066480000}"/>
    <cellStyle name="Normal 4 5 30 2" xfId="39483" xr:uid="{E3AA55F8-3B3D-4D61-BF7F-C12D45122A4F}"/>
    <cellStyle name="Normal 4 5 31" xfId="18535" xr:uid="{00000000-0005-0000-0000-000067480000}"/>
    <cellStyle name="Normal 4 5 31 2" xfId="39484" xr:uid="{92949D79-2C46-4AEB-8934-A4434795C818}"/>
    <cellStyle name="Normal 4 5 32" xfId="18536" xr:uid="{00000000-0005-0000-0000-000068480000}"/>
    <cellStyle name="Normal 4 5 32 2" xfId="39485" xr:uid="{367F9758-3CF1-457E-ADD4-13B64ED1EA0F}"/>
    <cellStyle name="Normal 4 5 33" xfId="18537" xr:uid="{00000000-0005-0000-0000-000069480000}"/>
    <cellStyle name="Normal 4 5 33 2" xfId="39486" xr:uid="{BD3E8516-F4AF-47E9-8AC1-18D74965991F}"/>
    <cellStyle name="Normal 4 5 34" xfId="18538" xr:uid="{00000000-0005-0000-0000-00006A480000}"/>
    <cellStyle name="Normal 4 5 34 2" xfId="39487" xr:uid="{7B942728-7816-4E4E-8DD3-BF79D29E21AC}"/>
    <cellStyle name="Normal 4 5 35" xfId="18539" xr:uid="{00000000-0005-0000-0000-00006B480000}"/>
    <cellStyle name="Normal 4 5 35 2" xfId="39488" xr:uid="{B6F8D7A0-3DA8-4731-84E7-82476196D778}"/>
    <cellStyle name="Normal 4 5 36" xfId="18540" xr:uid="{00000000-0005-0000-0000-00006C480000}"/>
    <cellStyle name="Normal 4 5 36 2" xfId="39489" xr:uid="{B4A855F7-26F7-4BE4-B4E1-83BDF3189A41}"/>
    <cellStyle name="Normal 4 5 37" xfId="18541" xr:uid="{00000000-0005-0000-0000-00006D480000}"/>
    <cellStyle name="Normal 4 5 37 2" xfId="39490" xr:uid="{F02AF051-7250-4A50-91ED-118C978CE860}"/>
    <cellStyle name="Normal 4 5 38" xfId="18542" xr:uid="{00000000-0005-0000-0000-00006E480000}"/>
    <cellStyle name="Normal 4 5 38 2" xfId="39491" xr:uid="{73B104A7-6052-4736-9326-4521D1FDC49D}"/>
    <cellStyle name="Normal 4 5 39" xfId="18543" xr:uid="{00000000-0005-0000-0000-00006F480000}"/>
    <cellStyle name="Normal 4 5 39 2" xfId="39492" xr:uid="{3E5FE6F4-1C01-4484-8935-EDCEF875895A}"/>
    <cellStyle name="Normal 4 5 4" xfId="18544" xr:uid="{00000000-0005-0000-0000-000070480000}"/>
    <cellStyle name="Normal 4 5 4 2" xfId="18545" xr:uid="{00000000-0005-0000-0000-000071480000}"/>
    <cellStyle name="Normal 4 5 4 2 2" xfId="18546" xr:uid="{00000000-0005-0000-0000-000072480000}"/>
    <cellStyle name="Normal 4 5 4 2 2 2" xfId="39495" xr:uid="{0B7DA816-0201-452E-BD3E-E4B20657B7B8}"/>
    <cellStyle name="Normal 4 5 4 2 3" xfId="18547" xr:uid="{00000000-0005-0000-0000-000073480000}"/>
    <cellStyle name="Normal 4 5 4 2 3 2" xfId="39496" xr:uid="{28DEAC8B-6B2C-48FB-AA2B-E6260D7E4130}"/>
    <cellStyle name="Normal 4 5 4 2 4" xfId="18548" xr:uid="{00000000-0005-0000-0000-000074480000}"/>
    <cellStyle name="Normal 4 5 4 2 4 2" xfId="39497" xr:uid="{ECC34C4F-C1C8-413D-A700-49601FB84052}"/>
    <cellStyle name="Normal 4 5 4 2 5" xfId="39494" xr:uid="{B2047032-0A1E-4A49-8B8C-51DCB54C9AFF}"/>
    <cellStyle name="Normal 4 5 4 3" xfId="18549" xr:uid="{00000000-0005-0000-0000-000075480000}"/>
    <cellStyle name="Normal 4 5 4 3 2" xfId="18550" xr:uid="{00000000-0005-0000-0000-000076480000}"/>
    <cellStyle name="Normal 4 5 4 3 2 2" xfId="39499" xr:uid="{2CA5058D-053F-4122-9FC6-56A6BDDD50E6}"/>
    <cellStyle name="Normal 4 5 4 3 3" xfId="18551" xr:uid="{00000000-0005-0000-0000-000077480000}"/>
    <cellStyle name="Normal 4 5 4 3 3 2" xfId="39500" xr:uid="{D90A2013-A7E0-4E6A-84DE-4E03FF8BAF64}"/>
    <cellStyle name="Normal 4 5 4 3 4" xfId="18552" xr:uid="{00000000-0005-0000-0000-000078480000}"/>
    <cellStyle name="Normal 4 5 4 3 4 2" xfId="39501" xr:uid="{20DD1BA1-D58B-4C1C-86D2-4233B28FD4A9}"/>
    <cellStyle name="Normal 4 5 4 3 5" xfId="39498" xr:uid="{E2ABF9F8-C7FB-4A56-9EBC-BE1979B81AE8}"/>
    <cellStyle name="Normal 4 5 4 4" xfId="39493" xr:uid="{021619F7-1ABA-4560-87D1-9C96EF0E9AD3}"/>
    <cellStyle name="Normal 4 5 40" xfId="18553" xr:uid="{00000000-0005-0000-0000-000079480000}"/>
    <cellStyle name="Normal 4 5 40 2" xfId="39502" xr:uid="{E348E381-7D9B-4FBE-BB53-9CA6D80013DF}"/>
    <cellStyle name="Normal 4 5 41" xfId="18554" xr:uid="{00000000-0005-0000-0000-00007A480000}"/>
    <cellStyle name="Normal 4 5 41 2" xfId="39503" xr:uid="{BEA36A2F-44ED-4BF9-AEB9-91516523591E}"/>
    <cellStyle name="Normal 4 5 42" xfId="18555" xr:uid="{00000000-0005-0000-0000-00007B480000}"/>
    <cellStyle name="Normal 4 5 42 2" xfId="39504" xr:uid="{A034B18F-A6D6-4C92-AC6A-38F6EB696B45}"/>
    <cellStyle name="Normal 4 5 43" xfId="18556" xr:uid="{00000000-0005-0000-0000-00007C480000}"/>
    <cellStyle name="Normal 4 5 43 2" xfId="39505" xr:uid="{0836F1F3-BCC9-4769-8A54-7B453B600824}"/>
    <cellStyle name="Normal 4 5 44" xfId="18557" xr:uid="{00000000-0005-0000-0000-00007D480000}"/>
    <cellStyle name="Normal 4 5 44 2" xfId="39506" xr:uid="{9E888769-D3D1-4A8E-98C9-EC57F48CC7CC}"/>
    <cellStyle name="Normal 4 5 45" xfId="18558" xr:uid="{00000000-0005-0000-0000-00007E480000}"/>
    <cellStyle name="Normal 4 5 45 2" xfId="39507" xr:uid="{4E710C67-DBC0-479C-839D-1769463D3BC9}"/>
    <cellStyle name="Normal 4 5 46" xfId="18559" xr:uid="{00000000-0005-0000-0000-00007F480000}"/>
    <cellStyle name="Normal 4 5 46 2" xfId="39508" xr:uid="{01124EA2-C3F8-482A-AF83-FB1721E8B2CB}"/>
    <cellStyle name="Normal 4 5 47" xfId="18560" xr:uid="{00000000-0005-0000-0000-000080480000}"/>
    <cellStyle name="Normal 4 5 47 2" xfId="39509" xr:uid="{EAC275D3-7EB1-4C1B-93BE-B4568F38AC3F}"/>
    <cellStyle name="Normal 4 5 48" xfId="18561" xr:uid="{00000000-0005-0000-0000-000081480000}"/>
    <cellStyle name="Normal 4 5 48 2" xfId="39510" xr:uid="{2565C8AD-A9CC-4101-A0A5-AAF140E8B853}"/>
    <cellStyle name="Normal 4 5 49" xfId="18562" xr:uid="{00000000-0005-0000-0000-000082480000}"/>
    <cellStyle name="Normal 4 5 49 2" xfId="39511" xr:uid="{E0A17684-8B38-49D9-AA7D-099E9EFCFBDC}"/>
    <cellStyle name="Normal 4 5 5" xfId="18563" xr:uid="{00000000-0005-0000-0000-000083480000}"/>
    <cellStyle name="Normal 4 5 5 2" xfId="18564" xr:uid="{00000000-0005-0000-0000-000084480000}"/>
    <cellStyle name="Normal 4 5 5 2 2" xfId="18565" xr:uid="{00000000-0005-0000-0000-000085480000}"/>
    <cellStyle name="Normal 4 5 5 2 2 2" xfId="39514" xr:uid="{70A2A38F-1A65-4DE3-AF81-77BAC0505D85}"/>
    <cellStyle name="Normal 4 5 5 2 3" xfId="18566" xr:uid="{00000000-0005-0000-0000-000086480000}"/>
    <cellStyle name="Normal 4 5 5 2 3 2" xfId="39515" xr:uid="{B96DA3ED-69EE-4257-82D2-57E33B8DFA98}"/>
    <cellStyle name="Normal 4 5 5 2 4" xfId="18567" xr:uid="{00000000-0005-0000-0000-000087480000}"/>
    <cellStyle name="Normal 4 5 5 2 4 2" xfId="39516" xr:uid="{4B8CCC4C-BDEE-4BB9-97C3-4E7843F1A38E}"/>
    <cellStyle name="Normal 4 5 5 2 5" xfId="39513" xr:uid="{8DECD6FC-8DB7-4699-8DBE-F26EFC9B4A55}"/>
    <cellStyle name="Normal 4 5 5 3" xfId="39512" xr:uid="{9FAA1F47-1299-4282-ACD6-284A90805005}"/>
    <cellStyle name="Normal 4 5 50" xfId="18568" xr:uid="{00000000-0005-0000-0000-000088480000}"/>
    <cellStyle name="Normal 4 5 50 2" xfId="39517" xr:uid="{532F0CFF-5785-4BE3-9501-CEE26AB1822E}"/>
    <cellStyle name="Normal 4 5 51" xfId="18569" xr:uid="{00000000-0005-0000-0000-000089480000}"/>
    <cellStyle name="Normal 4 5 51 2" xfId="39518" xr:uid="{2E4599C8-3BAA-4882-AAFD-7B3ED2E4CF84}"/>
    <cellStyle name="Normal 4 5 52" xfId="18570" xr:uid="{00000000-0005-0000-0000-00008A480000}"/>
    <cellStyle name="Normal 4 5 52 2" xfId="39519" xr:uid="{FA1A088C-14A0-41FD-A537-CB811E17146D}"/>
    <cellStyle name="Normal 4 5 53" xfId="18571" xr:uid="{00000000-0005-0000-0000-00008B480000}"/>
    <cellStyle name="Normal 4 5 53 2" xfId="39520" xr:uid="{CFEA2CAC-690A-47F8-B33C-EC5B4F9EB162}"/>
    <cellStyle name="Normal 4 5 54" xfId="18572" xr:uid="{00000000-0005-0000-0000-00008C480000}"/>
    <cellStyle name="Normal 4 5 54 2" xfId="39521" xr:uid="{4BD4EE20-0043-4B14-B63C-560EFB18E2BC}"/>
    <cellStyle name="Normal 4 5 55" xfId="18573" xr:uid="{00000000-0005-0000-0000-00008D480000}"/>
    <cellStyle name="Normal 4 5 55 2" xfId="39522" xr:uid="{405382FF-B0DB-4251-B77D-3A4E402D757D}"/>
    <cellStyle name="Normal 4 5 56" xfId="18574" xr:uid="{00000000-0005-0000-0000-00008E480000}"/>
    <cellStyle name="Normal 4 5 56 2" xfId="39523" xr:uid="{37217315-6B3C-42E7-9CE4-72884AA7D69B}"/>
    <cellStyle name="Normal 4 5 57" xfId="18575" xr:uid="{00000000-0005-0000-0000-00008F480000}"/>
    <cellStyle name="Normal 4 5 57 2" xfId="39524" xr:uid="{AF277B5B-B09A-4C7F-8202-4B650D35A2EE}"/>
    <cellStyle name="Normal 4 5 58" xfId="18576" xr:uid="{00000000-0005-0000-0000-000090480000}"/>
    <cellStyle name="Normal 4 5 58 2" xfId="39525" xr:uid="{F76D538E-C2B7-48E5-A7A3-C6FABAEE538A}"/>
    <cellStyle name="Normal 4 5 59" xfId="18577" xr:uid="{00000000-0005-0000-0000-000091480000}"/>
    <cellStyle name="Normal 4 5 59 2" xfId="39526" xr:uid="{E244B0DB-A668-43CF-83B1-92D1571EC6A7}"/>
    <cellStyle name="Normal 4 5 6" xfId="18578" xr:uid="{00000000-0005-0000-0000-000092480000}"/>
    <cellStyle name="Normal 4 5 6 2" xfId="39527" xr:uid="{C8C2E118-9AFB-40F1-8E3F-515A10A0C551}"/>
    <cellStyle name="Normal 4 5 60" xfId="18579" xr:uid="{00000000-0005-0000-0000-000093480000}"/>
    <cellStyle name="Normal 4 5 60 2" xfId="39528" xr:uid="{BDD78F5F-1CF1-4B3A-9EE3-D2C52C143D3E}"/>
    <cellStyle name="Normal 4 5 61" xfId="18580" xr:uid="{00000000-0005-0000-0000-000094480000}"/>
    <cellStyle name="Normal 4 5 61 2" xfId="39529" xr:uid="{A247C7F2-426D-4FD8-BE3A-B63468DF638E}"/>
    <cellStyle name="Normal 4 5 62" xfId="18581" xr:uid="{00000000-0005-0000-0000-000095480000}"/>
    <cellStyle name="Normal 4 5 62 2" xfId="39530" xr:uid="{AB7DC267-8B0B-4132-85FD-F9DEF7E297CD}"/>
    <cellStyle name="Normal 4 5 63" xfId="18582" xr:uid="{00000000-0005-0000-0000-000096480000}"/>
    <cellStyle name="Normal 4 5 63 2" xfId="39531" xr:uid="{3E13C44F-AE9D-4C1F-A64B-5B1D9C3CDF8D}"/>
    <cellStyle name="Normal 4 5 64" xfId="18583" xr:uid="{00000000-0005-0000-0000-000097480000}"/>
    <cellStyle name="Normal 4 5 64 2" xfId="39532" xr:uid="{386235EF-92E4-4D3D-B76C-7A1828727C7F}"/>
    <cellStyle name="Normal 4 5 65" xfId="18584" xr:uid="{00000000-0005-0000-0000-000098480000}"/>
    <cellStyle name="Normal 4 5 65 2" xfId="39533" xr:uid="{7939A733-C676-4A1E-A962-23E4FD72FE9D}"/>
    <cellStyle name="Normal 4 5 66" xfId="18585" xr:uid="{00000000-0005-0000-0000-000099480000}"/>
    <cellStyle name="Normal 4 5 66 2" xfId="39534" xr:uid="{E587B789-350A-4EB1-B07F-7AAB9775AED3}"/>
    <cellStyle name="Normal 4 5 67" xfId="18586" xr:uid="{00000000-0005-0000-0000-00009A480000}"/>
    <cellStyle name="Normal 4 5 67 2" xfId="39535" xr:uid="{87E3DD96-5943-4204-AE26-E12F30B36E99}"/>
    <cellStyle name="Normal 4 5 68" xfId="18587" xr:uid="{00000000-0005-0000-0000-00009B480000}"/>
    <cellStyle name="Normal 4 5 68 2" xfId="39536" xr:uid="{E4E3E263-BF60-4194-8D05-ABAB3C3C2A3B}"/>
    <cellStyle name="Normal 4 5 69" xfId="18588" xr:uid="{00000000-0005-0000-0000-00009C480000}"/>
    <cellStyle name="Normal 4 5 69 2" xfId="39537" xr:uid="{86F1280B-D548-40EA-870E-AADDF1C0E3CE}"/>
    <cellStyle name="Normal 4 5 7" xfId="18589" xr:uid="{00000000-0005-0000-0000-00009D480000}"/>
    <cellStyle name="Normal 4 5 7 2" xfId="39538" xr:uid="{E5F7CA49-85AA-4C34-835C-C949DB7376F2}"/>
    <cellStyle name="Normal 4 5 70" xfId="18590" xr:uid="{00000000-0005-0000-0000-00009E480000}"/>
    <cellStyle name="Normal 4 5 70 2" xfId="39539" xr:uid="{A958FF79-D4AE-48D6-9006-A33EAAB28AC6}"/>
    <cellStyle name="Normal 4 5 71" xfId="18591" xr:uid="{00000000-0005-0000-0000-00009F480000}"/>
    <cellStyle name="Normal 4 5 71 2" xfId="39540" xr:uid="{CD0CABBB-3B28-48E9-AF5B-D34712139853}"/>
    <cellStyle name="Normal 4 5 72" xfId="18592" xr:uid="{00000000-0005-0000-0000-0000A0480000}"/>
    <cellStyle name="Normal 4 5 72 2" xfId="39541" xr:uid="{906E808F-AC9B-440E-9E5C-08F507D0665E}"/>
    <cellStyle name="Normal 4 5 73" xfId="18593" xr:uid="{00000000-0005-0000-0000-0000A1480000}"/>
    <cellStyle name="Normal 4 5 73 2" xfId="39542" xr:uid="{4317ECC7-0D64-44AD-B6FA-35D94EF478D2}"/>
    <cellStyle name="Normal 4 5 74" xfId="18594" xr:uid="{00000000-0005-0000-0000-0000A2480000}"/>
    <cellStyle name="Normal 4 5 74 2" xfId="39543" xr:uid="{71B4DB78-ADFC-4EC0-9C61-43B8553946F0}"/>
    <cellStyle name="Normal 4 5 75" xfId="18595" xr:uid="{00000000-0005-0000-0000-0000A3480000}"/>
    <cellStyle name="Normal 4 5 75 2" xfId="39544" xr:uid="{38218AAE-4C06-476E-B9B0-A1010E83F218}"/>
    <cellStyle name="Normal 4 5 76" xfId="18596" xr:uid="{00000000-0005-0000-0000-0000A4480000}"/>
    <cellStyle name="Normal 4 5 76 2" xfId="39545" xr:uid="{97B25246-8DB3-4C1C-9BFE-6C9535F37940}"/>
    <cellStyle name="Normal 4 5 77" xfId="18597" xr:uid="{00000000-0005-0000-0000-0000A5480000}"/>
    <cellStyle name="Normal 4 5 77 2" xfId="39546" xr:uid="{B137AFE4-B737-4727-8E1B-B184BC6419FB}"/>
    <cellStyle name="Normal 4 5 78" xfId="18598" xr:uid="{00000000-0005-0000-0000-0000A6480000}"/>
    <cellStyle name="Normal 4 5 78 2" xfId="39547" xr:uid="{6ACE0AB2-01AA-445F-AD27-ED3090160916}"/>
    <cellStyle name="Normal 4 5 79" xfId="18599" xr:uid="{00000000-0005-0000-0000-0000A7480000}"/>
    <cellStyle name="Normal 4 5 79 2" xfId="39548" xr:uid="{AB3C0278-03FA-4A70-A8A2-C9D7A1E9CD22}"/>
    <cellStyle name="Normal 4 5 8" xfId="18600" xr:uid="{00000000-0005-0000-0000-0000A8480000}"/>
    <cellStyle name="Normal 4 5 8 2" xfId="39549" xr:uid="{CCFEFACC-A27E-4898-9A17-479AD46F1AA8}"/>
    <cellStyle name="Normal 4 5 80" xfId="18601" xr:uid="{00000000-0005-0000-0000-0000A9480000}"/>
    <cellStyle name="Normal 4 5 80 2" xfId="39550" xr:uid="{5936B203-CC56-4024-B1DC-612ED66EEC08}"/>
    <cellStyle name="Normal 4 5 81" xfId="18602" xr:uid="{00000000-0005-0000-0000-0000AA480000}"/>
    <cellStyle name="Normal 4 5 81 2" xfId="39551" xr:uid="{70D2FD72-6BA8-4546-BE9B-1E71D49816D3}"/>
    <cellStyle name="Normal 4 5 82" xfId="18603" xr:uid="{00000000-0005-0000-0000-0000AB480000}"/>
    <cellStyle name="Normal 4 5 82 2" xfId="39552" xr:uid="{4BE13A67-5505-4411-86BD-7C32B210F11F}"/>
    <cellStyle name="Normal 4 5 83" xfId="18604" xr:uid="{00000000-0005-0000-0000-0000AC480000}"/>
    <cellStyle name="Normal 4 5 83 2" xfId="39553" xr:uid="{93F2B54D-E2BE-4F49-89B7-D59BE9246756}"/>
    <cellStyle name="Normal 4 5 84" xfId="18605" xr:uid="{00000000-0005-0000-0000-0000AD480000}"/>
    <cellStyle name="Normal 4 5 84 2" xfId="39554" xr:uid="{4A8A81DC-BEC7-495D-ADDD-36F0495E5BEF}"/>
    <cellStyle name="Normal 4 5 85" xfId="18606" xr:uid="{00000000-0005-0000-0000-0000AE480000}"/>
    <cellStyle name="Normal 4 5 85 2" xfId="39555" xr:uid="{9BA6CEAB-F2FF-476C-979D-B43F9C9697C4}"/>
    <cellStyle name="Normal 4 5 86" xfId="18607" xr:uid="{00000000-0005-0000-0000-0000AF480000}"/>
    <cellStyle name="Normal 4 5 86 2" xfId="39556" xr:uid="{1485654A-2D20-4A8E-AB47-E19D5222C5F4}"/>
    <cellStyle name="Normal 4 5 87" xfId="18608" xr:uid="{00000000-0005-0000-0000-0000B0480000}"/>
    <cellStyle name="Normal 4 5 87 2" xfId="39557" xr:uid="{2BA90960-6618-4E7C-9A8B-25D83DEFA31D}"/>
    <cellStyle name="Normal 4 5 88" xfId="18609" xr:uid="{00000000-0005-0000-0000-0000B1480000}"/>
    <cellStyle name="Normal 4 5 88 2" xfId="39558" xr:uid="{65B48924-D7F8-493F-9D03-27786B9F02DE}"/>
    <cellStyle name="Normal 4 5 89" xfId="18610" xr:uid="{00000000-0005-0000-0000-0000B2480000}"/>
    <cellStyle name="Normal 4 5 89 2" xfId="39559" xr:uid="{267741A6-1A6B-4AEB-A472-81A9C605759A}"/>
    <cellStyle name="Normal 4 5 9" xfId="18611" xr:uid="{00000000-0005-0000-0000-0000B3480000}"/>
    <cellStyle name="Normal 4 5 9 2" xfId="39560" xr:uid="{6A8661E5-AAA2-4B75-AAB1-08FE1D836549}"/>
    <cellStyle name="Normal 4 5 90" xfId="18612" xr:uid="{00000000-0005-0000-0000-0000B4480000}"/>
    <cellStyle name="Normal 4 5 90 2" xfId="39561" xr:uid="{F4B1B7B9-DB1B-4951-8D4D-F133A09A00B7}"/>
    <cellStyle name="Normal 4 5 91" xfId="18613" xr:uid="{00000000-0005-0000-0000-0000B5480000}"/>
    <cellStyle name="Normal 4 5 91 2" xfId="39562" xr:uid="{FFDF1DC5-EC00-4028-9E47-6303BD77948E}"/>
    <cellStyle name="Normal 4 5 92" xfId="18614" xr:uid="{00000000-0005-0000-0000-0000B6480000}"/>
    <cellStyle name="Normal 4 5 92 2" xfId="39563" xr:uid="{8DC7FA2B-C2B1-4E74-AFEC-184D39494190}"/>
    <cellStyle name="Normal 4 5 93" xfId="18615" xr:uid="{00000000-0005-0000-0000-0000B7480000}"/>
    <cellStyle name="Normal 4 5 93 2" xfId="39564" xr:uid="{27A3DDD9-0223-4B29-BBBD-DF37FD734B16}"/>
    <cellStyle name="Normal 4 5 94" xfId="18616" xr:uid="{00000000-0005-0000-0000-0000B8480000}"/>
    <cellStyle name="Normal 4 5 94 2" xfId="18617" xr:uid="{00000000-0005-0000-0000-0000B9480000}"/>
    <cellStyle name="Normal 4 5 94 2 2" xfId="39566" xr:uid="{1ABBA01D-DF65-4204-9E46-B63C0FFDB408}"/>
    <cellStyle name="Normal 4 5 94 3" xfId="18618" xr:uid="{00000000-0005-0000-0000-0000BA480000}"/>
    <cellStyle name="Normal 4 5 94 3 2" xfId="39567" xr:uid="{4182757A-8D15-4515-9A33-C48473F437D0}"/>
    <cellStyle name="Normal 4 5 94 4" xfId="18619" xr:uid="{00000000-0005-0000-0000-0000BB480000}"/>
    <cellStyle name="Normal 4 5 94 4 2" xfId="39568" xr:uid="{7599EB41-BB7A-4AE9-9DE1-F1C89763341D}"/>
    <cellStyle name="Normal 4 5 94 5" xfId="39565" xr:uid="{AC3F08CF-D2DC-45C9-BA88-1684CDCCF128}"/>
    <cellStyle name="Normal 4 5 95" xfId="39428" xr:uid="{7FB6EC0C-9E42-4A20-B0F6-A650F64B7690}"/>
    <cellStyle name="Normal 4 6" xfId="18620" xr:uid="{00000000-0005-0000-0000-0000BC480000}"/>
    <cellStyle name="Normal 4 6 2" xfId="18621" xr:uid="{00000000-0005-0000-0000-0000BD480000}"/>
    <cellStyle name="Normal 4 6 2 2" xfId="18622" xr:uid="{00000000-0005-0000-0000-0000BE480000}"/>
    <cellStyle name="Normal 4 6 2 2 2" xfId="18623" xr:uid="{00000000-0005-0000-0000-0000BF480000}"/>
    <cellStyle name="Normal 4 6 2 2 2 2" xfId="39572" xr:uid="{580958F9-C70D-40A9-90D0-613C696A61D3}"/>
    <cellStyle name="Normal 4 6 2 2 3" xfId="18624" xr:uid="{00000000-0005-0000-0000-0000C0480000}"/>
    <cellStyle name="Normal 4 6 2 2 3 2" xfId="39573" xr:uid="{D112EC21-D24C-427A-B8CF-3A97D6ADA763}"/>
    <cellStyle name="Normal 4 6 2 2 4" xfId="18625" xr:uid="{00000000-0005-0000-0000-0000C1480000}"/>
    <cellStyle name="Normal 4 6 2 2 4 2" xfId="39574" xr:uid="{A8A17A7E-0D95-45C6-90E9-E5BD09D72DE6}"/>
    <cellStyle name="Normal 4 6 2 2 5" xfId="39571" xr:uid="{B501F751-6132-4E7C-93C5-B158B72DF6C3}"/>
    <cellStyle name="Normal 4 6 2 3" xfId="18626" xr:uid="{00000000-0005-0000-0000-0000C2480000}"/>
    <cellStyle name="Normal 4 6 2 3 2" xfId="18627" xr:uid="{00000000-0005-0000-0000-0000C3480000}"/>
    <cellStyle name="Normal 4 6 2 3 2 2" xfId="39576" xr:uid="{848A2167-E1CE-4CC9-9871-533536318880}"/>
    <cellStyle name="Normal 4 6 2 3 3" xfId="18628" xr:uid="{00000000-0005-0000-0000-0000C4480000}"/>
    <cellStyle name="Normal 4 6 2 3 3 2" xfId="39577" xr:uid="{30B90D85-BCC2-419E-9D4F-A5D28A384144}"/>
    <cellStyle name="Normal 4 6 2 3 4" xfId="18629" xr:uid="{00000000-0005-0000-0000-0000C5480000}"/>
    <cellStyle name="Normal 4 6 2 3 4 2" xfId="39578" xr:uid="{A32331ED-E731-439D-99A7-0B10DC9BB18D}"/>
    <cellStyle name="Normal 4 6 2 3 5" xfId="39575" xr:uid="{E18E66A8-EEFF-4DF9-8EF9-5B21D7EED336}"/>
    <cellStyle name="Normal 4 6 2 4" xfId="39570" xr:uid="{0B44FCBC-6B08-484B-AEC0-46A325310C3A}"/>
    <cellStyle name="Normal 4 6 3" xfId="18630" xr:uid="{00000000-0005-0000-0000-0000C6480000}"/>
    <cellStyle name="Normal 4 6 3 2" xfId="18631" xr:uid="{00000000-0005-0000-0000-0000C7480000}"/>
    <cellStyle name="Normal 4 6 3 2 2" xfId="39580" xr:uid="{C3A2521A-01AB-4E4C-A32B-62B6B5564D5F}"/>
    <cellStyle name="Normal 4 6 3 3" xfId="18632" xr:uid="{00000000-0005-0000-0000-0000C8480000}"/>
    <cellStyle name="Normal 4 6 3 3 2" xfId="39581" xr:uid="{15015C70-1C10-46BF-9716-FCDFB4624696}"/>
    <cellStyle name="Normal 4 6 3 4" xfId="18633" xr:uid="{00000000-0005-0000-0000-0000C9480000}"/>
    <cellStyle name="Normal 4 6 3 4 2" xfId="39582" xr:uid="{3E2CC897-01DD-4BBC-9F23-FB3BD810C3D1}"/>
    <cellStyle name="Normal 4 6 3 5" xfId="39579" xr:uid="{40BF85D0-C2B6-45CA-ABE2-42E9D8DC1F50}"/>
    <cellStyle name="Normal 4 6 4" xfId="18634" xr:uid="{00000000-0005-0000-0000-0000CA480000}"/>
    <cellStyle name="Normal 4 6 4 2" xfId="18635" xr:uid="{00000000-0005-0000-0000-0000CB480000}"/>
    <cellStyle name="Normal 4 6 4 2 2" xfId="39584" xr:uid="{8CCB35B7-CA4E-4C44-A840-8E13848472D0}"/>
    <cellStyle name="Normal 4 6 4 3" xfId="18636" xr:uid="{00000000-0005-0000-0000-0000CC480000}"/>
    <cellStyle name="Normal 4 6 4 3 2" xfId="39585" xr:uid="{CAE093C6-E8EC-40B1-B7B8-12F1E775ED69}"/>
    <cellStyle name="Normal 4 6 4 4" xfId="18637" xr:uid="{00000000-0005-0000-0000-0000CD480000}"/>
    <cellStyle name="Normal 4 6 4 4 2" xfId="39586" xr:uid="{09585954-17B4-4D72-BADC-29AA528BE004}"/>
    <cellStyle name="Normal 4 6 4 5" xfId="39583" xr:uid="{2494EAEE-2EE5-4C7B-8C9B-75033BA32685}"/>
    <cellStyle name="Normal 4 6 5" xfId="39569" xr:uid="{81786D00-E3A3-4E1C-9D43-A2CB0DD96284}"/>
    <cellStyle name="Normal 4 7" xfId="18638" xr:uid="{00000000-0005-0000-0000-0000CE480000}"/>
    <cellStyle name="Normal 4 7 2" xfId="18639" xr:uid="{00000000-0005-0000-0000-0000CF480000}"/>
    <cellStyle name="Normal 4 7 2 2" xfId="18640" xr:uid="{00000000-0005-0000-0000-0000D0480000}"/>
    <cellStyle name="Normal 4 7 2 2 2" xfId="18641" xr:uid="{00000000-0005-0000-0000-0000D1480000}"/>
    <cellStyle name="Normal 4 7 2 2 2 2" xfId="39590" xr:uid="{9B57546E-4806-494E-8ABB-0C6E633A7150}"/>
    <cellStyle name="Normal 4 7 2 2 3" xfId="18642" xr:uid="{00000000-0005-0000-0000-0000D2480000}"/>
    <cellStyle name="Normal 4 7 2 2 3 2" xfId="39591" xr:uid="{E7E7C600-0663-430A-86A0-1704E4EAD72F}"/>
    <cellStyle name="Normal 4 7 2 2 4" xfId="18643" xr:uid="{00000000-0005-0000-0000-0000D3480000}"/>
    <cellStyle name="Normal 4 7 2 2 4 2" xfId="39592" xr:uid="{2B4EF44D-A42C-47BD-933B-268104256E48}"/>
    <cellStyle name="Normal 4 7 2 2 5" xfId="39589" xr:uid="{C542DDEA-800D-4BC0-91D3-7F6146FF7F17}"/>
    <cellStyle name="Normal 4 7 2 3" xfId="18644" xr:uid="{00000000-0005-0000-0000-0000D4480000}"/>
    <cellStyle name="Normal 4 7 2 3 2" xfId="18645" xr:uid="{00000000-0005-0000-0000-0000D5480000}"/>
    <cellStyle name="Normal 4 7 2 3 2 2" xfId="39594" xr:uid="{C93BD956-5317-43BD-8CC1-A79EE479BFE1}"/>
    <cellStyle name="Normal 4 7 2 3 3" xfId="18646" xr:uid="{00000000-0005-0000-0000-0000D6480000}"/>
    <cellStyle name="Normal 4 7 2 3 3 2" xfId="39595" xr:uid="{52214F50-07C6-4845-97F5-0C3A81A366A0}"/>
    <cellStyle name="Normal 4 7 2 3 4" xfId="18647" xr:uid="{00000000-0005-0000-0000-0000D7480000}"/>
    <cellStyle name="Normal 4 7 2 3 4 2" xfId="39596" xr:uid="{BA5FE74A-DB25-4300-8226-DF1CA92F0193}"/>
    <cellStyle name="Normal 4 7 2 3 5" xfId="39593" xr:uid="{BCF4BD86-271E-4391-8D07-298C4694AA92}"/>
    <cellStyle name="Normal 4 7 2 4" xfId="39588" xr:uid="{C60B80B8-C609-4BAC-B616-36F6F63CE644}"/>
    <cellStyle name="Normal 4 7 3" xfId="18648" xr:uid="{00000000-0005-0000-0000-0000D8480000}"/>
    <cellStyle name="Normal 4 7 3 2" xfId="18649" xr:uid="{00000000-0005-0000-0000-0000D9480000}"/>
    <cellStyle name="Normal 4 7 3 2 2" xfId="39598" xr:uid="{DEDC52A2-F99F-46E9-95B2-72EF119EA735}"/>
    <cellStyle name="Normal 4 7 3 3" xfId="18650" xr:uid="{00000000-0005-0000-0000-0000DA480000}"/>
    <cellStyle name="Normal 4 7 3 3 2" xfId="39599" xr:uid="{BD30C443-E300-498A-902D-FF0CD9C80E84}"/>
    <cellStyle name="Normal 4 7 3 4" xfId="18651" xr:uid="{00000000-0005-0000-0000-0000DB480000}"/>
    <cellStyle name="Normal 4 7 3 4 2" xfId="39600" xr:uid="{07A76AB0-D1EE-49BB-9965-964EF371A46B}"/>
    <cellStyle name="Normal 4 7 3 5" xfId="39597" xr:uid="{6CE24174-4753-4B7F-9A0A-BACC814A0D5C}"/>
    <cellStyle name="Normal 4 7 4" xfId="18652" xr:uid="{00000000-0005-0000-0000-0000DC480000}"/>
    <cellStyle name="Normal 4 7 4 2" xfId="18653" xr:uid="{00000000-0005-0000-0000-0000DD480000}"/>
    <cellStyle name="Normal 4 7 4 2 2" xfId="39602" xr:uid="{58839D13-8922-4047-B06A-ADC33F451F53}"/>
    <cellStyle name="Normal 4 7 4 3" xfId="18654" xr:uid="{00000000-0005-0000-0000-0000DE480000}"/>
    <cellStyle name="Normal 4 7 4 3 2" xfId="39603" xr:uid="{92417392-1A1F-4D07-8627-14E1F5EC1B55}"/>
    <cellStyle name="Normal 4 7 4 4" xfId="18655" xr:uid="{00000000-0005-0000-0000-0000DF480000}"/>
    <cellStyle name="Normal 4 7 4 4 2" xfId="39604" xr:uid="{8FDBD8B3-2B2D-44FA-B5EF-FCAEFF585FF7}"/>
    <cellStyle name="Normal 4 7 4 5" xfId="39601" xr:uid="{3BC0BB39-8CF1-46AD-AB6B-31D7CFF91719}"/>
    <cellStyle name="Normal 4 7 5" xfId="39587" xr:uid="{84675CBD-6C9D-4EC0-98B0-A62C4842831F}"/>
    <cellStyle name="Normal 4 8" xfId="18656" xr:uid="{00000000-0005-0000-0000-0000E0480000}"/>
    <cellStyle name="Normal 4 8 2" xfId="18657" xr:uid="{00000000-0005-0000-0000-0000E1480000}"/>
    <cellStyle name="Normal 4 8 2 2" xfId="18658" xr:uid="{00000000-0005-0000-0000-0000E2480000}"/>
    <cellStyle name="Normal 4 8 2 2 2" xfId="18659" xr:uid="{00000000-0005-0000-0000-0000E3480000}"/>
    <cellStyle name="Normal 4 8 2 2 2 2" xfId="39608" xr:uid="{7A5D5849-E505-48D5-850E-80642512CE98}"/>
    <cellStyle name="Normal 4 8 2 2 3" xfId="18660" xr:uid="{00000000-0005-0000-0000-0000E4480000}"/>
    <cellStyle name="Normal 4 8 2 2 3 2" xfId="39609" xr:uid="{6F14C662-6F28-478E-99EF-BED0A301E13D}"/>
    <cellStyle name="Normal 4 8 2 2 4" xfId="18661" xr:uid="{00000000-0005-0000-0000-0000E5480000}"/>
    <cellStyle name="Normal 4 8 2 2 4 2" xfId="39610" xr:uid="{12084EFB-C7EC-4664-B98E-4447E6AFF0E8}"/>
    <cellStyle name="Normal 4 8 2 2 5" xfId="39607" xr:uid="{BBDF45C6-396E-43AA-A1E2-C6168115FFF2}"/>
    <cellStyle name="Normal 4 8 2 3" xfId="39606" xr:uid="{AB5053DF-83FA-4296-8B9B-AD5FAB943F4A}"/>
    <cellStyle name="Normal 4 8 3" xfId="18662" xr:uid="{00000000-0005-0000-0000-0000E6480000}"/>
    <cellStyle name="Normal 4 8 3 2" xfId="18663" xr:uid="{00000000-0005-0000-0000-0000E7480000}"/>
    <cellStyle name="Normal 4 8 3 2 2" xfId="39612" xr:uid="{CA55326D-E058-49BD-86B8-03781A77D314}"/>
    <cellStyle name="Normal 4 8 3 3" xfId="18664" xr:uid="{00000000-0005-0000-0000-0000E8480000}"/>
    <cellStyle name="Normal 4 8 3 3 2" xfId="39613" xr:uid="{21209BB0-56D2-43CC-B79E-4A610A025ACF}"/>
    <cellStyle name="Normal 4 8 3 4" xfId="18665" xr:uid="{00000000-0005-0000-0000-0000E9480000}"/>
    <cellStyle name="Normal 4 8 3 4 2" xfId="39614" xr:uid="{AC76DAE1-9CA1-4126-92DE-E75242E2486D}"/>
    <cellStyle name="Normal 4 8 3 5" xfId="39611" xr:uid="{C98EF684-5E67-4CA8-9E49-BB4D35B4BDBF}"/>
    <cellStyle name="Normal 4 8 4" xfId="39605" xr:uid="{7D8D5135-F80F-41EA-A6D0-C2AD9E85D638}"/>
    <cellStyle name="Normal 4 9" xfId="18666" xr:uid="{00000000-0005-0000-0000-0000EA480000}"/>
    <cellStyle name="Normal 4 9 2" xfId="18667" xr:uid="{00000000-0005-0000-0000-0000EB480000}"/>
    <cellStyle name="Normal 4 9 2 2" xfId="18668" xr:uid="{00000000-0005-0000-0000-0000EC480000}"/>
    <cellStyle name="Normal 4 9 2 2 2" xfId="39617" xr:uid="{5DAD3725-70E1-41D4-82E3-34B9DCA34BA9}"/>
    <cellStyle name="Normal 4 9 2 3" xfId="18669" xr:uid="{00000000-0005-0000-0000-0000ED480000}"/>
    <cellStyle name="Normal 4 9 2 3 2" xfId="39618" xr:uid="{0B92A38B-A571-4A05-9641-B900FB7EDACC}"/>
    <cellStyle name="Normal 4 9 2 4" xfId="18670" xr:uid="{00000000-0005-0000-0000-0000EE480000}"/>
    <cellStyle name="Normal 4 9 2 4 2" xfId="39619" xr:uid="{08A7460D-CC0F-4067-9AC5-4A0CC620AE2F}"/>
    <cellStyle name="Normal 4 9 2 5" xfId="39616" xr:uid="{03691B9D-16E8-4222-94AE-94840AC6F645}"/>
    <cellStyle name="Normal 4 9 3" xfId="18671" xr:uid="{00000000-0005-0000-0000-0000EF480000}"/>
    <cellStyle name="Normal 4 9 3 2" xfId="39620" xr:uid="{EED9FF4E-39B9-4A0A-8ECA-D97ABFD03406}"/>
    <cellStyle name="Normal 4 9 4" xfId="39615" xr:uid="{16DDBCED-4B88-4BF7-8E7B-401083DCB437}"/>
    <cellStyle name="Normal 40" xfId="18672" xr:uid="{00000000-0005-0000-0000-0000F0480000}"/>
    <cellStyle name="Normal 40 2" xfId="18673" xr:uid="{00000000-0005-0000-0000-0000F1480000}"/>
    <cellStyle name="Normal 40 2 2" xfId="39622" xr:uid="{8F17C03D-827C-4809-B056-E977E137EF9B}"/>
    <cellStyle name="Normal 40 3" xfId="18674" xr:uid="{00000000-0005-0000-0000-0000F2480000}"/>
    <cellStyle name="Normal 40 3 2" xfId="18675" xr:uid="{00000000-0005-0000-0000-0000F3480000}"/>
    <cellStyle name="Normal 40 3 2 2" xfId="18676" xr:uid="{00000000-0005-0000-0000-0000F4480000}"/>
    <cellStyle name="Normal 40 3 2 2 2" xfId="18677" xr:uid="{00000000-0005-0000-0000-0000F5480000}"/>
    <cellStyle name="Normal 40 3 2 2 2 2" xfId="39626" xr:uid="{399AD86F-95B1-4AFB-9F1C-30DEA8C3C58B}"/>
    <cellStyle name="Normal 40 3 2 2 3" xfId="18678" xr:uid="{00000000-0005-0000-0000-0000F6480000}"/>
    <cellStyle name="Normal 40 3 2 2 3 2" xfId="39627" xr:uid="{40F8440B-C154-438F-9C1C-52BB2B6E415E}"/>
    <cellStyle name="Normal 40 3 2 2 4" xfId="18679" xr:uid="{00000000-0005-0000-0000-0000F7480000}"/>
    <cellStyle name="Normal 40 3 2 2 4 2" xfId="39628" xr:uid="{483D4A39-50E4-47AC-B04E-2DA4C0A55326}"/>
    <cellStyle name="Normal 40 3 2 2 5" xfId="39625" xr:uid="{38751E6E-2804-47E1-B8DD-D9F16E380FAE}"/>
    <cellStyle name="Normal 40 3 2 3" xfId="18680" xr:uid="{00000000-0005-0000-0000-0000F8480000}"/>
    <cellStyle name="Normal 40 3 2 3 2" xfId="39629" xr:uid="{600F6E7D-0699-46EB-A8A8-15E0D66832FD}"/>
    <cellStyle name="Normal 40 3 2 4" xfId="18681" xr:uid="{00000000-0005-0000-0000-0000F9480000}"/>
    <cellStyle name="Normal 40 3 2 4 2" xfId="39630" xr:uid="{965C462E-CFE6-491B-9ABC-5D163E129172}"/>
    <cellStyle name="Normal 40 3 2 5" xfId="18682" xr:uid="{00000000-0005-0000-0000-0000FA480000}"/>
    <cellStyle name="Normal 40 3 2 5 2" xfId="39631" xr:uid="{6182B6E1-D717-4DEC-92EE-2D6C22F2F8DF}"/>
    <cellStyle name="Normal 40 3 2 6" xfId="39624" xr:uid="{A0647ECD-7C8E-4165-A5A1-1C25FA0CB929}"/>
    <cellStyle name="Normal 40 3 3" xfId="18683" xr:uid="{00000000-0005-0000-0000-0000FB480000}"/>
    <cellStyle name="Normal 40 3 3 2" xfId="18684" xr:uid="{00000000-0005-0000-0000-0000FC480000}"/>
    <cellStyle name="Normal 40 3 3 2 2" xfId="39633" xr:uid="{57FA7E49-FE5C-402F-B719-83B8DB748078}"/>
    <cellStyle name="Normal 40 3 3 3" xfId="18685" xr:uid="{00000000-0005-0000-0000-0000FD480000}"/>
    <cellStyle name="Normal 40 3 3 3 2" xfId="39634" xr:uid="{5DA5EBF0-A5C3-41F0-950D-980F9AD71A38}"/>
    <cellStyle name="Normal 40 3 3 4" xfId="18686" xr:uid="{00000000-0005-0000-0000-0000FE480000}"/>
    <cellStyle name="Normal 40 3 3 4 2" xfId="39635" xr:uid="{8D9B283E-55BD-404C-AEBE-79B365B0B7CA}"/>
    <cellStyle name="Normal 40 3 3 5" xfId="39632" xr:uid="{17783BEF-5B77-46C9-B250-FA0A55D44AC5}"/>
    <cellStyle name="Normal 40 3 4" xfId="18687" xr:uid="{00000000-0005-0000-0000-0000FF480000}"/>
    <cellStyle name="Normal 40 3 4 2" xfId="39636" xr:uid="{9ABB1C47-BD0D-48B3-B20C-83F3ED6F1B13}"/>
    <cellStyle name="Normal 40 3 5" xfId="18688" xr:uid="{00000000-0005-0000-0000-000000490000}"/>
    <cellStyle name="Normal 40 3 5 2" xfId="39637" xr:uid="{E3FF77E8-D569-4CA7-8A09-683432FEE2B7}"/>
    <cellStyle name="Normal 40 3 6" xfId="18689" xr:uid="{00000000-0005-0000-0000-000001490000}"/>
    <cellStyle name="Normal 40 3 6 2" xfId="39638" xr:uid="{61130A92-918F-41C1-B980-E1512D064BEB}"/>
    <cellStyle name="Normal 40 3 7" xfId="39623" xr:uid="{0646C1CA-07B0-4601-A243-B5A345617752}"/>
    <cellStyle name="Normal 40 4" xfId="39621" xr:uid="{156893F5-BC1B-4AA5-8D88-558BB607B22B}"/>
    <cellStyle name="Normal 41" xfId="18690" xr:uid="{00000000-0005-0000-0000-000002490000}"/>
    <cellStyle name="Normal 41 2" xfId="18691" xr:uid="{00000000-0005-0000-0000-000003490000}"/>
    <cellStyle name="Normal 41 2 2" xfId="39640" xr:uid="{65F489C4-E5E7-4225-BF1E-53E900617EEC}"/>
    <cellStyle name="Normal 41 3" xfId="18692" xr:uid="{00000000-0005-0000-0000-000004490000}"/>
    <cellStyle name="Normal 41 3 2" xfId="18693" xr:uid="{00000000-0005-0000-0000-000005490000}"/>
    <cellStyle name="Normal 41 3 2 2" xfId="18694" xr:uid="{00000000-0005-0000-0000-000006490000}"/>
    <cellStyle name="Normal 41 3 2 2 2" xfId="18695" xr:uid="{00000000-0005-0000-0000-000007490000}"/>
    <cellStyle name="Normal 41 3 2 2 2 2" xfId="39644" xr:uid="{EE666D1C-0B53-48E9-A6CD-2443167BD21D}"/>
    <cellStyle name="Normal 41 3 2 2 3" xfId="18696" xr:uid="{00000000-0005-0000-0000-000008490000}"/>
    <cellStyle name="Normal 41 3 2 2 3 2" xfId="39645" xr:uid="{8CBCE697-D291-4473-AF58-E0D34450D4A9}"/>
    <cellStyle name="Normal 41 3 2 2 4" xfId="18697" xr:uid="{00000000-0005-0000-0000-000009490000}"/>
    <cellStyle name="Normal 41 3 2 2 4 2" xfId="39646" xr:uid="{34C7234E-E486-4209-8735-45B121AF6D4A}"/>
    <cellStyle name="Normal 41 3 2 2 5" xfId="39643" xr:uid="{AB97F58A-63D6-49C6-8B6E-207215CA712A}"/>
    <cellStyle name="Normal 41 3 2 3" xfId="18698" xr:uid="{00000000-0005-0000-0000-00000A490000}"/>
    <cellStyle name="Normal 41 3 2 3 2" xfId="39647" xr:uid="{89D2BA2C-1129-4BA5-A2E3-03C2B1D46559}"/>
    <cellStyle name="Normal 41 3 2 4" xfId="18699" xr:uid="{00000000-0005-0000-0000-00000B490000}"/>
    <cellStyle name="Normal 41 3 2 4 2" xfId="39648" xr:uid="{E758C82D-C6B5-4BFE-9D37-AA163AE5A2BA}"/>
    <cellStyle name="Normal 41 3 2 5" xfId="18700" xr:uid="{00000000-0005-0000-0000-00000C490000}"/>
    <cellStyle name="Normal 41 3 2 5 2" xfId="39649" xr:uid="{D038821C-3B31-4FB3-B969-9CD26860E3BC}"/>
    <cellStyle name="Normal 41 3 2 6" xfId="39642" xr:uid="{1316AAE1-2751-405E-A304-04D62EEC682F}"/>
    <cellStyle name="Normal 41 3 3" xfId="18701" xr:uid="{00000000-0005-0000-0000-00000D490000}"/>
    <cellStyle name="Normal 41 3 3 2" xfId="18702" xr:uid="{00000000-0005-0000-0000-00000E490000}"/>
    <cellStyle name="Normal 41 3 3 2 2" xfId="39651" xr:uid="{135A254E-ADF5-4766-895F-E4820DED77B2}"/>
    <cellStyle name="Normal 41 3 3 3" xfId="18703" xr:uid="{00000000-0005-0000-0000-00000F490000}"/>
    <cellStyle name="Normal 41 3 3 3 2" xfId="39652" xr:uid="{1D70E04B-1051-4F60-9D4B-CE56145EADAC}"/>
    <cellStyle name="Normal 41 3 3 4" xfId="18704" xr:uid="{00000000-0005-0000-0000-000010490000}"/>
    <cellStyle name="Normal 41 3 3 4 2" xfId="39653" xr:uid="{F887DE30-71D4-4EF8-87F5-8C4FF5CB016D}"/>
    <cellStyle name="Normal 41 3 3 5" xfId="39650" xr:uid="{CCF96CAE-78D2-4F76-9FC2-C943B5ABBC20}"/>
    <cellStyle name="Normal 41 3 4" xfId="18705" xr:uid="{00000000-0005-0000-0000-000011490000}"/>
    <cellStyle name="Normal 41 3 4 2" xfId="39654" xr:uid="{63DAB153-2D2E-45D6-9FAD-5D86303E8EE8}"/>
    <cellStyle name="Normal 41 3 5" xfId="18706" xr:uid="{00000000-0005-0000-0000-000012490000}"/>
    <cellStyle name="Normal 41 3 5 2" xfId="39655" xr:uid="{801D5629-79AD-4509-AEC1-4F29F8E663DD}"/>
    <cellStyle name="Normal 41 3 6" xfId="18707" xr:uid="{00000000-0005-0000-0000-000013490000}"/>
    <cellStyle name="Normal 41 3 6 2" xfId="39656" xr:uid="{2776E7BD-14AE-44F7-8870-2B16A2FF3A0B}"/>
    <cellStyle name="Normal 41 3 7" xfId="39641" xr:uid="{702E1DA7-0A50-4FA5-B8D7-8989DDB4D1DF}"/>
    <cellStyle name="Normal 41 4" xfId="39639" xr:uid="{E9D0263A-E2EB-4E3D-B009-981268EA6F7E}"/>
    <cellStyle name="Normal 42" xfId="18708" xr:uid="{00000000-0005-0000-0000-000014490000}"/>
    <cellStyle name="Normal 42 2" xfId="18709" xr:uid="{00000000-0005-0000-0000-000015490000}"/>
    <cellStyle name="Normal 42 2 2" xfId="39658" xr:uid="{3FB06F29-6BD8-48B8-A0EE-289734BF0374}"/>
    <cellStyle name="Normal 42 3" xfId="18710" xr:uid="{00000000-0005-0000-0000-000016490000}"/>
    <cellStyle name="Normal 42 3 2" xfId="18711" xr:uid="{00000000-0005-0000-0000-000017490000}"/>
    <cellStyle name="Normal 42 3 2 2" xfId="18712" xr:uid="{00000000-0005-0000-0000-000018490000}"/>
    <cellStyle name="Normal 42 3 2 2 2" xfId="18713" xr:uid="{00000000-0005-0000-0000-000019490000}"/>
    <cellStyle name="Normal 42 3 2 2 2 2" xfId="39662" xr:uid="{A7E8FB4E-6B5A-484F-9107-058019412172}"/>
    <cellStyle name="Normal 42 3 2 2 3" xfId="18714" xr:uid="{00000000-0005-0000-0000-00001A490000}"/>
    <cellStyle name="Normal 42 3 2 2 3 2" xfId="39663" xr:uid="{5B748C33-78B9-4F66-8642-5B6508A57A81}"/>
    <cellStyle name="Normal 42 3 2 2 4" xfId="18715" xr:uid="{00000000-0005-0000-0000-00001B490000}"/>
    <cellStyle name="Normal 42 3 2 2 4 2" xfId="39664" xr:uid="{FB24C839-5507-4DAB-90BF-0F7ACEFC6B16}"/>
    <cellStyle name="Normal 42 3 2 2 5" xfId="39661" xr:uid="{E40B171C-C2B0-413B-9EE1-3FA6A4A8CA13}"/>
    <cellStyle name="Normal 42 3 2 3" xfId="18716" xr:uid="{00000000-0005-0000-0000-00001C490000}"/>
    <cellStyle name="Normal 42 3 2 3 2" xfId="39665" xr:uid="{79839FC5-F183-49CB-95DC-6DC5753BBF77}"/>
    <cellStyle name="Normal 42 3 2 4" xfId="18717" xr:uid="{00000000-0005-0000-0000-00001D490000}"/>
    <cellStyle name="Normal 42 3 2 4 2" xfId="39666" xr:uid="{196C117D-208E-4D1F-9DC8-F0101BF85DCD}"/>
    <cellStyle name="Normal 42 3 2 5" xfId="18718" xr:uid="{00000000-0005-0000-0000-00001E490000}"/>
    <cellStyle name="Normal 42 3 2 5 2" xfId="39667" xr:uid="{358EF8A4-1B56-4AC6-8D9F-D69E601AF1C1}"/>
    <cellStyle name="Normal 42 3 2 6" xfId="39660" xr:uid="{9221ADE1-72FF-49AC-8312-9F97B778350A}"/>
    <cellStyle name="Normal 42 3 3" xfId="18719" xr:uid="{00000000-0005-0000-0000-00001F490000}"/>
    <cellStyle name="Normal 42 3 3 2" xfId="18720" xr:uid="{00000000-0005-0000-0000-000020490000}"/>
    <cellStyle name="Normal 42 3 3 2 2" xfId="39669" xr:uid="{78CC79CF-EFD6-4E26-A597-26318D3BDFA3}"/>
    <cellStyle name="Normal 42 3 3 3" xfId="18721" xr:uid="{00000000-0005-0000-0000-000021490000}"/>
    <cellStyle name="Normal 42 3 3 3 2" xfId="39670" xr:uid="{3F016239-5FDC-41EF-B525-1932403DA429}"/>
    <cellStyle name="Normal 42 3 3 4" xfId="18722" xr:uid="{00000000-0005-0000-0000-000022490000}"/>
    <cellStyle name="Normal 42 3 3 4 2" xfId="39671" xr:uid="{0D04D2C5-BB0F-46EF-8684-A4147357DDB7}"/>
    <cellStyle name="Normal 42 3 3 5" xfId="39668" xr:uid="{8C07E02A-D04E-43BF-8396-4A2545BC1010}"/>
    <cellStyle name="Normal 42 3 4" xfId="18723" xr:uid="{00000000-0005-0000-0000-000023490000}"/>
    <cellStyle name="Normal 42 3 4 2" xfId="39672" xr:uid="{81A0A00A-8564-4629-A88C-3662497B2DAE}"/>
    <cellStyle name="Normal 42 3 5" xfId="18724" xr:uid="{00000000-0005-0000-0000-000024490000}"/>
    <cellStyle name="Normal 42 3 5 2" xfId="39673" xr:uid="{1772A705-D3C1-4AB6-88DF-737F333EBD12}"/>
    <cellStyle name="Normal 42 3 6" xfId="18725" xr:uid="{00000000-0005-0000-0000-000025490000}"/>
    <cellStyle name="Normal 42 3 6 2" xfId="39674" xr:uid="{1F3FAD51-8111-43B9-800A-9DE71CD6C700}"/>
    <cellStyle name="Normal 42 3 7" xfId="39659" xr:uid="{9841125F-57B3-478D-BA3B-038CCC091AC9}"/>
    <cellStyle name="Normal 42 4" xfId="39657" xr:uid="{55280C26-A9FB-4DF6-AACA-E8FEA0AEE85A}"/>
    <cellStyle name="Normal 43" xfId="18726" xr:uid="{00000000-0005-0000-0000-000026490000}"/>
    <cellStyle name="Normal 43 2" xfId="18727" xr:uid="{00000000-0005-0000-0000-000027490000}"/>
    <cellStyle name="Normal 43 2 2" xfId="39676" xr:uid="{76070F05-53F7-4666-9954-70069B48AB19}"/>
    <cellStyle name="Normal 43 3" xfId="18728" xr:uid="{00000000-0005-0000-0000-000028490000}"/>
    <cellStyle name="Normal 43 3 2" xfId="18729" xr:uid="{00000000-0005-0000-0000-000029490000}"/>
    <cellStyle name="Normal 43 3 2 2" xfId="18730" xr:uid="{00000000-0005-0000-0000-00002A490000}"/>
    <cellStyle name="Normal 43 3 2 2 2" xfId="18731" xr:uid="{00000000-0005-0000-0000-00002B490000}"/>
    <cellStyle name="Normal 43 3 2 2 2 2" xfId="39680" xr:uid="{C9E0953C-D2CB-4A07-8C24-5C02D594489C}"/>
    <cellStyle name="Normal 43 3 2 2 3" xfId="18732" xr:uid="{00000000-0005-0000-0000-00002C490000}"/>
    <cellStyle name="Normal 43 3 2 2 3 2" xfId="39681" xr:uid="{092B11C7-A848-49E3-A163-0778283552BD}"/>
    <cellStyle name="Normal 43 3 2 2 4" xfId="18733" xr:uid="{00000000-0005-0000-0000-00002D490000}"/>
    <cellStyle name="Normal 43 3 2 2 4 2" xfId="39682" xr:uid="{F287BD69-5573-4F33-BB9A-9A365DBBC937}"/>
    <cellStyle name="Normal 43 3 2 2 5" xfId="39679" xr:uid="{CE4DC070-DD64-46F2-9185-8217D6966622}"/>
    <cellStyle name="Normal 43 3 2 3" xfId="18734" xr:uid="{00000000-0005-0000-0000-00002E490000}"/>
    <cellStyle name="Normal 43 3 2 3 2" xfId="39683" xr:uid="{B83B90ED-820F-4CF5-9803-AA6013A53790}"/>
    <cellStyle name="Normal 43 3 2 4" xfId="18735" xr:uid="{00000000-0005-0000-0000-00002F490000}"/>
    <cellStyle name="Normal 43 3 2 4 2" xfId="39684" xr:uid="{073FC329-B6D3-438D-BE32-60871810F3E0}"/>
    <cellStyle name="Normal 43 3 2 5" xfId="18736" xr:uid="{00000000-0005-0000-0000-000030490000}"/>
    <cellStyle name="Normal 43 3 2 5 2" xfId="39685" xr:uid="{AA820B00-F29D-41E5-A029-28AC40E1F9DF}"/>
    <cellStyle name="Normal 43 3 2 6" xfId="39678" xr:uid="{D56B21A2-70E7-40C1-B8CA-E913CC5224D0}"/>
    <cellStyle name="Normal 43 3 3" xfId="18737" xr:uid="{00000000-0005-0000-0000-000031490000}"/>
    <cellStyle name="Normal 43 3 3 2" xfId="18738" xr:uid="{00000000-0005-0000-0000-000032490000}"/>
    <cellStyle name="Normal 43 3 3 2 2" xfId="39687" xr:uid="{B4297B52-D1CF-4E0D-B9E5-C86D42C74201}"/>
    <cellStyle name="Normal 43 3 3 3" xfId="18739" xr:uid="{00000000-0005-0000-0000-000033490000}"/>
    <cellStyle name="Normal 43 3 3 3 2" xfId="39688" xr:uid="{135BD095-AE16-458E-9994-029DB4E224D8}"/>
    <cellStyle name="Normal 43 3 3 4" xfId="18740" xr:uid="{00000000-0005-0000-0000-000034490000}"/>
    <cellStyle name="Normal 43 3 3 4 2" xfId="39689" xr:uid="{B0D3CE1E-BE0F-447F-A087-8EC0D67E9C23}"/>
    <cellStyle name="Normal 43 3 3 5" xfId="39686" xr:uid="{A30B4C53-1A2E-4683-B090-9A889A2A8DE7}"/>
    <cellStyle name="Normal 43 3 4" xfId="18741" xr:uid="{00000000-0005-0000-0000-000035490000}"/>
    <cellStyle name="Normal 43 3 4 2" xfId="39690" xr:uid="{C95E50C1-63F3-4F6A-89F3-1071E35219A0}"/>
    <cellStyle name="Normal 43 3 5" xfId="18742" xr:uid="{00000000-0005-0000-0000-000036490000}"/>
    <cellStyle name="Normal 43 3 5 2" xfId="39691" xr:uid="{673705B4-196A-4CEC-91FE-B18100ECEB80}"/>
    <cellStyle name="Normal 43 3 6" xfId="18743" xr:uid="{00000000-0005-0000-0000-000037490000}"/>
    <cellStyle name="Normal 43 3 6 2" xfId="39692" xr:uid="{8B97FA98-14D7-4411-96D5-11A30208EC2C}"/>
    <cellStyle name="Normal 43 3 7" xfId="39677" xr:uid="{50C29B03-3D41-492F-A1E3-912BA5F79AE0}"/>
    <cellStyle name="Normal 43 4" xfId="39675" xr:uid="{A59CC073-44EE-456D-8F82-181E24E25A80}"/>
    <cellStyle name="Normal 44" xfId="18744" xr:uid="{00000000-0005-0000-0000-000038490000}"/>
    <cellStyle name="Normal 44 2" xfId="18745" xr:uid="{00000000-0005-0000-0000-000039490000}"/>
    <cellStyle name="Normal 44 2 2" xfId="18746" xr:uid="{00000000-0005-0000-0000-00003A490000}"/>
    <cellStyle name="Normal 44 2 2 2" xfId="18747" xr:uid="{00000000-0005-0000-0000-00003B490000}"/>
    <cellStyle name="Normal 44 2 2 2 2" xfId="18748" xr:uid="{00000000-0005-0000-0000-00003C490000}"/>
    <cellStyle name="Normal 44 2 2 2 2 2" xfId="18749" xr:uid="{00000000-0005-0000-0000-00003D490000}"/>
    <cellStyle name="Normal 44 2 2 2 2 2 2" xfId="39698" xr:uid="{EA8E184C-BD84-4C53-B699-C83121ED5734}"/>
    <cellStyle name="Normal 44 2 2 2 2 3" xfId="18750" xr:uid="{00000000-0005-0000-0000-00003E490000}"/>
    <cellStyle name="Normal 44 2 2 2 2 3 2" xfId="39699" xr:uid="{76729089-7983-4B69-AA61-EDB792DF167E}"/>
    <cellStyle name="Normal 44 2 2 2 2 4" xfId="18751" xr:uid="{00000000-0005-0000-0000-00003F490000}"/>
    <cellStyle name="Normal 44 2 2 2 2 4 2" xfId="39700" xr:uid="{2FAB03B3-FB97-44BB-8C6B-9E583F10F239}"/>
    <cellStyle name="Normal 44 2 2 2 2 5" xfId="39697" xr:uid="{F9451E86-A17F-477E-BEE9-B9A3CB991F5C}"/>
    <cellStyle name="Normal 44 2 2 2 3" xfId="18752" xr:uid="{00000000-0005-0000-0000-000040490000}"/>
    <cellStyle name="Normal 44 2 2 2 3 2" xfId="39701" xr:uid="{BED04EFE-331B-4E10-8F72-2F63701D4EE1}"/>
    <cellStyle name="Normal 44 2 2 2 4" xfId="18753" xr:uid="{00000000-0005-0000-0000-000041490000}"/>
    <cellStyle name="Normal 44 2 2 2 4 2" xfId="39702" xr:uid="{AF51026F-B90F-4731-98DC-3BE66B9269ED}"/>
    <cellStyle name="Normal 44 2 2 2 5" xfId="18754" xr:uid="{00000000-0005-0000-0000-000042490000}"/>
    <cellStyle name="Normal 44 2 2 2 5 2" xfId="39703" xr:uid="{5509E939-5582-485D-97A2-597A73946A98}"/>
    <cellStyle name="Normal 44 2 2 2 6" xfId="39696" xr:uid="{BF95607F-A224-43A6-B7E4-B7E129DF81DD}"/>
    <cellStyle name="Normal 44 2 2 3" xfId="18755" xr:uid="{00000000-0005-0000-0000-000043490000}"/>
    <cellStyle name="Normal 44 2 2 3 2" xfId="18756" xr:uid="{00000000-0005-0000-0000-000044490000}"/>
    <cellStyle name="Normal 44 2 2 3 2 2" xfId="39705" xr:uid="{DCEE32F3-EB8F-4287-80CA-754077A71F0F}"/>
    <cellStyle name="Normal 44 2 2 3 3" xfId="18757" xr:uid="{00000000-0005-0000-0000-000045490000}"/>
    <cellStyle name="Normal 44 2 2 3 3 2" xfId="39706" xr:uid="{6A3F95AD-CDE9-4A86-9022-4E48EF9E4E21}"/>
    <cellStyle name="Normal 44 2 2 3 4" xfId="18758" xr:uid="{00000000-0005-0000-0000-000046490000}"/>
    <cellStyle name="Normal 44 2 2 3 4 2" xfId="39707" xr:uid="{5CC6CCA6-B21F-44E1-867D-BE5E073FD5CD}"/>
    <cellStyle name="Normal 44 2 2 3 5" xfId="39704" xr:uid="{58DE9798-47E9-4D2E-BC87-ABDC3D325017}"/>
    <cellStyle name="Normal 44 2 2 4" xfId="18759" xr:uid="{00000000-0005-0000-0000-000047490000}"/>
    <cellStyle name="Normal 44 2 2 4 2" xfId="39708" xr:uid="{A582F4BE-9409-4852-B2DD-FA3539E589F9}"/>
    <cellStyle name="Normal 44 2 2 5" xfId="18760" xr:uid="{00000000-0005-0000-0000-000048490000}"/>
    <cellStyle name="Normal 44 2 2 5 2" xfId="39709" xr:uid="{D63B7769-7E06-44C9-8684-A0C8D48ABAAD}"/>
    <cellStyle name="Normal 44 2 2 6" xfId="18761" xr:uid="{00000000-0005-0000-0000-000049490000}"/>
    <cellStyle name="Normal 44 2 2 6 2" xfId="39710" xr:uid="{FABE8D90-7812-4BAC-974A-90905F1FBC2A}"/>
    <cellStyle name="Normal 44 2 2 7" xfId="39695" xr:uid="{5CDF7984-7A4C-4385-92EF-1273B5112FC8}"/>
    <cellStyle name="Normal 44 2 3" xfId="39694" xr:uid="{8CC849C0-8B87-4F55-AF1C-774DD47C2B1F}"/>
    <cellStyle name="Normal 44 3" xfId="18762" xr:uid="{00000000-0005-0000-0000-00004A490000}"/>
    <cellStyle name="Normal 44 3 2" xfId="18763" xr:uid="{00000000-0005-0000-0000-00004B490000}"/>
    <cellStyle name="Normal 44 3 2 2" xfId="18764" xr:uid="{00000000-0005-0000-0000-00004C490000}"/>
    <cellStyle name="Normal 44 3 2 2 2" xfId="18765" xr:uid="{00000000-0005-0000-0000-00004D490000}"/>
    <cellStyle name="Normal 44 3 2 2 2 2" xfId="39714" xr:uid="{AE5E26B9-2029-408F-BC2F-E8B9D31A47DF}"/>
    <cellStyle name="Normal 44 3 2 2 3" xfId="18766" xr:uid="{00000000-0005-0000-0000-00004E490000}"/>
    <cellStyle name="Normal 44 3 2 2 3 2" xfId="39715" xr:uid="{B374F750-26FB-4CC0-9E6D-8F6E1A887289}"/>
    <cellStyle name="Normal 44 3 2 2 4" xfId="18767" xr:uid="{00000000-0005-0000-0000-00004F490000}"/>
    <cellStyle name="Normal 44 3 2 2 4 2" xfId="39716" xr:uid="{69EE38D4-13DC-4947-8AA6-1D1E8AD24625}"/>
    <cellStyle name="Normal 44 3 2 2 5" xfId="39713" xr:uid="{B8E6FAE8-9AFD-48C1-943B-306EE3F882A3}"/>
    <cellStyle name="Normal 44 3 2 3" xfId="18768" xr:uid="{00000000-0005-0000-0000-000050490000}"/>
    <cellStyle name="Normal 44 3 2 3 2" xfId="39717" xr:uid="{6C023A19-44D5-40CB-A548-C6BEDB0013A1}"/>
    <cellStyle name="Normal 44 3 2 4" xfId="18769" xr:uid="{00000000-0005-0000-0000-000051490000}"/>
    <cellStyle name="Normal 44 3 2 4 2" xfId="39718" xr:uid="{77F3506F-CE82-4A29-B839-4C9C73A2166A}"/>
    <cellStyle name="Normal 44 3 2 5" xfId="18770" xr:uid="{00000000-0005-0000-0000-000052490000}"/>
    <cellStyle name="Normal 44 3 2 5 2" xfId="39719" xr:uid="{5B31E29D-2B20-470F-B4CE-E7907FBA9F4C}"/>
    <cellStyle name="Normal 44 3 2 6" xfId="39712" xr:uid="{DB9AC6AE-61EF-4BAD-9CD2-3090AE5AF1CC}"/>
    <cellStyle name="Normal 44 3 3" xfId="18771" xr:uid="{00000000-0005-0000-0000-000053490000}"/>
    <cellStyle name="Normal 44 3 3 2" xfId="18772" xr:uid="{00000000-0005-0000-0000-000054490000}"/>
    <cellStyle name="Normal 44 3 3 2 2" xfId="39721" xr:uid="{B3695BCE-86C9-4BB2-B569-752EF7B7489E}"/>
    <cellStyle name="Normal 44 3 3 3" xfId="18773" xr:uid="{00000000-0005-0000-0000-000055490000}"/>
    <cellStyle name="Normal 44 3 3 3 2" xfId="39722" xr:uid="{3A6BCAA9-1647-422C-99D6-BAD6F76D5BCC}"/>
    <cellStyle name="Normal 44 3 3 4" xfId="18774" xr:uid="{00000000-0005-0000-0000-000056490000}"/>
    <cellStyle name="Normal 44 3 3 4 2" xfId="39723" xr:uid="{D79E1829-D596-4B36-B8BC-502555C77DA7}"/>
    <cellStyle name="Normal 44 3 3 5" xfId="39720" xr:uid="{7B48F1B9-EAD5-4FBC-8531-FB5E4419EBDE}"/>
    <cellStyle name="Normal 44 3 4" xfId="18775" xr:uid="{00000000-0005-0000-0000-000057490000}"/>
    <cellStyle name="Normal 44 3 4 2" xfId="39724" xr:uid="{F1878464-709B-4B68-A7BE-7973AA1B5B2B}"/>
    <cellStyle name="Normal 44 3 5" xfId="18776" xr:uid="{00000000-0005-0000-0000-000058490000}"/>
    <cellStyle name="Normal 44 3 5 2" xfId="39725" xr:uid="{A8D4788B-1B6F-4C2F-A9A0-130B444057EE}"/>
    <cellStyle name="Normal 44 3 6" xfId="18777" xr:uid="{00000000-0005-0000-0000-000059490000}"/>
    <cellStyle name="Normal 44 3 6 2" xfId="39726" xr:uid="{F9877640-B9D4-468C-A523-CAC7764EA696}"/>
    <cellStyle name="Normal 44 3 7" xfId="39711" xr:uid="{68B4A72F-EBFD-42DD-963C-59D8DBB5B06A}"/>
    <cellStyle name="Normal 44 4" xfId="18778" xr:uid="{00000000-0005-0000-0000-00005A490000}"/>
    <cellStyle name="Normal 44 4 2" xfId="18779" xr:uid="{00000000-0005-0000-0000-00005B490000}"/>
    <cellStyle name="Normal 44 4 2 2" xfId="18780" xr:uid="{00000000-0005-0000-0000-00005C490000}"/>
    <cellStyle name="Normal 44 4 2 2 2" xfId="18781" xr:uid="{00000000-0005-0000-0000-00005D490000}"/>
    <cellStyle name="Normal 44 4 2 2 2 2" xfId="39730" xr:uid="{318355CE-C349-4729-A10C-F2BAEAD5FDA7}"/>
    <cellStyle name="Normal 44 4 2 2 3" xfId="18782" xr:uid="{00000000-0005-0000-0000-00005E490000}"/>
    <cellStyle name="Normal 44 4 2 2 3 2" xfId="39731" xr:uid="{2D4446B8-E11D-411A-ACC6-EAE7B78B97F8}"/>
    <cellStyle name="Normal 44 4 2 2 4" xfId="18783" xr:uid="{00000000-0005-0000-0000-00005F490000}"/>
    <cellStyle name="Normal 44 4 2 2 4 2" xfId="39732" xr:uid="{D149D7B3-F1B1-4A55-800A-C28365F908CD}"/>
    <cellStyle name="Normal 44 4 2 2 5" xfId="39729" xr:uid="{53A43F5C-7A5A-4F2C-89FD-4719C100814B}"/>
    <cellStyle name="Normal 44 4 2 3" xfId="18784" xr:uid="{00000000-0005-0000-0000-000060490000}"/>
    <cellStyle name="Normal 44 4 2 3 2" xfId="39733" xr:uid="{B1DF3973-9E29-4349-95EF-490AB4109E66}"/>
    <cellStyle name="Normal 44 4 2 4" xfId="18785" xr:uid="{00000000-0005-0000-0000-000061490000}"/>
    <cellStyle name="Normal 44 4 2 4 2" xfId="39734" xr:uid="{1FE13835-0EAE-406A-9152-99700DA909AD}"/>
    <cellStyle name="Normal 44 4 2 5" xfId="18786" xr:uid="{00000000-0005-0000-0000-000062490000}"/>
    <cellStyle name="Normal 44 4 2 5 2" xfId="39735" xr:uid="{FBEA51D5-F61D-499B-904B-A9974A5A9EC7}"/>
    <cellStyle name="Normal 44 4 2 6" xfId="39728" xr:uid="{EA87F373-0CB0-489D-8EC7-4244B214089B}"/>
    <cellStyle name="Normal 44 4 3" xfId="18787" xr:uid="{00000000-0005-0000-0000-000063490000}"/>
    <cellStyle name="Normal 44 4 3 2" xfId="18788" xr:uid="{00000000-0005-0000-0000-000064490000}"/>
    <cellStyle name="Normal 44 4 3 2 2" xfId="39737" xr:uid="{A2C0AE10-5ADF-46D9-A347-B9C6C51490A7}"/>
    <cellStyle name="Normal 44 4 3 3" xfId="18789" xr:uid="{00000000-0005-0000-0000-000065490000}"/>
    <cellStyle name="Normal 44 4 3 3 2" xfId="39738" xr:uid="{DBEE1F71-7F09-415B-BA1E-2E0ECD3FC3B0}"/>
    <cellStyle name="Normal 44 4 3 4" xfId="18790" xr:uid="{00000000-0005-0000-0000-000066490000}"/>
    <cellStyle name="Normal 44 4 3 4 2" xfId="39739" xr:uid="{57C16934-C336-4527-9F97-9B830CFCDB3A}"/>
    <cellStyle name="Normal 44 4 3 5" xfId="39736" xr:uid="{791B39FD-5E1D-4A4A-89CC-19B17BD7A8B1}"/>
    <cellStyle name="Normal 44 4 4" xfId="18791" xr:uid="{00000000-0005-0000-0000-000067490000}"/>
    <cellStyle name="Normal 44 4 4 2" xfId="39740" xr:uid="{2DB8D018-85CF-4AF6-8521-BFC6DA3ACA4B}"/>
    <cellStyle name="Normal 44 4 5" xfId="18792" xr:uid="{00000000-0005-0000-0000-000068490000}"/>
    <cellStyle name="Normal 44 4 5 2" xfId="39741" xr:uid="{A647C61E-1D74-4B12-A66C-6EA2A69D6D5B}"/>
    <cellStyle name="Normal 44 4 6" xfId="18793" xr:uid="{00000000-0005-0000-0000-000069490000}"/>
    <cellStyle name="Normal 44 4 6 2" xfId="39742" xr:uid="{C5E19859-4BE1-4319-A4C3-65739F8432B6}"/>
    <cellStyle name="Normal 44 4 7" xfId="39727" xr:uid="{1AB0AAE3-3CA2-47BE-B8C3-20656C8D62F5}"/>
    <cellStyle name="Normal 44 5" xfId="18794" xr:uid="{00000000-0005-0000-0000-00006A490000}"/>
    <cellStyle name="Normal 44 5 2" xfId="18795" xr:uid="{00000000-0005-0000-0000-00006B490000}"/>
    <cellStyle name="Normal 44 5 2 2" xfId="18796" xr:uid="{00000000-0005-0000-0000-00006C490000}"/>
    <cellStyle name="Normal 44 5 2 2 2" xfId="18797" xr:uid="{00000000-0005-0000-0000-00006D490000}"/>
    <cellStyle name="Normal 44 5 2 2 2 2" xfId="39746" xr:uid="{18E1D88B-4134-4B51-9F43-43E684D4B415}"/>
    <cellStyle name="Normal 44 5 2 2 3" xfId="18798" xr:uid="{00000000-0005-0000-0000-00006E490000}"/>
    <cellStyle name="Normal 44 5 2 2 3 2" xfId="39747" xr:uid="{F06716A3-C578-405B-9D0F-11CFB00F65FD}"/>
    <cellStyle name="Normal 44 5 2 2 4" xfId="18799" xr:uid="{00000000-0005-0000-0000-00006F490000}"/>
    <cellStyle name="Normal 44 5 2 2 4 2" xfId="39748" xr:uid="{D06ADDCB-6359-4AD3-9AFF-F525C175E4FC}"/>
    <cellStyle name="Normal 44 5 2 2 5" xfId="39745" xr:uid="{E8605695-74D9-4138-B2F5-837A226FFF47}"/>
    <cellStyle name="Normal 44 5 2 3" xfId="18800" xr:uid="{00000000-0005-0000-0000-000070490000}"/>
    <cellStyle name="Normal 44 5 2 3 2" xfId="39749" xr:uid="{DF489D18-414A-4B4B-9141-58AFFE449B1F}"/>
    <cellStyle name="Normal 44 5 2 4" xfId="18801" xr:uid="{00000000-0005-0000-0000-000071490000}"/>
    <cellStyle name="Normal 44 5 2 4 2" xfId="39750" xr:uid="{74A390D1-5DAD-407D-9CD7-4EAEC46D644E}"/>
    <cellStyle name="Normal 44 5 2 5" xfId="18802" xr:uid="{00000000-0005-0000-0000-000072490000}"/>
    <cellStyle name="Normal 44 5 2 5 2" xfId="39751" xr:uid="{776B5E9F-14A7-4E00-BC4F-5D615BDCB872}"/>
    <cellStyle name="Normal 44 5 2 6" xfId="39744" xr:uid="{EAB9CE44-78FB-4646-BD54-A7B255142D4B}"/>
    <cellStyle name="Normal 44 5 3" xfId="18803" xr:uid="{00000000-0005-0000-0000-000073490000}"/>
    <cellStyle name="Normal 44 5 3 2" xfId="18804" xr:uid="{00000000-0005-0000-0000-000074490000}"/>
    <cellStyle name="Normal 44 5 3 2 2" xfId="39753" xr:uid="{30261272-97DB-43BF-ABDA-D8D1D4BD4188}"/>
    <cellStyle name="Normal 44 5 3 3" xfId="18805" xr:uid="{00000000-0005-0000-0000-000075490000}"/>
    <cellStyle name="Normal 44 5 3 3 2" xfId="39754" xr:uid="{8B173A59-BC34-4547-A20F-AB88F193E394}"/>
    <cellStyle name="Normal 44 5 3 4" xfId="18806" xr:uid="{00000000-0005-0000-0000-000076490000}"/>
    <cellStyle name="Normal 44 5 3 4 2" xfId="39755" xr:uid="{9EC31FD6-B81F-4916-B408-6F12AA9ACFB4}"/>
    <cellStyle name="Normal 44 5 3 5" xfId="39752" xr:uid="{F630217C-63B9-4ED5-AB7A-CAF3219C6A4F}"/>
    <cellStyle name="Normal 44 5 4" xfId="18807" xr:uid="{00000000-0005-0000-0000-000077490000}"/>
    <cellStyle name="Normal 44 5 4 2" xfId="39756" xr:uid="{24E9D9CA-C0C5-40BA-81AB-9DC7A1E629E0}"/>
    <cellStyle name="Normal 44 5 5" xfId="18808" xr:uid="{00000000-0005-0000-0000-000078490000}"/>
    <cellStyle name="Normal 44 5 5 2" xfId="39757" xr:uid="{6059926F-0065-4554-8B0C-0C5C2DD60DE3}"/>
    <cellStyle name="Normal 44 5 6" xfId="18809" xr:uid="{00000000-0005-0000-0000-000079490000}"/>
    <cellStyle name="Normal 44 5 6 2" xfId="39758" xr:uid="{A7545607-9058-4096-884D-A52F694E598E}"/>
    <cellStyle name="Normal 44 5 7" xfId="39743" xr:uid="{AF690E4F-2F3C-4B00-B4C4-B3A803D9B4F4}"/>
    <cellStyle name="Normal 44 6" xfId="39693" xr:uid="{273A947E-47B1-4DE1-B40C-D089B1BD7A97}"/>
    <cellStyle name="Normal 45" xfId="18810" xr:uid="{00000000-0005-0000-0000-00007A490000}"/>
    <cellStyle name="Normal 45 2" xfId="18811" xr:uid="{00000000-0005-0000-0000-00007B490000}"/>
    <cellStyle name="Normal 45 2 2" xfId="18812" xr:uid="{00000000-0005-0000-0000-00007C490000}"/>
    <cellStyle name="Normal 45 2 2 2" xfId="18813" xr:uid="{00000000-0005-0000-0000-00007D490000}"/>
    <cellStyle name="Normal 45 2 2 2 2" xfId="39762" xr:uid="{03C601BA-25C4-4B55-88B7-532756679E2C}"/>
    <cellStyle name="Normal 45 2 2 3" xfId="18814" xr:uid="{00000000-0005-0000-0000-00007E490000}"/>
    <cellStyle name="Normal 45 2 2 3 2" xfId="39763" xr:uid="{B0B008AF-DBAD-46FC-B36D-3DA30714CCFE}"/>
    <cellStyle name="Normal 45 2 2 4" xfId="18815" xr:uid="{00000000-0005-0000-0000-00007F490000}"/>
    <cellStyle name="Normal 45 2 2 4 2" xfId="39764" xr:uid="{C2390D92-D4D5-44F0-88EA-4123A6477A45}"/>
    <cellStyle name="Normal 45 2 2 5" xfId="39761" xr:uid="{9F2C04CF-69A5-4294-A61C-57E3361D2A1B}"/>
    <cellStyle name="Normal 45 2 3" xfId="18816" xr:uid="{00000000-0005-0000-0000-000080490000}"/>
    <cellStyle name="Normal 45 2 3 2" xfId="39765" xr:uid="{6CBFC845-86A2-4150-967F-ADB3334FC764}"/>
    <cellStyle name="Normal 45 2 4" xfId="18817" xr:uid="{00000000-0005-0000-0000-000081490000}"/>
    <cellStyle name="Normal 45 2 4 2" xfId="39766" xr:uid="{B2F2EFBD-0072-4DEB-B753-D2EB6BB163E9}"/>
    <cellStyle name="Normal 45 2 5" xfId="18818" xr:uid="{00000000-0005-0000-0000-000082490000}"/>
    <cellStyle name="Normal 45 2 5 2" xfId="39767" xr:uid="{C21E8DB3-EC54-4613-986A-21A01C0F189C}"/>
    <cellStyle name="Normal 45 2 6" xfId="39760" xr:uid="{9FAF89B0-4055-4057-B7A8-1C629BE667B8}"/>
    <cellStyle name="Normal 45 3" xfId="18819" xr:uid="{00000000-0005-0000-0000-000083490000}"/>
    <cellStyle name="Normal 45 3 2" xfId="39768" xr:uid="{72AA599D-2E3B-4FF5-A34F-7CFFC4B90823}"/>
    <cellStyle name="Normal 45 4" xfId="18820" xr:uid="{00000000-0005-0000-0000-000084490000}"/>
    <cellStyle name="Normal 45 4 2" xfId="18821" xr:uid="{00000000-0005-0000-0000-000085490000}"/>
    <cellStyle name="Normal 45 4 2 2" xfId="39770" xr:uid="{3B8DF079-CA2B-42DD-BB8F-908BF37EC34D}"/>
    <cellStyle name="Normal 45 4 3" xfId="18822" xr:uid="{00000000-0005-0000-0000-000086490000}"/>
    <cellStyle name="Normal 45 4 3 2" xfId="39771" xr:uid="{B7B6CC70-835E-40A1-B64A-AB5CEA887409}"/>
    <cellStyle name="Normal 45 4 4" xfId="18823" xr:uid="{00000000-0005-0000-0000-000087490000}"/>
    <cellStyle name="Normal 45 4 4 2" xfId="39772" xr:uid="{E55A40AA-29DB-4C38-AA62-EC079C25081B}"/>
    <cellStyle name="Normal 45 4 5" xfId="39769" xr:uid="{EE469BE6-09B2-4EF3-88AB-264676EEE831}"/>
    <cellStyle name="Normal 45 5" xfId="18824" xr:uid="{00000000-0005-0000-0000-000088490000}"/>
    <cellStyle name="Normal 45 5 2" xfId="39773" xr:uid="{F37CB723-83E5-430F-BE77-3C2561152942}"/>
    <cellStyle name="Normal 45 6" xfId="18825" xr:uid="{00000000-0005-0000-0000-000089490000}"/>
    <cellStyle name="Normal 45 6 2" xfId="39774" xr:uid="{5692C362-0636-4C9F-8671-6835F98B5585}"/>
    <cellStyle name="Normal 45 7" xfId="18826" xr:uid="{00000000-0005-0000-0000-00008A490000}"/>
    <cellStyle name="Normal 45 7 2" xfId="39775" xr:uid="{17DE82B6-53E1-4CB5-A9EA-912FA6F96FB4}"/>
    <cellStyle name="Normal 45 8" xfId="39759" xr:uid="{082C8C9A-F84F-447F-A669-0A515BD48EBD}"/>
    <cellStyle name="Normal 46" xfId="18827" xr:uid="{00000000-0005-0000-0000-00008B490000}"/>
    <cellStyle name="Normal 46 2" xfId="18828" xr:uid="{00000000-0005-0000-0000-00008C490000}"/>
    <cellStyle name="Normal 46 2 2" xfId="18829" xr:uid="{00000000-0005-0000-0000-00008D490000}"/>
    <cellStyle name="Normal 46 2 2 2" xfId="18830" xr:uid="{00000000-0005-0000-0000-00008E490000}"/>
    <cellStyle name="Normal 46 2 2 2 2" xfId="39779" xr:uid="{ED0EE3F0-3AB4-49A0-9354-E2EF15A28E94}"/>
    <cellStyle name="Normal 46 2 2 3" xfId="18831" xr:uid="{00000000-0005-0000-0000-00008F490000}"/>
    <cellStyle name="Normal 46 2 2 3 2" xfId="39780" xr:uid="{5455A9AE-4696-4137-AD87-069A225CA1EC}"/>
    <cellStyle name="Normal 46 2 2 4" xfId="18832" xr:uid="{00000000-0005-0000-0000-000090490000}"/>
    <cellStyle name="Normal 46 2 2 4 2" xfId="39781" xr:uid="{9D4AC142-2767-4993-9AC6-46E0627EBC4E}"/>
    <cellStyle name="Normal 46 2 2 5" xfId="39778" xr:uid="{E98109CE-C8CA-4800-969C-2013867AB512}"/>
    <cellStyle name="Normal 46 2 3" xfId="18833" xr:uid="{00000000-0005-0000-0000-000091490000}"/>
    <cellStyle name="Normal 46 2 3 2" xfId="39782" xr:uid="{59D7AABB-3C74-4331-8733-B8A6A93A272B}"/>
    <cellStyle name="Normal 46 2 4" xfId="18834" xr:uid="{00000000-0005-0000-0000-000092490000}"/>
    <cellStyle name="Normal 46 2 4 2" xfId="39783" xr:uid="{A932801B-3515-4116-AFB6-0120F7B5DD3C}"/>
    <cellStyle name="Normal 46 2 5" xfId="18835" xr:uid="{00000000-0005-0000-0000-000093490000}"/>
    <cellStyle name="Normal 46 2 5 2" xfId="39784" xr:uid="{3D823F91-426B-4876-8711-F38C81090317}"/>
    <cellStyle name="Normal 46 2 6" xfId="39777" xr:uid="{8BF9AD13-4760-4B1C-83B9-E83904115DCE}"/>
    <cellStyle name="Normal 46 3" xfId="18836" xr:uid="{00000000-0005-0000-0000-000094490000}"/>
    <cellStyle name="Normal 46 3 2" xfId="39785" xr:uid="{AFAE8A05-E37F-4D63-9688-FAE6D2F40EB6}"/>
    <cellStyle name="Normal 46 4" xfId="18837" xr:uid="{00000000-0005-0000-0000-000095490000}"/>
    <cellStyle name="Normal 46 4 2" xfId="18838" xr:uid="{00000000-0005-0000-0000-000096490000}"/>
    <cellStyle name="Normal 46 4 2 2" xfId="39787" xr:uid="{724FD83B-EF66-4199-9FD1-0D7EFC841249}"/>
    <cellStyle name="Normal 46 4 3" xfId="18839" xr:uid="{00000000-0005-0000-0000-000097490000}"/>
    <cellStyle name="Normal 46 4 3 2" xfId="39788" xr:uid="{B8984EAA-CAE4-41C3-8BEB-015895004C1D}"/>
    <cellStyle name="Normal 46 4 4" xfId="18840" xr:uid="{00000000-0005-0000-0000-000098490000}"/>
    <cellStyle name="Normal 46 4 4 2" xfId="39789" xr:uid="{7D0DB66F-5810-4FF9-A8BC-C5E92016FB01}"/>
    <cellStyle name="Normal 46 4 5" xfId="39786" xr:uid="{8E13BA8F-84ED-442E-A15B-C09F6BD9AD7C}"/>
    <cellStyle name="Normal 46 5" xfId="18841" xr:uid="{00000000-0005-0000-0000-000099490000}"/>
    <cellStyle name="Normal 46 5 2" xfId="39790" xr:uid="{1372C869-A651-4101-9530-5AA27AE4903C}"/>
    <cellStyle name="Normal 46 6" xfId="18842" xr:uid="{00000000-0005-0000-0000-00009A490000}"/>
    <cellStyle name="Normal 46 6 2" xfId="39791" xr:uid="{1E4ED9D8-871F-4EB8-982E-59F4A95028D1}"/>
    <cellStyle name="Normal 46 7" xfId="18843" xr:uid="{00000000-0005-0000-0000-00009B490000}"/>
    <cellStyle name="Normal 46 7 2" xfId="39792" xr:uid="{53196153-472F-4191-985A-2B70E104DEC9}"/>
    <cellStyle name="Normal 46 8" xfId="39776" xr:uid="{B7E765A8-889C-46B4-B87B-E960EE3A2D67}"/>
    <cellStyle name="Normal 47" xfId="18844" xr:uid="{00000000-0005-0000-0000-00009C490000}"/>
    <cellStyle name="Normal 47 2" xfId="18845" xr:uid="{00000000-0005-0000-0000-00009D490000}"/>
    <cellStyle name="Normal 47 2 2" xfId="18846" xr:uid="{00000000-0005-0000-0000-00009E490000}"/>
    <cellStyle name="Normal 47 2 2 2" xfId="18847" xr:uid="{00000000-0005-0000-0000-00009F490000}"/>
    <cellStyle name="Normal 47 2 2 2 2" xfId="39796" xr:uid="{AB3071A4-190A-4EE1-ADE1-AA4FF2ADCB81}"/>
    <cellStyle name="Normal 47 2 2 3" xfId="18848" xr:uid="{00000000-0005-0000-0000-0000A0490000}"/>
    <cellStyle name="Normal 47 2 2 3 2" xfId="39797" xr:uid="{36BB806C-5EFA-48CE-95C1-239C54E4EF76}"/>
    <cellStyle name="Normal 47 2 2 4" xfId="18849" xr:uid="{00000000-0005-0000-0000-0000A1490000}"/>
    <cellStyle name="Normal 47 2 2 4 2" xfId="39798" xr:uid="{C9CD6DB4-602D-426D-8FE5-25B2A650D262}"/>
    <cellStyle name="Normal 47 2 2 5" xfId="39795" xr:uid="{069426F6-03C6-428C-8D37-5F9D214A75BF}"/>
    <cellStyle name="Normal 47 2 3" xfId="18850" xr:uid="{00000000-0005-0000-0000-0000A2490000}"/>
    <cellStyle name="Normal 47 2 3 2" xfId="39799" xr:uid="{6C290D59-FC5F-4B9D-BC51-DA38631D2CF9}"/>
    <cellStyle name="Normal 47 2 4" xfId="18851" xr:uid="{00000000-0005-0000-0000-0000A3490000}"/>
    <cellStyle name="Normal 47 2 4 2" xfId="39800" xr:uid="{0A0FBC2C-873C-491A-AFCD-D1EE97E3E669}"/>
    <cellStyle name="Normal 47 2 5" xfId="18852" xr:uid="{00000000-0005-0000-0000-0000A4490000}"/>
    <cellStyle name="Normal 47 2 5 2" xfId="39801" xr:uid="{4299B1B8-0F35-4F0F-8DDD-9FE59DC26BF7}"/>
    <cellStyle name="Normal 47 2 6" xfId="39794" xr:uid="{C2C7F63D-78CB-4B50-AA54-4BA4C717B474}"/>
    <cellStyle name="Normal 47 3" xfId="18853" xr:uid="{00000000-0005-0000-0000-0000A5490000}"/>
    <cellStyle name="Normal 47 3 2" xfId="39802" xr:uid="{1BE1B56F-B548-4957-B2B5-3ABD1926E7E5}"/>
    <cellStyle name="Normal 47 4" xfId="18854" xr:uid="{00000000-0005-0000-0000-0000A6490000}"/>
    <cellStyle name="Normal 47 4 2" xfId="18855" xr:uid="{00000000-0005-0000-0000-0000A7490000}"/>
    <cellStyle name="Normal 47 4 2 2" xfId="39804" xr:uid="{DD0B0335-73D7-49F6-8250-581C804AAA8F}"/>
    <cellStyle name="Normal 47 4 3" xfId="18856" xr:uid="{00000000-0005-0000-0000-0000A8490000}"/>
    <cellStyle name="Normal 47 4 3 2" xfId="39805" xr:uid="{0DC2B7B5-AD19-4503-BBA5-B6EA88B74C46}"/>
    <cellStyle name="Normal 47 4 4" xfId="18857" xr:uid="{00000000-0005-0000-0000-0000A9490000}"/>
    <cellStyle name="Normal 47 4 4 2" xfId="39806" xr:uid="{31AFAB64-2C29-49F1-B372-5B1CD91041E1}"/>
    <cellStyle name="Normal 47 4 5" xfId="39803" xr:uid="{91753D70-DE05-445C-ABB4-120D345981BD}"/>
    <cellStyle name="Normal 47 5" xfId="18858" xr:uid="{00000000-0005-0000-0000-0000AA490000}"/>
    <cellStyle name="Normal 47 5 2" xfId="39807" xr:uid="{9A824702-844C-44CA-8B6B-F99552D507E7}"/>
    <cellStyle name="Normal 47 6" xfId="18859" xr:uid="{00000000-0005-0000-0000-0000AB490000}"/>
    <cellStyle name="Normal 47 6 2" xfId="39808" xr:uid="{79CD35D3-EEAE-4312-9F84-00D4D31EFF0F}"/>
    <cellStyle name="Normal 47 7" xfId="18860" xr:uid="{00000000-0005-0000-0000-0000AC490000}"/>
    <cellStyle name="Normal 47 7 2" xfId="39809" xr:uid="{4AB130F8-47FB-4AA2-8947-55128F645F28}"/>
    <cellStyle name="Normal 47 8" xfId="39793" xr:uid="{5FC3F64F-22F3-4918-9E76-ED82D1A2013D}"/>
    <cellStyle name="Normal 48" xfId="18861" xr:uid="{00000000-0005-0000-0000-0000AD490000}"/>
    <cellStyle name="Normal 48 2" xfId="18862" xr:uid="{00000000-0005-0000-0000-0000AE490000}"/>
    <cellStyle name="Normal 48 2 2" xfId="18863" xr:uid="{00000000-0005-0000-0000-0000AF490000}"/>
    <cellStyle name="Normal 48 2 2 2" xfId="18864" xr:uid="{00000000-0005-0000-0000-0000B0490000}"/>
    <cellStyle name="Normal 48 2 2 2 2" xfId="39813" xr:uid="{C4926909-80F9-460F-87C9-F98E11842D41}"/>
    <cellStyle name="Normal 48 2 2 3" xfId="18865" xr:uid="{00000000-0005-0000-0000-0000B1490000}"/>
    <cellStyle name="Normal 48 2 2 3 2" xfId="39814" xr:uid="{83AF4B5B-2400-4173-916E-E11C355C34D7}"/>
    <cellStyle name="Normal 48 2 2 4" xfId="18866" xr:uid="{00000000-0005-0000-0000-0000B2490000}"/>
    <cellStyle name="Normal 48 2 2 4 2" xfId="39815" xr:uid="{12DB8CA7-8242-418D-8948-014D346DF49E}"/>
    <cellStyle name="Normal 48 2 2 5" xfId="39812" xr:uid="{07452C3D-E293-4222-B678-53677AC8BF2E}"/>
    <cellStyle name="Normal 48 2 3" xfId="18867" xr:uid="{00000000-0005-0000-0000-0000B3490000}"/>
    <cellStyle name="Normal 48 2 3 2" xfId="39816" xr:uid="{9C55A960-416D-4CE6-AAA0-54BA7F2FD765}"/>
    <cellStyle name="Normal 48 2 4" xfId="18868" xr:uid="{00000000-0005-0000-0000-0000B4490000}"/>
    <cellStyle name="Normal 48 2 4 2" xfId="39817" xr:uid="{34510CCA-F1DE-4F54-BA8A-7601A018F6E3}"/>
    <cellStyle name="Normal 48 2 5" xfId="18869" xr:uid="{00000000-0005-0000-0000-0000B5490000}"/>
    <cellStyle name="Normal 48 2 5 2" xfId="39818" xr:uid="{2901D213-42DB-49DC-B911-581A5E9E937F}"/>
    <cellStyle name="Normal 48 2 6" xfId="39811" xr:uid="{E8B794D2-2B77-4F17-9D4F-559ED5A1D932}"/>
    <cellStyle name="Normal 48 3" xfId="18870" xr:uid="{00000000-0005-0000-0000-0000B6490000}"/>
    <cellStyle name="Normal 48 3 2" xfId="39819" xr:uid="{D47476BD-849C-432E-9B8C-C18E81B17FF9}"/>
    <cellStyle name="Normal 48 4" xfId="18871" xr:uid="{00000000-0005-0000-0000-0000B7490000}"/>
    <cellStyle name="Normal 48 4 2" xfId="18872" xr:uid="{00000000-0005-0000-0000-0000B8490000}"/>
    <cellStyle name="Normal 48 4 2 2" xfId="39821" xr:uid="{96A7D198-DB69-444A-8AD9-E25A4D9F531C}"/>
    <cellStyle name="Normal 48 4 3" xfId="18873" xr:uid="{00000000-0005-0000-0000-0000B9490000}"/>
    <cellStyle name="Normal 48 4 3 2" xfId="39822" xr:uid="{CCA6EE70-4F3D-4586-BCE3-1E5C3FD3B575}"/>
    <cellStyle name="Normal 48 4 4" xfId="18874" xr:uid="{00000000-0005-0000-0000-0000BA490000}"/>
    <cellStyle name="Normal 48 4 4 2" xfId="39823" xr:uid="{ADEA22AF-1917-461E-A05F-685414CA91BE}"/>
    <cellStyle name="Normal 48 4 5" xfId="39820" xr:uid="{3F90AAFE-774A-4323-BE8F-B141A86EF105}"/>
    <cellStyle name="Normal 48 5" xfId="18875" xr:uid="{00000000-0005-0000-0000-0000BB490000}"/>
    <cellStyle name="Normal 48 5 2" xfId="39824" xr:uid="{975BA048-69D8-4093-9517-31B93179974C}"/>
    <cellStyle name="Normal 48 6" xfId="18876" xr:uid="{00000000-0005-0000-0000-0000BC490000}"/>
    <cellStyle name="Normal 48 6 2" xfId="39825" xr:uid="{A6D7BA57-047F-4BC0-ABD6-D971C322775A}"/>
    <cellStyle name="Normal 48 7" xfId="18877" xr:uid="{00000000-0005-0000-0000-0000BD490000}"/>
    <cellStyle name="Normal 48 7 2" xfId="39826" xr:uid="{33D0BC6C-6CD4-4A4A-8E72-96B1D9723D9F}"/>
    <cellStyle name="Normal 48 8" xfId="39810" xr:uid="{C35DCC42-6A19-460B-8B59-AC35F9E685CA}"/>
    <cellStyle name="Normal 49" xfId="18878" xr:uid="{00000000-0005-0000-0000-0000BE490000}"/>
    <cellStyle name="Normal 49 2" xfId="18879" xr:uid="{00000000-0005-0000-0000-0000BF490000}"/>
    <cellStyle name="Normal 49 2 2" xfId="18880" xr:uid="{00000000-0005-0000-0000-0000C0490000}"/>
    <cellStyle name="Normal 49 2 2 2" xfId="18881" xr:uid="{00000000-0005-0000-0000-0000C1490000}"/>
    <cellStyle name="Normal 49 2 2 2 2" xfId="39830" xr:uid="{8425AC0E-E8CD-416B-B930-817A4CA601F3}"/>
    <cellStyle name="Normal 49 2 2 3" xfId="18882" xr:uid="{00000000-0005-0000-0000-0000C2490000}"/>
    <cellStyle name="Normal 49 2 2 3 2" xfId="39831" xr:uid="{1E31EB9E-DBA6-4A24-AC74-0E5CB32DF0ED}"/>
    <cellStyle name="Normal 49 2 2 4" xfId="18883" xr:uid="{00000000-0005-0000-0000-0000C3490000}"/>
    <cellStyle name="Normal 49 2 2 4 2" xfId="39832" xr:uid="{7E96DC1A-1FB4-4427-91CE-90FD9F15932C}"/>
    <cellStyle name="Normal 49 2 2 5" xfId="39829" xr:uid="{890C1E3A-04AE-49B0-BAAC-75B09D6550FF}"/>
    <cellStyle name="Normal 49 2 3" xfId="18884" xr:uid="{00000000-0005-0000-0000-0000C4490000}"/>
    <cellStyle name="Normal 49 2 3 2" xfId="39833" xr:uid="{47A934F3-A3E3-48FD-AC16-69B4F7BA201C}"/>
    <cellStyle name="Normal 49 2 4" xfId="18885" xr:uid="{00000000-0005-0000-0000-0000C5490000}"/>
    <cellStyle name="Normal 49 2 4 2" xfId="39834" xr:uid="{94F72678-E628-4FE9-BF84-B421FBE01987}"/>
    <cellStyle name="Normal 49 2 5" xfId="18886" xr:uid="{00000000-0005-0000-0000-0000C6490000}"/>
    <cellStyle name="Normal 49 2 5 2" xfId="39835" xr:uid="{F7323A49-F8AA-4587-AAE8-09AB95276703}"/>
    <cellStyle name="Normal 49 2 6" xfId="39828" xr:uid="{7C5AECFC-3989-4507-84B6-C4C22FAEC8F6}"/>
    <cellStyle name="Normal 49 3" xfId="18887" xr:uid="{00000000-0005-0000-0000-0000C7490000}"/>
    <cellStyle name="Normal 49 3 2" xfId="39836" xr:uid="{3D4F5E25-FFE8-475C-8673-D125F21F39DF}"/>
    <cellStyle name="Normal 49 4" xfId="18888" xr:uid="{00000000-0005-0000-0000-0000C8490000}"/>
    <cellStyle name="Normal 49 4 2" xfId="18889" xr:uid="{00000000-0005-0000-0000-0000C9490000}"/>
    <cellStyle name="Normal 49 4 2 2" xfId="39838" xr:uid="{19D25BC9-AC94-46F0-82F2-DE5214A0AA86}"/>
    <cellStyle name="Normal 49 4 3" xfId="18890" xr:uid="{00000000-0005-0000-0000-0000CA490000}"/>
    <cellStyle name="Normal 49 4 3 2" xfId="39839" xr:uid="{A6F0B349-2EBB-4ED1-8168-4000D92314C6}"/>
    <cellStyle name="Normal 49 4 4" xfId="18891" xr:uid="{00000000-0005-0000-0000-0000CB490000}"/>
    <cellStyle name="Normal 49 4 4 2" xfId="39840" xr:uid="{B1096D18-DECF-4F2D-A58D-C2BA76465221}"/>
    <cellStyle name="Normal 49 4 5" xfId="39837" xr:uid="{3D6F2DB1-C038-4955-AD1D-4C97785F9F27}"/>
    <cellStyle name="Normal 49 5" xfId="18892" xr:uid="{00000000-0005-0000-0000-0000CC490000}"/>
    <cellStyle name="Normal 49 5 2" xfId="39841" xr:uid="{7CA6134A-04D2-43BF-9ECA-2E29F2A85A97}"/>
    <cellStyle name="Normal 49 6" xfId="18893" xr:uid="{00000000-0005-0000-0000-0000CD490000}"/>
    <cellStyle name="Normal 49 6 2" xfId="39842" xr:uid="{8F53C472-07A3-4113-ADD7-9B8C037659DC}"/>
    <cellStyle name="Normal 49 7" xfId="18894" xr:uid="{00000000-0005-0000-0000-0000CE490000}"/>
    <cellStyle name="Normal 49 7 2" xfId="39843" xr:uid="{EA61111A-8A81-4E62-B860-CD83C8661068}"/>
    <cellStyle name="Normal 49 8" xfId="39827" xr:uid="{E732242F-1A72-428B-97CF-F6BFD5CACEE9}"/>
    <cellStyle name="Normal 5" xfId="18895" xr:uid="{00000000-0005-0000-0000-0000CF490000}"/>
    <cellStyle name="Normal 5 10" xfId="18896" xr:uid="{00000000-0005-0000-0000-0000D0490000}"/>
    <cellStyle name="Normal 5 10 2" xfId="18897" xr:uid="{00000000-0005-0000-0000-0000D1490000}"/>
    <cellStyle name="Normal 5 10 2 2" xfId="39846" xr:uid="{3BDD8735-AD83-4F48-9213-0213C5AE4F5B}"/>
    <cellStyle name="Normal 5 10 3" xfId="39845" xr:uid="{85765C7B-B304-4EFE-9704-AD0FA08321D3}"/>
    <cellStyle name="Normal 5 100" xfId="18898" xr:uid="{00000000-0005-0000-0000-0000D2490000}"/>
    <cellStyle name="Normal 5 100 2" xfId="39847" xr:uid="{22AE8683-088D-443D-A7AC-DC750C87989E}"/>
    <cellStyle name="Normal 5 101" xfId="18899" xr:uid="{00000000-0005-0000-0000-0000D3490000}"/>
    <cellStyle name="Normal 5 101 2" xfId="39848" xr:uid="{223EDF3A-48C8-4F37-9F8C-B82D424D4D80}"/>
    <cellStyle name="Normal 5 102" xfId="18900" xr:uid="{00000000-0005-0000-0000-0000D4490000}"/>
    <cellStyle name="Normal 5 102 2" xfId="39849" xr:uid="{FFA224A6-75DD-47BB-BAE6-A0D6A95F65D7}"/>
    <cellStyle name="Normal 5 103" xfId="18901" xr:uid="{00000000-0005-0000-0000-0000D5490000}"/>
    <cellStyle name="Normal 5 103 2" xfId="39850" xr:uid="{0A15D7CB-0341-4183-8E69-6A41C91DBCBD}"/>
    <cellStyle name="Normal 5 104" xfId="18902" xr:uid="{00000000-0005-0000-0000-0000D6490000}"/>
    <cellStyle name="Normal 5 104 2" xfId="39851" xr:uid="{5EEDAB6F-E5E1-4EBF-973D-87EA962DC21D}"/>
    <cellStyle name="Normal 5 105" xfId="18903" xr:uid="{00000000-0005-0000-0000-0000D7490000}"/>
    <cellStyle name="Normal 5 105 2" xfId="39852" xr:uid="{C8A6AC02-2CD1-4A0E-98B8-7BB183EE258D}"/>
    <cellStyle name="Normal 5 106" xfId="18904" xr:uid="{00000000-0005-0000-0000-0000D8490000}"/>
    <cellStyle name="Normal 5 106 2" xfId="39853" xr:uid="{C8084B1B-37C4-4EF7-B55B-88B117E3E2BA}"/>
    <cellStyle name="Normal 5 107" xfId="18905" xr:uid="{00000000-0005-0000-0000-0000D9490000}"/>
    <cellStyle name="Normal 5 107 2" xfId="39854" xr:uid="{E7E49856-2529-42F2-8850-25B99B69F9C8}"/>
    <cellStyle name="Normal 5 108" xfId="18906" xr:uid="{00000000-0005-0000-0000-0000DA490000}"/>
    <cellStyle name="Normal 5 108 2" xfId="39855" xr:uid="{2F4B8EE7-99EB-4813-8AFA-35E0687E89FB}"/>
    <cellStyle name="Normal 5 109" xfId="18907" xr:uid="{00000000-0005-0000-0000-0000DB490000}"/>
    <cellStyle name="Normal 5 109 2" xfId="39856" xr:uid="{B314D9F0-BD79-4E0E-9E2C-89F2FA97F9E6}"/>
    <cellStyle name="Normal 5 11" xfId="18908" xr:uid="{00000000-0005-0000-0000-0000DC490000}"/>
    <cellStyle name="Normal 5 11 2" xfId="18909" xr:uid="{00000000-0005-0000-0000-0000DD490000}"/>
    <cellStyle name="Normal 5 11 2 2" xfId="39858" xr:uid="{379327CD-ECAD-46A9-BA79-607D05772A9E}"/>
    <cellStyle name="Normal 5 11 3" xfId="18910" xr:uid="{00000000-0005-0000-0000-0000DE490000}"/>
    <cellStyle name="Normal 5 11 3 2" xfId="18911" xr:uid="{00000000-0005-0000-0000-0000DF490000}"/>
    <cellStyle name="Normal 5 11 3 2 2" xfId="39860" xr:uid="{DC4DF8BE-D7FA-47ED-A6F2-C85A970E3A74}"/>
    <cellStyle name="Normal 5 11 3 3" xfId="18912" xr:uid="{00000000-0005-0000-0000-0000E0490000}"/>
    <cellStyle name="Normal 5 11 3 3 2" xfId="39861" xr:uid="{DE3CD004-0DA1-49F0-811A-EF6F67239BEF}"/>
    <cellStyle name="Normal 5 11 3 4" xfId="18913" xr:uid="{00000000-0005-0000-0000-0000E1490000}"/>
    <cellStyle name="Normal 5 11 3 4 2" xfId="39862" xr:uid="{3EA38349-CA33-4743-9056-0E7C59852718}"/>
    <cellStyle name="Normal 5 11 3 5" xfId="39859" xr:uid="{0D8B3CB4-5801-4DEC-A9DE-5EC2CAE18D4E}"/>
    <cellStyle name="Normal 5 11 4" xfId="39857" xr:uid="{16426F2A-D7C2-4846-A58B-83B6CD14DB3E}"/>
    <cellStyle name="Normal 5 110" xfId="18914" xr:uid="{00000000-0005-0000-0000-0000E2490000}"/>
    <cellStyle name="Normal 5 110 2" xfId="39863" xr:uid="{AB7284B9-D949-4BFF-A44A-A3166162719B}"/>
    <cellStyle name="Normal 5 111" xfId="18915" xr:uid="{00000000-0005-0000-0000-0000E3490000}"/>
    <cellStyle name="Normal 5 111 2" xfId="39864" xr:uid="{61257163-18A3-4809-8039-9F7568A71271}"/>
    <cellStyle name="Normal 5 112" xfId="18916" xr:uid="{00000000-0005-0000-0000-0000E4490000}"/>
    <cellStyle name="Normal 5 112 2" xfId="39865" xr:uid="{154D97E4-3C5D-40B7-9483-3C022060934E}"/>
    <cellStyle name="Normal 5 113" xfId="18917" xr:uid="{00000000-0005-0000-0000-0000E5490000}"/>
    <cellStyle name="Normal 5 113 2" xfId="39866" xr:uid="{8E7AFA9D-AEBF-44CB-A288-A1B9D8E96002}"/>
    <cellStyle name="Normal 5 114" xfId="39844" xr:uid="{DAAC7CAF-5FB6-4ECA-A520-99E90EC70EB0}"/>
    <cellStyle name="Normal 5 115" xfId="42320" xr:uid="{C4935530-45DF-4587-9255-5A5A6B9964E1}"/>
    <cellStyle name="Normal 5 12" xfId="18918" xr:uid="{00000000-0005-0000-0000-0000E6490000}"/>
    <cellStyle name="Normal 5 12 2" xfId="18919" xr:uid="{00000000-0005-0000-0000-0000E7490000}"/>
    <cellStyle name="Normal 5 12 2 2" xfId="39868" xr:uid="{6C4A1F6C-47B1-4A2B-B86F-274E3E81A371}"/>
    <cellStyle name="Normal 5 12 3" xfId="18920" xr:uid="{00000000-0005-0000-0000-0000E8490000}"/>
    <cellStyle name="Normal 5 12 3 2" xfId="18921" xr:uid="{00000000-0005-0000-0000-0000E9490000}"/>
    <cellStyle name="Normal 5 12 3 2 2" xfId="39870" xr:uid="{C99DB923-9877-4AE0-975B-6052D46E7834}"/>
    <cellStyle name="Normal 5 12 3 3" xfId="18922" xr:uid="{00000000-0005-0000-0000-0000EA490000}"/>
    <cellStyle name="Normal 5 12 3 3 2" xfId="39871" xr:uid="{8564D2D6-FC9E-4EA9-922F-3D0DB224402F}"/>
    <cellStyle name="Normal 5 12 3 4" xfId="18923" xr:uid="{00000000-0005-0000-0000-0000EB490000}"/>
    <cellStyle name="Normal 5 12 3 4 2" xfId="39872" xr:uid="{8F9E945B-353C-4BC6-A16C-02995721D1A4}"/>
    <cellStyle name="Normal 5 12 3 5" xfId="39869" xr:uid="{091C283A-FCB5-4B75-9B12-245F62E5F07D}"/>
    <cellStyle name="Normal 5 12 4" xfId="39867" xr:uid="{A1DD9E49-84DE-48C4-A370-8EBC8A84079C}"/>
    <cellStyle name="Normal 5 13" xfId="18924" xr:uid="{00000000-0005-0000-0000-0000EC490000}"/>
    <cellStyle name="Normal 5 13 2" xfId="18925" xr:uid="{00000000-0005-0000-0000-0000ED490000}"/>
    <cellStyle name="Normal 5 13 2 2" xfId="39874" xr:uid="{70E2093F-8753-4585-ACC3-57AE0D22F386}"/>
    <cellStyle name="Normal 5 13 3" xfId="18926" xr:uid="{00000000-0005-0000-0000-0000EE490000}"/>
    <cellStyle name="Normal 5 13 3 2" xfId="39875" xr:uid="{58150BA1-2DB3-4A7C-8CB8-BBF196D4AF34}"/>
    <cellStyle name="Normal 5 13 4" xfId="18927" xr:uid="{00000000-0005-0000-0000-0000EF490000}"/>
    <cellStyle name="Normal 5 13 4 2" xfId="39876" xr:uid="{8533237E-4FC8-4CCC-A103-3457D64FF7E4}"/>
    <cellStyle name="Normal 5 13 5" xfId="18928" xr:uid="{00000000-0005-0000-0000-0000F0490000}"/>
    <cellStyle name="Normal 5 13 5 2" xfId="39877" xr:uid="{A9E32533-EDCC-44B8-B6FC-450E81EDFBA2}"/>
    <cellStyle name="Normal 5 13 6" xfId="39873" xr:uid="{51C7F764-FCCB-46D5-9EB3-8715E2F2F2DA}"/>
    <cellStyle name="Normal 5 14" xfId="18929" xr:uid="{00000000-0005-0000-0000-0000F1490000}"/>
    <cellStyle name="Normal 5 14 2" xfId="18930" xr:uid="{00000000-0005-0000-0000-0000F2490000}"/>
    <cellStyle name="Normal 5 14 2 2" xfId="39879" xr:uid="{B4254562-7758-4A0F-BCBE-6EA34897DF9D}"/>
    <cellStyle name="Normal 5 14 3" xfId="39878" xr:uid="{0A8AA28B-A0B6-4874-8CEE-A140B156A782}"/>
    <cellStyle name="Normal 5 15" xfId="18931" xr:uid="{00000000-0005-0000-0000-0000F3490000}"/>
    <cellStyle name="Normal 5 15 2" xfId="18932" xr:uid="{00000000-0005-0000-0000-0000F4490000}"/>
    <cellStyle name="Normal 5 15 2 2" xfId="39881" xr:uid="{60B21B84-8405-44C4-A842-F6719FFA69EC}"/>
    <cellStyle name="Normal 5 15 3" xfId="39880" xr:uid="{90C3133B-3AF2-41E5-91E7-732E3BF53655}"/>
    <cellStyle name="Normal 5 16" xfId="18933" xr:uid="{00000000-0005-0000-0000-0000F5490000}"/>
    <cellStyle name="Normal 5 16 2" xfId="18934" xr:uid="{00000000-0005-0000-0000-0000F6490000}"/>
    <cellStyle name="Normal 5 16 2 2" xfId="39883" xr:uid="{AB56071C-4C75-43AF-8716-5FEC59CC4548}"/>
    <cellStyle name="Normal 5 16 3" xfId="39882" xr:uid="{37BEF8EE-41EB-4687-8174-5C11FD35A09F}"/>
    <cellStyle name="Normal 5 17" xfId="18935" xr:uid="{00000000-0005-0000-0000-0000F7490000}"/>
    <cellStyle name="Normal 5 17 2" xfId="18936" xr:uid="{00000000-0005-0000-0000-0000F8490000}"/>
    <cellStyle name="Normal 5 17 2 2" xfId="39885" xr:uid="{48E6DEF2-A323-44DA-B999-5E9DB20351F4}"/>
    <cellStyle name="Normal 5 17 3" xfId="39884" xr:uid="{DC0E1031-C7A3-4D75-9278-36A2A3F96B7A}"/>
    <cellStyle name="Normal 5 18" xfId="18937" xr:uid="{00000000-0005-0000-0000-0000F9490000}"/>
    <cellStyle name="Normal 5 18 2" xfId="18938" xr:uid="{00000000-0005-0000-0000-0000FA490000}"/>
    <cellStyle name="Normal 5 18 2 2" xfId="39887" xr:uid="{03F28FF8-4644-40A0-9306-93486381F971}"/>
    <cellStyle name="Normal 5 18 3" xfId="39886" xr:uid="{CB195D0A-7EDD-4D6D-A551-65F86EFD55EF}"/>
    <cellStyle name="Normal 5 19" xfId="18939" xr:uid="{00000000-0005-0000-0000-0000FB490000}"/>
    <cellStyle name="Normal 5 19 2" xfId="18940" xr:uid="{00000000-0005-0000-0000-0000FC490000}"/>
    <cellStyle name="Normal 5 19 2 2" xfId="39889" xr:uid="{552AE384-9000-40A6-9CF0-1A14363DC24D}"/>
    <cellStyle name="Normal 5 19 3" xfId="39888" xr:uid="{C27089AA-B3AD-42F7-A626-97BD8D157E03}"/>
    <cellStyle name="Normal 5 2" xfId="18941" xr:uid="{00000000-0005-0000-0000-0000FD490000}"/>
    <cellStyle name="Normal 5 2 2" xfId="18942" xr:uid="{00000000-0005-0000-0000-0000FE490000}"/>
    <cellStyle name="Normal 5 2 2 2" xfId="18943" xr:uid="{00000000-0005-0000-0000-0000FF490000}"/>
    <cellStyle name="Normal 5 2 2 2 2" xfId="39892" xr:uid="{63B3FB36-B1B9-43E6-9631-2B438EB7A84D}"/>
    <cellStyle name="Normal 5 2 2 3" xfId="18944" xr:uid="{00000000-0005-0000-0000-0000004A0000}"/>
    <cellStyle name="Normal 5 2 2 3 2" xfId="39893" xr:uid="{B36042BD-4B18-4DDA-B46A-9E82AB5F4D34}"/>
    <cellStyle name="Normal 5 2 2 4" xfId="39891" xr:uid="{835E0FCB-A6AF-443D-B027-280AF5CC7499}"/>
    <cellStyle name="Normal 5 2 3" xfId="18945" xr:uid="{00000000-0005-0000-0000-0000014A0000}"/>
    <cellStyle name="Normal 5 2 3 2" xfId="18946" xr:uid="{00000000-0005-0000-0000-0000024A0000}"/>
    <cellStyle name="Normal 5 2 3 2 2" xfId="39895" xr:uid="{B3BD3621-F258-42B7-867E-58282E98C09F}"/>
    <cellStyle name="Normal 5 2 3 3" xfId="39894" xr:uid="{1329F93B-08B0-4082-A681-846CB38F6736}"/>
    <cellStyle name="Normal 5 2 4" xfId="18947" xr:uid="{00000000-0005-0000-0000-0000034A0000}"/>
    <cellStyle name="Normal 5 2 4 2" xfId="39896" xr:uid="{2E35ACA5-9C9C-4FF3-9B4A-2EA100CDE31F}"/>
    <cellStyle name="Normal 5 2 5" xfId="39890" xr:uid="{13ABAEE2-70B0-4F0B-8FDF-AA435B83A673}"/>
    <cellStyle name="Normal 5 20" xfId="18948" xr:uid="{00000000-0005-0000-0000-0000044A0000}"/>
    <cellStyle name="Normal 5 20 2" xfId="18949" xr:uid="{00000000-0005-0000-0000-0000054A0000}"/>
    <cellStyle name="Normal 5 20 2 2" xfId="39898" xr:uid="{DBD28F9C-55A1-45C7-96DD-F5CF5B0797BB}"/>
    <cellStyle name="Normal 5 20 3" xfId="39897" xr:uid="{9044E3EE-BD68-42F3-BE79-D3AF8D5E3DC4}"/>
    <cellStyle name="Normal 5 21" xfId="18950" xr:uid="{00000000-0005-0000-0000-0000064A0000}"/>
    <cellStyle name="Normal 5 21 2" xfId="18951" xr:uid="{00000000-0005-0000-0000-0000074A0000}"/>
    <cellStyle name="Normal 5 21 2 2" xfId="39900" xr:uid="{76E3EC25-68D1-4AA0-8821-E4AFA4778B72}"/>
    <cellStyle name="Normal 5 21 3" xfId="39899" xr:uid="{53D64003-2102-45C0-8318-37794972A57E}"/>
    <cellStyle name="Normal 5 22" xfId="18952" xr:uid="{00000000-0005-0000-0000-0000084A0000}"/>
    <cellStyle name="Normal 5 22 2" xfId="18953" xr:uid="{00000000-0005-0000-0000-0000094A0000}"/>
    <cellStyle name="Normal 5 22 2 2" xfId="39902" xr:uid="{E4BC9846-2D99-44DC-9B9D-4FD60A8D8AD7}"/>
    <cellStyle name="Normal 5 22 3" xfId="39901" xr:uid="{AFD01434-0CB9-4949-808A-C2D7464DC28C}"/>
    <cellStyle name="Normal 5 23" xfId="18954" xr:uid="{00000000-0005-0000-0000-00000A4A0000}"/>
    <cellStyle name="Normal 5 23 2" xfId="18955" xr:uid="{00000000-0005-0000-0000-00000B4A0000}"/>
    <cellStyle name="Normal 5 23 2 2" xfId="39904" xr:uid="{5BF1C6CE-3F1C-4A0B-9D9B-18E6795DDB60}"/>
    <cellStyle name="Normal 5 23 3" xfId="39903" xr:uid="{CD5DE5F2-DEEA-4CB2-847D-9932746A681F}"/>
    <cellStyle name="Normal 5 24" xfId="18956" xr:uid="{00000000-0005-0000-0000-00000C4A0000}"/>
    <cellStyle name="Normal 5 24 2" xfId="18957" xr:uid="{00000000-0005-0000-0000-00000D4A0000}"/>
    <cellStyle name="Normal 5 24 2 2" xfId="39906" xr:uid="{7E2D86D0-1F5F-4537-9914-A9BB3B5D5B62}"/>
    <cellStyle name="Normal 5 24 3" xfId="39905" xr:uid="{FC606B73-6ABF-40C5-A5DD-243C604DD3A9}"/>
    <cellStyle name="Normal 5 25" xfId="18958" xr:uid="{00000000-0005-0000-0000-00000E4A0000}"/>
    <cellStyle name="Normal 5 25 2" xfId="18959" xr:uid="{00000000-0005-0000-0000-00000F4A0000}"/>
    <cellStyle name="Normal 5 25 2 2" xfId="39908" xr:uid="{235EFE47-B461-4C5C-8045-50647EB06B8F}"/>
    <cellStyle name="Normal 5 25 3" xfId="39907" xr:uid="{E9E6118B-29E2-4D0E-85A8-111754B0CD08}"/>
    <cellStyle name="Normal 5 26" xfId="18960" xr:uid="{00000000-0005-0000-0000-0000104A0000}"/>
    <cellStyle name="Normal 5 26 2" xfId="18961" xr:uid="{00000000-0005-0000-0000-0000114A0000}"/>
    <cellStyle name="Normal 5 26 2 2" xfId="39910" xr:uid="{240B9119-33ED-4834-88D9-49833AAF1962}"/>
    <cellStyle name="Normal 5 26 3" xfId="39909" xr:uid="{C9CC9E91-F10F-4723-964C-6DD6C24A1360}"/>
    <cellStyle name="Normal 5 27" xfId="18962" xr:uid="{00000000-0005-0000-0000-0000124A0000}"/>
    <cellStyle name="Normal 5 27 2" xfId="18963" xr:uid="{00000000-0005-0000-0000-0000134A0000}"/>
    <cellStyle name="Normal 5 27 2 2" xfId="39912" xr:uid="{357A197D-8235-46B1-B61B-1CFB3EB6CD1E}"/>
    <cellStyle name="Normal 5 27 3" xfId="39911" xr:uid="{D3E2DCD8-DB5C-4D0D-B163-B9E8A4DB1294}"/>
    <cellStyle name="Normal 5 28" xfId="18964" xr:uid="{00000000-0005-0000-0000-0000144A0000}"/>
    <cellStyle name="Normal 5 28 2" xfId="18965" xr:uid="{00000000-0005-0000-0000-0000154A0000}"/>
    <cellStyle name="Normal 5 28 2 2" xfId="39914" xr:uid="{2E3DA4F3-5A83-4A43-AA91-A20F682E5FE6}"/>
    <cellStyle name="Normal 5 28 3" xfId="39913" xr:uid="{039F52B0-EC00-4332-84E4-378678B44B1E}"/>
    <cellStyle name="Normal 5 29" xfId="18966" xr:uid="{00000000-0005-0000-0000-0000164A0000}"/>
    <cellStyle name="Normal 5 29 2" xfId="18967" xr:uid="{00000000-0005-0000-0000-0000174A0000}"/>
    <cellStyle name="Normal 5 29 2 2" xfId="39916" xr:uid="{87E24E39-A53F-48F7-A435-AF8C7AA38985}"/>
    <cellStyle name="Normal 5 29 3" xfId="39915" xr:uid="{E265FE3B-5322-4181-BA97-9133E74BF525}"/>
    <cellStyle name="Normal 5 3" xfId="18968" xr:uid="{00000000-0005-0000-0000-0000184A0000}"/>
    <cellStyle name="Normal 5 3 2" xfId="18969" xr:uid="{00000000-0005-0000-0000-0000194A0000}"/>
    <cellStyle name="Normal 5 3 2 2" xfId="18970" xr:uid="{00000000-0005-0000-0000-00001A4A0000}"/>
    <cellStyle name="Normal 5 3 2 2 2" xfId="18971" xr:uid="{00000000-0005-0000-0000-00001B4A0000}"/>
    <cellStyle name="Normal 5 3 2 2 2 2" xfId="39920" xr:uid="{0B6F6603-76F2-43EE-931B-255AFD938605}"/>
    <cellStyle name="Normal 5 3 2 2 3" xfId="18972" xr:uid="{00000000-0005-0000-0000-00001C4A0000}"/>
    <cellStyle name="Normal 5 3 2 2 3 2" xfId="18973" xr:uid="{00000000-0005-0000-0000-00001D4A0000}"/>
    <cellStyle name="Normal 5 3 2 2 3 2 2" xfId="39922" xr:uid="{64D4FB62-556D-4884-BC72-0A3452C62D61}"/>
    <cellStyle name="Normal 5 3 2 2 3 3" xfId="18974" xr:uid="{00000000-0005-0000-0000-00001E4A0000}"/>
    <cellStyle name="Normal 5 3 2 2 3 3 2" xfId="39923" xr:uid="{DD378ED3-169F-42A9-9084-C5CA0538119D}"/>
    <cellStyle name="Normal 5 3 2 2 3 4" xfId="18975" xr:uid="{00000000-0005-0000-0000-00001F4A0000}"/>
    <cellStyle name="Normal 5 3 2 2 3 4 2" xfId="39924" xr:uid="{AE9F6C81-D69C-4C31-B6DC-AA1483BBF3FC}"/>
    <cellStyle name="Normal 5 3 2 2 3 5" xfId="39921" xr:uid="{854F4399-92DF-460E-83B4-2D475D665736}"/>
    <cellStyle name="Normal 5 3 2 2 4" xfId="18976" xr:uid="{00000000-0005-0000-0000-0000204A0000}"/>
    <cellStyle name="Normal 5 3 2 2 4 2" xfId="39925" xr:uid="{40E4EC75-F8C7-4BB1-B35C-6C3E56FD46FE}"/>
    <cellStyle name="Normal 5 3 2 2 5" xfId="18977" xr:uid="{00000000-0005-0000-0000-0000214A0000}"/>
    <cellStyle name="Normal 5 3 2 2 5 2" xfId="39926" xr:uid="{1F731AE6-FF07-425D-B7A1-DF7CAA26AB09}"/>
    <cellStyle name="Normal 5 3 2 2 6" xfId="18978" xr:uid="{00000000-0005-0000-0000-0000224A0000}"/>
    <cellStyle name="Normal 5 3 2 2 6 2" xfId="39927" xr:uid="{C0DF7101-23ED-4B50-8457-35CBD5674FDD}"/>
    <cellStyle name="Normal 5 3 2 2 7" xfId="39919" xr:uid="{E0DF4EBB-9F65-48F4-BFE1-60AD79E1A1FB}"/>
    <cellStyle name="Normal 5 3 2 3" xfId="18979" xr:uid="{00000000-0005-0000-0000-0000234A0000}"/>
    <cellStyle name="Normal 5 3 2 3 2" xfId="39928" xr:uid="{19601676-8488-41C8-AA17-F24A52E92C78}"/>
    <cellStyle name="Normal 5 3 2 4" xfId="18980" xr:uid="{00000000-0005-0000-0000-0000244A0000}"/>
    <cellStyle name="Normal 5 3 2 4 2" xfId="18981" xr:uid="{00000000-0005-0000-0000-0000254A0000}"/>
    <cellStyle name="Normal 5 3 2 4 2 2" xfId="39930" xr:uid="{0B4F88EC-11F7-4808-B61D-722CED517926}"/>
    <cellStyle name="Normal 5 3 2 4 3" xfId="18982" xr:uid="{00000000-0005-0000-0000-0000264A0000}"/>
    <cellStyle name="Normal 5 3 2 4 3 2" xfId="39931" xr:uid="{7727A20F-33B3-46C9-AE21-33941AB6A86E}"/>
    <cellStyle name="Normal 5 3 2 4 4" xfId="18983" xr:uid="{00000000-0005-0000-0000-0000274A0000}"/>
    <cellStyle name="Normal 5 3 2 4 4 2" xfId="39932" xr:uid="{889D34BF-60AF-489A-ACF7-014290EAD167}"/>
    <cellStyle name="Normal 5 3 2 4 5" xfId="39929" xr:uid="{D7E453B8-72A3-4018-A9EE-545A170062F9}"/>
    <cellStyle name="Normal 5 3 2 5" xfId="18984" xr:uid="{00000000-0005-0000-0000-0000284A0000}"/>
    <cellStyle name="Normal 5 3 2 5 2" xfId="39933" xr:uid="{0C00C751-2973-4EE1-998B-AF124EC4C749}"/>
    <cellStyle name="Normal 5 3 2 6" xfId="18985" xr:uid="{00000000-0005-0000-0000-0000294A0000}"/>
    <cellStyle name="Normal 5 3 2 6 2" xfId="39934" xr:uid="{7367D3E0-4910-48CD-BE9B-722BEF5BCA7E}"/>
    <cellStyle name="Normal 5 3 2 7" xfId="18986" xr:uid="{00000000-0005-0000-0000-00002A4A0000}"/>
    <cellStyle name="Normal 5 3 2 7 2" xfId="39935" xr:uid="{32197E54-12C4-4AAE-87D8-A15305AE6559}"/>
    <cellStyle name="Normal 5 3 2 8" xfId="39918" xr:uid="{0EA3C7BB-EBCA-4F29-8FA8-3FD5EB2E6A44}"/>
    <cellStyle name="Normal 5 3 3" xfId="18987" xr:uid="{00000000-0005-0000-0000-00002B4A0000}"/>
    <cellStyle name="Normal 5 3 3 2" xfId="18988" xr:uid="{00000000-0005-0000-0000-00002C4A0000}"/>
    <cellStyle name="Normal 5 3 3 2 2" xfId="18989" xr:uid="{00000000-0005-0000-0000-00002D4A0000}"/>
    <cellStyle name="Normal 5 3 3 2 2 2" xfId="18990" xr:uid="{00000000-0005-0000-0000-00002E4A0000}"/>
    <cellStyle name="Normal 5 3 3 2 2 2 2" xfId="39939" xr:uid="{FAC152E8-2EBB-43F4-AC1E-253AD47FD232}"/>
    <cellStyle name="Normal 5 3 3 2 2 3" xfId="18991" xr:uid="{00000000-0005-0000-0000-00002F4A0000}"/>
    <cellStyle name="Normal 5 3 3 2 2 3 2" xfId="39940" xr:uid="{9149563D-4ECF-4FB8-AB12-A09C7CF8524D}"/>
    <cellStyle name="Normal 5 3 3 2 2 4" xfId="18992" xr:uid="{00000000-0005-0000-0000-0000304A0000}"/>
    <cellStyle name="Normal 5 3 3 2 2 4 2" xfId="39941" xr:uid="{657D284D-495E-497E-A4CA-B90A027C8113}"/>
    <cellStyle name="Normal 5 3 3 2 2 5" xfId="39938" xr:uid="{B186FCE4-1390-476A-BE6B-2C072161813B}"/>
    <cellStyle name="Normal 5 3 3 2 3" xfId="18993" xr:uid="{00000000-0005-0000-0000-0000314A0000}"/>
    <cellStyle name="Normal 5 3 3 2 3 2" xfId="39942" xr:uid="{044A0010-32FC-4240-8A04-7C892A8AEEFD}"/>
    <cellStyle name="Normal 5 3 3 2 4" xfId="18994" xr:uid="{00000000-0005-0000-0000-0000324A0000}"/>
    <cellStyle name="Normal 5 3 3 2 4 2" xfId="39943" xr:uid="{19AEAAF7-C171-498F-981B-EA35D9A5A196}"/>
    <cellStyle name="Normal 5 3 3 2 5" xfId="18995" xr:uid="{00000000-0005-0000-0000-0000334A0000}"/>
    <cellStyle name="Normal 5 3 3 2 5 2" xfId="39944" xr:uid="{30169315-1417-47FD-826B-575D6E964FEF}"/>
    <cellStyle name="Normal 5 3 3 2 6" xfId="39937" xr:uid="{DB318DB4-7402-482E-85BC-3134155D834D}"/>
    <cellStyle name="Normal 5 3 3 3" xfId="18996" xr:uid="{00000000-0005-0000-0000-0000344A0000}"/>
    <cellStyle name="Normal 5 3 3 3 2" xfId="39945" xr:uid="{ADD3B392-01EF-49B6-9F19-0FEB1794D62C}"/>
    <cellStyle name="Normal 5 3 3 4" xfId="18997" xr:uid="{00000000-0005-0000-0000-0000354A0000}"/>
    <cellStyle name="Normal 5 3 3 4 2" xfId="18998" xr:uid="{00000000-0005-0000-0000-0000364A0000}"/>
    <cellStyle name="Normal 5 3 3 4 2 2" xfId="39947" xr:uid="{A6B557C2-51B8-4AB2-A0F9-70A37095DDEB}"/>
    <cellStyle name="Normal 5 3 3 4 3" xfId="18999" xr:uid="{00000000-0005-0000-0000-0000374A0000}"/>
    <cellStyle name="Normal 5 3 3 4 3 2" xfId="39948" xr:uid="{525466E4-846F-4E47-BAB1-2483068ED67E}"/>
    <cellStyle name="Normal 5 3 3 4 4" xfId="19000" xr:uid="{00000000-0005-0000-0000-0000384A0000}"/>
    <cellStyle name="Normal 5 3 3 4 4 2" xfId="39949" xr:uid="{48E4C4D2-60AD-49FF-AE41-30E17FD71846}"/>
    <cellStyle name="Normal 5 3 3 4 5" xfId="39946" xr:uid="{D312F4B8-81F8-4569-875E-6CBAE62801FD}"/>
    <cellStyle name="Normal 5 3 3 5" xfId="19001" xr:uid="{00000000-0005-0000-0000-0000394A0000}"/>
    <cellStyle name="Normal 5 3 3 5 2" xfId="39950" xr:uid="{83CBF3C3-E1C0-4BE6-B0CB-AFDB835C2D82}"/>
    <cellStyle name="Normal 5 3 3 6" xfId="19002" xr:uid="{00000000-0005-0000-0000-00003A4A0000}"/>
    <cellStyle name="Normal 5 3 3 6 2" xfId="39951" xr:uid="{B75B2FF0-D5E0-4A7E-9AC2-7573BCB559F4}"/>
    <cellStyle name="Normal 5 3 3 7" xfId="19003" xr:uid="{00000000-0005-0000-0000-00003B4A0000}"/>
    <cellStyle name="Normal 5 3 3 7 2" xfId="39952" xr:uid="{E1F867B1-48A8-44D1-81DC-8C76EE4D7599}"/>
    <cellStyle name="Normal 5 3 3 8" xfId="39936" xr:uid="{BE7BF50F-FA11-4111-AA36-21AD88AD73A8}"/>
    <cellStyle name="Normal 5 3 4" xfId="19004" xr:uid="{00000000-0005-0000-0000-00003C4A0000}"/>
    <cellStyle name="Normal 5 3 4 2" xfId="39953" xr:uid="{425067CD-AC79-4446-9B9E-3E6981FF4696}"/>
    <cellStyle name="Normal 5 3 5" xfId="39917" xr:uid="{B3277B9C-73D6-48CB-9A48-3772399FFA6F}"/>
    <cellStyle name="Normal 5 30" xfId="19005" xr:uid="{00000000-0005-0000-0000-00003D4A0000}"/>
    <cellStyle name="Normal 5 30 2" xfId="19006" xr:uid="{00000000-0005-0000-0000-00003E4A0000}"/>
    <cellStyle name="Normal 5 30 2 2" xfId="39955" xr:uid="{DA2855AA-88D4-42DD-BDA6-D13241DD85C4}"/>
    <cellStyle name="Normal 5 30 3" xfId="39954" xr:uid="{9D80B883-26C8-4FED-854F-A5DBE173CEF2}"/>
    <cellStyle name="Normal 5 31" xfId="19007" xr:uid="{00000000-0005-0000-0000-00003F4A0000}"/>
    <cellStyle name="Normal 5 31 2" xfId="19008" xr:uid="{00000000-0005-0000-0000-0000404A0000}"/>
    <cellStyle name="Normal 5 31 2 2" xfId="39957" xr:uid="{3AD4D001-8F9D-45DA-B6C8-73298151726C}"/>
    <cellStyle name="Normal 5 31 3" xfId="39956" xr:uid="{2DE2D4FF-378A-4A5C-ADB6-34F1B05AA6E8}"/>
    <cellStyle name="Normal 5 32" xfId="19009" xr:uid="{00000000-0005-0000-0000-0000414A0000}"/>
    <cellStyle name="Normal 5 32 2" xfId="19010" xr:uid="{00000000-0005-0000-0000-0000424A0000}"/>
    <cellStyle name="Normal 5 32 2 2" xfId="39959" xr:uid="{9C0CFEE0-A469-4812-9E04-6C42CBA1EF0C}"/>
    <cellStyle name="Normal 5 32 3" xfId="39958" xr:uid="{14093E5C-0286-4E80-AE28-44F53EB247E2}"/>
    <cellStyle name="Normal 5 33" xfId="19011" xr:uid="{00000000-0005-0000-0000-0000434A0000}"/>
    <cellStyle name="Normal 5 33 2" xfId="19012" xr:uid="{00000000-0005-0000-0000-0000444A0000}"/>
    <cellStyle name="Normal 5 33 2 2" xfId="39961" xr:uid="{65EF9550-6FD9-49D4-ABEC-E042543A3C49}"/>
    <cellStyle name="Normal 5 33 3" xfId="39960" xr:uid="{66FAACE3-FA26-4F04-A1FB-CE3B6442B658}"/>
    <cellStyle name="Normal 5 34" xfId="19013" xr:uid="{00000000-0005-0000-0000-0000454A0000}"/>
    <cellStyle name="Normal 5 34 2" xfId="19014" xr:uid="{00000000-0005-0000-0000-0000464A0000}"/>
    <cellStyle name="Normal 5 34 2 2" xfId="39963" xr:uid="{019987F0-B601-4456-962C-8EFD640BFD89}"/>
    <cellStyle name="Normal 5 34 3" xfId="39962" xr:uid="{F90933A7-0BA2-4DBF-B854-E5B41F066C09}"/>
    <cellStyle name="Normal 5 35" xfId="19015" xr:uid="{00000000-0005-0000-0000-0000474A0000}"/>
    <cellStyle name="Normal 5 35 2" xfId="19016" xr:uid="{00000000-0005-0000-0000-0000484A0000}"/>
    <cellStyle name="Normal 5 35 2 2" xfId="39965" xr:uid="{CDB46BF1-D699-409B-8B0C-2139E0C13A10}"/>
    <cellStyle name="Normal 5 35 3" xfId="39964" xr:uid="{E5F873D2-A166-4747-9749-71FB2EA66CC4}"/>
    <cellStyle name="Normal 5 36" xfId="19017" xr:uid="{00000000-0005-0000-0000-0000494A0000}"/>
    <cellStyle name="Normal 5 36 2" xfId="19018" xr:uid="{00000000-0005-0000-0000-00004A4A0000}"/>
    <cellStyle name="Normal 5 36 2 2" xfId="39967" xr:uid="{F18C7B71-2315-448F-8DAF-C8E8A4CB1D94}"/>
    <cellStyle name="Normal 5 36 3" xfId="39966" xr:uid="{9B56304D-C21E-40AA-9C26-12292B5A8621}"/>
    <cellStyle name="Normal 5 37" xfId="19019" xr:uid="{00000000-0005-0000-0000-00004B4A0000}"/>
    <cellStyle name="Normal 5 37 2" xfId="19020" xr:uid="{00000000-0005-0000-0000-00004C4A0000}"/>
    <cellStyle name="Normal 5 37 2 2" xfId="39969" xr:uid="{1C079B9A-B2EC-415E-BFA9-10D198FD6513}"/>
    <cellStyle name="Normal 5 37 3" xfId="39968" xr:uid="{A863D21B-0D47-4E4A-8DA4-1D82C1091293}"/>
    <cellStyle name="Normal 5 38" xfId="19021" xr:uid="{00000000-0005-0000-0000-00004D4A0000}"/>
    <cellStyle name="Normal 5 38 2" xfId="19022" xr:uid="{00000000-0005-0000-0000-00004E4A0000}"/>
    <cellStyle name="Normal 5 38 2 2" xfId="39971" xr:uid="{D0126ABA-B8D6-4F93-BE44-B04FF3E239D4}"/>
    <cellStyle name="Normal 5 38 3" xfId="39970" xr:uid="{23D703BA-AB86-4B67-A7A3-03BC6710FD4B}"/>
    <cellStyle name="Normal 5 39" xfId="19023" xr:uid="{00000000-0005-0000-0000-00004F4A0000}"/>
    <cellStyle name="Normal 5 39 2" xfId="19024" xr:uid="{00000000-0005-0000-0000-0000504A0000}"/>
    <cellStyle name="Normal 5 39 2 2" xfId="39973" xr:uid="{1B26E7EC-08CC-4DC5-8ED8-CF0DFC346E4C}"/>
    <cellStyle name="Normal 5 39 3" xfId="39972" xr:uid="{CD56FB0B-BD7F-40B5-90B8-0C3A4A40A8F1}"/>
    <cellStyle name="Normal 5 4" xfId="19025" xr:uid="{00000000-0005-0000-0000-0000514A0000}"/>
    <cellStyle name="Normal 5 4 2" xfId="19026" xr:uid="{00000000-0005-0000-0000-0000524A0000}"/>
    <cellStyle name="Normal 5 4 2 2" xfId="19027" xr:uid="{00000000-0005-0000-0000-0000534A0000}"/>
    <cellStyle name="Normal 5 4 2 2 2" xfId="19028" xr:uid="{00000000-0005-0000-0000-0000544A0000}"/>
    <cellStyle name="Normal 5 4 2 2 2 2" xfId="19029" xr:uid="{00000000-0005-0000-0000-0000554A0000}"/>
    <cellStyle name="Normal 5 4 2 2 2 2 2" xfId="39978" xr:uid="{263B9F45-BFDD-4016-AED4-A7BD416D755F}"/>
    <cellStyle name="Normal 5 4 2 2 2 3" xfId="19030" xr:uid="{00000000-0005-0000-0000-0000564A0000}"/>
    <cellStyle name="Normal 5 4 2 2 2 3 2" xfId="39979" xr:uid="{6FF4FB39-BB14-41D3-90C8-2F7E97156B8F}"/>
    <cellStyle name="Normal 5 4 2 2 2 4" xfId="19031" xr:uid="{00000000-0005-0000-0000-0000574A0000}"/>
    <cellStyle name="Normal 5 4 2 2 2 4 2" xfId="39980" xr:uid="{8FB3E2FC-AB92-4365-860F-4DCA0BEEABDE}"/>
    <cellStyle name="Normal 5 4 2 2 2 5" xfId="39977" xr:uid="{FE4CA46B-6EB4-48DF-8B3D-E76E3CE98CCF}"/>
    <cellStyle name="Normal 5 4 2 2 3" xfId="19032" xr:uid="{00000000-0005-0000-0000-0000584A0000}"/>
    <cellStyle name="Normal 5 4 2 2 3 2" xfId="39981" xr:uid="{DA719B3D-111F-4050-8245-953312AF97F0}"/>
    <cellStyle name="Normal 5 4 2 2 4" xfId="19033" xr:uid="{00000000-0005-0000-0000-0000594A0000}"/>
    <cellStyle name="Normal 5 4 2 2 4 2" xfId="39982" xr:uid="{70FA04B9-D2D7-4ACC-851D-DA86816E0080}"/>
    <cellStyle name="Normal 5 4 2 2 5" xfId="19034" xr:uid="{00000000-0005-0000-0000-00005A4A0000}"/>
    <cellStyle name="Normal 5 4 2 2 5 2" xfId="39983" xr:uid="{AAD0C2C2-6DEE-4AD3-BA01-76B85B5E7EDA}"/>
    <cellStyle name="Normal 5 4 2 2 6" xfId="39976" xr:uid="{6F6938B1-6422-4F5A-9922-374C1C39A7AC}"/>
    <cellStyle name="Normal 5 4 2 3" xfId="19035" xr:uid="{00000000-0005-0000-0000-00005B4A0000}"/>
    <cellStyle name="Normal 5 4 2 3 2" xfId="39984" xr:uid="{44305CB5-7FE1-4CE9-9376-23C5782DCDE6}"/>
    <cellStyle name="Normal 5 4 2 4" xfId="19036" xr:uid="{00000000-0005-0000-0000-00005C4A0000}"/>
    <cellStyle name="Normal 5 4 2 4 2" xfId="19037" xr:uid="{00000000-0005-0000-0000-00005D4A0000}"/>
    <cellStyle name="Normal 5 4 2 4 2 2" xfId="39986" xr:uid="{2BE3C47C-BEBB-4DB0-A3B4-BF395FEB5735}"/>
    <cellStyle name="Normal 5 4 2 4 3" xfId="19038" xr:uid="{00000000-0005-0000-0000-00005E4A0000}"/>
    <cellStyle name="Normal 5 4 2 4 3 2" xfId="39987" xr:uid="{BDCF94CC-EB08-4566-9DDE-27A3CF9F611E}"/>
    <cellStyle name="Normal 5 4 2 4 4" xfId="19039" xr:uid="{00000000-0005-0000-0000-00005F4A0000}"/>
    <cellStyle name="Normal 5 4 2 4 4 2" xfId="39988" xr:uid="{B54D6DD3-0070-4628-9134-E232A5C8B461}"/>
    <cellStyle name="Normal 5 4 2 4 5" xfId="39985" xr:uid="{7DC1ACD4-9CFF-40CB-9FBD-DCFA538D987D}"/>
    <cellStyle name="Normal 5 4 2 5" xfId="19040" xr:uid="{00000000-0005-0000-0000-0000604A0000}"/>
    <cellStyle name="Normal 5 4 2 5 2" xfId="39989" xr:uid="{5A047399-892C-48E2-B408-FCD45803B702}"/>
    <cellStyle name="Normal 5 4 2 6" xfId="19041" xr:uid="{00000000-0005-0000-0000-0000614A0000}"/>
    <cellStyle name="Normal 5 4 2 6 2" xfId="39990" xr:uid="{28DFF2EB-4070-4B59-8F2F-821E913CF49E}"/>
    <cellStyle name="Normal 5 4 2 7" xfId="19042" xr:uid="{00000000-0005-0000-0000-0000624A0000}"/>
    <cellStyle name="Normal 5 4 2 7 2" xfId="39991" xr:uid="{49A0239D-4974-4D31-AFAE-C801ADA5B1E8}"/>
    <cellStyle name="Normal 5 4 2 8" xfId="39975" xr:uid="{8AB73745-8EC9-4A79-968F-94425F16DC10}"/>
    <cellStyle name="Normal 5 4 3" xfId="19043" xr:uid="{00000000-0005-0000-0000-0000634A0000}"/>
    <cellStyle name="Normal 5 4 3 2" xfId="19044" xr:uid="{00000000-0005-0000-0000-0000644A0000}"/>
    <cellStyle name="Normal 5 4 3 2 2" xfId="39993" xr:uid="{84C0356E-7075-46D4-A77F-76F403D69DC6}"/>
    <cellStyle name="Normal 5 4 3 3" xfId="19045" xr:uid="{00000000-0005-0000-0000-0000654A0000}"/>
    <cellStyle name="Normal 5 4 3 3 2" xfId="19046" xr:uid="{00000000-0005-0000-0000-0000664A0000}"/>
    <cellStyle name="Normal 5 4 3 3 2 2" xfId="39995" xr:uid="{0880070E-C273-4B99-9754-B00E37754FB3}"/>
    <cellStyle name="Normal 5 4 3 3 3" xfId="19047" xr:uid="{00000000-0005-0000-0000-0000674A0000}"/>
    <cellStyle name="Normal 5 4 3 3 3 2" xfId="39996" xr:uid="{7534DCD2-B6FE-440C-8790-FA5C1E8CB9D3}"/>
    <cellStyle name="Normal 5 4 3 3 4" xfId="19048" xr:uid="{00000000-0005-0000-0000-0000684A0000}"/>
    <cellStyle name="Normal 5 4 3 3 4 2" xfId="39997" xr:uid="{D60E14F0-AFCF-47DB-B3F0-320907C03AB7}"/>
    <cellStyle name="Normal 5 4 3 3 5" xfId="39994" xr:uid="{A35EE60F-AEEE-48EA-B397-63BF6D3A8422}"/>
    <cellStyle name="Normal 5 4 3 4" xfId="19049" xr:uid="{00000000-0005-0000-0000-0000694A0000}"/>
    <cellStyle name="Normal 5 4 3 4 2" xfId="39998" xr:uid="{B257280E-7117-40A5-96C0-8CD6A2E1A93F}"/>
    <cellStyle name="Normal 5 4 3 5" xfId="19050" xr:uid="{00000000-0005-0000-0000-00006A4A0000}"/>
    <cellStyle name="Normal 5 4 3 5 2" xfId="39999" xr:uid="{BC98265D-FC86-48D3-8D74-9983F3DCBF94}"/>
    <cellStyle name="Normal 5 4 3 6" xfId="19051" xr:uid="{00000000-0005-0000-0000-00006B4A0000}"/>
    <cellStyle name="Normal 5 4 3 6 2" xfId="40000" xr:uid="{C0C30355-FC75-4DDC-B8DE-1FA82A92CD5C}"/>
    <cellStyle name="Normal 5 4 3 7" xfId="39992" xr:uid="{4198D322-13D1-45AC-9A1A-43EEA9154F26}"/>
    <cellStyle name="Normal 5 4 4" xfId="19052" xr:uid="{00000000-0005-0000-0000-00006C4A0000}"/>
    <cellStyle name="Normal 5 4 4 2" xfId="40001" xr:uid="{5CE04291-C6C3-4C46-8E96-71DA8955DD4C}"/>
    <cellStyle name="Normal 5 4 5" xfId="19053" xr:uid="{00000000-0005-0000-0000-00006D4A0000}"/>
    <cellStyle name="Normal 5 4 5 2" xfId="19054" xr:uid="{00000000-0005-0000-0000-00006E4A0000}"/>
    <cellStyle name="Normal 5 4 5 2 2" xfId="40003" xr:uid="{9388209A-1B58-4340-8583-9EA24517CC52}"/>
    <cellStyle name="Normal 5 4 5 3" xfId="19055" xr:uid="{00000000-0005-0000-0000-00006F4A0000}"/>
    <cellStyle name="Normal 5 4 5 3 2" xfId="40004" xr:uid="{ED0E25AB-4410-4A67-B652-A53F08113592}"/>
    <cellStyle name="Normal 5 4 5 4" xfId="19056" xr:uid="{00000000-0005-0000-0000-0000704A0000}"/>
    <cellStyle name="Normal 5 4 5 4 2" xfId="40005" xr:uid="{F1795B49-31C8-4751-BAF3-4EA596F1E44C}"/>
    <cellStyle name="Normal 5 4 5 5" xfId="40002" xr:uid="{6C43DCB9-72A8-44C2-A43E-45C6211F6EE5}"/>
    <cellStyle name="Normal 5 4 6" xfId="19057" xr:uid="{00000000-0005-0000-0000-0000714A0000}"/>
    <cellStyle name="Normal 5 4 6 2" xfId="40006" xr:uid="{49AA689C-F799-4B20-95F2-00FCC2E26A80}"/>
    <cellStyle name="Normal 5 4 7" xfId="19058" xr:uid="{00000000-0005-0000-0000-0000724A0000}"/>
    <cellStyle name="Normal 5 4 7 2" xfId="40007" xr:uid="{94675BCF-15A5-42C0-99C4-B7EAB619551D}"/>
    <cellStyle name="Normal 5 4 8" xfId="19059" xr:uid="{00000000-0005-0000-0000-0000734A0000}"/>
    <cellStyle name="Normal 5 4 8 2" xfId="40008" xr:uid="{3569A196-07FB-4DFE-80E9-4E16C89617A8}"/>
    <cellStyle name="Normal 5 4 9" xfId="39974" xr:uid="{CE86E32E-0BA5-4A8F-A14E-4A5C7206194F}"/>
    <cellStyle name="Normal 5 40" xfId="19060" xr:uid="{00000000-0005-0000-0000-0000744A0000}"/>
    <cellStyle name="Normal 5 40 2" xfId="19061" xr:uid="{00000000-0005-0000-0000-0000754A0000}"/>
    <cellStyle name="Normal 5 40 2 2" xfId="40010" xr:uid="{825D7450-9DF7-46C2-AE15-C07A6158E326}"/>
    <cellStyle name="Normal 5 40 3" xfId="40009" xr:uid="{4822B1F1-C012-46F0-A8F2-C8DF97504E0E}"/>
    <cellStyle name="Normal 5 41" xfId="19062" xr:uid="{00000000-0005-0000-0000-0000764A0000}"/>
    <cellStyle name="Normal 5 41 2" xfId="19063" xr:uid="{00000000-0005-0000-0000-0000774A0000}"/>
    <cellStyle name="Normal 5 41 2 2" xfId="40012" xr:uid="{7A609B9B-202A-4102-B139-4ECE0FBCEE5F}"/>
    <cellStyle name="Normal 5 41 3" xfId="40011" xr:uid="{86F7FC97-19EC-4148-B3B7-3866FF37E1DA}"/>
    <cellStyle name="Normal 5 42" xfId="19064" xr:uid="{00000000-0005-0000-0000-0000784A0000}"/>
    <cellStyle name="Normal 5 42 2" xfId="19065" xr:uid="{00000000-0005-0000-0000-0000794A0000}"/>
    <cellStyle name="Normal 5 42 2 2" xfId="40014" xr:uid="{EBD70926-A5F5-4AE5-90F0-20E6568878C6}"/>
    <cellStyle name="Normal 5 42 3" xfId="40013" xr:uid="{B2A5E359-BF2E-43A4-AE1A-E8072510D7F8}"/>
    <cellStyle name="Normal 5 43" xfId="19066" xr:uid="{00000000-0005-0000-0000-00007A4A0000}"/>
    <cellStyle name="Normal 5 43 2" xfId="19067" xr:uid="{00000000-0005-0000-0000-00007B4A0000}"/>
    <cellStyle name="Normal 5 43 2 2" xfId="40016" xr:uid="{D56CF164-E8AD-4767-88E4-4DBAA6F5FE31}"/>
    <cellStyle name="Normal 5 43 3" xfId="40015" xr:uid="{DFC3CB43-0D4B-4FEF-A984-D2C93C8E8D7F}"/>
    <cellStyle name="Normal 5 44" xfId="19068" xr:uid="{00000000-0005-0000-0000-00007C4A0000}"/>
    <cellStyle name="Normal 5 44 2" xfId="19069" xr:uid="{00000000-0005-0000-0000-00007D4A0000}"/>
    <cellStyle name="Normal 5 44 2 2" xfId="40018" xr:uid="{FFCC871D-0801-436A-98CF-1D6C2E2A831A}"/>
    <cellStyle name="Normal 5 44 3" xfId="40017" xr:uid="{14C35A62-7320-466D-8F1E-14E5F0A3E61B}"/>
    <cellStyle name="Normal 5 45" xfId="19070" xr:uid="{00000000-0005-0000-0000-00007E4A0000}"/>
    <cellStyle name="Normal 5 45 2" xfId="19071" xr:uid="{00000000-0005-0000-0000-00007F4A0000}"/>
    <cellStyle name="Normal 5 45 2 2" xfId="40020" xr:uid="{BE363E99-D774-4B24-839D-A6931E6F28F2}"/>
    <cellStyle name="Normal 5 45 3" xfId="40019" xr:uid="{9158CB0E-3C8E-4084-8541-661727508B52}"/>
    <cellStyle name="Normal 5 46" xfId="19072" xr:uid="{00000000-0005-0000-0000-0000804A0000}"/>
    <cellStyle name="Normal 5 46 2" xfId="19073" xr:uid="{00000000-0005-0000-0000-0000814A0000}"/>
    <cellStyle name="Normal 5 46 2 2" xfId="40022" xr:uid="{FD355AFD-DF44-4FAC-9B38-2D7DC4E985E5}"/>
    <cellStyle name="Normal 5 46 3" xfId="40021" xr:uid="{6A1E3070-2DDD-4AD3-8B7A-2FDBE9324A64}"/>
    <cellStyle name="Normal 5 47" xfId="19074" xr:uid="{00000000-0005-0000-0000-0000824A0000}"/>
    <cellStyle name="Normal 5 47 2" xfId="40023" xr:uid="{77124026-70A7-4DB5-BDF4-011DFFDE3EB4}"/>
    <cellStyle name="Normal 5 48" xfId="19075" xr:uid="{00000000-0005-0000-0000-0000834A0000}"/>
    <cellStyle name="Normal 5 48 2" xfId="40024" xr:uid="{CA16894C-DCA3-40E3-BDD3-7A11DF1EAD03}"/>
    <cellStyle name="Normal 5 49" xfId="19076" xr:uid="{00000000-0005-0000-0000-0000844A0000}"/>
    <cellStyle name="Normal 5 49 2" xfId="40025" xr:uid="{4E6D5A4D-73D6-4558-8E77-87D6F78F5CE0}"/>
    <cellStyle name="Normal 5 5" xfId="19077" xr:uid="{00000000-0005-0000-0000-0000854A0000}"/>
    <cellStyle name="Normal 5 5 10" xfId="19078" xr:uid="{00000000-0005-0000-0000-0000864A0000}"/>
    <cellStyle name="Normal 5 5 10 2" xfId="40027" xr:uid="{9D108767-16AB-4590-B4DA-83EE4C6621C8}"/>
    <cellStyle name="Normal 5 5 11" xfId="19079" xr:uid="{00000000-0005-0000-0000-0000874A0000}"/>
    <cellStyle name="Normal 5 5 11 2" xfId="40028" xr:uid="{EA3BE8C9-6AFC-455C-9FBA-CA9C0642E91A}"/>
    <cellStyle name="Normal 5 5 12" xfId="19080" xr:uid="{00000000-0005-0000-0000-0000884A0000}"/>
    <cellStyle name="Normal 5 5 12 2" xfId="40029" xr:uid="{4D793EF0-5DB6-4D5C-A269-243566215A78}"/>
    <cellStyle name="Normal 5 5 13" xfId="19081" xr:uid="{00000000-0005-0000-0000-0000894A0000}"/>
    <cellStyle name="Normal 5 5 13 2" xfId="40030" xr:uid="{1AF3E106-AD0C-4609-89FC-CFC75672C1F9}"/>
    <cellStyle name="Normal 5 5 14" xfId="19082" xr:uid="{00000000-0005-0000-0000-00008A4A0000}"/>
    <cellStyle name="Normal 5 5 14 2" xfId="40031" xr:uid="{B4C21320-2AF3-4103-B300-07516171853F}"/>
    <cellStyle name="Normal 5 5 15" xfId="19083" xr:uid="{00000000-0005-0000-0000-00008B4A0000}"/>
    <cellStyle name="Normal 5 5 15 2" xfId="40032" xr:uid="{4C74DC06-2D74-4ED8-8937-DA70CDB02424}"/>
    <cellStyle name="Normal 5 5 16" xfId="19084" xr:uid="{00000000-0005-0000-0000-00008C4A0000}"/>
    <cellStyle name="Normal 5 5 16 2" xfId="40033" xr:uid="{B4B9E8BF-5318-4D9C-BDCB-5CC0E7911FC1}"/>
    <cellStyle name="Normal 5 5 17" xfId="19085" xr:uid="{00000000-0005-0000-0000-00008D4A0000}"/>
    <cellStyle name="Normal 5 5 17 2" xfId="40034" xr:uid="{54E3AC22-D7ED-499A-98E8-C0936712003B}"/>
    <cellStyle name="Normal 5 5 18" xfId="19086" xr:uid="{00000000-0005-0000-0000-00008E4A0000}"/>
    <cellStyle name="Normal 5 5 18 2" xfId="40035" xr:uid="{145CCD23-6A2A-4B79-9EE2-549F347B9744}"/>
    <cellStyle name="Normal 5 5 19" xfId="19087" xr:uid="{00000000-0005-0000-0000-00008F4A0000}"/>
    <cellStyle name="Normal 5 5 19 2" xfId="40036" xr:uid="{1FA317C3-14B1-4667-8F83-AF933EC001ED}"/>
    <cellStyle name="Normal 5 5 2" xfId="19088" xr:uid="{00000000-0005-0000-0000-0000904A0000}"/>
    <cellStyle name="Normal 5 5 2 2" xfId="40037" xr:uid="{5B1E0E81-7A0F-4253-B246-9548ABFD4A1F}"/>
    <cellStyle name="Normal 5 5 20" xfId="19089" xr:uid="{00000000-0005-0000-0000-0000914A0000}"/>
    <cellStyle name="Normal 5 5 20 2" xfId="40038" xr:uid="{8DD93823-68CB-4C27-B22D-B933E85A4FE4}"/>
    <cellStyle name="Normal 5 5 21" xfId="19090" xr:uid="{00000000-0005-0000-0000-0000924A0000}"/>
    <cellStyle name="Normal 5 5 21 2" xfId="40039" xr:uid="{D3AE8945-DD41-4603-BA47-C94290C2C469}"/>
    <cellStyle name="Normal 5 5 22" xfId="19091" xr:uid="{00000000-0005-0000-0000-0000934A0000}"/>
    <cellStyle name="Normal 5 5 22 2" xfId="40040" xr:uid="{36AA37C6-9F08-441B-BAE8-13678DD1B459}"/>
    <cellStyle name="Normal 5 5 23" xfId="19092" xr:uid="{00000000-0005-0000-0000-0000944A0000}"/>
    <cellStyle name="Normal 5 5 23 2" xfId="40041" xr:uid="{BD959BFB-7E09-41A2-9B85-9D20D4B1FD7E}"/>
    <cellStyle name="Normal 5 5 24" xfId="19093" xr:uid="{00000000-0005-0000-0000-0000954A0000}"/>
    <cellStyle name="Normal 5 5 24 2" xfId="40042" xr:uid="{89FBB8F0-F604-43A9-881F-5A97CDC4163D}"/>
    <cellStyle name="Normal 5 5 25" xfId="19094" xr:uid="{00000000-0005-0000-0000-0000964A0000}"/>
    <cellStyle name="Normal 5 5 25 2" xfId="40043" xr:uid="{CD1239A8-4F5B-4400-B3ED-A0E3FA0B13FD}"/>
    <cellStyle name="Normal 5 5 26" xfId="19095" xr:uid="{00000000-0005-0000-0000-0000974A0000}"/>
    <cellStyle name="Normal 5 5 26 2" xfId="40044" xr:uid="{F4B99C64-04C5-4996-96AB-0561A391F5E8}"/>
    <cellStyle name="Normal 5 5 27" xfId="19096" xr:uid="{00000000-0005-0000-0000-0000984A0000}"/>
    <cellStyle name="Normal 5 5 27 2" xfId="40045" xr:uid="{9E4E0F97-A96C-4F1D-88FF-380CF345BAB4}"/>
    <cellStyle name="Normal 5 5 28" xfId="19097" xr:uid="{00000000-0005-0000-0000-0000994A0000}"/>
    <cellStyle name="Normal 5 5 28 2" xfId="40046" xr:uid="{B92EE500-5FE7-462E-96DA-4038DE5A3955}"/>
    <cellStyle name="Normal 5 5 29" xfId="19098" xr:uid="{00000000-0005-0000-0000-00009A4A0000}"/>
    <cellStyle name="Normal 5 5 29 2" xfId="40047" xr:uid="{F80E994D-C850-41E9-AE6A-7DDE9508D914}"/>
    <cellStyle name="Normal 5 5 3" xfId="19099" xr:uid="{00000000-0005-0000-0000-00009B4A0000}"/>
    <cellStyle name="Normal 5 5 3 2" xfId="40048" xr:uid="{468949E2-4907-44B3-BE22-7C6BFF6B1359}"/>
    <cellStyle name="Normal 5 5 30" xfId="19100" xr:uid="{00000000-0005-0000-0000-00009C4A0000}"/>
    <cellStyle name="Normal 5 5 30 2" xfId="40049" xr:uid="{B4616CE3-A16D-4ED7-B325-6AB3106205C7}"/>
    <cellStyle name="Normal 5 5 31" xfId="19101" xr:uid="{00000000-0005-0000-0000-00009D4A0000}"/>
    <cellStyle name="Normal 5 5 31 2" xfId="40050" xr:uid="{F36FFE26-2157-483A-9B6D-C96B8DCF2701}"/>
    <cellStyle name="Normal 5 5 32" xfId="19102" xr:uid="{00000000-0005-0000-0000-00009E4A0000}"/>
    <cellStyle name="Normal 5 5 32 2" xfId="40051" xr:uid="{C11626FE-4324-4B01-B031-B00E54693526}"/>
    <cellStyle name="Normal 5 5 33" xfId="19103" xr:uid="{00000000-0005-0000-0000-00009F4A0000}"/>
    <cellStyle name="Normal 5 5 33 2" xfId="40052" xr:uid="{B6AA9D3A-0CA9-4FB8-A16D-642A47D8AD97}"/>
    <cellStyle name="Normal 5 5 34" xfId="19104" xr:uid="{00000000-0005-0000-0000-0000A04A0000}"/>
    <cellStyle name="Normal 5 5 34 2" xfId="40053" xr:uid="{79DF944E-9BD4-40F8-973B-1E258D89D78F}"/>
    <cellStyle name="Normal 5 5 35" xfId="19105" xr:uid="{00000000-0005-0000-0000-0000A14A0000}"/>
    <cellStyle name="Normal 5 5 35 2" xfId="40054" xr:uid="{B861F7D4-6B1B-4F2A-AF65-4E9C32647A7C}"/>
    <cellStyle name="Normal 5 5 36" xfId="19106" xr:uid="{00000000-0005-0000-0000-0000A24A0000}"/>
    <cellStyle name="Normal 5 5 36 2" xfId="40055" xr:uid="{D69B6748-5CFA-4685-9E51-7DD2C6A143F6}"/>
    <cellStyle name="Normal 5 5 37" xfId="19107" xr:uid="{00000000-0005-0000-0000-0000A34A0000}"/>
    <cellStyle name="Normal 5 5 37 2" xfId="40056" xr:uid="{6A851F0B-E842-4C53-88A6-0DA37E72B2A8}"/>
    <cellStyle name="Normal 5 5 38" xfId="19108" xr:uid="{00000000-0005-0000-0000-0000A44A0000}"/>
    <cellStyle name="Normal 5 5 38 2" xfId="40057" xr:uid="{0828849D-8C8D-408D-AC8E-F7B118FB4599}"/>
    <cellStyle name="Normal 5 5 39" xfId="19109" xr:uid="{00000000-0005-0000-0000-0000A54A0000}"/>
    <cellStyle name="Normal 5 5 39 2" xfId="40058" xr:uid="{9CC82F7D-5FC5-40A0-9B5F-8276F89EC007}"/>
    <cellStyle name="Normal 5 5 4" xfId="19110" xr:uid="{00000000-0005-0000-0000-0000A64A0000}"/>
    <cellStyle name="Normal 5 5 4 2" xfId="40059" xr:uid="{0A14238B-4B4E-45B9-A650-99FADBB47505}"/>
    <cellStyle name="Normal 5 5 40" xfId="19111" xr:uid="{00000000-0005-0000-0000-0000A74A0000}"/>
    <cellStyle name="Normal 5 5 40 2" xfId="40060" xr:uid="{4E91389B-3F2C-4D7C-AD96-75D2CC25A7B8}"/>
    <cellStyle name="Normal 5 5 41" xfId="19112" xr:uid="{00000000-0005-0000-0000-0000A84A0000}"/>
    <cellStyle name="Normal 5 5 41 2" xfId="40061" xr:uid="{2919E975-0E2A-4BC3-B7CA-E632EAEB2228}"/>
    <cellStyle name="Normal 5 5 42" xfId="19113" xr:uid="{00000000-0005-0000-0000-0000A94A0000}"/>
    <cellStyle name="Normal 5 5 42 2" xfId="40062" xr:uid="{B172C87E-BEBC-429B-ACF3-43374E080202}"/>
    <cellStyle name="Normal 5 5 43" xfId="19114" xr:uid="{00000000-0005-0000-0000-0000AA4A0000}"/>
    <cellStyle name="Normal 5 5 43 2" xfId="40063" xr:uid="{EFE27198-0C14-434A-B2B4-D0A08F8F08EF}"/>
    <cellStyle name="Normal 5 5 44" xfId="19115" xr:uid="{00000000-0005-0000-0000-0000AB4A0000}"/>
    <cellStyle name="Normal 5 5 44 2" xfId="40064" xr:uid="{F3F5477F-DC0B-4A87-BF47-582F2E16E738}"/>
    <cellStyle name="Normal 5 5 45" xfId="19116" xr:uid="{00000000-0005-0000-0000-0000AC4A0000}"/>
    <cellStyle name="Normal 5 5 45 2" xfId="40065" xr:uid="{31B353D6-5861-4EB1-A189-59D04A336B36}"/>
    <cellStyle name="Normal 5 5 46" xfId="19117" xr:uid="{00000000-0005-0000-0000-0000AD4A0000}"/>
    <cellStyle name="Normal 5 5 46 2" xfId="40066" xr:uid="{15476DED-9B72-4D47-9453-A1B71C0E1E1A}"/>
    <cellStyle name="Normal 5 5 47" xfId="19118" xr:uid="{00000000-0005-0000-0000-0000AE4A0000}"/>
    <cellStyle name="Normal 5 5 47 2" xfId="40067" xr:uid="{8513CD27-9950-482E-98F3-8B68E0E564C8}"/>
    <cellStyle name="Normal 5 5 48" xfId="19119" xr:uid="{00000000-0005-0000-0000-0000AF4A0000}"/>
    <cellStyle name="Normal 5 5 48 2" xfId="40068" xr:uid="{243763DF-C35A-4EE2-8C59-C35E68DB1556}"/>
    <cellStyle name="Normal 5 5 49" xfId="19120" xr:uid="{00000000-0005-0000-0000-0000B04A0000}"/>
    <cellStyle name="Normal 5 5 49 2" xfId="40069" xr:uid="{8125C6EF-EEC5-49EC-90DF-83D09E4E49AF}"/>
    <cellStyle name="Normal 5 5 5" xfId="19121" xr:uid="{00000000-0005-0000-0000-0000B14A0000}"/>
    <cellStyle name="Normal 5 5 5 2" xfId="40070" xr:uid="{E264ECAC-9D32-4A83-A9AE-6C1A0E207201}"/>
    <cellStyle name="Normal 5 5 50" xfId="19122" xr:uid="{00000000-0005-0000-0000-0000B24A0000}"/>
    <cellStyle name="Normal 5 5 50 2" xfId="40071" xr:uid="{E73A5255-2927-4306-971E-D39D35C3B5FA}"/>
    <cellStyle name="Normal 5 5 51" xfId="19123" xr:uid="{00000000-0005-0000-0000-0000B34A0000}"/>
    <cellStyle name="Normal 5 5 51 2" xfId="40072" xr:uid="{ECB7A5C3-AE74-44C9-9C70-3D3D27989723}"/>
    <cellStyle name="Normal 5 5 52" xfId="19124" xr:uid="{00000000-0005-0000-0000-0000B44A0000}"/>
    <cellStyle name="Normal 5 5 52 2" xfId="40073" xr:uid="{AEE0796B-B136-4E23-8ECC-93FDF7CA41CD}"/>
    <cellStyle name="Normal 5 5 53" xfId="19125" xr:uid="{00000000-0005-0000-0000-0000B54A0000}"/>
    <cellStyle name="Normal 5 5 53 2" xfId="40074" xr:uid="{B68E6FB5-5981-4BE8-B1C8-D781FA321B0C}"/>
    <cellStyle name="Normal 5 5 54" xfId="19126" xr:uid="{00000000-0005-0000-0000-0000B64A0000}"/>
    <cellStyle name="Normal 5 5 54 2" xfId="40075" xr:uid="{514DBE0A-8158-4DF1-89C8-75059F5F3452}"/>
    <cellStyle name="Normal 5 5 55" xfId="19127" xr:uid="{00000000-0005-0000-0000-0000B74A0000}"/>
    <cellStyle name="Normal 5 5 55 2" xfId="40076" xr:uid="{24DC7914-A251-429E-AAC9-F27CCD820B28}"/>
    <cellStyle name="Normal 5 5 56" xfId="19128" xr:uid="{00000000-0005-0000-0000-0000B84A0000}"/>
    <cellStyle name="Normal 5 5 56 2" xfId="40077" xr:uid="{7942DADC-B2BC-491B-9FF8-2EA27F4A5951}"/>
    <cellStyle name="Normal 5 5 57" xfId="19129" xr:uid="{00000000-0005-0000-0000-0000B94A0000}"/>
    <cellStyle name="Normal 5 5 57 2" xfId="40078" xr:uid="{730CFDCF-8C0E-4702-897C-2E5E445D3CBE}"/>
    <cellStyle name="Normal 5 5 58" xfId="19130" xr:uid="{00000000-0005-0000-0000-0000BA4A0000}"/>
    <cellStyle name="Normal 5 5 58 2" xfId="40079" xr:uid="{CE7E04D2-B05A-4A2F-92A3-CA1119716442}"/>
    <cellStyle name="Normal 5 5 59" xfId="19131" xr:uid="{00000000-0005-0000-0000-0000BB4A0000}"/>
    <cellStyle name="Normal 5 5 59 2" xfId="40080" xr:uid="{23861802-EC36-4B00-B196-1FA064678AF7}"/>
    <cellStyle name="Normal 5 5 6" xfId="19132" xr:uid="{00000000-0005-0000-0000-0000BC4A0000}"/>
    <cellStyle name="Normal 5 5 6 2" xfId="40081" xr:uid="{689193ED-788F-476F-9987-2420274497B1}"/>
    <cellStyle name="Normal 5 5 60" xfId="19133" xr:uid="{00000000-0005-0000-0000-0000BD4A0000}"/>
    <cellStyle name="Normal 5 5 60 2" xfId="40082" xr:uid="{CE87C7A9-7CB3-43A9-8071-D6FE6214D798}"/>
    <cellStyle name="Normal 5 5 61" xfId="19134" xr:uid="{00000000-0005-0000-0000-0000BE4A0000}"/>
    <cellStyle name="Normal 5 5 61 2" xfId="40083" xr:uid="{360E0C7F-32C7-472D-83BE-C879E2A7264C}"/>
    <cellStyle name="Normal 5 5 62" xfId="19135" xr:uid="{00000000-0005-0000-0000-0000BF4A0000}"/>
    <cellStyle name="Normal 5 5 62 2" xfId="40084" xr:uid="{36BFEE6F-C5F4-43F2-A2D0-86A801F83ECA}"/>
    <cellStyle name="Normal 5 5 63" xfId="19136" xr:uid="{00000000-0005-0000-0000-0000C04A0000}"/>
    <cellStyle name="Normal 5 5 63 2" xfId="40085" xr:uid="{A7EF1AF7-1532-47EB-8B29-D504C6E80BE7}"/>
    <cellStyle name="Normal 5 5 64" xfId="19137" xr:uid="{00000000-0005-0000-0000-0000C14A0000}"/>
    <cellStyle name="Normal 5 5 64 2" xfId="40086" xr:uid="{33B3DF06-6A48-4165-A765-263ED8B3F455}"/>
    <cellStyle name="Normal 5 5 65" xfId="19138" xr:uid="{00000000-0005-0000-0000-0000C24A0000}"/>
    <cellStyle name="Normal 5 5 65 2" xfId="40087" xr:uid="{FCF813BF-96C9-49DB-893B-721763D139C9}"/>
    <cellStyle name="Normal 5 5 66" xfId="19139" xr:uid="{00000000-0005-0000-0000-0000C34A0000}"/>
    <cellStyle name="Normal 5 5 66 2" xfId="40088" xr:uid="{73AFDCE1-41CC-4B84-9500-EE98B81F7033}"/>
    <cellStyle name="Normal 5 5 67" xfId="19140" xr:uid="{00000000-0005-0000-0000-0000C44A0000}"/>
    <cellStyle name="Normal 5 5 67 2" xfId="40089" xr:uid="{966B947A-6D4A-4549-BE81-73B6307AFD48}"/>
    <cellStyle name="Normal 5 5 68" xfId="19141" xr:uid="{00000000-0005-0000-0000-0000C54A0000}"/>
    <cellStyle name="Normal 5 5 68 2" xfId="40090" xr:uid="{D4F977A7-1D79-4017-9447-8F3F3AD54EE6}"/>
    <cellStyle name="Normal 5 5 69" xfId="19142" xr:uid="{00000000-0005-0000-0000-0000C64A0000}"/>
    <cellStyle name="Normal 5 5 69 2" xfId="40091" xr:uid="{1920B639-3901-4DA4-9C55-59FC6A190EDE}"/>
    <cellStyle name="Normal 5 5 7" xfId="19143" xr:uid="{00000000-0005-0000-0000-0000C74A0000}"/>
    <cellStyle name="Normal 5 5 7 2" xfId="40092" xr:uid="{7CD576C6-E382-4BFD-9D5E-7EFE261F31CB}"/>
    <cellStyle name="Normal 5 5 70" xfId="19144" xr:uid="{00000000-0005-0000-0000-0000C84A0000}"/>
    <cellStyle name="Normal 5 5 70 2" xfId="40093" xr:uid="{5A9084E4-BD25-4F61-AFA6-070C1937F3B2}"/>
    <cellStyle name="Normal 5 5 71" xfId="19145" xr:uid="{00000000-0005-0000-0000-0000C94A0000}"/>
    <cellStyle name="Normal 5 5 71 2" xfId="40094" xr:uid="{4DB98E65-8B0B-4509-A125-427C478A71BF}"/>
    <cellStyle name="Normal 5 5 72" xfId="19146" xr:uid="{00000000-0005-0000-0000-0000CA4A0000}"/>
    <cellStyle name="Normal 5 5 72 2" xfId="40095" xr:uid="{37F58390-DE2A-4A93-A07A-3CD385A8B1B9}"/>
    <cellStyle name="Normal 5 5 73" xfId="19147" xr:uid="{00000000-0005-0000-0000-0000CB4A0000}"/>
    <cellStyle name="Normal 5 5 73 2" xfId="40096" xr:uid="{99C45925-67A4-4FE2-87DF-C9D24F832D07}"/>
    <cellStyle name="Normal 5 5 74" xfId="19148" xr:uid="{00000000-0005-0000-0000-0000CC4A0000}"/>
    <cellStyle name="Normal 5 5 74 2" xfId="40097" xr:uid="{FA9F10F6-AF59-4B30-A9F8-52F36CA6EC26}"/>
    <cellStyle name="Normal 5 5 75" xfId="19149" xr:uid="{00000000-0005-0000-0000-0000CD4A0000}"/>
    <cellStyle name="Normal 5 5 75 2" xfId="40098" xr:uid="{23A4ECBD-79CC-4BC6-848D-37FF6332AEC7}"/>
    <cellStyle name="Normal 5 5 76" xfId="19150" xr:uid="{00000000-0005-0000-0000-0000CE4A0000}"/>
    <cellStyle name="Normal 5 5 76 2" xfId="40099" xr:uid="{9299B8A0-394E-402E-A27D-14B7996F1F24}"/>
    <cellStyle name="Normal 5 5 77" xfId="19151" xr:uid="{00000000-0005-0000-0000-0000CF4A0000}"/>
    <cellStyle name="Normal 5 5 77 2" xfId="40100" xr:uid="{52EFDD50-B830-4E99-B434-A6D00540D7CC}"/>
    <cellStyle name="Normal 5 5 78" xfId="19152" xr:uid="{00000000-0005-0000-0000-0000D04A0000}"/>
    <cellStyle name="Normal 5 5 78 2" xfId="40101" xr:uid="{C9D371F6-55A4-4CFF-84E9-B7DCD5FBC42C}"/>
    <cellStyle name="Normal 5 5 79" xfId="19153" xr:uid="{00000000-0005-0000-0000-0000D14A0000}"/>
    <cellStyle name="Normal 5 5 79 2" xfId="40102" xr:uid="{F25500EF-4282-48BD-AFFC-AFDE9677A79B}"/>
    <cellStyle name="Normal 5 5 8" xfId="19154" xr:uid="{00000000-0005-0000-0000-0000D24A0000}"/>
    <cellStyle name="Normal 5 5 8 2" xfId="40103" xr:uid="{D16860C0-0216-40B6-A0E7-25D1E2BA7DAC}"/>
    <cellStyle name="Normal 5 5 80" xfId="19155" xr:uid="{00000000-0005-0000-0000-0000D34A0000}"/>
    <cellStyle name="Normal 5 5 80 2" xfId="40104" xr:uid="{1F236995-BF6F-4870-85BC-237C8EB11351}"/>
    <cellStyle name="Normal 5 5 81" xfId="19156" xr:uid="{00000000-0005-0000-0000-0000D44A0000}"/>
    <cellStyle name="Normal 5 5 81 2" xfId="40105" xr:uid="{0E6CC230-000F-406F-A03C-DC46E9658040}"/>
    <cellStyle name="Normal 5 5 82" xfId="19157" xr:uid="{00000000-0005-0000-0000-0000D54A0000}"/>
    <cellStyle name="Normal 5 5 82 2" xfId="40106" xr:uid="{A512B65D-C945-42B8-B6A2-8D26EFDA5981}"/>
    <cellStyle name="Normal 5 5 83" xfId="19158" xr:uid="{00000000-0005-0000-0000-0000D64A0000}"/>
    <cellStyle name="Normal 5 5 83 2" xfId="40107" xr:uid="{1E2E1438-4E91-4AC4-9325-27CC7050D862}"/>
    <cellStyle name="Normal 5 5 84" xfId="19159" xr:uid="{00000000-0005-0000-0000-0000D74A0000}"/>
    <cellStyle name="Normal 5 5 84 2" xfId="40108" xr:uid="{426C2AE1-8FF3-4D4E-875C-39D29C076C61}"/>
    <cellStyle name="Normal 5 5 85" xfId="19160" xr:uid="{00000000-0005-0000-0000-0000D84A0000}"/>
    <cellStyle name="Normal 5 5 85 2" xfId="40109" xr:uid="{34B31261-905B-4DEA-B889-94B74C1B2329}"/>
    <cellStyle name="Normal 5 5 86" xfId="19161" xr:uid="{00000000-0005-0000-0000-0000D94A0000}"/>
    <cellStyle name="Normal 5 5 86 2" xfId="40110" xr:uid="{D52195F5-AF7E-4885-A33E-58DB4235ABFE}"/>
    <cellStyle name="Normal 5 5 87" xfId="19162" xr:uid="{00000000-0005-0000-0000-0000DA4A0000}"/>
    <cellStyle name="Normal 5 5 87 2" xfId="40111" xr:uid="{D5A6737E-4FB2-4131-A23A-8C3ECA26D30E}"/>
    <cellStyle name="Normal 5 5 88" xfId="19163" xr:uid="{00000000-0005-0000-0000-0000DB4A0000}"/>
    <cellStyle name="Normal 5 5 88 2" xfId="40112" xr:uid="{B818EE63-575D-4A66-9C0A-583C71554A9E}"/>
    <cellStyle name="Normal 5 5 89" xfId="19164" xr:uid="{00000000-0005-0000-0000-0000DC4A0000}"/>
    <cellStyle name="Normal 5 5 89 2" xfId="40113" xr:uid="{F69081F4-1FFC-4298-9A00-1878CDAE66F0}"/>
    <cellStyle name="Normal 5 5 9" xfId="19165" xr:uid="{00000000-0005-0000-0000-0000DD4A0000}"/>
    <cellStyle name="Normal 5 5 9 2" xfId="40114" xr:uid="{8EEC45B3-12F1-4D08-963C-F8D71C3D605A}"/>
    <cellStyle name="Normal 5 5 90" xfId="19166" xr:uid="{00000000-0005-0000-0000-0000DE4A0000}"/>
    <cellStyle name="Normal 5 5 90 2" xfId="40115" xr:uid="{1C6A4469-BC2F-48EC-84E5-679E76129331}"/>
    <cellStyle name="Normal 5 5 91" xfId="19167" xr:uid="{00000000-0005-0000-0000-0000DF4A0000}"/>
    <cellStyle name="Normal 5 5 91 2" xfId="40116" xr:uid="{613F6A75-907C-402C-B589-F5BA3670FC35}"/>
    <cellStyle name="Normal 5 5 92" xfId="19168" xr:uid="{00000000-0005-0000-0000-0000E04A0000}"/>
    <cellStyle name="Normal 5 5 92 2" xfId="40117" xr:uid="{BAB9F4AE-E324-435C-AE2A-0F2CA96BAE82}"/>
    <cellStyle name="Normal 5 5 93" xfId="19169" xr:uid="{00000000-0005-0000-0000-0000E14A0000}"/>
    <cellStyle name="Normal 5 5 93 2" xfId="40118" xr:uid="{A1B6B166-C2EA-4244-8485-C7AE7C97FD61}"/>
    <cellStyle name="Normal 5 5 94" xfId="40026" xr:uid="{97C74977-7DDE-41EF-87EA-A1809B327F91}"/>
    <cellStyle name="Normal 5 50" xfId="19170" xr:uid="{00000000-0005-0000-0000-0000E24A0000}"/>
    <cellStyle name="Normal 5 50 2" xfId="40119" xr:uid="{C0F48F16-C322-4747-97CF-5D651F6EA61B}"/>
    <cellStyle name="Normal 5 51" xfId="19171" xr:uid="{00000000-0005-0000-0000-0000E34A0000}"/>
    <cellStyle name="Normal 5 51 2" xfId="40120" xr:uid="{5B5989A0-66AB-4E2E-8E13-559DDFC6E535}"/>
    <cellStyle name="Normal 5 52" xfId="19172" xr:uid="{00000000-0005-0000-0000-0000E44A0000}"/>
    <cellStyle name="Normal 5 52 2" xfId="40121" xr:uid="{8C5A36AA-60A7-429A-862E-3E4E96953C4A}"/>
    <cellStyle name="Normal 5 53" xfId="19173" xr:uid="{00000000-0005-0000-0000-0000E54A0000}"/>
    <cellStyle name="Normal 5 53 2" xfId="40122" xr:uid="{3B0F310B-41E8-4381-8BF1-1412287D7DCB}"/>
    <cellStyle name="Normal 5 54" xfId="19174" xr:uid="{00000000-0005-0000-0000-0000E64A0000}"/>
    <cellStyle name="Normal 5 54 2" xfId="40123" xr:uid="{065FBEF3-2633-42B6-9BC4-5852BCE26CC8}"/>
    <cellStyle name="Normal 5 55" xfId="19175" xr:uid="{00000000-0005-0000-0000-0000E74A0000}"/>
    <cellStyle name="Normal 5 55 2" xfId="40124" xr:uid="{5989C867-05E8-4265-87FA-2DD89A6540FB}"/>
    <cellStyle name="Normal 5 56" xfId="19176" xr:uid="{00000000-0005-0000-0000-0000E84A0000}"/>
    <cellStyle name="Normal 5 56 2" xfId="40125" xr:uid="{2E74423F-A8C5-4147-9A6F-133BA6C82980}"/>
    <cellStyle name="Normal 5 57" xfId="19177" xr:uid="{00000000-0005-0000-0000-0000E94A0000}"/>
    <cellStyle name="Normal 5 57 2" xfId="40126" xr:uid="{AA13C413-2787-4AA0-9F30-EA4B15BFE05F}"/>
    <cellStyle name="Normal 5 58" xfId="19178" xr:uid="{00000000-0005-0000-0000-0000EA4A0000}"/>
    <cellStyle name="Normal 5 58 2" xfId="40127" xr:uid="{A60E0562-9E61-46D8-B21F-20F037B82D29}"/>
    <cellStyle name="Normal 5 59" xfId="19179" xr:uid="{00000000-0005-0000-0000-0000EB4A0000}"/>
    <cellStyle name="Normal 5 59 2" xfId="40128" xr:uid="{FD9B8BB8-73B0-4762-B144-BBF861717677}"/>
    <cellStyle name="Normal 5 6" xfId="19180" xr:uid="{00000000-0005-0000-0000-0000EC4A0000}"/>
    <cellStyle name="Normal 5 6 2" xfId="19181" xr:uid="{00000000-0005-0000-0000-0000ED4A0000}"/>
    <cellStyle name="Normal 5 6 2 2" xfId="40130" xr:uid="{94E36F43-632B-4028-A926-8C7A647B952E}"/>
    <cellStyle name="Normal 5 6 3" xfId="40129" xr:uid="{4215DE84-2C02-4ED5-944C-E07DF40DBA47}"/>
    <cellStyle name="Normal 5 60" xfId="19182" xr:uid="{00000000-0005-0000-0000-0000EE4A0000}"/>
    <cellStyle name="Normal 5 60 2" xfId="40131" xr:uid="{9B3CD8D3-D0EE-4A83-B11D-7E2903EB08C7}"/>
    <cellStyle name="Normal 5 61" xfId="19183" xr:uid="{00000000-0005-0000-0000-0000EF4A0000}"/>
    <cellStyle name="Normal 5 61 2" xfId="40132" xr:uid="{56644846-FBD4-436B-B3ED-97FCC9420EA8}"/>
    <cellStyle name="Normal 5 62" xfId="19184" xr:uid="{00000000-0005-0000-0000-0000F04A0000}"/>
    <cellStyle name="Normal 5 62 2" xfId="40133" xr:uid="{63C04948-EE3F-4E40-8172-590F9405FB77}"/>
    <cellStyle name="Normal 5 63" xfId="19185" xr:uid="{00000000-0005-0000-0000-0000F14A0000}"/>
    <cellStyle name="Normal 5 63 2" xfId="40134" xr:uid="{89B604C5-B312-4A59-9577-3B6C6AD4A08A}"/>
    <cellStyle name="Normal 5 64" xfId="19186" xr:uid="{00000000-0005-0000-0000-0000F24A0000}"/>
    <cellStyle name="Normal 5 64 2" xfId="40135" xr:uid="{D86AC8E9-685A-4CCA-AB63-7B62367A5D56}"/>
    <cellStyle name="Normal 5 65" xfId="19187" xr:uid="{00000000-0005-0000-0000-0000F34A0000}"/>
    <cellStyle name="Normal 5 65 2" xfId="40136" xr:uid="{B40D44BD-D8CD-4F4D-B096-F04B667C3568}"/>
    <cellStyle name="Normal 5 66" xfId="19188" xr:uid="{00000000-0005-0000-0000-0000F44A0000}"/>
    <cellStyle name="Normal 5 66 2" xfId="40137" xr:uid="{15C2E413-6682-4F14-A6C5-D58D45CA80B9}"/>
    <cellStyle name="Normal 5 67" xfId="19189" xr:uid="{00000000-0005-0000-0000-0000F54A0000}"/>
    <cellStyle name="Normal 5 67 2" xfId="40138" xr:uid="{A20CD7EA-5B5B-4FDF-8689-9267110E88FF}"/>
    <cellStyle name="Normal 5 68" xfId="19190" xr:uid="{00000000-0005-0000-0000-0000F64A0000}"/>
    <cellStyle name="Normal 5 68 2" xfId="40139" xr:uid="{7B58B100-560E-4DE8-BFDD-DB1862E418D4}"/>
    <cellStyle name="Normal 5 69" xfId="19191" xr:uid="{00000000-0005-0000-0000-0000F74A0000}"/>
    <cellStyle name="Normal 5 69 2" xfId="40140" xr:uid="{04BF020E-685B-4CD7-BE85-336088E2789C}"/>
    <cellStyle name="Normal 5 7" xfId="19192" xr:uid="{00000000-0005-0000-0000-0000F84A0000}"/>
    <cellStyle name="Normal 5 7 2" xfId="19193" xr:uid="{00000000-0005-0000-0000-0000F94A0000}"/>
    <cellStyle name="Normal 5 7 2 2" xfId="40142" xr:uid="{D1E2D203-EC69-485E-93D2-C9921C21793C}"/>
    <cellStyle name="Normal 5 7 3" xfId="40141" xr:uid="{66E88E95-2EF0-42C6-A091-20BC4BB4BA3D}"/>
    <cellStyle name="Normal 5 70" xfId="19194" xr:uid="{00000000-0005-0000-0000-0000FA4A0000}"/>
    <cellStyle name="Normal 5 70 2" xfId="40143" xr:uid="{E1724660-8523-4A8A-A390-A7288A623995}"/>
    <cellStyle name="Normal 5 71" xfId="19195" xr:uid="{00000000-0005-0000-0000-0000FB4A0000}"/>
    <cellStyle name="Normal 5 71 2" xfId="40144" xr:uid="{631DCACC-082F-4573-95B7-BCD8169600EB}"/>
    <cellStyle name="Normal 5 72" xfId="19196" xr:uid="{00000000-0005-0000-0000-0000FC4A0000}"/>
    <cellStyle name="Normal 5 72 2" xfId="40145" xr:uid="{402B95EB-995B-41F9-A4EF-9DEAD1F9F02D}"/>
    <cellStyle name="Normal 5 73" xfId="19197" xr:uid="{00000000-0005-0000-0000-0000FD4A0000}"/>
    <cellStyle name="Normal 5 73 2" xfId="40146" xr:uid="{1C68D9E6-820B-4279-9EE6-80B3DCB1A8F7}"/>
    <cellStyle name="Normal 5 74" xfId="19198" xr:uid="{00000000-0005-0000-0000-0000FE4A0000}"/>
    <cellStyle name="Normal 5 74 2" xfId="40147" xr:uid="{3E3072DB-FF1D-4EAC-AE61-73993A1B816D}"/>
    <cellStyle name="Normal 5 75" xfId="19199" xr:uid="{00000000-0005-0000-0000-0000FF4A0000}"/>
    <cellStyle name="Normal 5 75 2" xfId="40148" xr:uid="{29498094-2955-4052-B22C-70E95D277A6D}"/>
    <cellStyle name="Normal 5 76" xfId="19200" xr:uid="{00000000-0005-0000-0000-0000004B0000}"/>
    <cellStyle name="Normal 5 76 2" xfId="40149" xr:uid="{4BD117B1-67A0-4D9E-94F5-36A652D0838D}"/>
    <cellStyle name="Normal 5 77" xfId="19201" xr:uid="{00000000-0005-0000-0000-0000014B0000}"/>
    <cellStyle name="Normal 5 77 2" xfId="40150" xr:uid="{9E91E045-D9C4-4CE3-BBE0-AD1DB0FFEFE7}"/>
    <cellStyle name="Normal 5 78" xfId="19202" xr:uid="{00000000-0005-0000-0000-0000024B0000}"/>
    <cellStyle name="Normal 5 78 2" xfId="40151" xr:uid="{47491C59-2F86-4AF4-8129-BD6A2969B86C}"/>
    <cellStyle name="Normal 5 79" xfId="19203" xr:uid="{00000000-0005-0000-0000-0000034B0000}"/>
    <cellStyle name="Normal 5 79 2" xfId="40152" xr:uid="{202D3557-7B23-4754-98A8-CD4477372F43}"/>
    <cellStyle name="Normal 5 8" xfId="19204" xr:uid="{00000000-0005-0000-0000-0000044B0000}"/>
    <cellStyle name="Normal 5 8 2" xfId="19205" xr:uid="{00000000-0005-0000-0000-0000054B0000}"/>
    <cellStyle name="Normal 5 8 2 2" xfId="40154" xr:uid="{EE124C91-BCF5-44A8-B3C7-2377830C66FB}"/>
    <cellStyle name="Normal 5 8 3" xfId="40153" xr:uid="{0ED5FF6A-A132-45EB-9C55-649FB0AC6A74}"/>
    <cellStyle name="Normal 5 80" xfId="19206" xr:uid="{00000000-0005-0000-0000-0000064B0000}"/>
    <cellStyle name="Normal 5 80 2" xfId="40155" xr:uid="{2244CB59-F04D-45E2-8156-B84B4C42F48F}"/>
    <cellStyle name="Normal 5 81" xfId="19207" xr:uid="{00000000-0005-0000-0000-0000074B0000}"/>
    <cellStyle name="Normal 5 81 2" xfId="40156" xr:uid="{B3C484B0-08B9-4FFF-978C-4164FF7D7C62}"/>
    <cellStyle name="Normal 5 82" xfId="19208" xr:uid="{00000000-0005-0000-0000-0000084B0000}"/>
    <cellStyle name="Normal 5 82 2" xfId="40157" xr:uid="{63F096C3-2792-4E4A-B4AC-4A72AB860686}"/>
    <cellStyle name="Normal 5 83" xfId="19209" xr:uid="{00000000-0005-0000-0000-0000094B0000}"/>
    <cellStyle name="Normal 5 83 2" xfId="40158" xr:uid="{92CFAA31-1C2B-467C-8E51-B5D2415B69CE}"/>
    <cellStyle name="Normal 5 84" xfId="19210" xr:uid="{00000000-0005-0000-0000-00000A4B0000}"/>
    <cellStyle name="Normal 5 84 2" xfId="40159" xr:uid="{3F6FEE32-A389-48D9-92DD-C84D58D860F1}"/>
    <cellStyle name="Normal 5 85" xfId="19211" xr:uid="{00000000-0005-0000-0000-00000B4B0000}"/>
    <cellStyle name="Normal 5 85 2" xfId="40160" xr:uid="{D3C71BAA-673D-4A1F-9224-1D51E7A25E95}"/>
    <cellStyle name="Normal 5 86" xfId="19212" xr:uid="{00000000-0005-0000-0000-00000C4B0000}"/>
    <cellStyle name="Normal 5 86 2" xfId="40161" xr:uid="{CCEBE62A-8146-4D32-9C80-07D56C83485A}"/>
    <cellStyle name="Normal 5 87" xfId="19213" xr:uid="{00000000-0005-0000-0000-00000D4B0000}"/>
    <cellStyle name="Normal 5 87 2" xfId="40162" xr:uid="{4E8E0703-8DED-4FFB-BBB0-6DB358F46E7D}"/>
    <cellStyle name="Normal 5 88" xfId="19214" xr:uid="{00000000-0005-0000-0000-00000E4B0000}"/>
    <cellStyle name="Normal 5 88 2" xfId="40163" xr:uid="{CAF5C3C5-6F8A-4C4C-A817-DF6685D2485D}"/>
    <cellStyle name="Normal 5 89" xfId="19215" xr:uid="{00000000-0005-0000-0000-00000F4B0000}"/>
    <cellStyle name="Normal 5 89 2" xfId="40164" xr:uid="{F0507B94-2C7F-4C10-862B-AB913AC952A0}"/>
    <cellStyle name="Normal 5 9" xfId="19216" xr:uid="{00000000-0005-0000-0000-0000104B0000}"/>
    <cellStyle name="Normal 5 9 2" xfId="19217" xr:uid="{00000000-0005-0000-0000-0000114B0000}"/>
    <cellStyle name="Normal 5 9 2 2" xfId="40166" xr:uid="{3AAC1729-FD7C-43F3-9604-B6B916ADDD74}"/>
    <cellStyle name="Normal 5 9 3" xfId="40165" xr:uid="{B98245C5-6AD9-40D1-817E-05DBE3E050EA}"/>
    <cellStyle name="Normal 5 90" xfId="19218" xr:uid="{00000000-0005-0000-0000-0000124B0000}"/>
    <cellStyle name="Normal 5 90 2" xfId="40167" xr:uid="{5536F6C0-C039-4F6B-98AF-2E8DAC0F1BE3}"/>
    <cellStyle name="Normal 5 91" xfId="19219" xr:uid="{00000000-0005-0000-0000-0000134B0000}"/>
    <cellStyle name="Normal 5 91 2" xfId="40168" xr:uid="{959F267C-8D59-49BF-99A4-4D6AC1ECC1F0}"/>
    <cellStyle name="Normal 5 92" xfId="19220" xr:uid="{00000000-0005-0000-0000-0000144B0000}"/>
    <cellStyle name="Normal 5 92 2" xfId="40169" xr:uid="{CFE01718-A4AA-4CED-8C72-A817C273B8B1}"/>
    <cellStyle name="Normal 5 93" xfId="19221" xr:uid="{00000000-0005-0000-0000-0000154B0000}"/>
    <cellStyle name="Normal 5 93 2" xfId="40170" xr:uid="{A482E3E1-5194-43A2-A4A4-540291C51CDF}"/>
    <cellStyle name="Normal 5 94" xfId="19222" xr:uid="{00000000-0005-0000-0000-0000164B0000}"/>
    <cellStyle name="Normal 5 94 2" xfId="40171" xr:uid="{1854E023-1E08-4526-A45B-10FEC0CB815D}"/>
    <cellStyle name="Normal 5 95" xfId="19223" xr:uid="{00000000-0005-0000-0000-0000174B0000}"/>
    <cellStyle name="Normal 5 95 2" xfId="40172" xr:uid="{1831E6F4-946F-46AD-907D-3CB5D01345D9}"/>
    <cellStyle name="Normal 5 96" xfId="19224" xr:uid="{00000000-0005-0000-0000-0000184B0000}"/>
    <cellStyle name="Normal 5 96 2" xfId="40173" xr:uid="{31ECA776-6310-4E58-A910-FB51B0C3D6D3}"/>
    <cellStyle name="Normal 5 97" xfId="19225" xr:uid="{00000000-0005-0000-0000-0000194B0000}"/>
    <cellStyle name="Normal 5 97 2" xfId="40174" xr:uid="{B9DC37E0-9EDF-4FE1-ADD9-74FC2043BF95}"/>
    <cellStyle name="Normal 5 98" xfId="19226" xr:uid="{00000000-0005-0000-0000-00001A4B0000}"/>
    <cellStyle name="Normal 5 98 2" xfId="40175" xr:uid="{5A30728C-95DC-40C7-8B3C-463D66BB7D38}"/>
    <cellStyle name="Normal 5 99" xfId="19227" xr:uid="{00000000-0005-0000-0000-00001B4B0000}"/>
    <cellStyle name="Normal 5 99 2" xfId="40176" xr:uid="{E519747F-B5D0-4EE0-8F18-DF847E0824A2}"/>
    <cellStyle name="Normal 50" xfId="19228" xr:uid="{00000000-0005-0000-0000-00001C4B0000}"/>
    <cellStyle name="Normal 50 2" xfId="19229" xr:uid="{00000000-0005-0000-0000-00001D4B0000}"/>
    <cellStyle name="Normal 50 2 2" xfId="19230" xr:uid="{00000000-0005-0000-0000-00001E4B0000}"/>
    <cellStyle name="Normal 50 2 2 2" xfId="19231" xr:uid="{00000000-0005-0000-0000-00001F4B0000}"/>
    <cellStyle name="Normal 50 2 2 2 2" xfId="40180" xr:uid="{907FC083-AA57-4D8F-BAF4-50EEA635FC4D}"/>
    <cellStyle name="Normal 50 2 2 3" xfId="19232" xr:uid="{00000000-0005-0000-0000-0000204B0000}"/>
    <cellStyle name="Normal 50 2 2 3 2" xfId="40181" xr:uid="{A7BAE3B0-2D0E-4C94-B22B-0E6A9691363B}"/>
    <cellStyle name="Normal 50 2 2 4" xfId="19233" xr:uid="{00000000-0005-0000-0000-0000214B0000}"/>
    <cellStyle name="Normal 50 2 2 4 2" xfId="40182" xr:uid="{F2EA5CD6-681A-414D-BFCC-825B275C2669}"/>
    <cellStyle name="Normal 50 2 2 5" xfId="40179" xr:uid="{9EF3D99A-8E20-47FB-BD0F-6DE0F83DE28C}"/>
    <cellStyle name="Normal 50 2 3" xfId="19234" xr:uid="{00000000-0005-0000-0000-0000224B0000}"/>
    <cellStyle name="Normal 50 2 3 2" xfId="40183" xr:uid="{CDB04B80-06A8-48BB-AAE1-1D93F14A4004}"/>
    <cellStyle name="Normal 50 2 4" xfId="19235" xr:uid="{00000000-0005-0000-0000-0000234B0000}"/>
    <cellStyle name="Normal 50 2 4 2" xfId="40184" xr:uid="{FC44F736-E8C0-4F92-9C4F-D1CB3FFFFC8A}"/>
    <cellStyle name="Normal 50 2 5" xfId="19236" xr:uid="{00000000-0005-0000-0000-0000244B0000}"/>
    <cellStyle name="Normal 50 2 5 2" xfId="40185" xr:uid="{208B45F4-EE12-4960-B253-00EC63329565}"/>
    <cellStyle name="Normal 50 2 6" xfId="40178" xr:uid="{B67A7645-FC1B-4F30-BE1A-47C76B0FC885}"/>
    <cellStyle name="Normal 50 3" xfId="19237" xr:uid="{00000000-0005-0000-0000-0000254B0000}"/>
    <cellStyle name="Normal 50 3 2" xfId="40186" xr:uid="{1CD48A5A-1AEE-4E16-BCD7-24CAFF5A647D}"/>
    <cellStyle name="Normal 50 4" xfId="19238" xr:uid="{00000000-0005-0000-0000-0000264B0000}"/>
    <cellStyle name="Normal 50 4 2" xfId="19239" xr:uid="{00000000-0005-0000-0000-0000274B0000}"/>
    <cellStyle name="Normal 50 4 2 2" xfId="40188" xr:uid="{C17F97CD-9490-48D0-9E4D-9801FE9A10C3}"/>
    <cellStyle name="Normal 50 4 3" xfId="19240" xr:uid="{00000000-0005-0000-0000-0000284B0000}"/>
    <cellStyle name="Normal 50 4 3 2" xfId="40189" xr:uid="{FB1F1855-1133-48C5-BE79-39D5251A2D21}"/>
    <cellStyle name="Normal 50 4 4" xfId="19241" xr:uid="{00000000-0005-0000-0000-0000294B0000}"/>
    <cellStyle name="Normal 50 4 4 2" xfId="40190" xr:uid="{E28C79EC-6877-4885-B1C6-8904BB6A1DEC}"/>
    <cellStyle name="Normal 50 4 5" xfId="40187" xr:uid="{F3ECFB2F-947F-4B5D-8295-B690840F0831}"/>
    <cellStyle name="Normal 50 5" xfId="19242" xr:uid="{00000000-0005-0000-0000-00002A4B0000}"/>
    <cellStyle name="Normal 50 5 2" xfId="40191" xr:uid="{4316C2EF-880D-4198-8653-12D478CE7354}"/>
    <cellStyle name="Normal 50 6" xfId="19243" xr:uid="{00000000-0005-0000-0000-00002B4B0000}"/>
    <cellStyle name="Normal 50 6 2" xfId="40192" xr:uid="{03FF5D4D-6FA2-4D3D-9687-89D552A0D180}"/>
    <cellStyle name="Normal 50 7" xfId="19244" xr:uid="{00000000-0005-0000-0000-00002C4B0000}"/>
    <cellStyle name="Normal 50 7 2" xfId="40193" xr:uid="{5826108D-0FA3-4D24-8334-954DEB0A70C4}"/>
    <cellStyle name="Normal 50 8" xfId="40177" xr:uid="{5BE61F33-1F86-4862-B5ED-C27DB56F0167}"/>
    <cellStyle name="Normal 51" xfId="19245" xr:uid="{00000000-0005-0000-0000-00002D4B0000}"/>
    <cellStyle name="Normal 51 2" xfId="19246" xr:uid="{00000000-0005-0000-0000-00002E4B0000}"/>
    <cellStyle name="Normal 51 2 2" xfId="19247" xr:uid="{00000000-0005-0000-0000-00002F4B0000}"/>
    <cellStyle name="Normal 51 2 2 2" xfId="19248" xr:uid="{00000000-0005-0000-0000-0000304B0000}"/>
    <cellStyle name="Normal 51 2 2 2 2" xfId="40197" xr:uid="{F7B53243-3387-4792-980F-17DA885A9887}"/>
    <cellStyle name="Normal 51 2 2 3" xfId="19249" xr:uid="{00000000-0005-0000-0000-0000314B0000}"/>
    <cellStyle name="Normal 51 2 2 3 2" xfId="40198" xr:uid="{2FB762CB-9552-487F-BC40-4A372AF95666}"/>
    <cellStyle name="Normal 51 2 2 4" xfId="19250" xr:uid="{00000000-0005-0000-0000-0000324B0000}"/>
    <cellStyle name="Normal 51 2 2 4 2" xfId="40199" xr:uid="{D3D9338C-DD93-4A6C-91CD-FF4398456A88}"/>
    <cellStyle name="Normal 51 2 2 5" xfId="40196" xr:uid="{BFF14EF8-161A-4778-857D-50B4C440F6D5}"/>
    <cellStyle name="Normal 51 2 3" xfId="19251" xr:uid="{00000000-0005-0000-0000-0000334B0000}"/>
    <cellStyle name="Normal 51 2 3 2" xfId="40200" xr:uid="{7EA1A1E5-523E-4D44-9902-BFB2D33E120E}"/>
    <cellStyle name="Normal 51 2 4" xfId="19252" xr:uid="{00000000-0005-0000-0000-0000344B0000}"/>
    <cellStyle name="Normal 51 2 4 2" xfId="40201" xr:uid="{5DDA12C2-4E88-4554-90AD-E1CB6ABCE261}"/>
    <cellStyle name="Normal 51 2 5" xfId="19253" xr:uid="{00000000-0005-0000-0000-0000354B0000}"/>
    <cellStyle name="Normal 51 2 5 2" xfId="40202" xr:uid="{FEE0EBCB-1CDA-480D-81C5-578A8A781C86}"/>
    <cellStyle name="Normal 51 2 6" xfId="40195" xr:uid="{ABA67192-BC59-44E0-999F-158D1B866E14}"/>
    <cellStyle name="Normal 51 3" xfId="19254" xr:uid="{00000000-0005-0000-0000-0000364B0000}"/>
    <cellStyle name="Normal 51 3 2" xfId="40203" xr:uid="{EEF53CD2-585E-44D0-B917-B0025CEB4ECF}"/>
    <cellStyle name="Normal 51 4" xfId="19255" xr:uid="{00000000-0005-0000-0000-0000374B0000}"/>
    <cellStyle name="Normal 51 4 2" xfId="19256" xr:uid="{00000000-0005-0000-0000-0000384B0000}"/>
    <cellStyle name="Normal 51 4 2 2" xfId="40205" xr:uid="{4A90CC6B-5AD4-4C4C-85F8-EE919599C8E0}"/>
    <cellStyle name="Normal 51 4 3" xfId="19257" xr:uid="{00000000-0005-0000-0000-0000394B0000}"/>
    <cellStyle name="Normal 51 4 3 2" xfId="40206" xr:uid="{E9466F4C-CA57-4872-B7AA-94653C3DA4FD}"/>
    <cellStyle name="Normal 51 4 4" xfId="19258" xr:uid="{00000000-0005-0000-0000-00003A4B0000}"/>
    <cellStyle name="Normal 51 4 4 2" xfId="40207" xr:uid="{7426BC4E-1437-43FE-B320-04497F7F6755}"/>
    <cellStyle name="Normal 51 4 5" xfId="40204" xr:uid="{8DE4E95A-A370-4019-8E83-1CE51A29BFE8}"/>
    <cellStyle name="Normal 51 5" xfId="19259" xr:uid="{00000000-0005-0000-0000-00003B4B0000}"/>
    <cellStyle name="Normal 51 5 2" xfId="40208" xr:uid="{0C111A9D-506E-4D8E-93A6-18ABB0EA1933}"/>
    <cellStyle name="Normal 51 6" xfId="19260" xr:uid="{00000000-0005-0000-0000-00003C4B0000}"/>
    <cellStyle name="Normal 51 6 2" xfId="40209" xr:uid="{DD77F823-185A-4023-9307-080B70B79FD9}"/>
    <cellStyle name="Normal 51 7" xfId="19261" xr:uid="{00000000-0005-0000-0000-00003D4B0000}"/>
    <cellStyle name="Normal 51 7 2" xfId="40210" xr:uid="{FE22B2D0-0286-4895-82C4-87FFCCC314AA}"/>
    <cellStyle name="Normal 51 8" xfId="40194" xr:uid="{34B0A191-5751-4BCB-A026-219BA2398441}"/>
    <cellStyle name="Normal 52" xfId="19262" xr:uid="{00000000-0005-0000-0000-00003E4B0000}"/>
    <cellStyle name="Normal 52 2" xfId="40211" xr:uid="{052B16F7-E19E-4E4F-84A7-FE161635B3D9}"/>
    <cellStyle name="Normal 53" xfId="19263" xr:uid="{00000000-0005-0000-0000-00003F4B0000}"/>
    <cellStyle name="Normal 53 2" xfId="40212" xr:uid="{528B1930-16F7-4572-BE96-4146168E39A6}"/>
    <cellStyle name="Normal 54" xfId="19264" xr:uid="{00000000-0005-0000-0000-0000404B0000}"/>
    <cellStyle name="Normal 54 2" xfId="40213" xr:uid="{3B48BA98-4ED5-4A63-8C88-21AF9EF27FBC}"/>
    <cellStyle name="Normal 55" xfId="19265" xr:uid="{00000000-0005-0000-0000-0000414B0000}"/>
    <cellStyle name="Normal 55 2" xfId="19266" xr:uid="{00000000-0005-0000-0000-0000424B0000}"/>
    <cellStyle name="Normal 55 2 2" xfId="19267" xr:uid="{00000000-0005-0000-0000-0000434B0000}"/>
    <cellStyle name="Normal 55 2 2 2" xfId="19268" xr:uid="{00000000-0005-0000-0000-0000444B0000}"/>
    <cellStyle name="Normal 55 2 2 2 2" xfId="40217" xr:uid="{B2DCA899-93F2-4D2F-983E-7713444C5C88}"/>
    <cellStyle name="Normal 55 2 2 3" xfId="19269" xr:uid="{00000000-0005-0000-0000-0000454B0000}"/>
    <cellStyle name="Normal 55 2 2 3 2" xfId="40218" xr:uid="{B8788197-C69B-4C45-B649-4BDE4FD307AE}"/>
    <cellStyle name="Normal 55 2 2 4" xfId="19270" xr:uid="{00000000-0005-0000-0000-0000464B0000}"/>
    <cellStyle name="Normal 55 2 2 4 2" xfId="40219" xr:uid="{FCA46B3A-A096-432D-BDD3-45A3D3819CF0}"/>
    <cellStyle name="Normal 55 2 2 5" xfId="40216" xr:uid="{55572F20-A189-4F3C-B853-9D77AE9ECD84}"/>
    <cellStyle name="Normal 55 2 3" xfId="19271" xr:uid="{00000000-0005-0000-0000-0000474B0000}"/>
    <cellStyle name="Normal 55 2 3 2" xfId="40220" xr:uid="{000D035C-29E0-45D3-AD78-54910D2A763A}"/>
    <cellStyle name="Normal 55 2 4" xfId="19272" xr:uid="{00000000-0005-0000-0000-0000484B0000}"/>
    <cellStyle name="Normal 55 2 4 2" xfId="40221" xr:uid="{D1580828-FBD9-40E0-95E4-8ADEA72C2C20}"/>
    <cellStyle name="Normal 55 2 5" xfId="19273" xr:uid="{00000000-0005-0000-0000-0000494B0000}"/>
    <cellStyle name="Normal 55 2 5 2" xfId="40222" xr:uid="{B192F752-4EED-4593-9C2F-991315CB1BEC}"/>
    <cellStyle name="Normal 55 2 6" xfId="40215" xr:uid="{C244B150-3AF1-4957-8406-A8D0C652D414}"/>
    <cellStyle name="Normal 55 3" xfId="19274" xr:uid="{00000000-0005-0000-0000-00004A4B0000}"/>
    <cellStyle name="Normal 55 3 2" xfId="40223" xr:uid="{37921B49-C2E1-40A8-9FBD-A6CB6DB8102C}"/>
    <cellStyle name="Normal 55 4" xfId="19275" xr:uid="{00000000-0005-0000-0000-00004B4B0000}"/>
    <cellStyle name="Normal 55 4 2" xfId="19276" xr:uid="{00000000-0005-0000-0000-00004C4B0000}"/>
    <cellStyle name="Normal 55 4 2 2" xfId="40225" xr:uid="{67D0007C-3526-4A11-9441-B35CFC1B0D66}"/>
    <cellStyle name="Normal 55 4 3" xfId="19277" xr:uid="{00000000-0005-0000-0000-00004D4B0000}"/>
    <cellStyle name="Normal 55 4 3 2" xfId="40226" xr:uid="{020BA6DA-1604-455D-9B79-1E028AB55F36}"/>
    <cellStyle name="Normal 55 4 4" xfId="19278" xr:uid="{00000000-0005-0000-0000-00004E4B0000}"/>
    <cellStyle name="Normal 55 4 4 2" xfId="40227" xr:uid="{D5E18988-22B1-48EA-B347-3D8E2D03C6F8}"/>
    <cellStyle name="Normal 55 4 5" xfId="40224" xr:uid="{A7F8CFC3-34D6-4C94-9FBA-257CBE44EBB1}"/>
    <cellStyle name="Normal 55 5" xfId="19279" xr:uid="{00000000-0005-0000-0000-00004F4B0000}"/>
    <cellStyle name="Normal 55 5 2" xfId="40228" xr:uid="{D1CA3093-5F9B-4FD6-BF9D-9D7219841A39}"/>
    <cellStyle name="Normal 55 6" xfId="19280" xr:uid="{00000000-0005-0000-0000-0000504B0000}"/>
    <cellStyle name="Normal 55 6 2" xfId="40229" xr:uid="{3DD04CB3-20FC-4C2D-A41A-02701E42AA01}"/>
    <cellStyle name="Normal 55 7" xfId="19281" xr:uid="{00000000-0005-0000-0000-0000514B0000}"/>
    <cellStyle name="Normal 55 7 2" xfId="40230" xr:uid="{CB2895A0-1249-4A25-9744-973B5F5F3944}"/>
    <cellStyle name="Normal 55 8" xfId="40214" xr:uid="{E3EDF753-64A8-44C0-830B-9BFA98A4CE0C}"/>
    <cellStyle name="Normal 56" xfId="19282" xr:uid="{00000000-0005-0000-0000-0000524B0000}"/>
    <cellStyle name="Normal 56 2" xfId="19283" xr:uid="{00000000-0005-0000-0000-0000534B0000}"/>
    <cellStyle name="Normal 56 2 2" xfId="19284" xr:uid="{00000000-0005-0000-0000-0000544B0000}"/>
    <cellStyle name="Normal 56 2 2 2" xfId="19285" xr:uid="{00000000-0005-0000-0000-0000554B0000}"/>
    <cellStyle name="Normal 56 2 2 2 2" xfId="40234" xr:uid="{E323BC0D-24F2-405D-B0CC-D42C0D7FFB3C}"/>
    <cellStyle name="Normal 56 2 2 3" xfId="19286" xr:uid="{00000000-0005-0000-0000-0000564B0000}"/>
    <cellStyle name="Normal 56 2 2 3 2" xfId="40235" xr:uid="{871EDC9B-50DD-41D4-85DC-DAAA3522F1E2}"/>
    <cellStyle name="Normal 56 2 2 4" xfId="19287" xr:uid="{00000000-0005-0000-0000-0000574B0000}"/>
    <cellStyle name="Normal 56 2 2 4 2" xfId="40236" xr:uid="{81DC54E7-5783-434C-A0A6-3E0C0DF37A8E}"/>
    <cellStyle name="Normal 56 2 2 5" xfId="40233" xr:uid="{53C98A42-F29E-4DC8-B238-5BDF0E4499BE}"/>
    <cellStyle name="Normal 56 2 3" xfId="19288" xr:uid="{00000000-0005-0000-0000-0000584B0000}"/>
    <cellStyle name="Normal 56 2 3 2" xfId="40237" xr:uid="{25E60100-50AA-466C-9CF7-31B6AFBE11D4}"/>
    <cellStyle name="Normal 56 2 4" xfId="19289" xr:uid="{00000000-0005-0000-0000-0000594B0000}"/>
    <cellStyle name="Normal 56 2 4 2" xfId="40238" xr:uid="{93F3A039-8724-47C1-9586-611FDEA9AEC4}"/>
    <cellStyle name="Normal 56 2 5" xfId="19290" xr:uid="{00000000-0005-0000-0000-00005A4B0000}"/>
    <cellStyle name="Normal 56 2 5 2" xfId="40239" xr:uid="{114A9ABC-E639-47D0-AF2E-A8C53F22C68A}"/>
    <cellStyle name="Normal 56 2 6" xfId="40232" xr:uid="{8CE37CCD-67CD-419E-A35E-8EC423A50E89}"/>
    <cellStyle name="Normal 56 3" xfId="19291" xr:uid="{00000000-0005-0000-0000-00005B4B0000}"/>
    <cellStyle name="Normal 56 3 2" xfId="40240" xr:uid="{27C4FD7E-5896-436A-B1D2-31A9AD6A01F2}"/>
    <cellStyle name="Normal 56 4" xfId="19292" xr:uid="{00000000-0005-0000-0000-00005C4B0000}"/>
    <cellStyle name="Normal 56 4 2" xfId="19293" xr:uid="{00000000-0005-0000-0000-00005D4B0000}"/>
    <cellStyle name="Normal 56 4 2 2" xfId="40242" xr:uid="{E20F898C-8ECD-4C96-A0E5-9CEA7BEA1B78}"/>
    <cellStyle name="Normal 56 4 3" xfId="19294" xr:uid="{00000000-0005-0000-0000-00005E4B0000}"/>
    <cellStyle name="Normal 56 4 3 2" xfId="40243" xr:uid="{C3A26127-F90E-48F8-A648-A69AB4CC9DE0}"/>
    <cellStyle name="Normal 56 4 4" xfId="19295" xr:uid="{00000000-0005-0000-0000-00005F4B0000}"/>
    <cellStyle name="Normal 56 4 4 2" xfId="40244" xr:uid="{D88B4D66-27B6-4673-A029-7DAF6EF25269}"/>
    <cellStyle name="Normal 56 4 5" xfId="40241" xr:uid="{FCA130BE-4CEB-42C9-819A-9FAE5E01460F}"/>
    <cellStyle name="Normal 56 5" xfId="19296" xr:uid="{00000000-0005-0000-0000-0000604B0000}"/>
    <cellStyle name="Normal 56 5 2" xfId="40245" xr:uid="{DADF85D5-5ED4-4492-BEBA-9A14DE39C622}"/>
    <cellStyle name="Normal 56 6" xfId="19297" xr:uid="{00000000-0005-0000-0000-0000614B0000}"/>
    <cellStyle name="Normal 56 6 2" xfId="40246" xr:uid="{069F0F36-7F56-4F0F-BEEA-3B6BFCF9C209}"/>
    <cellStyle name="Normal 56 7" xfId="19298" xr:uid="{00000000-0005-0000-0000-0000624B0000}"/>
    <cellStyle name="Normal 56 7 2" xfId="40247" xr:uid="{0A804CE7-8D25-4425-A2C1-2E3F5EFAEDF1}"/>
    <cellStyle name="Normal 56 8" xfId="40231" xr:uid="{AE729C3A-9A25-4257-9190-60D95A86EDEE}"/>
    <cellStyle name="Normal 57" xfId="19299" xr:uid="{00000000-0005-0000-0000-0000634B0000}"/>
    <cellStyle name="Normal 57 2" xfId="19300" xr:uid="{00000000-0005-0000-0000-0000644B0000}"/>
    <cellStyle name="Normal 57 2 2" xfId="40249" xr:uid="{11AE5F5E-F5AE-4D94-8026-0E8C04011E52}"/>
    <cellStyle name="Normal 57 3" xfId="40248" xr:uid="{A0D20BAE-85E3-46E3-A08C-A057B25C5C72}"/>
    <cellStyle name="Normal 58" xfId="19301" xr:uid="{00000000-0005-0000-0000-0000654B0000}"/>
    <cellStyle name="Normal 58 2" xfId="19302" xr:uid="{00000000-0005-0000-0000-0000664B0000}"/>
    <cellStyle name="Normal 58 2 2" xfId="40251" xr:uid="{CE002239-C8C4-4CEC-A4E7-21855F940C9E}"/>
    <cellStyle name="Normal 58 3" xfId="19303" xr:uid="{00000000-0005-0000-0000-0000674B0000}"/>
    <cellStyle name="Normal 58 3 2" xfId="40252" xr:uid="{44A6B03C-7320-4814-86F0-1CD9E1768930}"/>
    <cellStyle name="Normal 58 4" xfId="19304" xr:uid="{00000000-0005-0000-0000-0000684B0000}"/>
    <cellStyle name="Normal 58 4 2" xfId="40253" xr:uid="{144DB1C2-B2DA-466E-BE31-D8C84314E415}"/>
    <cellStyle name="Normal 58 5" xfId="40250" xr:uid="{C2B88AA6-2523-4EB7-B8EA-70FF319D51A7}"/>
    <cellStyle name="Normal 59" xfId="19305" xr:uid="{00000000-0005-0000-0000-0000694B0000}"/>
    <cellStyle name="Normal 59 2" xfId="19306" xr:uid="{00000000-0005-0000-0000-00006A4B0000}"/>
    <cellStyle name="Normal 59 2 2" xfId="40255" xr:uid="{7816CC20-C792-4980-BDCA-EE3CB7A71F9E}"/>
    <cellStyle name="Normal 59 3" xfId="19307" xr:uid="{00000000-0005-0000-0000-00006B4B0000}"/>
    <cellStyle name="Normal 59 3 2" xfId="40256" xr:uid="{8A5FEDED-1DDE-4AE1-8308-2F2381AF9A20}"/>
    <cellStyle name="Normal 59 4" xfId="19308" xr:uid="{00000000-0005-0000-0000-00006C4B0000}"/>
    <cellStyle name="Normal 59 4 2" xfId="40257" xr:uid="{2A5CE957-1A06-4580-96B0-C86F507BE78C}"/>
    <cellStyle name="Normal 59 5" xfId="40254" xr:uid="{A20C60BB-31F9-41D6-8D57-0654EE5F480B}"/>
    <cellStyle name="Normal 6" xfId="19309" xr:uid="{00000000-0005-0000-0000-00006D4B0000}"/>
    <cellStyle name="Normal 6 2" xfId="19310" xr:uid="{00000000-0005-0000-0000-00006E4B0000}"/>
    <cellStyle name="Normal 6 2 10" xfId="19311" xr:uid="{00000000-0005-0000-0000-00006F4B0000}"/>
    <cellStyle name="Normal 6 2 10 2" xfId="40260" xr:uid="{9132C327-11DE-4E61-AE87-DF44B3BC6FEA}"/>
    <cellStyle name="Normal 6 2 11" xfId="19312" xr:uid="{00000000-0005-0000-0000-0000704B0000}"/>
    <cellStyle name="Normal 6 2 11 2" xfId="40261" xr:uid="{A1EDDE65-9D1D-4896-9C34-989E7F2939D7}"/>
    <cellStyle name="Normal 6 2 12" xfId="19313" xr:uid="{00000000-0005-0000-0000-0000714B0000}"/>
    <cellStyle name="Normal 6 2 12 2" xfId="40262" xr:uid="{723B5764-E7D7-4625-BEBE-3F1746B53D26}"/>
    <cellStyle name="Normal 6 2 13" xfId="19314" xr:uid="{00000000-0005-0000-0000-0000724B0000}"/>
    <cellStyle name="Normal 6 2 13 2" xfId="40263" xr:uid="{AD9FEC73-5155-4F3D-BBB7-17E6D4B678A4}"/>
    <cellStyle name="Normal 6 2 14" xfId="19315" xr:uid="{00000000-0005-0000-0000-0000734B0000}"/>
    <cellStyle name="Normal 6 2 14 2" xfId="40264" xr:uid="{52C3B28B-A5D4-44E6-8052-7D8A46B61082}"/>
    <cellStyle name="Normal 6 2 15" xfId="19316" xr:uid="{00000000-0005-0000-0000-0000744B0000}"/>
    <cellStyle name="Normal 6 2 15 2" xfId="40265" xr:uid="{5E622D0F-C56D-4B74-BDA8-2507BCFCA8CE}"/>
    <cellStyle name="Normal 6 2 16" xfId="19317" xr:uid="{00000000-0005-0000-0000-0000754B0000}"/>
    <cellStyle name="Normal 6 2 16 2" xfId="40266" xr:uid="{44EE18F9-CCF8-40FD-AA13-D4CA65959D26}"/>
    <cellStyle name="Normal 6 2 17" xfId="19318" xr:uid="{00000000-0005-0000-0000-0000764B0000}"/>
    <cellStyle name="Normal 6 2 17 2" xfId="40267" xr:uid="{3111F31D-D7E3-46A1-A18D-5A41A91D04B0}"/>
    <cellStyle name="Normal 6 2 18" xfId="19319" xr:uid="{00000000-0005-0000-0000-0000774B0000}"/>
    <cellStyle name="Normal 6 2 18 2" xfId="40268" xr:uid="{3F3741DC-24A3-4A6D-B453-9671A91BD9EA}"/>
    <cellStyle name="Normal 6 2 19" xfId="19320" xr:uid="{00000000-0005-0000-0000-0000784B0000}"/>
    <cellStyle name="Normal 6 2 19 2" xfId="40269" xr:uid="{24777147-B2E2-4795-BF80-E714A8B7AA9E}"/>
    <cellStyle name="Normal 6 2 2" xfId="19321" xr:uid="{00000000-0005-0000-0000-0000794B0000}"/>
    <cellStyle name="Normal 6 2 2 2" xfId="19322" xr:uid="{00000000-0005-0000-0000-00007A4B0000}"/>
    <cellStyle name="Normal 6 2 2 2 2" xfId="40271" xr:uid="{FBF2CB12-157C-4073-88CD-A13F561E889C}"/>
    <cellStyle name="Normal 6 2 2 3" xfId="19323" xr:uid="{00000000-0005-0000-0000-00007B4B0000}"/>
    <cellStyle name="Normal 6 2 2 3 2" xfId="40272" xr:uid="{E0DB1C3F-1150-43A3-BDCE-6BE4452EB3BA}"/>
    <cellStyle name="Normal 6 2 2 4" xfId="40270" xr:uid="{9EC9B45C-40CD-43FE-86D4-2AB49DD21329}"/>
    <cellStyle name="Normal 6 2 20" xfId="19324" xr:uid="{00000000-0005-0000-0000-00007C4B0000}"/>
    <cellStyle name="Normal 6 2 20 2" xfId="40273" xr:uid="{482183B3-A636-4826-953D-6D375AC5F08C}"/>
    <cellStyle name="Normal 6 2 21" xfId="19325" xr:uid="{00000000-0005-0000-0000-00007D4B0000}"/>
    <cellStyle name="Normal 6 2 21 2" xfId="40274" xr:uid="{48CAD323-4AA3-4D00-A7C9-864950E40377}"/>
    <cellStyle name="Normal 6 2 22" xfId="19326" xr:uid="{00000000-0005-0000-0000-00007E4B0000}"/>
    <cellStyle name="Normal 6 2 22 2" xfId="40275" xr:uid="{5FDD31B1-B601-485E-A468-893442CCC566}"/>
    <cellStyle name="Normal 6 2 23" xfId="19327" xr:uid="{00000000-0005-0000-0000-00007F4B0000}"/>
    <cellStyle name="Normal 6 2 23 2" xfId="40276" xr:uid="{4FA9952B-83E3-42BD-98B7-40278E47074B}"/>
    <cellStyle name="Normal 6 2 24" xfId="19328" xr:uid="{00000000-0005-0000-0000-0000804B0000}"/>
    <cellStyle name="Normal 6 2 24 2" xfId="40277" xr:uid="{146150FE-F78E-415D-8391-CC5068CB09D3}"/>
    <cellStyle name="Normal 6 2 25" xfId="19329" xr:uid="{00000000-0005-0000-0000-0000814B0000}"/>
    <cellStyle name="Normal 6 2 25 2" xfId="40278" xr:uid="{BC35ED10-8618-4A4C-A8C7-F32924B697AC}"/>
    <cellStyle name="Normal 6 2 26" xfId="19330" xr:uid="{00000000-0005-0000-0000-0000824B0000}"/>
    <cellStyle name="Normal 6 2 26 2" xfId="40279" xr:uid="{9FC46D11-357B-4BAE-9219-7CD0AACCE8FB}"/>
    <cellStyle name="Normal 6 2 27" xfId="19331" xr:uid="{00000000-0005-0000-0000-0000834B0000}"/>
    <cellStyle name="Normal 6 2 27 2" xfId="40280" xr:uid="{B47392FE-227D-4B26-BCF1-C21FCDAB8170}"/>
    <cellStyle name="Normal 6 2 28" xfId="19332" xr:uid="{00000000-0005-0000-0000-0000844B0000}"/>
    <cellStyle name="Normal 6 2 28 2" xfId="40281" xr:uid="{1BDF813D-1B7E-4DC3-BDF6-099627B87627}"/>
    <cellStyle name="Normal 6 2 29" xfId="19333" xr:uid="{00000000-0005-0000-0000-0000854B0000}"/>
    <cellStyle name="Normal 6 2 29 2" xfId="40282" xr:uid="{037B885E-9106-4F24-9A2B-6E515B0A9284}"/>
    <cellStyle name="Normal 6 2 3" xfId="19334" xr:uid="{00000000-0005-0000-0000-0000864B0000}"/>
    <cellStyle name="Normal 6 2 3 2" xfId="19335" xr:uid="{00000000-0005-0000-0000-0000874B0000}"/>
    <cellStyle name="Normal 6 2 3 2 2" xfId="19336" xr:uid="{00000000-0005-0000-0000-0000884B0000}"/>
    <cellStyle name="Normal 6 2 3 2 2 2" xfId="19337" xr:uid="{00000000-0005-0000-0000-0000894B0000}"/>
    <cellStyle name="Normal 6 2 3 2 2 2 2" xfId="40286" xr:uid="{A855EEE9-720C-4FB3-832F-790128D7AB1D}"/>
    <cellStyle name="Normal 6 2 3 2 2 3" xfId="19338" xr:uid="{00000000-0005-0000-0000-00008A4B0000}"/>
    <cellStyle name="Normal 6 2 3 2 2 3 2" xfId="40287" xr:uid="{920B461B-45FB-4BF4-A385-8AC8C4A89FC4}"/>
    <cellStyle name="Normal 6 2 3 2 2 4" xfId="19339" xr:uid="{00000000-0005-0000-0000-00008B4B0000}"/>
    <cellStyle name="Normal 6 2 3 2 2 4 2" xfId="40288" xr:uid="{C6F4256D-9AC1-48B6-96BA-CEE969FE9BC5}"/>
    <cellStyle name="Normal 6 2 3 2 2 5" xfId="40285" xr:uid="{62CB27BB-70D9-417C-A695-DC6803344EC1}"/>
    <cellStyle name="Normal 6 2 3 2 3" xfId="19340" xr:uid="{00000000-0005-0000-0000-00008C4B0000}"/>
    <cellStyle name="Normal 6 2 3 2 3 2" xfId="40289" xr:uid="{4B508354-ECB4-4589-BBC1-38632F16171B}"/>
    <cellStyle name="Normal 6 2 3 2 4" xfId="19341" xr:uid="{00000000-0005-0000-0000-00008D4B0000}"/>
    <cellStyle name="Normal 6 2 3 2 4 2" xfId="40290" xr:uid="{E41810C4-D9B3-4C66-82DC-01DD2CD89EC5}"/>
    <cellStyle name="Normal 6 2 3 2 5" xfId="19342" xr:uid="{00000000-0005-0000-0000-00008E4B0000}"/>
    <cellStyle name="Normal 6 2 3 2 5 2" xfId="40291" xr:uid="{931F036B-E576-4DFB-BEE0-006F3B8E6411}"/>
    <cellStyle name="Normal 6 2 3 2 6" xfId="40284" xr:uid="{4468E178-A528-4D2E-A096-4ED11803A5DE}"/>
    <cellStyle name="Normal 6 2 3 3" xfId="19343" xr:uid="{00000000-0005-0000-0000-00008F4B0000}"/>
    <cellStyle name="Normal 6 2 3 3 2" xfId="40292" xr:uid="{0779B418-B1A4-4F8A-90EA-B5757D79A076}"/>
    <cellStyle name="Normal 6 2 3 4" xfId="19344" xr:uid="{00000000-0005-0000-0000-0000904B0000}"/>
    <cellStyle name="Normal 6 2 3 4 2" xfId="19345" xr:uid="{00000000-0005-0000-0000-0000914B0000}"/>
    <cellStyle name="Normal 6 2 3 4 2 2" xfId="40294" xr:uid="{4CB016F2-C344-4B6D-8001-528446ACEE06}"/>
    <cellStyle name="Normal 6 2 3 4 3" xfId="19346" xr:uid="{00000000-0005-0000-0000-0000924B0000}"/>
    <cellStyle name="Normal 6 2 3 4 3 2" xfId="40295" xr:uid="{6CB5E69D-6FC4-45FA-B94D-F51CEDAC83D4}"/>
    <cellStyle name="Normal 6 2 3 4 4" xfId="19347" xr:uid="{00000000-0005-0000-0000-0000934B0000}"/>
    <cellStyle name="Normal 6 2 3 4 4 2" xfId="40296" xr:uid="{6A5F2D09-2E0F-45E8-B63C-7B55CB070226}"/>
    <cellStyle name="Normal 6 2 3 4 5" xfId="40293" xr:uid="{07D88043-F638-475A-B908-B0F633DD66CE}"/>
    <cellStyle name="Normal 6 2 3 5" xfId="19348" xr:uid="{00000000-0005-0000-0000-0000944B0000}"/>
    <cellStyle name="Normal 6 2 3 5 2" xfId="40297" xr:uid="{98317D38-9DF9-46EC-BA44-0BD9F6AD0554}"/>
    <cellStyle name="Normal 6 2 3 6" xfId="19349" xr:uid="{00000000-0005-0000-0000-0000954B0000}"/>
    <cellStyle name="Normal 6 2 3 6 2" xfId="40298" xr:uid="{AC9CE6C4-00F7-4DB6-A01B-C46843534CBB}"/>
    <cellStyle name="Normal 6 2 3 7" xfId="19350" xr:uid="{00000000-0005-0000-0000-0000964B0000}"/>
    <cellStyle name="Normal 6 2 3 7 2" xfId="40299" xr:uid="{F8F98958-A3F2-47A0-A80A-C2E41A1250E0}"/>
    <cellStyle name="Normal 6 2 3 8" xfId="40283" xr:uid="{E161A51A-8644-48B7-8E2A-3C0CD219CE5A}"/>
    <cellStyle name="Normal 6 2 30" xfId="19351" xr:uid="{00000000-0005-0000-0000-0000974B0000}"/>
    <cellStyle name="Normal 6 2 30 2" xfId="40300" xr:uid="{68752839-02C9-4AB5-9998-4B2D9403F444}"/>
    <cellStyle name="Normal 6 2 31" xfId="19352" xr:uid="{00000000-0005-0000-0000-0000984B0000}"/>
    <cellStyle name="Normal 6 2 31 2" xfId="40301" xr:uid="{3B505143-1291-4C5B-A812-717654A052F7}"/>
    <cellStyle name="Normal 6 2 32" xfId="19353" xr:uid="{00000000-0005-0000-0000-0000994B0000}"/>
    <cellStyle name="Normal 6 2 32 2" xfId="40302" xr:uid="{7B53898F-B3F9-44C0-9B8F-BA34FE82116C}"/>
    <cellStyle name="Normal 6 2 33" xfId="19354" xr:uid="{00000000-0005-0000-0000-00009A4B0000}"/>
    <cellStyle name="Normal 6 2 33 2" xfId="40303" xr:uid="{E06660A4-6B01-4198-833E-0D4827441670}"/>
    <cellStyle name="Normal 6 2 34" xfId="19355" xr:uid="{00000000-0005-0000-0000-00009B4B0000}"/>
    <cellStyle name="Normal 6 2 34 2" xfId="40304" xr:uid="{0B25DF9C-F531-42D0-9178-52F03D813EB3}"/>
    <cellStyle name="Normal 6 2 35" xfId="19356" xr:uid="{00000000-0005-0000-0000-00009C4B0000}"/>
    <cellStyle name="Normal 6 2 35 2" xfId="40305" xr:uid="{331BCA28-0710-487E-8D2D-A2BA77F793FD}"/>
    <cellStyle name="Normal 6 2 36" xfId="19357" xr:uid="{00000000-0005-0000-0000-00009D4B0000}"/>
    <cellStyle name="Normal 6 2 36 2" xfId="40306" xr:uid="{36821948-75FD-43F6-B705-A66079D2A80E}"/>
    <cellStyle name="Normal 6 2 37" xfId="19358" xr:uid="{00000000-0005-0000-0000-00009E4B0000}"/>
    <cellStyle name="Normal 6 2 37 2" xfId="40307" xr:uid="{2EEBC4FC-3EFE-46A2-83ED-ED8C4B7FA3E4}"/>
    <cellStyle name="Normal 6 2 38" xfId="19359" xr:uid="{00000000-0005-0000-0000-00009F4B0000}"/>
    <cellStyle name="Normal 6 2 38 2" xfId="40308" xr:uid="{C3CEFF83-6064-4B5A-9064-4D80FE17162E}"/>
    <cellStyle name="Normal 6 2 39" xfId="19360" xr:uid="{00000000-0005-0000-0000-0000A04B0000}"/>
    <cellStyle name="Normal 6 2 39 2" xfId="40309" xr:uid="{2E599BFF-D5BF-41F8-AD97-61E111E8667E}"/>
    <cellStyle name="Normal 6 2 4" xfId="19361" xr:uid="{00000000-0005-0000-0000-0000A14B0000}"/>
    <cellStyle name="Normal 6 2 4 2" xfId="40310" xr:uid="{F1D386DA-6E74-47EF-995E-88A12DB1FF73}"/>
    <cellStyle name="Normal 6 2 40" xfId="19362" xr:uid="{00000000-0005-0000-0000-0000A24B0000}"/>
    <cellStyle name="Normal 6 2 40 2" xfId="40311" xr:uid="{E3924A63-7E6E-458A-8387-F014C2E26F3A}"/>
    <cellStyle name="Normal 6 2 41" xfId="19363" xr:uid="{00000000-0005-0000-0000-0000A34B0000}"/>
    <cellStyle name="Normal 6 2 41 2" xfId="40312" xr:uid="{8F2C3404-32BE-4621-99E8-630B4706F3B8}"/>
    <cellStyle name="Normal 6 2 42" xfId="19364" xr:uid="{00000000-0005-0000-0000-0000A44B0000}"/>
    <cellStyle name="Normal 6 2 42 2" xfId="40313" xr:uid="{DC45FE97-622C-4419-B3F2-92DD20093989}"/>
    <cellStyle name="Normal 6 2 43" xfId="19365" xr:uid="{00000000-0005-0000-0000-0000A54B0000}"/>
    <cellStyle name="Normal 6 2 43 2" xfId="40314" xr:uid="{4180D056-FD54-41D2-BF6B-5A9A616EF1D0}"/>
    <cellStyle name="Normal 6 2 44" xfId="19366" xr:uid="{00000000-0005-0000-0000-0000A64B0000}"/>
    <cellStyle name="Normal 6 2 44 2" xfId="40315" xr:uid="{8A923097-448D-4BC5-8060-F5FC6758844B}"/>
    <cellStyle name="Normal 6 2 45" xfId="19367" xr:uid="{00000000-0005-0000-0000-0000A74B0000}"/>
    <cellStyle name="Normal 6 2 45 2" xfId="40316" xr:uid="{ACC0FD4A-EFA3-4EA7-B250-4940EA7FFC35}"/>
    <cellStyle name="Normal 6 2 46" xfId="19368" xr:uid="{00000000-0005-0000-0000-0000A84B0000}"/>
    <cellStyle name="Normal 6 2 46 2" xfId="40317" xr:uid="{F283F93B-63ED-4CAA-B694-6E267185354A}"/>
    <cellStyle name="Normal 6 2 47" xfId="19369" xr:uid="{00000000-0005-0000-0000-0000A94B0000}"/>
    <cellStyle name="Normal 6 2 47 2" xfId="40318" xr:uid="{83986460-6797-4F60-BF83-19C3236E5B57}"/>
    <cellStyle name="Normal 6 2 48" xfId="19370" xr:uid="{00000000-0005-0000-0000-0000AA4B0000}"/>
    <cellStyle name="Normal 6 2 48 2" xfId="40319" xr:uid="{4045E50B-C42A-4A07-A3DA-8A08168AA24A}"/>
    <cellStyle name="Normal 6 2 49" xfId="19371" xr:uid="{00000000-0005-0000-0000-0000AB4B0000}"/>
    <cellStyle name="Normal 6 2 49 2" xfId="40320" xr:uid="{1CBF1355-6420-440D-97B9-63A443A19F93}"/>
    <cellStyle name="Normal 6 2 5" xfId="19372" xr:uid="{00000000-0005-0000-0000-0000AC4B0000}"/>
    <cellStyle name="Normal 6 2 5 2" xfId="40321" xr:uid="{243AD34D-1CC9-4E46-B1B8-8FD455E438D4}"/>
    <cellStyle name="Normal 6 2 50" xfId="19373" xr:uid="{00000000-0005-0000-0000-0000AD4B0000}"/>
    <cellStyle name="Normal 6 2 50 2" xfId="40322" xr:uid="{E09AA30D-179C-4353-B5FC-216EFCCF8828}"/>
    <cellStyle name="Normal 6 2 51" xfId="19374" xr:uid="{00000000-0005-0000-0000-0000AE4B0000}"/>
    <cellStyle name="Normal 6 2 51 2" xfId="40323" xr:uid="{37B60EB0-3D80-47D8-8A16-80676409DE23}"/>
    <cellStyle name="Normal 6 2 52" xfId="19375" xr:uid="{00000000-0005-0000-0000-0000AF4B0000}"/>
    <cellStyle name="Normal 6 2 52 2" xfId="40324" xr:uid="{B981506E-D5FE-491A-BFA2-A642608F6810}"/>
    <cellStyle name="Normal 6 2 53" xfId="19376" xr:uid="{00000000-0005-0000-0000-0000B04B0000}"/>
    <cellStyle name="Normal 6 2 53 2" xfId="40325" xr:uid="{0DC6F18E-31C7-4ADB-8B52-8C9707B37C4B}"/>
    <cellStyle name="Normal 6 2 54" xfId="19377" xr:uid="{00000000-0005-0000-0000-0000B14B0000}"/>
    <cellStyle name="Normal 6 2 54 2" xfId="40326" xr:uid="{65F1D4EF-B20E-4682-BEC6-40C5A0830826}"/>
    <cellStyle name="Normal 6 2 55" xfId="19378" xr:uid="{00000000-0005-0000-0000-0000B24B0000}"/>
    <cellStyle name="Normal 6 2 55 2" xfId="40327" xr:uid="{81B01F0C-A7BB-43DE-AB80-D2B4B7A8599F}"/>
    <cellStyle name="Normal 6 2 56" xfId="19379" xr:uid="{00000000-0005-0000-0000-0000B34B0000}"/>
    <cellStyle name="Normal 6 2 56 2" xfId="40328" xr:uid="{EB24DA66-1122-484B-893D-0AAEA2EFEF45}"/>
    <cellStyle name="Normal 6 2 57" xfId="19380" xr:uid="{00000000-0005-0000-0000-0000B44B0000}"/>
    <cellStyle name="Normal 6 2 57 2" xfId="40329" xr:uid="{287C5F16-4A8C-4ACE-83A5-64175C20A65F}"/>
    <cellStyle name="Normal 6 2 58" xfId="19381" xr:uid="{00000000-0005-0000-0000-0000B54B0000}"/>
    <cellStyle name="Normal 6 2 58 2" xfId="40330" xr:uid="{C5B5A19D-8509-47F9-9599-3BAADCC0BBD1}"/>
    <cellStyle name="Normal 6 2 59" xfId="19382" xr:uid="{00000000-0005-0000-0000-0000B64B0000}"/>
    <cellStyle name="Normal 6 2 59 2" xfId="40331" xr:uid="{7AA3BA3E-E2BA-407D-A430-4262A739E3C0}"/>
    <cellStyle name="Normal 6 2 6" xfId="19383" xr:uid="{00000000-0005-0000-0000-0000B74B0000}"/>
    <cellStyle name="Normal 6 2 6 2" xfId="40332" xr:uid="{BE0BE060-64CC-4AC0-BBD2-76CFB058C60D}"/>
    <cellStyle name="Normal 6 2 60" xfId="19384" xr:uid="{00000000-0005-0000-0000-0000B84B0000}"/>
    <cellStyle name="Normal 6 2 60 2" xfId="40333" xr:uid="{5F5B5036-8A6B-4352-AFA3-964E17270599}"/>
    <cellStyle name="Normal 6 2 61" xfId="19385" xr:uid="{00000000-0005-0000-0000-0000B94B0000}"/>
    <cellStyle name="Normal 6 2 61 2" xfId="40334" xr:uid="{3364C0A8-71E9-488C-94D8-DC80CF850553}"/>
    <cellStyle name="Normal 6 2 62" xfId="19386" xr:uid="{00000000-0005-0000-0000-0000BA4B0000}"/>
    <cellStyle name="Normal 6 2 62 2" xfId="40335" xr:uid="{2AAEA589-EA83-4788-8352-E04A89E5254D}"/>
    <cellStyle name="Normal 6 2 63" xfId="19387" xr:uid="{00000000-0005-0000-0000-0000BB4B0000}"/>
    <cellStyle name="Normal 6 2 63 2" xfId="40336" xr:uid="{221B833F-B806-4918-88CB-96BCFC20F6E9}"/>
    <cellStyle name="Normal 6 2 64" xfId="19388" xr:uid="{00000000-0005-0000-0000-0000BC4B0000}"/>
    <cellStyle name="Normal 6 2 64 2" xfId="40337" xr:uid="{FC6389D9-7DBE-465D-ACF5-89558DB42912}"/>
    <cellStyle name="Normal 6 2 65" xfId="19389" xr:uid="{00000000-0005-0000-0000-0000BD4B0000}"/>
    <cellStyle name="Normal 6 2 65 2" xfId="40338" xr:uid="{EA258501-C76B-4606-8EB5-FFD9FEA5502A}"/>
    <cellStyle name="Normal 6 2 66" xfId="19390" xr:uid="{00000000-0005-0000-0000-0000BE4B0000}"/>
    <cellStyle name="Normal 6 2 66 2" xfId="40339" xr:uid="{9FC9A15A-C819-4DC7-A4FA-0028625E47A3}"/>
    <cellStyle name="Normal 6 2 67" xfId="19391" xr:uid="{00000000-0005-0000-0000-0000BF4B0000}"/>
    <cellStyle name="Normal 6 2 67 2" xfId="40340" xr:uid="{51BDE1BF-09C9-4AA5-8BCF-9829645D7D12}"/>
    <cellStyle name="Normal 6 2 68" xfId="19392" xr:uid="{00000000-0005-0000-0000-0000C04B0000}"/>
    <cellStyle name="Normal 6 2 68 2" xfId="40341" xr:uid="{EF147B9C-BFD0-42AE-9F10-A25803D10E12}"/>
    <cellStyle name="Normal 6 2 69" xfId="19393" xr:uid="{00000000-0005-0000-0000-0000C14B0000}"/>
    <cellStyle name="Normal 6 2 69 2" xfId="40342" xr:uid="{F5050A5F-5A57-4415-A38B-6416D319D50C}"/>
    <cellStyle name="Normal 6 2 7" xfId="19394" xr:uid="{00000000-0005-0000-0000-0000C24B0000}"/>
    <cellStyle name="Normal 6 2 7 2" xfId="40343" xr:uid="{4F6E74C6-FE07-4979-9A33-32A9927992B2}"/>
    <cellStyle name="Normal 6 2 70" xfId="19395" xr:uid="{00000000-0005-0000-0000-0000C34B0000}"/>
    <cellStyle name="Normal 6 2 70 2" xfId="40344" xr:uid="{6C7EC13C-0856-4ED7-8090-B4CC64309F69}"/>
    <cellStyle name="Normal 6 2 71" xfId="19396" xr:uid="{00000000-0005-0000-0000-0000C44B0000}"/>
    <cellStyle name="Normal 6 2 71 2" xfId="40345" xr:uid="{9839FFA4-28BD-4A4C-8268-F53DDA2B0E6F}"/>
    <cellStyle name="Normal 6 2 72" xfId="19397" xr:uid="{00000000-0005-0000-0000-0000C54B0000}"/>
    <cellStyle name="Normal 6 2 72 2" xfId="40346" xr:uid="{D89BBB08-352E-4994-90D5-50174A1ECFA5}"/>
    <cellStyle name="Normal 6 2 73" xfId="19398" xr:uid="{00000000-0005-0000-0000-0000C64B0000}"/>
    <cellStyle name="Normal 6 2 73 2" xfId="40347" xr:uid="{20E9F2DD-1C98-4659-8993-16C2BA3F16D0}"/>
    <cellStyle name="Normal 6 2 74" xfId="19399" xr:uid="{00000000-0005-0000-0000-0000C74B0000}"/>
    <cellStyle name="Normal 6 2 74 2" xfId="40348" xr:uid="{FF60B665-472F-4982-AA0A-10A21700A3AE}"/>
    <cellStyle name="Normal 6 2 75" xfId="19400" xr:uid="{00000000-0005-0000-0000-0000C84B0000}"/>
    <cellStyle name="Normal 6 2 75 2" xfId="40349" xr:uid="{B15F252E-1F8B-4469-BE4B-F19E498E43FE}"/>
    <cellStyle name="Normal 6 2 76" xfId="19401" xr:uid="{00000000-0005-0000-0000-0000C94B0000}"/>
    <cellStyle name="Normal 6 2 76 2" xfId="40350" xr:uid="{F0BBB69F-75FA-4986-84EF-6DDF08AC2EE0}"/>
    <cellStyle name="Normal 6 2 77" xfId="19402" xr:uid="{00000000-0005-0000-0000-0000CA4B0000}"/>
    <cellStyle name="Normal 6 2 77 2" xfId="40351" xr:uid="{A658EF22-074D-4C50-A7C1-0751E5778197}"/>
    <cellStyle name="Normal 6 2 78" xfId="19403" xr:uid="{00000000-0005-0000-0000-0000CB4B0000}"/>
    <cellStyle name="Normal 6 2 78 2" xfId="40352" xr:uid="{8B9CC8D5-251A-435E-B669-E64423C71516}"/>
    <cellStyle name="Normal 6 2 79" xfId="19404" xr:uid="{00000000-0005-0000-0000-0000CC4B0000}"/>
    <cellStyle name="Normal 6 2 79 2" xfId="40353" xr:uid="{1F9DCAA1-2968-45B9-BA16-9D167E959EC0}"/>
    <cellStyle name="Normal 6 2 8" xfId="19405" xr:uid="{00000000-0005-0000-0000-0000CD4B0000}"/>
    <cellStyle name="Normal 6 2 8 2" xfId="40354" xr:uid="{C22B46EA-624E-4BA5-A632-AC2DC7A98485}"/>
    <cellStyle name="Normal 6 2 80" xfId="19406" xr:uid="{00000000-0005-0000-0000-0000CE4B0000}"/>
    <cellStyle name="Normal 6 2 80 2" xfId="40355" xr:uid="{E65390C7-FBD1-4ADE-9E22-C292911B0571}"/>
    <cellStyle name="Normal 6 2 81" xfId="19407" xr:uid="{00000000-0005-0000-0000-0000CF4B0000}"/>
    <cellStyle name="Normal 6 2 81 2" xfId="40356" xr:uid="{539688F5-BD07-4647-8A8E-CA0725499598}"/>
    <cellStyle name="Normal 6 2 82" xfId="19408" xr:uid="{00000000-0005-0000-0000-0000D04B0000}"/>
    <cellStyle name="Normal 6 2 82 2" xfId="40357" xr:uid="{55A352C8-C29E-45B2-A7B0-2CBCCFA56E95}"/>
    <cellStyle name="Normal 6 2 83" xfId="19409" xr:uid="{00000000-0005-0000-0000-0000D14B0000}"/>
    <cellStyle name="Normal 6 2 83 2" xfId="40358" xr:uid="{A6DDBE66-1372-4DF0-888B-F79D53A2B9EA}"/>
    <cellStyle name="Normal 6 2 84" xfId="19410" xr:uid="{00000000-0005-0000-0000-0000D24B0000}"/>
    <cellStyle name="Normal 6 2 84 2" xfId="40359" xr:uid="{B0CBB206-0891-4F90-A93E-2B008A05F23D}"/>
    <cellStyle name="Normal 6 2 85" xfId="19411" xr:uid="{00000000-0005-0000-0000-0000D34B0000}"/>
    <cellStyle name="Normal 6 2 85 2" xfId="40360" xr:uid="{BA0E4D3C-4FBE-4285-8433-30A3E05FDFF9}"/>
    <cellStyle name="Normal 6 2 86" xfId="19412" xr:uid="{00000000-0005-0000-0000-0000D44B0000}"/>
    <cellStyle name="Normal 6 2 86 2" xfId="40361" xr:uid="{EAB012ED-DA37-4EBC-9BF3-D769CCC8A928}"/>
    <cellStyle name="Normal 6 2 87" xfId="19413" xr:uid="{00000000-0005-0000-0000-0000D54B0000}"/>
    <cellStyle name="Normal 6 2 87 2" xfId="40362" xr:uid="{870B1146-59C4-494D-92A5-F27E71AD093A}"/>
    <cellStyle name="Normal 6 2 88" xfId="19414" xr:uid="{00000000-0005-0000-0000-0000D64B0000}"/>
    <cellStyle name="Normal 6 2 88 2" xfId="40363" xr:uid="{272DCAB3-F288-4EE5-9B22-8D3537B35F9C}"/>
    <cellStyle name="Normal 6 2 89" xfId="19415" xr:uid="{00000000-0005-0000-0000-0000D74B0000}"/>
    <cellStyle name="Normal 6 2 89 2" xfId="40364" xr:uid="{BCA84C53-608A-4E23-BEB6-17DCC4DE5EC9}"/>
    <cellStyle name="Normal 6 2 9" xfId="19416" xr:uid="{00000000-0005-0000-0000-0000D84B0000}"/>
    <cellStyle name="Normal 6 2 9 2" xfId="40365" xr:uid="{56317DEF-6A74-4111-B73D-1B9CD5909CE9}"/>
    <cellStyle name="Normal 6 2 90" xfId="19417" xr:uid="{00000000-0005-0000-0000-0000D94B0000}"/>
    <cellStyle name="Normal 6 2 90 2" xfId="40366" xr:uid="{7A770DC6-5B6D-49F9-B47E-4350DC33F514}"/>
    <cellStyle name="Normal 6 2 91" xfId="19418" xr:uid="{00000000-0005-0000-0000-0000DA4B0000}"/>
    <cellStyle name="Normal 6 2 91 2" xfId="40367" xr:uid="{01C76D8A-FABD-4CF2-92A7-7CB4DDD25B89}"/>
    <cellStyle name="Normal 6 2 92" xfId="19419" xr:uid="{00000000-0005-0000-0000-0000DB4B0000}"/>
    <cellStyle name="Normal 6 2 92 2" xfId="40368" xr:uid="{0E65D103-8CE1-4E8E-A39F-F0281B5C50F6}"/>
    <cellStyle name="Normal 6 2 93" xfId="19420" xr:uid="{00000000-0005-0000-0000-0000DC4B0000}"/>
    <cellStyle name="Normal 6 2 93 2" xfId="40369" xr:uid="{9AF0B0EE-E69E-4CA6-AC8B-569D507EC54C}"/>
    <cellStyle name="Normal 6 2 94" xfId="19421" xr:uid="{00000000-0005-0000-0000-0000DD4B0000}"/>
    <cellStyle name="Normal 6 2 94 2" xfId="40370" xr:uid="{C6B7E83A-EF28-46F5-B5B4-34B85B3CA15F}"/>
    <cellStyle name="Normal 6 2 95" xfId="19422" xr:uid="{00000000-0005-0000-0000-0000DE4B0000}"/>
    <cellStyle name="Normal 6 2 95 2" xfId="19423" xr:uid="{00000000-0005-0000-0000-0000DF4B0000}"/>
    <cellStyle name="Normal 6 2 95 2 2" xfId="40372" xr:uid="{280B12B9-A29F-42EE-9121-EEFB48FB1CC7}"/>
    <cellStyle name="Normal 6 2 95 3" xfId="19424" xr:uid="{00000000-0005-0000-0000-0000E04B0000}"/>
    <cellStyle name="Normal 6 2 95 3 2" xfId="40373" xr:uid="{1B663526-CDFE-475C-8417-BA5833886666}"/>
    <cellStyle name="Normal 6 2 95 4" xfId="19425" xr:uid="{00000000-0005-0000-0000-0000E14B0000}"/>
    <cellStyle name="Normal 6 2 95 4 2" xfId="40374" xr:uid="{E38DDC71-AC4A-47BB-BC40-88898960E1F4}"/>
    <cellStyle name="Normal 6 2 95 5" xfId="40371" xr:uid="{857AC1D0-72C9-4E7D-88E4-3BA36EE35991}"/>
    <cellStyle name="Normal 6 2 96" xfId="40259" xr:uid="{5BDC3CC0-5533-4EEE-B125-762D5E2B1810}"/>
    <cellStyle name="Normal 6 3" xfId="19426" xr:uid="{00000000-0005-0000-0000-0000E24B0000}"/>
    <cellStyle name="Normal 6 3 2" xfId="19427" xr:uid="{00000000-0005-0000-0000-0000E34B0000}"/>
    <cellStyle name="Normal 6 3 2 2" xfId="40376" xr:uid="{56556EE7-2CE4-4D13-BA4F-9FF904CA24A1}"/>
    <cellStyle name="Normal 6 3 3" xfId="19428" xr:uid="{00000000-0005-0000-0000-0000E44B0000}"/>
    <cellStyle name="Normal 6 3 3 2" xfId="19429" xr:uid="{00000000-0005-0000-0000-0000E54B0000}"/>
    <cellStyle name="Normal 6 3 3 2 2" xfId="19430" xr:uid="{00000000-0005-0000-0000-0000E64B0000}"/>
    <cellStyle name="Normal 6 3 3 2 2 2" xfId="19431" xr:uid="{00000000-0005-0000-0000-0000E74B0000}"/>
    <cellStyle name="Normal 6 3 3 2 2 2 2" xfId="40380" xr:uid="{285453EC-8F49-440E-9EC5-0A3E43C75D6B}"/>
    <cellStyle name="Normal 6 3 3 2 2 3" xfId="19432" xr:uid="{00000000-0005-0000-0000-0000E84B0000}"/>
    <cellStyle name="Normal 6 3 3 2 2 3 2" xfId="40381" xr:uid="{08027809-D75E-44BE-8738-DE711E60A838}"/>
    <cellStyle name="Normal 6 3 3 2 2 4" xfId="19433" xr:uid="{00000000-0005-0000-0000-0000E94B0000}"/>
    <cellStyle name="Normal 6 3 3 2 2 4 2" xfId="40382" xr:uid="{47D7DF04-E971-44B8-8508-C15D7FEC8976}"/>
    <cellStyle name="Normal 6 3 3 2 2 5" xfId="40379" xr:uid="{EF91DB33-F423-43CD-9D2F-FB5F518DA3D5}"/>
    <cellStyle name="Normal 6 3 3 2 3" xfId="19434" xr:uid="{00000000-0005-0000-0000-0000EA4B0000}"/>
    <cellStyle name="Normal 6 3 3 2 3 2" xfId="40383" xr:uid="{0784A897-5458-4F16-864F-150ACB6FAA35}"/>
    <cellStyle name="Normal 6 3 3 2 4" xfId="19435" xr:uid="{00000000-0005-0000-0000-0000EB4B0000}"/>
    <cellStyle name="Normal 6 3 3 2 4 2" xfId="40384" xr:uid="{8F88D608-43C1-4386-931A-E2C9FE9E24A9}"/>
    <cellStyle name="Normal 6 3 3 2 5" xfId="19436" xr:uid="{00000000-0005-0000-0000-0000EC4B0000}"/>
    <cellStyle name="Normal 6 3 3 2 5 2" xfId="40385" xr:uid="{809E9413-ECB4-419C-88B7-AB1CCA47DE59}"/>
    <cellStyle name="Normal 6 3 3 2 6" xfId="40378" xr:uid="{4C8969F9-EEE8-49F2-9A33-86699C31CD14}"/>
    <cellStyle name="Normal 6 3 3 3" xfId="19437" xr:uid="{00000000-0005-0000-0000-0000ED4B0000}"/>
    <cellStyle name="Normal 6 3 3 3 2" xfId="40386" xr:uid="{EE21F535-BD33-4B54-9153-968FE78115CA}"/>
    <cellStyle name="Normal 6 3 3 4" xfId="19438" xr:uid="{00000000-0005-0000-0000-0000EE4B0000}"/>
    <cellStyle name="Normal 6 3 3 4 2" xfId="19439" xr:uid="{00000000-0005-0000-0000-0000EF4B0000}"/>
    <cellStyle name="Normal 6 3 3 4 2 2" xfId="40388" xr:uid="{FE0AA4F2-C08E-46CE-B538-DA728E924656}"/>
    <cellStyle name="Normal 6 3 3 4 3" xfId="19440" xr:uid="{00000000-0005-0000-0000-0000F04B0000}"/>
    <cellStyle name="Normal 6 3 3 4 3 2" xfId="40389" xr:uid="{BF7EB02A-3B18-4831-AACE-5953B736F54C}"/>
    <cellStyle name="Normal 6 3 3 4 4" xfId="19441" xr:uid="{00000000-0005-0000-0000-0000F14B0000}"/>
    <cellStyle name="Normal 6 3 3 4 4 2" xfId="40390" xr:uid="{AE63C938-BD9E-4BA4-97C8-427BBD6ABFAB}"/>
    <cellStyle name="Normal 6 3 3 4 5" xfId="40387" xr:uid="{FD1C98B9-6173-4014-8DC5-0DCE0F28200E}"/>
    <cellStyle name="Normal 6 3 3 5" xfId="19442" xr:uid="{00000000-0005-0000-0000-0000F24B0000}"/>
    <cellStyle name="Normal 6 3 3 5 2" xfId="40391" xr:uid="{15A8645A-5949-4EF6-82FE-27990DE6A187}"/>
    <cellStyle name="Normal 6 3 3 6" xfId="19443" xr:uid="{00000000-0005-0000-0000-0000F34B0000}"/>
    <cellStyle name="Normal 6 3 3 6 2" xfId="40392" xr:uid="{8110CFCA-E029-4642-B500-3495EA9F4225}"/>
    <cellStyle name="Normal 6 3 3 7" xfId="19444" xr:uid="{00000000-0005-0000-0000-0000F44B0000}"/>
    <cellStyle name="Normal 6 3 3 7 2" xfId="40393" xr:uid="{77BFD99F-998B-4214-8C17-EFBABB2CCAA7}"/>
    <cellStyle name="Normal 6 3 3 8" xfId="40377" xr:uid="{13993F77-05BA-4696-A747-9ABB4F21FEB1}"/>
    <cellStyle name="Normal 6 3 4" xfId="19445" xr:uid="{00000000-0005-0000-0000-0000F54B0000}"/>
    <cellStyle name="Normal 6 3 4 2" xfId="40394" xr:uid="{81F22244-556D-49B9-8EC5-E05C2D16CCD9}"/>
    <cellStyle name="Normal 6 3 5" xfId="40375" xr:uid="{FABC0885-AFDD-46B4-9D2F-3C85BE757E41}"/>
    <cellStyle name="Normal 6 4" xfId="19446" xr:uid="{00000000-0005-0000-0000-0000F64B0000}"/>
    <cellStyle name="Normal 6 4 2" xfId="19447" xr:uid="{00000000-0005-0000-0000-0000F74B0000}"/>
    <cellStyle name="Normal 6 4 2 2" xfId="40396" xr:uid="{4EBD578D-8778-4050-8524-20248511C8DC}"/>
    <cellStyle name="Normal 6 4 3" xfId="19448" xr:uid="{00000000-0005-0000-0000-0000F84B0000}"/>
    <cellStyle name="Normal 6 4 3 2" xfId="19449" xr:uid="{00000000-0005-0000-0000-0000F94B0000}"/>
    <cellStyle name="Normal 6 4 3 2 2" xfId="19450" xr:uid="{00000000-0005-0000-0000-0000FA4B0000}"/>
    <cellStyle name="Normal 6 4 3 2 2 2" xfId="19451" xr:uid="{00000000-0005-0000-0000-0000FB4B0000}"/>
    <cellStyle name="Normal 6 4 3 2 2 2 2" xfId="40400" xr:uid="{26FFEAD8-15EC-4D33-B72D-006B5E91138E}"/>
    <cellStyle name="Normal 6 4 3 2 2 3" xfId="19452" xr:uid="{00000000-0005-0000-0000-0000FC4B0000}"/>
    <cellStyle name="Normal 6 4 3 2 2 3 2" xfId="40401" xr:uid="{7D7247A4-97F5-44CF-8F9F-A58876161C9A}"/>
    <cellStyle name="Normal 6 4 3 2 2 4" xfId="19453" xr:uid="{00000000-0005-0000-0000-0000FD4B0000}"/>
    <cellStyle name="Normal 6 4 3 2 2 4 2" xfId="40402" xr:uid="{F07DC489-CA6A-4109-A04F-440834DB0D82}"/>
    <cellStyle name="Normal 6 4 3 2 2 5" xfId="40399" xr:uid="{1AE58D50-A7FE-4699-A509-483A0EEC01FC}"/>
    <cellStyle name="Normal 6 4 3 2 3" xfId="19454" xr:uid="{00000000-0005-0000-0000-0000FE4B0000}"/>
    <cellStyle name="Normal 6 4 3 2 3 2" xfId="40403" xr:uid="{E09A08CB-7985-467A-A509-9418BF7F22F6}"/>
    <cellStyle name="Normal 6 4 3 2 4" xfId="19455" xr:uid="{00000000-0005-0000-0000-0000FF4B0000}"/>
    <cellStyle name="Normal 6 4 3 2 4 2" xfId="40404" xr:uid="{99789204-1156-42F2-B2F6-149232E636F4}"/>
    <cellStyle name="Normal 6 4 3 2 5" xfId="19456" xr:uid="{00000000-0005-0000-0000-0000004C0000}"/>
    <cellStyle name="Normal 6 4 3 2 5 2" xfId="40405" xr:uid="{C1567100-C66A-40EF-AF05-C3EAC65FC449}"/>
    <cellStyle name="Normal 6 4 3 2 6" xfId="40398" xr:uid="{CF951091-7FE9-4637-BBA4-91F4F4EE8682}"/>
    <cellStyle name="Normal 6 4 3 3" xfId="19457" xr:uid="{00000000-0005-0000-0000-0000014C0000}"/>
    <cellStyle name="Normal 6 4 3 3 2" xfId="19458" xr:uid="{00000000-0005-0000-0000-0000024C0000}"/>
    <cellStyle name="Normal 6 4 3 3 2 2" xfId="40407" xr:uid="{25E5AE7B-112B-442D-8AEA-ABCA5063DCAB}"/>
    <cellStyle name="Normal 6 4 3 3 3" xfId="19459" xr:uid="{00000000-0005-0000-0000-0000034C0000}"/>
    <cellStyle name="Normal 6 4 3 3 3 2" xfId="40408" xr:uid="{F99E483E-11CA-46D2-9AE2-BE52F7806D84}"/>
    <cellStyle name="Normal 6 4 3 3 4" xfId="19460" xr:uid="{00000000-0005-0000-0000-0000044C0000}"/>
    <cellStyle name="Normal 6 4 3 3 4 2" xfId="40409" xr:uid="{0945EA08-3C13-40EA-9079-059F4A739BF5}"/>
    <cellStyle name="Normal 6 4 3 3 5" xfId="40406" xr:uid="{FF0B09D7-697C-423B-BE77-EF53C33DBB19}"/>
    <cellStyle name="Normal 6 4 3 4" xfId="19461" xr:uid="{00000000-0005-0000-0000-0000054C0000}"/>
    <cellStyle name="Normal 6 4 3 4 2" xfId="40410" xr:uid="{733476D3-93E7-4B6C-A4D5-EB3EBE093591}"/>
    <cellStyle name="Normal 6 4 3 5" xfId="19462" xr:uid="{00000000-0005-0000-0000-0000064C0000}"/>
    <cellStyle name="Normal 6 4 3 5 2" xfId="40411" xr:uid="{242E8405-71A9-444D-AC4A-5171287BE10A}"/>
    <cellStyle name="Normal 6 4 3 6" xfId="19463" xr:uid="{00000000-0005-0000-0000-0000074C0000}"/>
    <cellStyle name="Normal 6 4 3 6 2" xfId="40412" xr:uid="{16FDAF51-E38F-47E5-8771-C28D4630B754}"/>
    <cellStyle name="Normal 6 4 3 7" xfId="40397" xr:uid="{4B306776-FF97-4C73-B7CD-F9D3C7793F07}"/>
    <cellStyle name="Normal 6 4 4" xfId="40395" xr:uid="{0C9D2BF0-C30F-4E0F-9BDD-189549CE6F3C}"/>
    <cellStyle name="Normal 6 5" xfId="19464" xr:uid="{00000000-0005-0000-0000-0000084C0000}"/>
    <cellStyle name="Normal 6 5 2" xfId="19465" xr:uid="{00000000-0005-0000-0000-0000094C0000}"/>
    <cellStyle name="Normal 6 5 2 2" xfId="19466" xr:uid="{00000000-0005-0000-0000-00000A4C0000}"/>
    <cellStyle name="Normal 6 5 2 2 2" xfId="19467" xr:uid="{00000000-0005-0000-0000-00000B4C0000}"/>
    <cellStyle name="Normal 6 5 2 2 2 2" xfId="40416" xr:uid="{0819F88D-46FD-4B4C-900D-DF7EA164919E}"/>
    <cellStyle name="Normal 6 5 2 2 3" xfId="19468" xr:uid="{00000000-0005-0000-0000-00000C4C0000}"/>
    <cellStyle name="Normal 6 5 2 2 3 2" xfId="40417" xr:uid="{DF4ACF0A-F7B6-4793-A457-2430E15F525F}"/>
    <cellStyle name="Normal 6 5 2 2 4" xfId="19469" xr:uid="{00000000-0005-0000-0000-00000D4C0000}"/>
    <cellStyle name="Normal 6 5 2 2 4 2" xfId="40418" xr:uid="{44A6146D-702F-47D7-9413-652DEC9E90FE}"/>
    <cellStyle name="Normal 6 5 2 2 5" xfId="40415" xr:uid="{C2DFDA9E-9253-4A4C-89B4-AB1AE3E8E9CD}"/>
    <cellStyle name="Normal 6 5 2 3" xfId="19470" xr:uid="{00000000-0005-0000-0000-00000E4C0000}"/>
    <cellStyle name="Normal 6 5 2 3 2" xfId="40419" xr:uid="{E4F8BDEA-CD46-4570-B94A-057CD1B59D64}"/>
    <cellStyle name="Normal 6 5 2 4" xfId="19471" xr:uid="{00000000-0005-0000-0000-00000F4C0000}"/>
    <cellStyle name="Normal 6 5 2 4 2" xfId="40420" xr:uid="{099DCCF5-15F1-4F27-B377-B16B39EE49A6}"/>
    <cellStyle name="Normal 6 5 2 5" xfId="19472" xr:uid="{00000000-0005-0000-0000-0000104C0000}"/>
    <cellStyle name="Normal 6 5 2 5 2" xfId="40421" xr:uid="{8EEF1B3D-A50D-4734-9F2F-7F463029E91A}"/>
    <cellStyle name="Normal 6 5 2 6" xfId="40414" xr:uid="{3A7C34A2-F2D1-492E-BCE7-DAE463C6679A}"/>
    <cellStyle name="Normal 6 5 3" xfId="19473" xr:uid="{00000000-0005-0000-0000-0000114C0000}"/>
    <cellStyle name="Normal 6 5 3 2" xfId="40422" xr:uid="{326577CB-6A50-4D5E-B09C-1548655EA4C4}"/>
    <cellStyle name="Normal 6 5 4" xfId="19474" xr:uid="{00000000-0005-0000-0000-0000124C0000}"/>
    <cellStyle name="Normal 6 5 4 2" xfId="19475" xr:uid="{00000000-0005-0000-0000-0000134C0000}"/>
    <cellStyle name="Normal 6 5 4 2 2" xfId="40424" xr:uid="{417A5C33-32F8-4927-8731-E684965DC9AC}"/>
    <cellStyle name="Normal 6 5 4 3" xfId="19476" xr:uid="{00000000-0005-0000-0000-0000144C0000}"/>
    <cellStyle name="Normal 6 5 4 3 2" xfId="40425" xr:uid="{4D04C0D2-CDB6-42C6-85A7-B12A6995C273}"/>
    <cellStyle name="Normal 6 5 4 4" xfId="19477" xr:uid="{00000000-0005-0000-0000-0000154C0000}"/>
    <cellStyle name="Normal 6 5 4 4 2" xfId="40426" xr:uid="{AC9BDB03-C4AD-4BBB-B6E0-5C6BFD2809F5}"/>
    <cellStyle name="Normal 6 5 4 5" xfId="40423" xr:uid="{F17D5604-12B9-43FE-95C1-A3EECB5AE107}"/>
    <cellStyle name="Normal 6 5 5" xfId="19478" xr:uid="{00000000-0005-0000-0000-0000164C0000}"/>
    <cellStyle name="Normal 6 5 5 2" xfId="40427" xr:uid="{5865B28B-DEF0-4AE1-96A1-8F3EBD7EF86F}"/>
    <cellStyle name="Normal 6 5 6" xfId="19479" xr:uid="{00000000-0005-0000-0000-0000174C0000}"/>
    <cellStyle name="Normal 6 5 6 2" xfId="40428" xr:uid="{19575ADF-D86C-4297-8EB7-6223D17674FC}"/>
    <cellStyle name="Normal 6 5 7" xfId="19480" xr:uid="{00000000-0005-0000-0000-0000184C0000}"/>
    <cellStyle name="Normal 6 5 7 2" xfId="40429" xr:uid="{D0FB2E9E-4E2A-451A-9359-26EE67D23995}"/>
    <cellStyle name="Normal 6 5 8" xfId="40413" xr:uid="{0D4499D7-FC83-4A2A-A483-AD3770175A19}"/>
    <cellStyle name="Normal 6 6" xfId="19481" xr:uid="{00000000-0005-0000-0000-0000194C0000}"/>
    <cellStyle name="Normal 6 6 2" xfId="19482" xr:uid="{00000000-0005-0000-0000-00001A4C0000}"/>
    <cellStyle name="Normal 6 6 2 2" xfId="40431" xr:uid="{87E929A0-B3F4-45EC-B212-BA2DBB9A3E7E}"/>
    <cellStyle name="Normal 6 6 3" xfId="19483" xr:uid="{00000000-0005-0000-0000-00001B4C0000}"/>
    <cellStyle name="Normal 6 6 3 2" xfId="40432" xr:uid="{7E2CBB47-86C5-4CB8-9C01-9D9968679DE4}"/>
    <cellStyle name="Normal 6 6 4" xfId="19484" xr:uid="{00000000-0005-0000-0000-00001C4C0000}"/>
    <cellStyle name="Normal 6 6 4 2" xfId="40433" xr:uid="{A4D74B49-1339-4605-8F3F-2D9FE2DDB88E}"/>
    <cellStyle name="Normal 6 6 5" xfId="40430" xr:uid="{FA548CD1-6255-4D6A-851C-6C665587F985}"/>
    <cellStyle name="Normal 6 7" xfId="40258" xr:uid="{3AFDA8B2-630A-4D7F-AD6B-458DF1A28339}"/>
    <cellStyle name="Normal 6 8" xfId="42321" xr:uid="{81EED8A8-EC31-44B3-88DD-80C7C395D7A5}"/>
    <cellStyle name="Normal 60" xfId="19485" xr:uid="{00000000-0005-0000-0000-00001D4C0000}"/>
    <cellStyle name="Normal 60 2" xfId="19486" xr:uid="{00000000-0005-0000-0000-00001E4C0000}"/>
    <cellStyle name="Normal 60 2 2" xfId="40435" xr:uid="{54336BF3-60F8-416C-82A0-A94A22EB4490}"/>
    <cellStyle name="Normal 60 3" xfId="19487" xr:uid="{00000000-0005-0000-0000-00001F4C0000}"/>
    <cellStyle name="Normal 60 3 2" xfId="40436" xr:uid="{9906C5ED-41F3-4744-8ACA-B90E860BBC7D}"/>
    <cellStyle name="Normal 60 4" xfId="19488" xr:uid="{00000000-0005-0000-0000-0000204C0000}"/>
    <cellStyle name="Normal 60 4 2" xfId="40437" xr:uid="{7AEE9EC5-BA7C-4FE1-9D61-94D1AE6DB9ED}"/>
    <cellStyle name="Normal 60 5" xfId="40434" xr:uid="{7D6496B6-AD7E-47CE-ADF2-20AE87D4F25B}"/>
    <cellStyle name="Normal 61" xfId="19489" xr:uid="{00000000-0005-0000-0000-0000214C0000}"/>
    <cellStyle name="Normal 61 2" xfId="19490" xr:uid="{00000000-0005-0000-0000-0000224C0000}"/>
    <cellStyle name="Normal 61 2 2" xfId="40439" xr:uid="{D201B9BD-B4B6-4BCD-B07F-0F42B50FAC5E}"/>
    <cellStyle name="Normal 61 3" xfId="19491" xr:uid="{00000000-0005-0000-0000-0000234C0000}"/>
    <cellStyle name="Normal 61 3 2" xfId="40440" xr:uid="{79B019D9-1DCB-440D-9B63-A89675628530}"/>
    <cellStyle name="Normal 61 4" xfId="19492" xr:uid="{00000000-0005-0000-0000-0000244C0000}"/>
    <cellStyle name="Normal 61 4 2" xfId="40441" xr:uid="{D8F93099-18AA-4FE9-8591-29173B71D6CD}"/>
    <cellStyle name="Normal 61 5" xfId="40438" xr:uid="{1C6683BF-FFE5-4386-A528-760C2B7A22B0}"/>
    <cellStyle name="Normal 62" xfId="19493" xr:uid="{00000000-0005-0000-0000-0000254C0000}"/>
    <cellStyle name="Normal 62 2" xfId="19494" xr:uid="{00000000-0005-0000-0000-0000264C0000}"/>
    <cellStyle name="Normal 62 2 2" xfId="40443" xr:uid="{F957FB04-F5B7-4326-B431-443DA4BC644A}"/>
    <cellStyle name="Normal 62 3" xfId="19495" xr:uid="{00000000-0005-0000-0000-0000274C0000}"/>
    <cellStyle name="Normal 62 3 2" xfId="40444" xr:uid="{B8B26EAA-190F-488A-A675-16E809EC9081}"/>
    <cellStyle name="Normal 62 4" xfId="19496" xr:uid="{00000000-0005-0000-0000-0000284C0000}"/>
    <cellStyle name="Normal 62 4 2" xfId="40445" xr:uid="{829ED7C1-C4E2-4D0C-B214-D73C4B081574}"/>
    <cellStyle name="Normal 62 5" xfId="40442" xr:uid="{84FA4850-7582-4ED6-B38D-751AEDF6502C}"/>
    <cellStyle name="Normal 63" xfId="19497" xr:uid="{00000000-0005-0000-0000-0000294C0000}"/>
    <cellStyle name="Normal 63 2" xfId="19498" xr:uid="{00000000-0005-0000-0000-00002A4C0000}"/>
    <cellStyle name="Normal 63 2 2" xfId="40447" xr:uid="{28CBF549-73FA-495E-841D-5A5DE1DE4BDD}"/>
    <cellStyle name="Normal 63 3" xfId="19499" xr:uid="{00000000-0005-0000-0000-00002B4C0000}"/>
    <cellStyle name="Normal 63 3 2" xfId="40448" xr:uid="{E7325ACC-6CD8-4710-A07F-33F7E8A3CAE7}"/>
    <cellStyle name="Normal 63 4" xfId="19500" xr:uid="{00000000-0005-0000-0000-00002C4C0000}"/>
    <cellStyle name="Normal 63 4 2" xfId="40449" xr:uid="{9CDDC163-C756-4221-9D10-FC2A9D8ADA87}"/>
    <cellStyle name="Normal 63 5" xfId="40446" xr:uid="{2B9C3309-DD00-4B07-A1DB-B141B612F07C}"/>
    <cellStyle name="Normal 64" xfId="19501" xr:uid="{00000000-0005-0000-0000-00002D4C0000}"/>
    <cellStyle name="Normal 64 2" xfId="19502" xr:uid="{00000000-0005-0000-0000-00002E4C0000}"/>
    <cellStyle name="Normal 64 2 2" xfId="40451" xr:uid="{017661D1-6FB1-4343-896B-66201436D91A}"/>
    <cellStyle name="Normal 64 3" xfId="19503" xr:uid="{00000000-0005-0000-0000-00002F4C0000}"/>
    <cellStyle name="Normal 64 3 2" xfId="40452" xr:uid="{0B9DF13C-BC21-430C-AF2C-1CBFDC166A24}"/>
    <cellStyle name="Normal 64 4" xfId="19504" xr:uid="{00000000-0005-0000-0000-0000304C0000}"/>
    <cellStyle name="Normal 64 4 2" xfId="40453" xr:uid="{C419AC5D-9490-4088-8226-661C343FFC07}"/>
    <cellStyle name="Normal 64 5" xfId="40450" xr:uid="{210E8073-CDED-489C-8C9D-254FC326CF05}"/>
    <cellStyle name="Normal 65" xfId="19505" xr:uid="{00000000-0005-0000-0000-0000314C0000}"/>
    <cellStyle name="Normal 65 2" xfId="19506" xr:uid="{00000000-0005-0000-0000-0000324C0000}"/>
    <cellStyle name="Normal 65 2 2" xfId="40455" xr:uid="{B01CFB4B-808A-4243-8144-88C5E836D8F6}"/>
    <cellStyle name="Normal 65 3" xfId="19507" xr:uid="{00000000-0005-0000-0000-0000334C0000}"/>
    <cellStyle name="Normal 65 3 2" xfId="40456" xr:uid="{113DA02A-D6CE-4055-93AF-BA423331A1D1}"/>
    <cellStyle name="Normal 65 4" xfId="19508" xr:uid="{00000000-0005-0000-0000-0000344C0000}"/>
    <cellStyle name="Normal 65 4 2" xfId="40457" xr:uid="{8C56B2FF-E6DA-444F-AFDF-934C19558EF3}"/>
    <cellStyle name="Normal 65 5" xfId="40454" xr:uid="{174EEA12-9726-4BF4-ACE5-0290FED4CBD7}"/>
    <cellStyle name="Normal 66" xfId="19509" xr:uid="{00000000-0005-0000-0000-0000354C0000}"/>
    <cellStyle name="Normal 66 2" xfId="19510" xr:uid="{00000000-0005-0000-0000-0000364C0000}"/>
    <cellStyle name="Normal 66 2 2" xfId="40459" xr:uid="{2BF82C5B-52E9-41D0-AF64-8BACA3FABF84}"/>
    <cellStyle name="Normal 66 3" xfId="19511" xr:uid="{00000000-0005-0000-0000-0000374C0000}"/>
    <cellStyle name="Normal 66 3 2" xfId="40460" xr:uid="{50158469-7981-4A12-9D5D-3BFBFFC5712E}"/>
    <cellStyle name="Normal 66 4" xfId="19512" xr:uid="{00000000-0005-0000-0000-0000384C0000}"/>
    <cellStyle name="Normal 66 4 2" xfId="40461" xr:uid="{8015334C-8A3C-42C1-AEC4-8276DABE616C}"/>
    <cellStyle name="Normal 66 5" xfId="40458" xr:uid="{C1C699B4-B708-43F5-9962-F696DEBB71AF}"/>
    <cellStyle name="Normal 67" xfId="19513" xr:uid="{00000000-0005-0000-0000-0000394C0000}"/>
    <cellStyle name="Normal 67 2" xfId="19514" xr:uid="{00000000-0005-0000-0000-00003A4C0000}"/>
    <cellStyle name="Normal 67 2 2" xfId="40463" xr:uid="{FE4B57E7-484E-4277-8F43-E4D6651D3822}"/>
    <cellStyle name="Normal 67 3" xfId="19515" xr:uid="{00000000-0005-0000-0000-00003B4C0000}"/>
    <cellStyle name="Normal 67 3 2" xfId="40464" xr:uid="{7F1E56EE-82FF-461D-8E20-5467E0635E9F}"/>
    <cellStyle name="Normal 67 4" xfId="19516" xr:uid="{00000000-0005-0000-0000-00003C4C0000}"/>
    <cellStyle name="Normal 67 4 2" xfId="40465" xr:uid="{A28A7E78-C477-4D74-BF91-21BF7D31CCEC}"/>
    <cellStyle name="Normal 67 5" xfId="40462" xr:uid="{1B5C0BD2-0F6E-425F-89A1-2CB9B34585B9}"/>
    <cellStyle name="Normal 68" xfId="19517" xr:uid="{00000000-0005-0000-0000-00003D4C0000}"/>
    <cellStyle name="Normal 68 2" xfId="19518" xr:uid="{00000000-0005-0000-0000-00003E4C0000}"/>
    <cellStyle name="Normal 68 2 2" xfId="40467" xr:uid="{C2E1CC2C-BBF9-4F4A-B734-27BECAD36934}"/>
    <cellStyle name="Normal 68 3" xfId="19519" xr:uid="{00000000-0005-0000-0000-00003F4C0000}"/>
    <cellStyle name="Normal 68 3 2" xfId="40468" xr:uid="{7105C3FE-EA2D-4401-A357-F16B92DB7EB1}"/>
    <cellStyle name="Normal 68 4" xfId="19520" xr:uid="{00000000-0005-0000-0000-0000404C0000}"/>
    <cellStyle name="Normal 68 4 2" xfId="40469" xr:uid="{3B57B5BC-6B9E-40A8-A0F9-144334CCDC02}"/>
    <cellStyle name="Normal 68 5" xfId="40466" xr:uid="{7CA8CF96-6000-423C-8014-AF872CB82EB4}"/>
    <cellStyle name="Normal 69" xfId="19521" xr:uid="{00000000-0005-0000-0000-0000414C0000}"/>
    <cellStyle name="Normal 69 2" xfId="19522" xr:uid="{00000000-0005-0000-0000-0000424C0000}"/>
    <cellStyle name="Normal 69 2 2" xfId="40471" xr:uid="{EDC2AB3B-A94D-4375-AE5F-DD67A303ABB5}"/>
    <cellStyle name="Normal 69 3" xfId="19523" xr:uid="{00000000-0005-0000-0000-0000434C0000}"/>
    <cellStyle name="Normal 69 3 2" xfId="40472" xr:uid="{B6B187B2-1569-4871-890E-23CCFFC3279E}"/>
    <cellStyle name="Normal 69 4" xfId="19524" xr:uid="{00000000-0005-0000-0000-0000444C0000}"/>
    <cellStyle name="Normal 69 4 2" xfId="40473" xr:uid="{3DB21641-3CB8-470B-AF16-EC67CDF4D9FE}"/>
    <cellStyle name="Normal 69 5" xfId="40470" xr:uid="{FE0C8941-4B71-495C-8D21-7661B4813CA1}"/>
    <cellStyle name="Normal 7" xfId="19525" xr:uid="{00000000-0005-0000-0000-0000454C0000}"/>
    <cellStyle name="Normal 7 10" xfId="19526" xr:uid="{00000000-0005-0000-0000-0000464C0000}"/>
    <cellStyle name="Normal 7 10 2" xfId="19527" xr:uid="{00000000-0005-0000-0000-0000474C0000}"/>
    <cellStyle name="Normal 7 10 2 2" xfId="19528" xr:uid="{00000000-0005-0000-0000-0000484C0000}"/>
    <cellStyle name="Normal 7 10 2 2 2" xfId="19529" xr:uid="{00000000-0005-0000-0000-0000494C0000}"/>
    <cellStyle name="Normal 7 10 2 2 2 2" xfId="40478" xr:uid="{499B11CC-312C-4909-B957-6E427D3AABEA}"/>
    <cellStyle name="Normal 7 10 2 2 3" xfId="19530" xr:uid="{00000000-0005-0000-0000-00004A4C0000}"/>
    <cellStyle name="Normal 7 10 2 2 3 2" xfId="40479" xr:uid="{08814ED0-06F2-4696-9920-DD1EB322CBE5}"/>
    <cellStyle name="Normal 7 10 2 2 4" xfId="19531" xr:uid="{00000000-0005-0000-0000-00004B4C0000}"/>
    <cellStyle name="Normal 7 10 2 2 4 2" xfId="40480" xr:uid="{8ADD90EA-DDAF-47F6-9E17-5FC93118AD4F}"/>
    <cellStyle name="Normal 7 10 2 2 5" xfId="40477" xr:uid="{9E69EB99-65FB-451D-BA2D-B788A2ED4BC4}"/>
    <cellStyle name="Normal 7 10 2 3" xfId="19532" xr:uid="{00000000-0005-0000-0000-00004C4C0000}"/>
    <cellStyle name="Normal 7 10 2 3 2" xfId="40481" xr:uid="{14559A75-EEDC-431E-B742-5F80D17EE487}"/>
    <cellStyle name="Normal 7 10 2 4" xfId="19533" xr:uid="{00000000-0005-0000-0000-00004D4C0000}"/>
    <cellStyle name="Normal 7 10 2 4 2" xfId="40482" xr:uid="{9217EFEC-0D81-4EC1-ADC0-EDA156526598}"/>
    <cellStyle name="Normal 7 10 2 5" xfId="19534" xr:uid="{00000000-0005-0000-0000-00004E4C0000}"/>
    <cellStyle name="Normal 7 10 2 5 2" xfId="40483" xr:uid="{550BE1A3-A3D6-40E2-8176-AC4678ED7D92}"/>
    <cellStyle name="Normal 7 10 2 6" xfId="40476" xr:uid="{476BC149-B5DB-4E45-9B42-01DE54BC1330}"/>
    <cellStyle name="Normal 7 10 3" xfId="19535" xr:uid="{00000000-0005-0000-0000-00004F4C0000}"/>
    <cellStyle name="Normal 7 10 3 2" xfId="19536" xr:uid="{00000000-0005-0000-0000-0000504C0000}"/>
    <cellStyle name="Normal 7 10 3 2 2" xfId="40485" xr:uid="{39593AD2-A630-46F2-B744-00B9EFA12561}"/>
    <cellStyle name="Normal 7 10 3 3" xfId="19537" xr:uid="{00000000-0005-0000-0000-0000514C0000}"/>
    <cellStyle name="Normal 7 10 3 3 2" xfId="40486" xr:uid="{02BC02EF-7AF8-42B6-B78A-AF602623CBFB}"/>
    <cellStyle name="Normal 7 10 3 4" xfId="19538" xr:uid="{00000000-0005-0000-0000-0000524C0000}"/>
    <cellStyle name="Normal 7 10 3 4 2" xfId="40487" xr:uid="{D0E8D280-6C22-4218-8B74-D83C38EACD13}"/>
    <cellStyle name="Normal 7 10 3 5" xfId="40484" xr:uid="{228DA999-0D30-40F0-B024-1DFDCCC9E2FB}"/>
    <cellStyle name="Normal 7 10 4" xfId="19539" xr:uid="{00000000-0005-0000-0000-0000534C0000}"/>
    <cellStyle name="Normal 7 10 4 2" xfId="40488" xr:uid="{1184FB4E-9BDE-47C8-BCF7-3EB37FF2E34B}"/>
    <cellStyle name="Normal 7 10 5" xfId="19540" xr:uid="{00000000-0005-0000-0000-0000544C0000}"/>
    <cellStyle name="Normal 7 10 5 2" xfId="40489" xr:uid="{79AAA5F7-415D-4722-B4B6-569ED0EB34A4}"/>
    <cellStyle name="Normal 7 10 6" xfId="19541" xr:uid="{00000000-0005-0000-0000-0000554C0000}"/>
    <cellStyle name="Normal 7 10 6 2" xfId="40490" xr:uid="{1A756ECB-A05F-4A7A-ACCF-962C67153831}"/>
    <cellStyle name="Normal 7 10 7" xfId="40475" xr:uid="{06FCE8C5-6F84-418E-A9EC-72BF9AC1889D}"/>
    <cellStyle name="Normal 7 11" xfId="19542" xr:uid="{00000000-0005-0000-0000-0000564C0000}"/>
    <cellStyle name="Normal 7 11 2" xfId="19543" xr:uid="{00000000-0005-0000-0000-0000574C0000}"/>
    <cellStyle name="Normal 7 11 2 2" xfId="19544" xr:uid="{00000000-0005-0000-0000-0000584C0000}"/>
    <cellStyle name="Normal 7 11 2 2 2" xfId="19545" xr:uid="{00000000-0005-0000-0000-0000594C0000}"/>
    <cellStyle name="Normal 7 11 2 2 2 2" xfId="40494" xr:uid="{F95CEE6B-CCD0-410C-B816-F3C090C9E77E}"/>
    <cellStyle name="Normal 7 11 2 2 3" xfId="19546" xr:uid="{00000000-0005-0000-0000-00005A4C0000}"/>
    <cellStyle name="Normal 7 11 2 2 3 2" xfId="40495" xr:uid="{C8EE089A-E686-44E4-A9DF-510B82CF43C5}"/>
    <cellStyle name="Normal 7 11 2 2 4" xfId="19547" xr:uid="{00000000-0005-0000-0000-00005B4C0000}"/>
    <cellStyle name="Normal 7 11 2 2 4 2" xfId="40496" xr:uid="{CAB7EC76-B9AF-4366-B48E-11560B2B1220}"/>
    <cellStyle name="Normal 7 11 2 2 5" xfId="40493" xr:uid="{B8E06089-C338-4274-8D7A-D9AF7ADADCC7}"/>
    <cellStyle name="Normal 7 11 2 3" xfId="19548" xr:uid="{00000000-0005-0000-0000-00005C4C0000}"/>
    <cellStyle name="Normal 7 11 2 3 2" xfId="40497" xr:uid="{AF3DB73A-14C7-4613-9936-3733363983A6}"/>
    <cellStyle name="Normal 7 11 2 4" xfId="19549" xr:uid="{00000000-0005-0000-0000-00005D4C0000}"/>
    <cellStyle name="Normal 7 11 2 4 2" xfId="40498" xr:uid="{29D53EB7-B816-4873-8EBF-F39A1C21E2E6}"/>
    <cellStyle name="Normal 7 11 2 5" xfId="19550" xr:uid="{00000000-0005-0000-0000-00005E4C0000}"/>
    <cellStyle name="Normal 7 11 2 5 2" xfId="40499" xr:uid="{C2810DE9-A044-4F38-8440-D330D51E964C}"/>
    <cellStyle name="Normal 7 11 2 6" xfId="40492" xr:uid="{542EF470-D13F-4954-8ECD-699424A986E0}"/>
    <cellStyle name="Normal 7 11 3" xfId="19551" xr:uid="{00000000-0005-0000-0000-00005F4C0000}"/>
    <cellStyle name="Normal 7 11 3 2" xfId="19552" xr:uid="{00000000-0005-0000-0000-0000604C0000}"/>
    <cellStyle name="Normal 7 11 3 2 2" xfId="40501" xr:uid="{79150904-336A-45A8-9204-C65C9115C9D5}"/>
    <cellStyle name="Normal 7 11 3 3" xfId="19553" xr:uid="{00000000-0005-0000-0000-0000614C0000}"/>
    <cellStyle name="Normal 7 11 3 3 2" xfId="40502" xr:uid="{2FE555C0-9D7C-4659-BB19-DE4A1FBA15DE}"/>
    <cellStyle name="Normal 7 11 3 4" xfId="19554" xr:uid="{00000000-0005-0000-0000-0000624C0000}"/>
    <cellStyle name="Normal 7 11 3 4 2" xfId="40503" xr:uid="{DBFB93EF-67BA-4354-8366-DF5A25309F86}"/>
    <cellStyle name="Normal 7 11 3 5" xfId="40500" xr:uid="{EFFBB38B-AF59-46E2-A92E-C844C4976CA5}"/>
    <cellStyle name="Normal 7 11 4" xfId="19555" xr:uid="{00000000-0005-0000-0000-0000634C0000}"/>
    <cellStyle name="Normal 7 11 4 2" xfId="40504" xr:uid="{5BF1D7C8-AEEA-42CC-8DDD-4E1BD848986F}"/>
    <cellStyle name="Normal 7 11 5" xfId="19556" xr:uid="{00000000-0005-0000-0000-0000644C0000}"/>
    <cellStyle name="Normal 7 11 5 2" xfId="40505" xr:uid="{763BC42C-ED78-46E8-8735-D9501ECB896E}"/>
    <cellStyle name="Normal 7 11 6" xfId="19557" xr:uid="{00000000-0005-0000-0000-0000654C0000}"/>
    <cellStyle name="Normal 7 11 6 2" xfId="40506" xr:uid="{4870ADA2-4EC5-4403-8279-2EC6A0268515}"/>
    <cellStyle name="Normal 7 11 7" xfId="40491" xr:uid="{F0945B70-7E9E-40CC-84CD-803ABB6951D0}"/>
    <cellStyle name="Normal 7 12" xfId="19558" xr:uid="{00000000-0005-0000-0000-0000664C0000}"/>
    <cellStyle name="Normal 7 12 2" xfId="19559" xr:uid="{00000000-0005-0000-0000-0000674C0000}"/>
    <cellStyle name="Normal 7 12 2 2" xfId="19560" xr:uid="{00000000-0005-0000-0000-0000684C0000}"/>
    <cellStyle name="Normal 7 12 2 2 2" xfId="19561" xr:uid="{00000000-0005-0000-0000-0000694C0000}"/>
    <cellStyle name="Normal 7 12 2 2 2 2" xfId="40510" xr:uid="{F60C137C-2F66-4E30-91E5-D2AF67C796C6}"/>
    <cellStyle name="Normal 7 12 2 2 3" xfId="19562" xr:uid="{00000000-0005-0000-0000-00006A4C0000}"/>
    <cellStyle name="Normal 7 12 2 2 3 2" xfId="40511" xr:uid="{997998F2-CCE9-4192-8C9F-501C377184C1}"/>
    <cellStyle name="Normal 7 12 2 2 4" xfId="19563" xr:uid="{00000000-0005-0000-0000-00006B4C0000}"/>
    <cellStyle name="Normal 7 12 2 2 4 2" xfId="40512" xr:uid="{A51187A9-09D1-4A4A-BC7A-D721DCCC9CF0}"/>
    <cellStyle name="Normal 7 12 2 2 5" xfId="40509" xr:uid="{173829BE-3011-4265-B64F-708C0ECDDBB0}"/>
    <cellStyle name="Normal 7 12 2 3" xfId="19564" xr:uid="{00000000-0005-0000-0000-00006C4C0000}"/>
    <cellStyle name="Normal 7 12 2 3 2" xfId="40513" xr:uid="{A8895626-F06D-4FB2-A548-618BE868D27E}"/>
    <cellStyle name="Normal 7 12 2 4" xfId="19565" xr:uid="{00000000-0005-0000-0000-00006D4C0000}"/>
    <cellStyle name="Normal 7 12 2 4 2" xfId="40514" xr:uid="{7F94E7AD-F6C2-4CC3-8285-F0416A0F1D04}"/>
    <cellStyle name="Normal 7 12 2 5" xfId="19566" xr:uid="{00000000-0005-0000-0000-00006E4C0000}"/>
    <cellStyle name="Normal 7 12 2 5 2" xfId="40515" xr:uid="{15BEFC15-1A47-42DC-8EF2-F78931093CE1}"/>
    <cellStyle name="Normal 7 12 2 6" xfId="40508" xr:uid="{EC63D4CC-1770-493A-BB74-CD6A1F5477DA}"/>
    <cellStyle name="Normal 7 12 3" xfId="19567" xr:uid="{00000000-0005-0000-0000-00006F4C0000}"/>
    <cellStyle name="Normal 7 12 3 2" xfId="19568" xr:uid="{00000000-0005-0000-0000-0000704C0000}"/>
    <cellStyle name="Normal 7 12 3 2 2" xfId="40517" xr:uid="{3E837BD5-5DAB-4259-9E56-003F7551F8C3}"/>
    <cellStyle name="Normal 7 12 3 3" xfId="19569" xr:uid="{00000000-0005-0000-0000-0000714C0000}"/>
    <cellStyle name="Normal 7 12 3 3 2" xfId="40518" xr:uid="{6CE04421-4A64-4CBD-A9AB-9F46682C846B}"/>
    <cellStyle name="Normal 7 12 3 4" xfId="19570" xr:uid="{00000000-0005-0000-0000-0000724C0000}"/>
    <cellStyle name="Normal 7 12 3 4 2" xfId="40519" xr:uid="{183DD5EB-CB60-443D-A5FA-65803CC179A0}"/>
    <cellStyle name="Normal 7 12 3 5" xfId="40516" xr:uid="{98DD0BE2-E1E1-4BB3-AF8C-3EF0F2E294E3}"/>
    <cellStyle name="Normal 7 12 4" xfId="19571" xr:uid="{00000000-0005-0000-0000-0000734C0000}"/>
    <cellStyle name="Normal 7 12 4 2" xfId="40520" xr:uid="{69C7F684-ACDF-44E6-8DDB-094408EBE46B}"/>
    <cellStyle name="Normal 7 12 5" xfId="19572" xr:uid="{00000000-0005-0000-0000-0000744C0000}"/>
    <cellStyle name="Normal 7 12 5 2" xfId="40521" xr:uid="{0B336701-64CE-4566-A5D5-B8A65BCE898E}"/>
    <cellStyle name="Normal 7 12 6" xfId="19573" xr:uid="{00000000-0005-0000-0000-0000754C0000}"/>
    <cellStyle name="Normal 7 12 6 2" xfId="40522" xr:uid="{9428C513-2B31-4D5B-8AEB-614F0240CD79}"/>
    <cellStyle name="Normal 7 12 7" xfId="40507" xr:uid="{B871EFCC-E3C8-4E8C-B3AD-65CEFAEBBA0A}"/>
    <cellStyle name="Normal 7 13" xfId="40474" xr:uid="{72120154-D4B4-45B6-B5EA-691147509076}"/>
    <cellStyle name="Normal 7 14" xfId="42322" xr:uid="{5E3E8C5F-3964-463D-8413-31E66A3B1CA2}"/>
    <cellStyle name="Normal 7 2" xfId="19574" xr:uid="{00000000-0005-0000-0000-0000764C0000}"/>
    <cellStyle name="Normal 7 2 10" xfId="19575" xr:uid="{00000000-0005-0000-0000-0000774C0000}"/>
    <cellStyle name="Normal 7 2 10 2" xfId="40524" xr:uid="{895312E5-94B1-4FA7-A30F-9857B26DE7DD}"/>
    <cellStyle name="Normal 7 2 11" xfId="19576" xr:uid="{00000000-0005-0000-0000-0000784C0000}"/>
    <cellStyle name="Normal 7 2 11 2" xfId="40525" xr:uid="{FB8F1941-2EC5-4EB6-AC69-B50C6CB4C39C}"/>
    <cellStyle name="Normal 7 2 12" xfId="19577" xr:uid="{00000000-0005-0000-0000-0000794C0000}"/>
    <cellStyle name="Normal 7 2 12 2" xfId="40526" xr:uid="{FF320655-AD75-4CA9-9B09-CA5183508CE1}"/>
    <cellStyle name="Normal 7 2 13" xfId="19578" xr:uid="{00000000-0005-0000-0000-00007A4C0000}"/>
    <cellStyle name="Normal 7 2 13 2" xfId="40527" xr:uid="{3E095CC7-0EC2-449B-A9B3-57EE98DBA88B}"/>
    <cellStyle name="Normal 7 2 14" xfId="19579" xr:uid="{00000000-0005-0000-0000-00007B4C0000}"/>
    <cellStyle name="Normal 7 2 14 2" xfId="40528" xr:uid="{9817CF05-C6CC-4BB1-9149-05DC7F66B417}"/>
    <cellStyle name="Normal 7 2 15" xfId="19580" xr:uid="{00000000-0005-0000-0000-00007C4C0000}"/>
    <cellStyle name="Normal 7 2 15 2" xfId="40529" xr:uid="{80E7747B-638F-489E-BA03-DB8CB8006BC7}"/>
    <cellStyle name="Normal 7 2 16" xfId="19581" xr:uid="{00000000-0005-0000-0000-00007D4C0000}"/>
    <cellStyle name="Normal 7 2 16 2" xfId="40530" xr:uid="{4FCAEE85-02E4-4904-9F1E-327B60CD978B}"/>
    <cellStyle name="Normal 7 2 17" xfId="19582" xr:uid="{00000000-0005-0000-0000-00007E4C0000}"/>
    <cellStyle name="Normal 7 2 17 2" xfId="40531" xr:uid="{D1AA806F-3C16-4155-9088-0B9FF4794275}"/>
    <cellStyle name="Normal 7 2 18" xfId="19583" xr:uid="{00000000-0005-0000-0000-00007F4C0000}"/>
    <cellStyle name="Normal 7 2 18 2" xfId="40532" xr:uid="{7A2CE9D8-3055-4180-8CF7-4DDDB209550C}"/>
    <cellStyle name="Normal 7 2 19" xfId="19584" xr:uid="{00000000-0005-0000-0000-0000804C0000}"/>
    <cellStyle name="Normal 7 2 19 2" xfId="40533" xr:uid="{7F972B8E-844C-446F-8D53-C815692C2EAC}"/>
    <cellStyle name="Normal 7 2 2" xfId="19585" xr:uid="{00000000-0005-0000-0000-0000814C0000}"/>
    <cellStyle name="Normal 7 2 2 2" xfId="19586" xr:uid="{00000000-0005-0000-0000-0000824C0000}"/>
    <cellStyle name="Normal 7 2 2 2 2" xfId="40535" xr:uid="{FBBB6C08-4A47-4F3C-8B89-C3CA9267CDDB}"/>
    <cellStyle name="Normal 7 2 2 3" xfId="19587" xr:uid="{00000000-0005-0000-0000-0000834C0000}"/>
    <cellStyle name="Normal 7 2 2 3 2" xfId="40536" xr:uid="{C60BF033-3B5E-48A8-B864-DB6E3B60E48A}"/>
    <cellStyle name="Normal 7 2 2 4" xfId="40534" xr:uid="{1683EBEA-1D9E-4597-BD6D-999E1B1FBC7C}"/>
    <cellStyle name="Normal 7 2 20" xfId="19588" xr:uid="{00000000-0005-0000-0000-0000844C0000}"/>
    <cellStyle name="Normal 7 2 20 2" xfId="40537" xr:uid="{F47405E1-7DE5-4137-BB62-219DF11EC04E}"/>
    <cellStyle name="Normal 7 2 21" xfId="19589" xr:uid="{00000000-0005-0000-0000-0000854C0000}"/>
    <cellStyle name="Normal 7 2 21 2" xfId="40538" xr:uid="{3D82EC59-7F2D-4305-9748-C92C50E6A4DD}"/>
    <cellStyle name="Normal 7 2 22" xfId="19590" xr:uid="{00000000-0005-0000-0000-0000864C0000}"/>
    <cellStyle name="Normal 7 2 22 2" xfId="40539" xr:uid="{55A97D42-3AFC-4B15-9B7D-2D0122CBA68D}"/>
    <cellStyle name="Normal 7 2 23" xfId="19591" xr:uid="{00000000-0005-0000-0000-0000874C0000}"/>
    <cellStyle name="Normal 7 2 23 2" xfId="40540" xr:uid="{D93FC436-4341-40D5-928B-2D7C1C9690FC}"/>
    <cellStyle name="Normal 7 2 24" xfId="19592" xr:uid="{00000000-0005-0000-0000-0000884C0000}"/>
    <cellStyle name="Normal 7 2 24 2" xfId="40541" xr:uid="{8FDCC795-65C9-4D3C-BE3C-B15260CABB63}"/>
    <cellStyle name="Normal 7 2 25" xfId="19593" xr:uid="{00000000-0005-0000-0000-0000894C0000}"/>
    <cellStyle name="Normal 7 2 25 2" xfId="40542" xr:uid="{5D313B9D-832A-4EEF-BAE5-409264A018C3}"/>
    <cellStyle name="Normal 7 2 26" xfId="19594" xr:uid="{00000000-0005-0000-0000-00008A4C0000}"/>
    <cellStyle name="Normal 7 2 26 2" xfId="40543" xr:uid="{AE608D5E-ACB5-446F-918E-C620B8749A23}"/>
    <cellStyle name="Normal 7 2 27" xfId="19595" xr:uid="{00000000-0005-0000-0000-00008B4C0000}"/>
    <cellStyle name="Normal 7 2 27 2" xfId="40544" xr:uid="{B25C0FF0-AC92-406E-BCFA-EB4B6FD92C65}"/>
    <cellStyle name="Normal 7 2 28" xfId="19596" xr:uid="{00000000-0005-0000-0000-00008C4C0000}"/>
    <cellStyle name="Normal 7 2 28 2" xfId="40545" xr:uid="{AD3503F6-6D6C-490E-87AF-252D9B0D2BED}"/>
    <cellStyle name="Normal 7 2 29" xfId="19597" xr:uid="{00000000-0005-0000-0000-00008D4C0000}"/>
    <cellStyle name="Normal 7 2 29 2" xfId="40546" xr:uid="{A70D58D2-9E79-4A59-BBF6-316B5F97C0D2}"/>
    <cellStyle name="Normal 7 2 3" xfId="19598" xr:uid="{00000000-0005-0000-0000-00008E4C0000}"/>
    <cellStyle name="Normal 7 2 3 2" xfId="19599" xr:uid="{00000000-0005-0000-0000-00008F4C0000}"/>
    <cellStyle name="Normal 7 2 3 2 2" xfId="19600" xr:uid="{00000000-0005-0000-0000-0000904C0000}"/>
    <cellStyle name="Normal 7 2 3 2 2 2" xfId="40549" xr:uid="{2E78D9B1-BBE9-498E-9754-E42982BADE34}"/>
    <cellStyle name="Normal 7 2 3 2 3" xfId="19601" xr:uid="{00000000-0005-0000-0000-0000914C0000}"/>
    <cellStyle name="Normal 7 2 3 2 3 2" xfId="19602" xr:uid="{00000000-0005-0000-0000-0000924C0000}"/>
    <cellStyle name="Normal 7 2 3 2 3 2 2" xfId="40551" xr:uid="{1E29F7FB-5A1A-4247-B268-6BC6C759788C}"/>
    <cellStyle name="Normal 7 2 3 2 3 3" xfId="19603" xr:uid="{00000000-0005-0000-0000-0000934C0000}"/>
    <cellStyle name="Normal 7 2 3 2 3 3 2" xfId="40552" xr:uid="{EAE0E44E-EB7F-4237-9A11-434771C7AE4C}"/>
    <cellStyle name="Normal 7 2 3 2 3 4" xfId="19604" xr:uid="{00000000-0005-0000-0000-0000944C0000}"/>
    <cellStyle name="Normal 7 2 3 2 3 4 2" xfId="40553" xr:uid="{39C80AFE-0C51-4F1D-B3E8-8D3506DBB7FA}"/>
    <cellStyle name="Normal 7 2 3 2 3 5" xfId="40550" xr:uid="{6302B850-DEAF-49ED-BB9E-EDB7E948CB72}"/>
    <cellStyle name="Normal 7 2 3 2 4" xfId="19605" xr:uid="{00000000-0005-0000-0000-0000954C0000}"/>
    <cellStyle name="Normal 7 2 3 2 4 2" xfId="40554" xr:uid="{B58862A1-E262-4D56-BBDC-187EAF9FF592}"/>
    <cellStyle name="Normal 7 2 3 2 5" xfId="19606" xr:uid="{00000000-0005-0000-0000-0000964C0000}"/>
    <cellStyle name="Normal 7 2 3 2 5 2" xfId="40555" xr:uid="{0B052EFD-884F-416C-863C-57E7417D5D74}"/>
    <cellStyle name="Normal 7 2 3 2 6" xfId="19607" xr:uid="{00000000-0005-0000-0000-0000974C0000}"/>
    <cellStyle name="Normal 7 2 3 2 6 2" xfId="40556" xr:uid="{114F5549-6090-466F-B73E-E97EE6199ACA}"/>
    <cellStyle name="Normal 7 2 3 2 7" xfId="40548" xr:uid="{B2EDB69D-15DB-44A3-B8A7-FECACCD2C1B0}"/>
    <cellStyle name="Normal 7 2 3 3" xfId="19608" xr:uid="{00000000-0005-0000-0000-0000984C0000}"/>
    <cellStyle name="Normal 7 2 3 3 2" xfId="19609" xr:uid="{00000000-0005-0000-0000-0000994C0000}"/>
    <cellStyle name="Normal 7 2 3 3 2 2" xfId="40558" xr:uid="{8573AC67-8776-4AC6-8DDE-6A72D91EA0C7}"/>
    <cellStyle name="Normal 7 2 3 3 3" xfId="19610" xr:uid="{00000000-0005-0000-0000-00009A4C0000}"/>
    <cellStyle name="Normal 7 2 3 3 3 2" xfId="40559" xr:uid="{E552F832-1D4B-4F46-875D-A4FFBFB2E0D2}"/>
    <cellStyle name="Normal 7 2 3 3 4" xfId="19611" xr:uid="{00000000-0005-0000-0000-00009B4C0000}"/>
    <cellStyle name="Normal 7 2 3 3 4 2" xfId="40560" xr:uid="{6C0B5DBF-4B53-4D65-8285-8564D3765325}"/>
    <cellStyle name="Normal 7 2 3 3 5" xfId="40557" xr:uid="{4A2F8B81-B893-43C7-B402-2773B72B4E35}"/>
    <cellStyle name="Normal 7 2 3 4" xfId="19612" xr:uid="{00000000-0005-0000-0000-00009C4C0000}"/>
    <cellStyle name="Normal 7 2 3 4 2" xfId="40561" xr:uid="{1A55E975-DFBB-4409-A0DF-08B2498B0289}"/>
    <cellStyle name="Normal 7 2 3 5" xfId="19613" xr:uid="{00000000-0005-0000-0000-00009D4C0000}"/>
    <cellStyle name="Normal 7 2 3 5 2" xfId="40562" xr:uid="{01D3ED5D-5098-4DFE-8599-E0CB41AFEC52}"/>
    <cellStyle name="Normal 7 2 3 6" xfId="19614" xr:uid="{00000000-0005-0000-0000-00009E4C0000}"/>
    <cellStyle name="Normal 7 2 3 6 2" xfId="40563" xr:uid="{6545CF43-BB94-44CB-BFFA-E3151F33AE7C}"/>
    <cellStyle name="Normal 7 2 3 7" xfId="40547" xr:uid="{5575E964-ACFB-46C4-B043-BB94237A7886}"/>
    <cellStyle name="Normal 7 2 30" xfId="19615" xr:uid="{00000000-0005-0000-0000-00009F4C0000}"/>
    <cellStyle name="Normal 7 2 30 2" xfId="40564" xr:uid="{D2F981E4-6B90-49C9-9288-78B57444F782}"/>
    <cellStyle name="Normal 7 2 31" xfId="19616" xr:uid="{00000000-0005-0000-0000-0000A04C0000}"/>
    <cellStyle name="Normal 7 2 31 2" xfId="40565" xr:uid="{00930DC1-48FB-48BA-8F52-A8996AB0030D}"/>
    <cellStyle name="Normal 7 2 32" xfId="19617" xr:uid="{00000000-0005-0000-0000-0000A14C0000}"/>
    <cellStyle name="Normal 7 2 32 2" xfId="40566" xr:uid="{320AB3B0-2AA0-48BC-8DBC-740F1ABBAAA9}"/>
    <cellStyle name="Normal 7 2 33" xfId="19618" xr:uid="{00000000-0005-0000-0000-0000A24C0000}"/>
    <cellStyle name="Normal 7 2 33 2" xfId="40567" xr:uid="{64A7A439-B43E-42C5-BDBF-BCD7FC4A0B5E}"/>
    <cellStyle name="Normal 7 2 34" xfId="19619" xr:uid="{00000000-0005-0000-0000-0000A34C0000}"/>
    <cellStyle name="Normal 7 2 34 2" xfId="40568" xr:uid="{880FE8C8-0CFE-4CF7-B522-5D367CB7AB53}"/>
    <cellStyle name="Normal 7 2 35" xfId="19620" xr:uid="{00000000-0005-0000-0000-0000A44C0000}"/>
    <cellStyle name="Normal 7 2 35 2" xfId="40569" xr:uid="{D6DEA34E-FD37-4EAA-AA7F-231C8BC6AF6A}"/>
    <cellStyle name="Normal 7 2 36" xfId="19621" xr:uid="{00000000-0005-0000-0000-0000A54C0000}"/>
    <cellStyle name="Normal 7 2 36 2" xfId="40570" xr:uid="{89B0FE36-0BEF-40CB-97AE-99F21BBCA469}"/>
    <cellStyle name="Normal 7 2 37" xfId="19622" xr:uid="{00000000-0005-0000-0000-0000A64C0000}"/>
    <cellStyle name="Normal 7 2 37 2" xfId="40571" xr:uid="{EF760AB8-9ABA-43B7-80F7-EA599BEBB6F9}"/>
    <cellStyle name="Normal 7 2 38" xfId="19623" xr:uid="{00000000-0005-0000-0000-0000A74C0000}"/>
    <cellStyle name="Normal 7 2 38 2" xfId="40572" xr:uid="{BD276573-6259-44E7-AA2F-867702D63777}"/>
    <cellStyle name="Normal 7 2 39" xfId="19624" xr:uid="{00000000-0005-0000-0000-0000A84C0000}"/>
    <cellStyle name="Normal 7 2 39 2" xfId="40573" xr:uid="{7547F5A8-86B9-4099-8F00-795C4B779446}"/>
    <cellStyle name="Normal 7 2 4" xfId="19625" xr:uid="{00000000-0005-0000-0000-0000A94C0000}"/>
    <cellStyle name="Normal 7 2 4 2" xfId="40574" xr:uid="{AF4F8400-D45C-45FD-9487-D7229A35ABFA}"/>
    <cellStyle name="Normal 7 2 40" xfId="19626" xr:uid="{00000000-0005-0000-0000-0000AA4C0000}"/>
    <cellStyle name="Normal 7 2 40 2" xfId="40575" xr:uid="{74152EDD-9C9E-41F3-9A15-48B6CD466981}"/>
    <cellStyle name="Normal 7 2 41" xfId="19627" xr:uid="{00000000-0005-0000-0000-0000AB4C0000}"/>
    <cellStyle name="Normal 7 2 41 2" xfId="40576" xr:uid="{770BAAA0-C766-43DE-980F-3B64BBA38C16}"/>
    <cellStyle name="Normal 7 2 42" xfId="19628" xr:uid="{00000000-0005-0000-0000-0000AC4C0000}"/>
    <cellStyle name="Normal 7 2 42 2" xfId="40577" xr:uid="{04A52694-9F43-4EFB-9D78-532D8D76B5D5}"/>
    <cellStyle name="Normal 7 2 43" xfId="19629" xr:uid="{00000000-0005-0000-0000-0000AD4C0000}"/>
    <cellStyle name="Normal 7 2 43 2" xfId="40578" xr:uid="{1E018FC9-683D-4491-95EA-18F7B8707F2D}"/>
    <cellStyle name="Normal 7 2 44" xfId="19630" xr:uid="{00000000-0005-0000-0000-0000AE4C0000}"/>
    <cellStyle name="Normal 7 2 44 2" xfId="40579" xr:uid="{619F3986-233A-4638-BF71-6ABCC7FE2CD9}"/>
    <cellStyle name="Normal 7 2 45" xfId="19631" xr:uid="{00000000-0005-0000-0000-0000AF4C0000}"/>
    <cellStyle name="Normal 7 2 45 2" xfId="40580" xr:uid="{EC113852-A9D1-4FA9-BC89-1D9298979CA1}"/>
    <cellStyle name="Normal 7 2 46" xfId="19632" xr:uid="{00000000-0005-0000-0000-0000B04C0000}"/>
    <cellStyle name="Normal 7 2 46 2" xfId="40581" xr:uid="{977D166E-E848-40A1-B7D3-B855B02D26BE}"/>
    <cellStyle name="Normal 7 2 47" xfId="19633" xr:uid="{00000000-0005-0000-0000-0000B14C0000}"/>
    <cellStyle name="Normal 7 2 47 2" xfId="40582" xr:uid="{8460A337-F1E6-445E-BD27-EDC96A58FD38}"/>
    <cellStyle name="Normal 7 2 48" xfId="19634" xr:uid="{00000000-0005-0000-0000-0000B24C0000}"/>
    <cellStyle name="Normal 7 2 48 2" xfId="40583" xr:uid="{3509DB59-85AE-4F23-8F63-C3F52FCC0D6F}"/>
    <cellStyle name="Normal 7 2 49" xfId="19635" xr:uid="{00000000-0005-0000-0000-0000B34C0000}"/>
    <cellStyle name="Normal 7 2 49 2" xfId="40584" xr:uid="{ED7BD38A-C4B8-42E2-BF2D-BD054A12CAAC}"/>
    <cellStyle name="Normal 7 2 5" xfId="19636" xr:uid="{00000000-0005-0000-0000-0000B44C0000}"/>
    <cellStyle name="Normal 7 2 5 2" xfId="40585" xr:uid="{45783C26-9BAF-460C-AECC-A1657C104714}"/>
    <cellStyle name="Normal 7 2 50" xfId="19637" xr:uid="{00000000-0005-0000-0000-0000B54C0000}"/>
    <cellStyle name="Normal 7 2 50 2" xfId="40586" xr:uid="{5E468BB0-3C5A-421A-850C-E8B8E7773AAA}"/>
    <cellStyle name="Normal 7 2 51" xfId="19638" xr:uid="{00000000-0005-0000-0000-0000B64C0000}"/>
    <cellStyle name="Normal 7 2 51 2" xfId="40587" xr:uid="{115418B7-91F5-4213-8ED0-0199CEF9365A}"/>
    <cellStyle name="Normal 7 2 52" xfId="19639" xr:uid="{00000000-0005-0000-0000-0000B74C0000}"/>
    <cellStyle name="Normal 7 2 52 2" xfId="40588" xr:uid="{A04EC55D-9358-4294-BB6A-84087F899E78}"/>
    <cellStyle name="Normal 7 2 53" xfId="19640" xr:uid="{00000000-0005-0000-0000-0000B84C0000}"/>
    <cellStyle name="Normal 7 2 53 2" xfId="40589" xr:uid="{B02DAC77-F4B1-4D86-A4A7-106521C6CC21}"/>
    <cellStyle name="Normal 7 2 54" xfId="19641" xr:uid="{00000000-0005-0000-0000-0000B94C0000}"/>
    <cellStyle name="Normal 7 2 54 2" xfId="40590" xr:uid="{8CA9F6F9-BEDF-4574-A9CD-F1EC2B854F2A}"/>
    <cellStyle name="Normal 7 2 55" xfId="19642" xr:uid="{00000000-0005-0000-0000-0000BA4C0000}"/>
    <cellStyle name="Normal 7 2 55 2" xfId="40591" xr:uid="{896BBFA2-C02F-4EC7-A9B0-C1AAE75771DC}"/>
    <cellStyle name="Normal 7 2 56" xfId="19643" xr:uid="{00000000-0005-0000-0000-0000BB4C0000}"/>
    <cellStyle name="Normal 7 2 56 2" xfId="40592" xr:uid="{27CDEBFF-EBA4-41E7-A52C-7C2C1EC09B05}"/>
    <cellStyle name="Normal 7 2 57" xfId="19644" xr:uid="{00000000-0005-0000-0000-0000BC4C0000}"/>
    <cellStyle name="Normal 7 2 57 2" xfId="40593" xr:uid="{BC6691A4-6DD0-4AC3-924B-F1A77D7793E0}"/>
    <cellStyle name="Normal 7 2 58" xfId="19645" xr:uid="{00000000-0005-0000-0000-0000BD4C0000}"/>
    <cellStyle name="Normal 7 2 58 2" xfId="40594" xr:uid="{B19F7A11-44F1-4646-BA20-848DBB3C1FE1}"/>
    <cellStyle name="Normal 7 2 59" xfId="19646" xr:uid="{00000000-0005-0000-0000-0000BE4C0000}"/>
    <cellStyle name="Normal 7 2 59 2" xfId="40595" xr:uid="{5918793E-66DC-410D-95ED-22595AEE4414}"/>
    <cellStyle name="Normal 7 2 6" xfId="19647" xr:uid="{00000000-0005-0000-0000-0000BF4C0000}"/>
    <cellStyle name="Normal 7 2 6 2" xfId="40596" xr:uid="{83DF456B-288E-46AE-A51C-42DF25F635C4}"/>
    <cellStyle name="Normal 7 2 60" xfId="19648" xr:uid="{00000000-0005-0000-0000-0000C04C0000}"/>
    <cellStyle name="Normal 7 2 60 2" xfId="40597" xr:uid="{875D28DA-DBAB-4E08-A413-423065E9383F}"/>
    <cellStyle name="Normal 7 2 61" xfId="19649" xr:uid="{00000000-0005-0000-0000-0000C14C0000}"/>
    <cellStyle name="Normal 7 2 61 2" xfId="40598" xr:uid="{EBFFF7DD-100B-4693-AA23-488CE9533774}"/>
    <cellStyle name="Normal 7 2 62" xfId="19650" xr:uid="{00000000-0005-0000-0000-0000C24C0000}"/>
    <cellStyle name="Normal 7 2 62 2" xfId="40599" xr:uid="{6E1EB13B-3288-4571-9B84-720A3D4A10C2}"/>
    <cellStyle name="Normal 7 2 63" xfId="19651" xr:uid="{00000000-0005-0000-0000-0000C34C0000}"/>
    <cellStyle name="Normal 7 2 63 2" xfId="40600" xr:uid="{5635D71E-0954-4AF9-8151-C36C79C97F3E}"/>
    <cellStyle name="Normal 7 2 64" xfId="19652" xr:uid="{00000000-0005-0000-0000-0000C44C0000}"/>
    <cellStyle name="Normal 7 2 64 2" xfId="40601" xr:uid="{730A9A62-8DE6-4DAC-AFD5-990CA56075FC}"/>
    <cellStyle name="Normal 7 2 65" xfId="19653" xr:uid="{00000000-0005-0000-0000-0000C54C0000}"/>
    <cellStyle name="Normal 7 2 65 2" xfId="40602" xr:uid="{2F24B891-76A6-47FA-86AC-F28ACE892A13}"/>
    <cellStyle name="Normal 7 2 66" xfId="19654" xr:uid="{00000000-0005-0000-0000-0000C64C0000}"/>
    <cellStyle name="Normal 7 2 66 2" xfId="40603" xr:uid="{9E38B49A-348E-487C-A597-455C4B9B14EA}"/>
    <cellStyle name="Normal 7 2 67" xfId="19655" xr:uid="{00000000-0005-0000-0000-0000C74C0000}"/>
    <cellStyle name="Normal 7 2 67 2" xfId="40604" xr:uid="{ECCF0BAB-5BBC-4867-B818-7C29008680A2}"/>
    <cellStyle name="Normal 7 2 68" xfId="19656" xr:uid="{00000000-0005-0000-0000-0000C84C0000}"/>
    <cellStyle name="Normal 7 2 68 2" xfId="40605" xr:uid="{B470009B-63F3-4F8E-A1D6-D793071D00FA}"/>
    <cellStyle name="Normal 7 2 69" xfId="19657" xr:uid="{00000000-0005-0000-0000-0000C94C0000}"/>
    <cellStyle name="Normal 7 2 69 2" xfId="40606" xr:uid="{8294D86E-DEE0-455C-B6A1-F248A91BE3D0}"/>
    <cellStyle name="Normal 7 2 7" xfId="19658" xr:uid="{00000000-0005-0000-0000-0000CA4C0000}"/>
    <cellStyle name="Normal 7 2 7 2" xfId="40607" xr:uid="{09D6593D-08E6-4D70-86BC-05A2857F9739}"/>
    <cellStyle name="Normal 7 2 70" xfId="19659" xr:uid="{00000000-0005-0000-0000-0000CB4C0000}"/>
    <cellStyle name="Normal 7 2 70 2" xfId="40608" xr:uid="{4EE6B886-92CD-400C-9E77-F0EF34AD523E}"/>
    <cellStyle name="Normal 7 2 71" xfId="19660" xr:uid="{00000000-0005-0000-0000-0000CC4C0000}"/>
    <cellStyle name="Normal 7 2 71 2" xfId="40609" xr:uid="{A955EDD7-D3D3-4F05-8AA7-EF894ACAC1B1}"/>
    <cellStyle name="Normal 7 2 72" xfId="19661" xr:uid="{00000000-0005-0000-0000-0000CD4C0000}"/>
    <cellStyle name="Normal 7 2 72 2" xfId="40610" xr:uid="{A0237992-F9DF-46B8-BE9B-BE09F8F7FEC0}"/>
    <cellStyle name="Normal 7 2 73" xfId="19662" xr:uid="{00000000-0005-0000-0000-0000CE4C0000}"/>
    <cellStyle name="Normal 7 2 73 2" xfId="40611" xr:uid="{E861BF75-8D98-4CF3-B077-F97FB47DFA4F}"/>
    <cellStyle name="Normal 7 2 74" xfId="19663" xr:uid="{00000000-0005-0000-0000-0000CF4C0000}"/>
    <cellStyle name="Normal 7 2 74 2" xfId="40612" xr:uid="{0CFA8CEC-BB0E-4518-AC5F-551C74533010}"/>
    <cellStyle name="Normal 7 2 75" xfId="19664" xr:uid="{00000000-0005-0000-0000-0000D04C0000}"/>
    <cellStyle name="Normal 7 2 75 2" xfId="40613" xr:uid="{52E84990-4DCB-45B2-AAAB-510C4D620039}"/>
    <cellStyle name="Normal 7 2 76" xfId="19665" xr:uid="{00000000-0005-0000-0000-0000D14C0000}"/>
    <cellStyle name="Normal 7 2 76 2" xfId="40614" xr:uid="{C58400FC-0ED6-4597-9AFF-2A23B377E46C}"/>
    <cellStyle name="Normal 7 2 77" xfId="19666" xr:uid="{00000000-0005-0000-0000-0000D24C0000}"/>
    <cellStyle name="Normal 7 2 77 2" xfId="40615" xr:uid="{3B6D8B89-207C-4AAD-BFB6-AB5B540081FA}"/>
    <cellStyle name="Normal 7 2 78" xfId="19667" xr:uid="{00000000-0005-0000-0000-0000D34C0000}"/>
    <cellStyle name="Normal 7 2 78 2" xfId="40616" xr:uid="{A5EE4224-05BF-4E3D-A92D-57027185DB13}"/>
    <cellStyle name="Normal 7 2 79" xfId="19668" xr:uid="{00000000-0005-0000-0000-0000D44C0000}"/>
    <cellStyle name="Normal 7 2 79 2" xfId="40617" xr:uid="{BA27EEBA-2FD8-411C-B966-CA6F6703406F}"/>
    <cellStyle name="Normal 7 2 8" xfId="19669" xr:uid="{00000000-0005-0000-0000-0000D54C0000}"/>
    <cellStyle name="Normal 7 2 8 2" xfId="40618" xr:uid="{C1F9F1B9-BAEF-4CEE-84D7-8CB04F0BE18A}"/>
    <cellStyle name="Normal 7 2 80" xfId="19670" xr:uid="{00000000-0005-0000-0000-0000D64C0000}"/>
    <cellStyle name="Normal 7 2 80 2" xfId="40619" xr:uid="{B5A3E89F-A1CC-4A90-8C8D-0AA0C0A9B1C0}"/>
    <cellStyle name="Normal 7 2 81" xfId="19671" xr:uid="{00000000-0005-0000-0000-0000D74C0000}"/>
    <cellStyle name="Normal 7 2 81 2" xfId="40620" xr:uid="{098FD5E7-664C-401D-B7B5-7DAE256105B5}"/>
    <cellStyle name="Normal 7 2 82" xfId="19672" xr:uid="{00000000-0005-0000-0000-0000D84C0000}"/>
    <cellStyle name="Normal 7 2 82 2" xfId="40621" xr:uid="{8BFB3B9D-7820-4825-B83B-7B6BFF14F32A}"/>
    <cellStyle name="Normal 7 2 83" xfId="19673" xr:uid="{00000000-0005-0000-0000-0000D94C0000}"/>
    <cellStyle name="Normal 7 2 83 2" xfId="40622" xr:uid="{6CE76F20-F5F1-4BFA-9C03-0D854195D0F7}"/>
    <cellStyle name="Normal 7 2 84" xfId="19674" xr:uid="{00000000-0005-0000-0000-0000DA4C0000}"/>
    <cellStyle name="Normal 7 2 84 2" xfId="40623" xr:uid="{AE17B375-15FF-4663-9D38-206679686BBE}"/>
    <cellStyle name="Normal 7 2 85" xfId="19675" xr:uid="{00000000-0005-0000-0000-0000DB4C0000}"/>
    <cellStyle name="Normal 7 2 85 2" xfId="40624" xr:uid="{8468BEB6-E430-44D2-989D-2C88FF9B1970}"/>
    <cellStyle name="Normal 7 2 86" xfId="19676" xr:uid="{00000000-0005-0000-0000-0000DC4C0000}"/>
    <cellStyle name="Normal 7 2 86 2" xfId="40625" xr:uid="{8C82BC93-9CCD-418D-9719-9EED094FC5F8}"/>
    <cellStyle name="Normal 7 2 87" xfId="19677" xr:uid="{00000000-0005-0000-0000-0000DD4C0000}"/>
    <cellStyle name="Normal 7 2 87 2" xfId="40626" xr:uid="{FF3DB803-4C66-4C08-A0A0-89DF519D73C0}"/>
    <cellStyle name="Normal 7 2 88" xfId="19678" xr:uid="{00000000-0005-0000-0000-0000DE4C0000}"/>
    <cellStyle name="Normal 7 2 88 2" xfId="40627" xr:uid="{6F4453FB-B1D1-44FC-9AA6-93E94B8EB3DF}"/>
    <cellStyle name="Normal 7 2 89" xfId="19679" xr:uid="{00000000-0005-0000-0000-0000DF4C0000}"/>
    <cellStyle name="Normal 7 2 89 2" xfId="40628" xr:uid="{9FE08F92-5C66-4083-A8BA-09F498AB9062}"/>
    <cellStyle name="Normal 7 2 9" xfId="19680" xr:uid="{00000000-0005-0000-0000-0000E04C0000}"/>
    <cellStyle name="Normal 7 2 9 2" xfId="40629" xr:uid="{6E1610C5-1135-4292-8CDD-4DF701D9EEAD}"/>
    <cellStyle name="Normal 7 2 90" xfId="19681" xr:uid="{00000000-0005-0000-0000-0000E14C0000}"/>
    <cellStyle name="Normal 7 2 90 2" xfId="40630" xr:uid="{256E1509-7369-4643-95A7-2462C8873D43}"/>
    <cellStyle name="Normal 7 2 91" xfId="19682" xr:uid="{00000000-0005-0000-0000-0000E24C0000}"/>
    <cellStyle name="Normal 7 2 91 2" xfId="40631" xr:uid="{3F97AD7B-D750-4D19-8128-D44384DB29A8}"/>
    <cellStyle name="Normal 7 2 92" xfId="19683" xr:uid="{00000000-0005-0000-0000-0000E34C0000}"/>
    <cellStyle name="Normal 7 2 92 2" xfId="40632" xr:uid="{04DCBAE3-EFF5-418A-BE9D-D74CCE68E82A}"/>
    <cellStyle name="Normal 7 2 93" xfId="19684" xr:uid="{00000000-0005-0000-0000-0000E44C0000}"/>
    <cellStyle name="Normal 7 2 93 2" xfId="40633" xr:uid="{34A028F7-81B8-49FF-96B2-B7EB2A50D188}"/>
    <cellStyle name="Normal 7 2 94" xfId="40523" xr:uid="{5D182046-4ED2-49C1-9E4E-8E12FE6229AE}"/>
    <cellStyle name="Normal 7 3" xfId="19685" xr:uid="{00000000-0005-0000-0000-0000E54C0000}"/>
    <cellStyle name="Normal 7 3 2" xfId="19686" xr:uid="{00000000-0005-0000-0000-0000E64C0000}"/>
    <cellStyle name="Normal 7 3 2 2" xfId="40635" xr:uid="{37E06548-E0BD-4C80-AB4C-F824B61927F4}"/>
    <cellStyle name="Normal 7 3 3" xfId="19687" xr:uid="{00000000-0005-0000-0000-0000E74C0000}"/>
    <cellStyle name="Normal 7 3 3 2" xfId="19688" xr:uid="{00000000-0005-0000-0000-0000E84C0000}"/>
    <cellStyle name="Normal 7 3 3 2 2" xfId="40637" xr:uid="{DF99C65F-5EF4-4D2E-986B-E87E97CA3DF7}"/>
    <cellStyle name="Normal 7 3 3 3" xfId="40636" xr:uid="{CD29A375-945D-4193-A590-17FB1C3B300B}"/>
    <cellStyle name="Normal 7 3 4" xfId="40634" xr:uid="{FBB11E79-5743-4765-AC7F-FC0EA2D1531E}"/>
    <cellStyle name="Normal 7 4" xfId="19689" xr:uid="{00000000-0005-0000-0000-0000E94C0000}"/>
    <cellStyle name="Normal 7 4 2" xfId="19690" xr:uid="{00000000-0005-0000-0000-0000EA4C0000}"/>
    <cellStyle name="Normal 7 4 2 2" xfId="19691" xr:uid="{00000000-0005-0000-0000-0000EB4C0000}"/>
    <cellStyle name="Normal 7 4 2 2 2" xfId="40640" xr:uid="{0CC22BB9-08FB-4382-B195-8E5E15C34104}"/>
    <cellStyle name="Normal 7 4 2 3" xfId="40639" xr:uid="{EF4F345B-3B57-4D30-A625-4EB9962AFAE1}"/>
    <cellStyle name="Normal 7 4 3" xfId="40638" xr:uid="{78DB0F62-4251-49A4-9BB5-0E2A6D5A6D9C}"/>
    <cellStyle name="Normal 7 5" xfId="19692" xr:uid="{00000000-0005-0000-0000-0000EC4C0000}"/>
    <cellStyle name="Normal 7 5 2" xfId="40641" xr:uid="{A426F697-15F9-4FF5-8E68-64540B8948D6}"/>
    <cellStyle name="Normal 7 6" xfId="19693" xr:uid="{00000000-0005-0000-0000-0000ED4C0000}"/>
    <cellStyle name="Normal 7 6 2" xfId="40642" xr:uid="{85F35437-D1A4-4285-9FF9-3ED823A621D1}"/>
    <cellStyle name="Normal 7 7" xfId="19694" xr:uid="{00000000-0005-0000-0000-0000EE4C0000}"/>
    <cellStyle name="Normal 7 7 2" xfId="40643" xr:uid="{2EE9F6CB-0242-4320-BF03-50F0702D7F0C}"/>
    <cellStyle name="Normal 7 8" xfId="19695" xr:uid="{00000000-0005-0000-0000-0000EF4C0000}"/>
    <cellStyle name="Normal 7 8 2" xfId="40644" xr:uid="{15D4FE05-8799-43A4-9C64-51FC862F4388}"/>
    <cellStyle name="Normal 7 9" xfId="19696" xr:uid="{00000000-0005-0000-0000-0000F04C0000}"/>
    <cellStyle name="Normal 7 9 2" xfId="19697" xr:uid="{00000000-0005-0000-0000-0000F14C0000}"/>
    <cellStyle name="Normal 7 9 2 2" xfId="40646" xr:uid="{8053AB33-561B-434C-9B31-8279B7A478B6}"/>
    <cellStyle name="Normal 7 9 3" xfId="40645" xr:uid="{DA2A0BF5-20DC-432E-B5F3-A6A2ACD98655}"/>
    <cellStyle name="Normal 70" xfId="19698" xr:uid="{00000000-0005-0000-0000-0000F24C0000}"/>
    <cellStyle name="Normal 70 2" xfId="19699" xr:uid="{00000000-0005-0000-0000-0000F34C0000}"/>
    <cellStyle name="Normal 70 2 2" xfId="40648" xr:uid="{3D9242B0-54CA-43B9-91A2-6638BCD176A3}"/>
    <cellStyle name="Normal 70 3" xfId="19700" xr:uid="{00000000-0005-0000-0000-0000F44C0000}"/>
    <cellStyle name="Normal 70 3 2" xfId="40649" xr:uid="{AC944C95-EE95-43EC-A469-220992DCA688}"/>
    <cellStyle name="Normal 70 4" xfId="19701" xr:uid="{00000000-0005-0000-0000-0000F54C0000}"/>
    <cellStyle name="Normal 70 4 2" xfId="40650" xr:uid="{78204702-799D-40C1-8904-D166F5B454D3}"/>
    <cellStyle name="Normal 70 5" xfId="40647" xr:uid="{CBF81644-E383-41BA-95C1-2C39E018B026}"/>
    <cellStyle name="Normal 71" xfId="19702" xr:uid="{00000000-0005-0000-0000-0000F64C0000}"/>
    <cellStyle name="Normal 71 2" xfId="19703" xr:uid="{00000000-0005-0000-0000-0000F74C0000}"/>
    <cellStyle name="Normal 71 2 2" xfId="40652" xr:uid="{F8DF02A1-ED24-4524-90F8-675D533DE32D}"/>
    <cellStyle name="Normal 71 3" xfId="19704" xr:uid="{00000000-0005-0000-0000-0000F84C0000}"/>
    <cellStyle name="Normal 71 3 2" xfId="40653" xr:uid="{19CCD30F-5927-47EB-BB1F-B19A9F9C2038}"/>
    <cellStyle name="Normal 71 4" xfId="19705" xr:uid="{00000000-0005-0000-0000-0000F94C0000}"/>
    <cellStyle name="Normal 71 4 2" xfId="40654" xr:uid="{B1C6EAE6-3FD1-486F-A867-4C3A6B8BFAD2}"/>
    <cellStyle name="Normal 71 5" xfId="40651" xr:uid="{1DE371B1-6C96-45AC-8BBC-E7D47F1A9FF0}"/>
    <cellStyle name="Normal 72" xfId="19706" xr:uid="{00000000-0005-0000-0000-0000FA4C0000}"/>
    <cellStyle name="Normal 72 2" xfId="19707" xr:uid="{00000000-0005-0000-0000-0000FB4C0000}"/>
    <cellStyle name="Normal 72 2 2" xfId="40656" xr:uid="{531EB774-1390-489D-A962-8646FF3D27AF}"/>
    <cellStyle name="Normal 72 3" xfId="19708" xr:uid="{00000000-0005-0000-0000-0000FC4C0000}"/>
    <cellStyle name="Normal 72 3 2" xfId="40657" xr:uid="{57FC8AFE-1957-4E87-8D3E-7EE653A61C29}"/>
    <cellStyle name="Normal 72 4" xfId="19709" xr:uid="{00000000-0005-0000-0000-0000FD4C0000}"/>
    <cellStyle name="Normal 72 4 2" xfId="40658" xr:uid="{46C2D6AF-FD6A-476A-A499-C5541A977A89}"/>
    <cellStyle name="Normal 72 5" xfId="40655" xr:uid="{F80EF0A5-D4A9-4702-918C-792EDE314471}"/>
    <cellStyle name="Normal 73" xfId="19710" xr:uid="{00000000-0005-0000-0000-0000FE4C0000}"/>
    <cellStyle name="Normal 73 2" xfId="19711" xr:uid="{00000000-0005-0000-0000-0000FF4C0000}"/>
    <cellStyle name="Normal 73 2 2" xfId="40660" xr:uid="{73B45218-3FCD-4460-9960-EFC18046D2D2}"/>
    <cellStyle name="Normal 73 3" xfId="19712" xr:uid="{00000000-0005-0000-0000-0000004D0000}"/>
    <cellStyle name="Normal 73 3 2" xfId="40661" xr:uid="{423AAF38-5EC9-4C31-87D3-D1E717FFDF63}"/>
    <cellStyle name="Normal 73 4" xfId="19713" xr:uid="{00000000-0005-0000-0000-0000014D0000}"/>
    <cellStyle name="Normal 73 4 2" xfId="40662" xr:uid="{8B5D96D6-D39F-4A99-A5B1-B6F9FCEC5565}"/>
    <cellStyle name="Normal 73 5" xfId="40659" xr:uid="{B3FC1635-2B77-4C3F-A690-8A1DE89D80E9}"/>
    <cellStyle name="Normal 74" xfId="19714" xr:uid="{00000000-0005-0000-0000-0000024D0000}"/>
    <cellStyle name="Normal 74 2" xfId="19715" xr:uid="{00000000-0005-0000-0000-0000034D0000}"/>
    <cellStyle name="Normal 74 2 2" xfId="40664" xr:uid="{B72E9B9D-B771-468A-8D62-5D85F3D2F676}"/>
    <cellStyle name="Normal 74 3" xfId="19716" xr:uid="{00000000-0005-0000-0000-0000044D0000}"/>
    <cellStyle name="Normal 74 3 2" xfId="40665" xr:uid="{9B83C9E5-B7E8-464F-A0B5-07957D634241}"/>
    <cellStyle name="Normal 74 4" xfId="19717" xr:uid="{00000000-0005-0000-0000-0000054D0000}"/>
    <cellStyle name="Normal 74 4 2" xfId="40666" xr:uid="{EE3D3149-8BE4-4BE5-984D-7C60B1ACF3C4}"/>
    <cellStyle name="Normal 74 5" xfId="40663" xr:uid="{F05B770D-11AC-48AC-AF53-965E28B0F743}"/>
    <cellStyle name="Normal 75" xfId="19718" xr:uid="{00000000-0005-0000-0000-0000064D0000}"/>
    <cellStyle name="Normal 75 2" xfId="19719" xr:uid="{00000000-0005-0000-0000-0000074D0000}"/>
    <cellStyle name="Normal 75 2 2" xfId="40668" xr:uid="{A9BFD103-E36B-4030-BCB0-56E8ECE2700A}"/>
    <cellStyle name="Normal 75 3" xfId="19720" xr:uid="{00000000-0005-0000-0000-0000084D0000}"/>
    <cellStyle name="Normal 75 3 2" xfId="40669" xr:uid="{1B78EEE5-AB15-4938-98CE-A9CADEF2542D}"/>
    <cellStyle name="Normal 75 4" xfId="19721" xr:uid="{00000000-0005-0000-0000-0000094D0000}"/>
    <cellStyle name="Normal 75 4 2" xfId="40670" xr:uid="{BB72B9F2-B6D4-4C5B-8119-03A7D3725164}"/>
    <cellStyle name="Normal 75 5" xfId="40667" xr:uid="{21734A98-3DB4-4DD3-90A2-1C855430F72E}"/>
    <cellStyle name="Normal 76" xfId="19722" xr:uid="{00000000-0005-0000-0000-00000A4D0000}"/>
    <cellStyle name="Normal 76 2" xfId="19723" xr:uid="{00000000-0005-0000-0000-00000B4D0000}"/>
    <cellStyle name="Normal 76 2 2" xfId="40672" xr:uid="{18713912-D7F6-4726-A3F0-96B6D2168A97}"/>
    <cellStyle name="Normal 76 3" xfId="19724" xr:uid="{00000000-0005-0000-0000-00000C4D0000}"/>
    <cellStyle name="Normal 76 3 2" xfId="40673" xr:uid="{3286FA05-3ED0-4352-9F79-6CC5831AD705}"/>
    <cellStyle name="Normal 76 4" xfId="19725" xr:uid="{00000000-0005-0000-0000-00000D4D0000}"/>
    <cellStyle name="Normal 76 4 2" xfId="40674" xr:uid="{F02108B4-BBE8-4A35-96F7-2341F1EECB0E}"/>
    <cellStyle name="Normal 76 5" xfId="40671" xr:uid="{F187B81E-9D1B-4649-A676-5C14C6AD8B10}"/>
    <cellStyle name="Normal 77" xfId="19726" xr:uid="{00000000-0005-0000-0000-00000E4D0000}"/>
    <cellStyle name="Normal 77 2" xfId="19727" xr:uid="{00000000-0005-0000-0000-00000F4D0000}"/>
    <cellStyle name="Normal 77 2 2" xfId="40676" xr:uid="{3A9B1DCD-9692-4C26-8ABA-135A99052347}"/>
    <cellStyle name="Normal 77 3" xfId="19728" xr:uid="{00000000-0005-0000-0000-0000104D0000}"/>
    <cellStyle name="Normal 77 3 2" xfId="40677" xr:uid="{F1F445B8-49A3-48DB-AD91-15B3C9045D51}"/>
    <cellStyle name="Normal 77 4" xfId="19729" xr:uid="{00000000-0005-0000-0000-0000114D0000}"/>
    <cellStyle name="Normal 77 4 2" xfId="40678" xr:uid="{8BBA82E0-9DB1-4692-87EE-441196FA6825}"/>
    <cellStyle name="Normal 77 5" xfId="40675" xr:uid="{4E09A6B2-A536-417B-9D56-874D1FE2A61E}"/>
    <cellStyle name="Normal 78" xfId="19730" xr:uid="{00000000-0005-0000-0000-0000124D0000}"/>
    <cellStyle name="Normal 78 2" xfId="19731" xr:uid="{00000000-0005-0000-0000-0000134D0000}"/>
    <cellStyle name="Normal 78 2 2" xfId="40680" xr:uid="{BA4D505A-69D7-473F-8F5E-FC27491D6F78}"/>
    <cellStyle name="Normal 78 3" xfId="19732" xr:uid="{00000000-0005-0000-0000-0000144D0000}"/>
    <cellStyle name="Normal 78 3 2" xfId="40681" xr:uid="{7B384072-11C0-47EA-9894-4F978FF98F60}"/>
    <cellStyle name="Normal 78 4" xfId="19733" xr:uid="{00000000-0005-0000-0000-0000154D0000}"/>
    <cellStyle name="Normal 78 4 2" xfId="40682" xr:uid="{39B9ED09-8D75-44DC-8F50-87ED2EF663D5}"/>
    <cellStyle name="Normal 78 5" xfId="40679" xr:uid="{CBE9A422-B688-4E30-8AB7-1F20DF2889F3}"/>
    <cellStyle name="Normal 79" xfId="19734" xr:uid="{00000000-0005-0000-0000-0000164D0000}"/>
    <cellStyle name="Normal 79 2" xfId="19735" xr:uid="{00000000-0005-0000-0000-0000174D0000}"/>
    <cellStyle name="Normal 79 2 2" xfId="40684" xr:uid="{CBB81282-C71A-49BC-975C-6162128494D7}"/>
    <cellStyle name="Normal 79 3" xfId="19736" xr:uid="{00000000-0005-0000-0000-0000184D0000}"/>
    <cellStyle name="Normal 79 3 2" xfId="40685" xr:uid="{3A13AF12-FB9C-4DAE-93F3-A134CD284475}"/>
    <cellStyle name="Normal 79 4" xfId="19737" xr:uid="{00000000-0005-0000-0000-0000194D0000}"/>
    <cellStyle name="Normal 79 4 2" xfId="40686" xr:uid="{A941E20B-706F-4B20-8C2D-5BF06C1D4D67}"/>
    <cellStyle name="Normal 79 5" xfId="40683" xr:uid="{E5D08717-7F0E-4E18-BA23-570B6073053D}"/>
    <cellStyle name="Normal 8" xfId="19738" xr:uid="{00000000-0005-0000-0000-00001A4D0000}"/>
    <cellStyle name="Normal 8 10" xfId="19739" xr:uid="{00000000-0005-0000-0000-00001B4D0000}"/>
    <cellStyle name="Normal 8 10 2" xfId="19740" xr:uid="{00000000-0005-0000-0000-00001C4D0000}"/>
    <cellStyle name="Normal 8 10 2 2" xfId="40689" xr:uid="{A5C32CBD-3A64-4D1A-B444-F9AF82C79848}"/>
    <cellStyle name="Normal 8 10 3" xfId="40688" xr:uid="{E5588317-D986-4F38-91FA-591FB607B097}"/>
    <cellStyle name="Normal 8 11" xfId="19741" xr:uid="{00000000-0005-0000-0000-00001D4D0000}"/>
    <cellStyle name="Normal 8 11 2" xfId="19742" xr:uid="{00000000-0005-0000-0000-00001E4D0000}"/>
    <cellStyle name="Normal 8 11 2 2" xfId="19743" xr:uid="{00000000-0005-0000-0000-00001F4D0000}"/>
    <cellStyle name="Normal 8 11 2 2 2" xfId="19744" xr:uid="{00000000-0005-0000-0000-0000204D0000}"/>
    <cellStyle name="Normal 8 11 2 2 2 2" xfId="40693" xr:uid="{314AB0FA-F94C-4897-8E78-DE0F30443060}"/>
    <cellStyle name="Normal 8 11 2 2 3" xfId="19745" xr:uid="{00000000-0005-0000-0000-0000214D0000}"/>
    <cellStyle name="Normal 8 11 2 2 3 2" xfId="40694" xr:uid="{DE05298D-826F-45AB-808E-DFC72A2D4650}"/>
    <cellStyle name="Normal 8 11 2 2 4" xfId="19746" xr:uid="{00000000-0005-0000-0000-0000224D0000}"/>
    <cellStyle name="Normal 8 11 2 2 4 2" xfId="40695" xr:uid="{214AA4C8-B60E-4E57-85AE-6D964B034A87}"/>
    <cellStyle name="Normal 8 11 2 2 5" xfId="40692" xr:uid="{CFC6AFFF-EF9A-4008-8609-6E874435DA09}"/>
    <cellStyle name="Normal 8 11 2 3" xfId="19747" xr:uid="{00000000-0005-0000-0000-0000234D0000}"/>
    <cellStyle name="Normal 8 11 2 3 2" xfId="40696" xr:uid="{25E9A9BE-17AA-47BC-95D3-013D7193B07D}"/>
    <cellStyle name="Normal 8 11 2 4" xfId="19748" xr:uid="{00000000-0005-0000-0000-0000244D0000}"/>
    <cellStyle name="Normal 8 11 2 4 2" xfId="40697" xr:uid="{5EAFF357-EDE9-4671-86F1-10CD6D512985}"/>
    <cellStyle name="Normal 8 11 2 5" xfId="19749" xr:uid="{00000000-0005-0000-0000-0000254D0000}"/>
    <cellStyle name="Normal 8 11 2 5 2" xfId="40698" xr:uid="{297EF2F8-85A0-4DDB-B397-92087448C927}"/>
    <cellStyle name="Normal 8 11 2 6" xfId="40691" xr:uid="{EF318960-DD2A-44F6-9496-966BF55CBD4F}"/>
    <cellStyle name="Normal 8 11 3" xfId="19750" xr:uid="{00000000-0005-0000-0000-0000264D0000}"/>
    <cellStyle name="Normal 8 11 3 2" xfId="40699" xr:uid="{7A55BCCD-9EF7-4991-B560-2073DAA397B4}"/>
    <cellStyle name="Normal 8 11 4" xfId="19751" xr:uid="{00000000-0005-0000-0000-0000274D0000}"/>
    <cellStyle name="Normal 8 11 4 2" xfId="19752" xr:uid="{00000000-0005-0000-0000-0000284D0000}"/>
    <cellStyle name="Normal 8 11 4 2 2" xfId="40701" xr:uid="{71475F4B-0C87-4798-AD19-7DAC864BC4C7}"/>
    <cellStyle name="Normal 8 11 4 3" xfId="19753" xr:uid="{00000000-0005-0000-0000-0000294D0000}"/>
    <cellStyle name="Normal 8 11 4 3 2" xfId="40702" xr:uid="{35356DB4-CDF9-4169-9D68-70978FEF6704}"/>
    <cellStyle name="Normal 8 11 4 4" xfId="19754" xr:uid="{00000000-0005-0000-0000-00002A4D0000}"/>
    <cellStyle name="Normal 8 11 4 4 2" xfId="40703" xr:uid="{E3262D34-8946-4DE0-B893-A3C3C2447F70}"/>
    <cellStyle name="Normal 8 11 4 5" xfId="40700" xr:uid="{687500C5-53F1-446A-9CFC-322EF0A1BE15}"/>
    <cellStyle name="Normal 8 11 5" xfId="19755" xr:uid="{00000000-0005-0000-0000-00002B4D0000}"/>
    <cellStyle name="Normal 8 11 5 2" xfId="40704" xr:uid="{021D298F-1A10-4D72-BFAA-231DD22C8B74}"/>
    <cellStyle name="Normal 8 11 6" xfId="19756" xr:uid="{00000000-0005-0000-0000-00002C4D0000}"/>
    <cellStyle name="Normal 8 11 6 2" xfId="40705" xr:uid="{7CEEFA6F-040B-41B5-AE6E-8CFF5DDA9B69}"/>
    <cellStyle name="Normal 8 11 7" xfId="19757" xr:uid="{00000000-0005-0000-0000-00002D4D0000}"/>
    <cellStyle name="Normal 8 11 7 2" xfId="40706" xr:uid="{673A91B0-B6CA-46C6-911F-9EB45F16D55D}"/>
    <cellStyle name="Normal 8 11 8" xfId="40690" xr:uid="{9AEAF570-C864-426E-99C3-15526261A8E2}"/>
    <cellStyle name="Normal 8 12" xfId="19758" xr:uid="{00000000-0005-0000-0000-00002E4D0000}"/>
    <cellStyle name="Normal 8 12 2" xfId="40707" xr:uid="{958B7257-4242-406C-B17A-0EE2DDB4004D}"/>
    <cellStyle name="Normal 8 13" xfId="19759" xr:uid="{00000000-0005-0000-0000-00002F4D0000}"/>
    <cellStyle name="Normal 8 13 2" xfId="40708" xr:uid="{5C5B867D-720E-4605-8043-57C779227F5C}"/>
    <cellStyle name="Normal 8 14" xfId="19760" xr:uid="{00000000-0005-0000-0000-0000304D0000}"/>
    <cellStyle name="Normal 8 14 2" xfId="40709" xr:uid="{5548FDCA-E7B0-4F31-B10D-1F59229CAF4F}"/>
    <cellStyle name="Normal 8 15" xfId="19761" xr:uid="{00000000-0005-0000-0000-0000314D0000}"/>
    <cellStyle name="Normal 8 15 2" xfId="40710" xr:uid="{85B5A642-47D1-40E1-BBF1-47D7727604A7}"/>
    <cellStyle name="Normal 8 16" xfId="19762" xr:uid="{00000000-0005-0000-0000-0000324D0000}"/>
    <cellStyle name="Normal 8 16 2" xfId="40711" xr:uid="{39FEB2B3-87CC-4D9B-8F55-119ABF71A5BF}"/>
    <cellStyle name="Normal 8 17" xfId="19763" xr:uid="{00000000-0005-0000-0000-0000334D0000}"/>
    <cellStyle name="Normal 8 17 2" xfId="40712" xr:uid="{50F4923B-0745-48A7-8391-1251CE32632B}"/>
    <cellStyle name="Normal 8 18" xfId="19764" xr:uid="{00000000-0005-0000-0000-0000344D0000}"/>
    <cellStyle name="Normal 8 18 2" xfId="40713" xr:uid="{B80C4048-60C6-4532-9B7A-871E051DB1B3}"/>
    <cellStyle name="Normal 8 19" xfId="19765" xr:uid="{00000000-0005-0000-0000-0000354D0000}"/>
    <cellStyle name="Normal 8 19 2" xfId="40714" xr:uid="{E0A07AA6-C972-4F96-AC6F-0D23B8A85648}"/>
    <cellStyle name="Normal 8 2" xfId="19766" xr:uid="{00000000-0005-0000-0000-0000364D0000}"/>
    <cellStyle name="Normal 8 2 2" xfId="19767" xr:uid="{00000000-0005-0000-0000-0000374D0000}"/>
    <cellStyle name="Normal 8 2 2 2" xfId="19768" xr:uid="{00000000-0005-0000-0000-0000384D0000}"/>
    <cellStyle name="Normal 8 2 2 2 2" xfId="19769" xr:uid="{00000000-0005-0000-0000-0000394D0000}"/>
    <cellStyle name="Normal 8 2 2 2 2 2" xfId="19770" xr:uid="{00000000-0005-0000-0000-00003A4D0000}"/>
    <cellStyle name="Normal 8 2 2 2 2 2 2" xfId="40719" xr:uid="{EADDA285-9231-46C7-99B9-07AE0600D699}"/>
    <cellStyle name="Normal 8 2 2 2 2 3" xfId="19771" xr:uid="{00000000-0005-0000-0000-00003B4D0000}"/>
    <cellStyle name="Normal 8 2 2 2 2 3 2" xfId="40720" xr:uid="{82E2246F-34A5-4025-8BF5-E4B394FE5BC7}"/>
    <cellStyle name="Normal 8 2 2 2 2 4" xfId="19772" xr:uid="{00000000-0005-0000-0000-00003C4D0000}"/>
    <cellStyle name="Normal 8 2 2 2 2 4 2" xfId="40721" xr:uid="{01225C40-3C1E-4CD5-8DAC-2AA742D042FC}"/>
    <cellStyle name="Normal 8 2 2 2 2 5" xfId="40718" xr:uid="{316B4A70-9199-4855-BE43-44DB40AA9E04}"/>
    <cellStyle name="Normal 8 2 2 2 3" xfId="19773" xr:uid="{00000000-0005-0000-0000-00003D4D0000}"/>
    <cellStyle name="Normal 8 2 2 2 3 2" xfId="40722" xr:uid="{0E530E1F-D460-411F-B256-E779139E5295}"/>
    <cellStyle name="Normal 8 2 2 2 4" xfId="19774" xr:uid="{00000000-0005-0000-0000-00003E4D0000}"/>
    <cellStyle name="Normal 8 2 2 2 4 2" xfId="40723" xr:uid="{4D013653-4BA2-46A8-810C-49F68FFC3E86}"/>
    <cellStyle name="Normal 8 2 2 2 5" xfId="19775" xr:uid="{00000000-0005-0000-0000-00003F4D0000}"/>
    <cellStyle name="Normal 8 2 2 2 5 2" xfId="40724" xr:uid="{F70C7ECB-7CAA-467F-B396-1EDB29702131}"/>
    <cellStyle name="Normal 8 2 2 2 6" xfId="40717" xr:uid="{C254ED53-EBD7-4BA9-A365-F38B6E5C3C09}"/>
    <cellStyle name="Normal 8 2 2 3" xfId="19776" xr:uid="{00000000-0005-0000-0000-0000404D0000}"/>
    <cellStyle name="Normal 8 2 2 3 2" xfId="40725" xr:uid="{229D4A95-7AEF-4561-8DB8-B927BB964ED4}"/>
    <cellStyle name="Normal 8 2 2 4" xfId="19777" xr:uid="{00000000-0005-0000-0000-0000414D0000}"/>
    <cellStyle name="Normal 8 2 2 4 2" xfId="19778" xr:uid="{00000000-0005-0000-0000-0000424D0000}"/>
    <cellStyle name="Normal 8 2 2 4 2 2" xfId="40727" xr:uid="{881C133C-C3CE-4E00-BE00-8865AD36B603}"/>
    <cellStyle name="Normal 8 2 2 4 3" xfId="19779" xr:uid="{00000000-0005-0000-0000-0000434D0000}"/>
    <cellStyle name="Normal 8 2 2 4 3 2" xfId="40728" xr:uid="{D1441213-3D8E-4157-97D6-6CACF76F41FA}"/>
    <cellStyle name="Normal 8 2 2 4 4" xfId="19780" xr:uid="{00000000-0005-0000-0000-0000444D0000}"/>
    <cellStyle name="Normal 8 2 2 4 4 2" xfId="40729" xr:uid="{C571BF5C-2DF8-4481-B7E7-52AEDC8CDD96}"/>
    <cellStyle name="Normal 8 2 2 4 5" xfId="40726" xr:uid="{1D225DE5-9AD7-4681-A699-BA899E70A88C}"/>
    <cellStyle name="Normal 8 2 2 5" xfId="19781" xr:uid="{00000000-0005-0000-0000-0000454D0000}"/>
    <cellStyle name="Normal 8 2 2 5 2" xfId="40730" xr:uid="{71E40174-EE54-4314-BF25-A420DCEF35B0}"/>
    <cellStyle name="Normal 8 2 2 6" xfId="19782" xr:uid="{00000000-0005-0000-0000-0000464D0000}"/>
    <cellStyle name="Normal 8 2 2 6 2" xfId="40731" xr:uid="{DA9EFD72-2A9A-4FA9-AEA5-F6639DB232EC}"/>
    <cellStyle name="Normal 8 2 2 7" xfId="19783" xr:uid="{00000000-0005-0000-0000-0000474D0000}"/>
    <cellStyle name="Normal 8 2 2 7 2" xfId="40732" xr:uid="{4FC29CFC-1084-4B69-B6EC-E6C794AD6E87}"/>
    <cellStyle name="Normal 8 2 2 8" xfId="40716" xr:uid="{7BAAF881-3100-4CCA-9379-41DE5B21CFF8}"/>
    <cellStyle name="Normal 8 2 3" xfId="19784" xr:uid="{00000000-0005-0000-0000-0000484D0000}"/>
    <cellStyle name="Normal 8 2 3 2" xfId="19785" xr:uid="{00000000-0005-0000-0000-0000494D0000}"/>
    <cellStyle name="Normal 8 2 3 2 2" xfId="19786" xr:uid="{00000000-0005-0000-0000-00004A4D0000}"/>
    <cellStyle name="Normal 8 2 3 2 2 2" xfId="19787" xr:uid="{00000000-0005-0000-0000-00004B4D0000}"/>
    <cellStyle name="Normal 8 2 3 2 2 2 2" xfId="40736" xr:uid="{83660D4D-10A7-42B6-ACE2-34237F6F19DA}"/>
    <cellStyle name="Normal 8 2 3 2 2 3" xfId="19788" xr:uid="{00000000-0005-0000-0000-00004C4D0000}"/>
    <cellStyle name="Normal 8 2 3 2 2 3 2" xfId="40737" xr:uid="{3EBEAA62-D764-4990-A73A-741502891AEA}"/>
    <cellStyle name="Normal 8 2 3 2 2 4" xfId="19789" xr:uid="{00000000-0005-0000-0000-00004D4D0000}"/>
    <cellStyle name="Normal 8 2 3 2 2 4 2" xfId="40738" xr:uid="{934092C9-F9EC-439F-AD3B-027175F137F3}"/>
    <cellStyle name="Normal 8 2 3 2 2 5" xfId="40735" xr:uid="{B73827E7-5F05-4401-ADE0-615FB756DF35}"/>
    <cellStyle name="Normal 8 2 3 2 3" xfId="19790" xr:uid="{00000000-0005-0000-0000-00004E4D0000}"/>
    <cellStyle name="Normal 8 2 3 2 3 2" xfId="40739" xr:uid="{A3FF2251-B43E-4548-BB7F-6899188A5161}"/>
    <cellStyle name="Normal 8 2 3 2 4" xfId="19791" xr:uid="{00000000-0005-0000-0000-00004F4D0000}"/>
    <cellStyle name="Normal 8 2 3 2 4 2" xfId="40740" xr:uid="{A046F31F-F24E-4E07-9B0F-165A45FCC484}"/>
    <cellStyle name="Normal 8 2 3 2 5" xfId="19792" xr:uid="{00000000-0005-0000-0000-0000504D0000}"/>
    <cellStyle name="Normal 8 2 3 2 5 2" xfId="40741" xr:uid="{AD7F6BB4-32DA-4A3B-8ECF-A99F38A7DE19}"/>
    <cellStyle name="Normal 8 2 3 2 6" xfId="40734" xr:uid="{DB608185-F24E-401E-A4D5-10F958BA8108}"/>
    <cellStyle name="Normal 8 2 3 3" xfId="19793" xr:uid="{00000000-0005-0000-0000-0000514D0000}"/>
    <cellStyle name="Normal 8 2 3 3 2" xfId="40742" xr:uid="{BE545356-1961-461A-BB86-BE2EE687A023}"/>
    <cellStyle name="Normal 8 2 3 4" xfId="19794" xr:uid="{00000000-0005-0000-0000-0000524D0000}"/>
    <cellStyle name="Normal 8 2 3 4 2" xfId="19795" xr:uid="{00000000-0005-0000-0000-0000534D0000}"/>
    <cellStyle name="Normal 8 2 3 4 2 2" xfId="40744" xr:uid="{4EC8F3F4-B1B3-4812-9D73-0069F1539730}"/>
    <cellStyle name="Normal 8 2 3 4 3" xfId="19796" xr:uid="{00000000-0005-0000-0000-0000544D0000}"/>
    <cellStyle name="Normal 8 2 3 4 3 2" xfId="40745" xr:uid="{EF940ECE-6C49-4E4B-A66F-E9A810B140CB}"/>
    <cellStyle name="Normal 8 2 3 4 4" xfId="19797" xr:uid="{00000000-0005-0000-0000-0000554D0000}"/>
    <cellStyle name="Normal 8 2 3 4 4 2" xfId="40746" xr:uid="{76B3DCBB-CB16-4D5A-A888-FE74AEB638E4}"/>
    <cellStyle name="Normal 8 2 3 4 5" xfId="40743" xr:uid="{26CD0626-6A2E-45BF-9868-6D3B1F93F657}"/>
    <cellStyle name="Normal 8 2 3 5" xfId="19798" xr:uid="{00000000-0005-0000-0000-0000564D0000}"/>
    <cellStyle name="Normal 8 2 3 5 2" xfId="40747" xr:uid="{B1DBAABD-B648-420E-9CA3-A263883AC40C}"/>
    <cellStyle name="Normal 8 2 3 6" xfId="19799" xr:uid="{00000000-0005-0000-0000-0000574D0000}"/>
    <cellStyle name="Normal 8 2 3 6 2" xfId="40748" xr:uid="{C4D842C8-7F1F-4758-92BA-CB27268B91CD}"/>
    <cellStyle name="Normal 8 2 3 7" xfId="19800" xr:uid="{00000000-0005-0000-0000-0000584D0000}"/>
    <cellStyle name="Normal 8 2 3 7 2" xfId="40749" xr:uid="{E7620DAB-ABD3-406D-A51A-55E4A8196F9B}"/>
    <cellStyle name="Normal 8 2 3 8" xfId="40733" xr:uid="{8EC01ABE-9588-40AD-A296-E0916C6E9005}"/>
    <cellStyle name="Normal 8 2 4" xfId="19801" xr:uid="{00000000-0005-0000-0000-0000594D0000}"/>
    <cellStyle name="Normal 8 2 4 2" xfId="40750" xr:uid="{FA57FE7D-DCA9-421B-BA0D-E87D0EBE179F}"/>
    <cellStyle name="Normal 8 2 5" xfId="40715" xr:uid="{A1057A5E-CF31-44E6-9325-24203B7D0235}"/>
    <cellStyle name="Normal 8 20" xfId="19802" xr:uid="{00000000-0005-0000-0000-00005A4D0000}"/>
    <cellStyle name="Normal 8 20 2" xfId="40751" xr:uid="{F75107D3-5C91-4F61-88BE-DA5FFB9CCA1A}"/>
    <cellStyle name="Normal 8 21" xfId="19803" xr:uid="{00000000-0005-0000-0000-00005B4D0000}"/>
    <cellStyle name="Normal 8 21 2" xfId="40752" xr:uid="{1378A2AD-D6A3-4732-9A5E-5577B5FF2E93}"/>
    <cellStyle name="Normal 8 22" xfId="19804" xr:uid="{00000000-0005-0000-0000-00005C4D0000}"/>
    <cellStyle name="Normal 8 22 2" xfId="40753" xr:uid="{8F818F2B-1A02-4836-B155-DE5087965467}"/>
    <cellStyle name="Normal 8 23" xfId="19805" xr:uid="{00000000-0005-0000-0000-00005D4D0000}"/>
    <cellStyle name="Normal 8 23 2" xfId="40754" xr:uid="{15882CC8-4D02-464D-8051-E1049BD19C1E}"/>
    <cellStyle name="Normal 8 24" xfId="19806" xr:uid="{00000000-0005-0000-0000-00005E4D0000}"/>
    <cellStyle name="Normal 8 24 2" xfId="40755" xr:uid="{2C3DAE99-A1CB-4A1D-A661-E504B941E45A}"/>
    <cellStyle name="Normal 8 25" xfId="19807" xr:uid="{00000000-0005-0000-0000-00005F4D0000}"/>
    <cellStyle name="Normal 8 25 2" xfId="40756" xr:uid="{569A894E-6997-4F93-AD95-2612DB9992DA}"/>
    <cellStyle name="Normal 8 26" xfId="19808" xr:uid="{00000000-0005-0000-0000-0000604D0000}"/>
    <cellStyle name="Normal 8 26 2" xfId="40757" xr:uid="{6AFBCF0C-1D04-410A-B5D4-CAD200A1AFCE}"/>
    <cellStyle name="Normal 8 27" xfId="19809" xr:uid="{00000000-0005-0000-0000-0000614D0000}"/>
    <cellStyle name="Normal 8 27 2" xfId="40758" xr:uid="{99FB8021-774A-4BAC-921A-19E5EC1EFEC0}"/>
    <cellStyle name="Normal 8 28" xfId="19810" xr:uid="{00000000-0005-0000-0000-0000624D0000}"/>
    <cellStyle name="Normal 8 28 2" xfId="40759" xr:uid="{A6E3580B-6EA1-4FCF-8376-65B714EAEFDF}"/>
    <cellStyle name="Normal 8 29" xfId="19811" xr:uid="{00000000-0005-0000-0000-0000634D0000}"/>
    <cellStyle name="Normal 8 29 2" xfId="40760" xr:uid="{A802AD61-187B-4AB0-A285-E3B6CD73EEFF}"/>
    <cellStyle name="Normal 8 3" xfId="19812" xr:uid="{00000000-0005-0000-0000-0000644D0000}"/>
    <cellStyle name="Normal 8 3 2" xfId="19813" xr:uid="{00000000-0005-0000-0000-0000654D0000}"/>
    <cellStyle name="Normal 8 3 2 2" xfId="40762" xr:uid="{05C19FD0-B7C7-4773-8A1B-5BDB56A746CA}"/>
    <cellStyle name="Normal 8 3 3" xfId="19814" xr:uid="{00000000-0005-0000-0000-0000664D0000}"/>
    <cellStyle name="Normal 8 3 3 2" xfId="19815" xr:uid="{00000000-0005-0000-0000-0000674D0000}"/>
    <cellStyle name="Normal 8 3 3 2 2" xfId="40764" xr:uid="{730DB9C3-E263-4089-8C0C-43EFFEC4A5FA}"/>
    <cellStyle name="Normal 8 3 3 3" xfId="40763" xr:uid="{B3FBF816-E104-4157-8C3F-18C80961D6FD}"/>
    <cellStyle name="Normal 8 3 4" xfId="19816" xr:uid="{00000000-0005-0000-0000-0000684D0000}"/>
    <cellStyle name="Normal 8 3 4 2" xfId="40765" xr:uid="{38F247AC-955C-443C-8155-64B2AAE45E93}"/>
    <cellStyle name="Normal 8 3 5" xfId="40761" xr:uid="{9F9F518D-8685-4A2D-B749-436D45E74674}"/>
    <cellStyle name="Normal 8 30" xfId="19817" xr:uid="{00000000-0005-0000-0000-0000694D0000}"/>
    <cellStyle name="Normal 8 30 2" xfId="40766" xr:uid="{14904CC9-3317-464D-819E-1E9B5C73E1E2}"/>
    <cellStyle name="Normal 8 31" xfId="19818" xr:uid="{00000000-0005-0000-0000-00006A4D0000}"/>
    <cellStyle name="Normal 8 31 2" xfId="40767" xr:uid="{03EF3DCF-6C61-4D5D-97D7-5875730B8A33}"/>
    <cellStyle name="Normal 8 32" xfId="19819" xr:uid="{00000000-0005-0000-0000-00006B4D0000}"/>
    <cellStyle name="Normal 8 32 2" xfId="40768" xr:uid="{7CB94566-19AE-402B-9785-554716DBA26A}"/>
    <cellStyle name="Normal 8 33" xfId="19820" xr:uid="{00000000-0005-0000-0000-00006C4D0000}"/>
    <cellStyle name="Normal 8 33 2" xfId="40769" xr:uid="{DBA8245B-9DCD-45E6-98DB-77433805B729}"/>
    <cellStyle name="Normal 8 34" xfId="19821" xr:uid="{00000000-0005-0000-0000-00006D4D0000}"/>
    <cellStyle name="Normal 8 34 2" xfId="40770" xr:uid="{DC672E4D-C757-4C16-9CC3-48CFFE40C157}"/>
    <cellStyle name="Normal 8 35" xfId="19822" xr:uid="{00000000-0005-0000-0000-00006E4D0000}"/>
    <cellStyle name="Normal 8 35 2" xfId="40771" xr:uid="{4345E446-B10E-4AB7-90FA-613EEE0CAF9F}"/>
    <cellStyle name="Normal 8 36" xfId="19823" xr:uid="{00000000-0005-0000-0000-00006F4D0000}"/>
    <cellStyle name="Normal 8 36 2" xfId="40772" xr:uid="{DFAA3E61-87AB-444A-8D3B-F1AF3FD8A2D0}"/>
    <cellStyle name="Normal 8 37" xfId="19824" xr:uid="{00000000-0005-0000-0000-0000704D0000}"/>
    <cellStyle name="Normal 8 37 2" xfId="40773" xr:uid="{B6A38D2C-AA8A-481D-9D7B-2942A5081A52}"/>
    <cellStyle name="Normal 8 38" xfId="19825" xr:uid="{00000000-0005-0000-0000-0000714D0000}"/>
    <cellStyle name="Normal 8 38 2" xfId="40774" xr:uid="{FB890DD0-F078-4444-A6DF-235E83FA6751}"/>
    <cellStyle name="Normal 8 39" xfId="19826" xr:uid="{00000000-0005-0000-0000-0000724D0000}"/>
    <cellStyle name="Normal 8 39 2" xfId="40775" xr:uid="{03211393-E0DD-47F2-93CE-E8D3F2629DE2}"/>
    <cellStyle name="Normal 8 4" xfId="19827" xr:uid="{00000000-0005-0000-0000-0000734D0000}"/>
    <cellStyle name="Normal 8 4 2" xfId="19828" xr:uid="{00000000-0005-0000-0000-0000744D0000}"/>
    <cellStyle name="Normal 8 4 2 2" xfId="19829" xr:uid="{00000000-0005-0000-0000-0000754D0000}"/>
    <cellStyle name="Normal 8 4 2 2 2" xfId="19830" xr:uid="{00000000-0005-0000-0000-0000764D0000}"/>
    <cellStyle name="Normal 8 4 2 2 2 2" xfId="19831" xr:uid="{00000000-0005-0000-0000-0000774D0000}"/>
    <cellStyle name="Normal 8 4 2 2 2 2 2" xfId="40780" xr:uid="{04525508-E90A-4F9E-981E-5691989E0B79}"/>
    <cellStyle name="Normal 8 4 2 2 2 3" xfId="19832" xr:uid="{00000000-0005-0000-0000-0000784D0000}"/>
    <cellStyle name="Normal 8 4 2 2 2 3 2" xfId="40781" xr:uid="{25D64A2E-A6A2-46BF-9328-B4049F6D4D48}"/>
    <cellStyle name="Normal 8 4 2 2 2 4" xfId="19833" xr:uid="{00000000-0005-0000-0000-0000794D0000}"/>
    <cellStyle name="Normal 8 4 2 2 2 4 2" xfId="40782" xr:uid="{491107CC-3647-4D8E-9C1A-5871B41974F4}"/>
    <cellStyle name="Normal 8 4 2 2 2 5" xfId="40779" xr:uid="{3F61B8AF-FB51-49FC-833E-48396B5F778F}"/>
    <cellStyle name="Normal 8 4 2 2 3" xfId="19834" xr:uid="{00000000-0005-0000-0000-00007A4D0000}"/>
    <cellStyle name="Normal 8 4 2 2 3 2" xfId="40783" xr:uid="{195A7C1E-E6E8-47D8-909D-8B4CEF42CCD6}"/>
    <cellStyle name="Normal 8 4 2 2 4" xfId="19835" xr:uid="{00000000-0005-0000-0000-00007B4D0000}"/>
    <cellStyle name="Normal 8 4 2 2 4 2" xfId="40784" xr:uid="{E5A03BDE-F226-4C5F-A501-4E5B6227BCCE}"/>
    <cellStyle name="Normal 8 4 2 2 5" xfId="19836" xr:uid="{00000000-0005-0000-0000-00007C4D0000}"/>
    <cellStyle name="Normal 8 4 2 2 5 2" xfId="40785" xr:uid="{B05476A3-66FA-4B71-AC61-AE2C6B31E7E4}"/>
    <cellStyle name="Normal 8 4 2 2 6" xfId="40778" xr:uid="{01557618-1DA6-4CC9-874B-C31D459F2EF2}"/>
    <cellStyle name="Normal 8 4 2 3" xfId="19837" xr:uid="{00000000-0005-0000-0000-00007D4D0000}"/>
    <cellStyle name="Normal 8 4 2 3 2" xfId="40786" xr:uid="{EB8556A4-E8D6-40F1-A4E6-4E0F5004094F}"/>
    <cellStyle name="Normal 8 4 2 4" xfId="19838" xr:uid="{00000000-0005-0000-0000-00007E4D0000}"/>
    <cellStyle name="Normal 8 4 2 4 2" xfId="19839" xr:uid="{00000000-0005-0000-0000-00007F4D0000}"/>
    <cellStyle name="Normal 8 4 2 4 2 2" xfId="40788" xr:uid="{DA6E1E29-4FF4-450C-B0DD-D2A5E75F67BD}"/>
    <cellStyle name="Normal 8 4 2 4 3" xfId="19840" xr:uid="{00000000-0005-0000-0000-0000804D0000}"/>
    <cellStyle name="Normal 8 4 2 4 3 2" xfId="40789" xr:uid="{BFC7DE02-4C3C-465F-80C4-4FF6DCEF3F03}"/>
    <cellStyle name="Normal 8 4 2 4 4" xfId="19841" xr:uid="{00000000-0005-0000-0000-0000814D0000}"/>
    <cellStyle name="Normal 8 4 2 4 4 2" xfId="40790" xr:uid="{ADE1BDC9-41F5-4C61-8C3D-5827008C2BBE}"/>
    <cellStyle name="Normal 8 4 2 4 5" xfId="40787" xr:uid="{3916C340-580B-4E95-B1D5-3D4CAD7BB471}"/>
    <cellStyle name="Normal 8 4 2 5" xfId="19842" xr:uid="{00000000-0005-0000-0000-0000824D0000}"/>
    <cellStyle name="Normal 8 4 2 5 2" xfId="40791" xr:uid="{81A642F0-087E-40AD-BB70-B782EA4C372D}"/>
    <cellStyle name="Normal 8 4 2 6" xfId="19843" xr:uid="{00000000-0005-0000-0000-0000834D0000}"/>
    <cellStyle name="Normal 8 4 2 6 2" xfId="40792" xr:uid="{5581E525-369C-4EEA-95D9-0D086BD91BA6}"/>
    <cellStyle name="Normal 8 4 2 7" xfId="19844" xr:uid="{00000000-0005-0000-0000-0000844D0000}"/>
    <cellStyle name="Normal 8 4 2 7 2" xfId="40793" xr:uid="{4C4DDA38-BFF3-4EBB-8477-3ED3EA51AFAA}"/>
    <cellStyle name="Normal 8 4 2 8" xfId="40777" xr:uid="{6419621A-D7DD-40D5-8A13-8D7E748DB05A}"/>
    <cellStyle name="Normal 8 4 3" xfId="19845" xr:uid="{00000000-0005-0000-0000-0000854D0000}"/>
    <cellStyle name="Normal 8 4 3 2" xfId="40794" xr:uid="{5447AF4F-3C45-4239-A74B-91767260CD15}"/>
    <cellStyle name="Normal 8 4 4" xfId="40776" xr:uid="{A370A2A6-A018-4D0E-8D90-434F13D5049D}"/>
    <cellStyle name="Normal 8 40" xfId="19846" xr:uid="{00000000-0005-0000-0000-0000864D0000}"/>
    <cellStyle name="Normal 8 40 2" xfId="40795" xr:uid="{2ED612A9-E215-4D54-B3AE-E3CEA77D1D8A}"/>
    <cellStyle name="Normal 8 41" xfId="19847" xr:uid="{00000000-0005-0000-0000-0000874D0000}"/>
    <cellStyle name="Normal 8 41 2" xfId="40796" xr:uid="{D670A018-7656-43EE-A74C-7401F5F56ED0}"/>
    <cellStyle name="Normal 8 42" xfId="19848" xr:uid="{00000000-0005-0000-0000-0000884D0000}"/>
    <cellStyle name="Normal 8 42 2" xfId="40797" xr:uid="{A638AF88-4F21-45E1-AC54-F2678427F0B9}"/>
    <cellStyle name="Normal 8 43" xfId="19849" xr:uid="{00000000-0005-0000-0000-0000894D0000}"/>
    <cellStyle name="Normal 8 43 2" xfId="40798" xr:uid="{71174EF9-3E1B-4297-8BF3-6AE0277B820C}"/>
    <cellStyle name="Normal 8 44" xfId="19850" xr:uid="{00000000-0005-0000-0000-00008A4D0000}"/>
    <cellStyle name="Normal 8 44 2" xfId="40799" xr:uid="{CBA89473-40C6-4E74-9FD4-28709D5B0E8D}"/>
    <cellStyle name="Normal 8 45" xfId="19851" xr:uid="{00000000-0005-0000-0000-00008B4D0000}"/>
    <cellStyle name="Normal 8 45 2" xfId="40800" xr:uid="{004A644E-1833-44EA-B54C-46F376424C58}"/>
    <cellStyle name="Normal 8 46" xfId="19852" xr:uid="{00000000-0005-0000-0000-00008C4D0000}"/>
    <cellStyle name="Normal 8 46 2" xfId="40801" xr:uid="{296824AA-46E2-408D-BA2B-5DF28859130B}"/>
    <cellStyle name="Normal 8 47" xfId="19853" xr:uid="{00000000-0005-0000-0000-00008D4D0000}"/>
    <cellStyle name="Normal 8 47 2" xfId="40802" xr:uid="{3561D876-136C-4550-B720-CC4198BF1475}"/>
    <cellStyle name="Normal 8 48" xfId="19854" xr:uid="{00000000-0005-0000-0000-00008E4D0000}"/>
    <cellStyle name="Normal 8 48 2" xfId="40803" xr:uid="{C5588BBE-B7D9-4050-9654-3F4B5E2C55D5}"/>
    <cellStyle name="Normal 8 49" xfId="19855" xr:uid="{00000000-0005-0000-0000-00008F4D0000}"/>
    <cellStyle name="Normal 8 49 2" xfId="40804" xr:uid="{BCA2F24D-97A2-443C-BD09-E1DEB707D21B}"/>
    <cellStyle name="Normal 8 5" xfId="19856" xr:uid="{00000000-0005-0000-0000-0000904D0000}"/>
    <cellStyle name="Normal 8 5 2" xfId="19857" xr:uid="{00000000-0005-0000-0000-0000914D0000}"/>
    <cellStyle name="Normal 8 5 2 2" xfId="19858" xr:uid="{00000000-0005-0000-0000-0000924D0000}"/>
    <cellStyle name="Normal 8 5 2 2 2" xfId="19859" xr:uid="{00000000-0005-0000-0000-0000934D0000}"/>
    <cellStyle name="Normal 8 5 2 2 2 2" xfId="40808" xr:uid="{ABD0680F-53F7-47C4-9B48-E307F93367CB}"/>
    <cellStyle name="Normal 8 5 2 2 3" xfId="19860" xr:uid="{00000000-0005-0000-0000-0000944D0000}"/>
    <cellStyle name="Normal 8 5 2 2 3 2" xfId="40809" xr:uid="{6936623A-17D5-433A-A3B7-06988747980B}"/>
    <cellStyle name="Normal 8 5 2 2 4" xfId="19861" xr:uid="{00000000-0005-0000-0000-0000954D0000}"/>
    <cellStyle name="Normal 8 5 2 2 4 2" xfId="40810" xr:uid="{57D74C7B-E420-4A06-8F34-B5AE38AEC573}"/>
    <cellStyle name="Normal 8 5 2 2 5" xfId="40807" xr:uid="{C0D43F5F-6585-4AB1-9082-5F42D0E093DD}"/>
    <cellStyle name="Normal 8 5 2 3" xfId="19862" xr:uid="{00000000-0005-0000-0000-0000964D0000}"/>
    <cellStyle name="Normal 8 5 2 3 2" xfId="40811" xr:uid="{36691023-F4A4-44E9-8A72-6BD3004F2D92}"/>
    <cellStyle name="Normal 8 5 2 4" xfId="19863" xr:uid="{00000000-0005-0000-0000-0000974D0000}"/>
    <cellStyle name="Normal 8 5 2 4 2" xfId="40812" xr:uid="{F72EB070-521C-4568-B1CF-1F89F29225EC}"/>
    <cellStyle name="Normal 8 5 2 5" xfId="19864" xr:uid="{00000000-0005-0000-0000-0000984D0000}"/>
    <cellStyle name="Normal 8 5 2 5 2" xfId="40813" xr:uid="{9A89ABC7-839D-4DE4-A677-BC3BF76FFDE6}"/>
    <cellStyle name="Normal 8 5 2 6" xfId="40806" xr:uid="{9E232809-F139-42AF-B42F-816556522902}"/>
    <cellStyle name="Normal 8 5 3" xfId="19865" xr:uid="{00000000-0005-0000-0000-0000994D0000}"/>
    <cellStyle name="Normal 8 5 3 2" xfId="40814" xr:uid="{0D91F543-158E-4891-9054-5E3BA35F00AD}"/>
    <cellStyle name="Normal 8 5 4" xfId="19866" xr:uid="{00000000-0005-0000-0000-00009A4D0000}"/>
    <cellStyle name="Normal 8 5 4 2" xfId="19867" xr:uid="{00000000-0005-0000-0000-00009B4D0000}"/>
    <cellStyle name="Normal 8 5 4 2 2" xfId="40816" xr:uid="{9640CC48-9B92-42DE-B01D-2BBE51C82F21}"/>
    <cellStyle name="Normal 8 5 4 3" xfId="19868" xr:uid="{00000000-0005-0000-0000-00009C4D0000}"/>
    <cellStyle name="Normal 8 5 4 3 2" xfId="40817" xr:uid="{907790AB-E975-49F3-878E-96ED489DFDAB}"/>
    <cellStyle name="Normal 8 5 4 4" xfId="19869" xr:uid="{00000000-0005-0000-0000-00009D4D0000}"/>
    <cellStyle name="Normal 8 5 4 4 2" xfId="40818" xr:uid="{5BF31FAD-337C-427B-96E6-EE00BAF9E12F}"/>
    <cellStyle name="Normal 8 5 4 5" xfId="40815" xr:uid="{DE22EC0B-B097-41BC-B64F-1C05B260A50C}"/>
    <cellStyle name="Normal 8 5 5" xfId="19870" xr:uid="{00000000-0005-0000-0000-00009E4D0000}"/>
    <cellStyle name="Normal 8 5 5 2" xfId="40819" xr:uid="{1B57C172-8DAC-4168-91C6-53E93EF6C579}"/>
    <cellStyle name="Normal 8 5 6" xfId="19871" xr:uid="{00000000-0005-0000-0000-00009F4D0000}"/>
    <cellStyle name="Normal 8 5 6 2" xfId="40820" xr:uid="{64B9AC35-F3C0-40DC-BD50-EE128FEEB282}"/>
    <cellStyle name="Normal 8 5 7" xfId="19872" xr:uid="{00000000-0005-0000-0000-0000A04D0000}"/>
    <cellStyle name="Normal 8 5 7 2" xfId="40821" xr:uid="{5E0293B4-3E12-4254-8D53-30015D11087F}"/>
    <cellStyle name="Normal 8 5 8" xfId="40805" xr:uid="{348220B8-A5A5-49C8-959A-ACAE310DD102}"/>
    <cellStyle name="Normal 8 50" xfId="19873" xr:uid="{00000000-0005-0000-0000-0000A14D0000}"/>
    <cellStyle name="Normal 8 50 2" xfId="40822" xr:uid="{C239DDE3-A3B1-4A72-99DF-F866F05F8C48}"/>
    <cellStyle name="Normal 8 51" xfId="19874" xr:uid="{00000000-0005-0000-0000-0000A24D0000}"/>
    <cellStyle name="Normal 8 51 2" xfId="40823" xr:uid="{3013BAFA-CF32-4789-8ED3-E3E1A8869A56}"/>
    <cellStyle name="Normal 8 52" xfId="19875" xr:uid="{00000000-0005-0000-0000-0000A34D0000}"/>
    <cellStyle name="Normal 8 52 2" xfId="40824" xr:uid="{C39D1D73-5CFE-4FC7-BD14-1D906E63BA6F}"/>
    <cellStyle name="Normal 8 53" xfId="19876" xr:uid="{00000000-0005-0000-0000-0000A44D0000}"/>
    <cellStyle name="Normal 8 53 2" xfId="40825" xr:uid="{2E1F39D7-FF89-42FC-800B-EAF7D72B1479}"/>
    <cellStyle name="Normal 8 54" xfId="19877" xr:uid="{00000000-0005-0000-0000-0000A54D0000}"/>
    <cellStyle name="Normal 8 54 2" xfId="40826" xr:uid="{36A1003D-ABC7-4C0E-A791-FA3F76BCEC9F}"/>
    <cellStyle name="Normal 8 55" xfId="19878" xr:uid="{00000000-0005-0000-0000-0000A64D0000}"/>
    <cellStyle name="Normal 8 55 2" xfId="40827" xr:uid="{634D3179-3F33-4DD0-9677-56B28E5CDCDB}"/>
    <cellStyle name="Normal 8 56" xfId="19879" xr:uid="{00000000-0005-0000-0000-0000A74D0000}"/>
    <cellStyle name="Normal 8 56 2" xfId="40828" xr:uid="{7F4501A0-B6CB-4F74-90AA-AA68CFC6452F}"/>
    <cellStyle name="Normal 8 57" xfId="19880" xr:uid="{00000000-0005-0000-0000-0000A84D0000}"/>
    <cellStyle name="Normal 8 57 2" xfId="40829" xr:uid="{F823C149-0680-4D74-BBD2-26B2893CF961}"/>
    <cellStyle name="Normal 8 58" xfId="19881" xr:uid="{00000000-0005-0000-0000-0000A94D0000}"/>
    <cellStyle name="Normal 8 58 2" xfId="40830" xr:uid="{0FDD9B99-EF99-406B-B8C1-B8DC21234531}"/>
    <cellStyle name="Normal 8 59" xfId="19882" xr:uid="{00000000-0005-0000-0000-0000AA4D0000}"/>
    <cellStyle name="Normal 8 59 2" xfId="40831" xr:uid="{AD58ECC6-EA9E-41F6-896C-2CA4F273B875}"/>
    <cellStyle name="Normal 8 6" xfId="19883" xr:uid="{00000000-0005-0000-0000-0000AB4D0000}"/>
    <cellStyle name="Normal 8 6 2" xfId="19884" xr:uid="{00000000-0005-0000-0000-0000AC4D0000}"/>
    <cellStyle name="Normal 8 6 2 2" xfId="19885" xr:uid="{00000000-0005-0000-0000-0000AD4D0000}"/>
    <cellStyle name="Normal 8 6 2 2 2" xfId="19886" xr:uid="{00000000-0005-0000-0000-0000AE4D0000}"/>
    <cellStyle name="Normal 8 6 2 2 2 2" xfId="40835" xr:uid="{EAC90D46-D11A-4FFF-B19F-83D0F11763CA}"/>
    <cellStyle name="Normal 8 6 2 2 3" xfId="19887" xr:uid="{00000000-0005-0000-0000-0000AF4D0000}"/>
    <cellStyle name="Normal 8 6 2 2 3 2" xfId="40836" xr:uid="{0ACFCB29-5CDE-4259-965A-C66FC62122B2}"/>
    <cellStyle name="Normal 8 6 2 2 4" xfId="19888" xr:uid="{00000000-0005-0000-0000-0000B04D0000}"/>
    <cellStyle name="Normal 8 6 2 2 4 2" xfId="40837" xr:uid="{1B716EAD-538D-4E36-959E-D6A96231596A}"/>
    <cellStyle name="Normal 8 6 2 2 5" xfId="40834" xr:uid="{8643EB60-D7EA-4493-AC7F-93C457DA197A}"/>
    <cellStyle name="Normal 8 6 2 3" xfId="19889" xr:uid="{00000000-0005-0000-0000-0000B14D0000}"/>
    <cellStyle name="Normal 8 6 2 3 2" xfId="40838" xr:uid="{CB6FC33A-8FA6-4251-BC7F-B6B06A8E986F}"/>
    <cellStyle name="Normal 8 6 2 4" xfId="19890" xr:uid="{00000000-0005-0000-0000-0000B24D0000}"/>
    <cellStyle name="Normal 8 6 2 4 2" xfId="40839" xr:uid="{D19F1B62-B844-4C38-94CF-47FBFCD19E15}"/>
    <cellStyle name="Normal 8 6 2 5" xfId="19891" xr:uid="{00000000-0005-0000-0000-0000B34D0000}"/>
    <cellStyle name="Normal 8 6 2 5 2" xfId="40840" xr:uid="{3ED7A688-3870-4187-9ABC-3F553442926D}"/>
    <cellStyle name="Normal 8 6 2 6" xfId="40833" xr:uid="{95D9D957-5C1A-4C73-8838-1A01279267AD}"/>
    <cellStyle name="Normal 8 6 3" xfId="19892" xr:uid="{00000000-0005-0000-0000-0000B44D0000}"/>
    <cellStyle name="Normal 8 6 3 2" xfId="40841" xr:uid="{65AD6099-97FC-4BE2-A9AB-F9ADEC5C5220}"/>
    <cellStyle name="Normal 8 6 4" xfId="19893" xr:uid="{00000000-0005-0000-0000-0000B54D0000}"/>
    <cellStyle name="Normal 8 6 4 2" xfId="19894" xr:uid="{00000000-0005-0000-0000-0000B64D0000}"/>
    <cellStyle name="Normal 8 6 4 2 2" xfId="40843" xr:uid="{D7537366-2B77-4627-95BE-9B8962593BA4}"/>
    <cellStyle name="Normal 8 6 4 3" xfId="19895" xr:uid="{00000000-0005-0000-0000-0000B74D0000}"/>
    <cellStyle name="Normal 8 6 4 3 2" xfId="40844" xr:uid="{7F33AC8D-0BAB-4D25-A635-A2A21C2C200B}"/>
    <cellStyle name="Normal 8 6 4 4" xfId="19896" xr:uid="{00000000-0005-0000-0000-0000B84D0000}"/>
    <cellStyle name="Normal 8 6 4 4 2" xfId="40845" xr:uid="{3F9DFDAF-1E5A-4B97-90E4-AA722F5C201A}"/>
    <cellStyle name="Normal 8 6 4 5" xfId="40842" xr:uid="{A08FA5B8-2CB8-4FA2-84A5-07162EA5855E}"/>
    <cellStyle name="Normal 8 6 5" xfId="19897" xr:uid="{00000000-0005-0000-0000-0000B94D0000}"/>
    <cellStyle name="Normal 8 6 5 2" xfId="40846" xr:uid="{7BE02B93-1063-4CA1-A842-309AFCA0BD33}"/>
    <cellStyle name="Normal 8 6 6" xfId="19898" xr:uid="{00000000-0005-0000-0000-0000BA4D0000}"/>
    <cellStyle name="Normal 8 6 6 2" xfId="40847" xr:uid="{109BC4D8-7338-48C2-B4CC-AECB704F9165}"/>
    <cellStyle name="Normal 8 6 7" xfId="19899" xr:uid="{00000000-0005-0000-0000-0000BB4D0000}"/>
    <cellStyle name="Normal 8 6 7 2" xfId="40848" xr:uid="{CEE6ABD3-09D7-4E14-8CC2-71F663D87174}"/>
    <cellStyle name="Normal 8 6 8" xfId="40832" xr:uid="{87BC283C-CDAB-4076-BAB4-C74E786B6B3F}"/>
    <cellStyle name="Normal 8 60" xfId="19900" xr:uid="{00000000-0005-0000-0000-0000BC4D0000}"/>
    <cellStyle name="Normal 8 60 2" xfId="40849" xr:uid="{591046ED-AE0A-4CAA-A0C9-0A9CBEB2668C}"/>
    <cellStyle name="Normal 8 61" xfId="19901" xr:uid="{00000000-0005-0000-0000-0000BD4D0000}"/>
    <cellStyle name="Normal 8 61 2" xfId="40850" xr:uid="{C4DBF968-78B3-4822-B053-A01D4B807521}"/>
    <cellStyle name="Normal 8 62" xfId="19902" xr:uid="{00000000-0005-0000-0000-0000BE4D0000}"/>
    <cellStyle name="Normal 8 62 2" xfId="40851" xr:uid="{854A2F98-4908-4C8E-B1ED-66E9CEDFC082}"/>
    <cellStyle name="Normal 8 63" xfId="19903" xr:uid="{00000000-0005-0000-0000-0000BF4D0000}"/>
    <cellStyle name="Normal 8 63 2" xfId="40852" xr:uid="{52B8E0FF-B7D5-4D23-9E06-318D66EA1195}"/>
    <cellStyle name="Normal 8 64" xfId="19904" xr:uid="{00000000-0005-0000-0000-0000C04D0000}"/>
    <cellStyle name="Normal 8 64 2" xfId="40853" xr:uid="{7BD22AFB-96F1-4DB1-B41C-DED84924EFC7}"/>
    <cellStyle name="Normal 8 65" xfId="19905" xr:uid="{00000000-0005-0000-0000-0000C14D0000}"/>
    <cellStyle name="Normal 8 65 2" xfId="40854" xr:uid="{4303951D-8CD4-4CA4-A8F6-4F16095CF608}"/>
    <cellStyle name="Normal 8 66" xfId="19906" xr:uid="{00000000-0005-0000-0000-0000C24D0000}"/>
    <cellStyle name="Normal 8 66 2" xfId="40855" xr:uid="{BD152D42-1E95-4C61-9AF9-F852A781232A}"/>
    <cellStyle name="Normal 8 67" xfId="19907" xr:uid="{00000000-0005-0000-0000-0000C34D0000}"/>
    <cellStyle name="Normal 8 67 2" xfId="40856" xr:uid="{5F8AC1FF-48E5-4C3A-8586-010EC3C5059B}"/>
    <cellStyle name="Normal 8 68" xfId="19908" xr:uid="{00000000-0005-0000-0000-0000C44D0000}"/>
    <cellStyle name="Normal 8 68 2" xfId="40857" xr:uid="{DBE23490-F6FA-4A7A-8A49-E722CF352CA6}"/>
    <cellStyle name="Normal 8 69" xfId="19909" xr:uid="{00000000-0005-0000-0000-0000C54D0000}"/>
    <cellStyle name="Normal 8 69 2" xfId="40858" xr:uid="{FCB17AC1-231C-4BFB-B678-0CE121E4B4DE}"/>
    <cellStyle name="Normal 8 7" xfId="19910" xr:uid="{00000000-0005-0000-0000-0000C64D0000}"/>
    <cellStyle name="Normal 8 7 2" xfId="19911" xr:uid="{00000000-0005-0000-0000-0000C74D0000}"/>
    <cellStyle name="Normal 8 7 2 2" xfId="19912" xr:uid="{00000000-0005-0000-0000-0000C84D0000}"/>
    <cellStyle name="Normal 8 7 2 2 2" xfId="19913" xr:uid="{00000000-0005-0000-0000-0000C94D0000}"/>
    <cellStyle name="Normal 8 7 2 2 2 2" xfId="40862" xr:uid="{833D30BD-8D46-4F4C-9E4D-04686D04EB37}"/>
    <cellStyle name="Normal 8 7 2 2 3" xfId="19914" xr:uid="{00000000-0005-0000-0000-0000CA4D0000}"/>
    <cellStyle name="Normal 8 7 2 2 3 2" xfId="40863" xr:uid="{058C81CD-B696-4901-8167-5333FD447A36}"/>
    <cellStyle name="Normal 8 7 2 2 4" xfId="19915" xr:uid="{00000000-0005-0000-0000-0000CB4D0000}"/>
    <cellStyle name="Normal 8 7 2 2 4 2" xfId="40864" xr:uid="{46CADD5E-BDB0-4E57-95DA-FEBADD34D8C8}"/>
    <cellStyle name="Normal 8 7 2 2 5" xfId="40861" xr:uid="{62036714-C92A-4E43-9F72-F4C4FFBFE188}"/>
    <cellStyle name="Normal 8 7 2 3" xfId="19916" xr:uid="{00000000-0005-0000-0000-0000CC4D0000}"/>
    <cellStyle name="Normal 8 7 2 3 2" xfId="40865" xr:uid="{C7781DE8-5548-4D05-96FF-A955F3B44846}"/>
    <cellStyle name="Normal 8 7 2 4" xfId="19917" xr:uid="{00000000-0005-0000-0000-0000CD4D0000}"/>
    <cellStyle name="Normal 8 7 2 4 2" xfId="40866" xr:uid="{B181D664-23D3-4138-B884-88F241185C48}"/>
    <cellStyle name="Normal 8 7 2 5" xfId="19918" xr:uid="{00000000-0005-0000-0000-0000CE4D0000}"/>
    <cellStyle name="Normal 8 7 2 5 2" xfId="40867" xr:uid="{EA699717-6A44-4CFE-AD4F-7CDA8622C5F7}"/>
    <cellStyle name="Normal 8 7 2 6" xfId="40860" xr:uid="{777720DD-F69C-43D0-ADEE-891BD3AFEB1D}"/>
    <cellStyle name="Normal 8 7 3" xfId="19919" xr:uid="{00000000-0005-0000-0000-0000CF4D0000}"/>
    <cellStyle name="Normal 8 7 3 2" xfId="40868" xr:uid="{89A6E23F-4DF5-4A43-AF6F-F47770A45869}"/>
    <cellStyle name="Normal 8 7 4" xfId="19920" xr:uid="{00000000-0005-0000-0000-0000D04D0000}"/>
    <cellStyle name="Normal 8 7 4 2" xfId="19921" xr:uid="{00000000-0005-0000-0000-0000D14D0000}"/>
    <cellStyle name="Normal 8 7 4 2 2" xfId="40870" xr:uid="{50E71138-27B7-4E8F-A328-BA389F60806D}"/>
    <cellStyle name="Normal 8 7 4 3" xfId="19922" xr:uid="{00000000-0005-0000-0000-0000D24D0000}"/>
    <cellStyle name="Normal 8 7 4 3 2" xfId="40871" xr:uid="{BED57632-E706-4E86-B7F2-3E1853C801A7}"/>
    <cellStyle name="Normal 8 7 4 4" xfId="19923" xr:uid="{00000000-0005-0000-0000-0000D34D0000}"/>
    <cellStyle name="Normal 8 7 4 4 2" xfId="40872" xr:uid="{37C431DC-3CE7-40A4-B710-AAF9674EC5BA}"/>
    <cellStyle name="Normal 8 7 4 5" xfId="40869" xr:uid="{A9482342-7CA7-47D1-8222-EF93DEF88513}"/>
    <cellStyle name="Normal 8 7 5" xfId="19924" xr:uid="{00000000-0005-0000-0000-0000D44D0000}"/>
    <cellStyle name="Normal 8 7 5 2" xfId="40873" xr:uid="{5F2413B4-BEA1-4FA2-8D9F-3F493A22782D}"/>
    <cellStyle name="Normal 8 7 6" xfId="19925" xr:uid="{00000000-0005-0000-0000-0000D54D0000}"/>
    <cellStyle name="Normal 8 7 6 2" xfId="40874" xr:uid="{4866FDFA-5178-4CFB-979B-F3404DFDE03D}"/>
    <cellStyle name="Normal 8 7 7" xfId="19926" xr:uid="{00000000-0005-0000-0000-0000D64D0000}"/>
    <cellStyle name="Normal 8 7 7 2" xfId="40875" xr:uid="{60C52EEA-B5DB-438D-9CAC-1C869AEE3EF6}"/>
    <cellStyle name="Normal 8 7 8" xfId="40859" xr:uid="{4A445D8D-6CC6-4BD2-985F-561C504F474F}"/>
    <cellStyle name="Normal 8 70" xfId="19927" xr:uid="{00000000-0005-0000-0000-0000D74D0000}"/>
    <cellStyle name="Normal 8 70 2" xfId="40876" xr:uid="{86033517-B432-4820-9D5A-BBDB8105C917}"/>
    <cellStyle name="Normal 8 71" xfId="19928" xr:uid="{00000000-0005-0000-0000-0000D84D0000}"/>
    <cellStyle name="Normal 8 71 2" xfId="40877" xr:uid="{FB5BED2B-51A9-46DE-9593-03FC36F5A5E0}"/>
    <cellStyle name="Normal 8 72" xfId="19929" xr:uid="{00000000-0005-0000-0000-0000D94D0000}"/>
    <cellStyle name="Normal 8 72 2" xfId="40878" xr:uid="{70876470-2EC5-41E7-9CED-24E611304732}"/>
    <cellStyle name="Normal 8 73" xfId="19930" xr:uid="{00000000-0005-0000-0000-0000DA4D0000}"/>
    <cellStyle name="Normal 8 73 2" xfId="40879" xr:uid="{7D46FBF1-6F97-406A-AB1A-153BA3EFF3C5}"/>
    <cellStyle name="Normal 8 74" xfId="19931" xr:uid="{00000000-0005-0000-0000-0000DB4D0000}"/>
    <cellStyle name="Normal 8 74 2" xfId="40880" xr:uid="{1BC477EE-9B96-4B16-B731-ED3CB226EF05}"/>
    <cellStyle name="Normal 8 75" xfId="19932" xr:uid="{00000000-0005-0000-0000-0000DC4D0000}"/>
    <cellStyle name="Normal 8 75 2" xfId="40881" xr:uid="{DABF4EB3-7E43-48C5-9C4A-73BE97C48F74}"/>
    <cellStyle name="Normal 8 76" xfId="19933" xr:uid="{00000000-0005-0000-0000-0000DD4D0000}"/>
    <cellStyle name="Normal 8 76 2" xfId="40882" xr:uid="{C5ECD822-885D-48F7-A5E8-4220FFEFD7F3}"/>
    <cellStyle name="Normal 8 77" xfId="19934" xr:uid="{00000000-0005-0000-0000-0000DE4D0000}"/>
    <cellStyle name="Normal 8 77 2" xfId="40883" xr:uid="{B2B36E89-2CBB-44F7-92A9-B4504A96D8BE}"/>
    <cellStyle name="Normal 8 78" xfId="19935" xr:uid="{00000000-0005-0000-0000-0000DF4D0000}"/>
    <cellStyle name="Normal 8 78 2" xfId="40884" xr:uid="{56A47C53-F7A7-4AA6-8058-437CD7E405D8}"/>
    <cellStyle name="Normal 8 79" xfId="19936" xr:uid="{00000000-0005-0000-0000-0000E04D0000}"/>
    <cellStyle name="Normal 8 79 2" xfId="40885" xr:uid="{C061B23F-E89A-4E7E-9A98-70D382F61F96}"/>
    <cellStyle name="Normal 8 8" xfId="19937" xr:uid="{00000000-0005-0000-0000-0000E14D0000}"/>
    <cellStyle name="Normal 8 8 2" xfId="19938" xr:uid="{00000000-0005-0000-0000-0000E24D0000}"/>
    <cellStyle name="Normal 8 8 2 2" xfId="19939" xr:uid="{00000000-0005-0000-0000-0000E34D0000}"/>
    <cellStyle name="Normal 8 8 2 2 2" xfId="19940" xr:uid="{00000000-0005-0000-0000-0000E44D0000}"/>
    <cellStyle name="Normal 8 8 2 2 2 2" xfId="40889" xr:uid="{A6EFB5D4-8A69-406E-8990-55A5C65EB4B0}"/>
    <cellStyle name="Normal 8 8 2 2 3" xfId="19941" xr:uid="{00000000-0005-0000-0000-0000E54D0000}"/>
    <cellStyle name="Normal 8 8 2 2 3 2" xfId="40890" xr:uid="{8CA415F9-6E5E-4A47-BA1D-74C5207256B9}"/>
    <cellStyle name="Normal 8 8 2 2 4" xfId="19942" xr:uid="{00000000-0005-0000-0000-0000E64D0000}"/>
    <cellStyle name="Normal 8 8 2 2 4 2" xfId="40891" xr:uid="{1B3AD366-53C4-4D80-992D-5BF7A6548D88}"/>
    <cellStyle name="Normal 8 8 2 2 5" xfId="40888" xr:uid="{2E7104DB-4C50-4C21-9F8D-D7FC6335FD77}"/>
    <cellStyle name="Normal 8 8 2 3" xfId="19943" xr:uid="{00000000-0005-0000-0000-0000E74D0000}"/>
    <cellStyle name="Normal 8 8 2 3 2" xfId="40892" xr:uid="{D505764D-952B-48CE-A17E-DF90326D4FD4}"/>
    <cellStyle name="Normal 8 8 2 4" xfId="19944" xr:uid="{00000000-0005-0000-0000-0000E84D0000}"/>
    <cellStyle name="Normal 8 8 2 4 2" xfId="40893" xr:uid="{EFFBBA3A-A633-404C-BC82-6BA45354F376}"/>
    <cellStyle name="Normal 8 8 2 5" xfId="19945" xr:uid="{00000000-0005-0000-0000-0000E94D0000}"/>
    <cellStyle name="Normal 8 8 2 5 2" xfId="40894" xr:uid="{FBB4D3D8-4826-4E1F-AA0B-BEF0395EA848}"/>
    <cellStyle name="Normal 8 8 2 6" xfId="40887" xr:uid="{6C95163A-F653-4D1E-8178-EE559B3F28F8}"/>
    <cellStyle name="Normal 8 8 3" xfId="19946" xr:uid="{00000000-0005-0000-0000-0000EA4D0000}"/>
    <cellStyle name="Normal 8 8 3 2" xfId="40895" xr:uid="{7CDD8E7E-3034-4937-B3DB-4DC74A4563A4}"/>
    <cellStyle name="Normal 8 8 4" xfId="19947" xr:uid="{00000000-0005-0000-0000-0000EB4D0000}"/>
    <cellStyle name="Normal 8 8 4 2" xfId="19948" xr:uid="{00000000-0005-0000-0000-0000EC4D0000}"/>
    <cellStyle name="Normal 8 8 4 2 2" xfId="40897" xr:uid="{915F551D-150F-4D4F-86C2-DAB7CE91A69E}"/>
    <cellStyle name="Normal 8 8 4 3" xfId="19949" xr:uid="{00000000-0005-0000-0000-0000ED4D0000}"/>
    <cellStyle name="Normal 8 8 4 3 2" xfId="40898" xr:uid="{BD308628-3A72-4053-823A-A8586C1FE329}"/>
    <cellStyle name="Normal 8 8 4 4" xfId="19950" xr:uid="{00000000-0005-0000-0000-0000EE4D0000}"/>
    <cellStyle name="Normal 8 8 4 4 2" xfId="40899" xr:uid="{38542FE6-61D8-4A34-B0C8-26555B3A2048}"/>
    <cellStyle name="Normal 8 8 4 5" xfId="40896" xr:uid="{11CE3DBF-4363-4C2A-A375-EF73F3396A27}"/>
    <cellStyle name="Normal 8 8 5" xfId="19951" xr:uid="{00000000-0005-0000-0000-0000EF4D0000}"/>
    <cellStyle name="Normal 8 8 5 2" xfId="40900" xr:uid="{14BB5FCD-3B3E-44CC-BFC8-CA359A4CB6D4}"/>
    <cellStyle name="Normal 8 8 6" xfId="19952" xr:uid="{00000000-0005-0000-0000-0000F04D0000}"/>
    <cellStyle name="Normal 8 8 6 2" xfId="40901" xr:uid="{E77F86FA-FAD5-4A8D-8F45-7ACCFF1B1256}"/>
    <cellStyle name="Normal 8 8 7" xfId="19953" xr:uid="{00000000-0005-0000-0000-0000F14D0000}"/>
    <cellStyle name="Normal 8 8 7 2" xfId="40902" xr:uid="{7F0FF47C-2B0B-4590-B59A-2F1F9B3ECD93}"/>
    <cellStyle name="Normal 8 8 8" xfId="40886" xr:uid="{BC01FAAF-251D-4CBE-B8FA-B967A8456A70}"/>
    <cellStyle name="Normal 8 80" xfId="19954" xr:uid="{00000000-0005-0000-0000-0000F24D0000}"/>
    <cellStyle name="Normal 8 80 2" xfId="40903" xr:uid="{5B7B9F67-D5A1-43B6-BCD4-367CFE6BEB56}"/>
    <cellStyle name="Normal 8 81" xfId="19955" xr:uid="{00000000-0005-0000-0000-0000F34D0000}"/>
    <cellStyle name="Normal 8 81 2" xfId="40904" xr:uid="{D4433FFA-4E10-4D17-90E3-886BA282E73E}"/>
    <cellStyle name="Normal 8 82" xfId="19956" xr:uid="{00000000-0005-0000-0000-0000F44D0000}"/>
    <cellStyle name="Normal 8 82 2" xfId="40905" xr:uid="{3E289A7C-5BB3-497E-8C73-F6C3284713B1}"/>
    <cellStyle name="Normal 8 83" xfId="19957" xr:uid="{00000000-0005-0000-0000-0000F54D0000}"/>
    <cellStyle name="Normal 8 83 2" xfId="40906" xr:uid="{BEA9F443-DE84-4881-BB32-89DF56CB7FE7}"/>
    <cellStyle name="Normal 8 84" xfId="19958" xr:uid="{00000000-0005-0000-0000-0000F64D0000}"/>
    <cellStyle name="Normal 8 84 2" xfId="40907" xr:uid="{010B0587-D2D8-4468-B2FA-BEC5F415A889}"/>
    <cellStyle name="Normal 8 85" xfId="19959" xr:uid="{00000000-0005-0000-0000-0000F74D0000}"/>
    <cellStyle name="Normal 8 85 2" xfId="40908" xr:uid="{09738C55-59B0-4415-A745-4628106C0DD3}"/>
    <cellStyle name="Normal 8 86" xfId="19960" xr:uid="{00000000-0005-0000-0000-0000F84D0000}"/>
    <cellStyle name="Normal 8 86 2" xfId="40909" xr:uid="{2E7E64A6-3A6C-41B8-ABF6-1C162C71E3A1}"/>
    <cellStyle name="Normal 8 87" xfId="19961" xr:uid="{00000000-0005-0000-0000-0000F94D0000}"/>
    <cellStyle name="Normal 8 87 2" xfId="40910" xr:uid="{DF990DB2-D4B3-41B8-8452-99F1B1B4A9F6}"/>
    <cellStyle name="Normal 8 88" xfId="19962" xr:uid="{00000000-0005-0000-0000-0000FA4D0000}"/>
    <cellStyle name="Normal 8 88 2" xfId="40911" xr:uid="{89395F5A-1F59-4540-81A4-FF02071C34E5}"/>
    <cellStyle name="Normal 8 89" xfId="19963" xr:uid="{00000000-0005-0000-0000-0000FB4D0000}"/>
    <cellStyle name="Normal 8 89 2" xfId="40912" xr:uid="{F4BD6F3C-8EBD-43CB-8070-3032F5CC7009}"/>
    <cellStyle name="Normal 8 9" xfId="19964" xr:uid="{00000000-0005-0000-0000-0000FC4D0000}"/>
    <cellStyle name="Normal 8 9 2" xfId="19965" xr:uid="{00000000-0005-0000-0000-0000FD4D0000}"/>
    <cellStyle name="Normal 8 9 2 2" xfId="40914" xr:uid="{743887B1-F5ED-4C1E-9AB7-E589D6E9BDE2}"/>
    <cellStyle name="Normal 8 9 3" xfId="40913" xr:uid="{42F873BA-08B1-4ECB-9BC6-43AF0EBFBF98}"/>
    <cellStyle name="Normal 8 90" xfId="19966" xr:uid="{00000000-0005-0000-0000-0000FE4D0000}"/>
    <cellStyle name="Normal 8 90 2" xfId="40915" xr:uid="{E7189F21-D7CF-419C-9FF8-3858A341A179}"/>
    <cellStyle name="Normal 8 91" xfId="19967" xr:uid="{00000000-0005-0000-0000-0000FF4D0000}"/>
    <cellStyle name="Normal 8 91 2" xfId="40916" xr:uid="{DB0717CF-72DF-4E01-9419-17CFD8378D63}"/>
    <cellStyle name="Normal 8 92" xfId="19968" xr:uid="{00000000-0005-0000-0000-0000004E0000}"/>
    <cellStyle name="Normal 8 92 2" xfId="40917" xr:uid="{A8D5E0A6-8CBB-4EBF-87E3-8138D8627C7F}"/>
    <cellStyle name="Normal 8 93" xfId="19969" xr:uid="{00000000-0005-0000-0000-0000014E0000}"/>
    <cellStyle name="Normal 8 93 2" xfId="40918" xr:uid="{2338C8F9-4651-4A5B-BCBF-08304FC593AB}"/>
    <cellStyle name="Normal 8 94" xfId="19970" xr:uid="{00000000-0005-0000-0000-0000024E0000}"/>
    <cellStyle name="Normal 8 94 2" xfId="40919" xr:uid="{8600D4C6-0C35-4BAD-8B20-79FB825C28C8}"/>
    <cellStyle name="Normal 8 95" xfId="19971" xr:uid="{00000000-0005-0000-0000-0000034E0000}"/>
    <cellStyle name="Normal 8 95 2" xfId="19972" xr:uid="{00000000-0005-0000-0000-0000044E0000}"/>
    <cellStyle name="Normal 8 95 2 2" xfId="40921" xr:uid="{85B45982-A982-416C-BD78-80981FC5CD9A}"/>
    <cellStyle name="Normal 8 95 3" xfId="19973" xr:uid="{00000000-0005-0000-0000-0000054E0000}"/>
    <cellStyle name="Normal 8 95 3 2" xfId="40922" xr:uid="{8F621274-5164-4993-A616-73DAB582F689}"/>
    <cellStyle name="Normal 8 95 4" xfId="19974" xr:uid="{00000000-0005-0000-0000-0000064E0000}"/>
    <cellStyle name="Normal 8 95 4 2" xfId="40923" xr:uid="{FE09D539-6D21-4C88-BFD2-EC08ABAEB791}"/>
    <cellStyle name="Normal 8 95 5" xfId="40920" xr:uid="{C755664C-519E-408C-9B65-8E0B8181423E}"/>
    <cellStyle name="Normal 8 96" xfId="40687" xr:uid="{F8B4D7E3-AA4F-463D-B6B7-811A5E370F56}"/>
    <cellStyle name="Normal 8 97" xfId="42323" xr:uid="{2FFA4186-F087-42A0-8227-60A2D311FE08}"/>
    <cellStyle name="Normal 80" xfId="19975" xr:uid="{00000000-0005-0000-0000-0000074E0000}"/>
    <cellStyle name="Normal 80 2" xfId="19976" xr:uid="{00000000-0005-0000-0000-0000084E0000}"/>
    <cellStyle name="Normal 80 2 2" xfId="40925" xr:uid="{4D5BB6B3-01A6-4A2A-A97A-A36620DF01DB}"/>
    <cellStyle name="Normal 80 3" xfId="19977" xr:uid="{00000000-0005-0000-0000-0000094E0000}"/>
    <cellStyle name="Normal 80 3 2" xfId="40926" xr:uid="{01E37AC3-57CA-4322-872C-9A46C98AF5D7}"/>
    <cellStyle name="Normal 80 4" xfId="19978" xr:uid="{00000000-0005-0000-0000-00000A4E0000}"/>
    <cellStyle name="Normal 80 4 2" xfId="40927" xr:uid="{095E09E9-F6C0-416B-8FF7-BEBDE43461C6}"/>
    <cellStyle name="Normal 80 5" xfId="40924" xr:uid="{91BF1D69-74BF-451C-8280-D8D46164535E}"/>
    <cellStyle name="Normal 81" xfId="19979" xr:uid="{00000000-0005-0000-0000-00000B4E0000}"/>
    <cellStyle name="Normal 81 2" xfId="19980" xr:uid="{00000000-0005-0000-0000-00000C4E0000}"/>
    <cellStyle name="Normal 81 2 2" xfId="40929" xr:uid="{E5629FD2-89E6-4F76-B8A1-010FB69C921E}"/>
    <cellStyle name="Normal 81 3" xfId="19981" xr:uid="{00000000-0005-0000-0000-00000D4E0000}"/>
    <cellStyle name="Normal 81 3 2" xfId="40930" xr:uid="{FFBD56E8-7AD4-4A97-9E60-D91092FC5E63}"/>
    <cellStyle name="Normal 81 4" xfId="19982" xr:uid="{00000000-0005-0000-0000-00000E4E0000}"/>
    <cellStyle name="Normal 81 4 2" xfId="40931" xr:uid="{3C3F4489-4CEA-4D79-B736-71287CBFAD3A}"/>
    <cellStyle name="Normal 81 5" xfId="40928" xr:uid="{2C6DD6E8-6C50-4008-9396-53EFA3EA444C}"/>
    <cellStyle name="Normal 82" xfId="19983" xr:uid="{00000000-0005-0000-0000-00000F4E0000}"/>
    <cellStyle name="Normal 82 2" xfId="19984" xr:uid="{00000000-0005-0000-0000-0000104E0000}"/>
    <cellStyle name="Normal 82 2 2" xfId="40933" xr:uid="{38A49556-0F09-4AB0-8F7F-44CE74F63E65}"/>
    <cellStyle name="Normal 82 3" xfId="19985" xr:uid="{00000000-0005-0000-0000-0000114E0000}"/>
    <cellStyle name="Normal 82 3 2" xfId="40934" xr:uid="{2C3C2D16-42B6-4994-A21F-FC4CD0DBA20C}"/>
    <cellStyle name="Normal 82 4" xfId="19986" xr:uid="{00000000-0005-0000-0000-0000124E0000}"/>
    <cellStyle name="Normal 82 4 2" xfId="40935" xr:uid="{B917A411-A2EC-40F6-8CD4-6A5BCC70A2EC}"/>
    <cellStyle name="Normal 82 5" xfId="40932" xr:uid="{15199BF5-DE59-44DC-97BA-736DF06D27E6}"/>
    <cellStyle name="Normal 83" xfId="19987" xr:uid="{00000000-0005-0000-0000-0000134E0000}"/>
    <cellStyle name="Normal 83 2" xfId="19988" xr:uid="{00000000-0005-0000-0000-0000144E0000}"/>
    <cellStyle name="Normal 83 2 2" xfId="40937" xr:uid="{02FDCFA2-785D-450F-9EAC-BA77134DC2AB}"/>
    <cellStyle name="Normal 83 3" xfId="19989" xr:uid="{00000000-0005-0000-0000-0000154E0000}"/>
    <cellStyle name="Normal 83 3 2" xfId="40938" xr:uid="{163B88EB-94BA-4EE5-8D84-70B18DD48147}"/>
    <cellStyle name="Normal 83 4" xfId="19990" xr:uid="{00000000-0005-0000-0000-0000164E0000}"/>
    <cellStyle name="Normal 83 4 2" xfId="40939" xr:uid="{EAA40ED5-DF94-4F98-A5CC-AE72F6F55544}"/>
    <cellStyle name="Normal 83 5" xfId="40936" xr:uid="{6E2F6ECC-C278-471B-8FAA-CABFB4F0CA45}"/>
    <cellStyle name="Normal 84" xfId="19991" xr:uid="{00000000-0005-0000-0000-0000174E0000}"/>
    <cellStyle name="Normal 84 2" xfId="19992" xr:uid="{00000000-0005-0000-0000-0000184E0000}"/>
    <cellStyle name="Normal 84 2 2" xfId="40941" xr:uid="{2C5D4F19-697E-46F7-A3BC-553AF3E26BC9}"/>
    <cellStyle name="Normal 84 3" xfId="19993" xr:uid="{00000000-0005-0000-0000-0000194E0000}"/>
    <cellStyle name="Normal 84 3 2" xfId="40942" xr:uid="{ED3364C1-5119-4D63-BC38-F77ED14720FA}"/>
    <cellStyle name="Normal 84 4" xfId="19994" xr:uid="{00000000-0005-0000-0000-00001A4E0000}"/>
    <cellStyle name="Normal 84 4 2" xfId="40943" xr:uid="{6E076B05-4689-41C2-93AA-A83C1C466C3E}"/>
    <cellStyle name="Normal 84 5" xfId="40940" xr:uid="{9D91CAC3-4AD4-4271-87D2-9A28F361EF5B}"/>
    <cellStyle name="Normal 85" xfId="19995" xr:uid="{00000000-0005-0000-0000-00001B4E0000}"/>
    <cellStyle name="Normal 85 2" xfId="19996" xr:uid="{00000000-0005-0000-0000-00001C4E0000}"/>
    <cellStyle name="Normal 85 2 2" xfId="40945" xr:uid="{1CC55273-E069-414E-8617-91F89801440C}"/>
    <cellStyle name="Normal 85 3" xfId="19997" xr:uid="{00000000-0005-0000-0000-00001D4E0000}"/>
    <cellStyle name="Normal 85 3 2" xfId="40946" xr:uid="{132CFBEF-BBA3-401F-96AE-163F52FA1CF8}"/>
    <cellStyle name="Normal 85 4" xfId="19998" xr:uid="{00000000-0005-0000-0000-00001E4E0000}"/>
    <cellStyle name="Normal 85 4 2" xfId="40947" xr:uid="{0DDB4CFC-0B92-4AC5-8467-65E60E08FE83}"/>
    <cellStyle name="Normal 85 5" xfId="40944" xr:uid="{CA149312-61A6-442D-8944-FF6403CE3439}"/>
    <cellStyle name="Normal 86" xfId="19999" xr:uid="{00000000-0005-0000-0000-00001F4E0000}"/>
    <cellStyle name="Normal 86 2" xfId="20000" xr:uid="{00000000-0005-0000-0000-0000204E0000}"/>
    <cellStyle name="Normal 86 2 2" xfId="40949" xr:uid="{B5E3C0A4-BD37-4E58-B712-457B775BA113}"/>
    <cellStyle name="Normal 86 3" xfId="20001" xr:uid="{00000000-0005-0000-0000-0000214E0000}"/>
    <cellStyle name="Normal 86 3 2" xfId="40950" xr:uid="{AEF7045B-4A03-4D0A-8EA6-DD63E80B15BB}"/>
    <cellStyle name="Normal 86 4" xfId="20002" xr:uid="{00000000-0005-0000-0000-0000224E0000}"/>
    <cellStyle name="Normal 86 4 2" xfId="40951" xr:uid="{C1775EFA-7E15-4394-969C-BD3DC9A011F8}"/>
    <cellStyle name="Normal 86 5" xfId="40948" xr:uid="{A65D2D95-45FB-42B4-AD92-8207461A020B}"/>
    <cellStyle name="Normal 87" xfId="20003" xr:uid="{00000000-0005-0000-0000-0000234E0000}"/>
    <cellStyle name="Normal 87 2" xfId="20004" xr:uid="{00000000-0005-0000-0000-0000244E0000}"/>
    <cellStyle name="Normal 87 2 2" xfId="40953" xr:uid="{E548E9B7-27A3-49B1-B065-A48DF2B1BF76}"/>
    <cellStyle name="Normal 87 3" xfId="20005" xr:uid="{00000000-0005-0000-0000-0000254E0000}"/>
    <cellStyle name="Normal 87 3 2" xfId="40954" xr:uid="{5F49DEE5-AD4F-492D-9EED-2943410FF172}"/>
    <cellStyle name="Normal 87 4" xfId="20006" xr:uid="{00000000-0005-0000-0000-0000264E0000}"/>
    <cellStyle name="Normal 87 4 2" xfId="40955" xr:uid="{723DB7D8-5E43-45BB-9E7A-C9259C5218AA}"/>
    <cellStyle name="Normal 87 5" xfId="40952" xr:uid="{6A90F713-AB04-4697-AC4B-2EBE3C0531D3}"/>
    <cellStyle name="Normal 88" xfId="20007" xr:uid="{00000000-0005-0000-0000-0000274E0000}"/>
    <cellStyle name="Normal 88 2" xfId="20008" xr:uid="{00000000-0005-0000-0000-0000284E0000}"/>
    <cellStyle name="Normal 88 2 2" xfId="40957" xr:uid="{6D0B15B0-5522-4BCD-A03B-1D30E1CA5544}"/>
    <cellStyle name="Normal 88 3" xfId="20009" xr:uid="{00000000-0005-0000-0000-0000294E0000}"/>
    <cellStyle name="Normal 88 3 2" xfId="40958" xr:uid="{BD6C8CC0-28C2-49B8-AA12-7A89BA8AD071}"/>
    <cellStyle name="Normal 88 4" xfId="20010" xr:uid="{00000000-0005-0000-0000-00002A4E0000}"/>
    <cellStyle name="Normal 88 4 2" xfId="40959" xr:uid="{C6F5101B-5D07-4BCC-9A0E-D08B173F404E}"/>
    <cellStyle name="Normal 88 5" xfId="40956" xr:uid="{4E2F2003-1725-43F9-9E8C-4CAFDB126273}"/>
    <cellStyle name="Normal 89" xfId="20011" xr:uid="{00000000-0005-0000-0000-00002B4E0000}"/>
    <cellStyle name="Normal 89 2" xfId="20012" xr:uid="{00000000-0005-0000-0000-00002C4E0000}"/>
    <cellStyle name="Normal 89 2 2" xfId="40961" xr:uid="{DD0178B2-320A-4B3C-8EBF-12B54396D9FB}"/>
    <cellStyle name="Normal 89 3" xfId="20013" xr:uid="{00000000-0005-0000-0000-00002D4E0000}"/>
    <cellStyle name="Normal 89 3 2" xfId="40962" xr:uid="{ED45553A-2843-4FA9-B35E-C8C312B73FC0}"/>
    <cellStyle name="Normal 89 4" xfId="20014" xr:uid="{00000000-0005-0000-0000-00002E4E0000}"/>
    <cellStyle name="Normal 89 4 2" xfId="40963" xr:uid="{52AC322A-8056-44E3-8E16-DADF5B917A4D}"/>
    <cellStyle name="Normal 89 5" xfId="40960" xr:uid="{1D241C9E-FEAE-4D0B-B44C-AB6928B83DA7}"/>
    <cellStyle name="Normal 9" xfId="20015" xr:uid="{00000000-0005-0000-0000-00002F4E0000}"/>
    <cellStyle name="Normal 9 10" xfId="20016" xr:uid="{00000000-0005-0000-0000-0000304E0000}"/>
    <cellStyle name="Normal 9 10 2" xfId="20017" xr:uid="{00000000-0005-0000-0000-0000314E0000}"/>
    <cellStyle name="Normal 9 10 2 2" xfId="40966" xr:uid="{74CD29E8-9E2F-4FF0-93F9-1355BCFDE678}"/>
    <cellStyle name="Normal 9 10 3" xfId="40965" xr:uid="{22636038-7615-4D9E-974E-39F51AC16FD3}"/>
    <cellStyle name="Normal 9 100" xfId="40964" xr:uid="{71D52729-4263-4772-8174-C96FF481B7C6}"/>
    <cellStyle name="Normal 9 101" xfId="42324" xr:uid="{17D1BD7A-BD3E-4BEE-AE9E-5B6DDE76DA04}"/>
    <cellStyle name="Normal 9 11" xfId="20018" xr:uid="{00000000-0005-0000-0000-0000324E0000}"/>
    <cellStyle name="Normal 9 11 2" xfId="20019" xr:uid="{00000000-0005-0000-0000-0000334E0000}"/>
    <cellStyle name="Normal 9 11 2 2" xfId="40968" xr:uid="{D7CA735B-580A-4F43-B3BF-8D3319025BC5}"/>
    <cellStyle name="Normal 9 11 3" xfId="20020" xr:uid="{00000000-0005-0000-0000-0000344E0000}"/>
    <cellStyle name="Normal 9 11 3 2" xfId="20021" xr:uid="{00000000-0005-0000-0000-0000354E0000}"/>
    <cellStyle name="Normal 9 11 3 2 2" xfId="40970" xr:uid="{E1404C15-2A5F-45C0-BF72-598023B35177}"/>
    <cellStyle name="Normal 9 11 3 3" xfId="20022" xr:uid="{00000000-0005-0000-0000-0000364E0000}"/>
    <cellStyle name="Normal 9 11 3 3 2" xfId="40971" xr:uid="{27CB0BF0-83E3-428B-A23E-D6DD423E5672}"/>
    <cellStyle name="Normal 9 11 3 4" xfId="20023" xr:uid="{00000000-0005-0000-0000-0000374E0000}"/>
    <cellStyle name="Normal 9 11 3 4 2" xfId="40972" xr:uid="{32772B73-1479-46E0-8B31-5E2547C52D43}"/>
    <cellStyle name="Normal 9 11 3 5" xfId="40969" xr:uid="{91EF6D30-77CC-4E53-82A0-D345924B3742}"/>
    <cellStyle name="Normal 9 11 4" xfId="20024" xr:uid="{00000000-0005-0000-0000-0000384E0000}"/>
    <cellStyle name="Normal 9 11 4 2" xfId="40973" xr:uid="{D83E276C-E1B7-4FD2-983F-E8132ACC35B8}"/>
    <cellStyle name="Normal 9 11 5" xfId="20025" xr:uid="{00000000-0005-0000-0000-0000394E0000}"/>
    <cellStyle name="Normal 9 11 5 2" xfId="40974" xr:uid="{1C528172-C499-46C7-BC01-5496181E9799}"/>
    <cellStyle name="Normal 9 11 6" xfId="20026" xr:uid="{00000000-0005-0000-0000-00003A4E0000}"/>
    <cellStyle name="Normal 9 11 6 2" xfId="40975" xr:uid="{CB01FC95-1DB9-408B-AA2A-E296B0D727CC}"/>
    <cellStyle name="Normal 9 11 7" xfId="40967" xr:uid="{DFD15995-870B-4532-A63B-2512A129C082}"/>
    <cellStyle name="Normal 9 12" xfId="20027" xr:uid="{00000000-0005-0000-0000-00003B4E0000}"/>
    <cellStyle name="Normal 9 12 2" xfId="40976" xr:uid="{9DBF9ACB-6367-412B-9EC2-DB234BB5CB65}"/>
    <cellStyle name="Normal 9 13" xfId="20028" xr:uid="{00000000-0005-0000-0000-00003C4E0000}"/>
    <cellStyle name="Normal 9 13 2" xfId="40977" xr:uid="{D9A69B22-933C-45E4-8ED6-A3A26A08F4BA}"/>
    <cellStyle name="Normal 9 14" xfId="20029" xr:uid="{00000000-0005-0000-0000-00003D4E0000}"/>
    <cellStyle name="Normal 9 14 2" xfId="40978" xr:uid="{13F56DEF-9949-4B8C-93C4-5D932895A856}"/>
    <cellStyle name="Normal 9 15" xfId="20030" xr:uid="{00000000-0005-0000-0000-00003E4E0000}"/>
    <cellStyle name="Normal 9 15 2" xfId="40979" xr:uid="{EADA7BCD-9DBA-4FAE-9BA0-74396983E920}"/>
    <cellStyle name="Normal 9 16" xfId="20031" xr:uid="{00000000-0005-0000-0000-00003F4E0000}"/>
    <cellStyle name="Normal 9 16 2" xfId="40980" xr:uid="{D6425EE5-EE2B-48D1-A75E-581EA563A6D5}"/>
    <cellStyle name="Normal 9 17" xfId="20032" xr:uid="{00000000-0005-0000-0000-0000404E0000}"/>
    <cellStyle name="Normal 9 17 2" xfId="40981" xr:uid="{9E2E3D63-2DEC-48B9-8766-E949DE43F6D3}"/>
    <cellStyle name="Normal 9 18" xfId="20033" xr:uid="{00000000-0005-0000-0000-0000414E0000}"/>
    <cellStyle name="Normal 9 18 2" xfId="40982" xr:uid="{D17C546F-6B72-44D1-95A0-030C9D696DE7}"/>
    <cellStyle name="Normal 9 19" xfId="20034" xr:uid="{00000000-0005-0000-0000-0000424E0000}"/>
    <cellStyle name="Normal 9 19 2" xfId="40983" xr:uid="{4A26040C-C5E2-414A-B5C3-0F2929077020}"/>
    <cellStyle name="Normal 9 2" xfId="20035" xr:uid="{00000000-0005-0000-0000-0000434E0000}"/>
    <cellStyle name="Normal 9 2 2" xfId="20036" xr:uid="{00000000-0005-0000-0000-0000444E0000}"/>
    <cellStyle name="Normal 9 2 2 2" xfId="40985" xr:uid="{DCAA3346-8857-4D8D-881C-919723673278}"/>
    <cellStyle name="Normal 9 2 3" xfId="20037" xr:uid="{00000000-0005-0000-0000-0000454E0000}"/>
    <cellStyle name="Normal 9 2 3 2" xfId="20038" xr:uid="{00000000-0005-0000-0000-0000464E0000}"/>
    <cellStyle name="Normal 9 2 3 2 2" xfId="20039" xr:uid="{00000000-0005-0000-0000-0000474E0000}"/>
    <cellStyle name="Normal 9 2 3 2 2 2" xfId="20040" xr:uid="{00000000-0005-0000-0000-0000484E0000}"/>
    <cellStyle name="Normal 9 2 3 2 2 2 2" xfId="40989" xr:uid="{647785D5-8DE8-4D04-B4D3-886BD6AC978A}"/>
    <cellStyle name="Normal 9 2 3 2 2 3" xfId="20041" xr:uid="{00000000-0005-0000-0000-0000494E0000}"/>
    <cellStyle name="Normal 9 2 3 2 2 3 2" xfId="40990" xr:uid="{A9103ADA-D80C-4FDF-A9D3-00AFD9027D1A}"/>
    <cellStyle name="Normal 9 2 3 2 2 4" xfId="20042" xr:uid="{00000000-0005-0000-0000-00004A4E0000}"/>
    <cellStyle name="Normal 9 2 3 2 2 4 2" xfId="40991" xr:uid="{012595B4-42E6-4004-A5F4-D177270314C8}"/>
    <cellStyle name="Normal 9 2 3 2 2 5" xfId="40988" xr:uid="{9EA4D13D-8FFA-4D9E-9D0D-A2BA3861DD0E}"/>
    <cellStyle name="Normal 9 2 3 2 3" xfId="20043" xr:uid="{00000000-0005-0000-0000-00004B4E0000}"/>
    <cellStyle name="Normal 9 2 3 2 3 2" xfId="40992" xr:uid="{1E57D9B8-6479-444E-AC49-B25D4CB73F52}"/>
    <cellStyle name="Normal 9 2 3 2 4" xfId="20044" xr:uid="{00000000-0005-0000-0000-00004C4E0000}"/>
    <cellStyle name="Normal 9 2 3 2 4 2" xfId="40993" xr:uid="{92808613-8B26-482C-A615-6CFF675B4A41}"/>
    <cellStyle name="Normal 9 2 3 2 5" xfId="20045" xr:uid="{00000000-0005-0000-0000-00004D4E0000}"/>
    <cellStyle name="Normal 9 2 3 2 5 2" xfId="40994" xr:uid="{602476B6-47F1-49B8-81C7-89E65CDA602C}"/>
    <cellStyle name="Normal 9 2 3 2 6" xfId="40987" xr:uid="{CF04E763-9D3B-4E45-A1EE-C43B3E473328}"/>
    <cellStyle name="Normal 9 2 3 3" xfId="20046" xr:uid="{00000000-0005-0000-0000-00004E4E0000}"/>
    <cellStyle name="Normal 9 2 3 3 2" xfId="40995" xr:uid="{4B00A6C2-2DF3-48B4-95BC-8587692810C0}"/>
    <cellStyle name="Normal 9 2 3 4" xfId="20047" xr:uid="{00000000-0005-0000-0000-00004F4E0000}"/>
    <cellStyle name="Normal 9 2 3 4 2" xfId="20048" xr:uid="{00000000-0005-0000-0000-0000504E0000}"/>
    <cellStyle name="Normal 9 2 3 4 2 2" xfId="40997" xr:uid="{E8E8FFF2-A335-4CFD-B160-0C6FBA5AF493}"/>
    <cellStyle name="Normal 9 2 3 4 3" xfId="20049" xr:uid="{00000000-0005-0000-0000-0000514E0000}"/>
    <cellStyle name="Normal 9 2 3 4 3 2" xfId="40998" xr:uid="{ED5ECF83-F70D-4F3A-AD5A-39A3F27CBB5D}"/>
    <cellStyle name="Normal 9 2 3 4 4" xfId="20050" xr:uid="{00000000-0005-0000-0000-0000524E0000}"/>
    <cellStyle name="Normal 9 2 3 4 4 2" xfId="40999" xr:uid="{597CF826-FD7E-4F7D-9435-AE7323910E21}"/>
    <cellStyle name="Normal 9 2 3 4 5" xfId="40996" xr:uid="{70798BEF-C531-4FA3-9D3D-092E836FA6A4}"/>
    <cellStyle name="Normal 9 2 3 5" xfId="20051" xr:uid="{00000000-0005-0000-0000-0000534E0000}"/>
    <cellStyle name="Normal 9 2 3 5 2" xfId="41000" xr:uid="{CA4B1D16-F282-4025-A9DC-85A1B895309E}"/>
    <cellStyle name="Normal 9 2 3 6" xfId="20052" xr:uid="{00000000-0005-0000-0000-0000544E0000}"/>
    <cellStyle name="Normal 9 2 3 6 2" xfId="41001" xr:uid="{31BC1CEB-7C62-471B-B8CA-C27EA5EC48E4}"/>
    <cellStyle name="Normal 9 2 3 7" xfId="20053" xr:uid="{00000000-0005-0000-0000-0000554E0000}"/>
    <cellStyle name="Normal 9 2 3 7 2" xfId="41002" xr:uid="{0983BCCA-C99B-4B61-A4CE-470D17ED51A2}"/>
    <cellStyle name="Normal 9 2 3 8" xfId="40986" xr:uid="{62A51726-2E95-41BC-BABA-D97EB2FDB9E4}"/>
    <cellStyle name="Normal 9 2 4" xfId="20054" xr:uid="{00000000-0005-0000-0000-0000564E0000}"/>
    <cellStyle name="Normal 9 2 4 2" xfId="41003" xr:uid="{6AED673E-D3B9-438C-8FF2-ED84B7BA364B}"/>
    <cellStyle name="Normal 9 2 5" xfId="40984" xr:uid="{41DB7F27-9D5E-4299-B8B4-98FEDEE53E50}"/>
    <cellStyle name="Normal 9 20" xfId="20055" xr:uid="{00000000-0005-0000-0000-0000574E0000}"/>
    <cellStyle name="Normal 9 20 2" xfId="41004" xr:uid="{86CE38A0-724C-4459-84CC-9E85C43C292E}"/>
    <cellStyle name="Normal 9 21" xfId="20056" xr:uid="{00000000-0005-0000-0000-0000584E0000}"/>
    <cellStyle name="Normal 9 21 2" xfId="41005" xr:uid="{D08497C4-D569-4B0A-8466-EC11A0CB9D56}"/>
    <cellStyle name="Normal 9 22" xfId="20057" xr:uid="{00000000-0005-0000-0000-0000594E0000}"/>
    <cellStyle name="Normal 9 22 2" xfId="41006" xr:uid="{0AFE4A81-88C5-4E3A-AEC2-C7FCEE8E18F8}"/>
    <cellStyle name="Normal 9 23" xfId="20058" xr:uid="{00000000-0005-0000-0000-00005A4E0000}"/>
    <cellStyle name="Normal 9 23 2" xfId="41007" xr:uid="{10191604-70E6-4C9F-B4BB-D6C6243D3EC2}"/>
    <cellStyle name="Normal 9 24" xfId="20059" xr:uid="{00000000-0005-0000-0000-00005B4E0000}"/>
    <cellStyle name="Normal 9 24 2" xfId="41008" xr:uid="{C7C50530-119F-484A-A103-66D1F4DF78AF}"/>
    <cellStyle name="Normal 9 25" xfId="20060" xr:uid="{00000000-0005-0000-0000-00005C4E0000}"/>
    <cellStyle name="Normal 9 25 2" xfId="41009" xr:uid="{590C67B4-BA06-4FDA-9EF4-884B1A8D8632}"/>
    <cellStyle name="Normal 9 26" xfId="20061" xr:uid="{00000000-0005-0000-0000-00005D4E0000}"/>
    <cellStyle name="Normal 9 26 2" xfId="41010" xr:uid="{2350249C-DE78-48B5-9B31-841F091F8D38}"/>
    <cellStyle name="Normal 9 27" xfId="20062" xr:uid="{00000000-0005-0000-0000-00005E4E0000}"/>
    <cellStyle name="Normal 9 27 2" xfId="41011" xr:uid="{69242A8B-2A2F-4800-93A0-89C72F6B2773}"/>
    <cellStyle name="Normal 9 28" xfId="20063" xr:uid="{00000000-0005-0000-0000-00005F4E0000}"/>
    <cellStyle name="Normal 9 28 2" xfId="41012" xr:uid="{F27936DA-8B87-46C3-A60F-359CB7718595}"/>
    <cellStyle name="Normal 9 29" xfId="20064" xr:uid="{00000000-0005-0000-0000-0000604E0000}"/>
    <cellStyle name="Normal 9 29 2" xfId="41013" xr:uid="{279C8E08-F22B-4A08-BC57-A984F1F83999}"/>
    <cellStyle name="Normal 9 3" xfId="20065" xr:uid="{00000000-0005-0000-0000-0000614E0000}"/>
    <cellStyle name="Normal 9 3 2" xfId="20066" xr:uid="{00000000-0005-0000-0000-0000624E0000}"/>
    <cellStyle name="Normal 9 3 2 2" xfId="20067" xr:uid="{00000000-0005-0000-0000-0000634E0000}"/>
    <cellStyle name="Normal 9 3 2 2 2" xfId="20068" xr:uid="{00000000-0005-0000-0000-0000644E0000}"/>
    <cellStyle name="Normal 9 3 2 2 2 2" xfId="20069" xr:uid="{00000000-0005-0000-0000-0000654E0000}"/>
    <cellStyle name="Normal 9 3 2 2 2 2 2" xfId="41018" xr:uid="{9DB6165D-C55C-42CE-9846-BE64D18B808D}"/>
    <cellStyle name="Normal 9 3 2 2 2 3" xfId="20070" xr:uid="{00000000-0005-0000-0000-0000664E0000}"/>
    <cellStyle name="Normal 9 3 2 2 2 3 2" xfId="41019" xr:uid="{44537B5B-B582-4CC7-B8F6-83148F9858C4}"/>
    <cellStyle name="Normal 9 3 2 2 2 4" xfId="20071" xr:uid="{00000000-0005-0000-0000-0000674E0000}"/>
    <cellStyle name="Normal 9 3 2 2 2 4 2" xfId="41020" xr:uid="{05A6B340-33CB-4AA7-9698-88B4EEAC4190}"/>
    <cellStyle name="Normal 9 3 2 2 2 5" xfId="41017" xr:uid="{730CC24E-D356-4005-8952-4B1DA9BA9C98}"/>
    <cellStyle name="Normal 9 3 2 2 3" xfId="20072" xr:uid="{00000000-0005-0000-0000-0000684E0000}"/>
    <cellStyle name="Normal 9 3 2 2 3 2" xfId="41021" xr:uid="{B1C06D96-45C7-4A64-B8E3-9F73661CAAC5}"/>
    <cellStyle name="Normal 9 3 2 2 4" xfId="20073" xr:uid="{00000000-0005-0000-0000-0000694E0000}"/>
    <cellStyle name="Normal 9 3 2 2 4 2" xfId="41022" xr:uid="{FE5A9279-0F92-48EF-8584-EB51165DA8FC}"/>
    <cellStyle name="Normal 9 3 2 2 5" xfId="20074" xr:uid="{00000000-0005-0000-0000-00006A4E0000}"/>
    <cellStyle name="Normal 9 3 2 2 5 2" xfId="41023" xr:uid="{9E4C9D1C-1332-4DAD-A422-06BA2A01A7F7}"/>
    <cellStyle name="Normal 9 3 2 2 6" xfId="41016" xr:uid="{76AB31E7-B0E8-4938-A4C3-227A45842EA5}"/>
    <cellStyle name="Normal 9 3 2 3" xfId="20075" xr:uid="{00000000-0005-0000-0000-00006B4E0000}"/>
    <cellStyle name="Normal 9 3 2 3 2" xfId="41024" xr:uid="{2103056A-586F-46EF-974E-98630B0AB53B}"/>
    <cellStyle name="Normal 9 3 2 4" xfId="20076" xr:uid="{00000000-0005-0000-0000-00006C4E0000}"/>
    <cellStyle name="Normal 9 3 2 4 2" xfId="20077" xr:uid="{00000000-0005-0000-0000-00006D4E0000}"/>
    <cellStyle name="Normal 9 3 2 4 2 2" xfId="41026" xr:uid="{FECC89AF-43E0-4013-8EDE-8B9F9361DDD2}"/>
    <cellStyle name="Normal 9 3 2 4 3" xfId="20078" xr:uid="{00000000-0005-0000-0000-00006E4E0000}"/>
    <cellStyle name="Normal 9 3 2 4 3 2" xfId="41027" xr:uid="{620F6479-6EED-4C78-B91F-099A5D412EFA}"/>
    <cellStyle name="Normal 9 3 2 4 4" xfId="20079" xr:uid="{00000000-0005-0000-0000-00006F4E0000}"/>
    <cellStyle name="Normal 9 3 2 4 4 2" xfId="41028" xr:uid="{F529C8B5-3C32-49E8-9809-79A63B699349}"/>
    <cellStyle name="Normal 9 3 2 4 5" xfId="41025" xr:uid="{BB2A874E-2C35-4B07-BD3E-05F26992889F}"/>
    <cellStyle name="Normal 9 3 2 5" xfId="20080" xr:uid="{00000000-0005-0000-0000-0000704E0000}"/>
    <cellStyle name="Normal 9 3 2 5 2" xfId="41029" xr:uid="{05EDC3DE-47B1-4FF2-9F00-F4EFF80CA852}"/>
    <cellStyle name="Normal 9 3 2 6" xfId="20081" xr:uid="{00000000-0005-0000-0000-0000714E0000}"/>
    <cellStyle name="Normal 9 3 2 6 2" xfId="41030" xr:uid="{F0F8E63A-8C56-4EBF-84DD-CBEEA3F86B52}"/>
    <cellStyle name="Normal 9 3 2 7" xfId="20082" xr:uid="{00000000-0005-0000-0000-0000724E0000}"/>
    <cellStyle name="Normal 9 3 2 7 2" xfId="41031" xr:uid="{2268D1C8-17E8-48ED-BDDA-D084C267307D}"/>
    <cellStyle name="Normal 9 3 2 8" xfId="41015" xr:uid="{2DD8840B-27A9-4A33-8518-2A948729CF65}"/>
    <cellStyle name="Normal 9 3 3" xfId="20083" xr:uid="{00000000-0005-0000-0000-0000734E0000}"/>
    <cellStyle name="Normal 9 3 3 2" xfId="41032" xr:uid="{E08A36D0-12BD-4E63-8BBA-17AD76F47D92}"/>
    <cellStyle name="Normal 9 3 4" xfId="20084" xr:uid="{00000000-0005-0000-0000-0000744E0000}"/>
    <cellStyle name="Normal 9 3 4 2" xfId="41033" xr:uid="{023AEC07-A5C2-4D55-A6F9-3188BF2FC666}"/>
    <cellStyle name="Normal 9 3 5" xfId="41014" xr:uid="{8ED0F08E-C9CD-43D9-8738-F832819DEEA5}"/>
    <cellStyle name="Normal 9 30" xfId="20085" xr:uid="{00000000-0005-0000-0000-0000754E0000}"/>
    <cellStyle name="Normal 9 30 2" xfId="41034" xr:uid="{0C2A9B40-01E0-4D5A-963F-64B31E81AAB5}"/>
    <cellStyle name="Normal 9 31" xfId="20086" xr:uid="{00000000-0005-0000-0000-0000764E0000}"/>
    <cellStyle name="Normal 9 31 2" xfId="41035" xr:uid="{41256174-A9A5-473C-BAB3-B3B9BFAA47BB}"/>
    <cellStyle name="Normal 9 32" xfId="20087" xr:uid="{00000000-0005-0000-0000-0000774E0000}"/>
    <cellStyle name="Normal 9 32 2" xfId="41036" xr:uid="{1FFA7D49-2789-4654-B048-400F4BE2B24D}"/>
    <cellStyle name="Normal 9 33" xfId="20088" xr:uid="{00000000-0005-0000-0000-0000784E0000}"/>
    <cellStyle name="Normal 9 33 2" xfId="41037" xr:uid="{BCFB776B-EBA6-41C7-9909-04993C4E3CBA}"/>
    <cellStyle name="Normal 9 34" xfId="20089" xr:uid="{00000000-0005-0000-0000-0000794E0000}"/>
    <cellStyle name="Normal 9 34 2" xfId="41038" xr:uid="{292BA53A-A945-4A02-A9A6-DC6B3C17999A}"/>
    <cellStyle name="Normal 9 35" xfId="20090" xr:uid="{00000000-0005-0000-0000-00007A4E0000}"/>
    <cellStyle name="Normal 9 35 2" xfId="41039" xr:uid="{D196D50C-97C1-4C24-B0FC-EB3159264C5D}"/>
    <cellStyle name="Normal 9 36" xfId="20091" xr:uid="{00000000-0005-0000-0000-00007B4E0000}"/>
    <cellStyle name="Normal 9 36 2" xfId="41040" xr:uid="{640309A9-65D8-4401-9248-8D1E6D8C5BA2}"/>
    <cellStyle name="Normal 9 37" xfId="20092" xr:uid="{00000000-0005-0000-0000-00007C4E0000}"/>
    <cellStyle name="Normal 9 37 2" xfId="41041" xr:uid="{14E56CD6-5218-4158-988D-82E3AF3C3649}"/>
    <cellStyle name="Normal 9 38" xfId="20093" xr:uid="{00000000-0005-0000-0000-00007D4E0000}"/>
    <cellStyle name="Normal 9 38 2" xfId="41042" xr:uid="{632953A7-9B72-45F7-AEC3-CB34DB299BDB}"/>
    <cellStyle name="Normal 9 39" xfId="20094" xr:uid="{00000000-0005-0000-0000-00007E4E0000}"/>
    <cellStyle name="Normal 9 39 2" xfId="41043" xr:uid="{3A427469-A036-442D-B875-29DD41F3C667}"/>
    <cellStyle name="Normal 9 4" xfId="20095" xr:uid="{00000000-0005-0000-0000-00007F4E0000}"/>
    <cellStyle name="Normal 9 4 2" xfId="20096" xr:uid="{00000000-0005-0000-0000-0000804E0000}"/>
    <cellStyle name="Normal 9 4 2 2" xfId="41045" xr:uid="{4B7607EA-9FB4-4C02-B0FE-C5F2AC3028DB}"/>
    <cellStyle name="Normal 9 4 3" xfId="20097" xr:uid="{00000000-0005-0000-0000-0000814E0000}"/>
    <cellStyle name="Normal 9 4 3 2" xfId="20098" xr:uid="{00000000-0005-0000-0000-0000824E0000}"/>
    <cellStyle name="Normal 9 4 3 2 2" xfId="20099" xr:uid="{00000000-0005-0000-0000-0000834E0000}"/>
    <cellStyle name="Normal 9 4 3 2 2 2" xfId="20100" xr:uid="{00000000-0005-0000-0000-0000844E0000}"/>
    <cellStyle name="Normal 9 4 3 2 2 2 2" xfId="41049" xr:uid="{47AB9198-1CAD-4A4B-87CF-1B84E94B6D9F}"/>
    <cellStyle name="Normal 9 4 3 2 2 3" xfId="20101" xr:uid="{00000000-0005-0000-0000-0000854E0000}"/>
    <cellStyle name="Normal 9 4 3 2 2 3 2" xfId="41050" xr:uid="{FDC16DFC-53AC-476C-921E-4C4643FD7CA9}"/>
    <cellStyle name="Normal 9 4 3 2 2 4" xfId="20102" xr:uid="{00000000-0005-0000-0000-0000864E0000}"/>
    <cellStyle name="Normal 9 4 3 2 2 4 2" xfId="41051" xr:uid="{4D559895-FAC0-4F99-9069-EBC91B0E86E3}"/>
    <cellStyle name="Normal 9 4 3 2 2 5" xfId="41048" xr:uid="{12BCC0E1-FAD9-4317-BF3B-DEFB81002ADA}"/>
    <cellStyle name="Normal 9 4 3 2 3" xfId="20103" xr:uid="{00000000-0005-0000-0000-0000874E0000}"/>
    <cellStyle name="Normal 9 4 3 2 3 2" xfId="41052" xr:uid="{EAE3A388-171A-43BE-984B-3426F44E482A}"/>
    <cellStyle name="Normal 9 4 3 2 4" xfId="20104" xr:uid="{00000000-0005-0000-0000-0000884E0000}"/>
    <cellStyle name="Normal 9 4 3 2 4 2" xfId="41053" xr:uid="{D47DB1D6-D431-4606-B6C3-4FE6CE15210E}"/>
    <cellStyle name="Normal 9 4 3 2 5" xfId="20105" xr:uid="{00000000-0005-0000-0000-0000894E0000}"/>
    <cellStyle name="Normal 9 4 3 2 5 2" xfId="41054" xr:uid="{CDD96902-6681-48F3-ABFD-35BF6F9306E1}"/>
    <cellStyle name="Normal 9 4 3 2 6" xfId="41047" xr:uid="{5EE2DC34-663B-4C52-893D-37002CA01F90}"/>
    <cellStyle name="Normal 9 4 3 3" xfId="20106" xr:uid="{00000000-0005-0000-0000-00008A4E0000}"/>
    <cellStyle name="Normal 9 4 3 3 2" xfId="41055" xr:uid="{9A0F5F9B-F749-4E24-901E-03CB9B1762C9}"/>
    <cellStyle name="Normal 9 4 3 4" xfId="20107" xr:uid="{00000000-0005-0000-0000-00008B4E0000}"/>
    <cellStyle name="Normal 9 4 3 4 2" xfId="20108" xr:uid="{00000000-0005-0000-0000-00008C4E0000}"/>
    <cellStyle name="Normal 9 4 3 4 2 2" xfId="41057" xr:uid="{548675C7-43C4-4C45-AAAA-4121B632F3A4}"/>
    <cellStyle name="Normal 9 4 3 4 3" xfId="20109" xr:uid="{00000000-0005-0000-0000-00008D4E0000}"/>
    <cellStyle name="Normal 9 4 3 4 3 2" xfId="41058" xr:uid="{60024472-224C-4E51-ADEC-70309195DFE0}"/>
    <cellStyle name="Normal 9 4 3 4 4" xfId="20110" xr:uid="{00000000-0005-0000-0000-00008E4E0000}"/>
    <cellStyle name="Normal 9 4 3 4 4 2" xfId="41059" xr:uid="{3717FDA8-AA5B-4334-AE18-09789C1FA1AC}"/>
    <cellStyle name="Normal 9 4 3 4 5" xfId="41056" xr:uid="{3AED99A2-9F84-4606-A0A2-943F7544E196}"/>
    <cellStyle name="Normal 9 4 3 5" xfId="20111" xr:uid="{00000000-0005-0000-0000-00008F4E0000}"/>
    <cellStyle name="Normal 9 4 3 5 2" xfId="41060" xr:uid="{5D5B5BD7-83D5-428B-B251-14331614AF3C}"/>
    <cellStyle name="Normal 9 4 3 6" xfId="20112" xr:uid="{00000000-0005-0000-0000-0000904E0000}"/>
    <cellStyle name="Normal 9 4 3 6 2" xfId="41061" xr:uid="{E4167FA5-1585-4464-8077-C8FB3F72A9F7}"/>
    <cellStyle name="Normal 9 4 3 7" xfId="20113" xr:uid="{00000000-0005-0000-0000-0000914E0000}"/>
    <cellStyle name="Normal 9 4 3 7 2" xfId="41062" xr:uid="{4FC0D671-63E2-4AA3-B6E9-08B5A86ABB69}"/>
    <cellStyle name="Normal 9 4 3 8" xfId="41046" xr:uid="{19AE2613-6E2E-45A2-9CC0-87A90FDBC819}"/>
    <cellStyle name="Normal 9 4 4" xfId="20114" xr:uid="{00000000-0005-0000-0000-0000924E0000}"/>
    <cellStyle name="Normal 9 4 4 2" xfId="41063" xr:uid="{7E65D545-DFC1-49E8-9348-D9FF09E4776D}"/>
    <cellStyle name="Normal 9 4 5" xfId="41044" xr:uid="{AE4F9B80-E1ED-475F-9F3D-5F18A698BA1F}"/>
    <cellStyle name="Normal 9 40" xfId="20115" xr:uid="{00000000-0005-0000-0000-0000934E0000}"/>
    <cellStyle name="Normal 9 40 2" xfId="41064" xr:uid="{392F2716-2553-4598-B546-9DAC6F6D05FF}"/>
    <cellStyle name="Normal 9 41" xfId="20116" xr:uid="{00000000-0005-0000-0000-0000944E0000}"/>
    <cellStyle name="Normal 9 41 2" xfId="41065" xr:uid="{8EAA9BBF-2CFC-4131-A1D2-7904DC0555BB}"/>
    <cellStyle name="Normal 9 42" xfId="20117" xr:uid="{00000000-0005-0000-0000-0000954E0000}"/>
    <cellStyle name="Normal 9 42 2" xfId="41066" xr:uid="{8C1985B6-339D-41F8-A574-052C734A9D56}"/>
    <cellStyle name="Normal 9 43" xfId="20118" xr:uid="{00000000-0005-0000-0000-0000964E0000}"/>
    <cellStyle name="Normal 9 43 2" xfId="41067" xr:uid="{A4CD6DF1-CC26-4582-A6A3-25EBE8113E5F}"/>
    <cellStyle name="Normal 9 44" xfId="20119" xr:uid="{00000000-0005-0000-0000-0000974E0000}"/>
    <cellStyle name="Normal 9 44 2" xfId="41068" xr:uid="{4FF9B2E2-1CF6-4807-83D7-A3F1524D6000}"/>
    <cellStyle name="Normal 9 45" xfId="20120" xr:uid="{00000000-0005-0000-0000-0000984E0000}"/>
    <cellStyle name="Normal 9 45 2" xfId="41069" xr:uid="{7EFF1715-CD38-4C15-86C6-DC313A017D95}"/>
    <cellStyle name="Normal 9 46" xfId="20121" xr:uid="{00000000-0005-0000-0000-0000994E0000}"/>
    <cellStyle name="Normal 9 46 2" xfId="41070" xr:uid="{B14C1F57-E092-4AFF-8E1A-2D12269868E5}"/>
    <cellStyle name="Normal 9 47" xfId="20122" xr:uid="{00000000-0005-0000-0000-00009A4E0000}"/>
    <cellStyle name="Normal 9 47 2" xfId="41071" xr:uid="{5BF7B83B-6DE6-4685-B124-503FEB75ABD2}"/>
    <cellStyle name="Normal 9 48" xfId="20123" xr:uid="{00000000-0005-0000-0000-00009B4E0000}"/>
    <cellStyle name="Normal 9 48 2" xfId="41072" xr:uid="{4EC116EA-BCC5-4642-97AC-CD6797C0AFF0}"/>
    <cellStyle name="Normal 9 49" xfId="20124" xr:uid="{00000000-0005-0000-0000-00009C4E0000}"/>
    <cellStyle name="Normal 9 49 2" xfId="41073" xr:uid="{7C3B7A24-F32E-4EB3-80EE-8D4481349D04}"/>
    <cellStyle name="Normal 9 5" xfId="20125" xr:uid="{00000000-0005-0000-0000-00009D4E0000}"/>
    <cellStyle name="Normal 9 5 10" xfId="20126" xr:uid="{00000000-0005-0000-0000-00009E4E0000}"/>
    <cellStyle name="Normal 9 5 10 2" xfId="41075" xr:uid="{E349E894-FFBD-4AD7-BEDB-CC4596AE481F}"/>
    <cellStyle name="Normal 9 5 11" xfId="41074" xr:uid="{9F86643C-3A2D-4C5B-BA25-E044555E04F8}"/>
    <cellStyle name="Normal 9 5 2" xfId="20127" xr:uid="{00000000-0005-0000-0000-00009F4E0000}"/>
    <cellStyle name="Normal 9 5 2 2" xfId="20128" xr:uid="{00000000-0005-0000-0000-0000A04E0000}"/>
    <cellStyle name="Normal 9 5 2 2 2" xfId="20129" xr:uid="{00000000-0005-0000-0000-0000A14E0000}"/>
    <cellStyle name="Normal 9 5 2 2 2 2" xfId="20130" xr:uid="{00000000-0005-0000-0000-0000A24E0000}"/>
    <cellStyle name="Normal 9 5 2 2 2 2 2" xfId="41079" xr:uid="{7436FFC0-E6EB-434A-BFED-E6BF3B4B7965}"/>
    <cellStyle name="Normal 9 5 2 2 2 3" xfId="20131" xr:uid="{00000000-0005-0000-0000-0000A34E0000}"/>
    <cellStyle name="Normal 9 5 2 2 2 3 2" xfId="41080" xr:uid="{4355F3F7-E871-48A7-9A88-54B37D1C00C2}"/>
    <cellStyle name="Normal 9 5 2 2 2 4" xfId="20132" xr:uid="{00000000-0005-0000-0000-0000A44E0000}"/>
    <cellStyle name="Normal 9 5 2 2 2 4 2" xfId="41081" xr:uid="{0A787A3E-3565-440D-8C5B-9D79B7F1C0B6}"/>
    <cellStyle name="Normal 9 5 2 2 2 5" xfId="41078" xr:uid="{35FDA70E-8B71-4DD3-8ADB-9471987E88BC}"/>
    <cellStyle name="Normal 9 5 2 2 3" xfId="20133" xr:uid="{00000000-0005-0000-0000-0000A54E0000}"/>
    <cellStyle name="Normal 9 5 2 2 3 2" xfId="41082" xr:uid="{CC50D63F-3FF0-42A8-8D38-B3215823EDE3}"/>
    <cellStyle name="Normal 9 5 2 2 4" xfId="20134" xr:uid="{00000000-0005-0000-0000-0000A64E0000}"/>
    <cellStyle name="Normal 9 5 2 2 4 2" xfId="41083" xr:uid="{9D4A2B2F-60A6-4F57-B2C6-86C969E1AAAB}"/>
    <cellStyle name="Normal 9 5 2 2 5" xfId="20135" xr:uid="{00000000-0005-0000-0000-0000A74E0000}"/>
    <cellStyle name="Normal 9 5 2 2 5 2" xfId="41084" xr:uid="{65E3845B-981B-4B9B-A733-2D53E1C385B4}"/>
    <cellStyle name="Normal 9 5 2 2 6" xfId="41077" xr:uid="{0D43BD60-F3B1-422C-A84C-7E3FE09B17A5}"/>
    <cellStyle name="Normal 9 5 2 3" xfId="20136" xr:uid="{00000000-0005-0000-0000-0000A84E0000}"/>
    <cellStyle name="Normal 9 5 2 3 2" xfId="41085" xr:uid="{F0B93500-CC0F-4C73-B4A8-6D043573C027}"/>
    <cellStyle name="Normal 9 5 2 4" xfId="20137" xr:uid="{00000000-0005-0000-0000-0000A94E0000}"/>
    <cellStyle name="Normal 9 5 2 4 2" xfId="20138" xr:uid="{00000000-0005-0000-0000-0000AA4E0000}"/>
    <cellStyle name="Normal 9 5 2 4 2 2" xfId="41087" xr:uid="{12529EFC-377B-40C3-86AF-5263868B2A29}"/>
    <cellStyle name="Normal 9 5 2 4 3" xfId="20139" xr:uid="{00000000-0005-0000-0000-0000AB4E0000}"/>
    <cellStyle name="Normal 9 5 2 4 3 2" xfId="41088" xr:uid="{8BA7452F-45FF-40D2-8265-1E310BAE920A}"/>
    <cellStyle name="Normal 9 5 2 4 4" xfId="20140" xr:uid="{00000000-0005-0000-0000-0000AC4E0000}"/>
    <cellStyle name="Normal 9 5 2 4 4 2" xfId="41089" xr:uid="{5894FA17-841D-4EAA-88B6-E7CBE8EEA5E6}"/>
    <cellStyle name="Normal 9 5 2 4 5" xfId="41086" xr:uid="{85846EF1-2F8D-4952-94E3-2FA1C1FDBD96}"/>
    <cellStyle name="Normal 9 5 2 5" xfId="20141" xr:uid="{00000000-0005-0000-0000-0000AD4E0000}"/>
    <cellStyle name="Normal 9 5 2 5 2" xfId="41090" xr:uid="{F98E2CAB-CDC9-4CA7-B0C0-3F163005F5E8}"/>
    <cellStyle name="Normal 9 5 2 6" xfId="20142" xr:uid="{00000000-0005-0000-0000-0000AE4E0000}"/>
    <cellStyle name="Normal 9 5 2 6 2" xfId="41091" xr:uid="{EDD37541-DD1C-4B8F-8EAB-227172975824}"/>
    <cellStyle name="Normal 9 5 2 7" xfId="20143" xr:uid="{00000000-0005-0000-0000-0000AF4E0000}"/>
    <cellStyle name="Normal 9 5 2 7 2" xfId="41092" xr:uid="{8B00460D-3582-4BE8-ABA0-357CCC018E84}"/>
    <cellStyle name="Normal 9 5 2 8" xfId="41076" xr:uid="{8202181F-BAA7-4DEE-A7C8-6484F89E1DA6}"/>
    <cellStyle name="Normal 9 5 3" xfId="20144" xr:uid="{00000000-0005-0000-0000-0000B04E0000}"/>
    <cellStyle name="Normal 9 5 3 2" xfId="20145" xr:uid="{00000000-0005-0000-0000-0000B14E0000}"/>
    <cellStyle name="Normal 9 5 3 2 2" xfId="20146" xr:uid="{00000000-0005-0000-0000-0000B24E0000}"/>
    <cellStyle name="Normal 9 5 3 2 2 2" xfId="20147" xr:uid="{00000000-0005-0000-0000-0000B34E0000}"/>
    <cellStyle name="Normal 9 5 3 2 2 2 2" xfId="41096" xr:uid="{E8CFEE13-6260-4045-A5B6-04D8D65AC8C7}"/>
    <cellStyle name="Normal 9 5 3 2 2 3" xfId="20148" xr:uid="{00000000-0005-0000-0000-0000B44E0000}"/>
    <cellStyle name="Normal 9 5 3 2 2 3 2" xfId="41097" xr:uid="{7F5CE0C9-356A-482B-853D-0CBD92B0ABA8}"/>
    <cellStyle name="Normal 9 5 3 2 2 4" xfId="20149" xr:uid="{00000000-0005-0000-0000-0000B54E0000}"/>
    <cellStyle name="Normal 9 5 3 2 2 4 2" xfId="41098" xr:uid="{8CEEDDF1-F71E-472C-A577-A0A36059803E}"/>
    <cellStyle name="Normal 9 5 3 2 2 5" xfId="41095" xr:uid="{4A8D1918-3AAB-4FFA-A9FA-6A92B01FE2A9}"/>
    <cellStyle name="Normal 9 5 3 2 3" xfId="20150" xr:uid="{00000000-0005-0000-0000-0000B64E0000}"/>
    <cellStyle name="Normal 9 5 3 2 3 2" xfId="41099" xr:uid="{8AA49DC2-5107-4A69-A8B4-60BDDE240C4C}"/>
    <cellStyle name="Normal 9 5 3 2 4" xfId="20151" xr:uid="{00000000-0005-0000-0000-0000B74E0000}"/>
    <cellStyle name="Normal 9 5 3 2 4 2" xfId="41100" xr:uid="{D0EABC2F-8380-46DC-94A4-728755CFA25F}"/>
    <cellStyle name="Normal 9 5 3 2 5" xfId="20152" xr:uid="{00000000-0005-0000-0000-0000B84E0000}"/>
    <cellStyle name="Normal 9 5 3 2 5 2" xfId="41101" xr:uid="{7F2EEC1F-7C89-4F7F-9B8C-BB2BC78F1603}"/>
    <cellStyle name="Normal 9 5 3 2 6" xfId="41094" xr:uid="{B6B335D5-F943-4FCB-8F57-41CEEFE3619F}"/>
    <cellStyle name="Normal 9 5 3 3" xfId="20153" xr:uid="{00000000-0005-0000-0000-0000B94E0000}"/>
    <cellStyle name="Normal 9 5 3 3 2" xfId="20154" xr:uid="{00000000-0005-0000-0000-0000BA4E0000}"/>
    <cellStyle name="Normal 9 5 3 3 2 2" xfId="41103" xr:uid="{134CAF38-4259-4543-8287-2C1A6F4DB185}"/>
    <cellStyle name="Normal 9 5 3 3 3" xfId="20155" xr:uid="{00000000-0005-0000-0000-0000BB4E0000}"/>
    <cellStyle name="Normal 9 5 3 3 3 2" xfId="41104" xr:uid="{CB83AF53-9F4D-4B07-A626-72BF97803062}"/>
    <cellStyle name="Normal 9 5 3 3 4" xfId="20156" xr:uid="{00000000-0005-0000-0000-0000BC4E0000}"/>
    <cellStyle name="Normal 9 5 3 3 4 2" xfId="41105" xr:uid="{F36C17FE-04B1-4261-BCF4-FA4884B979A6}"/>
    <cellStyle name="Normal 9 5 3 3 5" xfId="41102" xr:uid="{8457410D-D2AC-4504-9879-5494A1F9B845}"/>
    <cellStyle name="Normal 9 5 3 4" xfId="20157" xr:uid="{00000000-0005-0000-0000-0000BD4E0000}"/>
    <cellStyle name="Normal 9 5 3 4 2" xfId="41106" xr:uid="{C76A7657-3948-431F-BD89-3DA99B57038E}"/>
    <cellStyle name="Normal 9 5 3 5" xfId="20158" xr:uid="{00000000-0005-0000-0000-0000BE4E0000}"/>
    <cellStyle name="Normal 9 5 3 5 2" xfId="41107" xr:uid="{32E4E87B-20EA-4A2E-BADF-FEE30347F091}"/>
    <cellStyle name="Normal 9 5 3 6" xfId="20159" xr:uid="{00000000-0005-0000-0000-0000BF4E0000}"/>
    <cellStyle name="Normal 9 5 3 6 2" xfId="41108" xr:uid="{588CE9A9-C9D4-420F-8AAE-4F79E48F6B6A}"/>
    <cellStyle name="Normal 9 5 3 7" xfId="41093" xr:uid="{1EA2BED0-F6DF-43D8-A4F9-115D33F8F26B}"/>
    <cellStyle name="Normal 9 5 4" xfId="20160" xr:uid="{00000000-0005-0000-0000-0000C04E0000}"/>
    <cellStyle name="Normal 9 5 4 2" xfId="20161" xr:uid="{00000000-0005-0000-0000-0000C14E0000}"/>
    <cellStyle name="Normal 9 5 4 2 2" xfId="20162" xr:uid="{00000000-0005-0000-0000-0000C24E0000}"/>
    <cellStyle name="Normal 9 5 4 2 2 2" xfId="20163" xr:uid="{00000000-0005-0000-0000-0000C34E0000}"/>
    <cellStyle name="Normal 9 5 4 2 2 2 2" xfId="41112" xr:uid="{FB21A8F7-4751-4FDE-B2C9-3E3CA66C42CD}"/>
    <cellStyle name="Normal 9 5 4 2 2 3" xfId="20164" xr:uid="{00000000-0005-0000-0000-0000C44E0000}"/>
    <cellStyle name="Normal 9 5 4 2 2 3 2" xfId="41113" xr:uid="{E5543EFA-4941-4DD8-8C3B-8BE7E96CC17B}"/>
    <cellStyle name="Normal 9 5 4 2 2 4" xfId="20165" xr:uid="{00000000-0005-0000-0000-0000C54E0000}"/>
    <cellStyle name="Normal 9 5 4 2 2 4 2" xfId="41114" xr:uid="{D4FE7351-6169-4159-955D-0DF5C8608E23}"/>
    <cellStyle name="Normal 9 5 4 2 2 5" xfId="41111" xr:uid="{ED84F512-A602-46C0-90EB-8B013C7C7838}"/>
    <cellStyle name="Normal 9 5 4 2 3" xfId="20166" xr:uid="{00000000-0005-0000-0000-0000C64E0000}"/>
    <cellStyle name="Normal 9 5 4 2 3 2" xfId="41115" xr:uid="{C11338F7-CA14-41A0-B888-4B11FB4EACC4}"/>
    <cellStyle name="Normal 9 5 4 2 4" xfId="20167" xr:uid="{00000000-0005-0000-0000-0000C74E0000}"/>
    <cellStyle name="Normal 9 5 4 2 4 2" xfId="41116" xr:uid="{E2CE6276-C09C-4EDE-B248-CA0036DD48DD}"/>
    <cellStyle name="Normal 9 5 4 2 5" xfId="20168" xr:uid="{00000000-0005-0000-0000-0000C84E0000}"/>
    <cellStyle name="Normal 9 5 4 2 5 2" xfId="41117" xr:uid="{E15300FC-71CC-47AF-95F5-44B3F5A1596C}"/>
    <cellStyle name="Normal 9 5 4 2 6" xfId="41110" xr:uid="{894D9EE0-7A93-491E-93BF-75307960F5B8}"/>
    <cellStyle name="Normal 9 5 4 3" xfId="20169" xr:uid="{00000000-0005-0000-0000-0000C94E0000}"/>
    <cellStyle name="Normal 9 5 4 3 2" xfId="20170" xr:uid="{00000000-0005-0000-0000-0000CA4E0000}"/>
    <cellStyle name="Normal 9 5 4 3 2 2" xfId="41119" xr:uid="{C804D731-B2BC-4919-9C45-5EAB0DAE8A60}"/>
    <cellStyle name="Normal 9 5 4 3 3" xfId="20171" xr:uid="{00000000-0005-0000-0000-0000CB4E0000}"/>
    <cellStyle name="Normal 9 5 4 3 3 2" xfId="41120" xr:uid="{A66F8189-920A-4C55-95AA-7782A76269D8}"/>
    <cellStyle name="Normal 9 5 4 3 4" xfId="20172" xr:uid="{00000000-0005-0000-0000-0000CC4E0000}"/>
    <cellStyle name="Normal 9 5 4 3 4 2" xfId="41121" xr:uid="{7CE3CB50-DF06-4CEC-B65E-BC33137AEBEB}"/>
    <cellStyle name="Normal 9 5 4 3 5" xfId="41118" xr:uid="{7F25C85B-5E55-44E8-B51B-10886325DD26}"/>
    <cellStyle name="Normal 9 5 4 4" xfId="20173" xr:uid="{00000000-0005-0000-0000-0000CD4E0000}"/>
    <cellStyle name="Normal 9 5 4 4 2" xfId="41122" xr:uid="{0A736EB7-7D0C-4673-9829-584F5083DEA7}"/>
    <cellStyle name="Normal 9 5 4 5" xfId="20174" xr:uid="{00000000-0005-0000-0000-0000CE4E0000}"/>
    <cellStyle name="Normal 9 5 4 5 2" xfId="41123" xr:uid="{41B313B2-B867-48C9-BB05-C88CE5F406B1}"/>
    <cellStyle name="Normal 9 5 4 6" xfId="20175" xr:uid="{00000000-0005-0000-0000-0000CF4E0000}"/>
    <cellStyle name="Normal 9 5 4 6 2" xfId="41124" xr:uid="{76E6404A-0365-428A-AC3A-F54BE1D71FDF}"/>
    <cellStyle name="Normal 9 5 4 7" xfId="41109" xr:uid="{D74D9BD0-D842-44F1-89AF-6BBCC2B50F55}"/>
    <cellStyle name="Normal 9 5 5" xfId="20176" xr:uid="{00000000-0005-0000-0000-0000D04E0000}"/>
    <cellStyle name="Normal 9 5 5 2" xfId="20177" xr:uid="{00000000-0005-0000-0000-0000D14E0000}"/>
    <cellStyle name="Normal 9 5 5 2 2" xfId="20178" xr:uid="{00000000-0005-0000-0000-0000D24E0000}"/>
    <cellStyle name="Normal 9 5 5 2 2 2" xfId="41127" xr:uid="{F4C9D5EE-73A7-4918-BD75-0206F035FF1A}"/>
    <cellStyle name="Normal 9 5 5 2 3" xfId="20179" xr:uid="{00000000-0005-0000-0000-0000D34E0000}"/>
    <cellStyle name="Normal 9 5 5 2 3 2" xfId="41128" xr:uid="{13D45257-466D-4880-B76B-A149409BC5B7}"/>
    <cellStyle name="Normal 9 5 5 2 4" xfId="20180" xr:uid="{00000000-0005-0000-0000-0000D44E0000}"/>
    <cellStyle name="Normal 9 5 5 2 4 2" xfId="41129" xr:uid="{33A6B1BB-2234-4070-A321-586F00B79197}"/>
    <cellStyle name="Normal 9 5 5 2 5" xfId="41126" xr:uid="{65F42A93-9736-4253-9D6A-F05C36E62153}"/>
    <cellStyle name="Normal 9 5 5 3" xfId="20181" xr:uid="{00000000-0005-0000-0000-0000D54E0000}"/>
    <cellStyle name="Normal 9 5 5 3 2" xfId="41130" xr:uid="{DE15DD3D-4638-414E-A56A-8FA941DF8742}"/>
    <cellStyle name="Normal 9 5 5 4" xfId="20182" xr:uid="{00000000-0005-0000-0000-0000D64E0000}"/>
    <cellStyle name="Normal 9 5 5 4 2" xfId="41131" xr:uid="{7C40C193-26E1-4CFB-981A-714FD1908F85}"/>
    <cellStyle name="Normal 9 5 5 5" xfId="20183" xr:uid="{00000000-0005-0000-0000-0000D74E0000}"/>
    <cellStyle name="Normal 9 5 5 5 2" xfId="41132" xr:uid="{8ACD451F-1C3F-44EE-B0F4-A6EDA9C0AB66}"/>
    <cellStyle name="Normal 9 5 5 6" xfId="41125" xr:uid="{6FDAC09F-712C-4B2A-8302-CDABDE4C98AC}"/>
    <cellStyle name="Normal 9 5 6" xfId="20184" xr:uid="{00000000-0005-0000-0000-0000D84E0000}"/>
    <cellStyle name="Normal 9 5 6 2" xfId="41133" xr:uid="{DA79AD67-C83F-4503-ACB3-5A0D14F2D83A}"/>
    <cellStyle name="Normal 9 5 7" xfId="20185" xr:uid="{00000000-0005-0000-0000-0000D94E0000}"/>
    <cellStyle name="Normal 9 5 7 2" xfId="20186" xr:uid="{00000000-0005-0000-0000-0000DA4E0000}"/>
    <cellStyle name="Normal 9 5 7 2 2" xfId="41135" xr:uid="{BFE420B9-14FF-4BBD-92A6-506FCA847D6B}"/>
    <cellStyle name="Normal 9 5 7 3" xfId="20187" xr:uid="{00000000-0005-0000-0000-0000DB4E0000}"/>
    <cellStyle name="Normal 9 5 7 3 2" xfId="41136" xr:uid="{FED4E2F5-B7D6-4CCD-950C-8A564E1D377D}"/>
    <cellStyle name="Normal 9 5 7 4" xfId="20188" xr:uid="{00000000-0005-0000-0000-0000DC4E0000}"/>
    <cellStyle name="Normal 9 5 7 4 2" xfId="41137" xr:uid="{5219B39E-BCD9-4B28-BC94-1449FD4E9777}"/>
    <cellStyle name="Normal 9 5 7 5" xfId="41134" xr:uid="{12A9CAC5-9A32-4360-BF69-E42CFC8C0292}"/>
    <cellStyle name="Normal 9 5 8" xfId="20189" xr:uid="{00000000-0005-0000-0000-0000DD4E0000}"/>
    <cellStyle name="Normal 9 5 8 2" xfId="41138" xr:uid="{B6FB53B1-065E-4AEC-A706-4ADB0F5B3737}"/>
    <cellStyle name="Normal 9 5 9" xfId="20190" xr:uid="{00000000-0005-0000-0000-0000DE4E0000}"/>
    <cellStyle name="Normal 9 5 9 2" xfId="41139" xr:uid="{108B80CD-44AC-4C3D-AA00-DE0DE771F075}"/>
    <cellStyle name="Normal 9 50" xfId="20191" xr:uid="{00000000-0005-0000-0000-0000DF4E0000}"/>
    <cellStyle name="Normal 9 50 2" xfId="41140" xr:uid="{713FE91F-61CE-4C71-8105-6072E7D4824E}"/>
    <cellStyle name="Normal 9 51" xfId="20192" xr:uid="{00000000-0005-0000-0000-0000E04E0000}"/>
    <cellStyle name="Normal 9 51 2" xfId="41141" xr:uid="{7001C224-8F45-4BE4-9599-680790C5BD24}"/>
    <cellStyle name="Normal 9 52" xfId="20193" xr:uid="{00000000-0005-0000-0000-0000E14E0000}"/>
    <cellStyle name="Normal 9 52 2" xfId="41142" xr:uid="{5E430E3F-3151-4F8B-8E84-C0863E9354F2}"/>
    <cellStyle name="Normal 9 53" xfId="20194" xr:uid="{00000000-0005-0000-0000-0000E24E0000}"/>
    <cellStyle name="Normal 9 53 2" xfId="41143" xr:uid="{EE635585-D26A-4421-A891-1627593B06B3}"/>
    <cellStyle name="Normal 9 54" xfId="20195" xr:uid="{00000000-0005-0000-0000-0000E34E0000}"/>
    <cellStyle name="Normal 9 54 2" xfId="41144" xr:uid="{603F491C-95C4-40C1-834B-1AAB9D608585}"/>
    <cellStyle name="Normal 9 55" xfId="20196" xr:uid="{00000000-0005-0000-0000-0000E44E0000}"/>
    <cellStyle name="Normal 9 55 2" xfId="41145" xr:uid="{096CDB42-6F1B-4AFB-B9C5-0105C1D58B9C}"/>
    <cellStyle name="Normal 9 56" xfId="20197" xr:uid="{00000000-0005-0000-0000-0000E54E0000}"/>
    <cellStyle name="Normal 9 56 2" xfId="41146" xr:uid="{15F09CDC-1C9D-402C-9294-B8115B5ABBDD}"/>
    <cellStyle name="Normal 9 57" xfId="20198" xr:uid="{00000000-0005-0000-0000-0000E64E0000}"/>
    <cellStyle name="Normal 9 57 2" xfId="41147" xr:uid="{744AF862-0705-42B2-A248-98463D8BE66E}"/>
    <cellStyle name="Normal 9 58" xfId="20199" xr:uid="{00000000-0005-0000-0000-0000E74E0000}"/>
    <cellStyle name="Normal 9 58 2" xfId="41148" xr:uid="{AF42FECC-55CE-4CA9-A00B-8A20C4EA9D8C}"/>
    <cellStyle name="Normal 9 59" xfId="20200" xr:uid="{00000000-0005-0000-0000-0000E84E0000}"/>
    <cellStyle name="Normal 9 59 2" xfId="41149" xr:uid="{768359F9-80E3-4888-A695-4D56F44E42C9}"/>
    <cellStyle name="Normal 9 6" xfId="20201" xr:uid="{00000000-0005-0000-0000-0000E94E0000}"/>
    <cellStyle name="Normal 9 6 2" xfId="20202" xr:uid="{00000000-0005-0000-0000-0000EA4E0000}"/>
    <cellStyle name="Normal 9 6 2 2" xfId="20203" xr:uid="{00000000-0005-0000-0000-0000EB4E0000}"/>
    <cellStyle name="Normal 9 6 2 2 2" xfId="20204" xr:uid="{00000000-0005-0000-0000-0000EC4E0000}"/>
    <cellStyle name="Normal 9 6 2 2 2 2" xfId="20205" xr:uid="{00000000-0005-0000-0000-0000ED4E0000}"/>
    <cellStyle name="Normal 9 6 2 2 2 2 2" xfId="41154" xr:uid="{9CAF67F6-F877-4D98-BE8A-937FD345462F}"/>
    <cellStyle name="Normal 9 6 2 2 2 3" xfId="20206" xr:uid="{00000000-0005-0000-0000-0000EE4E0000}"/>
    <cellStyle name="Normal 9 6 2 2 2 3 2" xfId="41155" xr:uid="{9A4CFDE3-B8EE-48C1-AE23-A922B382FFCF}"/>
    <cellStyle name="Normal 9 6 2 2 2 4" xfId="20207" xr:uid="{00000000-0005-0000-0000-0000EF4E0000}"/>
    <cellStyle name="Normal 9 6 2 2 2 4 2" xfId="41156" xr:uid="{60310DCB-D544-4077-A3BB-13A60C8F14ED}"/>
    <cellStyle name="Normal 9 6 2 2 2 5" xfId="41153" xr:uid="{8064D137-C553-4B49-BD1E-2CD69CB223AE}"/>
    <cellStyle name="Normal 9 6 2 2 3" xfId="20208" xr:uid="{00000000-0005-0000-0000-0000F04E0000}"/>
    <cellStyle name="Normal 9 6 2 2 3 2" xfId="41157" xr:uid="{1E830104-1D9A-4635-94BF-1BA052EE09E7}"/>
    <cellStyle name="Normal 9 6 2 2 4" xfId="20209" xr:uid="{00000000-0005-0000-0000-0000F14E0000}"/>
    <cellStyle name="Normal 9 6 2 2 4 2" xfId="41158" xr:uid="{E85E49F6-FF25-4508-8446-C1A9F97A5C8A}"/>
    <cellStyle name="Normal 9 6 2 2 5" xfId="20210" xr:uid="{00000000-0005-0000-0000-0000F24E0000}"/>
    <cellStyle name="Normal 9 6 2 2 5 2" xfId="41159" xr:uid="{20CC9515-E005-41CA-8654-FB89864DDD7C}"/>
    <cellStyle name="Normal 9 6 2 2 6" xfId="41152" xr:uid="{6D62BBAA-2FAC-44ED-8C09-21A8D5A570B5}"/>
    <cellStyle name="Normal 9 6 2 3" xfId="20211" xr:uid="{00000000-0005-0000-0000-0000F34E0000}"/>
    <cellStyle name="Normal 9 6 2 3 2" xfId="20212" xr:uid="{00000000-0005-0000-0000-0000F44E0000}"/>
    <cellStyle name="Normal 9 6 2 3 2 2" xfId="41161" xr:uid="{40214DAD-51D5-41ED-B1D9-EB9FEA110415}"/>
    <cellStyle name="Normal 9 6 2 3 3" xfId="20213" xr:uid="{00000000-0005-0000-0000-0000F54E0000}"/>
    <cellStyle name="Normal 9 6 2 3 3 2" xfId="41162" xr:uid="{D06AA76B-994C-48FF-838F-1A7A3A052A37}"/>
    <cellStyle name="Normal 9 6 2 3 4" xfId="20214" xr:uid="{00000000-0005-0000-0000-0000F64E0000}"/>
    <cellStyle name="Normal 9 6 2 3 4 2" xfId="41163" xr:uid="{B99F6415-5135-4250-96DC-1D23C265B84B}"/>
    <cellStyle name="Normal 9 6 2 3 5" xfId="41160" xr:uid="{1F36D909-5B76-40D6-826E-BD13D343F6F8}"/>
    <cellStyle name="Normal 9 6 2 4" xfId="20215" xr:uid="{00000000-0005-0000-0000-0000F74E0000}"/>
    <cellStyle name="Normal 9 6 2 4 2" xfId="41164" xr:uid="{247F4036-8B22-460C-B81E-EA1DC047D65B}"/>
    <cellStyle name="Normal 9 6 2 5" xfId="20216" xr:uid="{00000000-0005-0000-0000-0000F84E0000}"/>
    <cellStyle name="Normal 9 6 2 5 2" xfId="41165" xr:uid="{87670211-BA8C-405D-89FE-56381581D6F6}"/>
    <cellStyle name="Normal 9 6 2 6" xfId="20217" xr:uid="{00000000-0005-0000-0000-0000F94E0000}"/>
    <cellStyle name="Normal 9 6 2 6 2" xfId="41166" xr:uid="{04407110-A191-466A-8824-E7F64F4ED7F3}"/>
    <cellStyle name="Normal 9 6 2 7" xfId="41151" xr:uid="{D43ED4DD-9B0B-4B94-9D22-384BC857CFA0}"/>
    <cellStyle name="Normal 9 6 3" xfId="20218" xr:uid="{00000000-0005-0000-0000-0000FA4E0000}"/>
    <cellStyle name="Normal 9 6 3 2" xfId="20219" xr:uid="{00000000-0005-0000-0000-0000FB4E0000}"/>
    <cellStyle name="Normal 9 6 3 2 2" xfId="20220" xr:uid="{00000000-0005-0000-0000-0000FC4E0000}"/>
    <cellStyle name="Normal 9 6 3 2 2 2" xfId="41169" xr:uid="{A41CACC1-7BAF-40DE-8D96-104D40940EE3}"/>
    <cellStyle name="Normal 9 6 3 2 3" xfId="20221" xr:uid="{00000000-0005-0000-0000-0000FD4E0000}"/>
    <cellStyle name="Normal 9 6 3 2 3 2" xfId="41170" xr:uid="{C55A86BD-0FD3-4A69-AC58-0300F2C78805}"/>
    <cellStyle name="Normal 9 6 3 2 4" xfId="20222" xr:uid="{00000000-0005-0000-0000-0000FE4E0000}"/>
    <cellStyle name="Normal 9 6 3 2 4 2" xfId="41171" xr:uid="{13C53994-4C40-4EA4-8383-0B443B3DCF81}"/>
    <cellStyle name="Normal 9 6 3 2 5" xfId="41168" xr:uid="{7D97071D-71DF-4F8E-B6E2-F9DC234701E3}"/>
    <cellStyle name="Normal 9 6 3 3" xfId="20223" xr:uid="{00000000-0005-0000-0000-0000FF4E0000}"/>
    <cellStyle name="Normal 9 6 3 3 2" xfId="41172" xr:uid="{73DC3267-4C8B-4F70-B4F2-B6573A2F36BA}"/>
    <cellStyle name="Normal 9 6 3 4" xfId="20224" xr:uid="{00000000-0005-0000-0000-0000004F0000}"/>
    <cellStyle name="Normal 9 6 3 4 2" xfId="41173" xr:uid="{C38E5F33-E929-4619-AECA-0B78EBA4B97F}"/>
    <cellStyle name="Normal 9 6 3 5" xfId="20225" xr:uid="{00000000-0005-0000-0000-0000014F0000}"/>
    <cellStyle name="Normal 9 6 3 5 2" xfId="41174" xr:uid="{E4AF0A2F-3144-4BE8-B0A1-1ED6EB155EB7}"/>
    <cellStyle name="Normal 9 6 3 6" xfId="41167" xr:uid="{17E50601-F3C7-4B6F-BB8F-99236043EBA1}"/>
    <cellStyle name="Normal 9 6 4" xfId="20226" xr:uid="{00000000-0005-0000-0000-0000024F0000}"/>
    <cellStyle name="Normal 9 6 4 2" xfId="41175" xr:uid="{E4A10FA4-D68A-4E14-9B24-81E3D2C73D3F}"/>
    <cellStyle name="Normal 9 6 5" xfId="20227" xr:uid="{00000000-0005-0000-0000-0000034F0000}"/>
    <cellStyle name="Normal 9 6 5 2" xfId="20228" xr:uid="{00000000-0005-0000-0000-0000044F0000}"/>
    <cellStyle name="Normal 9 6 5 2 2" xfId="41177" xr:uid="{046A1A8E-A620-4B58-BFE9-29ABAD7E4282}"/>
    <cellStyle name="Normal 9 6 5 3" xfId="20229" xr:uid="{00000000-0005-0000-0000-0000054F0000}"/>
    <cellStyle name="Normal 9 6 5 3 2" xfId="41178" xr:uid="{B6F53841-04E3-4E0E-962C-639B9B8F0E10}"/>
    <cellStyle name="Normal 9 6 5 4" xfId="20230" xr:uid="{00000000-0005-0000-0000-0000064F0000}"/>
    <cellStyle name="Normal 9 6 5 4 2" xfId="41179" xr:uid="{A0BC6EF1-2E24-4839-9B27-771975E59F5D}"/>
    <cellStyle name="Normal 9 6 5 5" xfId="41176" xr:uid="{7424E9F4-4539-4754-83CB-2EE4B34B74BA}"/>
    <cellStyle name="Normal 9 6 6" xfId="20231" xr:uid="{00000000-0005-0000-0000-0000074F0000}"/>
    <cellStyle name="Normal 9 6 6 2" xfId="41180" xr:uid="{2620BAE5-261C-4FC0-8FDE-D60BDF1A73E8}"/>
    <cellStyle name="Normal 9 6 7" xfId="20232" xr:uid="{00000000-0005-0000-0000-0000084F0000}"/>
    <cellStyle name="Normal 9 6 7 2" xfId="41181" xr:uid="{9DD0154E-D67D-4F64-96B6-AE522463E2FB}"/>
    <cellStyle name="Normal 9 6 8" xfId="20233" xr:uid="{00000000-0005-0000-0000-0000094F0000}"/>
    <cellStyle name="Normal 9 6 8 2" xfId="41182" xr:uid="{97AFE9B3-A6BC-417C-93BE-5312D5C4EB4B}"/>
    <cellStyle name="Normal 9 6 9" xfId="41150" xr:uid="{14729035-E5AB-4291-8BC9-075E11119EBA}"/>
    <cellStyle name="Normal 9 60" xfId="20234" xr:uid="{00000000-0005-0000-0000-00000A4F0000}"/>
    <cellStyle name="Normal 9 60 2" xfId="41183" xr:uid="{56A0411E-1C9B-446D-B57F-1AF2E1E9C753}"/>
    <cellStyle name="Normal 9 61" xfId="20235" xr:uid="{00000000-0005-0000-0000-00000B4F0000}"/>
    <cellStyle name="Normal 9 61 2" xfId="41184" xr:uid="{A294DCE6-C72F-4B22-AB75-77DB0010C881}"/>
    <cellStyle name="Normal 9 62" xfId="20236" xr:uid="{00000000-0005-0000-0000-00000C4F0000}"/>
    <cellStyle name="Normal 9 62 2" xfId="41185" xr:uid="{B008C94D-90DD-4B87-92A1-4DA08D7FDADB}"/>
    <cellStyle name="Normal 9 63" xfId="20237" xr:uid="{00000000-0005-0000-0000-00000D4F0000}"/>
    <cellStyle name="Normal 9 63 2" xfId="41186" xr:uid="{E1717B67-8C2B-4389-878D-AC797D9A7A3A}"/>
    <cellStyle name="Normal 9 64" xfId="20238" xr:uid="{00000000-0005-0000-0000-00000E4F0000}"/>
    <cellStyle name="Normal 9 64 2" xfId="41187" xr:uid="{4E0C1E4A-7D84-4C7E-8B4C-FF91F0057A3D}"/>
    <cellStyle name="Normal 9 65" xfId="20239" xr:uid="{00000000-0005-0000-0000-00000F4F0000}"/>
    <cellStyle name="Normal 9 65 2" xfId="41188" xr:uid="{EC865021-AFCB-453A-B119-BCB444DDCC9F}"/>
    <cellStyle name="Normal 9 66" xfId="20240" xr:uid="{00000000-0005-0000-0000-0000104F0000}"/>
    <cellStyle name="Normal 9 66 2" xfId="41189" xr:uid="{0CCA78E9-00C0-4F56-B70D-5EA2A000C09D}"/>
    <cellStyle name="Normal 9 67" xfId="20241" xr:uid="{00000000-0005-0000-0000-0000114F0000}"/>
    <cellStyle name="Normal 9 67 2" xfId="41190" xr:uid="{1ED292A3-E608-40BB-9C9F-61581C910ABE}"/>
    <cellStyle name="Normal 9 68" xfId="20242" xr:uid="{00000000-0005-0000-0000-0000124F0000}"/>
    <cellStyle name="Normal 9 68 2" xfId="41191" xr:uid="{0DE0463A-961B-41B3-BA08-20AC45BF8CF1}"/>
    <cellStyle name="Normal 9 69" xfId="20243" xr:uid="{00000000-0005-0000-0000-0000134F0000}"/>
    <cellStyle name="Normal 9 69 2" xfId="41192" xr:uid="{AD564A29-E0EF-4685-BB2D-5867C3BCC49D}"/>
    <cellStyle name="Normal 9 7" xfId="20244" xr:uid="{00000000-0005-0000-0000-0000144F0000}"/>
    <cellStyle name="Normal 9 7 2" xfId="20245" xr:uid="{00000000-0005-0000-0000-0000154F0000}"/>
    <cellStyle name="Normal 9 7 2 2" xfId="20246" xr:uid="{00000000-0005-0000-0000-0000164F0000}"/>
    <cellStyle name="Normal 9 7 2 2 2" xfId="20247" xr:uid="{00000000-0005-0000-0000-0000174F0000}"/>
    <cellStyle name="Normal 9 7 2 2 2 2" xfId="20248" xr:uid="{00000000-0005-0000-0000-0000184F0000}"/>
    <cellStyle name="Normal 9 7 2 2 2 2 2" xfId="41197" xr:uid="{BD0B2D71-C6F3-40E7-916A-8C4C3B6F6D73}"/>
    <cellStyle name="Normal 9 7 2 2 2 3" xfId="20249" xr:uid="{00000000-0005-0000-0000-0000194F0000}"/>
    <cellStyle name="Normal 9 7 2 2 2 3 2" xfId="41198" xr:uid="{6895747F-86F3-43BC-8D48-E9D03B7CC7C6}"/>
    <cellStyle name="Normal 9 7 2 2 2 4" xfId="20250" xr:uid="{00000000-0005-0000-0000-00001A4F0000}"/>
    <cellStyle name="Normal 9 7 2 2 2 4 2" xfId="41199" xr:uid="{5E3A9F52-35D9-4D75-810C-D3B920FEECDF}"/>
    <cellStyle name="Normal 9 7 2 2 2 5" xfId="41196" xr:uid="{21D9BFAC-2B12-4074-9091-50BA9BBC27FE}"/>
    <cellStyle name="Normal 9 7 2 2 3" xfId="20251" xr:uid="{00000000-0005-0000-0000-00001B4F0000}"/>
    <cellStyle name="Normal 9 7 2 2 3 2" xfId="41200" xr:uid="{0B26CCA5-6EE7-4E1C-B839-251B1A0F2CF3}"/>
    <cellStyle name="Normal 9 7 2 2 4" xfId="20252" xr:uid="{00000000-0005-0000-0000-00001C4F0000}"/>
    <cellStyle name="Normal 9 7 2 2 4 2" xfId="41201" xr:uid="{8D45A6B8-0194-46D0-B8EE-57BD0BAA7FB6}"/>
    <cellStyle name="Normal 9 7 2 2 5" xfId="20253" xr:uid="{00000000-0005-0000-0000-00001D4F0000}"/>
    <cellStyle name="Normal 9 7 2 2 5 2" xfId="41202" xr:uid="{0914BBD3-55ED-45C2-9864-99B184F07349}"/>
    <cellStyle name="Normal 9 7 2 2 6" xfId="41195" xr:uid="{84B3984F-1FB9-4FED-88AD-076EA185EF47}"/>
    <cellStyle name="Normal 9 7 2 3" xfId="20254" xr:uid="{00000000-0005-0000-0000-00001E4F0000}"/>
    <cellStyle name="Normal 9 7 2 3 2" xfId="20255" xr:uid="{00000000-0005-0000-0000-00001F4F0000}"/>
    <cellStyle name="Normal 9 7 2 3 2 2" xfId="41204" xr:uid="{761D59DE-238A-4266-A0A5-1B4AAEC638B0}"/>
    <cellStyle name="Normal 9 7 2 3 3" xfId="20256" xr:uid="{00000000-0005-0000-0000-0000204F0000}"/>
    <cellStyle name="Normal 9 7 2 3 3 2" xfId="41205" xr:uid="{817019E6-40A9-40C8-9053-F1DD65055D35}"/>
    <cellStyle name="Normal 9 7 2 3 4" xfId="20257" xr:uid="{00000000-0005-0000-0000-0000214F0000}"/>
    <cellStyle name="Normal 9 7 2 3 4 2" xfId="41206" xr:uid="{807A3EEF-9793-41C7-A1C9-9B002B774FE9}"/>
    <cellStyle name="Normal 9 7 2 3 5" xfId="41203" xr:uid="{61C2D510-E8C7-497C-B991-5CF5EE10CD55}"/>
    <cellStyle name="Normal 9 7 2 4" xfId="20258" xr:uid="{00000000-0005-0000-0000-0000224F0000}"/>
    <cellStyle name="Normal 9 7 2 4 2" xfId="41207" xr:uid="{F00B475A-6E40-4BCD-940A-F28EDE278F4C}"/>
    <cellStyle name="Normal 9 7 2 5" xfId="20259" xr:uid="{00000000-0005-0000-0000-0000234F0000}"/>
    <cellStyle name="Normal 9 7 2 5 2" xfId="41208" xr:uid="{274F4368-6919-4533-8EC9-FFDD742B12AC}"/>
    <cellStyle name="Normal 9 7 2 6" xfId="20260" xr:uid="{00000000-0005-0000-0000-0000244F0000}"/>
    <cellStyle name="Normal 9 7 2 6 2" xfId="41209" xr:uid="{64833183-FDF7-4FB1-B560-6B8ECBBAB034}"/>
    <cellStyle name="Normal 9 7 2 7" xfId="41194" xr:uid="{2BC49E41-0962-4C13-AAF0-360D539CDE17}"/>
    <cellStyle name="Normal 9 7 3" xfId="20261" xr:uid="{00000000-0005-0000-0000-0000254F0000}"/>
    <cellStyle name="Normal 9 7 3 2" xfId="20262" xr:uid="{00000000-0005-0000-0000-0000264F0000}"/>
    <cellStyle name="Normal 9 7 3 2 2" xfId="20263" xr:uid="{00000000-0005-0000-0000-0000274F0000}"/>
    <cellStyle name="Normal 9 7 3 2 2 2" xfId="41212" xr:uid="{950C9048-AE8C-41AC-94E9-6B0F9EFC6ED2}"/>
    <cellStyle name="Normal 9 7 3 2 3" xfId="20264" xr:uid="{00000000-0005-0000-0000-0000284F0000}"/>
    <cellStyle name="Normal 9 7 3 2 3 2" xfId="41213" xr:uid="{B6DD4299-E20E-4BDA-9401-174F7EDBC7D9}"/>
    <cellStyle name="Normal 9 7 3 2 4" xfId="20265" xr:uid="{00000000-0005-0000-0000-0000294F0000}"/>
    <cellStyle name="Normal 9 7 3 2 4 2" xfId="41214" xr:uid="{3978F85A-FB63-4149-8535-DF8F6162D433}"/>
    <cellStyle name="Normal 9 7 3 2 5" xfId="41211" xr:uid="{77FD7FA6-47E8-480E-A67B-F74106841B31}"/>
    <cellStyle name="Normal 9 7 3 3" xfId="20266" xr:uid="{00000000-0005-0000-0000-00002A4F0000}"/>
    <cellStyle name="Normal 9 7 3 3 2" xfId="41215" xr:uid="{948249D4-5EBF-45B4-9280-21B3094F59E0}"/>
    <cellStyle name="Normal 9 7 3 4" xfId="20267" xr:uid="{00000000-0005-0000-0000-00002B4F0000}"/>
    <cellStyle name="Normal 9 7 3 4 2" xfId="41216" xr:uid="{C89A45FC-AC3E-4F33-9D1E-F9A71A1BA23C}"/>
    <cellStyle name="Normal 9 7 3 5" xfId="20268" xr:uid="{00000000-0005-0000-0000-00002C4F0000}"/>
    <cellStyle name="Normal 9 7 3 5 2" xfId="41217" xr:uid="{A46098A3-DFC7-4D79-855E-583AC0510945}"/>
    <cellStyle name="Normal 9 7 3 6" xfId="41210" xr:uid="{77A8D237-A3D8-4AF1-A152-101E01474ABC}"/>
    <cellStyle name="Normal 9 7 4" xfId="20269" xr:uid="{00000000-0005-0000-0000-00002D4F0000}"/>
    <cellStyle name="Normal 9 7 4 2" xfId="41218" xr:uid="{E987E736-1448-48D6-9508-621BB1BF42C3}"/>
    <cellStyle name="Normal 9 7 5" xfId="20270" xr:uid="{00000000-0005-0000-0000-00002E4F0000}"/>
    <cellStyle name="Normal 9 7 5 2" xfId="20271" xr:uid="{00000000-0005-0000-0000-00002F4F0000}"/>
    <cellStyle name="Normal 9 7 5 2 2" xfId="41220" xr:uid="{45870A29-2906-4009-A84D-95BD52721F38}"/>
    <cellStyle name="Normal 9 7 5 3" xfId="20272" xr:uid="{00000000-0005-0000-0000-0000304F0000}"/>
    <cellStyle name="Normal 9 7 5 3 2" xfId="41221" xr:uid="{A2660685-014E-4F36-8C54-820BD528B632}"/>
    <cellStyle name="Normal 9 7 5 4" xfId="20273" xr:uid="{00000000-0005-0000-0000-0000314F0000}"/>
    <cellStyle name="Normal 9 7 5 4 2" xfId="41222" xr:uid="{A01C3827-BBE6-4E77-8C6C-7E1121E7C426}"/>
    <cellStyle name="Normal 9 7 5 5" xfId="41219" xr:uid="{3C2130D1-917B-43F4-AEA5-1F2A7DFCDCF7}"/>
    <cellStyle name="Normal 9 7 6" xfId="20274" xr:uid="{00000000-0005-0000-0000-0000324F0000}"/>
    <cellStyle name="Normal 9 7 6 2" xfId="41223" xr:uid="{0BDBE0DE-07E5-4C55-89E7-A6AF3311DBFA}"/>
    <cellStyle name="Normal 9 7 7" xfId="20275" xr:uid="{00000000-0005-0000-0000-0000334F0000}"/>
    <cellStyle name="Normal 9 7 7 2" xfId="41224" xr:uid="{D4BD939A-D4B2-473A-B8C5-EAD556D4C2AE}"/>
    <cellStyle name="Normal 9 7 8" xfId="20276" xr:uid="{00000000-0005-0000-0000-0000344F0000}"/>
    <cellStyle name="Normal 9 7 8 2" xfId="41225" xr:uid="{709CCA97-8138-4D95-9CE6-D73FFF26DD9A}"/>
    <cellStyle name="Normal 9 7 9" xfId="41193" xr:uid="{FA05DFE6-15EE-45E9-B33C-79512126908C}"/>
    <cellStyle name="Normal 9 70" xfId="20277" xr:uid="{00000000-0005-0000-0000-0000354F0000}"/>
    <cellStyle name="Normal 9 70 2" xfId="41226" xr:uid="{DFF5E53C-0DEA-4B18-B872-2E5D6E0C0633}"/>
    <cellStyle name="Normal 9 71" xfId="20278" xr:uid="{00000000-0005-0000-0000-0000364F0000}"/>
    <cellStyle name="Normal 9 71 2" xfId="41227" xr:uid="{D7C6580A-374A-4AA0-B2B3-EED6C7C97BD2}"/>
    <cellStyle name="Normal 9 72" xfId="20279" xr:uid="{00000000-0005-0000-0000-0000374F0000}"/>
    <cellStyle name="Normal 9 72 2" xfId="41228" xr:uid="{6AEBAB18-C7FB-43B3-8D65-30B452A738F0}"/>
    <cellStyle name="Normal 9 73" xfId="20280" xr:uid="{00000000-0005-0000-0000-0000384F0000}"/>
    <cellStyle name="Normal 9 73 2" xfId="41229" xr:uid="{D3C6C0AA-B070-4BA1-94AC-1469780452DB}"/>
    <cellStyle name="Normal 9 74" xfId="20281" xr:uid="{00000000-0005-0000-0000-0000394F0000}"/>
    <cellStyle name="Normal 9 74 2" xfId="41230" xr:uid="{E6A25F05-5FC6-4A54-BF5A-93DC14F7C9C2}"/>
    <cellStyle name="Normal 9 75" xfId="20282" xr:uid="{00000000-0005-0000-0000-00003A4F0000}"/>
    <cellStyle name="Normal 9 75 2" xfId="41231" xr:uid="{580492F2-D7FE-4CED-9ECA-F85E3C2EE26E}"/>
    <cellStyle name="Normal 9 76" xfId="20283" xr:uid="{00000000-0005-0000-0000-00003B4F0000}"/>
    <cellStyle name="Normal 9 76 2" xfId="41232" xr:uid="{4D911FE0-FF49-450B-B831-10E91426FE64}"/>
    <cellStyle name="Normal 9 77" xfId="20284" xr:uid="{00000000-0005-0000-0000-00003C4F0000}"/>
    <cellStyle name="Normal 9 77 2" xfId="41233" xr:uid="{029A931C-F372-4037-956A-0A47B2E5C024}"/>
    <cellStyle name="Normal 9 78" xfId="20285" xr:uid="{00000000-0005-0000-0000-00003D4F0000}"/>
    <cellStyle name="Normal 9 78 2" xfId="41234" xr:uid="{0E9156C7-F7BC-4EDF-BC41-ACB2ED65EDDA}"/>
    <cellStyle name="Normal 9 79" xfId="20286" xr:uid="{00000000-0005-0000-0000-00003E4F0000}"/>
    <cellStyle name="Normal 9 79 2" xfId="41235" xr:uid="{0D23DAC3-F9DB-4A5B-9C12-57A6F850832D}"/>
    <cellStyle name="Normal 9 8" xfId="20287" xr:uid="{00000000-0005-0000-0000-00003F4F0000}"/>
    <cellStyle name="Normal 9 8 2" xfId="20288" xr:uid="{00000000-0005-0000-0000-0000404F0000}"/>
    <cellStyle name="Normal 9 8 2 2" xfId="20289" xr:uid="{00000000-0005-0000-0000-0000414F0000}"/>
    <cellStyle name="Normal 9 8 2 2 2" xfId="20290" xr:uid="{00000000-0005-0000-0000-0000424F0000}"/>
    <cellStyle name="Normal 9 8 2 2 2 2" xfId="41239" xr:uid="{1459038D-AA0D-48FB-99CC-F4616446B276}"/>
    <cellStyle name="Normal 9 8 2 2 3" xfId="20291" xr:uid="{00000000-0005-0000-0000-0000434F0000}"/>
    <cellStyle name="Normal 9 8 2 2 3 2" xfId="41240" xr:uid="{B79F65B5-9EA2-4799-830E-AC01DE9AE2A3}"/>
    <cellStyle name="Normal 9 8 2 2 4" xfId="20292" xr:uid="{00000000-0005-0000-0000-0000444F0000}"/>
    <cellStyle name="Normal 9 8 2 2 4 2" xfId="41241" xr:uid="{CED4D360-2E90-45B5-A03B-CF3A092787C2}"/>
    <cellStyle name="Normal 9 8 2 2 5" xfId="41238" xr:uid="{F244DCB2-9777-4576-B4AD-B9C312B55FEB}"/>
    <cellStyle name="Normal 9 8 2 3" xfId="20293" xr:uid="{00000000-0005-0000-0000-0000454F0000}"/>
    <cellStyle name="Normal 9 8 2 3 2" xfId="41242" xr:uid="{EF48C338-513C-4CA1-9128-E93BB84F653D}"/>
    <cellStyle name="Normal 9 8 2 4" xfId="20294" xr:uid="{00000000-0005-0000-0000-0000464F0000}"/>
    <cellStyle name="Normal 9 8 2 4 2" xfId="41243" xr:uid="{97971601-24B0-4C75-9C2B-BFE571443593}"/>
    <cellStyle name="Normal 9 8 2 5" xfId="20295" xr:uid="{00000000-0005-0000-0000-0000474F0000}"/>
    <cellStyle name="Normal 9 8 2 5 2" xfId="41244" xr:uid="{BE014EBD-2BD1-40E5-A066-0344D777029F}"/>
    <cellStyle name="Normal 9 8 2 6" xfId="41237" xr:uid="{C72E682E-D742-4FB9-BBF3-8039C3C292F5}"/>
    <cellStyle name="Normal 9 8 3" xfId="20296" xr:uid="{00000000-0005-0000-0000-0000484F0000}"/>
    <cellStyle name="Normal 9 8 3 2" xfId="41245" xr:uid="{10DF5406-6E53-406F-8D1F-5DE5D4243756}"/>
    <cellStyle name="Normal 9 8 4" xfId="20297" xr:uid="{00000000-0005-0000-0000-0000494F0000}"/>
    <cellStyle name="Normal 9 8 4 2" xfId="20298" xr:uid="{00000000-0005-0000-0000-00004A4F0000}"/>
    <cellStyle name="Normal 9 8 4 2 2" xfId="41247" xr:uid="{DB91DFD2-5058-43A5-B378-94095D091597}"/>
    <cellStyle name="Normal 9 8 4 3" xfId="20299" xr:uid="{00000000-0005-0000-0000-00004B4F0000}"/>
    <cellStyle name="Normal 9 8 4 3 2" xfId="41248" xr:uid="{7A16DF8B-8F7E-4D2E-B083-F4D8E0DB68F6}"/>
    <cellStyle name="Normal 9 8 4 4" xfId="20300" xr:uid="{00000000-0005-0000-0000-00004C4F0000}"/>
    <cellStyle name="Normal 9 8 4 4 2" xfId="41249" xr:uid="{63C1E4C9-3FA0-4E97-99B3-CF2E40B9D0C9}"/>
    <cellStyle name="Normal 9 8 4 5" xfId="41246" xr:uid="{AAC2528B-CE6F-41D8-8F0D-D6D91E3DF4E4}"/>
    <cellStyle name="Normal 9 8 5" xfId="20301" xr:uid="{00000000-0005-0000-0000-00004D4F0000}"/>
    <cellStyle name="Normal 9 8 5 2" xfId="41250" xr:uid="{1346AB0B-F251-4530-8170-C8BAB092E430}"/>
    <cellStyle name="Normal 9 8 6" xfId="20302" xr:uid="{00000000-0005-0000-0000-00004E4F0000}"/>
    <cellStyle name="Normal 9 8 6 2" xfId="41251" xr:uid="{58111123-19F7-4F2D-884C-215CFB387A4B}"/>
    <cellStyle name="Normal 9 8 7" xfId="20303" xr:uid="{00000000-0005-0000-0000-00004F4F0000}"/>
    <cellStyle name="Normal 9 8 7 2" xfId="41252" xr:uid="{9D461874-486C-4249-A98B-B26C42E38C27}"/>
    <cellStyle name="Normal 9 8 8" xfId="41236" xr:uid="{5BD29C5F-6654-44D1-854D-0289E4622026}"/>
    <cellStyle name="Normal 9 80" xfId="20304" xr:uid="{00000000-0005-0000-0000-0000504F0000}"/>
    <cellStyle name="Normal 9 80 2" xfId="41253" xr:uid="{F323E2A4-1DCD-443B-87D6-62B4667E500D}"/>
    <cellStyle name="Normal 9 81" xfId="20305" xr:uid="{00000000-0005-0000-0000-0000514F0000}"/>
    <cellStyle name="Normal 9 81 2" xfId="41254" xr:uid="{30899DA9-78BC-4DC2-A467-88A4C9AE4B24}"/>
    <cellStyle name="Normal 9 82" xfId="20306" xr:uid="{00000000-0005-0000-0000-0000524F0000}"/>
    <cellStyle name="Normal 9 82 2" xfId="41255" xr:uid="{6BC924F5-4786-4B06-B898-801730699FC0}"/>
    <cellStyle name="Normal 9 83" xfId="20307" xr:uid="{00000000-0005-0000-0000-0000534F0000}"/>
    <cellStyle name="Normal 9 83 2" xfId="41256" xr:uid="{51694C52-B2A0-483E-9EEE-4577E6A4614D}"/>
    <cellStyle name="Normal 9 84" xfId="20308" xr:uid="{00000000-0005-0000-0000-0000544F0000}"/>
    <cellStyle name="Normal 9 84 2" xfId="41257" xr:uid="{10393F1F-E4D0-4DB4-B9AD-200A4D67D548}"/>
    <cellStyle name="Normal 9 85" xfId="20309" xr:uid="{00000000-0005-0000-0000-0000554F0000}"/>
    <cellStyle name="Normal 9 85 2" xfId="41258" xr:uid="{AD8E5C4D-D219-486B-AC56-C6565C2D7108}"/>
    <cellStyle name="Normal 9 86" xfId="20310" xr:uid="{00000000-0005-0000-0000-0000564F0000}"/>
    <cellStyle name="Normal 9 86 2" xfId="41259" xr:uid="{A31B118C-EEAD-48CB-B511-8A0BBC9FC326}"/>
    <cellStyle name="Normal 9 87" xfId="20311" xr:uid="{00000000-0005-0000-0000-0000574F0000}"/>
    <cellStyle name="Normal 9 87 2" xfId="41260" xr:uid="{A3F5DCA8-62BB-4EC1-98D2-8D34E5FEC6AB}"/>
    <cellStyle name="Normal 9 88" xfId="20312" xr:uid="{00000000-0005-0000-0000-0000584F0000}"/>
    <cellStyle name="Normal 9 88 2" xfId="41261" xr:uid="{22FCA4FF-1C33-4327-A2DD-CBFA4A3F71FD}"/>
    <cellStyle name="Normal 9 89" xfId="20313" xr:uid="{00000000-0005-0000-0000-0000594F0000}"/>
    <cellStyle name="Normal 9 89 2" xfId="41262" xr:uid="{16222D20-B155-4E40-B4DF-F0710B2FF776}"/>
    <cellStyle name="Normal 9 9" xfId="20314" xr:uid="{00000000-0005-0000-0000-00005A4F0000}"/>
    <cellStyle name="Normal 9 9 2" xfId="20315" xr:uid="{00000000-0005-0000-0000-00005B4F0000}"/>
    <cellStyle name="Normal 9 9 2 2" xfId="41264" xr:uid="{F8BE82F3-CC5A-4976-813E-62BD76ACEFEB}"/>
    <cellStyle name="Normal 9 9 3" xfId="41263" xr:uid="{9FCF25A6-1601-438F-BECF-9770A26F25C3}"/>
    <cellStyle name="Normal 9 90" xfId="20316" xr:uid="{00000000-0005-0000-0000-00005C4F0000}"/>
    <cellStyle name="Normal 9 90 2" xfId="41265" xr:uid="{9DF85408-F20B-40EC-AD67-81153961AB8F}"/>
    <cellStyle name="Normal 9 91" xfId="20317" xr:uid="{00000000-0005-0000-0000-00005D4F0000}"/>
    <cellStyle name="Normal 9 91 2" xfId="41266" xr:uid="{AE555251-5761-4393-8A0F-B90A2F5E41BB}"/>
    <cellStyle name="Normal 9 92" xfId="20318" xr:uid="{00000000-0005-0000-0000-00005E4F0000}"/>
    <cellStyle name="Normal 9 92 2" xfId="41267" xr:uid="{2CC3ED30-DD99-4309-8807-C46FC9DDD181}"/>
    <cellStyle name="Normal 9 93" xfId="20319" xr:uid="{00000000-0005-0000-0000-00005F4F0000}"/>
    <cellStyle name="Normal 9 93 2" xfId="41268" xr:uid="{8606FA4A-4082-4D62-897C-D91994A246B1}"/>
    <cellStyle name="Normal 9 94" xfId="20320" xr:uid="{00000000-0005-0000-0000-0000604F0000}"/>
    <cellStyle name="Normal 9 94 2" xfId="41269" xr:uid="{396BEFA7-C341-4F7A-95BE-43F7EF9AAE6C}"/>
    <cellStyle name="Normal 9 95" xfId="20321" xr:uid="{00000000-0005-0000-0000-0000614F0000}"/>
    <cellStyle name="Normal 9 95 2" xfId="20322" xr:uid="{00000000-0005-0000-0000-0000624F0000}"/>
    <cellStyle name="Normal 9 95 2 2" xfId="41271" xr:uid="{B8732BC9-2200-4D00-B0F1-92542D98F4AB}"/>
    <cellStyle name="Normal 9 95 3" xfId="20323" xr:uid="{00000000-0005-0000-0000-0000634F0000}"/>
    <cellStyle name="Normal 9 95 3 2" xfId="41272" xr:uid="{2A49349C-D79D-404B-A589-51A9C595ABB5}"/>
    <cellStyle name="Normal 9 95 4" xfId="20324" xr:uid="{00000000-0005-0000-0000-0000644F0000}"/>
    <cellStyle name="Normal 9 95 4 2" xfId="41273" xr:uid="{51967885-10EF-47BF-B237-1D2B5CB06A98}"/>
    <cellStyle name="Normal 9 95 5" xfId="41270" xr:uid="{025423D4-EBC3-4998-9719-E137752DCD0F}"/>
    <cellStyle name="Normal 9 96" xfId="20325" xr:uid="{00000000-0005-0000-0000-0000654F0000}"/>
    <cellStyle name="Normal 9 96 2" xfId="41274" xr:uid="{DC8C1DA4-4FF2-49BB-B187-7D8F19F26762}"/>
    <cellStyle name="Normal 9 97" xfId="20326" xr:uid="{00000000-0005-0000-0000-0000664F0000}"/>
    <cellStyle name="Normal 9 97 2" xfId="41275" xr:uid="{802E8B89-1565-45A4-BEF7-DF1CA2DDF255}"/>
    <cellStyle name="Normal 9 98" xfId="20327" xr:uid="{00000000-0005-0000-0000-0000674F0000}"/>
    <cellStyle name="Normal 9 98 2" xfId="41276" xr:uid="{5D21B654-A600-41CA-82D8-ABD671D63D7C}"/>
    <cellStyle name="Normal 9 99" xfId="42163" xr:uid="{F9F1C971-5642-4FFA-BF27-9E95CEEE1144}"/>
    <cellStyle name="Normal 90" xfId="20328" xr:uid="{00000000-0005-0000-0000-0000684F0000}"/>
    <cellStyle name="Normal 90 2" xfId="20329" xr:uid="{00000000-0005-0000-0000-0000694F0000}"/>
    <cellStyle name="Normal 90 2 2" xfId="41278" xr:uid="{4897DA1B-8B5E-4344-BA39-5B1B7B89C518}"/>
    <cellStyle name="Normal 90 3" xfId="20330" xr:uid="{00000000-0005-0000-0000-00006A4F0000}"/>
    <cellStyle name="Normal 90 3 2" xfId="41279" xr:uid="{2CF8A919-392F-4CB9-B3A1-F1A3DB6F50FE}"/>
    <cellStyle name="Normal 90 4" xfId="20331" xr:uid="{00000000-0005-0000-0000-00006B4F0000}"/>
    <cellStyle name="Normal 90 4 2" xfId="41280" xr:uid="{442D51A1-E58C-48CE-A555-EEC1285476AD}"/>
    <cellStyle name="Normal 90 5" xfId="41277" xr:uid="{8012DE94-1D3A-4BB9-98C3-5C9A4EDB9B6D}"/>
    <cellStyle name="Normal 91" xfId="20332" xr:uid="{00000000-0005-0000-0000-00006C4F0000}"/>
    <cellStyle name="Normal 91 2" xfId="20333" xr:uid="{00000000-0005-0000-0000-00006D4F0000}"/>
    <cellStyle name="Normal 91 2 2" xfId="41282" xr:uid="{CE604A82-8F83-414C-9378-3805E8913D75}"/>
    <cellStyle name="Normal 91 3" xfId="20334" xr:uid="{00000000-0005-0000-0000-00006E4F0000}"/>
    <cellStyle name="Normal 91 3 2" xfId="41283" xr:uid="{56DBA026-04B9-4283-A5C4-71E2C61C08AA}"/>
    <cellStyle name="Normal 91 4" xfId="20335" xr:uid="{00000000-0005-0000-0000-00006F4F0000}"/>
    <cellStyle name="Normal 91 4 2" xfId="41284" xr:uid="{5333D0DE-CC0D-4ADE-B4AC-3100DE113285}"/>
    <cellStyle name="Normal 91 5" xfId="41281" xr:uid="{1F21ACDF-1DEA-43C5-8B3D-74274086B07C}"/>
    <cellStyle name="Normal 92" xfId="20336" xr:uid="{00000000-0005-0000-0000-0000704F0000}"/>
    <cellStyle name="Normal 92 2" xfId="20337" xr:uid="{00000000-0005-0000-0000-0000714F0000}"/>
    <cellStyle name="Normal 92 2 2" xfId="41286" xr:uid="{2291CA28-254B-4EB3-99AE-A761FBF6874A}"/>
    <cellStyle name="Normal 92 3" xfId="20338" xr:uid="{00000000-0005-0000-0000-0000724F0000}"/>
    <cellStyle name="Normal 92 3 2" xfId="41287" xr:uid="{24249BDA-CBB0-4B7E-98C7-7469B3622CF9}"/>
    <cellStyle name="Normal 92 4" xfId="20339" xr:uid="{00000000-0005-0000-0000-0000734F0000}"/>
    <cellStyle name="Normal 92 4 2" xfId="41288" xr:uid="{FE20C1F3-2981-48A4-95F2-A15FDE5CAA42}"/>
    <cellStyle name="Normal 92 5" xfId="41285" xr:uid="{485EE369-13AA-4D7D-801D-C88C3C148AC4}"/>
    <cellStyle name="Normal 93" xfId="20340" xr:uid="{00000000-0005-0000-0000-0000744F0000}"/>
    <cellStyle name="Normal 93 2" xfId="20341" xr:uid="{00000000-0005-0000-0000-0000754F0000}"/>
    <cellStyle name="Normal 93 2 2" xfId="41290" xr:uid="{4112237D-0ED9-4B7C-830A-A1C634A91987}"/>
    <cellStyle name="Normal 93 3" xfId="41289" xr:uid="{ABF100B7-620E-449B-9CC0-981AE6219443}"/>
    <cellStyle name="Normal 94" xfId="20342" xr:uid="{00000000-0005-0000-0000-0000764F0000}"/>
    <cellStyle name="Normal 94 2" xfId="20343" xr:uid="{00000000-0005-0000-0000-0000774F0000}"/>
    <cellStyle name="Normal 94 2 2" xfId="41292" xr:uid="{9FFBD7C1-DD80-4DCC-B167-C4F82B974EF9}"/>
    <cellStyle name="Normal 94 3" xfId="20344" xr:uid="{00000000-0005-0000-0000-0000784F0000}"/>
    <cellStyle name="Normal 94 3 2" xfId="41293" xr:uid="{D7F52A71-8B22-4CF6-9BE6-D9DEED85D0B5}"/>
    <cellStyle name="Normal 94 4" xfId="20345" xr:uid="{00000000-0005-0000-0000-0000794F0000}"/>
    <cellStyle name="Normal 94 4 2" xfId="41294" xr:uid="{763A6682-3C3C-4578-B1D6-6481EE540C24}"/>
    <cellStyle name="Normal 94 5" xfId="41291" xr:uid="{89705467-1A37-4C44-9017-827170628065}"/>
    <cellStyle name="Normal 95" xfId="20346" xr:uid="{00000000-0005-0000-0000-00007A4F0000}"/>
    <cellStyle name="Normal 95 2" xfId="20347" xr:uid="{00000000-0005-0000-0000-00007B4F0000}"/>
    <cellStyle name="Normal 95 2 2" xfId="41296" xr:uid="{59230B09-3C4F-4084-BFBF-82987BC311CD}"/>
    <cellStyle name="Normal 95 3" xfId="20348" xr:uid="{00000000-0005-0000-0000-00007C4F0000}"/>
    <cellStyle name="Normal 95 3 2" xfId="41297" xr:uid="{55F845C2-24A3-452E-AF61-065C0A113252}"/>
    <cellStyle name="Normal 95 4" xfId="20349" xr:uid="{00000000-0005-0000-0000-00007D4F0000}"/>
    <cellStyle name="Normal 95 4 2" xfId="41298" xr:uid="{A5A0C2D6-D0E3-49C5-B46C-D430E7D9FCBD}"/>
    <cellStyle name="Normal 95 5" xfId="41295" xr:uid="{DE3E9867-84A3-467A-A512-677821CE227A}"/>
    <cellStyle name="Normal 96" xfId="20350" xr:uid="{00000000-0005-0000-0000-00007E4F0000}"/>
    <cellStyle name="Normal 96 2" xfId="20351" xr:uid="{00000000-0005-0000-0000-00007F4F0000}"/>
    <cellStyle name="Normal 96 2 2" xfId="20352" xr:uid="{00000000-0005-0000-0000-0000804F0000}"/>
    <cellStyle name="Normal 96 2 2 2" xfId="20353" xr:uid="{00000000-0005-0000-0000-0000814F0000}"/>
    <cellStyle name="Normal 96 2 2 2 2" xfId="41302" xr:uid="{B0FB5B99-F8BD-4FAD-AF76-0DCC1D0ABF21}"/>
    <cellStyle name="Normal 96 2 2 3" xfId="20354" xr:uid="{00000000-0005-0000-0000-0000824F0000}"/>
    <cellStyle name="Normal 96 2 2 3 2" xfId="41303" xr:uid="{E058FF92-0DCB-4802-BF21-A3648C333277}"/>
    <cellStyle name="Normal 96 2 2 4" xfId="20355" xr:uid="{00000000-0005-0000-0000-0000834F0000}"/>
    <cellStyle name="Normal 96 2 2 4 2" xfId="41304" xr:uid="{D34A62C0-A005-4FFE-B78C-2E55137DD38B}"/>
    <cellStyle name="Normal 96 2 2 5" xfId="41301" xr:uid="{1CF72F87-ECF4-447A-A0F8-5CD8F131CA9C}"/>
    <cellStyle name="Normal 96 2 3" xfId="20356" xr:uid="{00000000-0005-0000-0000-0000844F0000}"/>
    <cellStyle name="Normal 96 2 3 2" xfId="41305" xr:uid="{FBCD939E-8A14-4E1F-9F3B-90F24CA1FA14}"/>
    <cellStyle name="Normal 96 2 4" xfId="20357" xr:uid="{00000000-0005-0000-0000-0000854F0000}"/>
    <cellStyle name="Normal 96 2 4 2" xfId="41306" xr:uid="{A6DDFA89-1C9C-4F07-B601-4DFBA9BAD578}"/>
    <cellStyle name="Normal 96 2 5" xfId="20358" xr:uid="{00000000-0005-0000-0000-0000864F0000}"/>
    <cellStyle name="Normal 96 2 5 2" xfId="41307" xr:uid="{2ACCFD9F-3A70-46DF-92A5-735EA9F75818}"/>
    <cellStyle name="Normal 96 2 6" xfId="41300" xr:uid="{CF485AF1-0F19-4B55-A7BD-6DE866CF3106}"/>
    <cellStyle name="Normal 96 3" xfId="20359" xr:uid="{00000000-0005-0000-0000-0000874F0000}"/>
    <cellStyle name="Normal 96 3 2" xfId="20360" xr:uid="{00000000-0005-0000-0000-0000884F0000}"/>
    <cellStyle name="Normal 96 3 2 2" xfId="41309" xr:uid="{1AF82BFF-7378-4C4C-8F6E-16B794A4E631}"/>
    <cellStyle name="Normal 96 3 3" xfId="20361" xr:uid="{00000000-0005-0000-0000-0000894F0000}"/>
    <cellStyle name="Normal 96 3 3 2" xfId="41310" xr:uid="{FC01D971-2B63-42B2-A01E-A93CDCD2F214}"/>
    <cellStyle name="Normal 96 3 4" xfId="20362" xr:uid="{00000000-0005-0000-0000-00008A4F0000}"/>
    <cellStyle name="Normal 96 3 4 2" xfId="41311" xr:uid="{0D508B43-1560-48B2-8407-1F45D6DAFE7E}"/>
    <cellStyle name="Normal 96 3 5" xfId="41308" xr:uid="{9007DE6C-B111-4C57-AA69-6A693F5E553F}"/>
    <cellStyle name="Normal 96 4" xfId="20363" xr:uid="{00000000-0005-0000-0000-00008B4F0000}"/>
    <cellStyle name="Normal 96 4 2" xfId="20364" xr:uid="{00000000-0005-0000-0000-00008C4F0000}"/>
    <cellStyle name="Normal 96 4 2 2" xfId="41313" xr:uid="{FEA79FED-2D4E-4110-B53B-0E13AB7C42DF}"/>
    <cellStyle name="Normal 96 4 3" xfId="20365" xr:uid="{00000000-0005-0000-0000-00008D4F0000}"/>
    <cellStyle name="Normal 96 4 3 2" xfId="41314" xr:uid="{D8DE9F0D-7F19-4F23-8DDD-6944602BBFAA}"/>
    <cellStyle name="Normal 96 4 4" xfId="20366" xr:uid="{00000000-0005-0000-0000-00008E4F0000}"/>
    <cellStyle name="Normal 96 4 4 2" xfId="41315" xr:uid="{6B35F85F-7ACA-41C2-9DC2-18E0831B0F59}"/>
    <cellStyle name="Normal 96 4 5" xfId="41312" xr:uid="{A83C49B5-B5C0-4E3D-8927-08AD5DF8B438}"/>
    <cellStyle name="Normal 96 5" xfId="20367" xr:uid="{00000000-0005-0000-0000-00008F4F0000}"/>
    <cellStyle name="Normal 96 5 2" xfId="41316" xr:uid="{7373A259-B413-45EE-AFA3-F0C1F7CBCFF6}"/>
    <cellStyle name="Normal 96 6" xfId="20368" xr:uid="{00000000-0005-0000-0000-0000904F0000}"/>
    <cellStyle name="Normal 96 6 2" xfId="41317" xr:uid="{012B56CC-61B4-4F44-971D-25D67D35E4EC}"/>
    <cellStyle name="Normal 96 7" xfId="20369" xr:uid="{00000000-0005-0000-0000-0000914F0000}"/>
    <cellStyle name="Normal 96 7 2" xfId="41318" xr:uid="{89BFF05B-4B6F-4BB8-86E0-A6F873973E65}"/>
    <cellStyle name="Normal 96 8" xfId="41299" xr:uid="{92A282F7-885D-4671-BA38-3AE6804C3330}"/>
    <cellStyle name="Normal 97" xfId="20370" xr:uid="{00000000-0005-0000-0000-0000924F0000}"/>
    <cellStyle name="Normal 97 2" xfId="20371" xr:uid="{00000000-0005-0000-0000-0000934F0000}"/>
    <cellStyle name="Normal 97 2 2" xfId="41320" xr:uid="{A928CAF4-918D-4BB3-9222-410964A1BC63}"/>
    <cellStyle name="Normal 97 3" xfId="20372" xr:uid="{00000000-0005-0000-0000-0000944F0000}"/>
    <cellStyle name="Normal 97 3 2" xfId="41321" xr:uid="{FA06BF31-3A4D-411A-A914-0C012CEABA6F}"/>
    <cellStyle name="Normal 97 4" xfId="20373" xr:uid="{00000000-0005-0000-0000-0000954F0000}"/>
    <cellStyle name="Normal 97 4 2" xfId="41322" xr:uid="{972E7562-53E7-4592-BB96-7EE99A03EE93}"/>
    <cellStyle name="Normal 97 5" xfId="41319" xr:uid="{C88627F9-42F0-4CFC-945C-220D49F31C21}"/>
    <cellStyle name="Normal 98" xfId="20374" xr:uid="{00000000-0005-0000-0000-0000964F0000}"/>
    <cellStyle name="Normal 98 2" xfId="20375" xr:uid="{00000000-0005-0000-0000-0000974F0000}"/>
    <cellStyle name="Normal 98 2 2" xfId="41324" xr:uid="{08576598-3183-48B3-9DC7-1B8D4D407AFF}"/>
    <cellStyle name="Normal 98 3" xfId="20376" xr:uid="{00000000-0005-0000-0000-0000984F0000}"/>
    <cellStyle name="Normal 98 3 2" xfId="41325" xr:uid="{9F07EDA4-BB70-4952-8A17-7EA547AFE054}"/>
    <cellStyle name="Normal 98 4" xfId="20377" xr:uid="{00000000-0005-0000-0000-0000994F0000}"/>
    <cellStyle name="Normal 98 4 2" xfId="41326" xr:uid="{D52DA4D5-8D7D-41D4-93BA-3010023045E1}"/>
    <cellStyle name="Normal 98 5" xfId="41323" xr:uid="{85F06897-ECC3-44F5-A0CB-1DC1D570B576}"/>
    <cellStyle name="Normal 99" xfId="20378" xr:uid="{00000000-0005-0000-0000-00009A4F0000}"/>
    <cellStyle name="Normal 99 2" xfId="20379" xr:uid="{00000000-0005-0000-0000-00009B4F0000}"/>
    <cellStyle name="Normal 99 2 2" xfId="41328" xr:uid="{3DCC2586-2CB9-47D2-9B08-A02EB7139BE9}"/>
    <cellStyle name="Normal 99 3" xfId="20380" xr:uid="{00000000-0005-0000-0000-00009C4F0000}"/>
    <cellStyle name="Normal 99 3 2" xfId="41329" xr:uid="{8CA6B659-9EA8-435F-91C3-D4CA7DC7AAEB}"/>
    <cellStyle name="Normal 99 4" xfId="20381" xr:uid="{00000000-0005-0000-0000-00009D4F0000}"/>
    <cellStyle name="Normal 99 4 2" xfId="41330" xr:uid="{D57862ED-C074-44A7-8C5C-8DF8BFA22404}"/>
    <cellStyle name="Normal 99 5" xfId="41327" xr:uid="{3AEAE728-0F66-487A-AD7F-98C4BEC6227E}"/>
    <cellStyle name="Normalny_Eksport 2000 - F" xfId="20382" xr:uid="{00000000-0005-0000-0000-00009E4F0000}"/>
    <cellStyle name="Note 2" xfId="20383" xr:uid="{00000000-0005-0000-0000-00009F4F0000}"/>
    <cellStyle name="Note 2 10" xfId="20384" xr:uid="{00000000-0005-0000-0000-0000A04F0000}"/>
    <cellStyle name="Note 2 10 2" xfId="20385" xr:uid="{00000000-0005-0000-0000-0000A14F0000}"/>
    <cellStyle name="Note 2 10 2 2" xfId="41333" xr:uid="{31ADDE38-B441-471D-B5B0-33CCEF2542E3}"/>
    <cellStyle name="Note 2 10 3" xfId="20386" xr:uid="{00000000-0005-0000-0000-0000A24F0000}"/>
    <cellStyle name="Note 2 10 3 2" xfId="41334" xr:uid="{54ED3C7C-642B-4115-89D6-43C343B1AA9D}"/>
    <cellStyle name="Note 2 10 4" xfId="20387" xr:uid="{00000000-0005-0000-0000-0000A34F0000}"/>
    <cellStyle name="Note 2 10 4 2" xfId="41335" xr:uid="{899AC123-FE83-453C-A542-3C009C387BC5}"/>
    <cellStyle name="Note 2 10 5" xfId="20388" xr:uid="{00000000-0005-0000-0000-0000A44F0000}"/>
    <cellStyle name="Note 2 10 5 2" xfId="41336" xr:uid="{36E7CF30-E5C4-45C2-B907-D57178D18E7A}"/>
    <cellStyle name="Note 2 10 6" xfId="41332" xr:uid="{A3AD344D-E91C-4B6C-94B3-AD06195E74AF}"/>
    <cellStyle name="Note 2 11" xfId="20389" xr:uid="{00000000-0005-0000-0000-0000A54F0000}"/>
    <cellStyle name="Note 2 11 2" xfId="20390" xr:uid="{00000000-0005-0000-0000-0000A64F0000}"/>
    <cellStyle name="Note 2 11 2 2" xfId="41338" xr:uid="{86900357-A031-4082-BDB1-5647AED060B2}"/>
    <cellStyle name="Note 2 11 3" xfId="20391" xr:uid="{00000000-0005-0000-0000-0000A74F0000}"/>
    <cellStyle name="Note 2 11 3 2" xfId="41339" xr:uid="{23F913FB-AA64-4927-AEF4-D02A14BC9BF9}"/>
    <cellStyle name="Note 2 11 4" xfId="20392" xr:uid="{00000000-0005-0000-0000-0000A84F0000}"/>
    <cellStyle name="Note 2 11 4 2" xfId="41340" xr:uid="{96DC7942-031B-4BE1-9824-E97C8A9BE8F8}"/>
    <cellStyle name="Note 2 11 5" xfId="20393" xr:uid="{00000000-0005-0000-0000-0000A94F0000}"/>
    <cellStyle name="Note 2 11 5 2" xfId="41341" xr:uid="{0C372D89-A8EF-47BA-A778-A57457441BB2}"/>
    <cellStyle name="Note 2 11 6" xfId="41337" xr:uid="{151FC031-B81A-4E35-98C1-16643756BB9C}"/>
    <cellStyle name="Note 2 12" xfId="20394" xr:uid="{00000000-0005-0000-0000-0000AA4F0000}"/>
    <cellStyle name="Note 2 12 2" xfId="20395" xr:uid="{00000000-0005-0000-0000-0000AB4F0000}"/>
    <cellStyle name="Note 2 12 2 2" xfId="41343" xr:uid="{1680235F-D2A8-4092-9247-B55BCEBE32FB}"/>
    <cellStyle name="Note 2 12 3" xfId="20396" xr:uid="{00000000-0005-0000-0000-0000AC4F0000}"/>
    <cellStyle name="Note 2 12 3 2" xfId="41344" xr:uid="{5F7A62CC-5309-4F57-B498-DA550B0D1C9B}"/>
    <cellStyle name="Note 2 12 4" xfId="20397" xr:uid="{00000000-0005-0000-0000-0000AD4F0000}"/>
    <cellStyle name="Note 2 12 4 2" xfId="41345" xr:uid="{2A35CAF9-A511-4F55-BF97-EF541EEFCDDB}"/>
    <cellStyle name="Note 2 12 5" xfId="20398" xr:uid="{00000000-0005-0000-0000-0000AE4F0000}"/>
    <cellStyle name="Note 2 12 5 2" xfId="41346" xr:uid="{84F6689F-C362-4B11-857B-C7FECAB65B27}"/>
    <cellStyle name="Note 2 12 6" xfId="41342" xr:uid="{52E190C2-D456-4A62-88EB-26EA31BAF1B7}"/>
    <cellStyle name="Note 2 13" xfId="20399" xr:uid="{00000000-0005-0000-0000-0000AF4F0000}"/>
    <cellStyle name="Note 2 13 2" xfId="20400" xr:uid="{00000000-0005-0000-0000-0000B04F0000}"/>
    <cellStyle name="Note 2 13 2 2" xfId="41348" xr:uid="{3137566D-C603-4214-B396-34AD80D0EB31}"/>
    <cellStyle name="Note 2 13 3" xfId="20401" xr:uid="{00000000-0005-0000-0000-0000B14F0000}"/>
    <cellStyle name="Note 2 13 3 2" xfId="41349" xr:uid="{0A339C5D-E582-4BFC-B79D-40A7E523CFBB}"/>
    <cellStyle name="Note 2 13 4" xfId="20402" xr:uid="{00000000-0005-0000-0000-0000B24F0000}"/>
    <cellStyle name="Note 2 13 4 2" xfId="41350" xr:uid="{968EA9B9-5F33-4617-A7A6-C616856BF599}"/>
    <cellStyle name="Note 2 13 5" xfId="20403" xr:uid="{00000000-0005-0000-0000-0000B34F0000}"/>
    <cellStyle name="Note 2 13 5 2" xfId="41351" xr:uid="{838C0C5F-9DA6-4CAD-AEEB-59ACC0CDEA75}"/>
    <cellStyle name="Note 2 13 6" xfId="41347" xr:uid="{6AE3AE5E-0FD7-4EFD-A8A1-B341AD6B9326}"/>
    <cellStyle name="Note 2 14" xfId="20404" xr:uid="{00000000-0005-0000-0000-0000B44F0000}"/>
    <cellStyle name="Note 2 14 2" xfId="20405" xr:uid="{00000000-0005-0000-0000-0000B54F0000}"/>
    <cellStyle name="Note 2 14 2 2" xfId="41353" xr:uid="{8608199A-F812-4F28-A60D-DB55E7B28A4C}"/>
    <cellStyle name="Note 2 14 3" xfId="41352" xr:uid="{0F7F6BF7-0104-48B4-A97B-3E4DFC1E6D92}"/>
    <cellStyle name="Note 2 15" xfId="20406" xr:uid="{00000000-0005-0000-0000-0000B64F0000}"/>
    <cellStyle name="Note 2 15 2" xfId="20407" xr:uid="{00000000-0005-0000-0000-0000B74F0000}"/>
    <cellStyle name="Note 2 15 2 2" xfId="41355" xr:uid="{38C8B03B-60A7-440B-89CF-7B205C557296}"/>
    <cellStyle name="Note 2 15 3" xfId="41354" xr:uid="{0C97172E-0353-492F-B1C2-120AAE59E3D1}"/>
    <cellStyle name="Note 2 16" xfId="20408" xr:uid="{00000000-0005-0000-0000-0000B84F0000}"/>
    <cellStyle name="Note 2 16 2" xfId="41356" xr:uid="{C5314DB4-0CE7-443B-843F-F782C592E54C}"/>
    <cellStyle name="Note 2 17" xfId="20409" xr:uid="{00000000-0005-0000-0000-0000B94F0000}"/>
    <cellStyle name="Note 2 17 2" xfId="41357" xr:uid="{5759D36C-10FE-4D74-AA3C-03B3E16D98F5}"/>
    <cellStyle name="Note 2 18" xfId="41331" xr:uid="{716F8587-83CE-484E-85E8-A450FDB87AD2}"/>
    <cellStyle name="Note 2 2" xfId="20410" xr:uid="{00000000-0005-0000-0000-0000BA4F0000}"/>
    <cellStyle name="Note 2 2 10" xfId="20411" xr:uid="{00000000-0005-0000-0000-0000BB4F0000}"/>
    <cellStyle name="Note 2 2 10 2" xfId="41359" xr:uid="{C9420725-F641-4BC0-965E-A97169415C79}"/>
    <cellStyle name="Note 2 2 11" xfId="41358" xr:uid="{102EA5EB-80C4-4CFB-ABBA-0677FAF752FF}"/>
    <cellStyle name="Note 2 2 2" xfId="20412" xr:uid="{00000000-0005-0000-0000-0000BC4F0000}"/>
    <cellStyle name="Note 2 2 2 2" xfId="20413" xr:uid="{00000000-0005-0000-0000-0000BD4F0000}"/>
    <cellStyle name="Note 2 2 2 2 2" xfId="41361" xr:uid="{84C87564-B27F-4862-B4C0-320A1BA22E9E}"/>
    <cellStyle name="Note 2 2 2 3" xfId="20414" xr:uid="{00000000-0005-0000-0000-0000BE4F0000}"/>
    <cellStyle name="Note 2 2 2 3 2" xfId="41362" xr:uid="{38EA458A-D24A-408D-8D94-EFEA5E4FED9E}"/>
    <cellStyle name="Note 2 2 2 4" xfId="20415" xr:uid="{00000000-0005-0000-0000-0000BF4F0000}"/>
    <cellStyle name="Note 2 2 2 4 2" xfId="41363" xr:uid="{E9701010-5094-41EA-A735-36DA10A6BB1E}"/>
    <cellStyle name="Note 2 2 2 5" xfId="20416" xr:uid="{00000000-0005-0000-0000-0000C04F0000}"/>
    <cellStyle name="Note 2 2 2 5 2" xfId="41364" xr:uid="{E569AB95-8A16-43F9-BE84-A65816DC0FD3}"/>
    <cellStyle name="Note 2 2 2 6" xfId="41360" xr:uid="{4B9B403D-C91C-439C-9EA1-D7CD6986207B}"/>
    <cellStyle name="Note 2 2 3" xfId="20417" xr:uid="{00000000-0005-0000-0000-0000C14F0000}"/>
    <cellStyle name="Note 2 2 3 2" xfId="20418" xr:uid="{00000000-0005-0000-0000-0000C24F0000}"/>
    <cellStyle name="Note 2 2 3 2 2" xfId="41366" xr:uid="{5613D949-4DE2-4755-A112-E78E8A60C9F5}"/>
    <cellStyle name="Note 2 2 3 3" xfId="20419" xr:uid="{00000000-0005-0000-0000-0000C34F0000}"/>
    <cellStyle name="Note 2 2 3 3 2" xfId="41367" xr:uid="{0524BF3D-95E9-426C-93A2-AD0F62395660}"/>
    <cellStyle name="Note 2 2 3 4" xfId="20420" xr:uid="{00000000-0005-0000-0000-0000C44F0000}"/>
    <cellStyle name="Note 2 2 3 4 2" xfId="41368" xr:uid="{73E836C5-FB1D-4D16-A493-2928E2CECC5B}"/>
    <cellStyle name="Note 2 2 3 5" xfId="20421" xr:uid="{00000000-0005-0000-0000-0000C54F0000}"/>
    <cellStyle name="Note 2 2 3 5 2" xfId="41369" xr:uid="{A939F48D-8D3E-4063-9156-3CD77803903A}"/>
    <cellStyle name="Note 2 2 3 6" xfId="41365" xr:uid="{F47C8E9B-E811-4100-A621-D7E3C3ACAEE7}"/>
    <cellStyle name="Note 2 2 4" xfId="20422" xr:uid="{00000000-0005-0000-0000-0000C64F0000}"/>
    <cellStyle name="Note 2 2 4 2" xfId="20423" xr:uid="{00000000-0005-0000-0000-0000C74F0000}"/>
    <cellStyle name="Note 2 2 4 2 2" xfId="41371" xr:uid="{25A997BA-CBC9-4DAD-91AA-FA05804512AC}"/>
    <cellStyle name="Note 2 2 4 3" xfId="20424" xr:uid="{00000000-0005-0000-0000-0000C84F0000}"/>
    <cellStyle name="Note 2 2 4 3 2" xfId="41372" xr:uid="{A17D9D32-E9F6-415F-9979-A0FC3EE55542}"/>
    <cellStyle name="Note 2 2 4 4" xfId="20425" xr:uid="{00000000-0005-0000-0000-0000C94F0000}"/>
    <cellStyle name="Note 2 2 4 4 2" xfId="41373" xr:uid="{4A571F00-D6C5-4C63-8458-1E02BD67BAC4}"/>
    <cellStyle name="Note 2 2 4 5" xfId="41370" xr:uid="{E9763674-D1C1-4BB4-A0F2-DE1C6ADB514E}"/>
    <cellStyle name="Note 2 2 5" xfId="20426" xr:uid="{00000000-0005-0000-0000-0000CA4F0000}"/>
    <cellStyle name="Note 2 2 5 2" xfId="20427" xr:uid="{00000000-0005-0000-0000-0000CB4F0000}"/>
    <cellStyle name="Note 2 2 5 2 2" xfId="41375" xr:uid="{45DA4F8F-A575-4BF1-88C0-19E698791282}"/>
    <cellStyle name="Note 2 2 5 3" xfId="20428" xr:uid="{00000000-0005-0000-0000-0000CC4F0000}"/>
    <cellStyle name="Note 2 2 5 3 2" xfId="41376" xr:uid="{7B8C3127-58CB-49E5-9576-5F866987DD7C}"/>
    <cellStyle name="Note 2 2 5 4" xfId="20429" xr:uid="{00000000-0005-0000-0000-0000CD4F0000}"/>
    <cellStyle name="Note 2 2 5 4 2" xfId="41377" xr:uid="{7F8252E4-DCB0-4993-9B8E-CF235678EAD1}"/>
    <cellStyle name="Note 2 2 5 5" xfId="41374" xr:uid="{55A5EC62-5987-4415-9F61-91223D049B0A}"/>
    <cellStyle name="Note 2 2 6" xfId="20430" xr:uid="{00000000-0005-0000-0000-0000CE4F0000}"/>
    <cellStyle name="Note 2 2 6 2" xfId="41378" xr:uid="{DF430ADB-242A-43CA-B91F-B2F076C30CA1}"/>
    <cellStyle name="Note 2 2 7" xfId="20431" xr:uid="{00000000-0005-0000-0000-0000CF4F0000}"/>
    <cellStyle name="Note 2 2 7 2" xfId="41379" xr:uid="{6FC61F2C-1C01-46A2-BEAF-C64D06BEA5AA}"/>
    <cellStyle name="Note 2 2 8" xfId="20432" xr:uid="{00000000-0005-0000-0000-0000D04F0000}"/>
    <cellStyle name="Note 2 2 8 2" xfId="41380" xr:uid="{E9309BCF-B6D3-4BFF-9521-A8968094B42E}"/>
    <cellStyle name="Note 2 2 9" xfId="20433" xr:uid="{00000000-0005-0000-0000-0000D14F0000}"/>
    <cellStyle name="Note 2 2 9 2" xfId="41381" xr:uid="{CB0BC86A-1AD8-4E84-9248-1B59FCDFA63F}"/>
    <cellStyle name="Note 2 3" xfId="20434" xr:uid="{00000000-0005-0000-0000-0000D24F0000}"/>
    <cellStyle name="Note 2 3 2" xfId="20435" xr:uid="{00000000-0005-0000-0000-0000D34F0000}"/>
    <cellStyle name="Note 2 3 2 2" xfId="41383" xr:uid="{3899E09E-21FF-4BD3-AED0-3390C1A10104}"/>
    <cellStyle name="Note 2 3 3" xfId="20436" xr:uid="{00000000-0005-0000-0000-0000D44F0000}"/>
    <cellStyle name="Note 2 3 3 2" xfId="41384" xr:uid="{F36E3DB0-9A79-437B-AC00-9EC90FA053D9}"/>
    <cellStyle name="Note 2 3 4" xfId="20437" xr:uid="{00000000-0005-0000-0000-0000D54F0000}"/>
    <cellStyle name="Note 2 3 4 2" xfId="41385" xr:uid="{3123D0CC-18F3-41AA-B30F-02219202F5C9}"/>
    <cellStyle name="Note 2 3 5" xfId="20438" xr:uid="{00000000-0005-0000-0000-0000D64F0000}"/>
    <cellStyle name="Note 2 3 5 2" xfId="41386" xr:uid="{4974AE55-DC38-4097-AACF-3DA398BB3102}"/>
    <cellStyle name="Note 2 3 6" xfId="41382" xr:uid="{505B8B57-EFFF-44EA-807F-7034B1A468B9}"/>
    <cellStyle name="Note 2 4" xfId="20439" xr:uid="{00000000-0005-0000-0000-0000D74F0000}"/>
    <cellStyle name="Note 2 4 2" xfId="20440" xr:uid="{00000000-0005-0000-0000-0000D84F0000}"/>
    <cellStyle name="Note 2 4 2 2" xfId="20441" xr:uid="{00000000-0005-0000-0000-0000D94F0000}"/>
    <cellStyle name="Note 2 4 2 2 2" xfId="41389" xr:uid="{09FCC27E-67D1-41E2-A941-D01A27344947}"/>
    <cellStyle name="Note 2 4 2 3" xfId="41388" xr:uid="{11AECF1C-AD1F-48BB-922F-762AEE88FE1A}"/>
    <cellStyle name="Note 2 4 3" xfId="20442" xr:uid="{00000000-0005-0000-0000-0000DA4F0000}"/>
    <cellStyle name="Note 2 4 3 2" xfId="20443" xr:uid="{00000000-0005-0000-0000-0000DB4F0000}"/>
    <cellStyle name="Note 2 4 3 2 2" xfId="41391" xr:uid="{E2B2F29D-1455-4888-87FA-67799D30DCA3}"/>
    <cellStyle name="Note 2 4 3 3" xfId="41390" xr:uid="{28F39375-CD04-4C8C-850C-0523F234A9A5}"/>
    <cellStyle name="Note 2 4 4" xfId="20444" xr:uid="{00000000-0005-0000-0000-0000DC4F0000}"/>
    <cellStyle name="Note 2 4 4 2" xfId="20445" xr:uid="{00000000-0005-0000-0000-0000DD4F0000}"/>
    <cellStyle name="Note 2 4 4 2 2" xfId="41393" xr:uid="{17804140-1ABB-4866-BAD1-8ABF0FD75928}"/>
    <cellStyle name="Note 2 4 4 3" xfId="41392" xr:uid="{9D85B4FF-062F-495B-974D-68FE1C843436}"/>
    <cellStyle name="Note 2 4 5" xfId="20446" xr:uid="{00000000-0005-0000-0000-0000DE4F0000}"/>
    <cellStyle name="Note 2 4 5 2" xfId="41394" xr:uid="{87508B9C-D869-4D52-B7CB-F70F47086891}"/>
    <cellStyle name="Note 2 4 6" xfId="20447" xr:uid="{00000000-0005-0000-0000-0000DF4F0000}"/>
    <cellStyle name="Note 2 4 6 2" xfId="41395" xr:uid="{5A6BF95D-46C0-44EB-BCAB-26533FD97782}"/>
    <cellStyle name="Note 2 4 7" xfId="20448" xr:uid="{00000000-0005-0000-0000-0000E04F0000}"/>
    <cellStyle name="Note 2 4 7 2" xfId="41396" xr:uid="{EEE345A0-CC2D-496E-8539-E50C29D97FAF}"/>
    <cellStyle name="Note 2 4 8" xfId="41387" xr:uid="{62C4F9BE-3210-407B-AE74-BF9611E1E405}"/>
    <cellStyle name="Note 2 5" xfId="20449" xr:uid="{00000000-0005-0000-0000-0000E14F0000}"/>
    <cellStyle name="Note 2 5 2" xfId="20450" xr:uid="{00000000-0005-0000-0000-0000E24F0000}"/>
    <cellStyle name="Note 2 5 2 2" xfId="20451" xr:uid="{00000000-0005-0000-0000-0000E34F0000}"/>
    <cellStyle name="Note 2 5 2 2 2" xfId="41399" xr:uid="{DB8D4948-063D-405C-A92A-B9AE9CDFC7C0}"/>
    <cellStyle name="Note 2 5 2 3" xfId="41398" xr:uid="{E2B7BA84-63F2-4ACB-9ED9-027733D316D9}"/>
    <cellStyle name="Note 2 5 3" xfId="20452" xr:uid="{00000000-0005-0000-0000-0000E44F0000}"/>
    <cellStyle name="Note 2 5 3 2" xfId="20453" xr:uid="{00000000-0005-0000-0000-0000E54F0000}"/>
    <cellStyle name="Note 2 5 3 2 2" xfId="41401" xr:uid="{F317F899-5318-4623-93D4-55343FD7CA13}"/>
    <cellStyle name="Note 2 5 3 3" xfId="41400" xr:uid="{4C9DB148-6ECB-4A8C-B785-477E0C5BCEC1}"/>
    <cellStyle name="Note 2 5 4" xfId="20454" xr:uid="{00000000-0005-0000-0000-0000E64F0000}"/>
    <cellStyle name="Note 2 5 4 2" xfId="20455" xr:uid="{00000000-0005-0000-0000-0000E74F0000}"/>
    <cellStyle name="Note 2 5 4 2 2" xfId="41403" xr:uid="{912B520E-C1E7-4307-A1BB-60BCE8AAAA34}"/>
    <cellStyle name="Note 2 5 4 3" xfId="41402" xr:uid="{D1CCDEF1-4549-4624-816B-5D79A5F4976C}"/>
    <cellStyle name="Note 2 5 5" xfId="20456" xr:uid="{00000000-0005-0000-0000-0000E84F0000}"/>
    <cellStyle name="Note 2 5 5 2" xfId="41404" xr:uid="{B87DD9B4-56F2-485E-A0D6-19CA55C9F56F}"/>
    <cellStyle name="Note 2 5 6" xfId="20457" xr:uid="{00000000-0005-0000-0000-0000E94F0000}"/>
    <cellStyle name="Note 2 5 6 2" xfId="41405" xr:uid="{47A0C477-D8A9-4A56-82CC-51118C36779A}"/>
    <cellStyle name="Note 2 5 7" xfId="20458" xr:uid="{00000000-0005-0000-0000-0000EA4F0000}"/>
    <cellStyle name="Note 2 5 7 2" xfId="41406" xr:uid="{5AC46622-0847-4FEF-A660-0762EDCC7A64}"/>
    <cellStyle name="Note 2 5 8" xfId="41397" xr:uid="{D8BB6FF7-0EC2-4719-9B2D-940B85435AFC}"/>
    <cellStyle name="Note 2 6" xfId="20459" xr:uid="{00000000-0005-0000-0000-0000EB4F0000}"/>
    <cellStyle name="Note 2 6 2" xfId="20460" xr:uid="{00000000-0005-0000-0000-0000EC4F0000}"/>
    <cellStyle name="Note 2 6 2 2" xfId="20461" xr:uid="{00000000-0005-0000-0000-0000ED4F0000}"/>
    <cellStyle name="Note 2 6 2 2 2" xfId="41409" xr:uid="{69FCF02C-0B94-4D95-B536-D1042603665B}"/>
    <cellStyle name="Note 2 6 2 3" xfId="41408" xr:uid="{59D9D5E7-60C7-4106-BC85-852B8FC763CC}"/>
    <cellStyle name="Note 2 6 3" xfId="20462" xr:uid="{00000000-0005-0000-0000-0000EE4F0000}"/>
    <cellStyle name="Note 2 6 3 2" xfId="20463" xr:uid="{00000000-0005-0000-0000-0000EF4F0000}"/>
    <cellStyle name="Note 2 6 3 2 2" xfId="41411" xr:uid="{160FF933-D361-4010-8B7B-7E7D5B512D19}"/>
    <cellStyle name="Note 2 6 3 3" xfId="41410" xr:uid="{C27CFF66-A018-402E-B261-0F67238E3A8B}"/>
    <cellStyle name="Note 2 6 4" xfId="20464" xr:uid="{00000000-0005-0000-0000-0000F04F0000}"/>
    <cellStyle name="Note 2 6 4 2" xfId="20465" xr:uid="{00000000-0005-0000-0000-0000F14F0000}"/>
    <cellStyle name="Note 2 6 4 2 2" xfId="41413" xr:uid="{5501DD55-ACD2-4C00-935D-2E77C1D0CC71}"/>
    <cellStyle name="Note 2 6 4 3" xfId="41412" xr:uid="{85AAA9EA-C08C-4BE6-A8AC-54584A9E2690}"/>
    <cellStyle name="Note 2 6 5" xfId="20466" xr:uid="{00000000-0005-0000-0000-0000F24F0000}"/>
    <cellStyle name="Note 2 6 5 2" xfId="41414" xr:uid="{3967ADAC-E775-46B1-B63A-B7ED641B21A3}"/>
    <cellStyle name="Note 2 6 6" xfId="20467" xr:uid="{00000000-0005-0000-0000-0000F34F0000}"/>
    <cellStyle name="Note 2 6 6 2" xfId="41415" xr:uid="{BAAC820D-AFFC-47F0-9BEC-EFDEE351841D}"/>
    <cellStyle name="Note 2 6 7" xfId="20468" xr:uid="{00000000-0005-0000-0000-0000F44F0000}"/>
    <cellStyle name="Note 2 6 7 2" xfId="41416" xr:uid="{97699ADC-AA6A-42EB-B878-7AFC6426F2A7}"/>
    <cellStyle name="Note 2 6 8" xfId="41407" xr:uid="{857D439B-E88F-4C2C-B2D9-53FF34D96A93}"/>
    <cellStyle name="Note 2 7" xfId="20469" xr:uid="{00000000-0005-0000-0000-0000F54F0000}"/>
    <cellStyle name="Note 2 7 2" xfId="20470" xr:uid="{00000000-0005-0000-0000-0000F64F0000}"/>
    <cellStyle name="Note 2 7 2 2" xfId="20471" xr:uid="{00000000-0005-0000-0000-0000F74F0000}"/>
    <cellStyle name="Note 2 7 2 2 2" xfId="41419" xr:uid="{5C9F46C6-3083-46C6-9F29-63FC3BCA13DC}"/>
    <cellStyle name="Note 2 7 2 3" xfId="41418" xr:uid="{CFC0F788-EB4D-41D0-8294-890951DBF229}"/>
    <cellStyle name="Note 2 7 3" xfId="20472" xr:uid="{00000000-0005-0000-0000-0000F84F0000}"/>
    <cellStyle name="Note 2 7 3 2" xfId="20473" xr:uid="{00000000-0005-0000-0000-0000F94F0000}"/>
    <cellStyle name="Note 2 7 3 2 2" xfId="41421" xr:uid="{796BA835-A519-4D08-B0FB-B536DCC8D259}"/>
    <cellStyle name="Note 2 7 3 3" xfId="41420" xr:uid="{2B88EDDB-6FC9-4E5E-B2CF-C19F5CE99C46}"/>
    <cellStyle name="Note 2 7 4" xfId="20474" xr:uid="{00000000-0005-0000-0000-0000FA4F0000}"/>
    <cellStyle name="Note 2 7 4 2" xfId="20475" xr:uid="{00000000-0005-0000-0000-0000FB4F0000}"/>
    <cellStyle name="Note 2 7 4 2 2" xfId="41423" xr:uid="{E685BF80-2956-40B0-881B-2E6EEF246620}"/>
    <cellStyle name="Note 2 7 4 3" xfId="41422" xr:uid="{0BF9AC6A-A30C-4767-AF04-475CC8FAADB2}"/>
    <cellStyle name="Note 2 7 5" xfId="20476" xr:uid="{00000000-0005-0000-0000-0000FC4F0000}"/>
    <cellStyle name="Note 2 7 5 2" xfId="41424" xr:uid="{0C953D1C-B48C-49DC-ACF9-83C427BCEE75}"/>
    <cellStyle name="Note 2 7 6" xfId="20477" xr:uid="{00000000-0005-0000-0000-0000FD4F0000}"/>
    <cellStyle name="Note 2 7 6 2" xfId="41425" xr:uid="{BD837FDF-6725-4042-92F3-A391A8C6C394}"/>
    <cellStyle name="Note 2 7 7" xfId="20478" xr:uid="{00000000-0005-0000-0000-0000FE4F0000}"/>
    <cellStyle name="Note 2 7 7 2" xfId="41426" xr:uid="{633F0AD3-E43D-4798-9055-7A541A48B64D}"/>
    <cellStyle name="Note 2 7 8" xfId="41417" xr:uid="{530CA9D7-954C-4409-B1E2-9511B4A68C15}"/>
    <cellStyle name="Note 2 8" xfId="20479" xr:uid="{00000000-0005-0000-0000-0000FF4F0000}"/>
    <cellStyle name="Note 2 8 2" xfId="20480" xr:uid="{00000000-0005-0000-0000-000000500000}"/>
    <cellStyle name="Note 2 8 2 2" xfId="41428" xr:uid="{A20A1C20-1A57-4FCC-892D-3AEB548E9BCB}"/>
    <cellStyle name="Note 2 8 3" xfId="20481" xr:uid="{00000000-0005-0000-0000-000001500000}"/>
    <cellStyle name="Note 2 8 3 2" xfId="41429" xr:uid="{4715FDB2-2A60-4B8C-ADF1-AA8C962C5CB0}"/>
    <cellStyle name="Note 2 8 4" xfId="20482" xr:uid="{00000000-0005-0000-0000-000002500000}"/>
    <cellStyle name="Note 2 8 4 2" xfId="41430" xr:uid="{6B019AA1-0B08-4C06-BE52-40962429FF67}"/>
    <cellStyle name="Note 2 8 5" xfId="20483" xr:uid="{00000000-0005-0000-0000-000003500000}"/>
    <cellStyle name="Note 2 8 5 2" xfId="41431" xr:uid="{83C176FE-05EE-4F9B-9B23-4FF7DF6B7652}"/>
    <cellStyle name="Note 2 8 6" xfId="41427" xr:uid="{DB68B936-33A9-4275-B054-551F8F36AC06}"/>
    <cellStyle name="Note 2 9" xfId="20484" xr:uid="{00000000-0005-0000-0000-000004500000}"/>
    <cellStyle name="Note 2 9 2" xfId="20485" xr:uid="{00000000-0005-0000-0000-000005500000}"/>
    <cellStyle name="Note 2 9 2 2" xfId="41433" xr:uid="{9B1F2520-C15B-4E92-BF23-FCA01D5187E0}"/>
    <cellStyle name="Note 2 9 3" xfId="20486" xr:uid="{00000000-0005-0000-0000-000006500000}"/>
    <cellStyle name="Note 2 9 3 2" xfId="41434" xr:uid="{11C363EA-A0AA-45BF-952D-1736AF55346C}"/>
    <cellStyle name="Note 2 9 4" xfId="20487" xr:uid="{00000000-0005-0000-0000-000007500000}"/>
    <cellStyle name="Note 2 9 4 2" xfId="41435" xr:uid="{A2A8AB5F-BFD5-464E-B15D-4C5E4A16495E}"/>
    <cellStyle name="Note 2 9 5" xfId="20488" xr:uid="{00000000-0005-0000-0000-000008500000}"/>
    <cellStyle name="Note 2 9 5 2" xfId="41436" xr:uid="{36EB8A52-FE61-460D-B659-A71759A2FC08}"/>
    <cellStyle name="Note 2 9 6" xfId="41432" xr:uid="{5CE8C7A4-0C43-4001-B95D-DDCCC6D02029}"/>
    <cellStyle name="Note 3 2" xfId="20489" xr:uid="{00000000-0005-0000-0000-000009500000}"/>
    <cellStyle name="Note 3 2 2" xfId="20490" xr:uid="{00000000-0005-0000-0000-00000A500000}"/>
    <cellStyle name="Note 3 2 2 2" xfId="41438" xr:uid="{5B559690-D89F-4152-9022-86AFE539E581}"/>
    <cellStyle name="Note 3 2 3" xfId="20491" xr:uid="{00000000-0005-0000-0000-00000B500000}"/>
    <cellStyle name="Note 3 2 3 2" xfId="41439" xr:uid="{4C672F6C-AA04-497D-8D17-DBF3CE1297EA}"/>
    <cellStyle name="Note 3 2 4" xfId="41437" xr:uid="{523FB878-3766-4495-95E3-A88DAD75777F}"/>
    <cellStyle name="Note 3 3" xfId="20492" xr:uid="{00000000-0005-0000-0000-00000C500000}"/>
    <cellStyle name="Note 3 3 2" xfId="20493" xr:uid="{00000000-0005-0000-0000-00000D500000}"/>
    <cellStyle name="Note 3 3 2 2" xfId="41441" xr:uid="{C197E28D-D967-4AEB-8246-8845CCB8384B}"/>
    <cellStyle name="Note 3 3 3" xfId="41440" xr:uid="{7DA8416D-A3BE-4158-9487-11F710F6D540}"/>
    <cellStyle name="Note 3 4" xfId="20494" xr:uid="{00000000-0005-0000-0000-00000E500000}"/>
    <cellStyle name="Note 3 4 2" xfId="41442" xr:uid="{7BF37B1E-6C0C-4688-8C71-A89B2BB684FB}"/>
    <cellStyle name="Note 3 5" xfId="20495" xr:uid="{00000000-0005-0000-0000-00000F500000}"/>
    <cellStyle name="Note 3 5 2" xfId="41443" xr:uid="{34479568-8D20-47CA-93C7-38D7A21A69D5}"/>
    <cellStyle name="Note 4 2" xfId="20496" xr:uid="{00000000-0005-0000-0000-000010500000}"/>
    <cellStyle name="Note 4 2 2" xfId="20497" xr:uid="{00000000-0005-0000-0000-000011500000}"/>
    <cellStyle name="Note 4 2 2 2" xfId="41445" xr:uid="{D1ADCC63-BB9D-4623-A5AB-979AAFED60B8}"/>
    <cellStyle name="Note 4 2 3" xfId="20498" xr:uid="{00000000-0005-0000-0000-000012500000}"/>
    <cellStyle name="Note 4 2 3 2" xfId="41446" xr:uid="{9E22CF10-3C2D-44E7-841C-D76DFA10AA78}"/>
    <cellStyle name="Note 4 2 4" xfId="41444" xr:uid="{8BFDB42D-42DD-4DED-B590-F6DFB34C67BB}"/>
    <cellStyle name="Note 4 3" xfId="20499" xr:uid="{00000000-0005-0000-0000-000013500000}"/>
    <cellStyle name="Note 4 3 2" xfId="41447" xr:uid="{BC4B6B81-3A44-4FF5-B910-2587727B1AD2}"/>
    <cellStyle name="Note 4 4" xfId="20500" xr:uid="{00000000-0005-0000-0000-000014500000}"/>
    <cellStyle name="Note 4 4 2" xfId="41448" xr:uid="{A26619DC-D8A5-4596-99CE-FBA071E5E5EC}"/>
    <cellStyle name="Note 4 5" xfId="20501" xr:uid="{00000000-0005-0000-0000-000015500000}"/>
    <cellStyle name="Note 4 5 2" xfId="41449" xr:uid="{92A0D6B3-8425-4906-B228-472C5BAD3A2E}"/>
    <cellStyle name="Note 5" xfId="20502" xr:uid="{00000000-0005-0000-0000-000016500000}"/>
    <cellStyle name="Note 5 2" xfId="20503" xr:uid="{00000000-0005-0000-0000-000017500000}"/>
    <cellStyle name="Note 5 2 2" xfId="20504" xr:uid="{00000000-0005-0000-0000-000018500000}"/>
    <cellStyle name="Note 5 2 2 2" xfId="41452" xr:uid="{D6634C8E-35FE-4FFF-9A64-A551454CD91C}"/>
    <cellStyle name="Note 5 2 3" xfId="41451" xr:uid="{03B217F7-3326-4594-8421-EAE5C1C8B23D}"/>
    <cellStyle name="Note 5 3" xfId="20505" xr:uid="{00000000-0005-0000-0000-000019500000}"/>
    <cellStyle name="Note 5 3 2" xfId="20506" xr:uid="{00000000-0005-0000-0000-00001A500000}"/>
    <cellStyle name="Note 5 3 2 2" xfId="41454" xr:uid="{99FD656C-38F6-4D79-AD00-E39422C57120}"/>
    <cellStyle name="Note 5 3 3" xfId="41453" xr:uid="{40A67715-275A-49FD-B250-65D38FE7250C}"/>
    <cellStyle name="Note 5 4" xfId="20507" xr:uid="{00000000-0005-0000-0000-00001B500000}"/>
    <cellStyle name="Note 5 4 2" xfId="41455" xr:uid="{90DED3E7-9DAD-4D6A-8D3E-182244E291F2}"/>
    <cellStyle name="Note 5 5" xfId="20508" xr:uid="{00000000-0005-0000-0000-00001C500000}"/>
    <cellStyle name="Note 5 5 2" xfId="41456" xr:uid="{B0CDA6A5-9F50-4FEE-978B-4A4EA8CD30F2}"/>
    <cellStyle name="Note 5 6" xfId="41450" xr:uid="{A9C66965-EFC5-4206-8E3C-F4F7E84F3D31}"/>
    <cellStyle name="Note 6" xfId="20509" xr:uid="{00000000-0005-0000-0000-00001D500000}"/>
    <cellStyle name="Note 6 2" xfId="20510" xr:uid="{00000000-0005-0000-0000-00001E500000}"/>
    <cellStyle name="Note 6 2 2" xfId="20511" xr:uid="{00000000-0005-0000-0000-00001F500000}"/>
    <cellStyle name="Note 6 2 2 2" xfId="41459" xr:uid="{EB89944F-6D1E-4D58-8CEE-022373F2EB78}"/>
    <cellStyle name="Note 6 2 3" xfId="41458" xr:uid="{6287B4C5-AED9-4464-A4CE-7614B3D35F99}"/>
    <cellStyle name="Note 6 3" xfId="20512" xr:uid="{00000000-0005-0000-0000-000020500000}"/>
    <cellStyle name="Note 6 3 2" xfId="41460" xr:uid="{2976378F-5877-4276-8E01-0B6E33E11BD2}"/>
    <cellStyle name="Note 6 4" xfId="20513" xr:uid="{00000000-0005-0000-0000-000021500000}"/>
    <cellStyle name="Note 6 4 2" xfId="41461" xr:uid="{C4A09C99-9CBE-46D8-8B65-E5AE33BFBED6}"/>
    <cellStyle name="Note 6 5" xfId="41457" xr:uid="{3EDEA780-8194-4F7B-BEC4-7F9E5BA29521}"/>
    <cellStyle name="Note 7" xfId="20514" xr:uid="{00000000-0005-0000-0000-000022500000}"/>
    <cellStyle name="Note 7 2" xfId="41462" xr:uid="{C4232C57-A016-4E42-9D4E-7CD7599E0BFD}"/>
    <cellStyle name="Note 8" xfId="20515" xr:uid="{00000000-0005-0000-0000-000023500000}"/>
    <cellStyle name="Note 8 2" xfId="20516" xr:uid="{00000000-0005-0000-0000-000024500000}"/>
    <cellStyle name="Note 8 2 2" xfId="41464" xr:uid="{9609FB39-6325-41DD-B38F-25E59F09D013}"/>
    <cellStyle name="Note 8 3" xfId="41463" xr:uid="{D546DED8-52FA-4AAC-9EB7-F662FBCB18E2}"/>
    <cellStyle name="Note 9" xfId="20517" xr:uid="{00000000-0005-0000-0000-000025500000}"/>
    <cellStyle name="Note 9 2" xfId="41465" xr:uid="{507FA11A-7B68-4B6C-81D0-5FE839B88D52}"/>
    <cellStyle name="Ôèíàíñîâûé [0]_Ëèñò1" xfId="20518" xr:uid="{00000000-0005-0000-0000-000026500000}"/>
    <cellStyle name="Ôèíàíñîâûé_Ëèñò1" xfId="20519" xr:uid="{00000000-0005-0000-0000-000027500000}"/>
    <cellStyle name="Option" xfId="20520" xr:uid="{00000000-0005-0000-0000-000028500000}"/>
    <cellStyle name="Option 2" xfId="20521" xr:uid="{00000000-0005-0000-0000-000029500000}"/>
    <cellStyle name="Option 2 2" xfId="41467" xr:uid="{A5D632A9-4ED0-40F2-B53C-3E397C76A34D}"/>
    <cellStyle name="Option 3" xfId="20522" xr:uid="{00000000-0005-0000-0000-00002A500000}"/>
    <cellStyle name="Option 3 2" xfId="41468" xr:uid="{B6D86D7E-CD82-401D-81BD-7C486A11DBC4}"/>
    <cellStyle name="Option 4" xfId="20523" xr:uid="{00000000-0005-0000-0000-00002B500000}"/>
    <cellStyle name="Option 4 2" xfId="41469" xr:uid="{D70A1C12-4DBB-473C-8A12-3CD9BCA8C7F9}"/>
    <cellStyle name="Option 5" xfId="41466" xr:uid="{F0E71420-2307-47FC-9535-E5E932225FAE}"/>
    <cellStyle name="optionalExposure" xfId="20524" xr:uid="{00000000-0005-0000-0000-00002C500000}"/>
    <cellStyle name="optionalExposure 2" xfId="42164" xr:uid="{06216174-95ED-442C-9277-0DF86932094D}"/>
    <cellStyle name="optionalExposure 3" xfId="41470" xr:uid="{D16F45CE-4CDD-47DA-A90A-2548DB779EDA}"/>
    <cellStyle name="optionalExposure 4" xfId="42325" xr:uid="{CD939A20-21F7-43EC-9887-81E1FB3F42EF}"/>
    <cellStyle name="OptionHeading" xfId="20525" xr:uid="{00000000-0005-0000-0000-00002D500000}"/>
    <cellStyle name="OptionHeading 2" xfId="20526" xr:uid="{00000000-0005-0000-0000-00002E500000}"/>
    <cellStyle name="OptionHeading 2 2" xfId="41472" xr:uid="{43D0A33D-5BA1-46D2-94BF-F268D91653A8}"/>
    <cellStyle name="OptionHeading 3" xfId="20527" xr:uid="{00000000-0005-0000-0000-00002F500000}"/>
    <cellStyle name="OptionHeading 3 2" xfId="41473" xr:uid="{4BD4012A-7FEF-4866-ADD3-E97640DBD4F9}"/>
    <cellStyle name="OptionHeading 4" xfId="41471" xr:uid="{F94ED3DC-06BC-4761-A9CB-B51DF936C183}"/>
    <cellStyle name="OptionHeading 5" xfId="42326" xr:uid="{49DBEF0B-93DD-4DF9-9B8C-4C9DDE023CD5}"/>
    <cellStyle name="Output 2" xfId="20528" xr:uid="{00000000-0005-0000-0000-000030500000}"/>
    <cellStyle name="Output 2 10" xfId="20529" xr:uid="{00000000-0005-0000-0000-000031500000}"/>
    <cellStyle name="Output 2 10 2" xfId="20530" xr:uid="{00000000-0005-0000-0000-000032500000}"/>
    <cellStyle name="Output 2 10 2 2" xfId="42166" xr:uid="{E3B00960-077C-49F5-BAB1-084C044F1646}"/>
    <cellStyle name="Output 2 10 2 3" xfId="41476" xr:uid="{7E1F0A7D-3DB8-4E34-B5E9-CDD1AA7FE101}"/>
    <cellStyle name="Output 2 10 3" xfId="20531" xr:uid="{00000000-0005-0000-0000-000033500000}"/>
    <cellStyle name="Output 2 10 3 2" xfId="42167" xr:uid="{E0625744-1EE8-4A84-A0BD-48A8C77D639B}"/>
    <cellStyle name="Output 2 10 3 3" xfId="41477" xr:uid="{3AFF18ED-0AA4-4D98-8E0C-FA00A29D884C}"/>
    <cellStyle name="Output 2 10 4" xfId="20532" xr:uid="{00000000-0005-0000-0000-000034500000}"/>
    <cellStyle name="Output 2 10 4 2" xfId="42168" xr:uid="{133384CE-2EE9-4BCE-8FA2-590A4E7E51A0}"/>
    <cellStyle name="Output 2 10 4 3" xfId="41478" xr:uid="{2210199B-A8DA-47D3-9531-01953642953E}"/>
    <cellStyle name="Output 2 10 5" xfId="20533" xr:uid="{00000000-0005-0000-0000-000035500000}"/>
    <cellStyle name="Output 2 10 5 2" xfId="42169" xr:uid="{F873320E-786E-4457-83C2-E97F2AB0C527}"/>
    <cellStyle name="Output 2 10 5 3" xfId="41479" xr:uid="{70EFD480-015A-4BE4-8E55-1ECCDE8604D7}"/>
    <cellStyle name="Output 2 10 6" xfId="41475" xr:uid="{A613784B-D78C-4B3D-B6BE-814745F6D67F}"/>
    <cellStyle name="Output 2 11" xfId="20534" xr:uid="{00000000-0005-0000-0000-000036500000}"/>
    <cellStyle name="Output 2 11 2" xfId="20535" xr:uid="{00000000-0005-0000-0000-000037500000}"/>
    <cellStyle name="Output 2 11 2 2" xfId="42171" xr:uid="{251FEE63-E3F0-49BB-8D2C-98F0468B9E6E}"/>
    <cellStyle name="Output 2 11 2 3" xfId="41481" xr:uid="{B9ACBF97-35EC-4B70-B72E-AC4D37B2DC3C}"/>
    <cellStyle name="Output 2 11 3" xfId="20536" xr:uid="{00000000-0005-0000-0000-000038500000}"/>
    <cellStyle name="Output 2 11 3 2" xfId="42172" xr:uid="{1FF2B50B-EAAB-40E2-912E-886EA86041EB}"/>
    <cellStyle name="Output 2 11 3 3" xfId="41482" xr:uid="{645B5413-CBF4-4AD1-BFC4-03C73D31B2F6}"/>
    <cellStyle name="Output 2 11 4" xfId="20537" xr:uid="{00000000-0005-0000-0000-000039500000}"/>
    <cellStyle name="Output 2 11 4 2" xfId="42173" xr:uid="{4919CD03-2073-45BF-9CEB-F398F831D566}"/>
    <cellStyle name="Output 2 11 4 3" xfId="41483" xr:uid="{DB957F06-91D4-4A56-90B9-7598B931C681}"/>
    <cellStyle name="Output 2 11 5" xfId="20538" xr:uid="{00000000-0005-0000-0000-00003A500000}"/>
    <cellStyle name="Output 2 11 5 2" xfId="42174" xr:uid="{34659410-F011-4B24-AFE3-2DFEE687CE3F}"/>
    <cellStyle name="Output 2 11 5 3" xfId="41484" xr:uid="{968DE6DA-3B4A-4202-ABF0-CC8B7E10A018}"/>
    <cellStyle name="Output 2 11 6" xfId="42170" xr:uid="{0E7F5196-901A-4D28-A235-A8680FB62A2F}"/>
    <cellStyle name="Output 2 11 7" xfId="41480" xr:uid="{F248962A-203E-4D2C-8634-0E82AE62D991}"/>
    <cellStyle name="Output 2 12" xfId="20539" xr:uid="{00000000-0005-0000-0000-00003B500000}"/>
    <cellStyle name="Output 2 12 2" xfId="20540" xr:uid="{00000000-0005-0000-0000-00003C500000}"/>
    <cellStyle name="Output 2 12 2 2" xfId="42176" xr:uid="{9BF0F319-A655-48B3-8BC4-A96E73E4AF24}"/>
    <cellStyle name="Output 2 12 2 3" xfId="41486" xr:uid="{FF9E72D4-5AC5-4B5E-B1CF-B838124F899C}"/>
    <cellStyle name="Output 2 12 3" xfId="20541" xr:uid="{00000000-0005-0000-0000-00003D500000}"/>
    <cellStyle name="Output 2 12 3 2" xfId="42177" xr:uid="{632D25DE-4ABC-4626-9946-3C890777FA5F}"/>
    <cellStyle name="Output 2 12 3 3" xfId="41487" xr:uid="{CC44EC12-9921-4F4B-84D8-6261175CCF51}"/>
    <cellStyle name="Output 2 12 4" xfId="20542" xr:uid="{00000000-0005-0000-0000-00003E500000}"/>
    <cellStyle name="Output 2 12 4 2" xfId="42178" xr:uid="{77DD1D5C-F2FA-4FAC-9835-BF03F9F2F59C}"/>
    <cellStyle name="Output 2 12 4 3" xfId="41488" xr:uid="{50015A1A-48E7-463D-B9EA-F6956225E964}"/>
    <cellStyle name="Output 2 12 5" xfId="20543" xr:uid="{00000000-0005-0000-0000-00003F500000}"/>
    <cellStyle name="Output 2 12 5 2" xfId="42179" xr:uid="{B2CF14F9-6762-4BD7-8003-FB83B51BDAB8}"/>
    <cellStyle name="Output 2 12 5 3" xfId="41489" xr:uid="{D9751F95-18EB-4869-AFD7-0E596A693559}"/>
    <cellStyle name="Output 2 12 6" xfId="42175" xr:uid="{7AEC404E-DFF8-4F20-B3E0-0694BF42C204}"/>
    <cellStyle name="Output 2 12 7" xfId="41485" xr:uid="{77955894-92FC-46AE-B522-A819FF0C7904}"/>
    <cellStyle name="Output 2 13" xfId="20544" xr:uid="{00000000-0005-0000-0000-000040500000}"/>
    <cellStyle name="Output 2 13 2" xfId="20545" xr:uid="{00000000-0005-0000-0000-000041500000}"/>
    <cellStyle name="Output 2 13 2 2" xfId="42181" xr:uid="{352A84C9-C391-4787-B644-0F7DE709B97C}"/>
    <cellStyle name="Output 2 13 2 3" xfId="41491" xr:uid="{47097B90-9BCB-4345-85C6-AB178FCB4D0E}"/>
    <cellStyle name="Output 2 13 3" xfId="20546" xr:uid="{00000000-0005-0000-0000-000042500000}"/>
    <cellStyle name="Output 2 13 3 2" xfId="42182" xr:uid="{59CFE8E7-50E5-449B-AB76-ECAE02B41C51}"/>
    <cellStyle name="Output 2 13 3 3" xfId="41492" xr:uid="{65881573-E5E8-4AD0-BB52-9CBD5244C86B}"/>
    <cellStyle name="Output 2 13 4" xfId="20547" xr:uid="{00000000-0005-0000-0000-000043500000}"/>
    <cellStyle name="Output 2 13 4 2" xfId="42183" xr:uid="{71785415-F19F-4661-BE2F-E217267E832A}"/>
    <cellStyle name="Output 2 13 4 3" xfId="41493" xr:uid="{9D961D35-BAD7-4C62-9DD6-30D1CF37768A}"/>
    <cellStyle name="Output 2 13 5" xfId="42180" xr:uid="{FAA7BDE8-7189-4E2F-9372-BC18FF41E3E2}"/>
    <cellStyle name="Output 2 13 6" xfId="41490" xr:uid="{D53880DD-3677-4A0F-B5CC-8D2CA30FBF89}"/>
    <cellStyle name="Output 2 14" xfId="20548" xr:uid="{00000000-0005-0000-0000-000044500000}"/>
    <cellStyle name="Output 2 14 2" xfId="42184" xr:uid="{68CAE748-7C89-4011-AB2D-E63DA8BBF239}"/>
    <cellStyle name="Output 2 14 3" xfId="41494" xr:uid="{D4320973-6830-4CE7-AFB8-24BAC6857732}"/>
    <cellStyle name="Output 2 15" xfId="20549" xr:uid="{00000000-0005-0000-0000-000045500000}"/>
    <cellStyle name="Output 2 15 2" xfId="42185" xr:uid="{A6F48D20-DF00-432B-8313-BE0CECD23C37}"/>
    <cellStyle name="Output 2 15 3" xfId="41495" xr:uid="{537E2E66-7B76-41C9-B4DF-BD4A2738DF0D}"/>
    <cellStyle name="Output 2 16" xfId="20550" xr:uid="{00000000-0005-0000-0000-000046500000}"/>
    <cellStyle name="Output 2 16 2" xfId="42186" xr:uid="{CEBE0728-7376-4602-A49F-FDECF8B8BD3E}"/>
    <cellStyle name="Output 2 16 3" xfId="41496" xr:uid="{9DA1E57C-F6D3-4E5F-9B43-4B743A2F86CE}"/>
    <cellStyle name="Output 2 17" xfId="42165" xr:uid="{64A3D5B5-0C8B-47B0-9D7F-309CCCC420D8}"/>
    <cellStyle name="Output 2 18" xfId="41474" xr:uid="{052562C8-65DF-4543-8563-47F4DDF9FAC2}"/>
    <cellStyle name="Output 2 2" xfId="20551" xr:uid="{00000000-0005-0000-0000-000047500000}"/>
    <cellStyle name="Output 2 2 10" xfId="42187" xr:uid="{42C33FE2-8186-4615-B42D-F59559A127D2}"/>
    <cellStyle name="Output 2 2 11" xfId="41497" xr:uid="{FE163740-FD6A-4ABE-9BF6-757768EEFEBB}"/>
    <cellStyle name="Output 2 2 2" xfId="20552" xr:uid="{00000000-0005-0000-0000-000048500000}"/>
    <cellStyle name="Output 2 2 2 2" xfId="20553" xr:uid="{00000000-0005-0000-0000-000049500000}"/>
    <cellStyle name="Output 2 2 2 2 2" xfId="42189" xr:uid="{574F2A27-73A7-408C-9925-8927BBF0A572}"/>
    <cellStyle name="Output 2 2 2 2 3" xfId="41499" xr:uid="{D249F16E-A27D-434A-B56E-B17BCBC11AD8}"/>
    <cellStyle name="Output 2 2 2 3" xfId="20554" xr:uid="{00000000-0005-0000-0000-00004A500000}"/>
    <cellStyle name="Output 2 2 2 3 2" xfId="42190" xr:uid="{3F4D442C-AE7E-4228-A435-3C095967C1AD}"/>
    <cellStyle name="Output 2 2 2 3 3" xfId="41500" xr:uid="{5B892ECB-0F34-482A-AAEB-E941DD84662A}"/>
    <cellStyle name="Output 2 2 2 4" xfId="20555" xr:uid="{00000000-0005-0000-0000-00004B500000}"/>
    <cellStyle name="Output 2 2 2 4 2" xfId="42191" xr:uid="{3DFA5C45-9BD6-40D7-AD45-B6C1E05EE97C}"/>
    <cellStyle name="Output 2 2 2 4 3" xfId="41501" xr:uid="{3C1588C7-34DE-4758-88EF-228DDCEEAF53}"/>
    <cellStyle name="Output 2 2 2 5" xfId="42188" xr:uid="{4DE100B2-537F-4BDD-A6A6-FC63FEEF1628}"/>
    <cellStyle name="Output 2 2 2 6" xfId="41498" xr:uid="{7904EC1F-308B-4C52-85AA-B16EE81FAB0E}"/>
    <cellStyle name="Output 2 2 3" xfId="20556" xr:uid="{00000000-0005-0000-0000-00004C500000}"/>
    <cellStyle name="Output 2 2 3 2" xfId="20557" xr:uid="{00000000-0005-0000-0000-00004D500000}"/>
    <cellStyle name="Output 2 2 3 2 2" xfId="42193" xr:uid="{B8AF5B93-20D5-4983-985C-33D538E71B16}"/>
    <cellStyle name="Output 2 2 3 2 3" xfId="41503" xr:uid="{8A71E847-5C56-4254-B5BB-63035CBC50E5}"/>
    <cellStyle name="Output 2 2 3 3" xfId="20558" xr:uid="{00000000-0005-0000-0000-00004E500000}"/>
    <cellStyle name="Output 2 2 3 3 2" xfId="42194" xr:uid="{61CDEEEB-D1C2-4C63-9FB5-BC8DB512D484}"/>
    <cellStyle name="Output 2 2 3 3 3" xfId="41504" xr:uid="{CC468CEF-6019-487E-AF50-834DC3FCBE29}"/>
    <cellStyle name="Output 2 2 3 4" xfId="20559" xr:uid="{00000000-0005-0000-0000-00004F500000}"/>
    <cellStyle name="Output 2 2 3 4 2" xfId="42195" xr:uid="{876B2F6C-FA06-4EB9-91D4-4A1E5C08E6CC}"/>
    <cellStyle name="Output 2 2 3 4 3" xfId="41505" xr:uid="{A522C71D-5652-47CE-B5B6-27B36F84FF7D}"/>
    <cellStyle name="Output 2 2 3 5" xfId="42192" xr:uid="{F297ED99-53AD-42CD-B89C-808B834DA6F4}"/>
    <cellStyle name="Output 2 2 3 6" xfId="41502" xr:uid="{859DE622-F34E-49C5-9369-59982F8B364E}"/>
    <cellStyle name="Output 2 2 4" xfId="20560" xr:uid="{00000000-0005-0000-0000-000050500000}"/>
    <cellStyle name="Output 2 2 4 2" xfId="20561" xr:uid="{00000000-0005-0000-0000-000051500000}"/>
    <cellStyle name="Output 2 2 4 2 2" xfId="42197" xr:uid="{35DB5A8F-2DEB-456B-BA7C-62C11663825D}"/>
    <cellStyle name="Output 2 2 4 2 3" xfId="41507" xr:uid="{368D2CAD-CEBA-44B2-9E40-8C7D2CE1A7B8}"/>
    <cellStyle name="Output 2 2 4 3" xfId="20562" xr:uid="{00000000-0005-0000-0000-000052500000}"/>
    <cellStyle name="Output 2 2 4 3 2" xfId="42198" xr:uid="{FFA27690-66C4-4662-882F-91AFDDD87891}"/>
    <cellStyle name="Output 2 2 4 3 3" xfId="41508" xr:uid="{9AAA1341-8AEF-436D-8817-480B47725C72}"/>
    <cellStyle name="Output 2 2 4 4" xfId="20563" xr:uid="{00000000-0005-0000-0000-000053500000}"/>
    <cellStyle name="Output 2 2 4 4 2" xfId="42199" xr:uid="{0A4EB69A-E899-4324-8786-5725F9297C5B}"/>
    <cellStyle name="Output 2 2 4 4 3" xfId="41509" xr:uid="{9C0318D9-1AD5-4747-BA23-B00AF9E93405}"/>
    <cellStyle name="Output 2 2 4 5" xfId="42196" xr:uid="{5044542D-3B05-4DEC-B518-48C8E82F75E7}"/>
    <cellStyle name="Output 2 2 4 6" xfId="41506" xr:uid="{EDA80CCF-7346-429D-9EAF-0563FB506C19}"/>
    <cellStyle name="Output 2 2 5" xfId="20564" xr:uid="{00000000-0005-0000-0000-000054500000}"/>
    <cellStyle name="Output 2 2 5 2" xfId="20565" xr:uid="{00000000-0005-0000-0000-000055500000}"/>
    <cellStyle name="Output 2 2 5 2 2" xfId="42201" xr:uid="{6E82120C-6FB0-4E68-A1C7-2B07B214D4B5}"/>
    <cellStyle name="Output 2 2 5 2 3" xfId="41511" xr:uid="{CC535EDA-FADD-4992-9E5F-1A080E552268}"/>
    <cellStyle name="Output 2 2 5 3" xfId="20566" xr:uid="{00000000-0005-0000-0000-000056500000}"/>
    <cellStyle name="Output 2 2 5 3 2" xfId="42202" xr:uid="{3074B275-A27F-47B8-AC77-54985050469F}"/>
    <cellStyle name="Output 2 2 5 3 3" xfId="41512" xr:uid="{A349274C-0B45-4C34-834E-88A114844217}"/>
    <cellStyle name="Output 2 2 5 4" xfId="20567" xr:uid="{00000000-0005-0000-0000-000057500000}"/>
    <cellStyle name="Output 2 2 5 4 2" xfId="42203" xr:uid="{A4C32923-65D5-4498-9963-BCC3CBC581F1}"/>
    <cellStyle name="Output 2 2 5 4 3" xfId="41513" xr:uid="{329CD346-161C-49E9-A2DB-5532FF610732}"/>
    <cellStyle name="Output 2 2 5 5" xfId="42200" xr:uid="{38110B43-903D-4731-B6EC-C9F73C9B3D94}"/>
    <cellStyle name="Output 2 2 5 6" xfId="41510" xr:uid="{0DB092AE-C525-4AF5-AFE6-2D72F875E198}"/>
    <cellStyle name="Output 2 2 6" xfId="20568" xr:uid="{00000000-0005-0000-0000-000058500000}"/>
    <cellStyle name="Output 2 2 6 2" xfId="42204" xr:uid="{05F58223-ED35-456D-B4A9-2299EED3614A}"/>
    <cellStyle name="Output 2 2 6 3" xfId="41514" xr:uid="{2C41D93D-FF50-44FA-B0D3-251EA042169B}"/>
    <cellStyle name="Output 2 2 7" xfId="20569" xr:uid="{00000000-0005-0000-0000-000059500000}"/>
    <cellStyle name="Output 2 2 7 2" xfId="42205" xr:uid="{CDA58DF7-B2A4-4C51-BEF8-87B7CE65F9EC}"/>
    <cellStyle name="Output 2 2 7 3" xfId="41515" xr:uid="{CC989F35-43F3-47F9-86E5-71D01282EFB6}"/>
    <cellStyle name="Output 2 2 8" xfId="20570" xr:uid="{00000000-0005-0000-0000-00005A500000}"/>
    <cellStyle name="Output 2 2 8 2" xfId="42206" xr:uid="{93C931CB-0626-4280-BB64-1123CC0DF0BE}"/>
    <cellStyle name="Output 2 2 8 3" xfId="41516" xr:uid="{5A63BD72-9C46-41D0-9924-1979426D29DC}"/>
    <cellStyle name="Output 2 2 9" xfId="20571" xr:uid="{00000000-0005-0000-0000-00005B500000}"/>
    <cellStyle name="Output 2 2 9 2" xfId="42207" xr:uid="{A847BB8F-D01B-4888-839A-9D59373D51AD}"/>
    <cellStyle name="Output 2 2 9 3" xfId="41517" xr:uid="{38BDC8FA-BA84-4769-9FE1-105BD3556EA6}"/>
    <cellStyle name="Output 2 3" xfId="20572" xr:uid="{00000000-0005-0000-0000-00005C500000}"/>
    <cellStyle name="Output 2 3 2" xfId="20573" xr:uid="{00000000-0005-0000-0000-00005D500000}"/>
    <cellStyle name="Output 2 3 2 2" xfId="42208" xr:uid="{1FF2FB21-6241-4D8D-A472-0743318839ED}"/>
    <cellStyle name="Output 2 3 2 3" xfId="41519" xr:uid="{EC7026A3-2FB5-461D-80E5-7D7D73201CCC}"/>
    <cellStyle name="Output 2 3 3" xfId="20574" xr:uid="{00000000-0005-0000-0000-00005E500000}"/>
    <cellStyle name="Output 2 3 3 2" xfId="42209" xr:uid="{8014A429-C1C9-42C2-B9D2-2C8A7FDC29DF}"/>
    <cellStyle name="Output 2 3 3 3" xfId="41520" xr:uid="{85E3E1F6-CFDA-478C-A22C-748E1BF9A9E2}"/>
    <cellStyle name="Output 2 3 4" xfId="20575" xr:uid="{00000000-0005-0000-0000-00005F500000}"/>
    <cellStyle name="Output 2 3 4 2" xfId="42210" xr:uid="{A2414F91-D476-4DED-BF15-5EB290FC3561}"/>
    <cellStyle name="Output 2 3 4 3" xfId="41521" xr:uid="{05B7A0BB-41BA-4448-87C4-255EE3678658}"/>
    <cellStyle name="Output 2 3 5" xfId="20576" xr:uid="{00000000-0005-0000-0000-000060500000}"/>
    <cellStyle name="Output 2 3 5 2" xfId="42211" xr:uid="{954DCFF7-1764-4DBD-A691-988DDAAC0F5C}"/>
    <cellStyle name="Output 2 3 5 3" xfId="41522" xr:uid="{72E2FDAF-D4DB-450C-B5FA-1C99FE130822}"/>
    <cellStyle name="Output 2 3 6" xfId="41518" xr:uid="{CD4E33BF-F44A-49DA-9FEB-E418F499D6F9}"/>
    <cellStyle name="Output 2 4" xfId="20577" xr:uid="{00000000-0005-0000-0000-000061500000}"/>
    <cellStyle name="Output 2 4 2" xfId="20578" xr:uid="{00000000-0005-0000-0000-000062500000}"/>
    <cellStyle name="Output 2 4 2 2" xfId="42212" xr:uid="{BD0D7832-D94F-4800-8D0E-EAA614A1CF37}"/>
    <cellStyle name="Output 2 4 2 3" xfId="41524" xr:uid="{05C003D9-B864-49A9-9186-79DC15673E5A}"/>
    <cellStyle name="Output 2 4 3" xfId="20579" xr:uid="{00000000-0005-0000-0000-000063500000}"/>
    <cellStyle name="Output 2 4 3 2" xfId="42213" xr:uid="{848957B2-2BF7-4783-906D-894BBD8F870B}"/>
    <cellStyle name="Output 2 4 3 3" xfId="41525" xr:uid="{5A6C1AD3-B753-44E4-AFA9-043CABB358B1}"/>
    <cellStyle name="Output 2 4 4" xfId="20580" xr:uid="{00000000-0005-0000-0000-000064500000}"/>
    <cellStyle name="Output 2 4 4 2" xfId="42214" xr:uid="{88DF15CE-6B67-4D21-B694-438C7CEB03B3}"/>
    <cellStyle name="Output 2 4 4 3" xfId="41526" xr:uid="{20EBA319-9432-43AA-9CFC-AACE40D34E0B}"/>
    <cellStyle name="Output 2 4 5" xfId="20581" xr:uid="{00000000-0005-0000-0000-000065500000}"/>
    <cellStyle name="Output 2 4 5 2" xfId="42215" xr:uid="{EFB96C66-1B4B-42B4-9FB6-FB19E23ABB4E}"/>
    <cellStyle name="Output 2 4 5 3" xfId="41527" xr:uid="{76F4A33A-C6CB-461D-B9D7-408E5E7AB7B7}"/>
    <cellStyle name="Output 2 4 6" xfId="41523" xr:uid="{A8E04AF8-E125-4009-A4A1-AE590E611328}"/>
    <cellStyle name="Output 2 5" xfId="20582" xr:uid="{00000000-0005-0000-0000-000066500000}"/>
    <cellStyle name="Output 2 5 2" xfId="20583" xr:uid="{00000000-0005-0000-0000-000067500000}"/>
    <cellStyle name="Output 2 5 2 2" xfId="42216" xr:uid="{79905139-EA62-4116-9511-70191803C157}"/>
    <cellStyle name="Output 2 5 2 3" xfId="41529" xr:uid="{29799C0B-9844-4F77-B8F7-2F892940D0D4}"/>
    <cellStyle name="Output 2 5 3" xfId="20584" xr:uid="{00000000-0005-0000-0000-000068500000}"/>
    <cellStyle name="Output 2 5 3 2" xfId="42217" xr:uid="{D54D4AE2-AF73-4DF0-94DD-5C2064545864}"/>
    <cellStyle name="Output 2 5 3 3" xfId="41530" xr:uid="{7A98D477-98E5-4017-AC73-0A0438BE9412}"/>
    <cellStyle name="Output 2 5 4" xfId="20585" xr:uid="{00000000-0005-0000-0000-000069500000}"/>
    <cellStyle name="Output 2 5 4 2" xfId="42218" xr:uid="{97EB24CC-DA7A-43CF-9FF3-8FABB03B6347}"/>
    <cellStyle name="Output 2 5 4 3" xfId="41531" xr:uid="{E1FE0DAA-E3CD-4E7B-88E8-C0E1BC42EDBA}"/>
    <cellStyle name="Output 2 5 5" xfId="20586" xr:uid="{00000000-0005-0000-0000-00006A500000}"/>
    <cellStyle name="Output 2 5 5 2" xfId="42219" xr:uid="{382AE964-0187-48B4-86DE-42617955C5BB}"/>
    <cellStyle name="Output 2 5 5 3" xfId="41532" xr:uid="{67BF4D08-4440-457B-BB15-0C3EE7038A58}"/>
    <cellStyle name="Output 2 5 6" xfId="41528" xr:uid="{FF1CD90C-375D-412C-BAA6-2718A6C9B30D}"/>
    <cellStyle name="Output 2 6" xfId="20587" xr:uid="{00000000-0005-0000-0000-00006B500000}"/>
    <cellStyle name="Output 2 6 2" xfId="20588" xr:uid="{00000000-0005-0000-0000-00006C500000}"/>
    <cellStyle name="Output 2 6 2 2" xfId="42220" xr:uid="{F84B96B3-3EE6-408C-9270-D79CE56090DC}"/>
    <cellStyle name="Output 2 6 2 3" xfId="41534" xr:uid="{60248917-7788-43E3-AC09-D976F2444579}"/>
    <cellStyle name="Output 2 6 3" xfId="20589" xr:uid="{00000000-0005-0000-0000-00006D500000}"/>
    <cellStyle name="Output 2 6 3 2" xfId="42221" xr:uid="{68C1C9EA-C44A-44C5-B9AC-97A0F69FE0B6}"/>
    <cellStyle name="Output 2 6 3 3" xfId="41535" xr:uid="{1295D7C9-2916-453A-A0D1-83D9B51A2252}"/>
    <cellStyle name="Output 2 6 4" xfId="20590" xr:uid="{00000000-0005-0000-0000-00006E500000}"/>
    <cellStyle name="Output 2 6 4 2" xfId="42222" xr:uid="{AE028858-2431-4B4E-AE7F-1ACD01C3A397}"/>
    <cellStyle name="Output 2 6 4 3" xfId="41536" xr:uid="{0D6CFF61-2F83-41E8-96B6-671B196C4C9B}"/>
    <cellStyle name="Output 2 6 5" xfId="20591" xr:uid="{00000000-0005-0000-0000-00006F500000}"/>
    <cellStyle name="Output 2 6 5 2" xfId="42223" xr:uid="{FC7CEE20-FD24-49ED-AF7B-44F1721E23A1}"/>
    <cellStyle name="Output 2 6 5 3" xfId="41537" xr:uid="{F5CF7277-CF4D-4AA0-A9B5-5122A2D2F5AC}"/>
    <cellStyle name="Output 2 6 6" xfId="41533" xr:uid="{82B8B068-A60E-4D3F-A7F9-41AE81FFDCA3}"/>
    <cellStyle name="Output 2 7" xfId="20592" xr:uid="{00000000-0005-0000-0000-000070500000}"/>
    <cellStyle name="Output 2 7 2" xfId="20593" xr:uid="{00000000-0005-0000-0000-000071500000}"/>
    <cellStyle name="Output 2 7 2 2" xfId="42224" xr:uid="{6DF90476-3BD1-454C-8BFC-44D705503E09}"/>
    <cellStyle name="Output 2 7 2 3" xfId="41539" xr:uid="{05A529D7-0019-4609-BB09-7CD91BF9E10F}"/>
    <cellStyle name="Output 2 7 3" xfId="20594" xr:uid="{00000000-0005-0000-0000-000072500000}"/>
    <cellStyle name="Output 2 7 3 2" xfId="42225" xr:uid="{F20820CB-F66B-47BD-A1DD-AFD51C8FE1DC}"/>
    <cellStyle name="Output 2 7 3 3" xfId="41540" xr:uid="{CEDD1516-811B-4C28-B758-E8A74CBBDE27}"/>
    <cellStyle name="Output 2 7 4" xfId="20595" xr:uid="{00000000-0005-0000-0000-000073500000}"/>
    <cellStyle name="Output 2 7 4 2" xfId="42226" xr:uid="{C781C8C9-56A2-406B-8925-29B8AFF6A35D}"/>
    <cellStyle name="Output 2 7 4 3" xfId="41541" xr:uid="{CBEC986D-FBEE-4A8F-BBB0-5C82E91D81FA}"/>
    <cellStyle name="Output 2 7 5" xfId="20596" xr:uid="{00000000-0005-0000-0000-000074500000}"/>
    <cellStyle name="Output 2 7 5 2" xfId="42227" xr:uid="{1486A804-9107-4F0A-9D51-E4882B5F4A06}"/>
    <cellStyle name="Output 2 7 5 3" xfId="41542" xr:uid="{5B279CF0-FF29-43DE-8BC6-8CD4FC59B106}"/>
    <cellStyle name="Output 2 7 6" xfId="41538" xr:uid="{536A5F5F-3F79-4743-A1A2-B2A57E41A225}"/>
    <cellStyle name="Output 2 8" xfId="20597" xr:uid="{00000000-0005-0000-0000-000075500000}"/>
    <cellStyle name="Output 2 8 2" xfId="20598" xr:uid="{00000000-0005-0000-0000-000076500000}"/>
    <cellStyle name="Output 2 8 2 2" xfId="42228" xr:uid="{5BDCFA4F-15EA-4B9F-A303-973F04CF1FFA}"/>
    <cellStyle name="Output 2 8 2 3" xfId="41544" xr:uid="{41F54A4C-6F91-4327-9764-BBD6F7F66604}"/>
    <cellStyle name="Output 2 8 3" xfId="20599" xr:uid="{00000000-0005-0000-0000-000077500000}"/>
    <cellStyle name="Output 2 8 3 2" xfId="42229" xr:uid="{01A3E1F6-20D2-4F73-B085-23461D8077A0}"/>
    <cellStyle name="Output 2 8 3 3" xfId="41545" xr:uid="{D77B1206-0721-4A87-A655-AB2573CE65A3}"/>
    <cellStyle name="Output 2 8 4" xfId="20600" xr:uid="{00000000-0005-0000-0000-000078500000}"/>
    <cellStyle name="Output 2 8 4 2" xfId="42230" xr:uid="{4C23CF83-BBC4-4BBE-BE75-6264C5CE6B63}"/>
    <cellStyle name="Output 2 8 4 3" xfId="41546" xr:uid="{60BFA936-DADC-4F22-9166-F88C8B27C131}"/>
    <cellStyle name="Output 2 8 5" xfId="20601" xr:uid="{00000000-0005-0000-0000-000079500000}"/>
    <cellStyle name="Output 2 8 5 2" xfId="42231" xr:uid="{5FA097BA-ED9E-4CA8-8050-DC1CBDE59968}"/>
    <cellStyle name="Output 2 8 5 3" xfId="41547" xr:uid="{5CC904E7-FBE7-4E5A-A07B-AAA41A2BA002}"/>
    <cellStyle name="Output 2 8 6" xfId="41543" xr:uid="{90EF5E3D-77E7-4971-85C2-7EFB1F759651}"/>
    <cellStyle name="Output 2 9" xfId="20602" xr:uid="{00000000-0005-0000-0000-00007A500000}"/>
    <cellStyle name="Output 2 9 2" xfId="20603" xr:uid="{00000000-0005-0000-0000-00007B500000}"/>
    <cellStyle name="Output 2 9 2 2" xfId="42232" xr:uid="{57034927-5E24-42F1-B5DD-7E5EFA99B0E6}"/>
    <cellStyle name="Output 2 9 2 3" xfId="41549" xr:uid="{37616B69-DA20-4C24-8725-9C74B2FBC2E9}"/>
    <cellStyle name="Output 2 9 3" xfId="20604" xr:uid="{00000000-0005-0000-0000-00007C500000}"/>
    <cellStyle name="Output 2 9 3 2" xfId="42233" xr:uid="{6EE25EC3-274A-444B-84A3-F01E49213E4F}"/>
    <cellStyle name="Output 2 9 3 3" xfId="41550" xr:uid="{C6889F27-1200-424A-BFFC-E414BB5AFB5B}"/>
    <cellStyle name="Output 2 9 4" xfId="20605" xr:uid="{00000000-0005-0000-0000-00007D500000}"/>
    <cellStyle name="Output 2 9 4 2" xfId="42234" xr:uid="{9796E3D9-3003-416E-99F8-56581A73D20A}"/>
    <cellStyle name="Output 2 9 4 3" xfId="41551" xr:uid="{C0AB12BA-E4E8-42E2-937A-FC3C7C1E3DA8}"/>
    <cellStyle name="Output 2 9 5" xfId="20606" xr:uid="{00000000-0005-0000-0000-00007E500000}"/>
    <cellStyle name="Output 2 9 5 2" xfId="42235" xr:uid="{9713AC4A-32FC-49C1-98B2-BAB118AFC816}"/>
    <cellStyle name="Output 2 9 5 3" xfId="41552" xr:uid="{11E11238-352D-4B1B-8AAC-30BD81D73F40}"/>
    <cellStyle name="Output 2 9 6" xfId="41548" xr:uid="{909F01CF-33CA-4218-B716-73214C834988}"/>
    <cellStyle name="Output 3" xfId="20607" xr:uid="{00000000-0005-0000-0000-00007F500000}"/>
    <cellStyle name="Output 3 2" xfId="20608" xr:uid="{00000000-0005-0000-0000-000080500000}"/>
    <cellStyle name="Output 3 2 2" xfId="42237" xr:uid="{7D16BE69-DCA7-4249-9818-3E1BA5D4C1DC}"/>
    <cellStyle name="Output 3 2 3" xfId="41554" xr:uid="{71B9113F-76FA-4FE3-9867-366BEFAD4BEC}"/>
    <cellStyle name="Output 3 3" xfId="20609" xr:uid="{00000000-0005-0000-0000-000081500000}"/>
    <cellStyle name="Output 3 3 2" xfId="42238" xr:uid="{40D0D924-4317-488D-82B6-6EAEDEA9A88B}"/>
    <cellStyle name="Output 3 3 3" xfId="41555" xr:uid="{F91BFD41-30DE-4800-97C2-4E2A38AA49B6}"/>
    <cellStyle name="Output 3 4" xfId="42236" xr:uid="{D643AC5C-E522-403D-950C-B7728EF30961}"/>
    <cellStyle name="Output 3 5" xfId="41553" xr:uid="{ADC4160E-8C6A-4CFA-AF71-86DDB71EE63E}"/>
    <cellStyle name="Output 4" xfId="20610" xr:uid="{00000000-0005-0000-0000-000082500000}"/>
    <cellStyle name="Output 4 2" xfId="20611" xr:uid="{00000000-0005-0000-0000-000083500000}"/>
    <cellStyle name="Output 4 2 2" xfId="42240" xr:uid="{BBCD77B3-F1FD-41C7-9859-7A83772D5910}"/>
    <cellStyle name="Output 4 2 3" xfId="41557" xr:uid="{6898D8A8-5A7F-4190-97A4-44FB27179FED}"/>
    <cellStyle name="Output 4 3" xfId="20612" xr:uid="{00000000-0005-0000-0000-000084500000}"/>
    <cellStyle name="Output 4 3 2" xfId="42241" xr:uid="{5916B507-39D4-4987-9F09-2546049338ED}"/>
    <cellStyle name="Output 4 3 3" xfId="41558" xr:uid="{D59FA9D4-2F6E-4AF2-8D38-974D18515E1C}"/>
    <cellStyle name="Output 4 4" xfId="42239" xr:uid="{6622AAAF-4736-44D9-A8D5-BE330E75F7E2}"/>
    <cellStyle name="Output 4 5" xfId="41556" xr:uid="{F7F48401-FD47-4259-8D91-97B8920737CD}"/>
    <cellStyle name="Output 5" xfId="20613" xr:uid="{00000000-0005-0000-0000-000085500000}"/>
    <cellStyle name="Output 5 2" xfId="20614" xr:uid="{00000000-0005-0000-0000-000086500000}"/>
    <cellStyle name="Output 5 2 2" xfId="42243" xr:uid="{E78CD2CC-C4D5-4983-AA48-B83EC310D3D1}"/>
    <cellStyle name="Output 5 2 3" xfId="41560" xr:uid="{1140C661-1FDC-4748-B35E-B48FDCE2F932}"/>
    <cellStyle name="Output 5 3" xfId="20615" xr:uid="{00000000-0005-0000-0000-000087500000}"/>
    <cellStyle name="Output 5 3 2" xfId="42244" xr:uid="{C030DC23-91D1-4779-B3F3-472C332A6DAE}"/>
    <cellStyle name="Output 5 3 3" xfId="41561" xr:uid="{AB196B55-CFF7-4D99-B080-E997DFF3EC6D}"/>
    <cellStyle name="Output 5 4" xfId="42242" xr:uid="{BD61E895-CF88-4442-8940-BD85EBBA3F9A}"/>
    <cellStyle name="Output 5 5" xfId="41559" xr:uid="{E1CEEC81-580E-45AC-BBC9-903AA992C2A4}"/>
    <cellStyle name="Output 6" xfId="20616" xr:uid="{00000000-0005-0000-0000-000088500000}"/>
    <cellStyle name="Output 6 2" xfId="20617" xr:uid="{00000000-0005-0000-0000-000089500000}"/>
    <cellStyle name="Output 6 2 2" xfId="42246" xr:uid="{609150E8-BC63-47AA-B33C-66A8486DB7D5}"/>
    <cellStyle name="Output 6 2 3" xfId="41563" xr:uid="{67F5AE2C-A516-4AC7-8C15-6FB76E5EF36A}"/>
    <cellStyle name="Output 6 3" xfId="20618" xr:uid="{00000000-0005-0000-0000-00008A500000}"/>
    <cellStyle name="Output 6 3 2" xfId="42247" xr:uid="{528B2423-D8A1-4CF2-905D-293A851902DF}"/>
    <cellStyle name="Output 6 3 3" xfId="41564" xr:uid="{1C31A3A1-1281-4B4D-9C30-1E9AD54F68FF}"/>
    <cellStyle name="Output 6 4" xfId="42245" xr:uid="{9E2022F0-653F-4B98-BFF1-B215A8A1C53D}"/>
    <cellStyle name="Output 6 5" xfId="41562" xr:uid="{87B40D96-F0F1-47AF-ABFC-C0A5324A9252}"/>
    <cellStyle name="Output 7" xfId="20619" xr:uid="{00000000-0005-0000-0000-00008B500000}"/>
    <cellStyle name="Output 7 2" xfId="42248" xr:uid="{1EE31E59-372A-4357-A41F-D4718867C8C4}"/>
    <cellStyle name="Output 7 3" xfId="41565" xr:uid="{83CD9DFF-0D26-44F4-B18D-39D40A56A65B}"/>
    <cellStyle name="Percen - Style1" xfId="20620" xr:uid="{00000000-0005-0000-0000-00008C500000}"/>
    <cellStyle name="Percen - Style1 2" xfId="41566" xr:uid="{8AE6C9B6-B2F7-41E6-9BD9-A636C522B564}"/>
    <cellStyle name="Percent" xfId="2" builtinId="5"/>
    <cellStyle name="Percent [0]" xfId="20621" xr:uid="{00000000-0005-0000-0000-00008E500000}"/>
    <cellStyle name="Percent [0] 2" xfId="41567" xr:uid="{F9F67834-2D1E-41BD-9613-0AEE0D8A2984}"/>
    <cellStyle name="Percent [00]" xfId="20622" xr:uid="{00000000-0005-0000-0000-00008F500000}"/>
    <cellStyle name="Percent [00] 2" xfId="41568" xr:uid="{B83FC3AD-9572-4D02-AB19-FF7C7F045E39}"/>
    <cellStyle name="Percent 10" xfId="20623" xr:uid="{00000000-0005-0000-0000-000090500000}"/>
    <cellStyle name="Percent 10 2" xfId="20624" xr:uid="{00000000-0005-0000-0000-000091500000}"/>
    <cellStyle name="Percent 10 2 2" xfId="20625" xr:uid="{00000000-0005-0000-0000-000092500000}"/>
    <cellStyle name="Percent 10 2 2 2" xfId="41571" xr:uid="{35318ED6-1A39-494B-9340-44F1CA52126A}"/>
    <cellStyle name="Percent 10 2 3" xfId="41570" xr:uid="{68EF2311-7F60-4DDD-9AAF-AF8242269826}"/>
    <cellStyle name="Percent 10 3" xfId="20626" xr:uid="{00000000-0005-0000-0000-000093500000}"/>
    <cellStyle name="Percent 10 3 2" xfId="41572" xr:uid="{6CE1E72A-C46C-40E6-AA1D-3C671B66385C}"/>
    <cellStyle name="Percent 10 4" xfId="20627" xr:uid="{00000000-0005-0000-0000-000094500000}"/>
    <cellStyle name="Percent 10 4 2" xfId="41573" xr:uid="{E13A7544-B434-436E-8EA1-1AB20662DCE9}"/>
    <cellStyle name="Percent 10 5" xfId="41569" xr:uid="{BF16C1E5-3AE7-401C-81FD-4FD700A67DA5}"/>
    <cellStyle name="Percent 11" xfId="20628" xr:uid="{00000000-0005-0000-0000-000095500000}"/>
    <cellStyle name="Percent 11 2" xfId="20629" xr:uid="{00000000-0005-0000-0000-000096500000}"/>
    <cellStyle name="Percent 11 2 2" xfId="41575" xr:uid="{FBF3AEFC-CD8B-49CF-A0DB-8CDCFAF60CC8}"/>
    <cellStyle name="Percent 11 3" xfId="41574" xr:uid="{621F64E8-D77A-4249-A88B-467D52E01CEF}"/>
    <cellStyle name="Percent 12" xfId="20630" xr:uid="{00000000-0005-0000-0000-000097500000}"/>
    <cellStyle name="Percent 12 2" xfId="20631" xr:uid="{00000000-0005-0000-0000-000098500000}"/>
    <cellStyle name="Percent 12 2 2" xfId="41577" xr:uid="{A2BA3BE0-33E8-42DD-BBCB-73048F79208A}"/>
    <cellStyle name="Percent 12 3" xfId="41576" xr:uid="{2F0C4AD2-1051-41CB-A823-D171DDF005D1}"/>
    <cellStyle name="Percent 13" xfId="20632" xr:uid="{00000000-0005-0000-0000-000099500000}"/>
    <cellStyle name="Percent 13 2" xfId="20633" xr:uid="{00000000-0005-0000-0000-00009A500000}"/>
    <cellStyle name="Percent 13 2 2" xfId="41579" xr:uid="{9AE871D8-0247-4896-8392-6BCC736F04E8}"/>
    <cellStyle name="Percent 13 3" xfId="41578" xr:uid="{1DBF7578-9E30-42D8-8FE9-E0E0E6D5FA64}"/>
    <cellStyle name="Percent 14" xfId="20634" xr:uid="{00000000-0005-0000-0000-00009B500000}"/>
    <cellStyle name="Percent 14 2" xfId="41580" xr:uid="{9B758A8F-C66C-491C-9512-F5979975A453}"/>
    <cellStyle name="Percent 15" xfId="20635" xr:uid="{00000000-0005-0000-0000-00009C500000}"/>
    <cellStyle name="Percent 15 2" xfId="20636" xr:uid="{00000000-0005-0000-0000-00009D500000}"/>
    <cellStyle name="Percent 15 2 2" xfId="41582" xr:uid="{617FDE8C-53EF-4EB5-B228-484223835E3A}"/>
    <cellStyle name="Percent 15 3" xfId="41581" xr:uid="{32B4FF42-D401-40DB-BF1C-4CDD407ABAEE}"/>
    <cellStyle name="Percent 16" xfId="20637" xr:uid="{00000000-0005-0000-0000-00009E500000}"/>
    <cellStyle name="Percent 16 2" xfId="41583" xr:uid="{76B24B75-811D-4331-A963-B83E23714A83}"/>
    <cellStyle name="Percent 17" xfId="20638" xr:uid="{00000000-0005-0000-0000-00009F500000}"/>
    <cellStyle name="Percent 17 2" xfId="41584" xr:uid="{8D965F60-91DE-4410-AE77-D5AD3918047B}"/>
    <cellStyle name="Percent 18" xfId="20639" xr:uid="{00000000-0005-0000-0000-0000A0500000}"/>
    <cellStyle name="Percent 18 2" xfId="41585" xr:uid="{BD478F94-1A0D-4620-B811-8E4CD00C9F6A}"/>
    <cellStyle name="Percent 19" xfId="20640" xr:uid="{00000000-0005-0000-0000-0000A1500000}"/>
    <cellStyle name="Percent 19 2" xfId="41586" xr:uid="{B7902DAB-9E5E-4717-A834-0EFA61E15538}"/>
    <cellStyle name="Percent 2" xfId="20641" xr:uid="{00000000-0005-0000-0000-0000A2500000}"/>
    <cellStyle name="Percent 2 10" xfId="20969" xr:uid="{C97E87F4-78C5-47D3-98E3-D613026A2DC3}"/>
    <cellStyle name="Percent 2 2" xfId="20642" xr:uid="{00000000-0005-0000-0000-0000A3500000}"/>
    <cellStyle name="Percent 2 2 2" xfId="20643" xr:uid="{00000000-0005-0000-0000-0000A4500000}"/>
    <cellStyle name="Percent 2 2 2 2" xfId="41588" xr:uid="{E9BD6E96-520B-4609-B289-C8B416BA0B05}"/>
    <cellStyle name="Percent 2 2 3" xfId="20644" xr:uid="{00000000-0005-0000-0000-0000A5500000}"/>
    <cellStyle name="Percent 2 2 3 2" xfId="41589" xr:uid="{F24964E6-4528-4D04-BC3C-9F8733A0F935}"/>
    <cellStyle name="Percent 2 2 4" xfId="20645" xr:uid="{00000000-0005-0000-0000-0000A6500000}"/>
    <cellStyle name="Percent 2 2 4 2" xfId="20646" xr:uid="{00000000-0005-0000-0000-0000A7500000}"/>
    <cellStyle name="Percent 2 2 4 2 2" xfId="20647" xr:uid="{00000000-0005-0000-0000-0000A8500000}"/>
    <cellStyle name="Percent 2 2 4 2 2 2" xfId="20648" xr:uid="{00000000-0005-0000-0000-0000A9500000}"/>
    <cellStyle name="Percent 2 2 4 2 2 2 2" xfId="41593" xr:uid="{2F13BFA5-0F01-4EB7-9C2C-94898DA0F54A}"/>
    <cellStyle name="Percent 2 2 4 2 2 3" xfId="20649" xr:uid="{00000000-0005-0000-0000-0000AA500000}"/>
    <cellStyle name="Percent 2 2 4 2 2 3 2" xfId="41594" xr:uid="{654DDE56-B199-4196-AFE4-60048E8E5078}"/>
    <cellStyle name="Percent 2 2 4 2 2 4" xfId="20650" xr:uid="{00000000-0005-0000-0000-0000AB500000}"/>
    <cellStyle name="Percent 2 2 4 2 2 4 2" xfId="41595" xr:uid="{22AF7038-98AD-42B2-B162-BEEBBA806820}"/>
    <cellStyle name="Percent 2 2 4 2 2 5" xfId="41592" xr:uid="{DB2B518B-E273-419A-85FD-588968F95903}"/>
    <cellStyle name="Percent 2 2 4 2 3" xfId="20651" xr:uid="{00000000-0005-0000-0000-0000AC500000}"/>
    <cellStyle name="Percent 2 2 4 2 3 2" xfId="41596" xr:uid="{0A602002-916A-4A08-B4AD-B313129BD51C}"/>
    <cellStyle name="Percent 2 2 4 2 4" xfId="20652" xr:uid="{00000000-0005-0000-0000-0000AD500000}"/>
    <cellStyle name="Percent 2 2 4 2 4 2" xfId="41597" xr:uid="{7B7395F5-33BF-4D03-A951-D702120D5D24}"/>
    <cellStyle name="Percent 2 2 4 2 5" xfId="20653" xr:uid="{00000000-0005-0000-0000-0000AE500000}"/>
    <cellStyle name="Percent 2 2 4 2 5 2" xfId="41598" xr:uid="{76E62AE3-5BAE-4A43-94C1-A033E906F9D9}"/>
    <cellStyle name="Percent 2 2 4 2 6" xfId="41591" xr:uid="{347AC165-4A69-493C-B779-CCFA048EAB64}"/>
    <cellStyle name="Percent 2 2 4 3" xfId="20654" xr:uid="{00000000-0005-0000-0000-0000AF500000}"/>
    <cellStyle name="Percent 2 2 4 3 2" xfId="20655" xr:uid="{00000000-0005-0000-0000-0000B0500000}"/>
    <cellStyle name="Percent 2 2 4 3 2 2" xfId="41600" xr:uid="{1A0B5256-E6A1-4965-8497-96349FCEE883}"/>
    <cellStyle name="Percent 2 2 4 3 3" xfId="20656" xr:uid="{00000000-0005-0000-0000-0000B1500000}"/>
    <cellStyle name="Percent 2 2 4 3 3 2" xfId="41601" xr:uid="{7B35E887-C258-4433-BD60-A05F23E28822}"/>
    <cellStyle name="Percent 2 2 4 3 4" xfId="20657" xr:uid="{00000000-0005-0000-0000-0000B2500000}"/>
    <cellStyle name="Percent 2 2 4 3 4 2" xfId="41602" xr:uid="{F745B49A-B855-4AA0-915A-6D881CE711FE}"/>
    <cellStyle name="Percent 2 2 4 3 5" xfId="41599" xr:uid="{E9FC170B-9ACA-4051-B812-55847C1F45B6}"/>
    <cellStyle name="Percent 2 2 4 4" xfId="20658" xr:uid="{00000000-0005-0000-0000-0000B3500000}"/>
    <cellStyle name="Percent 2 2 4 4 2" xfId="41603" xr:uid="{2D66D524-206B-4935-801D-68767A606F3A}"/>
    <cellStyle name="Percent 2 2 4 5" xfId="20659" xr:uid="{00000000-0005-0000-0000-0000B4500000}"/>
    <cellStyle name="Percent 2 2 4 5 2" xfId="41604" xr:uid="{AA8DE62B-E998-4191-BECC-6F554910E3AD}"/>
    <cellStyle name="Percent 2 2 4 6" xfId="20660" xr:uid="{00000000-0005-0000-0000-0000B5500000}"/>
    <cellStyle name="Percent 2 2 4 6 2" xfId="41605" xr:uid="{E1AEFF32-CEDF-4D53-8AD0-29049C3BF1BE}"/>
    <cellStyle name="Percent 2 2 4 7" xfId="41590" xr:uid="{8CBFC50F-40EC-4484-BF16-29E0497C6415}"/>
    <cellStyle name="Percent 2 2 5" xfId="20661" xr:uid="{00000000-0005-0000-0000-0000B6500000}"/>
    <cellStyle name="Percent 2 2 5 2" xfId="41606" xr:uid="{CFE3F69B-12C2-4329-A8A4-83FA1BCE00D0}"/>
    <cellStyle name="Percent 2 2 6" xfId="41587" xr:uid="{976E76DB-2B4D-4EDE-A0B1-DD2C1A9BB570}"/>
    <cellStyle name="Percent 2 3" xfId="20662" xr:uid="{00000000-0005-0000-0000-0000B7500000}"/>
    <cellStyle name="Percent 2 3 2" xfId="41607" xr:uid="{55955984-EF46-4120-A743-9744765444D3}"/>
    <cellStyle name="Percent 2 4" xfId="20663" xr:uid="{00000000-0005-0000-0000-0000B8500000}"/>
    <cellStyle name="Percent 2 4 2" xfId="41608" xr:uid="{319F7606-F639-4A35-BB8C-E4AFFCC7D912}"/>
    <cellStyle name="Percent 2 5" xfId="20664" xr:uid="{00000000-0005-0000-0000-0000B9500000}"/>
    <cellStyle name="Percent 2 5 2" xfId="41609" xr:uid="{B3A06705-C1E7-46F9-9CA6-F738ECC7236F}"/>
    <cellStyle name="Percent 2 6" xfId="20665" xr:uid="{00000000-0005-0000-0000-0000BA500000}"/>
    <cellStyle name="Percent 2 6 2" xfId="41610" xr:uid="{FFF6D5AE-03D7-4F0B-B628-0E5060A0F58C}"/>
    <cellStyle name="Percent 2 7" xfId="20666" xr:uid="{00000000-0005-0000-0000-0000BB500000}"/>
    <cellStyle name="Percent 2 7 2" xfId="41611" xr:uid="{C5CB3D7E-DC3E-4610-BBA4-AD40A1459518}"/>
    <cellStyle name="Percent 2 8" xfId="20667" xr:uid="{00000000-0005-0000-0000-0000BC500000}"/>
    <cellStyle name="Percent 2 8 2" xfId="20668" xr:uid="{00000000-0005-0000-0000-0000BD500000}"/>
    <cellStyle name="Percent 2 8 2 2" xfId="41613" xr:uid="{B3A33EDF-3BA1-478D-8520-D0D818DE72BB}"/>
    <cellStyle name="Percent 2 8 3" xfId="41612" xr:uid="{3F1498E1-9C78-4D64-9F83-91B1722A8D88}"/>
    <cellStyle name="Percent 2 9" xfId="20669" xr:uid="{00000000-0005-0000-0000-0000BE500000}"/>
    <cellStyle name="Percent 2 9 2" xfId="20670" xr:uid="{00000000-0005-0000-0000-0000BF500000}"/>
    <cellStyle name="Percent 2 9 2 2" xfId="20671" xr:uid="{00000000-0005-0000-0000-0000C0500000}"/>
    <cellStyle name="Percent 2 9 2 2 2" xfId="20672" xr:uid="{00000000-0005-0000-0000-0000C1500000}"/>
    <cellStyle name="Percent 2 9 2 2 2 2" xfId="41617" xr:uid="{D53AD3BC-5317-4908-B424-02146E362F96}"/>
    <cellStyle name="Percent 2 9 2 2 3" xfId="20673" xr:uid="{00000000-0005-0000-0000-0000C2500000}"/>
    <cellStyle name="Percent 2 9 2 2 3 2" xfId="41618" xr:uid="{979B26C8-6CC6-40B0-A8B2-7AD00F58455E}"/>
    <cellStyle name="Percent 2 9 2 2 4" xfId="20674" xr:uid="{00000000-0005-0000-0000-0000C3500000}"/>
    <cellStyle name="Percent 2 9 2 2 4 2" xfId="41619" xr:uid="{2FBE5CE0-4782-4058-8288-6BE545B03421}"/>
    <cellStyle name="Percent 2 9 2 2 5" xfId="41616" xr:uid="{33CE3EA5-40DE-4101-812D-15312EAD24CE}"/>
    <cellStyle name="Percent 2 9 2 3" xfId="20675" xr:uid="{00000000-0005-0000-0000-0000C4500000}"/>
    <cellStyle name="Percent 2 9 2 3 2" xfId="41620" xr:uid="{F35FC18E-2A19-45DA-8A70-458A37AFEB56}"/>
    <cellStyle name="Percent 2 9 2 4" xfId="20676" xr:uid="{00000000-0005-0000-0000-0000C5500000}"/>
    <cellStyle name="Percent 2 9 2 4 2" xfId="41621" xr:uid="{B89FAD7C-8175-49EE-90CB-D7A39B8FDB6D}"/>
    <cellStyle name="Percent 2 9 2 5" xfId="20677" xr:uid="{00000000-0005-0000-0000-0000C6500000}"/>
    <cellStyle name="Percent 2 9 2 5 2" xfId="41622" xr:uid="{DB01C02D-8324-48B5-938A-E1FA44810831}"/>
    <cellStyle name="Percent 2 9 2 6" xfId="41615" xr:uid="{A633A3FF-F5DC-415C-8D86-11789224D587}"/>
    <cellStyle name="Percent 2 9 3" xfId="20678" xr:uid="{00000000-0005-0000-0000-0000C7500000}"/>
    <cellStyle name="Percent 2 9 3 2" xfId="20679" xr:uid="{00000000-0005-0000-0000-0000C8500000}"/>
    <cellStyle name="Percent 2 9 3 2 2" xfId="41624" xr:uid="{2225BCDB-3FCD-44C6-9373-D26008A154DF}"/>
    <cellStyle name="Percent 2 9 3 3" xfId="20680" xr:uid="{00000000-0005-0000-0000-0000C9500000}"/>
    <cellStyle name="Percent 2 9 3 3 2" xfId="41625" xr:uid="{24D2A770-2F76-4605-85F3-9DAEEB456575}"/>
    <cellStyle name="Percent 2 9 3 4" xfId="20681" xr:uid="{00000000-0005-0000-0000-0000CA500000}"/>
    <cellStyle name="Percent 2 9 3 4 2" xfId="41626" xr:uid="{C97C0123-F65A-4CD9-94D8-1F59556C99C5}"/>
    <cellStyle name="Percent 2 9 3 5" xfId="41623" xr:uid="{1652C470-42EE-4DC0-863B-EBC0F05C745E}"/>
    <cellStyle name="Percent 2 9 4" xfId="20682" xr:uid="{00000000-0005-0000-0000-0000CB500000}"/>
    <cellStyle name="Percent 2 9 4 2" xfId="41627" xr:uid="{4B14EAEB-59A2-4E5B-9B3A-0050EF226C7A}"/>
    <cellStyle name="Percent 2 9 5" xfId="20683" xr:uid="{00000000-0005-0000-0000-0000CC500000}"/>
    <cellStyle name="Percent 2 9 5 2" xfId="41628" xr:uid="{68311FE9-51DA-49B8-8229-FFBAF38FC080}"/>
    <cellStyle name="Percent 2 9 6" xfId="20684" xr:uid="{00000000-0005-0000-0000-0000CD500000}"/>
    <cellStyle name="Percent 2 9 6 2" xfId="41629" xr:uid="{C85C8F18-47FB-4068-AF07-9E1BB4AC099A}"/>
    <cellStyle name="Percent 2 9 7" xfId="41614" xr:uid="{FC42B150-1FED-4151-9EB3-3415F6D18553}"/>
    <cellStyle name="Percent 20" xfId="20685" xr:uid="{00000000-0005-0000-0000-0000CE500000}"/>
    <cellStyle name="Percent 20 2" xfId="41630" xr:uid="{6AD79E21-916B-4961-B64E-F41334AEE15E}"/>
    <cellStyle name="Percent 21" xfId="20686" xr:uid="{00000000-0005-0000-0000-0000CF500000}"/>
    <cellStyle name="Percent 21 2" xfId="20687" xr:uid="{00000000-0005-0000-0000-0000D0500000}"/>
    <cellStyle name="Percent 21 2 2" xfId="41632" xr:uid="{ECF4F0B1-2635-4E4B-8674-CC23E79ED689}"/>
    <cellStyle name="Percent 21 3" xfId="20688" xr:uid="{00000000-0005-0000-0000-0000D1500000}"/>
    <cellStyle name="Percent 21 3 2" xfId="41633" xr:uid="{5E7B2EA8-FFD3-4CE6-ABA4-3FB7D00C31C6}"/>
    <cellStyle name="Percent 21 4" xfId="20689" xr:uid="{00000000-0005-0000-0000-0000D2500000}"/>
    <cellStyle name="Percent 21 4 2" xfId="41634" xr:uid="{52D3FC32-347C-4878-958D-6D8B52DFF797}"/>
    <cellStyle name="Percent 21 5" xfId="41631" xr:uid="{A2EE54DF-94A4-41F8-9470-62DC3EFD833E}"/>
    <cellStyle name="Percent 22" xfId="41905" xr:uid="{303CA4B3-D770-4A46-BB48-4BD4286302A4}"/>
    <cellStyle name="Percent 23" xfId="42261" xr:uid="{FABFC17E-3DED-4B2F-AB54-14B6DC9AC518}"/>
    <cellStyle name="Percent 24" xfId="42263" xr:uid="{8BD0FBDB-78E9-4753-824C-864F0E6D2287}"/>
    <cellStyle name="Percent 25" xfId="41897" xr:uid="{FFD99178-C9F3-4D5C-9A5C-F6533E5A4F5B}"/>
    <cellStyle name="Percent 26" xfId="42267" xr:uid="{0A75D64B-030C-408A-821C-32A0D8DA544B}"/>
    <cellStyle name="Percent 27" xfId="42285" xr:uid="{2A1E8FDF-B35D-444F-B00F-4192093C5385}"/>
    <cellStyle name="Percent 28" xfId="42348" xr:uid="{CF22C0FC-5658-42B3-8A39-15DB1F650266}"/>
    <cellStyle name="Percent 29" xfId="42352" xr:uid="{BB800D5A-63CD-4369-A963-C35B31DAA697}"/>
    <cellStyle name="Percent 3" xfId="20690" xr:uid="{00000000-0005-0000-0000-0000D3500000}"/>
    <cellStyle name="Percent 3 2" xfId="20691" xr:uid="{00000000-0005-0000-0000-0000D4500000}"/>
    <cellStyle name="Percent 3 2 2" xfId="20692" xr:uid="{00000000-0005-0000-0000-0000D5500000}"/>
    <cellStyle name="Percent 3 2 2 2" xfId="20693" xr:uid="{00000000-0005-0000-0000-0000D6500000}"/>
    <cellStyle name="Percent 3 2 2 2 2" xfId="41637" xr:uid="{E7C138D7-71AB-43FC-AAD2-F6BC791F1E75}"/>
    <cellStyle name="Percent 3 2 2 3" xfId="20694" xr:uid="{00000000-0005-0000-0000-0000D7500000}"/>
    <cellStyle name="Percent 3 2 2 3 2" xfId="41638" xr:uid="{CF6C4256-A2A7-4D07-B8ED-CA73244E9E69}"/>
    <cellStyle name="Percent 3 2 2 4" xfId="41636" xr:uid="{FAB9C291-1F95-42E4-BA7F-79229C5EF4FE}"/>
    <cellStyle name="Percent 3 2 3" xfId="20695" xr:uid="{00000000-0005-0000-0000-0000D8500000}"/>
    <cellStyle name="Percent 3 2 3 2" xfId="41639" xr:uid="{721FC35A-6FF9-42FE-AF11-63A9AC28DDF9}"/>
    <cellStyle name="Percent 3 2 4" xfId="20696" xr:uid="{00000000-0005-0000-0000-0000D9500000}"/>
    <cellStyle name="Percent 3 2 4 2" xfId="41640" xr:uid="{4AB5A4F4-C487-4B5A-B9B8-2ABFBC90E099}"/>
    <cellStyle name="Percent 3 2 5" xfId="41635" xr:uid="{6917B7F6-3A4D-4D13-BB90-A723DAB8BBC7}"/>
    <cellStyle name="Percent 3 3" xfId="20697" xr:uid="{00000000-0005-0000-0000-0000DA500000}"/>
    <cellStyle name="Percent 3 3 2" xfId="20698" xr:uid="{00000000-0005-0000-0000-0000DB500000}"/>
    <cellStyle name="Percent 3 3 2 2" xfId="41642" xr:uid="{1FB0166B-050C-41DA-86D9-1512123F0F65}"/>
    <cellStyle name="Percent 3 3 3" xfId="41641" xr:uid="{1202D223-5935-4AE0-AEDD-64A7A4336C31}"/>
    <cellStyle name="Percent 3 4" xfId="20699" xr:uid="{00000000-0005-0000-0000-0000DC500000}"/>
    <cellStyle name="Percent 3 4 2" xfId="20700" xr:uid="{00000000-0005-0000-0000-0000DD500000}"/>
    <cellStyle name="Percent 3 4 2 2" xfId="41644" xr:uid="{7D4B9F68-E74C-45E7-A78C-AB9C2F3140FD}"/>
    <cellStyle name="Percent 3 4 3" xfId="20701" xr:uid="{00000000-0005-0000-0000-0000DE500000}"/>
    <cellStyle name="Percent 3 4 3 2" xfId="41645" xr:uid="{49AE2F0C-B18F-4EE6-901C-C0F924372CF4}"/>
    <cellStyle name="Percent 3 4 4" xfId="41643" xr:uid="{CC6CDE34-1795-47A9-AB17-71DBBF083B63}"/>
    <cellStyle name="Percent 3 5" xfId="20702" xr:uid="{00000000-0005-0000-0000-0000DF500000}"/>
    <cellStyle name="Percent 3 5 2" xfId="41901" xr:uid="{EF1679EA-6413-43BD-A0F4-C16D027F0F49}"/>
    <cellStyle name="Percent 3 6" xfId="20975" xr:uid="{FE2C549C-B49A-4D3B-8624-F45B1D9F8D1C}"/>
    <cellStyle name="Percent 3 7" xfId="42271" xr:uid="{B5D8185B-8194-4492-A83B-9271F6E6E7B1}"/>
    <cellStyle name="Percent 30" xfId="42343" xr:uid="{3A385F6B-80D7-4D03-8527-86F992D27A27}"/>
    <cellStyle name="Percent 31" xfId="42357" xr:uid="{01037A9F-88C3-4711-B569-6D86705E5B75}"/>
    <cellStyle name="Percent 32" xfId="42362" xr:uid="{7A3BE977-1F70-42C0-B06A-2EB0D6D5A447}"/>
    <cellStyle name="Percent 33" xfId="42366" xr:uid="{783B305C-14A1-4D71-AE09-8ABA37911A2D}"/>
    <cellStyle name="Percent 34" xfId="42370" xr:uid="{F6C15F5A-9180-49DF-AFF4-33CFA09BC197}"/>
    <cellStyle name="Percent 4" xfId="20703" xr:uid="{00000000-0005-0000-0000-0000E0500000}"/>
    <cellStyle name="Percent 4 2" xfId="20704" xr:uid="{00000000-0005-0000-0000-0000E1500000}"/>
    <cellStyle name="Percent 4 2 2" xfId="20705" xr:uid="{00000000-0005-0000-0000-0000E2500000}"/>
    <cellStyle name="Percent 4 2 2 2" xfId="20706" xr:uid="{00000000-0005-0000-0000-0000E3500000}"/>
    <cellStyle name="Percent 4 2 2 2 2" xfId="41649" xr:uid="{62BBC2AF-7A78-4A63-9452-83560BC9F1FD}"/>
    <cellStyle name="Percent 4 2 2 3" xfId="41648" xr:uid="{52D043B9-D2AD-42A6-A19B-625C02ED7318}"/>
    <cellStyle name="Percent 4 2 3" xfId="41647" xr:uid="{48684BB5-DA76-410D-BC85-E3781140C6E8}"/>
    <cellStyle name="Percent 4 3" xfId="20707" xr:uid="{00000000-0005-0000-0000-0000E4500000}"/>
    <cellStyle name="Percent 4 3 2" xfId="20708" xr:uid="{00000000-0005-0000-0000-0000E5500000}"/>
    <cellStyle name="Percent 4 3 2 2" xfId="41651" xr:uid="{5763EBFF-FEF2-4E36-B031-58C798D82474}"/>
    <cellStyle name="Percent 4 3 3" xfId="41650" xr:uid="{45B3DB8C-E309-412B-B009-925E3D23C494}"/>
    <cellStyle name="Percent 4 4" xfId="20709" xr:uid="{00000000-0005-0000-0000-0000E6500000}"/>
    <cellStyle name="Percent 4 4 2" xfId="41652" xr:uid="{2E6E5D01-1B25-4DB3-BC65-8C18E25A7A6F}"/>
    <cellStyle name="Percent 4 5" xfId="41646" xr:uid="{FFE6EC78-1342-4F91-B179-A54E08C45AD5}"/>
    <cellStyle name="Percent 4 6" xfId="42327" xr:uid="{00193FC7-1097-4A1C-B4C7-F769362D70A5}"/>
    <cellStyle name="Percent 5" xfId="20710" xr:uid="{00000000-0005-0000-0000-0000E7500000}"/>
    <cellStyle name="Percent 5 2" xfId="20711" xr:uid="{00000000-0005-0000-0000-0000E8500000}"/>
    <cellStyle name="Percent 5 2 2" xfId="20712" xr:uid="{00000000-0005-0000-0000-0000E9500000}"/>
    <cellStyle name="Percent 5 2 2 2" xfId="20713" xr:uid="{00000000-0005-0000-0000-0000EA500000}"/>
    <cellStyle name="Percent 5 2 2 2 2" xfId="41656" xr:uid="{DA4D0C31-BB1C-440E-B517-A10B70A71194}"/>
    <cellStyle name="Percent 5 2 2 3" xfId="41655" xr:uid="{8F43E9BD-C386-45A1-A34B-0009772773CF}"/>
    <cellStyle name="Percent 5 2 3" xfId="20714" xr:uid="{00000000-0005-0000-0000-0000EB500000}"/>
    <cellStyle name="Percent 5 2 3 2" xfId="41657" xr:uid="{F23C32A1-0970-4719-83C1-995DCA99418D}"/>
    <cellStyle name="Percent 5 2 4" xfId="20715" xr:uid="{00000000-0005-0000-0000-0000EC500000}"/>
    <cellStyle name="Percent 5 2 4 2" xfId="20716" xr:uid="{00000000-0005-0000-0000-0000ED500000}"/>
    <cellStyle name="Percent 5 2 4 2 2" xfId="20717" xr:uid="{00000000-0005-0000-0000-0000EE500000}"/>
    <cellStyle name="Percent 5 2 4 2 2 2" xfId="41660" xr:uid="{930BE22E-AFE0-4AF2-8EF8-D66DC76D3DF8}"/>
    <cellStyle name="Percent 5 2 4 2 3" xfId="20718" xr:uid="{00000000-0005-0000-0000-0000EF500000}"/>
    <cellStyle name="Percent 5 2 4 2 3 2" xfId="41661" xr:uid="{D9C93696-6E4E-4E1E-B12F-46B481BD2055}"/>
    <cellStyle name="Percent 5 2 4 2 4" xfId="20719" xr:uid="{00000000-0005-0000-0000-0000F0500000}"/>
    <cellStyle name="Percent 5 2 4 2 4 2" xfId="41662" xr:uid="{F89CC5BE-D47B-4266-A8B3-FC596C9456C9}"/>
    <cellStyle name="Percent 5 2 4 2 5" xfId="41659" xr:uid="{99251573-EEF6-4240-AB9B-4DEAF4335D6F}"/>
    <cellStyle name="Percent 5 2 4 3" xfId="20720" xr:uid="{00000000-0005-0000-0000-0000F1500000}"/>
    <cellStyle name="Percent 5 2 4 3 2" xfId="41663" xr:uid="{F58DA02B-A746-424C-B390-9B06419F99D5}"/>
    <cellStyle name="Percent 5 2 4 4" xfId="20721" xr:uid="{00000000-0005-0000-0000-0000F2500000}"/>
    <cellStyle name="Percent 5 2 4 4 2" xfId="41664" xr:uid="{79CE65C5-2B6F-4AC5-8531-B28427BE5279}"/>
    <cellStyle name="Percent 5 2 4 5" xfId="20722" xr:uid="{00000000-0005-0000-0000-0000F3500000}"/>
    <cellStyle name="Percent 5 2 4 5 2" xfId="41665" xr:uid="{FED0A0CC-20F7-447C-B085-73D7E5119F99}"/>
    <cellStyle name="Percent 5 2 4 6" xfId="41658" xr:uid="{015FF0C6-BC5D-400C-9585-AE13AE9CBC53}"/>
    <cellStyle name="Percent 5 2 5" xfId="20723" xr:uid="{00000000-0005-0000-0000-0000F4500000}"/>
    <cellStyle name="Percent 5 2 5 2" xfId="20724" xr:uid="{00000000-0005-0000-0000-0000F5500000}"/>
    <cellStyle name="Percent 5 2 5 2 2" xfId="41667" xr:uid="{9B55F9E6-49B0-4FB8-8B2E-DFA70BF8D76D}"/>
    <cellStyle name="Percent 5 2 5 3" xfId="20725" xr:uid="{00000000-0005-0000-0000-0000F6500000}"/>
    <cellStyle name="Percent 5 2 5 3 2" xfId="41668" xr:uid="{586C3EFE-4A3E-424D-A220-320A3511D330}"/>
    <cellStyle name="Percent 5 2 5 4" xfId="20726" xr:uid="{00000000-0005-0000-0000-0000F7500000}"/>
    <cellStyle name="Percent 5 2 5 4 2" xfId="41669" xr:uid="{4F713181-662D-46E4-BB1E-BF53F036E97A}"/>
    <cellStyle name="Percent 5 2 5 5" xfId="41666" xr:uid="{5E05CB69-BE3A-4DFC-9D80-FE219C0D4D07}"/>
    <cellStyle name="Percent 5 2 6" xfId="20727" xr:uid="{00000000-0005-0000-0000-0000F8500000}"/>
    <cellStyle name="Percent 5 2 6 2" xfId="41670" xr:uid="{A5F71192-5596-412B-9310-2162B6B86E8D}"/>
    <cellStyle name="Percent 5 2 7" xfId="20728" xr:uid="{00000000-0005-0000-0000-0000F9500000}"/>
    <cellStyle name="Percent 5 2 7 2" xfId="41671" xr:uid="{19EBC865-5C74-41CC-9338-5759D7DF26F4}"/>
    <cellStyle name="Percent 5 2 8" xfId="20729" xr:uid="{00000000-0005-0000-0000-0000FA500000}"/>
    <cellStyle name="Percent 5 2 8 2" xfId="41672" xr:uid="{38181187-D314-463E-9A18-E0B727FEBD24}"/>
    <cellStyle name="Percent 5 2 9" xfId="41654" xr:uid="{71C0608D-21D6-42A9-8C72-6A1F4C98BFB8}"/>
    <cellStyle name="Percent 5 3" xfId="20730" xr:uid="{00000000-0005-0000-0000-0000FB500000}"/>
    <cellStyle name="Percent 5 3 2" xfId="20731" xr:uid="{00000000-0005-0000-0000-0000FC500000}"/>
    <cellStyle name="Percent 5 3 2 2" xfId="41674" xr:uid="{05FF5E83-B477-42D3-95B6-83A6BE6F2F94}"/>
    <cellStyle name="Percent 5 3 3" xfId="41673" xr:uid="{639FAA5F-ACA7-4B93-A604-E35A5E286B6E}"/>
    <cellStyle name="Percent 5 4" xfId="20732" xr:uid="{00000000-0005-0000-0000-0000FD500000}"/>
    <cellStyle name="Percent 5 4 2" xfId="20733" xr:uid="{00000000-0005-0000-0000-0000FE500000}"/>
    <cellStyle name="Percent 5 4 2 2" xfId="20734" xr:uid="{00000000-0005-0000-0000-0000FF500000}"/>
    <cellStyle name="Percent 5 4 2 2 2" xfId="41677" xr:uid="{B93A5C97-33A1-4941-BFB7-94F72112A82A}"/>
    <cellStyle name="Percent 5 4 2 3" xfId="20735" xr:uid="{00000000-0005-0000-0000-000000510000}"/>
    <cellStyle name="Percent 5 4 2 3 2" xfId="41678" xr:uid="{E4A4D69E-796A-4402-B372-454E49ADC6EB}"/>
    <cellStyle name="Percent 5 4 2 4" xfId="20736" xr:uid="{00000000-0005-0000-0000-000001510000}"/>
    <cellStyle name="Percent 5 4 2 4 2" xfId="41679" xr:uid="{CF859062-307D-4207-9DD2-F81F181B7A42}"/>
    <cellStyle name="Percent 5 4 2 5" xfId="41676" xr:uid="{EB46F553-FFEE-4617-9A5B-12901417D70F}"/>
    <cellStyle name="Percent 5 4 3" xfId="20737" xr:uid="{00000000-0005-0000-0000-000002510000}"/>
    <cellStyle name="Percent 5 4 3 2" xfId="41680" xr:uid="{E3FC3ECA-F6D2-44EA-82DC-2A48219547AF}"/>
    <cellStyle name="Percent 5 4 4" xfId="20738" xr:uid="{00000000-0005-0000-0000-000003510000}"/>
    <cellStyle name="Percent 5 4 4 2" xfId="41681" xr:uid="{A4CB7707-C562-4BB9-B19C-69F6338B6D6B}"/>
    <cellStyle name="Percent 5 4 5" xfId="20739" xr:uid="{00000000-0005-0000-0000-000004510000}"/>
    <cellStyle name="Percent 5 4 5 2" xfId="41682" xr:uid="{35AF0602-BDF9-48D3-B9E4-30C55D7B1E4E}"/>
    <cellStyle name="Percent 5 4 6" xfId="41675" xr:uid="{41BDC1BF-0D12-4E85-B5D5-93A31F2A6B7D}"/>
    <cellStyle name="Percent 5 5" xfId="20740" xr:uid="{00000000-0005-0000-0000-000005510000}"/>
    <cellStyle name="Percent 5 5 2" xfId="20741" xr:uid="{00000000-0005-0000-0000-000006510000}"/>
    <cellStyle name="Percent 5 5 2 2" xfId="41684" xr:uid="{CB79D92E-20B3-4B37-AA79-6125A2E8E791}"/>
    <cellStyle name="Percent 5 5 3" xfId="20742" xr:uid="{00000000-0005-0000-0000-000007510000}"/>
    <cellStyle name="Percent 5 5 3 2" xfId="41685" xr:uid="{C00E72E0-CDC4-4692-8CF8-68BAB9CA46D8}"/>
    <cellStyle name="Percent 5 5 4" xfId="20743" xr:uid="{00000000-0005-0000-0000-000008510000}"/>
    <cellStyle name="Percent 5 5 4 2" xfId="41686" xr:uid="{1A6015F7-9FAA-49EA-8950-1F72B8845E67}"/>
    <cellStyle name="Percent 5 5 5" xfId="41683" xr:uid="{DAD6DE31-CE83-4DAD-9814-002DCD133A01}"/>
    <cellStyle name="Percent 5 6" xfId="20744" xr:uid="{00000000-0005-0000-0000-000009510000}"/>
    <cellStyle name="Percent 5 6 2" xfId="41687" xr:uid="{406B93CF-67CA-408E-B410-7B5E8A7477E6}"/>
    <cellStyle name="Percent 5 7" xfId="20745" xr:uid="{00000000-0005-0000-0000-00000A510000}"/>
    <cellStyle name="Percent 5 7 2" xfId="41688" xr:uid="{A2FF1CE7-DFFC-4215-BBC0-81E85FAD1EBA}"/>
    <cellStyle name="Percent 5 8" xfId="20746" xr:uid="{00000000-0005-0000-0000-00000B510000}"/>
    <cellStyle name="Percent 5 8 2" xfId="41689" xr:uid="{217C6CC9-9BFB-45D9-8894-F0793BD4B4A2}"/>
    <cellStyle name="Percent 5 9" xfId="41653" xr:uid="{4C9A5B7A-1396-48DC-A50C-F6DE03B33452}"/>
    <cellStyle name="Percent 6" xfId="20747" xr:uid="{00000000-0005-0000-0000-00000C510000}"/>
    <cellStyle name="Percent 6 2" xfId="20748" xr:uid="{00000000-0005-0000-0000-00000D510000}"/>
    <cellStyle name="Percent 6 2 2" xfId="20749" xr:uid="{00000000-0005-0000-0000-00000E510000}"/>
    <cellStyle name="Percent 6 2 2 2" xfId="41692" xr:uid="{110044F8-E45C-4567-8069-5AE803CB25CD}"/>
    <cellStyle name="Percent 6 2 3" xfId="41691" xr:uid="{7C58FB10-D60C-4BDF-90BF-BE203CCECC69}"/>
    <cellStyle name="Percent 6 3" xfId="20750" xr:uid="{00000000-0005-0000-0000-00000F510000}"/>
    <cellStyle name="Percent 6 3 2" xfId="20751" xr:uid="{00000000-0005-0000-0000-000010510000}"/>
    <cellStyle name="Percent 6 3 2 2" xfId="41694" xr:uid="{41EA2F55-BFEC-4287-9C42-D76AA0AF1C42}"/>
    <cellStyle name="Percent 6 3 3" xfId="41693" xr:uid="{F140C812-0F1B-4345-84D0-813F7930EF46}"/>
    <cellStyle name="Percent 6 4" xfId="41690" xr:uid="{AA73C108-3990-4223-9CD4-A46F220E7EA2}"/>
    <cellStyle name="Percent 7" xfId="20752" xr:uid="{00000000-0005-0000-0000-000011510000}"/>
    <cellStyle name="Percent 7 2" xfId="20753" xr:uid="{00000000-0005-0000-0000-000012510000}"/>
    <cellStyle name="Percent 7 2 2" xfId="20754" xr:uid="{00000000-0005-0000-0000-000013510000}"/>
    <cellStyle name="Percent 7 2 2 2" xfId="41697" xr:uid="{A1AD520D-86E9-41B8-902B-6B61A103BEF9}"/>
    <cellStyle name="Percent 7 2 3" xfId="41696" xr:uid="{1CAB30CD-9623-4A69-9CC7-03371015B3C3}"/>
    <cellStyle name="Percent 7 3" xfId="20755" xr:uid="{00000000-0005-0000-0000-000014510000}"/>
    <cellStyle name="Percent 7 3 2" xfId="41698" xr:uid="{2479C351-3C45-4BE2-A76C-42BD24E83BB8}"/>
    <cellStyle name="Percent 7 4" xfId="41695" xr:uid="{8171A630-DBA2-443B-959E-32FC006D7F00}"/>
    <cellStyle name="Percent 8" xfId="20756" xr:uid="{00000000-0005-0000-0000-000015510000}"/>
    <cellStyle name="Percent 8 10" xfId="20757" xr:uid="{00000000-0005-0000-0000-000016510000}"/>
    <cellStyle name="Percent 8 10 2" xfId="41700" xr:uid="{5A736FA7-CAE9-4871-A646-F3BEF2A07961}"/>
    <cellStyle name="Percent 8 11" xfId="20758" xr:uid="{00000000-0005-0000-0000-000017510000}"/>
    <cellStyle name="Percent 8 11 2" xfId="41701" xr:uid="{BECE1D96-5780-4513-B529-4D0BD6DC10A7}"/>
    <cellStyle name="Percent 8 12" xfId="20759" xr:uid="{00000000-0005-0000-0000-000018510000}"/>
    <cellStyle name="Percent 8 12 2" xfId="41702" xr:uid="{71E9108A-1CB5-4A35-9C3E-639286E44EDF}"/>
    <cellStyle name="Percent 8 13" xfId="41699" xr:uid="{62C5434D-B437-4622-AD30-B5422FC286F7}"/>
    <cellStyle name="Percent 8 2" xfId="20760" xr:uid="{00000000-0005-0000-0000-000019510000}"/>
    <cellStyle name="Percent 8 2 2" xfId="41703" xr:uid="{C8CF4EF0-65FB-451A-8A01-F202A34AE9A0}"/>
    <cellStyle name="Percent 8 3" xfId="20761" xr:uid="{00000000-0005-0000-0000-00001A510000}"/>
    <cellStyle name="Percent 8 3 2" xfId="41704" xr:uid="{562E8709-B737-412F-A8BE-31944D665D70}"/>
    <cellStyle name="Percent 8 4" xfId="20762" xr:uid="{00000000-0005-0000-0000-00001B510000}"/>
    <cellStyle name="Percent 8 4 2" xfId="41705" xr:uid="{0C06BBD8-896B-4F0E-B1F6-8A3997BC3DBA}"/>
    <cellStyle name="Percent 8 5" xfId="20763" xr:uid="{00000000-0005-0000-0000-00001C510000}"/>
    <cellStyle name="Percent 8 5 2" xfId="41706" xr:uid="{F6057FF5-9BE0-4EF3-AB51-C77AC8FA30FE}"/>
    <cellStyle name="Percent 8 6" xfId="20764" xr:uid="{00000000-0005-0000-0000-00001D510000}"/>
    <cellStyle name="Percent 8 6 2" xfId="41707" xr:uid="{A7A9FC22-CB88-4DDD-9677-7947C70EDA01}"/>
    <cellStyle name="Percent 8 7" xfId="20765" xr:uid="{00000000-0005-0000-0000-00001E510000}"/>
    <cellStyle name="Percent 8 7 2" xfId="41708" xr:uid="{D2210E23-937B-4B74-A644-0536A2484CCF}"/>
    <cellStyle name="Percent 8 8" xfId="20766" xr:uid="{00000000-0005-0000-0000-00001F510000}"/>
    <cellStyle name="Percent 8 8 2" xfId="41709" xr:uid="{37DE9779-2C1B-4301-8A47-D57069BCC788}"/>
    <cellStyle name="Percent 8 9" xfId="20767" xr:uid="{00000000-0005-0000-0000-000020510000}"/>
    <cellStyle name="Percent 8 9 2" xfId="41710" xr:uid="{632D9497-7DE0-4A07-8910-756AA2429098}"/>
    <cellStyle name="Percent 9" xfId="20768" xr:uid="{00000000-0005-0000-0000-000021510000}"/>
    <cellStyle name="Percent 9 10" xfId="20769" xr:uid="{00000000-0005-0000-0000-000022510000}"/>
    <cellStyle name="Percent 9 10 2" xfId="41712" xr:uid="{534CFDBA-6BC6-4A86-A396-052F663D6E51}"/>
    <cellStyle name="Percent 9 11" xfId="20770" xr:uid="{00000000-0005-0000-0000-000023510000}"/>
    <cellStyle name="Percent 9 11 2" xfId="41713" xr:uid="{2BD9CC49-65B8-4E09-9458-FF26B2601C22}"/>
    <cellStyle name="Percent 9 12" xfId="41711" xr:uid="{7723F1AA-85BF-4C7A-AF10-DA41928C4461}"/>
    <cellStyle name="Percent 9 2" xfId="20771" xr:uid="{00000000-0005-0000-0000-000024510000}"/>
    <cellStyle name="Percent 9 2 2" xfId="41714" xr:uid="{99AEB0C9-933C-4EF2-8191-EF81122F8DFE}"/>
    <cellStyle name="Percent 9 3" xfId="20772" xr:uid="{00000000-0005-0000-0000-000025510000}"/>
    <cellStyle name="Percent 9 3 2" xfId="41715" xr:uid="{E48BA98A-67D4-4AE8-BD7D-97F9CF18E428}"/>
    <cellStyle name="Percent 9 4" xfId="20773" xr:uid="{00000000-0005-0000-0000-000026510000}"/>
    <cellStyle name="Percent 9 4 2" xfId="41716" xr:uid="{96F31DB0-00E7-4E57-9C96-7E1F3952FCC8}"/>
    <cellStyle name="Percent 9 5" xfId="20774" xr:uid="{00000000-0005-0000-0000-000027510000}"/>
    <cellStyle name="Percent 9 5 2" xfId="41717" xr:uid="{FE099D6A-5D75-46D7-A0BE-791A326ADAD1}"/>
    <cellStyle name="Percent 9 6" xfId="20775" xr:uid="{00000000-0005-0000-0000-000028510000}"/>
    <cellStyle name="Percent 9 6 2" xfId="41718" xr:uid="{3E8852CE-6135-4CEF-9FCD-6037EC1E186D}"/>
    <cellStyle name="Percent 9 7" xfId="20776" xr:uid="{00000000-0005-0000-0000-000029510000}"/>
    <cellStyle name="Percent 9 7 2" xfId="41719" xr:uid="{FC3C872C-A523-498F-B3FC-945C71B14D5F}"/>
    <cellStyle name="Percent 9 8" xfId="20777" xr:uid="{00000000-0005-0000-0000-00002A510000}"/>
    <cellStyle name="Percent 9 8 2" xfId="41720" xr:uid="{8923897F-C136-4C1C-AF24-C92BD8EC555D}"/>
    <cellStyle name="Percent 9 9" xfId="20778" xr:uid="{00000000-0005-0000-0000-00002B510000}"/>
    <cellStyle name="Percent 9 9 2" xfId="41721" xr:uid="{5FF14D16-7A83-4F0F-9248-06E9DE83A71D}"/>
    <cellStyle name="PrePop Currency (0)" xfId="20779" xr:uid="{00000000-0005-0000-0000-00002C510000}"/>
    <cellStyle name="PrePop Currency (0) 2" xfId="41722" xr:uid="{4D927FFB-763B-4DE5-A83D-A460B7EE488B}"/>
    <cellStyle name="PrePop Currency (2)" xfId="20780" xr:uid="{00000000-0005-0000-0000-00002D510000}"/>
    <cellStyle name="PrePop Currency (2) 2" xfId="41723" xr:uid="{12C7B56C-08DF-4FB9-B515-705706EB1623}"/>
    <cellStyle name="PrePop Units (0)" xfId="20781" xr:uid="{00000000-0005-0000-0000-00002E510000}"/>
    <cellStyle name="PrePop Units (0) 2" xfId="41724" xr:uid="{EDFDB79B-7F36-4E31-8308-617FB842D073}"/>
    <cellStyle name="PrePop Units (1)" xfId="20782" xr:uid="{00000000-0005-0000-0000-00002F510000}"/>
    <cellStyle name="PrePop Units (1) 2" xfId="41725" xr:uid="{A3C0362A-2D8E-4BCE-8B58-C3C2722CDD5C}"/>
    <cellStyle name="PrePop Units (2)" xfId="20783" xr:uid="{00000000-0005-0000-0000-000030510000}"/>
    <cellStyle name="PrePop Units (2) 2" xfId="41726" xr:uid="{1E8ADBDC-C54E-41B5-AB56-E5C3F6E22AC0}"/>
    <cellStyle name="Price" xfId="20784" xr:uid="{00000000-0005-0000-0000-000031510000}"/>
    <cellStyle name="Price 2" xfId="20785" xr:uid="{00000000-0005-0000-0000-000032510000}"/>
    <cellStyle name="Price 2 2" xfId="41728" xr:uid="{6166EBFE-7748-49AD-96E1-15CC64407AF9}"/>
    <cellStyle name="Price 2 3" xfId="42329" xr:uid="{DC31BDF4-4836-4730-8E78-021C600F88D2}"/>
    <cellStyle name="Price 3" xfId="20786" xr:uid="{00000000-0005-0000-0000-000033510000}"/>
    <cellStyle name="Price 3 2" xfId="41729" xr:uid="{20F2B231-909A-48F2-8287-2D911CD64879}"/>
    <cellStyle name="Price 4" xfId="41727" xr:uid="{96EB2B07-8A1E-4426-A1F2-B12663683370}"/>
    <cellStyle name="Price 5" xfId="42328" xr:uid="{41603750-A341-436B-A0CD-4C51DE88A2F8}"/>
    <cellStyle name="RunRep_Header" xfId="20787" xr:uid="{00000000-0005-0000-0000-000034510000}"/>
    <cellStyle name="Sheet Title" xfId="20788" xr:uid="{00000000-0005-0000-0000-000035510000}"/>
    <cellStyle name="Sheet Title 2" xfId="41730" xr:uid="{8B6F5EBC-8F25-432C-9F4B-F3DC1ECF38FC}"/>
    <cellStyle name="showExposure" xfId="20789" xr:uid="{00000000-0005-0000-0000-000036510000}"/>
    <cellStyle name="showExposure 2" xfId="42249" xr:uid="{9DF17F17-06CE-4581-A876-64D8E6010A27}"/>
    <cellStyle name="showExposure 3" xfId="41731" xr:uid="{763F952C-D084-4929-81E8-E29CB234F8E0}"/>
    <cellStyle name="showExposure 4" xfId="42330" xr:uid="{D43D64DE-D43D-4CC3-8C10-4E01BB06754B}"/>
    <cellStyle name="showParameterE" xfId="20790" xr:uid="{00000000-0005-0000-0000-000037510000}"/>
    <cellStyle name="showParameterE 2" xfId="42250" xr:uid="{060F0995-1498-462D-9E17-B13429AA8594}"/>
    <cellStyle name="showParameterE 3" xfId="41732" xr:uid="{3643296B-7B36-4F47-9F7D-11E4966ADD61}"/>
    <cellStyle name="showParameterE 4" xfId="42331" xr:uid="{93A3FBF4-7ABC-437F-8B29-7BEC69EEDA61}"/>
    <cellStyle name="Standard_AX-4-4-Profit-Loss-310899" xfId="20791" xr:uid="{00000000-0005-0000-0000-000038510000}"/>
    <cellStyle name="Style 1" xfId="20792" xr:uid="{00000000-0005-0000-0000-000039510000}"/>
    <cellStyle name="Style 1 2" xfId="20793" xr:uid="{00000000-0005-0000-0000-00003A510000}"/>
    <cellStyle name="Style 1 2 2" xfId="20794" xr:uid="{00000000-0005-0000-0000-00003B510000}"/>
    <cellStyle name="Style 1 2 2 2" xfId="41735" xr:uid="{83108AD4-13E6-4969-9E12-BC367B200B3C}"/>
    <cellStyle name="Style 1 2 3" xfId="41734" xr:uid="{5F692714-4B9B-4708-9D80-AC1BB9F42DA8}"/>
    <cellStyle name="Style 1 3" xfId="20795" xr:uid="{00000000-0005-0000-0000-00003C510000}"/>
    <cellStyle name="Style 1 3 2" xfId="41736" xr:uid="{C11F4B0D-1C7B-462E-A2A6-98E84DE07AB9}"/>
    <cellStyle name="Style 1 4" xfId="20796" xr:uid="{00000000-0005-0000-0000-00003D510000}"/>
    <cellStyle name="Style 1 4 2" xfId="41737" xr:uid="{80AF2F61-E36A-4AFE-81A7-3FE0A7E240EB}"/>
    <cellStyle name="Style 1 5" xfId="41733" xr:uid="{4B37A983-6292-4DEE-875E-CE50583EE6B0}"/>
    <cellStyle name="Style 1 6" xfId="42332" xr:uid="{36FA439B-E64C-421C-88D1-9ED916096564}"/>
    <cellStyle name="Style 2" xfId="20797" xr:uid="{00000000-0005-0000-0000-00003E510000}"/>
    <cellStyle name="Style 2 2" xfId="42251" xr:uid="{786EF09E-FFFC-4D99-8449-69012FEEEADA}"/>
    <cellStyle name="Style 2 3" xfId="41738" xr:uid="{04EBD875-A30C-43F9-8F5F-4287DD257F22}"/>
    <cellStyle name="Style 2 4" xfId="42333" xr:uid="{5774EBE0-C5EB-4F92-A56D-3917161C18F5}"/>
    <cellStyle name="Style 3" xfId="20798" xr:uid="{00000000-0005-0000-0000-00003F510000}"/>
    <cellStyle name="Style 3 2" xfId="42252" xr:uid="{53606F26-5FDB-42F2-A009-185D3CDBD28A}"/>
    <cellStyle name="Style 3 3" xfId="41739" xr:uid="{55B5BE06-4A9D-4A36-A38E-A7E595C69E54}"/>
    <cellStyle name="Style 4" xfId="20799" xr:uid="{00000000-0005-0000-0000-000040510000}"/>
    <cellStyle name="Style 4 2" xfId="42253" xr:uid="{9C694997-5B72-46C5-AA9A-4FD38446D6A9}"/>
    <cellStyle name="Style 4 3" xfId="41740" xr:uid="{CC418E37-16C1-40A1-BA93-65D02F97C2E1}"/>
    <cellStyle name="Style 5" xfId="20800" xr:uid="{00000000-0005-0000-0000-000041510000}"/>
    <cellStyle name="Style 5 2" xfId="42254" xr:uid="{B1E841C3-A836-4A23-908E-9EE415B899D5}"/>
    <cellStyle name="Style 5 3" xfId="41741" xr:uid="{47EDF194-D94B-4775-B7EF-A2B0C18DBE85}"/>
    <cellStyle name="Style 6" xfId="20801" xr:uid="{00000000-0005-0000-0000-000042510000}"/>
    <cellStyle name="Style 6 2" xfId="42255" xr:uid="{6EF2CFB3-0688-4E68-8DC7-30AC9E574D05}"/>
    <cellStyle name="Style 6 3" xfId="41742" xr:uid="{245E6997-F905-4503-B001-C721306F8FEC}"/>
    <cellStyle name="Style 7" xfId="20802" xr:uid="{00000000-0005-0000-0000-000043510000}"/>
    <cellStyle name="Style 7 2" xfId="42256" xr:uid="{5B92EAC2-A436-4A62-9BFC-03E0BEAA1A45}"/>
    <cellStyle name="Style 7 3" xfId="41743" xr:uid="{F98C2951-B201-425C-BD53-26B457CC2299}"/>
    <cellStyle name="Style 8" xfId="20803" xr:uid="{00000000-0005-0000-0000-000044510000}"/>
    <cellStyle name="Style 8 2" xfId="42257" xr:uid="{47EA1036-357E-42A4-8516-A520B374A7FD}"/>
    <cellStyle name="Style 8 3" xfId="41744" xr:uid="{F54B377A-0C67-4D66-91D5-0B83780C6B1C}"/>
    <cellStyle name="Text Indent A" xfId="20804" xr:uid="{00000000-0005-0000-0000-000045510000}"/>
    <cellStyle name="Text Indent A 2" xfId="41745" xr:uid="{7AAD7AFA-8207-4283-9EEB-736B31A352DD}"/>
    <cellStyle name="Text Indent B" xfId="20805" xr:uid="{00000000-0005-0000-0000-000046510000}"/>
    <cellStyle name="Text Indent B 2" xfId="41746" xr:uid="{E3F9000D-4D5B-4CAF-A443-C775FBE5D914}"/>
    <cellStyle name="Text Indent C" xfId="20806" xr:uid="{00000000-0005-0000-0000-000047510000}"/>
    <cellStyle name="Text Indent C 2" xfId="41747" xr:uid="{58B2A226-F986-4EE1-B23F-B6E2D3D45E94}"/>
    <cellStyle name="Tickmark" xfId="20807" xr:uid="{00000000-0005-0000-0000-000048510000}"/>
    <cellStyle name="Tickmark 2" xfId="41748" xr:uid="{35DFB22B-0351-4EB6-A012-CACBEC86082A}"/>
    <cellStyle name="Title 2" xfId="20808" xr:uid="{00000000-0005-0000-0000-000049510000}"/>
    <cellStyle name="Title 2 2" xfId="20809" xr:uid="{00000000-0005-0000-0000-00004A510000}"/>
    <cellStyle name="Title 2 2 2" xfId="20810" xr:uid="{00000000-0005-0000-0000-00004B510000}"/>
    <cellStyle name="Title 2 2 2 2" xfId="41751" xr:uid="{9C71A803-6E28-490B-963D-3C9A62FFCDF9}"/>
    <cellStyle name="Title 2 2 3" xfId="41750" xr:uid="{B08C3435-6832-46EB-87DF-92A1BDCABB46}"/>
    <cellStyle name="Title 2 3" xfId="20811" xr:uid="{00000000-0005-0000-0000-00004C510000}"/>
    <cellStyle name="Title 2 3 2" xfId="41752" xr:uid="{EA3A8591-0DCB-4A69-B285-9687F5B691BD}"/>
    <cellStyle name="Title 2 4" xfId="20812" xr:uid="{00000000-0005-0000-0000-00004D510000}"/>
    <cellStyle name="Title 2 4 2" xfId="41753" xr:uid="{62DC6152-9A05-466A-9D7B-9E8BAA8FCFCE}"/>
    <cellStyle name="Title 2 5" xfId="41749" xr:uid="{FBE16066-3DF3-4D89-A410-934941E21894}"/>
    <cellStyle name="Title 3" xfId="20813" xr:uid="{00000000-0005-0000-0000-00004E510000}"/>
    <cellStyle name="Title 3 2" xfId="20814" xr:uid="{00000000-0005-0000-0000-00004F510000}"/>
    <cellStyle name="Title 3 2 2" xfId="41755" xr:uid="{89166C67-AF83-4DE5-8CD7-181AB76081B5}"/>
    <cellStyle name="Title 3 3" xfId="20815" xr:uid="{00000000-0005-0000-0000-000050510000}"/>
    <cellStyle name="Title 3 3 2" xfId="41756" xr:uid="{0BB8BD45-E72B-4B43-B5FA-6E605E071577}"/>
    <cellStyle name="Title 3 4" xfId="41754" xr:uid="{25FB678E-7643-4832-8AF9-462C9BEBC00A}"/>
    <cellStyle name="Title 4" xfId="20816" xr:uid="{00000000-0005-0000-0000-000051510000}"/>
    <cellStyle name="Title 4 2" xfId="20817" xr:uid="{00000000-0005-0000-0000-000052510000}"/>
    <cellStyle name="Title 4 2 2" xfId="41758" xr:uid="{15D5CDE0-05CE-49EE-A6D3-C9A84E54CAAC}"/>
    <cellStyle name="Title 4 3" xfId="20818" xr:uid="{00000000-0005-0000-0000-000053510000}"/>
    <cellStyle name="Title 4 3 2" xfId="41759" xr:uid="{759D715C-4385-46B3-A12A-9F3C7F49EF8A}"/>
    <cellStyle name="Title 4 4" xfId="41757" xr:uid="{898ABC64-23CA-4594-91C0-9E5B5ED7D361}"/>
    <cellStyle name="Title 5" xfId="20819" xr:uid="{00000000-0005-0000-0000-000054510000}"/>
    <cellStyle name="Title 5 2" xfId="20820" xr:uid="{00000000-0005-0000-0000-000055510000}"/>
    <cellStyle name="Title 5 2 2" xfId="41761" xr:uid="{7F47731B-E787-49F5-80B7-F1D68FD29DDB}"/>
    <cellStyle name="Title 5 3" xfId="20821" xr:uid="{00000000-0005-0000-0000-000056510000}"/>
    <cellStyle name="Title 5 3 2" xfId="41762" xr:uid="{B1D87E7C-6F07-41C1-A60A-4D93FBA02EA6}"/>
    <cellStyle name="Title 5 4" xfId="41760" xr:uid="{501993ED-897E-4EB3-8786-8B67A74C120C}"/>
    <cellStyle name="Title 6" xfId="20822" xr:uid="{00000000-0005-0000-0000-000057510000}"/>
    <cellStyle name="Title 6 2" xfId="20823" xr:uid="{00000000-0005-0000-0000-000058510000}"/>
    <cellStyle name="Title 6 2 2" xfId="41764" xr:uid="{FC63A6A2-2769-40EC-90B4-BBAC0A20EF29}"/>
    <cellStyle name="Title 6 3" xfId="20824" xr:uid="{00000000-0005-0000-0000-000059510000}"/>
    <cellStyle name="Title 6 3 2" xfId="41765" xr:uid="{D41F35EB-5A2F-443C-9909-68BF7679A7E7}"/>
    <cellStyle name="Title 6 4" xfId="41763" xr:uid="{634DBC8E-04AF-4378-93D2-86A655D7BF24}"/>
    <cellStyle name="Title 7" xfId="20825" xr:uid="{00000000-0005-0000-0000-00005A510000}"/>
    <cellStyle name="Title 7 2" xfId="41766" xr:uid="{6546C166-D610-4E2F-B545-D93407593381}"/>
    <cellStyle name="Total 2" xfId="20826" xr:uid="{00000000-0005-0000-0000-00005B510000}"/>
    <cellStyle name="Total 2 10" xfId="20827" xr:uid="{00000000-0005-0000-0000-00005C510000}"/>
    <cellStyle name="Total 2 10 2" xfId="20828" xr:uid="{00000000-0005-0000-0000-00005D510000}"/>
    <cellStyle name="Total 2 10 2 2" xfId="41769" xr:uid="{045B65A6-84AF-4220-94C9-9B359AEB97C0}"/>
    <cellStyle name="Total 2 10 3" xfId="20829" xr:uid="{00000000-0005-0000-0000-00005E510000}"/>
    <cellStyle name="Total 2 10 3 2" xfId="41770" xr:uid="{89B73D3D-422F-4340-A9B7-4858F0297669}"/>
    <cellStyle name="Total 2 10 4" xfId="20830" xr:uid="{00000000-0005-0000-0000-00005F510000}"/>
    <cellStyle name="Total 2 10 4 2" xfId="41771" xr:uid="{165F06F2-C0DF-4AB5-A018-716D2E1459A3}"/>
    <cellStyle name="Total 2 10 5" xfId="20831" xr:uid="{00000000-0005-0000-0000-000060510000}"/>
    <cellStyle name="Total 2 10 5 2" xfId="41772" xr:uid="{63250660-C3D7-45AF-B163-4A6834925F5A}"/>
    <cellStyle name="Total 2 10 6" xfId="41768" xr:uid="{61BB92EB-9931-45A9-8AE3-C4BDB9D87885}"/>
    <cellStyle name="Total 2 11" xfId="20832" xr:uid="{00000000-0005-0000-0000-000061510000}"/>
    <cellStyle name="Total 2 11 2" xfId="20833" xr:uid="{00000000-0005-0000-0000-000062510000}"/>
    <cellStyle name="Total 2 11 2 2" xfId="41774" xr:uid="{CED7222F-BF47-4B2F-B87D-52CB17B0D1DF}"/>
    <cellStyle name="Total 2 11 3" xfId="20834" xr:uid="{00000000-0005-0000-0000-000063510000}"/>
    <cellStyle name="Total 2 11 3 2" xfId="41775" xr:uid="{6DC87939-AF46-4177-811C-EE6347ED12F3}"/>
    <cellStyle name="Total 2 11 4" xfId="20835" xr:uid="{00000000-0005-0000-0000-000064510000}"/>
    <cellStyle name="Total 2 11 4 2" xfId="41776" xr:uid="{DE944FC7-F0F5-482F-942B-C666D2E2B1AD}"/>
    <cellStyle name="Total 2 11 5" xfId="20836" xr:uid="{00000000-0005-0000-0000-000065510000}"/>
    <cellStyle name="Total 2 11 5 2" xfId="41777" xr:uid="{7E23144C-6603-4569-8A17-BF6566932314}"/>
    <cellStyle name="Total 2 11 6" xfId="41773" xr:uid="{A97A732E-6D65-42BB-AECF-14E95E6376AA}"/>
    <cellStyle name="Total 2 12" xfId="20837" xr:uid="{00000000-0005-0000-0000-000066510000}"/>
    <cellStyle name="Total 2 12 2" xfId="20838" xr:uid="{00000000-0005-0000-0000-000067510000}"/>
    <cellStyle name="Total 2 12 2 2" xfId="41779" xr:uid="{43D5B6E6-24B2-418E-AD81-2DCD59C108C2}"/>
    <cellStyle name="Total 2 12 3" xfId="20839" xr:uid="{00000000-0005-0000-0000-000068510000}"/>
    <cellStyle name="Total 2 12 3 2" xfId="41780" xr:uid="{48DC90B8-3287-4CB6-AC76-9556DA3EF749}"/>
    <cellStyle name="Total 2 12 4" xfId="20840" xr:uid="{00000000-0005-0000-0000-000069510000}"/>
    <cellStyle name="Total 2 12 4 2" xfId="41781" xr:uid="{EAA32155-3162-4065-8568-178341A5A31F}"/>
    <cellStyle name="Total 2 12 5" xfId="20841" xr:uid="{00000000-0005-0000-0000-00006A510000}"/>
    <cellStyle name="Total 2 12 5 2" xfId="41782" xr:uid="{2FACBDCC-2CF0-4346-9939-DF55EF3DE62F}"/>
    <cellStyle name="Total 2 12 6" xfId="41778" xr:uid="{2B998209-8D4A-4C64-B417-A7A962F1E3F8}"/>
    <cellStyle name="Total 2 13" xfId="20842" xr:uid="{00000000-0005-0000-0000-00006B510000}"/>
    <cellStyle name="Total 2 13 2" xfId="20843" xr:uid="{00000000-0005-0000-0000-00006C510000}"/>
    <cellStyle name="Total 2 13 2 2" xfId="41784" xr:uid="{9BBCA80D-88B5-44C6-9134-827F2D2A2494}"/>
    <cellStyle name="Total 2 13 3" xfId="20844" xr:uid="{00000000-0005-0000-0000-00006D510000}"/>
    <cellStyle name="Total 2 13 3 2" xfId="41785" xr:uid="{5900F973-761C-4DDD-8852-B59A7F538097}"/>
    <cellStyle name="Total 2 13 4" xfId="20845" xr:uid="{00000000-0005-0000-0000-00006E510000}"/>
    <cellStyle name="Total 2 13 4 2" xfId="41786" xr:uid="{B66D834D-972D-4782-B1D3-87DF36BEA062}"/>
    <cellStyle name="Total 2 13 5" xfId="41783" xr:uid="{6AFC26C8-27E0-4275-8B02-2ACED25CE908}"/>
    <cellStyle name="Total 2 14" xfId="20846" xr:uid="{00000000-0005-0000-0000-00006F510000}"/>
    <cellStyle name="Total 2 14 2" xfId="41787" xr:uid="{115B1A56-7F1F-4001-8CD3-3DFD6E3D9922}"/>
    <cellStyle name="Total 2 15" xfId="20847" xr:uid="{00000000-0005-0000-0000-000070510000}"/>
    <cellStyle name="Total 2 15 2" xfId="41788" xr:uid="{03D62311-FFAF-43BA-A7ED-EF43E8FF16F6}"/>
    <cellStyle name="Total 2 16" xfId="20848" xr:uid="{00000000-0005-0000-0000-000071510000}"/>
    <cellStyle name="Total 2 16 2" xfId="41789" xr:uid="{EC643AA3-A411-46A2-9D25-AD0827ECA231}"/>
    <cellStyle name="Total 2 17" xfId="41767" xr:uid="{4586A42D-D4B2-444E-B6EB-7A75035FCF26}"/>
    <cellStyle name="Total 2 2" xfId="20849" xr:uid="{00000000-0005-0000-0000-000072510000}"/>
    <cellStyle name="Total 2 2 10" xfId="41790" xr:uid="{893D5F6D-25A1-456E-A576-16C21221E4BE}"/>
    <cellStyle name="Total 2 2 2" xfId="20850" xr:uid="{00000000-0005-0000-0000-000073510000}"/>
    <cellStyle name="Total 2 2 2 2" xfId="20851" xr:uid="{00000000-0005-0000-0000-000074510000}"/>
    <cellStyle name="Total 2 2 2 2 2" xfId="41792" xr:uid="{8CBCB6C9-19D7-4A21-B037-90CD8F03192B}"/>
    <cellStyle name="Total 2 2 2 3" xfId="20852" xr:uid="{00000000-0005-0000-0000-000075510000}"/>
    <cellStyle name="Total 2 2 2 3 2" xfId="41793" xr:uid="{27FF1B0F-32DD-445A-A387-7B92A6D03FAA}"/>
    <cellStyle name="Total 2 2 2 4" xfId="20853" xr:uid="{00000000-0005-0000-0000-000076510000}"/>
    <cellStyle name="Total 2 2 2 4 2" xfId="41794" xr:uid="{390ACB0E-BD0D-4232-9F1B-C7267B4DDDED}"/>
    <cellStyle name="Total 2 2 2 5" xfId="41791" xr:uid="{745E1E00-0D6A-4117-B4BF-3F7CB349BA1E}"/>
    <cellStyle name="Total 2 2 3" xfId="20854" xr:uid="{00000000-0005-0000-0000-000077510000}"/>
    <cellStyle name="Total 2 2 3 2" xfId="20855" xr:uid="{00000000-0005-0000-0000-000078510000}"/>
    <cellStyle name="Total 2 2 3 2 2" xfId="41796" xr:uid="{BA6E7D6A-9D9E-4FE8-B52F-8635615940D5}"/>
    <cellStyle name="Total 2 2 3 3" xfId="20856" xr:uid="{00000000-0005-0000-0000-000079510000}"/>
    <cellStyle name="Total 2 2 3 3 2" xfId="41797" xr:uid="{136B9119-393A-44D8-A858-AB615F7EF5D6}"/>
    <cellStyle name="Total 2 2 3 4" xfId="20857" xr:uid="{00000000-0005-0000-0000-00007A510000}"/>
    <cellStyle name="Total 2 2 3 4 2" xfId="41798" xr:uid="{33BB730D-0218-4F99-845A-9560F155111D}"/>
    <cellStyle name="Total 2 2 3 5" xfId="41795" xr:uid="{E85D4713-A0BF-41DD-AC7E-FE6BD8BA9213}"/>
    <cellStyle name="Total 2 2 4" xfId="20858" xr:uid="{00000000-0005-0000-0000-00007B510000}"/>
    <cellStyle name="Total 2 2 4 2" xfId="20859" xr:uid="{00000000-0005-0000-0000-00007C510000}"/>
    <cellStyle name="Total 2 2 4 2 2" xfId="41800" xr:uid="{C519D272-DFDF-4D28-860C-74ABC7429224}"/>
    <cellStyle name="Total 2 2 4 3" xfId="20860" xr:uid="{00000000-0005-0000-0000-00007D510000}"/>
    <cellStyle name="Total 2 2 4 3 2" xfId="41801" xr:uid="{D807129D-1117-4DDC-8A8A-9030B253AF96}"/>
    <cellStyle name="Total 2 2 4 4" xfId="20861" xr:uid="{00000000-0005-0000-0000-00007E510000}"/>
    <cellStyle name="Total 2 2 4 4 2" xfId="41802" xr:uid="{F7A4D999-8DBA-4ADA-AE05-28948957B4C6}"/>
    <cellStyle name="Total 2 2 4 5" xfId="41799" xr:uid="{E9F7D68E-05D1-483D-B5C4-CF51754850B6}"/>
    <cellStyle name="Total 2 2 5" xfId="20862" xr:uid="{00000000-0005-0000-0000-00007F510000}"/>
    <cellStyle name="Total 2 2 5 2" xfId="20863" xr:uid="{00000000-0005-0000-0000-000080510000}"/>
    <cellStyle name="Total 2 2 5 2 2" xfId="41804" xr:uid="{8DD78C05-FC33-4020-98C6-CB39D5F4C4E0}"/>
    <cellStyle name="Total 2 2 5 3" xfId="20864" xr:uid="{00000000-0005-0000-0000-000081510000}"/>
    <cellStyle name="Total 2 2 5 3 2" xfId="41805" xr:uid="{E053607B-66CB-4946-B9E3-0BE37D886514}"/>
    <cellStyle name="Total 2 2 5 4" xfId="20865" xr:uid="{00000000-0005-0000-0000-000082510000}"/>
    <cellStyle name="Total 2 2 5 4 2" xfId="41806" xr:uid="{F56945A9-E6B1-46BF-BBB3-0B71BD8C4A7C}"/>
    <cellStyle name="Total 2 2 5 5" xfId="41803" xr:uid="{88CCE429-5048-441C-A422-BEB4EF2430FA}"/>
    <cellStyle name="Total 2 2 6" xfId="20866" xr:uid="{00000000-0005-0000-0000-000083510000}"/>
    <cellStyle name="Total 2 2 6 2" xfId="41807" xr:uid="{170E857C-91CF-49B7-A9BD-1E2BBCFC5D66}"/>
    <cellStyle name="Total 2 2 7" xfId="20867" xr:uid="{00000000-0005-0000-0000-000084510000}"/>
    <cellStyle name="Total 2 2 7 2" xfId="41808" xr:uid="{C3667082-8FCE-4C48-8D0E-09A8C03DDBEA}"/>
    <cellStyle name="Total 2 2 8" xfId="20868" xr:uid="{00000000-0005-0000-0000-000085510000}"/>
    <cellStyle name="Total 2 2 8 2" xfId="41809" xr:uid="{1F0BA543-6EC2-4405-8C14-9FCE1554AE6C}"/>
    <cellStyle name="Total 2 2 9" xfId="20869" xr:uid="{00000000-0005-0000-0000-000086510000}"/>
    <cellStyle name="Total 2 2 9 2" xfId="41810" xr:uid="{041A8A6C-B4C3-471D-A070-4CA9DBDA6A02}"/>
    <cellStyle name="Total 2 3" xfId="20870" xr:uid="{00000000-0005-0000-0000-000087510000}"/>
    <cellStyle name="Total 2 3 2" xfId="20871" xr:uid="{00000000-0005-0000-0000-000088510000}"/>
    <cellStyle name="Total 2 3 2 2" xfId="41812" xr:uid="{1CACCCA0-678B-491E-80A7-DCD4D0BCF3DC}"/>
    <cellStyle name="Total 2 3 3" xfId="20872" xr:uid="{00000000-0005-0000-0000-000089510000}"/>
    <cellStyle name="Total 2 3 3 2" xfId="41813" xr:uid="{EEA71CBE-2CAF-43AA-9F31-0A84C49BB8D7}"/>
    <cellStyle name="Total 2 3 4" xfId="20873" xr:uid="{00000000-0005-0000-0000-00008A510000}"/>
    <cellStyle name="Total 2 3 4 2" xfId="41814" xr:uid="{AE0C3A56-9A43-44E0-AD77-125DEE649127}"/>
    <cellStyle name="Total 2 3 5" xfId="20874" xr:uid="{00000000-0005-0000-0000-00008B510000}"/>
    <cellStyle name="Total 2 3 5 2" xfId="41815" xr:uid="{41590FAF-8C5E-43A3-B10D-0038147F29CD}"/>
    <cellStyle name="Total 2 3 6" xfId="41811" xr:uid="{DCBA68F4-88C8-43DD-BB8C-9529B6035F1C}"/>
    <cellStyle name="Total 2 4" xfId="20875" xr:uid="{00000000-0005-0000-0000-00008C510000}"/>
    <cellStyle name="Total 2 4 2" xfId="20876" xr:uid="{00000000-0005-0000-0000-00008D510000}"/>
    <cellStyle name="Total 2 4 2 2" xfId="41817" xr:uid="{CE64C8A9-D329-47AF-95A3-E936CDEF16F8}"/>
    <cellStyle name="Total 2 4 3" xfId="20877" xr:uid="{00000000-0005-0000-0000-00008E510000}"/>
    <cellStyle name="Total 2 4 3 2" xfId="41818" xr:uid="{00A6BD0B-5442-42C0-839A-A0D2491D6F8B}"/>
    <cellStyle name="Total 2 4 4" xfId="20878" xr:uid="{00000000-0005-0000-0000-00008F510000}"/>
    <cellStyle name="Total 2 4 4 2" xfId="41819" xr:uid="{3C9BAA34-8A3F-4A34-95DF-EC936D5BCD03}"/>
    <cellStyle name="Total 2 4 5" xfId="20879" xr:uid="{00000000-0005-0000-0000-000090510000}"/>
    <cellStyle name="Total 2 4 5 2" xfId="41820" xr:uid="{AFFEB64F-69B1-49B4-89D6-9D1BA7C568AC}"/>
    <cellStyle name="Total 2 4 6" xfId="41816" xr:uid="{E1F788BA-E2E6-4409-AA30-6B072900EF77}"/>
    <cellStyle name="Total 2 5" xfId="20880" xr:uid="{00000000-0005-0000-0000-000091510000}"/>
    <cellStyle name="Total 2 5 2" xfId="20881" xr:uid="{00000000-0005-0000-0000-000092510000}"/>
    <cellStyle name="Total 2 5 2 2" xfId="41822" xr:uid="{01CF7CDE-3278-4130-98E6-8BB30730C10B}"/>
    <cellStyle name="Total 2 5 3" xfId="20882" xr:uid="{00000000-0005-0000-0000-000093510000}"/>
    <cellStyle name="Total 2 5 3 2" xfId="41823" xr:uid="{6D0E7465-3635-457E-848F-E7763595E916}"/>
    <cellStyle name="Total 2 5 4" xfId="20883" xr:uid="{00000000-0005-0000-0000-000094510000}"/>
    <cellStyle name="Total 2 5 4 2" xfId="41824" xr:uid="{78298C08-8940-4538-BEC3-1713892879BF}"/>
    <cellStyle name="Total 2 5 5" xfId="20884" xr:uid="{00000000-0005-0000-0000-000095510000}"/>
    <cellStyle name="Total 2 5 5 2" xfId="41825" xr:uid="{3B5D8F0B-1DE0-431C-9C64-4D1B9811EDC4}"/>
    <cellStyle name="Total 2 5 6" xfId="41821" xr:uid="{5A219B1A-39AA-493D-B08E-ADC6E5C69338}"/>
    <cellStyle name="Total 2 6" xfId="20885" xr:uid="{00000000-0005-0000-0000-000096510000}"/>
    <cellStyle name="Total 2 6 2" xfId="20886" xr:uid="{00000000-0005-0000-0000-000097510000}"/>
    <cellStyle name="Total 2 6 2 2" xfId="41827" xr:uid="{561C1B75-D7F6-45C3-9944-CAB160BCD614}"/>
    <cellStyle name="Total 2 6 3" xfId="20887" xr:uid="{00000000-0005-0000-0000-000098510000}"/>
    <cellStyle name="Total 2 6 3 2" xfId="41828" xr:uid="{ADBD0233-EA1D-4E25-848A-546F96CD5D7A}"/>
    <cellStyle name="Total 2 6 4" xfId="20888" xr:uid="{00000000-0005-0000-0000-000099510000}"/>
    <cellStyle name="Total 2 6 4 2" xfId="41829" xr:uid="{C8D48613-B80F-4E0A-AB50-E75BC8C2F150}"/>
    <cellStyle name="Total 2 6 5" xfId="20889" xr:uid="{00000000-0005-0000-0000-00009A510000}"/>
    <cellStyle name="Total 2 6 5 2" xfId="41830" xr:uid="{6652E9FE-A228-4887-B2EF-814E59DFE6D7}"/>
    <cellStyle name="Total 2 6 6" xfId="41826" xr:uid="{49D2E762-633B-4B0E-B7F2-58103F334B38}"/>
    <cellStyle name="Total 2 7" xfId="20890" xr:uid="{00000000-0005-0000-0000-00009B510000}"/>
    <cellStyle name="Total 2 7 2" xfId="20891" xr:uid="{00000000-0005-0000-0000-00009C510000}"/>
    <cellStyle name="Total 2 7 2 2" xfId="41832" xr:uid="{970A9521-C440-4132-A95E-CEFD881D7D6E}"/>
    <cellStyle name="Total 2 7 3" xfId="20892" xr:uid="{00000000-0005-0000-0000-00009D510000}"/>
    <cellStyle name="Total 2 7 3 2" xfId="41833" xr:uid="{550A6E89-9FEC-4B63-B61D-11635D84EE2D}"/>
    <cellStyle name="Total 2 7 4" xfId="20893" xr:uid="{00000000-0005-0000-0000-00009E510000}"/>
    <cellStyle name="Total 2 7 4 2" xfId="41834" xr:uid="{D935FAA2-0F97-4F13-8575-BEFB69985F76}"/>
    <cellStyle name="Total 2 7 5" xfId="20894" xr:uid="{00000000-0005-0000-0000-00009F510000}"/>
    <cellStyle name="Total 2 7 5 2" xfId="41835" xr:uid="{CC35D30F-BCAB-4E4B-AA61-9C8C03864FB2}"/>
    <cellStyle name="Total 2 7 6" xfId="41831" xr:uid="{BFEE9E4E-7C01-4FBA-A42D-75136E8970E7}"/>
    <cellStyle name="Total 2 8" xfId="20895" xr:uid="{00000000-0005-0000-0000-0000A0510000}"/>
    <cellStyle name="Total 2 8 2" xfId="20896" xr:uid="{00000000-0005-0000-0000-0000A1510000}"/>
    <cellStyle name="Total 2 8 2 2" xfId="41837" xr:uid="{6489FEF7-0DAC-485E-B2C0-9DF5F7CE1CEF}"/>
    <cellStyle name="Total 2 8 3" xfId="20897" xr:uid="{00000000-0005-0000-0000-0000A2510000}"/>
    <cellStyle name="Total 2 8 3 2" xfId="41838" xr:uid="{8A50F62D-36EE-4FDF-AEE2-5751FCD722B3}"/>
    <cellStyle name="Total 2 8 4" xfId="20898" xr:uid="{00000000-0005-0000-0000-0000A3510000}"/>
    <cellStyle name="Total 2 8 4 2" xfId="41839" xr:uid="{99FCB69E-1FC4-41ED-973A-47F2902BD957}"/>
    <cellStyle name="Total 2 8 5" xfId="20899" xr:uid="{00000000-0005-0000-0000-0000A4510000}"/>
    <cellStyle name="Total 2 8 5 2" xfId="41840" xr:uid="{EE918F25-4C07-47BC-88BD-5510484247D3}"/>
    <cellStyle name="Total 2 8 6" xfId="41836" xr:uid="{FD6230C6-C241-49AE-A2F4-5D2B6EDE993C}"/>
    <cellStyle name="Total 2 9" xfId="20900" xr:uid="{00000000-0005-0000-0000-0000A5510000}"/>
    <cellStyle name="Total 2 9 2" xfId="20901" xr:uid="{00000000-0005-0000-0000-0000A6510000}"/>
    <cellStyle name="Total 2 9 2 2" xfId="41842" xr:uid="{3657F55A-32C2-4BCA-91B3-E745ABCF5899}"/>
    <cellStyle name="Total 2 9 3" xfId="20902" xr:uid="{00000000-0005-0000-0000-0000A7510000}"/>
    <cellStyle name="Total 2 9 3 2" xfId="41843" xr:uid="{770AAAFC-B2D5-41A8-9856-32145332FA36}"/>
    <cellStyle name="Total 2 9 4" xfId="20903" xr:uid="{00000000-0005-0000-0000-0000A8510000}"/>
    <cellStyle name="Total 2 9 4 2" xfId="41844" xr:uid="{2CF2172F-BD63-4DD8-BBB3-FCF6A2B11EC3}"/>
    <cellStyle name="Total 2 9 5" xfId="20904" xr:uid="{00000000-0005-0000-0000-0000A9510000}"/>
    <cellStyle name="Total 2 9 5 2" xfId="41845" xr:uid="{63C29CB3-819F-4BB0-8E48-7BEF2C2D6965}"/>
    <cellStyle name="Total 2 9 6" xfId="41841" xr:uid="{3EF75010-B45F-4F31-B74C-938FD9613BF0}"/>
    <cellStyle name="Total 3" xfId="20905" xr:uid="{00000000-0005-0000-0000-0000AA510000}"/>
    <cellStyle name="Total 3 2" xfId="20906" xr:uid="{00000000-0005-0000-0000-0000AB510000}"/>
    <cellStyle name="Total 3 2 2" xfId="41847" xr:uid="{C0E99A4A-B35F-4A16-A8D4-4910C0FA28D7}"/>
    <cellStyle name="Total 3 3" xfId="20907" xr:uid="{00000000-0005-0000-0000-0000AC510000}"/>
    <cellStyle name="Total 3 3 2" xfId="41848" xr:uid="{809D9F2D-F6A5-46B2-AD36-598BFDCD28B8}"/>
    <cellStyle name="Total 3 4" xfId="41846" xr:uid="{A63DD6F2-AC68-42C6-AE26-5C2AF1AD6B03}"/>
    <cellStyle name="Total 4" xfId="20908" xr:uid="{00000000-0005-0000-0000-0000AD510000}"/>
    <cellStyle name="Total 4 2" xfId="20909" xr:uid="{00000000-0005-0000-0000-0000AE510000}"/>
    <cellStyle name="Total 4 2 2" xfId="41850" xr:uid="{823518A6-BFE0-4683-928A-AF40FC2B858F}"/>
    <cellStyle name="Total 4 3" xfId="20910" xr:uid="{00000000-0005-0000-0000-0000AF510000}"/>
    <cellStyle name="Total 4 3 2" xfId="41851" xr:uid="{C70F0DA1-4481-4B5C-9B47-60FB979E8364}"/>
    <cellStyle name="Total 4 4" xfId="41849" xr:uid="{809CB6B8-6846-4124-87F5-CF475CECCF21}"/>
    <cellStyle name="Total 5" xfId="20911" xr:uid="{00000000-0005-0000-0000-0000B0510000}"/>
    <cellStyle name="Total 5 2" xfId="20912" xr:uid="{00000000-0005-0000-0000-0000B1510000}"/>
    <cellStyle name="Total 5 2 2" xfId="41853" xr:uid="{7C3C0414-474F-4F03-9070-DA1336430FEF}"/>
    <cellStyle name="Total 5 3" xfId="20913" xr:uid="{00000000-0005-0000-0000-0000B2510000}"/>
    <cellStyle name="Total 5 3 2" xfId="41854" xr:uid="{61149E43-1319-4A79-8FDD-91EEEFDFB499}"/>
    <cellStyle name="Total 5 4" xfId="41852" xr:uid="{CCAE9743-5E1B-44B1-B0FB-83E5DFCBBBBB}"/>
    <cellStyle name="Total 6" xfId="20914" xr:uid="{00000000-0005-0000-0000-0000B3510000}"/>
    <cellStyle name="Total 6 2" xfId="20915" xr:uid="{00000000-0005-0000-0000-0000B4510000}"/>
    <cellStyle name="Total 6 2 2" xfId="41856" xr:uid="{7C46C468-6F74-4876-85C2-0C24D1EAC5D2}"/>
    <cellStyle name="Total 6 3" xfId="20916" xr:uid="{00000000-0005-0000-0000-0000B5510000}"/>
    <cellStyle name="Total 6 3 2" xfId="41857" xr:uid="{E84540AC-CCD0-414C-92AF-781FE14978BE}"/>
    <cellStyle name="Total 6 4" xfId="41855" xr:uid="{51E2776B-3102-456B-BC87-D1236823FD34}"/>
    <cellStyle name="Total 7" xfId="20917" xr:uid="{00000000-0005-0000-0000-0000B6510000}"/>
    <cellStyle name="Total 7 2" xfId="41858" xr:uid="{165A0F32-DC62-45A6-85A5-8F6F98C5FB45}"/>
    <cellStyle name="Total2 - Style2" xfId="20918" xr:uid="{00000000-0005-0000-0000-0000B7510000}"/>
    <cellStyle name="Total2 - Style2 2" xfId="41859" xr:uid="{D0D5AFB3-0CAC-4BB6-A068-A30F33C2297D}"/>
    <cellStyle name="Unit" xfId="20919" xr:uid="{00000000-0005-0000-0000-0000B8510000}"/>
    <cellStyle name="Unit 2" xfId="20920" xr:uid="{00000000-0005-0000-0000-0000B9510000}"/>
    <cellStyle name="Unit 2 2" xfId="41861" xr:uid="{C994C0FD-BC45-44AF-BE27-E77E65CD886C}"/>
    <cellStyle name="Unit 3" xfId="20921" xr:uid="{00000000-0005-0000-0000-0000BA510000}"/>
    <cellStyle name="Unit 3 2" xfId="41862" xr:uid="{625D3F3D-1505-4DEB-867D-627BA4D0F6F8}"/>
    <cellStyle name="Unit 4" xfId="20922" xr:uid="{00000000-0005-0000-0000-0000BB510000}"/>
    <cellStyle name="Unit 4 2" xfId="41863" xr:uid="{9B1B2BEA-1AF0-4B3D-B1EA-71951C2198E0}"/>
    <cellStyle name="Unit 5" xfId="41860" xr:uid="{AE0D642A-D895-4104-A3B4-6733ADCA6873}"/>
    <cellStyle name="Vertical" xfId="20923" xr:uid="{00000000-0005-0000-0000-0000BC510000}"/>
    <cellStyle name="Vertical 2" xfId="20924" xr:uid="{00000000-0005-0000-0000-0000BD510000}"/>
    <cellStyle name="Vertical 2 2" xfId="41865" xr:uid="{E9D1F5B3-3923-4C99-8BC5-C479DA950F69}"/>
    <cellStyle name="Vertical 2 3" xfId="42335" xr:uid="{E09EC3C0-FA35-48BE-B743-45679F408F5E}"/>
    <cellStyle name="Vertical 3" xfId="20925" xr:uid="{00000000-0005-0000-0000-0000BE510000}"/>
    <cellStyle name="Vertical 3 2" xfId="41866" xr:uid="{F3BD1EEA-43AA-471F-88B9-F931BE766EE4}"/>
    <cellStyle name="Vertical 4" xfId="41864" xr:uid="{EBCB9876-BFC2-4C1E-B42B-A5EA1ADFE817}"/>
    <cellStyle name="Vertical 5" xfId="42334" xr:uid="{2D6FC2FF-C7A9-46A6-985B-B75F63127B5C}"/>
    <cellStyle name="Währung [0]" xfId="20926" xr:uid="{00000000-0005-0000-0000-0000BF510000}"/>
    <cellStyle name="Währung [0] 2" xfId="41867" xr:uid="{7120A3B6-A4B1-4B61-A39F-A318CDAAC2B4}"/>
    <cellStyle name="Währung [0]_AX-3-4-Balance-Sheet-310899" xfId="42336" xr:uid="{B806C93C-7D86-41DC-8C38-A2825267EF11}"/>
    <cellStyle name="Währung_AX-3-4-Balance-Sheet-310899" xfId="20927" xr:uid="{00000000-0005-0000-0000-0000C0510000}"/>
    <cellStyle name="Warning Text 2" xfId="20928" xr:uid="{00000000-0005-0000-0000-0000C1510000}"/>
    <cellStyle name="Warning Text 2 10" xfId="20929" xr:uid="{00000000-0005-0000-0000-0000C2510000}"/>
    <cellStyle name="Warning Text 2 10 2" xfId="41869" xr:uid="{4061F0A5-EFDF-42B3-9057-08C58B17F5C4}"/>
    <cellStyle name="Warning Text 2 11" xfId="20930" xr:uid="{00000000-0005-0000-0000-0000C3510000}"/>
    <cellStyle name="Warning Text 2 11 2" xfId="41870" xr:uid="{7F36ECF2-318C-4CE0-8B6A-D693AF012115}"/>
    <cellStyle name="Warning Text 2 12" xfId="20931" xr:uid="{00000000-0005-0000-0000-0000C4510000}"/>
    <cellStyle name="Warning Text 2 12 2" xfId="41871" xr:uid="{4F42EEB8-82DD-45C0-8AE3-0F775F6ABFEB}"/>
    <cellStyle name="Warning Text 2 13" xfId="41868" xr:uid="{F885D196-C073-4E74-B8FA-AEE232853CB1}"/>
    <cellStyle name="Warning Text 2 2" xfId="20932" xr:uid="{00000000-0005-0000-0000-0000C5510000}"/>
    <cellStyle name="Warning Text 2 2 2" xfId="20933" xr:uid="{00000000-0005-0000-0000-0000C6510000}"/>
    <cellStyle name="Warning Text 2 2 2 2" xfId="41873" xr:uid="{86FEC547-BE50-4DD0-81FD-EDB4540ED99B}"/>
    <cellStyle name="Warning Text 2 2 3" xfId="41872" xr:uid="{B7D6F3FB-B85F-4E44-85C1-D0824BB8C115}"/>
    <cellStyle name="Warning Text 2 3" xfId="20934" xr:uid="{00000000-0005-0000-0000-0000C7510000}"/>
    <cellStyle name="Warning Text 2 3 2" xfId="41874" xr:uid="{0F822382-1E15-480C-B857-52520D3DC072}"/>
    <cellStyle name="Warning Text 2 4" xfId="20935" xr:uid="{00000000-0005-0000-0000-0000C8510000}"/>
    <cellStyle name="Warning Text 2 4 2" xfId="41875" xr:uid="{2AD96EDB-114C-40CF-B9D6-6290F2444F07}"/>
    <cellStyle name="Warning Text 2 5" xfId="20936" xr:uid="{00000000-0005-0000-0000-0000C9510000}"/>
    <cellStyle name="Warning Text 2 5 2" xfId="41876" xr:uid="{E12EA091-5B78-463D-BCEA-C823E6B9C965}"/>
    <cellStyle name="Warning Text 2 6" xfId="20937" xr:uid="{00000000-0005-0000-0000-0000CA510000}"/>
    <cellStyle name="Warning Text 2 6 2" xfId="41877" xr:uid="{54D51451-06FB-4AC6-B166-C21136EBA41C}"/>
    <cellStyle name="Warning Text 2 7" xfId="20938" xr:uid="{00000000-0005-0000-0000-0000CB510000}"/>
    <cellStyle name="Warning Text 2 7 2" xfId="41878" xr:uid="{ED1AA6ED-F62F-4B65-9739-9AD47FA90310}"/>
    <cellStyle name="Warning Text 2 8" xfId="20939" xr:uid="{00000000-0005-0000-0000-0000CC510000}"/>
    <cellStyle name="Warning Text 2 8 2" xfId="41879" xr:uid="{8467BC74-C2E7-491F-9023-5FFE06249ABE}"/>
    <cellStyle name="Warning Text 2 9" xfId="20940" xr:uid="{00000000-0005-0000-0000-0000CD510000}"/>
    <cellStyle name="Warning Text 2 9 2" xfId="41880" xr:uid="{3B4323E8-6EFC-4B83-8F9F-B21A8E20A8D3}"/>
    <cellStyle name="Warning Text 3" xfId="20941" xr:uid="{00000000-0005-0000-0000-0000CE510000}"/>
    <cellStyle name="Warning Text 3 2" xfId="20942" xr:uid="{00000000-0005-0000-0000-0000CF510000}"/>
    <cellStyle name="Warning Text 3 2 2" xfId="41882" xr:uid="{8D4ABCDA-415C-46F8-80A1-D382D4365A05}"/>
    <cellStyle name="Warning Text 3 3" xfId="20943" xr:uid="{00000000-0005-0000-0000-0000D0510000}"/>
    <cellStyle name="Warning Text 3 3 2" xfId="41883" xr:uid="{E758B79F-2088-4269-8796-EB707BE379C7}"/>
    <cellStyle name="Warning Text 3 4" xfId="41881" xr:uid="{E02D84EE-A608-4C9E-B7E6-0331A112BA5E}"/>
    <cellStyle name="Warning Text 4" xfId="20944" xr:uid="{00000000-0005-0000-0000-0000D1510000}"/>
    <cellStyle name="Warning Text 4 2" xfId="20945" xr:uid="{00000000-0005-0000-0000-0000D2510000}"/>
    <cellStyle name="Warning Text 4 2 2" xfId="41885" xr:uid="{51D8621B-9BAB-4262-8BB5-436413618B28}"/>
    <cellStyle name="Warning Text 4 3" xfId="20946" xr:uid="{00000000-0005-0000-0000-0000D3510000}"/>
    <cellStyle name="Warning Text 4 3 2" xfId="41886" xr:uid="{2A4A406C-EA9A-404E-8A59-0EE9B6FCBBDE}"/>
    <cellStyle name="Warning Text 4 4" xfId="41884" xr:uid="{F17E5F6F-4107-4E14-A21C-C2DF83521A6B}"/>
    <cellStyle name="Warning Text 5" xfId="20947" xr:uid="{00000000-0005-0000-0000-0000D4510000}"/>
    <cellStyle name="Warning Text 5 2" xfId="20948" xr:uid="{00000000-0005-0000-0000-0000D5510000}"/>
    <cellStyle name="Warning Text 5 2 2" xfId="41888" xr:uid="{D737E7DC-8FAD-4D40-8C6E-9177BBB5FC20}"/>
    <cellStyle name="Warning Text 5 3" xfId="20949" xr:uid="{00000000-0005-0000-0000-0000D6510000}"/>
    <cellStyle name="Warning Text 5 3 2" xfId="41889" xr:uid="{A81D62FD-9C7A-4E2B-987D-72B2B974B543}"/>
    <cellStyle name="Warning Text 5 4" xfId="41887" xr:uid="{4DED6BA8-223C-4CB1-B201-E7147BA16CAD}"/>
    <cellStyle name="Warning Text 6" xfId="20950" xr:uid="{00000000-0005-0000-0000-0000D7510000}"/>
    <cellStyle name="Warning Text 6 2" xfId="20951" xr:uid="{00000000-0005-0000-0000-0000D8510000}"/>
    <cellStyle name="Warning Text 6 2 2" xfId="41891" xr:uid="{ED067EA2-FD92-402A-B005-76E972955A3C}"/>
    <cellStyle name="Warning Text 6 3" xfId="20952" xr:uid="{00000000-0005-0000-0000-0000D9510000}"/>
    <cellStyle name="Warning Text 6 3 2" xfId="41892" xr:uid="{EEDAA4F1-2FBC-455A-8635-2B8FEF1D02ED}"/>
    <cellStyle name="Warning Text 6 4" xfId="41890" xr:uid="{78CA164D-0899-4387-A87A-728726DDD463}"/>
    <cellStyle name="Warning Text 7" xfId="20953" xr:uid="{00000000-0005-0000-0000-0000DA510000}"/>
    <cellStyle name="Warning Text 7 2" xfId="41893" xr:uid="{E52BD1D6-F909-4916-BDA4-6E37107C4174}"/>
    <cellStyle name="Years" xfId="20954" xr:uid="{00000000-0005-0000-0000-0000DB510000}"/>
    <cellStyle name="Years 2" xfId="41894" xr:uid="{10566DDD-F98F-4059-AFBF-020CF61E9F9D}"/>
    <cellStyle name="Денежный [0]_Capex" xfId="20955" xr:uid="{00000000-0005-0000-0000-0000DC510000}"/>
    <cellStyle name="Денежный_Capex" xfId="20956" xr:uid="{00000000-0005-0000-0000-0000DD510000}"/>
    <cellStyle name="Обычный_7.1" xfId="20957" xr:uid="{00000000-0005-0000-0000-0000DE510000}"/>
    <cellStyle name="ТЕКСТ" xfId="20958" xr:uid="{00000000-0005-0000-0000-0000DF510000}"/>
    <cellStyle name="ТЕКСТ 2" xfId="41895" xr:uid="{A5FB28E9-BDB8-42F2-BE3C-4DF7F5CE3B00}"/>
    <cellStyle name="Тысячи [0]_Chart1 (Sales &amp; Costs)" xfId="20959" xr:uid="{00000000-0005-0000-0000-0000E0510000}"/>
    <cellStyle name="Тысячи_Chart1 (Sales &amp; Costs)" xfId="20960" xr:uid="{00000000-0005-0000-0000-0000E1510000}"/>
    <cellStyle name="Финансовый [0]_Capex" xfId="20961" xr:uid="{00000000-0005-0000-0000-0000E2510000}"/>
    <cellStyle name="Финансовый_Capex" xfId="20962" xr:uid="{00000000-0005-0000-0000-0000E3510000}"/>
  </cellStyles>
  <dxfs count="3">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
      <font>
        <b/>
        <i val="0"/>
        <condense val="0"/>
        <extend val="0"/>
        <color indexed="51"/>
      </font>
      <fill>
        <patternFill patternType="solid">
          <fgColor indexed="25"/>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AC090"/>
      <rgbColor rgb="00C6EFCE"/>
      <rgbColor rgb="00EEECE1"/>
      <rgbColor rgb="00DDD9C3"/>
      <rgbColor rgb="00F0F0F0"/>
      <rgbColor rgb="00D99694"/>
      <rgbColor rgb="0081006F"/>
      <rgbColor rgb="00CCC1DA"/>
      <rgbColor rgb="00C0C0C0"/>
      <rgbColor rgb="00807D83"/>
      <rgbColor rgb="00A4AAD9"/>
      <rgbColor rgb="00BF513E"/>
      <rgbColor rgb="00FFFFCC"/>
      <rgbColor rgb="00CCFFFF"/>
      <rgbColor rgb="00F2DCDB"/>
      <rgbColor rgb="00FF8080"/>
      <rgbColor rgb="000066CC"/>
      <rgbColor rgb="00CCCCFF"/>
      <rgbColor rgb="00F2F2F2"/>
      <rgbColor rgb="00FFC7CE"/>
      <rgbColor rgb="00FFEB9C"/>
      <rgbColor rgb="00D1E1AD"/>
      <rgbColor rgb="00FCD5B5"/>
      <rgbColor rgb="00FDEADA"/>
      <rgbColor rgb="00D9D9D9"/>
      <rgbColor rgb="00EBF1DE"/>
      <rgbColor rgb="00B8DAE7"/>
      <rgbColor rgb="00DBEEF4"/>
      <rgbColor rgb="00CCFFCC"/>
      <rgbColor rgb="00FFFF99"/>
      <rgbColor rgb="0098CCFD"/>
      <rgbColor rgb="00FF99CB"/>
      <rgbColor rgb="00CC99FF"/>
      <rgbColor rgb="00FFCC99"/>
      <rgbColor rgb="00C1BFB6"/>
      <rgbColor rgb="0035C9CB"/>
      <rgbColor rgb="00A9B491"/>
      <rgbColor rgb="00FFCA00"/>
      <rgbColor rgb="00FF9900"/>
      <rgbColor rgb="00FF6800"/>
      <rgbColor rgb="004F81BD"/>
      <rgbColor rgb="00969696"/>
      <rgbColor rgb="00E6E0EC"/>
      <rgbColor rgb="00339966"/>
      <rgbColor rgb="00DCE6F2"/>
      <rgbColor rgb="00425E32"/>
      <rgbColor rgb="00E6B9B8"/>
      <rgbColor rgb="00F79646"/>
      <rgbColor rgb="00333399"/>
      <rgbColor rgb="002E3334"/>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698499</xdr:colOff>
      <xdr:row>5</xdr:row>
      <xdr:rowOff>165459</xdr:rowOff>
    </xdr:from>
    <xdr:to>
      <xdr:col>2</xdr:col>
      <xdr:colOff>467305</xdr:colOff>
      <xdr:row>7</xdr:row>
      <xdr:rowOff>124317</xdr:rowOff>
    </xdr:to>
    <xdr:sp macro="" textlink="">
      <xdr:nvSpPr>
        <xdr:cNvPr id="13313" name="Straight Connector 2">
          <a:extLst>
            <a:ext uri="{FF2B5EF4-FFF2-40B4-BE49-F238E27FC236}">
              <a16:creationId xmlns:a16="http://schemas.microsoft.com/office/drawing/2014/main" id="{EFF3B8A7-BEAC-4B8E-9D54-241E4D29F30A}"/>
            </a:ext>
          </a:extLst>
        </xdr:cNvPr>
        <xdr:cNvSpPr>
          <a:spLocks noChangeShapeType="1"/>
        </xdr:cNvSpPr>
      </xdr:nvSpPr>
      <xdr:spPr bwMode="auto">
        <a:xfrm>
          <a:off x="698499" y="1127126"/>
          <a:ext cx="6810375" cy="714374"/>
        </a:xfrm>
        <a:prstGeom prst="line">
          <a:avLst/>
        </a:prstGeom>
        <a:noFill/>
        <a:ln w="9360" cap="flat">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pashabank.g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F911-DB73-4AEF-8486-7F6A679376C9}">
  <dimension ref="A1:C25"/>
  <sheetViews>
    <sheetView tabSelected="1" workbookViewId="0">
      <selection sqref="A1:XFD1048576"/>
    </sheetView>
  </sheetViews>
  <sheetFormatPr defaultColWidth="8.7109375" defaultRowHeight="15"/>
  <cols>
    <col min="1" max="1" width="10.28515625" style="1" customWidth="1"/>
    <col min="2" max="2" width="134.85546875" customWidth="1"/>
    <col min="3" max="3" width="39.42578125" customWidth="1"/>
    <col min="7" max="7" width="25" customWidth="1"/>
  </cols>
  <sheetData>
    <row r="1" spans="1:3" ht="15.75">
      <c r="A1" s="2"/>
      <c r="B1" s="567" t="s">
        <v>487</v>
      </c>
      <c r="C1" s="568"/>
    </row>
    <row r="2" spans="1:3" s="572" customFormat="1" ht="18">
      <c r="A2" s="569">
        <v>1</v>
      </c>
      <c r="B2" s="570" t="s">
        <v>488</v>
      </c>
      <c r="C2" s="571" t="s">
        <v>489</v>
      </c>
    </row>
    <row r="3" spans="1:3" s="572" customFormat="1" ht="15.75">
      <c r="A3" s="569">
        <v>2</v>
      </c>
      <c r="B3" s="573" t="s">
        <v>490</v>
      </c>
      <c r="C3" s="574" t="s">
        <v>0</v>
      </c>
    </row>
    <row r="4" spans="1:3" s="572" customFormat="1" ht="15.75">
      <c r="A4" s="569">
        <v>3</v>
      </c>
      <c r="B4" s="573" t="s">
        <v>491</v>
      </c>
      <c r="C4" s="574" t="s">
        <v>1</v>
      </c>
    </row>
    <row r="5" spans="1:3" s="572" customFormat="1" ht="15.75">
      <c r="A5" s="575">
        <v>4</v>
      </c>
      <c r="B5" s="576" t="s">
        <v>492</v>
      </c>
      <c r="C5" s="577" t="s">
        <v>493</v>
      </c>
    </row>
    <row r="6" spans="1:3" s="579" customFormat="1" ht="65.25" customHeight="1">
      <c r="A6" s="578" t="s">
        <v>494</v>
      </c>
      <c r="B6" s="578"/>
      <c r="C6" s="578"/>
    </row>
    <row r="7" spans="1:3">
      <c r="A7" s="580" t="s">
        <v>495</v>
      </c>
      <c r="B7" s="567" t="s">
        <v>496</v>
      </c>
    </row>
    <row r="8" spans="1:3">
      <c r="A8" s="2">
        <v>1</v>
      </c>
      <c r="B8" s="577" t="s">
        <v>2</v>
      </c>
    </row>
    <row r="9" spans="1:3">
      <c r="A9" s="2">
        <v>2</v>
      </c>
      <c r="B9" s="577" t="s">
        <v>497</v>
      </c>
    </row>
    <row r="10" spans="1:3">
      <c r="A10" s="2">
        <v>3</v>
      </c>
      <c r="B10" s="577" t="s">
        <v>498</v>
      </c>
    </row>
    <row r="11" spans="1:3">
      <c r="A11" s="2">
        <v>4</v>
      </c>
      <c r="B11" s="577" t="s">
        <v>499</v>
      </c>
      <c r="C11" s="3"/>
    </row>
    <row r="12" spans="1:3">
      <c r="A12" s="2">
        <v>5</v>
      </c>
      <c r="B12" s="577" t="s">
        <v>3</v>
      </c>
    </row>
    <row r="13" spans="1:3">
      <c r="A13" s="2">
        <v>6</v>
      </c>
      <c r="B13" s="581" t="s">
        <v>4</v>
      </c>
    </row>
    <row r="14" spans="1:3">
      <c r="A14" s="2">
        <v>7</v>
      </c>
      <c r="B14" s="577" t="s">
        <v>5</v>
      </c>
    </row>
    <row r="15" spans="1:3">
      <c r="A15" s="2">
        <v>8</v>
      </c>
      <c r="B15" s="577" t="s">
        <v>6</v>
      </c>
    </row>
    <row r="16" spans="1:3">
      <c r="A16" s="2">
        <v>9</v>
      </c>
      <c r="B16" s="577" t="s">
        <v>7</v>
      </c>
    </row>
    <row r="17" spans="1:2">
      <c r="A17" s="2">
        <v>10</v>
      </c>
      <c r="B17" s="577" t="s">
        <v>8</v>
      </c>
    </row>
    <row r="18" spans="1:2">
      <c r="A18" s="2">
        <v>11</v>
      </c>
      <c r="B18" s="581" t="s">
        <v>500</v>
      </c>
    </row>
    <row r="19" spans="1:2">
      <c r="A19" s="2">
        <v>12</v>
      </c>
      <c r="B19" s="581" t="s">
        <v>501</v>
      </c>
    </row>
    <row r="20" spans="1:2">
      <c r="A20" s="2">
        <v>13</v>
      </c>
      <c r="B20" s="582" t="s">
        <v>502</v>
      </c>
    </row>
    <row r="21" spans="1:2">
      <c r="A21" s="2">
        <v>14</v>
      </c>
      <c r="B21" s="581" t="s">
        <v>503</v>
      </c>
    </row>
    <row r="22" spans="1:2">
      <c r="A22" s="583">
        <v>15</v>
      </c>
      <c r="B22" s="581" t="s">
        <v>9</v>
      </c>
    </row>
    <row r="23" spans="1:2">
      <c r="A23" s="4"/>
      <c r="B23" s="174"/>
    </row>
    <row r="24" spans="1:2">
      <c r="A24" s="4"/>
      <c r="B24" s="174"/>
    </row>
    <row r="25" spans="1:2">
      <c r="A25" s="4"/>
      <c r="B25" s="174"/>
    </row>
  </sheetData>
  <mergeCells count="1">
    <mergeCell ref="A6:C6"/>
  </mergeCells>
  <hyperlinks>
    <hyperlink ref="C5" r:id="rId1" xr:uid="{9284DD93-EE65-4AC6-8218-66CB348AB8EF}"/>
    <hyperlink ref="B8" location="'1. key ratios'!A1" display="ძირითადი მაჩვენებლები" xr:uid="{0E16D52A-DB3C-4DA6-BC7B-45A98D3976EE}"/>
    <hyperlink ref="B9" location="'2. RC'!A1" display="საბალანსო უწყისი" xr:uid="{8AABF849-F199-487A-ACB4-D4E2823ED613}"/>
    <hyperlink ref="B10" location="'3. PL'!A1" display="მოგება-ზარალის ანგარიშგება" xr:uid="{4DDB7868-4662-4C19-AF32-ED517C9F3728}"/>
    <hyperlink ref="B11" location="'4. Off-Balance'!A1" display="ბალანსგარეშე ანგარიშების უწყისი " xr:uid="{7ABDDCC2-FEDD-4B69-BFD3-A978972C9858}"/>
    <hyperlink ref="B12" location="'5. RWA'!A1" display="რისკის მიხედვით შეწონილი რისკის პოზიციები" xr:uid="{1A537A5E-11B8-4FA9-8363-983BB170AB28}"/>
    <hyperlink ref="B13" location="'6. Administrators-shareholders'!A1" display="ინფორმაცია ბანკის სამეთვალყურეო საბჭოს, დირექტორატის და აქციონერთა შესახებ" xr:uid="{04A61692-225E-4E17-BF45-2116709DDE02}"/>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738228B5-FB6F-49C4-B1AC-E7C84430A402}"/>
    <hyperlink ref="B15" location="'8. LI2'!A1" display="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 xr:uid="{0E9F34EC-D958-4853-8F10-8F7B453DEF87}"/>
    <hyperlink ref="B16" location="'9. Capital'!A1" display="საზედამხედველო კაპიტალი" xr:uid="{A7A7E0DB-98C2-4C4B-9338-EB628CEA8824}"/>
    <hyperlink ref="B17" location="'10. CC2'!A1" display="საბალანსო უწყისისა და საზედამხედველო კაპიტალის ელემენტებს შორის კავშირები" xr:uid="{7FEDADA4-5185-4E68-8CB2-F76ADD09CD16}"/>
    <hyperlink ref="B18" location="'11. CRWA'!A1" display="საკრედიტო რისკის მიხედვით შეწონილი რისკის პოზიციები" xr:uid="{54BF96C9-A91E-488B-BB45-1CDB60406FFB}"/>
    <hyperlink ref="B19" location="'12. CRM'!A1" display="საკრედიტო რისკის მიტიგაცია" xr:uid="{59D73D7E-B209-48A2-8EBC-88D5F6DA4268}"/>
    <hyperlink ref="B20" location="'13. CRME'!A1" display="სტანდარტიზებული მიდგომა - საკრედიტო რისკის მიტიგაციის ეფექტი" xr:uid="{27DA0BA3-E764-4FEB-B1E6-8124B999379D}"/>
    <hyperlink ref="B21" location="'14. CICR'!A1" display="სავალუტო კურსის ცვლილებით გამოწვეული საკრედიტო რისკის მიხედვით შეწონილი რისკის პოზიციები" xr:uid="{C7C029C6-CF10-4588-BAD2-4D64220414BE}"/>
    <hyperlink ref="B22" location="'15. CCR'!A1" display="კონტრაგენტთან დაკავშირებული საკრედიტო რისკის მიხედვით შეწონილი რისკის პოზიციები" xr:uid="{60635CEB-1B14-43CE-8B75-9FBCC7008CC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7"/>
  </sheetPr>
  <dimension ref="A1:G55"/>
  <sheetViews>
    <sheetView view="pageBreakPreview" zoomScale="60" zoomScaleNormal="100" workbookViewId="0">
      <selection activeCell="E21" sqref="E21"/>
    </sheetView>
  </sheetViews>
  <sheetFormatPr defaultColWidth="8.7109375" defaultRowHeight="15"/>
  <cols>
    <col min="1" max="1" width="9.5703125" style="4" customWidth="1"/>
    <col min="2" max="2" width="132.5703125" style="1" customWidth="1"/>
    <col min="3" max="3" width="18.42578125" style="1" customWidth="1"/>
    <col min="4" max="4" width="8.7109375" customWidth="1"/>
    <col min="5" max="5" width="12.5703125" customWidth="1"/>
    <col min="6" max="6" width="8.7109375" customWidth="1"/>
    <col min="7" max="7" width="11.28515625" customWidth="1"/>
  </cols>
  <sheetData>
    <row r="1" spans="1:7" ht="15.75">
      <c r="A1" s="8" t="s">
        <v>10</v>
      </c>
      <c r="B1" s="9" t="s">
        <v>478</v>
      </c>
      <c r="D1" s="1"/>
      <c r="F1" s="1"/>
    </row>
    <row r="2" spans="1:7" s="163" customFormat="1" ht="15.75" customHeight="1">
      <c r="A2" s="163" t="s">
        <v>11</v>
      </c>
      <c r="B2" s="9" t="s">
        <v>479</v>
      </c>
    </row>
    <row r="3" spans="1:7" s="163" customFormat="1" ht="15.75" customHeight="1"/>
    <row r="4" spans="1:7">
      <c r="A4" s="4" t="s">
        <v>242</v>
      </c>
      <c r="B4" s="202" t="s">
        <v>7</v>
      </c>
    </row>
    <row r="5" spans="1:7">
      <c r="A5" s="203" t="s">
        <v>13</v>
      </c>
      <c r="B5" s="204"/>
      <c r="C5" s="205" t="s">
        <v>50</v>
      </c>
    </row>
    <row r="6" spans="1:7">
      <c r="A6" s="206">
        <v>1</v>
      </c>
      <c r="B6" s="207" t="s">
        <v>243</v>
      </c>
      <c r="C6" s="208">
        <f>SUM(C7:C11)</f>
        <v>102145001.13</v>
      </c>
      <c r="G6" s="50"/>
    </row>
    <row r="7" spans="1:7">
      <c r="A7" s="206">
        <v>2</v>
      </c>
      <c r="B7" s="209" t="s">
        <v>244</v>
      </c>
      <c r="C7" s="210">
        <v>103000000</v>
      </c>
      <c r="G7" s="50"/>
    </row>
    <row r="8" spans="1:7">
      <c r="A8" s="206">
        <v>3</v>
      </c>
      <c r="B8" s="211" t="s">
        <v>245</v>
      </c>
      <c r="C8" s="210"/>
      <c r="G8" s="50"/>
    </row>
    <row r="9" spans="1:7">
      <c r="A9" s="206">
        <v>4</v>
      </c>
      <c r="B9" s="211" t="s">
        <v>246</v>
      </c>
      <c r="C9" s="210"/>
      <c r="G9" s="50"/>
    </row>
    <row r="10" spans="1:7">
      <c r="A10" s="206">
        <v>5</v>
      </c>
      <c r="B10" s="211" t="s">
        <v>247</v>
      </c>
      <c r="C10" s="210"/>
      <c r="G10" s="50"/>
    </row>
    <row r="11" spans="1:7">
      <c r="A11" s="206">
        <v>6</v>
      </c>
      <c r="B11" s="212" t="s">
        <v>248</v>
      </c>
      <c r="C11" s="210">
        <v>-854998.87</v>
      </c>
      <c r="G11" s="50"/>
    </row>
    <row r="12" spans="1:7" s="151" customFormat="1">
      <c r="A12" s="206">
        <v>7</v>
      </c>
      <c r="B12" s="207" t="s">
        <v>249</v>
      </c>
      <c r="C12" s="213">
        <f>SUM(C13:C27)</f>
        <v>3003381.21</v>
      </c>
      <c r="G12" s="50"/>
    </row>
    <row r="13" spans="1:7" s="151" customFormat="1">
      <c r="A13" s="206">
        <v>8</v>
      </c>
      <c r="B13" s="214" t="s">
        <v>250</v>
      </c>
      <c r="C13" s="215"/>
      <c r="G13" s="50"/>
    </row>
    <row r="14" spans="1:7" s="151" customFormat="1" ht="25.5">
      <c r="A14" s="206">
        <v>9</v>
      </c>
      <c r="B14" s="216" t="s">
        <v>251</v>
      </c>
      <c r="C14" s="215"/>
      <c r="G14" s="50"/>
    </row>
    <row r="15" spans="1:7" s="151" customFormat="1">
      <c r="A15" s="206">
        <v>10</v>
      </c>
      <c r="B15" s="216" t="s">
        <v>252</v>
      </c>
      <c r="C15" s="215">
        <v>3003381.21</v>
      </c>
      <c r="G15" s="50"/>
    </row>
    <row r="16" spans="1:7" s="151" customFormat="1">
      <c r="A16" s="206">
        <v>11</v>
      </c>
      <c r="B16" s="217" t="s">
        <v>253</v>
      </c>
      <c r="C16" s="215"/>
      <c r="G16" s="50"/>
    </row>
    <row r="17" spans="1:7" s="151" customFormat="1">
      <c r="A17" s="206">
        <v>12</v>
      </c>
      <c r="B17" s="216" t="s">
        <v>254</v>
      </c>
      <c r="C17" s="215"/>
      <c r="G17" s="50"/>
    </row>
    <row r="18" spans="1:7" s="151" customFormat="1">
      <c r="A18" s="206">
        <v>13</v>
      </c>
      <c r="B18" s="216" t="s">
        <v>255</v>
      </c>
      <c r="C18" s="215"/>
      <c r="G18" s="50"/>
    </row>
    <row r="19" spans="1:7" s="151" customFormat="1">
      <c r="A19" s="206">
        <v>14</v>
      </c>
      <c r="B19" s="216" t="s">
        <v>256</v>
      </c>
      <c r="C19" s="215"/>
      <c r="G19" s="50"/>
    </row>
    <row r="20" spans="1:7" s="151" customFormat="1" ht="25.5">
      <c r="A20" s="206">
        <v>15</v>
      </c>
      <c r="B20" s="216" t="s">
        <v>257</v>
      </c>
      <c r="C20" s="215"/>
      <c r="G20" s="50"/>
    </row>
    <row r="21" spans="1:7" s="151" customFormat="1" ht="25.5">
      <c r="A21" s="206">
        <v>16</v>
      </c>
      <c r="B21" s="216" t="s">
        <v>258</v>
      </c>
      <c r="C21" s="215"/>
      <c r="G21" s="50"/>
    </row>
    <row r="22" spans="1:7" s="151" customFormat="1">
      <c r="A22" s="206">
        <v>17</v>
      </c>
      <c r="B22" s="218" t="s">
        <v>259</v>
      </c>
      <c r="C22" s="219">
        <v>0</v>
      </c>
      <c r="G22" s="50"/>
    </row>
    <row r="23" spans="1:7" s="151" customFormat="1" ht="25.5">
      <c r="A23" s="206">
        <v>18</v>
      </c>
      <c r="B23" s="216" t="s">
        <v>260</v>
      </c>
      <c r="C23" s="215"/>
      <c r="G23" s="50"/>
    </row>
    <row r="24" spans="1:7" s="151" customFormat="1" ht="25.5">
      <c r="A24" s="206">
        <v>19</v>
      </c>
      <c r="B24" s="216" t="s">
        <v>261</v>
      </c>
      <c r="C24" s="215"/>
      <c r="G24" s="50"/>
    </row>
    <row r="25" spans="1:7" s="151" customFormat="1" ht="25.5">
      <c r="A25" s="206">
        <v>20</v>
      </c>
      <c r="B25" s="220" t="s">
        <v>262</v>
      </c>
      <c r="C25" s="215"/>
      <c r="G25" s="50"/>
    </row>
    <row r="26" spans="1:7" s="151" customFormat="1">
      <c r="A26" s="206">
        <v>21</v>
      </c>
      <c r="B26" s="220" t="s">
        <v>263</v>
      </c>
      <c r="C26" s="215"/>
      <c r="G26" s="50"/>
    </row>
    <row r="27" spans="1:7" s="151" customFormat="1" ht="25.5">
      <c r="A27" s="206">
        <v>22</v>
      </c>
      <c r="B27" s="220" t="s">
        <v>264</v>
      </c>
      <c r="C27" s="215"/>
      <c r="G27" s="50"/>
    </row>
    <row r="28" spans="1:7" s="151" customFormat="1">
      <c r="A28" s="206">
        <v>23</v>
      </c>
      <c r="B28" s="221" t="s">
        <v>16</v>
      </c>
      <c r="C28" s="213">
        <f>C6-C12</f>
        <v>99141619.920000002</v>
      </c>
      <c r="G28" s="50"/>
    </row>
    <row r="29" spans="1:7" s="151" customFormat="1">
      <c r="A29" s="222"/>
      <c r="B29" s="223"/>
      <c r="C29" s="215"/>
      <c r="G29" s="50"/>
    </row>
    <row r="30" spans="1:7" s="151" customFormat="1">
      <c r="A30" s="222">
        <v>24</v>
      </c>
      <c r="B30" s="221" t="s">
        <v>265</v>
      </c>
      <c r="C30" s="213">
        <f>C31+C34</f>
        <v>0</v>
      </c>
      <c r="G30" s="50"/>
    </row>
    <row r="31" spans="1:7" s="151" customFormat="1">
      <c r="A31" s="222">
        <v>25</v>
      </c>
      <c r="B31" s="211" t="s">
        <v>266</v>
      </c>
      <c r="C31" s="224">
        <f>C32+C33</f>
        <v>0</v>
      </c>
      <c r="G31" s="50"/>
    </row>
    <row r="32" spans="1:7" s="151" customFormat="1">
      <c r="A32" s="222">
        <v>26</v>
      </c>
      <c r="B32" s="225" t="s">
        <v>267</v>
      </c>
      <c r="C32" s="215"/>
      <c r="G32" s="50"/>
    </row>
    <row r="33" spans="1:7" s="151" customFormat="1">
      <c r="A33" s="222">
        <v>27</v>
      </c>
      <c r="B33" s="225" t="s">
        <v>268</v>
      </c>
      <c r="C33" s="215"/>
      <c r="G33" s="50"/>
    </row>
    <row r="34" spans="1:7" s="151" customFormat="1">
      <c r="A34" s="222">
        <v>28</v>
      </c>
      <c r="B34" s="211" t="s">
        <v>269</v>
      </c>
      <c r="C34" s="215"/>
      <c r="G34" s="50"/>
    </row>
    <row r="35" spans="1:7" s="151" customFormat="1">
      <c r="A35" s="222">
        <v>29</v>
      </c>
      <c r="B35" s="221" t="s">
        <v>270</v>
      </c>
      <c r="C35" s="213">
        <f>SUM(C36:C40)</f>
        <v>0</v>
      </c>
      <c r="G35" s="50"/>
    </row>
    <row r="36" spans="1:7" s="151" customFormat="1">
      <c r="A36" s="222">
        <v>30</v>
      </c>
      <c r="B36" s="216" t="s">
        <v>271</v>
      </c>
      <c r="C36" s="215"/>
      <c r="G36" s="50"/>
    </row>
    <row r="37" spans="1:7" s="151" customFormat="1">
      <c r="A37" s="222">
        <v>31</v>
      </c>
      <c r="B37" s="216" t="s">
        <v>272</v>
      </c>
      <c r="C37" s="215"/>
      <c r="G37" s="50"/>
    </row>
    <row r="38" spans="1:7" s="151" customFormat="1" ht="25.5">
      <c r="A38" s="222">
        <v>32</v>
      </c>
      <c r="B38" s="216" t="s">
        <v>273</v>
      </c>
      <c r="C38" s="215"/>
      <c r="G38" s="50"/>
    </row>
    <row r="39" spans="1:7" s="151" customFormat="1" ht="25.5">
      <c r="A39" s="222">
        <v>33</v>
      </c>
      <c r="B39" s="216" t="s">
        <v>261</v>
      </c>
      <c r="C39" s="215"/>
      <c r="G39" s="50"/>
    </row>
    <row r="40" spans="1:7" s="151" customFormat="1" ht="25.5">
      <c r="A40" s="222">
        <v>34</v>
      </c>
      <c r="B40" s="220" t="s">
        <v>274</v>
      </c>
      <c r="C40" s="215"/>
      <c r="G40" s="50"/>
    </row>
    <row r="41" spans="1:7" s="151" customFormat="1">
      <c r="A41" s="222">
        <v>35</v>
      </c>
      <c r="B41" s="221" t="s">
        <v>275</v>
      </c>
      <c r="C41" s="213">
        <f>C30-C35</f>
        <v>0</v>
      </c>
      <c r="G41" s="50"/>
    </row>
    <row r="42" spans="1:7" s="151" customFormat="1">
      <c r="A42" s="222"/>
      <c r="B42" s="223"/>
      <c r="C42" s="215"/>
      <c r="G42" s="50"/>
    </row>
    <row r="43" spans="1:7" s="151" customFormat="1">
      <c r="A43" s="222">
        <v>36</v>
      </c>
      <c r="B43" s="226" t="s">
        <v>276</v>
      </c>
      <c r="C43" s="213">
        <f>SUM(C44:C46)</f>
        <v>0</v>
      </c>
      <c r="G43" s="50"/>
    </row>
    <row r="44" spans="1:7" s="151" customFormat="1">
      <c r="A44" s="222">
        <v>37</v>
      </c>
      <c r="B44" s="211" t="s">
        <v>277</v>
      </c>
      <c r="C44" s="215"/>
      <c r="G44" s="50"/>
    </row>
    <row r="45" spans="1:7" s="151" customFormat="1">
      <c r="A45" s="222">
        <v>38</v>
      </c>
      <c r="B45" s="211" t="s">
        <v>278</v>
      </c>
      <c r="C45" s="215"/>
      <c r="G45" s="50"/>
    </row>
    <row r="46" spans="1:7" s="151" customFormat="1">
      <c r="A46" s="222">
        <v>39</v>
      </c>
      <c r="B46" s="211" t="s">
        <v>279</v>
      </c>
      <c r="C46" s="215">
        <v>0</v>
      </c>
      <c r="G46" s="50"/>
    </row>
    <row r="47" spans="1:7" s="151" customFormat="1">
      <c r="A47" s="222">
        <v>40</v>
      </c>
      <c r="B47" s="226" t="s">
        <v>280</v>
      </c>
      <c r="C47" s="213">
        <f>SUM(C48:C51)</f>
        <v>0</v>
      </c>
      <c r="G47" s="50"/>
    </row>
    <row r="48" spans="1:7" s="151" customFormat="1">
      <c r="A48" s="222">
        <v>41</v>
      </c>
      <c r="B48" s="216" t="s">
        <v>281</v>
      </c>
      <c r="C48" s="215"/>
      <c r="G48" s="50"/>
    </row>
    <row r="49" spans="1:7" s="151" customFormat="1">
      <c r="A49" s="222">
        <v>42</v>
      </c>
      <c r="B49" s="216" t="s">
        <v>282</v>
      </c>
      <c r="C49" s="215"/>
      <c r="G49" s="50"/>
    </row>
    <row r="50" spans="1:7" s="151" customFormat="1" ht="25.5">
      <c r="A50" s="222">
        <v>43</v>
      </c>
      <c r="B50" s="216" t="s">
        <v>283</v>
      </c>
      <c r="C50" s="215"/>
      <c r="G50" s="50"/>
    </row>
    <row r="51" spans="1:7" s="151" customFormat="1" ht="25.5">
      <c r="A51" s="222">
        <v>44</v>
      </c>
      <c r="B51" s="216" t="s">
        <v>261</v>
      </c>
      <c r="C51" s="215"/>
      <c r="G51" s="50"/>
    </row>
    <row r="52" spans="1:7" s="151" customFormat="1">
      <c r="A52" s="227">
        <v>45</v>
      </c>
      <c r="B52" s="228" t="s">
        <v>284</v>
      </c>
      <c r="C52" s="229">
        <f>C43-C47</f>
        <v>0</v>
      </c>
      <c r="G52" s="50"/>
    </row>
    <row r="55" spans="1:7">
      <c r="B55" s="1" t="s">
        <v>285</v>
      </c>
    </row>
  </sheetData>
  <sheetProtection selectLockedCells="1" selectUnlockedCells="1"/>
  <dataValidations count="1">
    <dataValidation operator="lessThanOrEqual" allowBlank="1" showInputMessage="1" showErrorMessage="1" errorTitle="Should be negative number" error="Should be whole negative number or 0" sqref="C13:C52" xr:uid="{00000000-0002-0000-0900-000000000000}">
      <formula1>0</formula1>
      <formula2>0</formula2>
    </dataValidation>
  </dataValidations>
  <pageMargins left="0.7" right="0.7" top="0.75" bottom="0.75" header="0.51180555555555551" footer="0.51180555555555551"/>
  <pageSetup paperSize="9" scale="54" firstPageNumber="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7"/>
  </sheetPr>
  <dimension ref="A1:F22"/>
  <sheetViews>
    <sheetView view="pageBreakPreview" zoomScale="106" zoomScaleNormal="100" zoomScaleSheetLayoutView="106" workbookViewId="0">
      <selection activeCell="E30" sqref="E30"/>
    </sheetView>
  </sheetViews>
  <sheetFormatPr defaultRowHeight="12.75"/>
  <cols>
    <col min="1" max="1" width="10.85546875" style="1" customWidth="1"/>
    <col min="2" max="2" width="59" style="1" customWidth="1"/>
    <col min="3" max="3" width="16.7109375" style="1" customWidth="1"/>
    <col min="4" max="4" width="16.42578125" style="1" customWidth="1"/>
    <col min="5" max="16384" width="9.140625" style="1"/>
  </cols>
  <sheetData>
    <row r="1" spans="1:4" ht="15">
      <c r="A1" s="8" t="s">
        <v>10</v>
      </c>
      <c r="B1" s="230" t="str">
        <f>'9. Capital'!B1</f>
        <v>სს " პაშა ბანკი საქართველო"</v>
      </c>
    </row>
    <row r="2" spans="1:4" s="163" customFormat="1" ht="15">
      <c r="A2" s="163" t="s">
        <v>11</v>
      </c>
      <c r="B2" s="231" t="str">
        <f>'9. Capital'!B2</f>
        <v>30.09.2019</v>
      </c>
    </row>
    <row r="3" spans="1:4" s="163" customFormat="1" ht="15"/>
    <row r="4" spans="1:4" ht="13.5" thickBot="1">
      <c r="A4" s="4" t="s">
        <v>286</v>
      </c>
      <c r="B4" s="232" t="s">
        <v>287</v>
      </c>
    </row>
    <row r="5" spans="1:4" s="233" customFormat="1" ht="25.5" customHeight="1">
      <c r="A5" s="546" t="s">
        <v>288</v>
      </c>
      <c r="B5" s="547"/>
      <c r="C5" s="442" t="s">
        <v>289</v>
      </c>
      <c r="D5" s="443" t="s">
        <v>290</v>
      </c>
    </row>
    <row r="6" spans="1:4" s="235" customFormat="1">
      <c r="A6" s="444">
        <v>1</v>
      </c>
      <c r="B6" s="234" t="s">
        <v>291</v>
      </c>
      <c r="C6" s="234"/>
      <c r="D6" s="445"/>
    </row>
    <row r="7" spans="1:4" s="235" customFormat="1" ht="15">
      <c r="A7" s="446" t="s">
        <v>292</v>
      </c>
      <c r="B7" s="236" t="s">
        <v>293</v>
      </c>
      <c r="C7" s="237">
        <v>4.4999999999999998E-2</v>
      </c>
      <c r="D7" s="447">
        <f>C7*'5. RWA'!$C$13</f>
        <v>22398549.670200597</v>
      </c>
    </row>
    <row r="8" spans="1:4" s="235" customFormat="1" ht="15">
      <c r="A8" s="446" t="s">
        <v>294</v>
      </c>
      <c r="B8" s="236" t="s">
        <v>295</v>
      </c>
      <c r="C8" s="238">
        <v>0.06</v>
      </c>
      <c r="D8" s="447">
        <f>C8*'5. RWA'!$C$13</f>
        <v>29864732.893600799</v>
      </c>
    </row>
    <row r="9" spans="1:4" s="235" customFormat="1" ht="15">
      <c r="A9" s="446" t="s">
        <v>296</v>
      </c>
      <c r="B9" s="236" t="s">
        <v>297</v>
      </c>
      <c r="C9" s="238">
        <v>0.08</v>
      </c>
      <c r="D9" s="447">
        <f>C9*'5. RWA'!$C$13</f>
        <v>39819643.858134396</v>
      </c>
    </row>
    <row r="10" spans="1:4" s="235" customFormat="1">
      <c r="A10" s="444" t="s">
        <v>298</v>
      </c>
      <c r="B10" s="234" t="s">
        <v>299</v>
      </c>
      <c r="C10" s="234"/>
      <c r="D10" s="445"/>
    </row>
    <row r="11" spans="1:4" s="241" customFormat="1" ht="15">
      <c r="A11" s="448" t="s">
        <v>300</v>
      </c>
      <c r="B11" s="239" t="s">
        <v>301</v>
      </c>
      <c r="C11" s="240">
        <v>2.5000000000000001E-2</v>
      </c>
      <c r="D11" s="447">
        <f>C11*'5. RWA'!$C$13</f>
        <v>12443638.705667</v>
      </c>
    </row>
    <row r="12" spans="1:4" s="241" customFormat="1" ht="15">
      <c r="A12" s="448" t="s">
        <v>302</v>
      </c>
      <c r="B12" s="239" t="s">
        <v>303</v>
      </c>
      <c r="C12" s="240">
        <v>0</v>
      </c>
      <c r="D12" s="447">
        <f>C12*'5. RWA'!$C$13</f>
        <v>0</v>
      </c>
    </row>
    <row r="13" spans="1:4" s="241" customFormat="1" ht="15">
      <c r="A13" s="448" t="s">
        <v>304</v>
      </c>
      <c r="B13" s="239" t="s">
        <v>305</v>
      </c>
      <c r="C13" s="240">
        <v>0</v>
      </c>
      <c r="D13" s="447">
        <f>C13*'5. RWA'!$C$13</f>
        <v>0</v>
      </c>
    </row>
    <row r="14" spans="1:4" s="235" customFormat="1">
      <c r="A14" s="444" t="s">
        <v>306</v>
      </c>
      <c r="B14" s="234" t="s">
        <v>307</v>
      </c>
      <c r="C14" s="242"/>
      <c r="D14" s="445"/>
    </row>
    <row r="15" spans="1:4" s="235" customFormat="1" ht="15">
      <c r="A15" s="449" t="s">
        <v>308</v>
      </c>
      <c r="B15" s="239" t="s">
        <v>309</v>
      </c>
      <c r="C15" s="237">
        <v>2.1601012487622657E-2</v>
      </c>
      <c r="D15" s="447">
        <f>C15*'5. RWA'!$C$13</f>
        <v>10751807.802903099</v>
      </c>
    </row>
    <row r="16" spans="1:4" s="235" customFormat="1" ht="15">
      <c r="A16" s="449" t="s">
        <v>310</v>
      </c>
      <c r="B16" s="239" t="s">
        <v>311</v>
      </c>
      <c r="C16" s="238">
        <v>2.887111027208792E-2</v>
      </c>
      <c r="D16" s="447">
        <f>C16*'5. RWA'!$C$13</f>
        <v>14370466.610293334</v>
      </c>
    </row>
    <row r="17" spans="1:6" s="235" customFormat="1" ht="15">
      <c r="A17" s="449" t="s">
        <v>312</v>
      </c>
      <c r="B17" s="239" t="s">
        <v>313</v>
      </c>
      <c r="C17" s="238">
        <v>8.6803313272827143E-2</v>
      </c>
      <c r="D17" s="447">
        <f>C17*'5. RWA'!$C$13</f>
        <v>43205962.752875596</v>
      </c>
    </row>
    <row r="18" spans="1:6" s="233" customFormat="1" ht="25.5" customHeight="1">
      <c r="A18" s="548" t="s">
        <v>314</v>
      </c>
      <c r="B18" s="549"/>
      <c r="C18" s="243" t="s">
        <v>289</v>
      </c>
      <c r="D18" s="450" t="s">
        <v>290</v>
      </c>
    </row>
    <row r="19" spans="1:6" s="235" customFormat="1" ht="15">
      <c r="A19" s="451">
        <v>4</v>
      </c>
      <c r="B19" s="239" t="s">
        <v>16</v>
      </c>
      <c r="C19" s="240">
        <f>C7+C11+C12+C13+C15</f>
        <v>9.160101248762266E-2</v>
      </c>
      <c r="D19" s="447">
        <f>C19*'5. RWA'!$C$13</f>
        <v>45593996.178770699</v>
      </c>
    </row>
    <row r="20" spans="1:6" s="235" customFormat="1" ht="15">
      <c r="A20" s="451">
        <v>5</v>
      </c>
      <c r="B20" s="239" t="s">
        <v>17</v>
      </c>
      <c r="C20" s="240">
        <f>C8+C11+C12+C13+C16</f>
        <v>0.11387111027208791</v>
      </c>
      <c r="D20" s="447">
        <f>C20*'5. RWA'!$C$13</f>
        <v>56678838.209561124</v>
      </c>
    </row>
    <row r="21" spans="1:6" s="235" customFormat="1" ht="15.75" thickBot="1">
      <c r="A21" s="452" t="s">
        <v>315</v>
      </c>
      <c r="B21" s="453" t="s">
        <v>7</v>
      </c>
      <c r="C21" s="454">
        <f>C9+C11+C12+C13+C17</f>
        <v>0.19180331327282715</v>
      </c>
      <c r="D21" s="455">
        <f>C21*'5. RWA'!$C$13</f>
        <v>95469245.316676989</v>
      </c>
    </row>
    <row r="22" spans="1:6">
      <c r="F22" s="4"/>
    </row>
  </sheetData>
  <sheetProtection selectLockedCells="1" selectUnlockedCells="1"/>
  <mergeCells count="2">
    <mergeCell ref="A5:B5"/>
    <mergeCell ref="A18:B18"/>
  </mergeCells>
  <pageMargins left="0.7" right="0.7" top="0.75" bottom="0.75" header="0.51180555555555551" footer="0.51180555555555551"/>
  <pageSetup paperSize="9" scale="86" firstPageNumber="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17"/>
  </sheetPr>
  <dimension ref="A1:F45"/>
  <sheetViews>
    <sheetView view="pageBreakPreview" zoomScale="60" zoomScaleNormal="100" workbookViewId="0">
      <selection activeCell="C23" sqref="C23"/>
    </sheetView>
  </sheetViews>
  <sheetFormatPr defaultColWidth="8.7109375" defaultRowHeight="15.75"/>
  <cols>
    <col min="1" max="1" width="10.7109375" style="244" customWidth="1"/>
    <col min="2" max="2" width="92" style="244" customWidth="1"/>
    <col min="3" max="3" width="53.140625" style="244" customWidth="1"/>
    <col min="4" max="4" width="32.28515625" style="244" customWidth="1"/>
    <col min="5" max="5" width="9.42578125" customWidth="1"/>
  </cols>
  <sheetData>
    <row r="1" spans="1:6">
      <c r="A1" s="8" t="s">
        <v>10</v>
      </c>
      <c r="B1" s="9" t="str">
        <f>'2. RC'!B1</f>
        <v>სს " პაშა ბანკი საქართველო"</v>
      </c>
      <c r="E1" s="1"/>
      <c r="F1" s="1"/>
    </row>
    <row r="2" spans="1:6" s="163" customFormat="1" ht="15.75" customHeight="1">
      <c r="A2" s="163" t="s">
        <v>11</v>
      </c>
      <c r="B2" s="9" t="str">
        <f>'2. RC'!B2</f>
        <v>30.09.2019</v>
      </c>
    </row>
    <row r="3" spans="1:6" s="163" customFormat="1" ht="15.75" customHeight="1">
      <c r="A3" s="245"/>
    </row>
    <row r="4" spans="1:6" s="163" customFormat="1" ht="15.75" customHeight="1">
      <c r="A4" s="163" t="s">
        <v>316</v>
      </c>
      <c r="B4" s="246" t="s">
        <v>8</v>
      </c>
      <c r="D4" s="247" t="s">
        <v>46</v>
      </c>
    </row>
    <row r="5" spans="1:6" ht="38.25">
      <c r="A5" s="248" t="s">
        <v>13</v>
      </c>
      <c r="B5" s="249" t="s">
        <v>224</v>
      </c>
      <c r="C5" s="250" t="s">
        <v>317</v>
      </c>
      <c r="D5" s="251" t="s">
        <v>318</v>
      </c>
    </row>
    <row r="6" spans="1:6">
      <c r="A6" s="252">
        <v>1</v>
      </c>
      <c r="B6" s="253" t="s">
        <v>53</v>
      </c>
      <c r="C6" s="254">
        <v>3021008.1272</v>
      </c>
      <c r="D6" s="255"/>
      <c r="E6" s="256"/>
    </row>
    <row r="7" spans="1:6">
      <c r="A7" s="252">
        <v>2</v>
      </c>
      <c r="B7" s="257" t="s">
        <v>54</v>
      </c>
      <c r="C7" s="254">
        <v>85118258.123999998</v>
      </c>
      <c r="D7" s="258"/>
      <c r="E7" s="256"/>
    </row>
    <row r="8" spans="1:6">
      <c r="A8" s="252">
        <v>3</v>
      </c>
      <c r="B8" s="257" t="s">
        <v>55</v>
      </c>
      <c r="C8" s="254">
        <v>72611264.997400001</v>
      </c>
      <c r="D8" s="258"/>
      <c r="E8" s="256"/>
    </row>
    <row r="9" spans="1:6">
      <c r="A9" s="252">
        <v>4</v>
      </c>
      <c r="B9" s="257" t="s">
        <v>56</v>
      </c>
      <c r="C9" s="254">
        <v>0</v>
      </c>
      <c r="D9" s="258"/>
      <c r="E9" s="256"/>
    </row>
    <row r="10" spans="1:6">
      <c r="A10" s="252">
        <v>5</v>
      </c>
      <c r="B10" s="257" t="s">
        <v>57</v>
      </c>
      <c r="C10" s="254">
        <v>27725173.274899997</v>
      </c>
      <c r="D10" s="258"/>
      <c r="E10" s="256"/>
    </row>
    <row r="11" spans="1:6">
      <c r="A11" s="252">
        <v>6.1</v>
      </c>
      <c r="B11" s="257" t="s">
        <v>58</v>
      </c>
      <c r="C11" s="254">
        <v>286726736.88859999</v>
      </c>
      <c r="D11" s="259"/>
      <c r="E11" s="260"/>
    </row>
    <row r="12" spans="1:6">
      <c r="A12" s="252" t="s">
        <v>319</v>
      </c>
      <c r="B12" s="257" t="s">
        <v>320</v>
      </c>
      <c r="C12" s="261">
        <v>0</v>
      </c>
      <c r="D12" s="259" t="s">
        <v>321</v>
      </c>
      <c r="E12" s="260"/>
    </row>
    <row r="13" spans="1:6">
      <c r="A13" s="252">
        <v>6.2</v>
      </c>
      <c r="B13" s="262" t="s">
        <v>59</v>
      </c>
      <c r="C13" s="254">
        <v>-6525703.1814999999</v>
      </c>
      <c r="D13" s="263"/>
      <c r="E13" s="260"/>
    </row>
    <row r="14" spans="1:6">
      <c r="A14" s="252" t="s">
        <v>322</v>
      </c>
      <c r="B14" s="264" t="s">
        <v>323</v>
      </c>
      <c r="C14" s="261">
        <v>-573617.50619999995</v>
      </c>
      <c r="D14" s="259" t="s">
        <v>324</v>
      </c>
      <c r="E14" s="260"/>
    </row>
    <row r="15" spans="1:6">
      <c r="A15" s="252">
        <v>6</v>
      </c>
      <c r="B15" s="257" t="s">
        <v>60</v>
      </c>
      <c r="C15" s="265">
        <f>C13+C11</f>
        <v>280201033.70709997</v>
      </c>
      <c r="D15" s="263"/>
      <c r="E15" s="256"/>
    </row>
    <row r="16" spans="1:6">
      <c r="A16" s="252">
        <v>7</v>
      </c>
      <c r="B16" s="257" t="s">
        <v>61</v>
      </c>
      <c r="C16" s="254">
        <v>1537000.2829</v>
      </c>
      <c r="D16" s="259"/>
      <c r="E16" s="256"/>
    </row>
    <row r="17" spans="1:5">
      <c r="A17" s="252">
        <v>8</v>
      </c>
      <c r="B17" s="257" t="s">
        <v>62</v>
      </c>
      <c r="C17" s="254">
        <v>0</v>
      </c>
      <c r="D17" s="259"/>
      <c r="E17" s="256"/>
    </row>
    <row r="18" spans="1:5">
      <c r="A18" s="252">
        <v>9</v>
      </c>
      <c r="B18" s="257" t="s">
        <v>63</v>
      </c>
      <c r="C18" s="254">
        <v>0</v>
      </c>
      <c r="D18" s="259"/>
      <c r="E18" s="256"/>
    </row>
    <row r="19" spans="1:5">
      <c r="A19" s="252">
        <v>9.1</v>
      </c>
      <c r="B19" s="264" t="s">
        <v>325</v>
      </c>
      <c r="C19" s="254"/>
      <c r="D19" s="259"/>
      <c r="E19" s="256"/>
    </row>
    <row r="20" spans="1:5">
      <c r="A20" s="252">
        <v>9.1999999999999993</v>
      </c>
      <c r="B20" s="264" t="s">
        <v>326</v>
      </c>
      <c r="C20" s="254"/>
      <c r="D20" s="259"/>
      <c r="E20" s="256"/>
    </row>
    <row r="21" spans="1:5">
      <c r="A21" s="252">
        <v>9.3000000000000007</v>
      </c>
      <c r="B21" s="264" t="s">
        <v>327</v>
      </c>
      <c r="C21" s="254"/>
      <c r="D21" s="259"/>
      <c r="E21" s="256"/>
    </row>
    <row r="22" spans="1:5">
      <c r="A22" s="252">
        <v>10</v>
      </c>
      <c r="B22" s="257" t="s">
        <v>64</v>
      </c>
      <c r="C22" s="254">
        <v>16019547.91</v>
      </c>
      <c r="D22" s="259"/>
      <c r="E22" s="256"/>
    </row>
    <row r="23" spans="1:5">
      <c r="A23" s="252">
        <v>10.1</v>
      </c>
      <c r="B23" s="264" t="s">
        <v>328</v>
      </c>
      <c r="C23" s="254">
        <v>3003381.21</v>
      </c>
      <c r="D23" s="266" t="s">
        <v>329</v>
      </c>
      <c r="E23" s="256"/>
    </row>
    <row r="24" spans="1:5">
      <c r="A24" s="252">
        <v>11</v>
      </c>
      <c r="B24" s="267" t="s">
        <v>65</v>
      </c>
      <c r="C24" s="254">
        <v>5770780.8311999999</v>
      </c>
      <c r="D24" s="268"/>
      <c r="E24" s="256"/>
    </row>
    <row r="25" spans="1:5">
      <c r="A25" s="252">
        <v>12</v>
      </c>
      <c r="B25" s="269" t="s">
        <v>66</v>
      </c>
      <c r="C25" s="270">
        <f>SUM(C6:C10,C15:C18,C22,C24)</f>
        <v>492004067.25470001</v>
      </c>
      <c r="D25" s="271"/>
      <c r="E25" s="272"/>
    </row>
    <row r="26" spans="1:5">
      <c r="A26" s="252">
        <v>13</v>
      </c>
      <c r="B26" s="257" t="s">
        <v>68</v>
      </c>
      <c r="C26" s="254">
        <v>120117003.50029999</v>
      </c>
      <c r="D26" s="273"/>
      <c r="E26" s="256"/>
    </row>
    <row r="27" spans="1:5">
      <c r="A27" s="252">
        <v>14</v>
      </c>
      <c r="B27" s="257" t="s">
        <v>69</v>
      </c>
      <c r="C27" s="254">
        <v>72080871.780699998</v>
      </c>
      <c r="D27" s="259"/>
      <c r="E27" s="256"/>
    </row>
    <row r="28" spans="1:5">
      <c r="A28" s="252">
        <v>15</v>
      </c>
      <c r="B28" s="257" t="s">
        <v>70</v>
      </c>
      <c r="C28" s="254">
        <v>13604564.1274</v>
      </c>
      <c r="D28" s="259"/>
      <c r="E28" s="256"/>
    </row>
    <row r="29" spans="1:5">
      <c r="A29" s="252">
        <v>16</v>
      </c>
      <c r="B29" s="257" t="s">
        <v>71</v>
      </c>
      <c r="C29" s="254">
        <v>127871248.18689999</v>
      </c>
      <c r="D29" s="259"/>
      <c r="E29" s="256"/>
    </row>
    <row r="30" spans="1:5">
      <c r="A30" s="252">
        <v>17</v>
      </c>
      <c r="B30" s="257" t="s">
        <v>72</v>
      </c>
      <c r="C30" s="254">
        <v>0</v>
      </c>
      <c r="D30" s="259"/>
      <c r="E30" s="256"/>
    </row>
    <row r="31" spans="1:5">
      <c r="A31" s="252">
        <v>18</v>
      </c>
      <c r="B31" s="257" t="s">
        <v>73</v>
      </c>
      <c r="C31" s="254">
        <v>39633213.519199997</v>
      </c>
      <c r="D31" s="259"/>
      <c r="E31" s="256"/>
    </row>
    <row r="32" spans="1:5">
      <c r="A32" s="252">
        <v>19</v>
      </c>
      <c r="B32" s="257" t="s">
        <v>74</v>
      </c>
      <c r="C32" s="254">
        <v>2761284.1006</v>
      </c>
      <c r="D32" s="259"/>
      <c r="E32" s="256"/>
    </row>
    <row r="33" spans="1:5">
      <c r="A33" s="252">
        <v>20</v>
      </c>
      <c r="B33" s="257" t="s">
        <v>75</v>
      </c>
      <c r="C33" s="254">
        <v>13790880.847800002</v>
      </c>
      <c r="D33" s="274"/>
      <c r="E33" s="256"/>
    </row>
    <row r="34" spans="1:5">
      <c r="A34" s="252">
        <v>20.100000000000001</v>
      </c>
      <c r="B34" s="275" t="s">
        <v>330</v>
      </c>
      <c r="C34" s="261">
        <v>573617.50619999995</v>
      </c>
      <c r="D34" s="259" t="s">
        <v>324</v>
      </c>
      <c r="E34" s="256"/>
    </row>
    <row r="35" spans="1:5">
      <c r="A35" s="252">
        <v>21</v>
      </c>
      <c r="B35" s="267" t="s">
        <v>76</v>
      </c>
      <c r="C35" s="254">
        <v>0</v>
      </c>
      <c r="D35" s="276"/>
      <c r="E35" s="256"/>
    </row>
    <row r="36" spans="1:5">
      <c r="A36" s="252">
        <v>21.1</v>
      </c>
      <c r="B36" s="275" t="s">
        <v>331</v>
      </c>
      <c r="C36" s="277"/>
      <c r="D36" s="276"/>
      <c r="E36" s="256"/>
    </row>
    <row r="37" spans="1:5">
      <c r="A37" s="252">
        <v>22</v>
      </c>
      <c r="B37" s="269" t="s">
        <v>77</v>
      </c>
      <c r="C37" s="270">
        <f>SUM(C26:C33)</f>
        <v>389859066.06289995</v>
      </c>
      <c r="D37" s="271"/>
      <c r="E37" s="272"/>
    </row>
    <row r="38" spans="1:5">
      <c r="A38" s="252">
        <v>23</v>
      </c>
      <c r="B38" s="267" t="s">
        <v>79</v>
      </c>
      <c r="C38" s="278">
        <v>103000000</v>
      </c>
      <c r="D38" s="259" t="s">
        <v>332</v>
      </c>
      <c r="E38" s="256"/>
    </row>
    <row r="39" spans="1:5">
      <c r="A39" s="252">
        <v>24</v>
      </c>
      <c r="B39" s="267" t="s">
        <v>80</v>
      </c>
      <c r="C39" s="278">
        <v>0</v>
      </c>
      <c r="D39" s="259"/>
      <c r="E39" s="256"/>
    </row>
    <row r="40" spans="1:5">
      <c r="A40" s="252">
        <v>25</v>
      </c>
      <c r="B40" s="267" t="s">
        <v>333</v>
      </c>
      <c r="C40" s="278">
        <v>0</v>
      </c>
      <c r="D40" s="259"/>
      <c r="E40" s="256"/>
    </row>
    <row r="41" spans="1:5">
      <c r="A41" s="252">
        <v>26</v>
      </c>
      <c r="B41" s="267" t="s">
        <v>82</v>
      </c>
      <c r="C41" s="278">
        <v>0</v>
      </c>
      <c r="D41" s="259"/>
      <c r="E41" s="256"/>
    </row>
    <row r="42" spans="1:5">
      <c r="A42" s="252">
        <v>27</v>
      </c>
      <c r="B42" s="267" t="s">
        <v>83</v>
      </c>
      <c r="C42" s="278">
        <v>0</v>
      </c>
      <c r="D42" s="259"/>
      <c r="E42" s="256"/>
    </row>
    <row r="43" spans="1:5">
      <c r="A43" s="252">
        <v>28</v>
      </c>
      <c r="B43" s="267" t="s">
        <v>84</v>
      </c>
      <c r="C43" s="278">
        <v>-854998.87</v>
      </c>
      <c r="D43" s="259" t="s">
        <v>334</v>
      </c>
      <c r="E43" s="256"/>
    </row>
    <row r="44" spans="1:5">
      <c r="A44" s="252">
        <v>29</v>
      </c>
      <c r="B44" s="267" t="s">
        <v>250</v>
      </c>
      <c r="C44" s="278">
        <v>0</v>
      </c>
      <c r="D44" s="259"/>
      <c r="E44" s="256"/>
    </row>
    <row r="45" spans="1:5">
      <c r="A45" s="279">
        <v>30</v>
      </c>
      <c r="B45" s="280" t="s">
        <v>86</v>
      </c>
      <c r="C45" s="281">
        <f>SUM(C38:C44)</f>
        <v>102145001.13</v>
      </c>
      <c r="D45" s="282"/>
      <c r="E45" s="272"/>
    </row>
  </sheetData>
  <sheetProtection selectLockedCells="1" selectUnlockedCells="1"/>
  <dataValidations count="1">
    <dataValidation operator="lessThanOrEqual" allowBlank="1" showInputMessage="1" showErrorMessage="1" errorTitle="Should be negative number" error="Should be whole negative number or 0" sqref="C12" xr:uid="{00000000-0002-0000-0B00-000000000000}">
      <formula1>0</formula1>
      <formula2>0</formula2>
    </dataValidation>
  </dataValidations>
  <pageMargins left="0.7" right="0.7" top="0.75" bottom="0.75" header="0.51180555555555551" footer="0.51180555555555551"/>
  <pageSetup paperSize="9" scale="46" firstPageNumber="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17"/>
  </sheetPr>
  <dimension ref="A1:S22"/>
  <sheetViews>
    <sheetView view="pageBreakPreview" topLeftCell="I1" zoomScale="84" zoomScaleNormal="100" zoomScaleSheetLayoutView="84" workbookViewId="0">
      <selection activeCell="D17" sqref="A1:XFD1048576"/>
    </sheetView>
  </sheetViews>
  <sheetFormatPr defaultRowHeight="12.75"/>
  <cols>
    <col min="1" max="1" width="10.5703125" style="1" customWidth="1"/>
    <col min="2" max="2" width="95.140625" style="1" customWidth="1"/>
    <col min="3" max="3" width="29.140625" style="1" customWidth="1"/>
    <col min="4" max="4" width="28.140625" style="1" customWidth="1"/>
    <col min="5" max="5" width="29" style="1" customWidth="1"/>
    <col min="6" max="6" width="28.42578125" style="1" customWidth="1"/>
    <col min="7" max="7" width="29" style="1" customWidth="1"/>
    <col min="8" max="9" width="28.42578125" style="1" customWidth="1"/>
    <col min="10" max="12" width="27.85546875" style="1" customWidth="1"/>
    <col min="13" max="14" width="28.28515625" style="1" customWidth="1"/>
    <col min="15" max="16" width="28" style="1" customWidth="1"/>
    <col min="17" max="18" width="28.85546875" style="1" customWidth="1"/>
    <col min="19" max="19" width="31.5703125" style="1" customWidth="1"/>
    <col min="20" max="16384" width="9.140625" style="61"/>
  </cols>
  <sheetData>
    <row r="1" spans="1:19">
      <c r="A1" s="1" t="s">
        <v>10</v>
      </c>
      <c r="B1" s="9" t="str">
        <f>'2. RC'!B1</f>
        <v>სს " პაშა ბანკი საქართველო"</v>
      </c>
    </row>
    <row r="2" spans="1:19">
      <c r="A2" s="1" t="s">
        <v>11</v>
      </c>
      <c r="B2" s="9" t="str">
        <f>'2. RC'!B2</f>
        <v>30.09.2019</v>
      </c>
    </row>
    <row r="4" spans="1:19" ht="38.25">
      <c r="A4" s="200" t="s">
        <v>335</v>
      </c>
      <c r="B4" s="283" t="s">
        <v>336</v>
      </c>
    </row>
    <row r="5" spans="1:19">
      <c r="A5" s="527"/>
      <c r="B5" s="528"/>
      <c r="C5" s="529" t="s">
        <v>221</v>
      </c>
      <c r="D5" s="529" t="s">
        <v>222</v>
      </c>
      <c r="E5" s="529" t="s">
        <v>223</v>
      </c>
      <c r="F5" s="529" t="s">
        <v>337</v>
      </c>
      <c r="G5" s="529" t="s">
        <v>338</v>
      </c>
      <c r="H5" s="529" t="s">
        <v>339</v>
      </c>
      <c r="I5" s="529" t="s">
        <v>340</v>
      </c>
      <c r="J5" s="529" t="s">
        <v>341</v>
      </c>
      <c r="K5" s="529" t="s">
        <v>342</v>
      </c>
      <c r="L5" s="529" t="s">
        <v>343</v>
      </c>
      <c r="M5" s="529" t="s">
        <v>344</v>
      </c>
      <c r="N5" s="529" t="s">
        <v>345</v>
      </c>
      <c r="O5" s="529" t="s">
        <v>346</v>
      </c>
      <c r="P5" s="529" t="s">
        <v>347</v>
      </c>
      <c r="Q5" s="529" t="s">
        <v>348</v>
      </c>
      <c r="R5" s="530" t="s">
        <v>349</v>
      </c>
      <c r="S5" s="531" t="s">
        <v>350</v>
      </c>
    </row>
    <row r="6" spans="1:19" ht="46.5" customHeight="1">
      <c r="A6" s="284"/>
      <c r="B6" s="552" t="s">
        <v>351</v>
      </c>
      <c r="C6" s="550">
        <v>0</v>
      </c>
      <c r="D6" s="550"/>
      <c r="E6" s="550">
        <v>0.2</v>
      </c>
      <c r="F6" s="550"/>
      <c r="G6" s="550">
        <v>0.35</v>
      </c>
      <c r="H6" s="550"/>
      <c r="I6" s="550">
        <v>0.5</v>
      </c>
      <c r="J6" s="550"/>
      <c r="K6" s="550">
        <v>0.75</v>
      </c>
      <c r="L6" s="550"/>
      <c r="M6" s="550">
        <v>1</v>
      </c>
      <c r="N6" s="550"/>
      <c r="O6" s="550">
        <v>1.5</v>
      </c>
      <c r="P6" s="550"/>
      <c r="Q6" s="550">
        <v>2.5</v>
      </c>
      <c r="R6" s="550"/>
      <c r="S6" s="551" t="s">
        <v>352</v>
      </c>
    </row>
    <row r="7" spans="1:19">
      <c r="A7" s="284"/>
      <c r="B7" s="552"/>
      <c r="C7" s="285" t="s">
        <v>353</v>
      </c>
      <c r="D7" s="285" t="s">
        <v>354</v>
      </c>
      <c r="E7" s="285" t="s">
        <v>353</v>
      </c>
      <c r="F7" s="285" t="s">
        <v>354</v>
      </c>
      <c r="G7" s="285" t="s">
        <v>353</v>
      </c>
      <c r="H7" s="285" t="s">
        <v>354</v>
      </c>
      <c r="I7" s="285" t="s">
        <v>353</v>
      </c>
      <c r="J7" s="285" t="s">
        <v>354</v>
      </c>
      <c r="K7" s="285" t="s">
        <v>353</v>
      </c>
      <c r="L7" s="285" t="s">
        <v>354</v>
      </c>
      <c r="M7" s="285" t="s">
        <v>353</v>
      </c>
      <c r="N7" s="285" t="s">
        <v>354</v>
      </c>
      <c r="O7" s="285" t="s">
        <v>353</v>
      </c>
      <c r="P7" s="285" t="s">
        <v>354</v>
      </c>
      <c r="Q7" s="285" t="s">
        <v>353</v>
      </c>
      <c r="R7" s="285" t="s">
        <v>354</v>
      </c>
      <c r="S7" s="551"/>
    </row>
    <row r="8" spans="1:19" s="292" customFormat="1">
      <c r="A8" s="286">
        <v>1</v>
      </c>
      <c r="B8" s="532" t="s">
        <v>355</v>
      </c>
      <c r="C8" s="287">
        <v>327351.34000000003</v>
      </c>
      <c r="D8" s="288"/>
      <c r="E8" s="289">
        <v>0</v>
      </c>
      <c r="F8" s="290"/>
      <c r="G8" s="289">
        <v>0</v>
      </c>
      <c r="H8" s="288"/>
      <c r="I8" s="289">
        <v>0</v>
      </c>
      <c r="J8" s="288"/>
      <c r="K8" s="289">
        <v>0</v>
      </c>
      <c r="L8" s="288"/>
      <c r="M8" s="287">
        <v>84790906.783999994</v>
      </c>
      <c r="N8" s="2"/>
      <c r="O8" s="289">
        <v>0</v>
      </c>
      <c r="P8" s="288"/>
      <c r="Q8" s="289">
        <v>0</v>
      </c>
      <c r="R8" s="288"/>
      <c r="S8" s="291">
        <f t="shared" ref="S8:S21" si="0">$C$6*SUM(C8:D8)+$E$6*SUM(E8:F8)+$G$6*SUM(G8:H8)+$I$6*SUM(I8:J8)+$K$6*SUM(K8:L8)+$M$6*SUM(M8:N8)+$O$6*SUM(O8:P8)+$Q$6*SUM(Q8:R8)</f>
        <v>84790906.783999994</v>
      </c>
    </row>
    <row r="9" spans="1:19" s="292" customFormat="1">
      <c r="A9" s="286">
        <v>2</v>
      </c>
      <c r="B9" s="532" t="s">
        <v>356</v>
      </c>
      <c r="C9" s="289">
        <v>0</v>
      </c>
      <c r="D9" s="288"/>
      <c r="E9" s="289">
        <v>0</v>
      </c>
      <c r="F9" s="290"/>
      <c r="G9" s="289">
        <v>0</v>
      </c>
      <c r="H9" s="288"/>
      <c r="I9" s="289">
        <v>0</v>
      </c>
      <c r="J9" s="288"/>
      <c r="K9" s="289">
        <v>0</v>
      </c>
      <c r="L9" s="288"/>
      <c r="M9" s="287">
        <v>0</v>
      </c>
      <c r="N9" s="288"/>
      <c r="O9" s="289">
        <v>0</v>
      </c>
      <c r="P9" s="288"/>
      <c r="Q9" s="289">
        <v>0</v>
      </c>
      <c r="R9" s="288"/>
      <c r="S9" s="291">
        <f t="shared" si="0"/>
        <v>0</v>
      </c>
    </row>
    <row r="10" spans="1:19" s="292" customFormat="1">
      <c r="A10" s="286">
        <v>3</v>
      </c>
      <c r="B10" s="532" t="s">
        <v>357</v>
      </c>
      <c r="C10" s="289">
        <v>0</v>
      </c>
      <c r="D10" s="288"/>
      <c r="E10" s="289">
        <v>0</v>
      </c>
      <c r="F10" s="290"/>
      <c r="G10" s="289">
        <v>0</v>
      </c>
      <c r="H10" s="288"/>
      <c r="I10" s="289">
        <v>0</v>
      </c>
      <c r="J10" s="288"/>
      <c r="K10" s="289">
        <v>0</v>
      </c>
      <c r="L10" s="288"/>
      <c r="M10" s="287">
        <v>0</v>
      </c>
      <c r="N10" s="288"/>
      <c r="O10" s="289">
        <v>0</v>
      </c>
      <c r="P10" s="288"/>
      <c r="Q10" s="289">
        <v>0</v>
      </c>
      <c r="R10" s="288"/>
      <c r="S10" s="291">
        <f t="shared" si="0"/>
        <v>0</v>
      </c>
    </row>
    <row r="11" spans="1:19" s="292" customFormat="1">
      <c r="A11" s="286">
        <v>4</v>
      </c>
      <c r="B11" s="532" t="s">
        <v>358</v>
      </c>
      <c r="C11" s="289">
        <v>0</v>
      </c>
      <c r="D11" s="288"/>
      <c r="E11" s="289">
        <v>0</v>
      </c>
      <c r="F11" s="290"/>
      <c r="G11" s="289">
        <v>0</v>
      </c>
      <c r="H11" s="288"/>
      <c r="I11" s="289">
        <v>0</v>
      </c>
      <c r="J11" s="288"/>
      <c r="K11" s="289">
        <v>0</v>
      </c>
      <c r="L11" s="288"/>
      <c r="M11" s="287">
        <v>0</v>
      </c>
      <c r="N11" s="288"/>
      <c r="O11" s="289">
        <v>0</v>
      </c>
      <c r="P11" s="288"/>
      <c r="Q11" s="289">
        <v>0</v>
      </c>
      <c r="R11" s="288"/>
      <c r="S11" s="291">
        <f t="shared" si="0"/>
        <v>0</v>
      </c>
    </row>
    <row r="12" spans="1:19" s="292" customFormat="1">
      <c r="A12" s="286">
        <v>5</v>
      </c>
      <c r="B12" s="532" t="s">
        <v>359</v>
      </c>
      <c r="C12" s="289">
        <v>0</v>
      </c>
      <c r="D12" s="288"/>
      <c r="E12" s="289">
        <v>0</v>
      </c>
      <c r="F12" s="290"/>
      <c r="G12" s="289">
        <v>0</v>
      </c>
      <c r="H12" s="288"/>
      <c r="I12" s="289">
        <v>0</v>
      </c>
      <c r="J12" s="288"/>
      <c r="K12" s="289">
        <v>0</v>
      </c>
      <c r="L12" s="288"/>
      <c r="M12" s="287">
        <v>0</v>
      </c>
      <c r="N12" s="288"/>
      <c r="O12" s="289">
        <v>0</v>
      </c>
      <c r="P12" s="288"/>
      <c r="Q12" s="289">
        <v>0</v>
      </c>
      <c r="R12" s="288"/>
      <c r="S12" s="291">
        <f t="shared" si="0"/>
        <v>0</v>
      </c>
    </row>
    <row r="13" spans="1:19" s="292" customFormat="1">
      <c r="A13" s="286">
        <v>6</v>
      </c>
      <c r="B13" s="532" t="s">
        <v>360</v>
      </c>
      <c r="C13" s="289">
        <v>0</v>
      </c>
      <c r="D13" s="2"/>
      <c r="E13" s="289">
        <v>59451447.454400003</v>
      </c>
      <c r="F13" s="2"/>
      <c r="G13" s="289">
        <v>0</v>
      </c>
      <c r="H13" s="2"/>
      <c r="I13" s="289">
        <v>14810971.363</v>
      </c>
      <c r="J13" s="2"/>
      <c r="K13" s="289">
        <v>0</v>
      </c>
      <c r="L13" s="2"/>
      <c r="M13" s="287">
        <v>2416242.2999999998</v>
      </c>
      <c r="N13" s="287"/>
      <c r="O13" s="289">
        <v>0</v>
      </c>
      <c r="P13" s="2"/>
      <c r="Q13" s="289">
        <v>0</v>
      </c>
      <c r="R13" s="2"/>
      <c r="S13" s="291">
        <f t="shared" si="0"/>
        <v>21712017.472380001</v>
      </c>
    </row>
    <row r="14" spans="1:19" s="292" customFormat="1">
      <c r="A14" s="286">
        <v>7</v>
      </c>
      <c r="B14" s="532" t="s">
        <v>361</v>
      </c>
      <c r="C14" s="289">
        <v>0</v>
      </c>
      <c r="D14" s="2"/>
      <c r="E14" s="289">
        <v>0</v>
      </c>
      <c r="F14" s="2"/>
      <c r="G14" s="289">
        <v>0</v>
      </c>
      <c r="H14" s="2"/>
      <c r="I14" s="289">
        <v>0</v>
      </c>
      <c r="J14" s="2"/>
      <c r="K14" s="289">
        <v>0</v>
      </c>
      <c r="L14" s="2"/>
      <c r="M14" s="287">
        <v>316049984.32639998</v>
      </c>
      <c r="N14" s="287">
        <v>20523323</v>
      </c>
      <c r="O14" s="289">
        <v>0</v>
      </c>
      <c r="P14" s="2"/>
      <c r="Q14" s="289">
        <v>0</v>
      </c>
      <c r="R14" s="2"/>
      <c r="S14" s="291">
        <f t="shared" si="0"/>
        <v>336573307.32639998</v>
      </c>
    </row>
    <row r="15" spans="1:19" s="292" customFormat="1">
      <c r="A15" s="286">
        <v>8</v>
      </c>
      <c r="B15" s="532" t="s">
        <v>362</v>
      </c>
      <c r="C15" s="289">
        <v>0</v>
      </c>
      <c r="D15" s="2"/>
      <c r="E15" s="289">
        <v>0</v>
      </c>
      <c r="F15" s="2"/>
      <c r="G15" s="289">
        <v>0</v>
      </c>
      <c r="H15" s="2"/>
      <c r="I15" s="289">
        <v>0</v>
      </c>
      <c r="J15" s="2"/>
      <c r="K15" s="289">
        <v>0</v>
      </c>
      <c r="L15" s="2"/>
      <c r="M15" s="287">
        <v>0</v>
      </c>
      <c r="N15" s="287"/>
      <c r="O15" s="289">
        <v>0</v>
      </c>
      <c r="P15" s="2"/>
      <c r="Q15" s="289">
        <v>0</v>
      </c>
      <c r="R15" s="2"/>
      <c r="S15" s="291">
        <f t="shared" si="0"/>
        <v>0</v>
      </c>
    </row>
    <row r="16" spans="1:19" s="292" customFormat="1">
      <c r="A16" s="286">
        <v>9</v>
      </c>
      <c r="B16" s="532" t="s">
        <v>363</v>
      </c>
      <c r="C16" s="289">
        <v>0</v>
      </c>
      <c r="D16" s="288"/>
      <c r="E16" s="289">
        <v>0</v>
      </c>
      <c r="F16" s="290"/>
      <c r="G16" s="289">
        <v>0</v>
      </c>
      <c r="H16" s="288"/>
      <c r="I16" s="289">
        <v>0</v>
      </c>
      <c r="J16" s="288"/>
      <c r="K16" s="289">
        <v>0</v>
      </c>
      <c r="L16" s="288"/>
      <c r="M16" s="287">
        <v>0</v>
      </c>
      <c r="N16" s="288"/>
      <c r="O16" s="289">
        <v>0</v>
      </c>
      <c r="P16" s="288"/>
      <c r="Q16" s="289">
        <v>0</v>
      </c>
      <c r="R16" s="288"/>
      <c r="S16" s="291">
        <f t="shared" si="0"/>
        <v>0</v>
      </c>
    </row>
    <row r="17" spans="1:19" s="292" customFormat="1" ht="36" customHeight="1">
      <c r="A17" s="286">
        <v>10</v>
      </c>
      <c r="B17" s="532" t="s">
        <v>364</v>
      </c>
      <c r="C17" s="289">
        <v>0</v>
      </c>
      <c r="D17" s="288"/>
      <c r="E17" s="289">
        <v>0</v>
      </c>
      <c r="F17" s="290"/>
      <c r="G17" s="289">
        <v>0</v>
      </c>
      <c r="H17" s="288"/>
      <c r="I17" s="289">
        <v>0</v>
      </c>
      <c r="J17" s="288"/>
      <c r="K17" s="289">
        <v>0</v>
      </c>
      <c r="L17" s="288"/>
      <c r="M17" s="287">
        <v>0</v>
      </c>
      <c r="N17" s="288"/>
      <c r="O17" s="289">
        <v>0</v>
      </c>
      <c r="P17" s="288"/>
      <c r="Q17" s="289">
        <v>0</v>
      </c>
      <c r="R17" s="288"/>
      <c r="S17" s="291">
        <f t="shared" si="0"/>
        <v>0</v>
      </c>
    </row>
    <row r="18" spans="1:19" s="292" customFormat="1" ht="36" customHeight="1">
      <c r="A18" s="286">
        <v>11</v>
      </c>
      <c r="B18" s="532" t="s">
        <v>365</v>
      </c>
      <c r="C18" s="289">
        <v>0</v>
      </c>
      <c r="D18" s="288"/>
      <c r="E18" s="289">
        <v>0</v>
      </c>
      <c r="F18" s="290"/>
      <c r="G18" s="289">
        <v>0</v>
      </c>
      <c r="H18" s="288"/>
      <c r="I18" s="289">
        <v>0</v>
      </c>
      <c r="J18" s="288"/>
      <c r="K18" s="289">
        <v>0</v>
      </c>
      <c r="L18" s="288"/>
      <c r="M18" s="287">
        <v>0</v>
      </c>
      <c r="N18" s="288"/>
      <c r="O18" s="289">
        <v>0</v>
      </c>
      <c r="P18" s="288"/>
      <c r="Q18" s="289">
        <v>0</v>
      </c>
      <c r="R18" s="288"/>
      <c r="S18" s="291">
        <f t="shared" si="0"/>
        <v>0</v>
      </c>
    </row>
    <row r="19" spans="1:19" s="292" customFormat="1" ht="36" customHeight="1">
      <c r="A19" s="286">
        <v>12</v>
      </c>
      <c r="B19" s="532" t="s">
        <v>366</v>
      </c>
      <c r="C19" s="289">
        <v>0</v>
      </c>
      <c r="D19" s="288"/>
      <c r="E19" s="289">
        <v>0</v>
      </c>
      <c r="F19" s="290"/>
      <c r="G19" s="289">
        <v>0</v>
      </c>
      <c r="H19" s="288"/>
      <c r="I19" s="289">
        <v>0</v>
      </c>
      <c r="J19" s="288"/>
      <c r="K19" s="289">
        <v>0</v>
      </c>
      <c r="L19" s="288"/>
      <c r="M19" s="287">
        <v>0</v>
      </c>
      <c r="N19" s="288"/>
      <c r="O19" s="289">
        <v>0</v>
      </c>
      <c r="P19" s="288"/>
      <c r="Q19" s="289">
        <v>0</v>
      </c>
      <c r="R19" s="288"/>
      <c r="S19" s="291">
        <f t="shared" si="0"/>
        <v>0</v>
      </c>
    </row>
    <row r="20" spans="1:19" s="292" customFormat="1" ht="36" customHeight="1">
      <c r="A20" s="286">
        <v>13</v>
      </c>
      <c r="B20" s="532" t="s">
        <v>367</v>
      </c>
      <c r="C20" s="289">
        <v>0</v>
      </c>
      <c r="D20" s="288"/>
      <c r="E20" s="289">
        <v>0</v>
      </c>
      <c r="F20" s="290"/>
      <c r="G20" s="289">
        <v>0</v>
      </c>
      <c r="H20" s="288"/>
      <c r="I20" s="289">
        <v>0</v>
      </c>
      <c r="J20" s="288"/>
      <c r="K20" s="289">
        <v>0</v>
      </c>
      <c r="L20" s="288"/>
      <c r="M20" s="287">
        <v>0</v>
      </c>
      <c r="N20" s="288"/>
      <c r="O20" s="289">
        <v>0</v>
      </c>
      <c r="P20" s="288"/>
      <c r="Q20" s="289">
        <v>0</v>
      </c>
      <c r="R20" s="288"/>
      <c r="S20" s="291">
        <f t="shared" si="0"/>
        <v>0</v>
      </c>
    </row>
    <row r="21" spans="1:19" s="292" customFormat="1" ht="36" customHeight="1">
      <c r="A21" s="286">
        <v>14</v>
      </c>
      <c r="B21" s="532" t="s">
        <v>368</v>
      </c>
      <c r="C21" s="289">
        <v>3021008.1272</v>
      </c>
      <c r="D21" s="288"/>
      <c r="E21" s="289">
        <v>0</v>
      </c>
      <c r="F21" s="290"/>
      <c r="G21" s="289">
        <v>0</v>
      </c>
      <c r="H21" s="288"/>
      <c r="I21" s="289">
        <v>0</v>
      </c>
      <c r="J21" s="288"/>
      <c r="K21" s="289">
        <v>0</v>
      </c>
      <c r="L21" s="288"/>
      <c r="M21" s="287">
        <v>15224943.7612</v>
      </c>
      <c r="N21" s="287">
        <v>213874</v>
      </c>
      <c r="O21" s="289">
        <v>0</v>
      </c>
      <c r="P21" s="288"/>
      <c r="Q21" s="289">
        <v>0</v>
      </c>
      <c r="R21" s="288"/>
      <c r="S21" s="291">
        <f t="shared" si="0"/>
        <v>15438817.7612</v>
      </c>
    </row>
    <row r="22" spans="1:19" ht="36" customHeight="1">
      <c r="A22" s="293"/>
      <c r="B22" s="294" t="s">
        <v>52</v>
      </c>
      <c r="C22" s="295">
        <f t="shared" ref="C22:S22" si="1">SUM(C8:C21)</f>
        <v>3348359.4671999998</v>
      </c>
      <c r="D22" s="295">
        <f t="shared" si="1"/>
        <v>0</v>
      </c>
      <c r="E22" s="295">
        <f t="shared" si="1"/>
        <v>59451447.454400003</v>
      </c>
      <c r="F22" s="295">
        <f t="shared" si="1"/>
        <v>0</v>
      </c>
      <c r="G22" s="295">
        <f t="shared" si="1"/>
        <v>0</v>
      </c>
      <c r="H22" s="295">
        <f t="shared" si="1"/>
        <v>0</v>
      </c>
      <c r="I22" s="295">
        <f t="shared" si="1"/>
        <v>14810971.363</v>
      </c>
      <c r="J22" s="295">
        <f t="shared" si="1"/>
        <v>0</v>
      </c>
      <c r="K22" s="295">
        <f t="shared" si="1"/>
        <v>0</v>
      </c>
      <c r="L22" s="295">
        <f t="shared" si="1"/>
        <v>0</v>
      </c>
      <c r="M22" s="295">
        <f t="shared" si="1"/>
        <v>418482077.17159998</v>
      </c>
      <c r="N22" s="295">
        <f t="shared" si="1"/>
        <v>20737197</v>
      </c>
      <c r="O22" s="295">
        <f t="shared" si="1"/>
        <v>0</v>
      </c>
      <c r="P22" s="295">
        <f t="shared" si="1"/>
        <v>0</v>
      </c>
      <c r="Q22" s="295">
        <f t="shared" si="1"/>
        <v>0</v>
      </c>
      <c r="R22" s="295">
        <f t="shared" si="1"/>
        <v>0</v>
      </c>
      <c r="S22" s="296">
        <f t="shared" si="1"/>
        <v>458515049.34398001</v>
      </c>
    </row>
  </sheetData>
  <sheetProtection selectLockedCells="1" selectUnlockedCells="1"/>
  <mergeCells count="10">
    <mergeCell ref="M6:N6"/>
    <mergeCell ref="O6:P6"/>
    <mergeCell ref="Q6:R6"/>
    <mergeCell ref="S6:S7"/>
    <mergeCell ref="B6:B7"/>
    <mergeCell ref="C6:D6"/>
    <mergeCell ref="E6:F6"/>
    <mergeCell ref="G6:H6"/>
    <mergeCell ref="I6:J6"/>
    <mergeCell ref="K6:L6"/>
  </mergeCells>
  <pageMargins left="0.7" right="0.7" top="0.75" bottom="0.75" header="0.51180555555555551" footer="0.51180555555555551"/>
  <pageSetup paperSize="9" scale="45" firstPageNumber="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7"/>
  </sheetPr>
  <dimension ref="A1:V28"/>
  <sheetViews>
    <sheetView view="pageBreakPreview" zoomScale="60" zoomScaleNormal="100" workbookViewId="0">
      <selection activeCell="K32" sqref="K32"/>
    </sheetView>
  </sheetViews>
  <sheetFormatPr defaultRowHeight="12.75"/>
  <cols>
    <col min="1" max="1" width="10.5703125" style="1" customWidth="1"/>
    <col min="2" max="2" width="71.5703125" style="1" customWidth="1"/>
    <col min="3" max="22" width="11.85546875" style="1" customWidth="1"/>
    <col min="23" max="16384" width="9.140625" style="61"/>
  </cols>
  <sheetData>
    <row r="1" spans="1:22">
      <c r="A1" s="1" t="s">
        <v>10</v>
      </c>
      <c r="B1" s="9" t="str">
        <f>'2. RC'!B1</f>
        <v>სს " პაშა ბანკი საქართველო"</v>
      </c>
    </row>
    <row r="2" spans="1:22">
      <c r="A2" s="1" t="s">
        <v>11</v>
      </c>
      <c r="B2" s="9" t="str">
        <f>'2. RC'!B2</f>
        <v>30.09.2019</v>
      </c>
    </row>
    <row r="4" spans="1:22" ht="68.25" customHeight="1">
      <c r="A4" s="1" t="s">
        <v>369</v>
      </c>
      <c r="B4" s="297" t="s">
        <v>370</v>
      </c>
      <c r="V4" s="247" t="s">
        <v>46</v>
      </c>
    </row>
    <row r="5" spans="1:22" ht="12.75" customHeight="1">
      <c r="A5" s="298"/>
      <c r="B5" s="299"/>
      <c r="C5" s="553" t="s">
        <v>371</v>
      </c>
      <c r="D5" s="553"/>
      <c r="E5" s="553"/>
      <c r="F5" s="553"/>
      <c r="G5" s="553"/>
      <c r="H5" s="553"/>
      <c r="I5" s="553"/>
      <c r="J5" s="553"/>
      <c r="K5" s="553"/>
      <c r="L5" s="553"/>
      <c r="M5" s="553" t="s">
        <v>372</v>
      </c>
      <c r="N5" s="553"/>
      <c r="O5" s="553"/>
      <c r="P5" s="553"/>
      <c r="Q5" s="553"/>
      <c r="R5" s="553"/>
      <c r="S5" s="553"/>
      <c r="T5" s="554" t="s">
        <v>373</v>
      </c>
      <c r="U5" s="554" t="s">
        <v>374</v>
      </c>
      <c r="V5" s="555" t="s">
        <v>375</v>
      </c>
    </row>
    <row r="6" spans="1:22" s="200" customFormat="1" ht="336.75" customHeight="1">
      <c r="A6" s="193"/>
      <c r="B6" s="300"/>
      <c r="C6" s="301" t="s">
        <v>376</v>
      </c>
      <c r="D6" s="302" t="s">
        <v>377</v>
      </c>
      <c r="E6" s="303" t="s">
        <v>378</v>
      </c>
      <c r="F6" s="304" t="s">
        <v>379</v>
      </c>
      <c r="G6" s="302" t="s">
        <v>380</v>
      </c>
      <c r="H6" s="302" t="s">
        <v>381</v>
      </c>
      <c r="I6" s="302" t="s">
        <v>382</v>
      </c>
      <c r="J6" s="302" t="s">
        <v>383</v>
      </c>
      <c r="K6" s="302" t="s">
        <v>384</v>
      </c>
      <c r="L6" s="305" t="s">
        <v>385</v>
      </c>
      <c r="M6" s="301" t="s">
        <v>386</v>
      </c>
      <c r="N6" s="302" t="s">
        <v>387</v>
      </c>
      <c r="O6" s="302" t="s">
        <v>388</v>
      </c>
      <c r="P6" s="302" t="s">
        <v>389</v>
      </c>
      <c r="Q6" s="302" t="s">
        <v>390</v>
      </c>
      <c r="R6" s="302" t="s">
        <v>391</v>
      </c>
      <c r="S6" s="305" t="s">
        <v>392</v>
      </c>
      <c r="T6" s="554"/>
      <c r="U6" s="554"/>
      <c r="V6" s="555"/>
    </row>
    <row r="7" spans="1:22" s="292" customFormat="1">
      <c r="A7" s="306">
        <v>1</v>
      </c>
      <c r="B7" s="307" t="s">
        <v>355</v>
      </c>
      <c r="C7" s="308"/>
      <c r="D7" s="288"/>
      <c r="E7" s="288"/>
      <c r="F7" s="288"/>
      <c r="G7" s="288"/>
      <c r="H7" s="288"/>
      <c r="I7" s="288"/>
      <c r="J7" s="288"/>
      <c r="K7" s="288"/>
      <c r="L7" s="309"/>
      <c r="M7" s="308"/>
      <c r="N7" s="288"/>
      <c r="O7" s="288"/>
      <c r="P7" s="288"/>
      <c r="Q7" s="288"/>
      <c r="R7" s="288"/>
      <c r="S7" s="309"/>
      <c r="T7" s="310"/>
      <c r="U7" s="311"/>
      <c r="V7" s="312">
        <f t="shared" ref="V7:V20" si="0">SUM(C7:S7)</f>
        <v>0</v>
      </c>
    </row>
    <row r="8" spans="1:22" s="292" customFormat="1">
      <c r="A8" s="306">
        <v>2</v>
      </c>
      <c r="B8" s="307" t="s">
        <v>356</v>
      </c>
      <c r="C8" s="308"/>
      <c r="D8" s="288"/>
      <c r="E8" s="288"/>
      <c r="F8" s="288"/>
      <c r="G8" s="288"/>
      <c r="H8" s="288"/>
      <c r="I8" s="288"/>
      <c r="J8" s="288"/>
      <c r="K8" s="288"/>
      <c r="L8" s="309"/>
      <c r="M8" s="308"/>
      <c r="N8" s="288"/>
      <c r="O8" s="288"/>
      <c r="P8" s="288"/>
      <c r="Q8" s="288"/>
      <c r="R8" s="288"/>
      <c r="S8" s="309"/>
      <c r="T8" s="311"/>
      <c r="U8" s="311"/>
      <c r="V8" s="312">
        <f t="shared" si="0"/>
        <v>0</v>
      </c>
    </row>
    <row r="9" spans="1:22" s="292" customFormat="1">
      <c r="A9" s="306">
        <v>3</v>
      </c>
      <c r="B9" s="307" t="s">
        <v>357</v>
      </c>
      <c r="C9" s="308"/>
      <c r="D9" s="288"/>
      <c r="E9" s="288"/>
      <c r="F9" s="288"/>
      <c r="G9" s="288"/>
      <c r="H9" s="288"/>
      <c r="I9" s="288"/>
      <c r="J9" s="288"/>
      <c r="K9" s="288"/>
      <c r="L9" s="309"/>
      <c r="M9" s="308"/>
      <c r="N9" s="288"/>
      <c r="O9" s="288"/>
      <c r="P9" s="288"/>
      <c r="Q9" s="288"/>
      <c r="R9" s="288"/>
      <c r="S9" s="309"/>
      <c r="T9" s="311"/>
      <c r="U9" s="311"/>
      <c r="V9" s="312">
        <f t="shared" si="0"/>
        <v>0</v>
      </c>
    </row>
    <row r="10" spans="1:22" s="292" customFormat="1">
      <c r="A10" s="306">
        <v>4</v>
      </c>
      <c r="B10" s="307" t="s">
        <v>358</v>
      </c>
      <c r="C10" s="308"/>
      <c r="D10" s="288"/>
      <c r="E10" s="288"/>
      <c r="F10" s="288"/>
      <c r="G10" s="288"/>
      <c r="H10" s="288"/>
      <c r="I10" s="288"/>
      <c r="J10" s="288"/>
      <c r="K10" s="288"/>
      <c r="L10" s="309"/>
      <c r="M10" s="308"/>
      <c r="N10" s="288"/>
      <c r="O10" s="288"/>
      <c r="P10" s="288"/>
      <c r="Q10" s="288"/>
      <c r="R10" s="288"/>
      <c r="S10" s="309"/>
      <c r="T10" s="311"/>
      <c r="U10" s="311"/>
      <c r="V10" s="312">
        <f t="shared" si="0"/>
        <v>0</v>
      </c>
    </row>
    <row r="11" spans="1:22" s="292" customFormat="1">
      <c r="A11" s="306">
        <v>5</v>
      </c>
      <c r="B11" s="307" t="s">
        <v>359</v>
      </c>
      <c r="C11" s="308"/>
      <c r="D11" s="288"/>
      <c r="E11" s="288"/>
      <c r="F11" s="288"/>
      <c r="G11" s="288"/>
      <c r="H11" s="288"/>
      <c r="I11" s="288"/>
      <c r="J11" s="288"/>
      <c r="K11" s="288"/>
      <c r="L11" s="309"/>
      <c r="M11" s="308"/>
      <c r="N11" s="288"/>
      <c r="O11" s="288"/>
      <c r="P11" s="288"/>
      <c r="Q11" s="288"/>
      <c r="R11" s="288"/>
      <c r="S11" s="309"/>
      <c r="T11" s="311"/>
      <c r="U11" s="311"/>
      <c r="V11" s="312">
        <f t="shared" si="0"/>
        <v>0</v>
      </c>
    </row>
    <row r="12" spans="1:22" s="292" customFormat="1">
      <c r="A12" s="306">
        <v>6</v>
      </c>
      <c r="B12" s="307" t="s">
        <v>360</v>
      </c>
      <c r="C12" s="308"/>
      <c r="D12" s="288"/>
      <c r="E12" s="288"/>
      <c r="F12" s="288"/>
      <c r="G12" s="288"/>
      <c r="H12" s="288"/>
      <c r="I12" s="288"/>
      <c r="J12" s="288"/>
      <c r="K12" s="288"/>
      <c r="L12" s="309"/>
      <c r="M12" s="308"/>
      <c r="N12" s="288"/>
      <c r="O12" s="288"/>
      <c r="P12" s="288"/>
      <c r="Q12" s="288"/>
      <c r="R12" s="288"/>
      <c r="S12" s="309"/>
      <c r="T12" s="311"/>
      <c r="U12" s="311"/>
      <c r="V12" s="312">
        <f t="shared" si="0"/>
        <v>0</v>
      </c>
    </row>
    <row r="13" spans="1:22" s="292" customFormat="1">
      <c r="A13" s="306">
        <v>7</v>
      </c>
      <c r="B13" s="307" t="s">
        <v>361</v>
      </c>
      <c r="C13" s="308"/>
      <c r="D13" s="288"/>
      <c r="E13" s="288"/>
      <c r="F13" s="288"/>
      <c r="G13" s="288"/>
      <c r="H13" s="288"/>
      <c r="I13" s="288"/>
      <c r="J13" s="288"/>
      <c r="K13" s="288"/>
      <c r="L13" s="309"/>
      <c r="M13" s="308"/>
      <c r="N13" s="288"/>
      <c r="O13" s="288"/>
      <c r="P13" s="288"/>
      <c r="Q13" s="288"/>
      <c r="R13" s="288"/>
      <c r="S13" s="309"/>
      <c r="T13" s="311"/>
      <c r="U13" s="311"/>
      <c r="V13" s="312">
        <f t="shared" si="0"/>
        <v>0</v>
      </c>
    </row>
    <row r="14" spans="1:22" s="292" customFormat="1">
      <c r="A14" s="306">
        <v>8</v>
      </c>
      <c r="B14" s="307" t="s">
        <v>362</v>
      </c>
      <c r="C14" s="308"/>
      <c r="D14" s="288"/>
      <c r="E14" s="288"/>
      <c r="F14" s="288"/>
      <c r="G14" s="288"/>
      <c r="H14" s="288"/>
      <c r="I14" s="288"/>
      <c r="J14" s="288"/>
      <c r="K14" s="288"/>
      <c r="L14" s="309"/>
      <c r="M14" s="308"/>
      <c r="N14" s="288"/>
      <c r="O14" s="288"/>
      <c r="P14" s="288"/>
      <c r="Q14" s="288"/>
      <c r="R14" s="288"/>
      <c r="S14" s="309"/>
      <c r="T14" s="311"/>
      <c r="U14" s="311"/>
      <c r="V14" s="312">
        <f t="shared" si="0"/>
        <v>0</v>
      </c>
    </row>
    <row r="15" spans="1:22" s="292" customFormat="1">
      <c r="A15" s="306">
        <v>9</v>
      </c>
      <c r="B15" s="307" t="s">
        <v>363</v>
      </c>
      <c r="C15" s="308"/>
      <c r="D15" s="288"/>
      <c r="E15" s="288"/>
      <c r="F15" s="288"/>
      <c r="G15" s="288"/>
      <c r="H15" s="288"/>
      <c r="I15" s="288"/>
      <c r="J15" s="288"/>
      <c r="K15" s="288"/>
      <c r="L15" s="309"/>
      <c r="M15" s="308"/>
      <c r="N15" s="288"/>
      <c r="O15" s="288"/>
      <c r="P15" s="288"/>
      <c r="Q15" s="288"/>
      <c r="R15" s="288"/>
      <c r="S15" s="309"/>
      <c r="T15" s="311"/>
      <c r="U15" s="311"/>
      <c r="V15" s="312">
        <f t="shared" si="0"/>
        <v>0</v>
      </c>
    </row>
    <row r="16" spans="1:22" s="292" customFormat="1">
      <c r="A16" s="306">
        <v>10</v>
      </c>
      <c r="B16" s="307" t="s">
        <v>364</v>
      </c>
      <c r="C16" s="308"/>
      <c r="D16" s="288"/>
      <c r="E16" s="288"/>
      <c r="F16" s="288"/>
      <c r="G16" s="288"/>
      <c r="H16" s="288"/>
      <c r="I16" s="288"/>
      <c r="J16" s="288"/>
      <c r="K16" s="288"/>
      <c r="L16" s="309"/>
      <c r="M16" s="308"/>
      <c r="N16" s="288"/>
      <c r="O16" s="288"/>
      <c r="P16" s="288"/>
      <c r="Q16" s="288"/>
      <c r="R16" s="288"/>
      <c r="S16" s="309"/>
      <c r="T16" s="311"/>
      <c r="U16" s="311"/>
      <c r="V16" s="312">
        <f t="shared" si="0"/>
        <v>0</v>
      </c>
    </row>
    <row r="17" spans="1:22" s="292" customFormat="1">
      <c r="A17" s="306">
        <v>11</v>
      </c>
      <c r="B17" s="307" t="s">
        <v>365</v>
      </c>
      <c r="C17" s="308"/>
      <c r="D17" s="288"/>
      <c r="E17" s="288"/>
      <c r="F17" s="288"/>
      <c r="G17" s="288"/>
      <c r="H17" s="288"/>
      <c r="I17" s="288"/>
      <c r="J17" s="288"/>
      <c r="K17" s="288"/>
      <c r="L17" s="309"/>
      <c r="M17" s="308"/>
      <c r="N17" s="288"/>
      <c r="O17" s="288"/>
      <c r="P17" s="288"/>
      <c r="Q17" s="288"/>
      <c r="R17" s="288"/>
      <c r="S17" s="309"/>
      <c r="T17" s="311"/>
      <c r="U17" s="311"/>
      <c r="V17" s="312">
        <f t="shared" si="0"/>
        <v>0</v>
      </c>
    </row>
    <row r="18" spans="1:22" s="292" customFormat="1">
      <c r="A18" s="306">
        <v>12</v>
      </c>
      <c r="B18" s="307" t="s">
        <v>366</v>
      </c>
      <c r="C18" s="308"/>
      <c r="D18" s="288"/>
      <c r="E18" s="288"/>
      <c r="F18" s="288"/>
      <c r="G18" s="288"/>
      <c r="H18" s="288"/>
      <c r="I18" s="288"/>
      <c r="J18" s="288"/>
      <c r="K18" s="288"/>
      <c r="L18" s="309"/>
      <c r="M18" s="308"/>
      <c r="N18" s="288"/>
      <c r="O18" s="288"/>
      <c r="P18" s="288"/>
      <c r="Q18" s="288"/>
      <c r="R18" s="288"/>
      <c r="S18" s="309"/>
      <c r="T18" s="311"/>
      <c r="U18" s="311"/>
      <c r="V18" s="312">
        <f t="shared" si="0"/>
        <v>0</v>
      </c>
    </row>
    <row r="19" spans="1:22" s="292" customFormat="1">
      <c r="A19" s="306">
        <v>13</v>
      </c>
      <c r="B19" s="307" t="s">
        <v>367</v>
      </c>
      <c r="C19" s="308"/>
      <c r="D19" s="288"/>
      <c r="E19" s="288"/>
      <c r="F19" s="288"/>
      <c r="G19" s="288"/>
      <c r="H19" s="288"/>
      <c r="I19" s="288"/>
      <c r="J19" s="288"/>
      <c r="K19" s="288"/>
      <c r="L19" s="309"/>
      <c r="M19" s="308"/>
      <c r="N19" s="288"/>
      <c r="O19" s="288"/>
      <c r="P19" s="288"/>
      <c r="Q19" s="288"/>
      <c r="R19" s="288"/>
      <c r="S19" s="309"/>
      <c r="T19" s="311"/>
      <c r="U19" s="311"/>
      <c r="V19" s="312">
        <f t="shared" si="0"/>
        <v>0</v>
      </c>
    </row>
    <row r="20" spans="1:22" s="292" customFormat="1">
      <c r="A20" s="306">
        <v>14</v>
      </c>
      <c r="B20" s="307" t="s">
        <v>368</v>
      </c>
      <c r="C20" s="308"/>
      <c r="D20" s="288"/>
      <c r="E20" s="288"/>
      <c r="F20" s="288"/>
      <c r="G20" s="288"/>
      <c r="H20" s="288"/>
      <c r="I20" s="288"/>
      <c r="J20" s="288"/>
      <c r="K20" s="288"/>
      <c r="L20" s="309"/>
      <c r="M20" s="308"/>
      <c r="N20" s="288"/>
      <c r="O20" s="288"/>
      <c r="P20" s="288"/>
      <c r="Q20" s="288"/>
      <c r="R20" s="288"/>
      <c r="S20" s="309"/>
      <c r="T20" s="311"/>
      <c r="U20" s="311"/>
      <c r="V20" s="312">
        <f t="shared" si="0"/>
        <v>0</v>
      </c>
    </row>
    <row r="21" spans="1:22">
      <c r="A21" s="293"/>
      <c r="B21" s="313" t="s">
        <v>52</v>
      </c>
      <c r="C21" s="314">
        <f t="shared" ref="C21:V21" si="1">SUM(C7:C20)</f>
        <v>0</v>
      </c>
      <c r="D21" s="295">
        <f t="shared" si="1"/>
        <v>0</v>
      </c>
      <c r="E21" s="295">
        <f t="shared" si="1"/>
        <v>0</v>
      </c>
      <c r="F21" s="295">
        <f t="shared" si="1"/>
        <v>0</v>
      </c>
      <c r="G21" s="295">
        <f t="shared" si="1"/>
        <v>0</v>
      </c>
      <c r="H21" s="295">
        <f t="shared" si="1"/>
        <v>0</v>
      </c>
      <c r="I21" s="295">
        <f t="shared" si="1"/>
        <v>0</v>
      </c>
      <c r="J21" s="295">
        <f t="shared" si="1"/>
        <v>0</v>
      </c>
      <c r="K21" s="295">
        <f t="shared" si="1"/>
        <v>0</v>
      </c>
      <c r="L21" s="315">
        <f t="shared" si="1"/>
        <v>0</v>
      </c>
      <c r="M21" s="314">
        <f t="shared" si="1"/>
        <v>0</v>
      </c>
      <c r="N21" s="295">
        <f t="shared" si="1"/>
        <v>0</v>
      </c>
      <c r="O21" s="295">
        <f t="shared" si="1"/>
        <v>0</v>
      </c>
      <c r="P21" s="295">
        <f t="shared" si="1"/>
        <v>0</v>
      </c>
      <c r="Q21" s="295">
        <f t="shared" si="1"/>
        <v>0</v>
      </c>
      <c r="R21" s="295">
        <f t="shared" si="1"/>
        <v>0</v>
      </c>
      <c r="S21" s="315">
        <f t="shared" si="1"/>
        <v>0</v>
      </c>
      <c r="T21" s="315">
        <f t="shared" si="1"/>
        <v>0</v>
      </c>
      <c r="U21" s="315">
        <f t="shared" si="1"/>
        <v>0</v>
      </c>
      <c r="V21" s="316">
        <f t="shared" si="1"/>
        <v>0</v>
      </c>
    </row>
    <row r="24" spans="1:22">
      <c r="A24" s="11"/>
      <c r="B24" s="11"/>
      <c r="C24" s="317"/>
      <c r="D24" s="317"/>
      <c r="E24" s="317"/>
    </row>
    <row r="25" spans="1:22">
      <c r="A25" s="318"/>
      <c r="B25" s="318"/>
      <c r="C25" s="11"/>
      <c r="D25" s="317"/>
      <c r="E25" s="317"/>
    </row>
    <row r="26" spans="1:22">
      <c r="A26" s="318"/>
      <c r="B26" s="319"/>
      <c r="C26" s="11"/>
      <c r="D26" s="317"/>
      <c r="E26" s="317"/>
    </row>
    <row r="27" spans="1:22">
      <c r="A27" s="318"/>
      <c r="B27" s="318"/>
      <c r="C27" s="11"/>
      <c r="D27" s="317"/>
      <c r="E27" s="317"/>
    </row>
    <row r="28" spans="1:22">
      <c r="A28" s="318"/>
      <c r="B28" s="319"/>
      <c r="C28" s="11"/>
      <c r="D28" s="317"/>
      <c r="E28" s="317"/>
    </row>
  </sheetData>
  <sheetProtection selectLockedCells="1" selectUnlockedCells="1"/>
  <mergeCells count="5">
    <mergeCell ref="C5:L5"/>
    <mergeCell ref="M5:S5"/>
    <mergeCell ref="T5:T6"/>
    <mergeCell ref="U5:U6"/>
    <mergeCell ref="V5:V6"/>
  </mergeCells>
  <pageMargins left="0.7" right="0.7" top="0.75" bottom="0.75" header="0.51180555555555551" footer="0.51180555555555551"/>
  <pageSetup paperSize="9" scale="40" firstPageNumber="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17"/>
  </sheetPr>
  <dimension ref="A1:I28"/>
  <sheetViews>
    <sheetView view="pageBreakPreview" topLeftCell="C1" zoomScale="112" zoomScaleNormal="100" zoomScaleSheetLayoutView="112" workbookViewId="0">
      <selection activeCell="C34" sqref="C34"/>
    </sheetView>
  </sheetViews>
  <sheetFormatPr defaultRowHeight="12.75"/>
  <cols>
    <col min="1" max="1" width="10.5703125" style="1" customWidth="1"/>
    <col min="2" max="2" width="102" style="1" customWidth="1"/>
    <col min="3" max="3" width="54" style="1" customWidth="1"/>
    <col min="4" max="4" width="14.85546875" style="1" customWidth="1"/>
    <col min="5" max="5" width="17.7109375" style="1" customWidth="1"/>
    <col min="6" max="6" width="15.85546875" style="1" customWidth="1"/>
    <col min="7" max="7" width="17.42578125" style="1" customWidth="1"/>
    <col min="8" max="8" width="15.28515625" style="1" customWidth="1"/>
    <col min="9" max="16384" width="9.140625" style="61"/>
  </cols>
  <sheetData>
    <row r="1" spans="1:9">
      <c r="A1" s="1" t="s">
        <v>10</v>
      </c>
      <c r="B1" s="9" t="str">
        <f>'2. RC'!B1</f>
        <v>სს " პაშა ბანკი საქართველო"</v>
      </c>
    </row>
    <row r="2" spans="1:9">
      <c r="A2" s="1" t="s">
        <v>11</v>
      </c>
      <c r="B2" s="9" t="str">
        <f>'2. RC'!B2</f>
        <v>30.09.2019</v>
      </c>
    </row>
    <row r="4" spans="1:9">
      <c r="A4" s="1" t="s">
        <v>393</v>
      </c>
      <c r="B4" s="320" t="s">
        <v>394</v>
      </c>
    </row>
    <row r="5" spans="1:9">
      <c r="A5" s="298"/>
      <c r="B5" s="321"/>
      <c r="C5" s="322" t="s">
        <v>221</v>
      </c>
      <c r="D5" s="322" t="s">
        <v>222</v>
      </c>
      <c r="E5" s="322" t="s">
        <v>223</v>
      </c>
      <c r="F5" s="322" t="s">
        <v>337</v>
      </c>
      <c r="G5" s="323" t="s">
        <v>338</v>
      </c>
      <c r="H5" s="324" t="s">
        <v>339</v>
      </c>
      <c r="I5" s="325"/>
    </row>
    <row r="6" spans="1:9" ht="15" customHeight="1">
      <c r="A6" s="284"/>
      <c r="B6" s="326"/>
      <c r="C6" s="544" t="s">
        <v>395</v>
      </c>
      <c r="D6" s="556" t="s">
        <v>396</v>
      </c>
      <c r="E6" s="556"/>
      <c r="F6" s="544" t="s">
        <v>397</v>
      </c>
      <c r="G6" s="544" t="s">
        <v>398</v>
      </c>
      <c r="H6" s="557" t="s">
        <v>399</v>
      </c>
      <c r="I6" s="325"/>
    </row>
    <row r="7" spans="1:9" ht="63.75">
      <c r="A7" s="284"/>
      <c r="B7" s="326"/>
      <c r="C7" s="544"/>
      <c r="D7" s="173" t="s">
        <v>400</v>
      </c>
      <c r="E7" s="173" t="s">
        <v>401</v>
      </c>
      <c r="F7" s="544"/>
      <c r="G7" s="544"/>
      <c r="H7" s="557"/>
      <c r="I7" s="325"/>
    </row>
    <row r="8" spans="1:9">
      <c r="A8" s="328">
        <v>1</v>
      </c>
      <c r="B8" s="216" t="s">
        <v>355</v>
      </c>
      <c r="C8" s="329">
        <v>85118258.123999998</v>
      </c>
      <c r="D8" s="330"/>
      <c r="E8" s="329"/>
      <c r="F8" s="329">
        <v>84790906.783999994</v>
      </c>
      <c r="G8" s="329">
        <f t="shared" ref="G8:G21" si="0">F8</f>
        <v>84790906.783999994</v>
      </c>
      <c r="H8" s="331">
        <f t="shared" ref="H8:H22" si="1">G8/(C8+E8)</f>
        <v>0.99615415837665378</v>
      </c>
    </row>
    <row r="9" spans="1:9" ht="15" customHeight="1">
      <c r="A9" s="328">
        <v>2</v>
      </c>
      <c r="B9" s="216" t="s">
        <v>356</v>
      </c>
      <c r="C9" s="329">
        <v>0</v>
      </c>
      <c r="D9" s="330"/>
      <c r="E9" s="329"/>
      <c r="F9" s="329">
        <v>0</v>
      </c>
      <c r="G9" s="329">
        <f t="shared" si="0"/>
        <v>0</v>
      </c>
      <c r="H9" s="331" t="e">
        <f t="shared" si="1"/>
        <v>#DIV/0!</v>
      </c>
    </row>
    <row r="10" spans="1:9">
      <c r="A10" s="328">
        <v>3</v>
      </c>
      <c r="B10" s="216" t="s">
        <v>357</v>
      </c>
      <c r="C10" s="329">
        <v>0</v>
      </c>
      <c r="D10" s="330"/>
      <c r="E10" s="329"/>
      <c r="F10" s="329">
        <v>0</v>
      </c>
      <c r="G10" s="329">
        <f t="shared" si="0"/>
        <v>0</v>
      </c>
      <c r="H10" s="331" t="e">
        <f t="shared" si="1"/>
        <v>#DIV/0!</v>
      </c>
    </row>
    <row r="11" spans="1:9">
      <c r="A11" s="328">
        <v>4</v>
      </c>
      <c r="B11" s="216" t="s">
        <v>358</v>
      </c>
      <c r="C11" s="329">
        <v>0</v>
      </c>
      <c r="D11" s="330"/>
      <c r="E11" s="329"/>
      <c r="F11" s="329">
        <v>0</v>
      </c>
      <c r="G11" s="329">
        <f t="shared" si="0"/>
        <v>0</v>
      </c>
      <c r="H11" s="331" t="e">
        <f t="shared" si="1"/>
        <v>#DIV/0!</v>
      </c>
    </row>
    <row r="12" spans="1:9">
      <c r="A12" s="328">
        <v>5</v>
      </c>
      <c r="B12" s="216" t="s">
        <v>359</v>
      </c>
      <c r="C12" s="329">
        <v>0</v>
      </c>
      <c r="D12" s="330"/>
      <c r="E12" s="329"/>
      <c r="F12" s="329">
        <v>0</v>
      </c>
      <c r="G12" s="329">
        <f t="shared" si="0"/>
        <v>0</v>
      </c>
      <c r="H12" s="331" t="e">
        <f t="shared" si="1"/>
        <v>#DIV/0!</v>
      </c>
    </row>
    <row r="13" spans="1:9">
      <c r="A13" s="328">
        <v>6</v>
      </c>
      <c r="B13" s="216" t="s">
        <v>360</v>
      </c>
      <c r="C13" s="329">
        <v>76678661.117400005</v>
      </c>
      <c r="D13" s="330"/>
      <c r="E13" s="329"/>
      <c r="F13" s="329">
        <v>21712016.107360002</v>
      </c>
      <c r="G13" s="329">
        <f t="shared" si="0"/>
        <v>21712016.107360002</v>
      </c>
      <c r="H13" s="331">
        <f t="shared" si="1"/>
        <v>0.28315591053575512</v>
      </c>
    </row>
    <row r="14" spans="1:9">
      <c r="A14" s="328">
        <v>7</v>
      </c>
      <c r="B14" s="216" t="s">
        <v>361</v>
      </c>
      <c r="C14" s="329">
        <v>308970230.3531</v>
      </c>
      <c r="D14" s="330">
        <v>51818901</v>
      </c>
      <c r="E14" s="329">
        <v>20523323</v>
      </c>
      <c r="F14" s="329">
        <f>316049984.3264-E14</f>
        <v>295526661.32639998</v>
      </c>
      <c r="G14" s="329">
        <f t="shared" si="0"/>
        <v>295526661.32639998</v>
      </c>
      <c r="H14" s="331">
        <f t="shared" si="1"/>
        <v>0.89691181608551962</v>
      </c>
    </row>
    <row r="15" spans="1:9">
      <c r="A15" s="328">
        <v>8</v>
      </c>
      <c r="B15" s="216" t="s">
        <v>362</v>
      </c>
      <c r="C15" s="329">
        <v>0</v>
      </c>
      <c r="D15" s="330"/>
      <c r="E15" s="329"/>
      <c r="F15" s="329">
        <v>0</v>
      </c>
      <c r="G15" s="329">
        <f t="shared" si="0"/>
        <v>0</v>
      </c>
      <c r="H15" s="331" t="e">
        <f t="shared" si="1"/>
        <v>#DIV/0!</v>
      </c>
    </row>
    <row r="16" spans="1:9">
      <c r="A16" s="328">
        <v>9</v>
      </c>
      <c r="B16" s="216" t="s">
        <v>363</v>
      </c>
      <c r="C16" s="329">
        <v>0</v>
      </c>
      <c r="D16" s="330"/>
      <c r="E16" s="329"/>
      <c r="F16" s="329">
        <v>0</v>
      </c>
      <c r="G16" s="329">
        <f t="shared" si="0"/>
        <v>0</v>
      </c>
      <c r="H16" s="331" t="e">
        <f t="shared" si="1"/>
        <v>#DIV/0!</v>
      </c>
    </row>
    <row r="17" spans="1:8">
      <c r="A17" s="328">
        <v>10</v>
      </c>
      <c r="B17" s="216" t="s">
        <v>364</v>
      </c>
      <c r="C17" s="329">
        <v>0</v>
      </c>
      <c r="D17" s="330"/>
      <c r="E17" s="329"/>
      <c r="F17" s="329">
        <v>0</v>
      </c>
      <c r="G17" s="329">
        <f t="shared" si="0"/>
        <v>0</v>
      </c>
      <c r="H17" s="331" t="e">
        <f t="shared" si="1"/>
        <v>#DIV/0!</v>
      </c>
    </row>
    <row r="18" spans="1:8">
      <c r="A18" s="328">
        <v>11</v>
      </c>
      <c r="B18" s="216" t="s">
        <v>365</v>
      </c>
      <c r="C18" s="329">
        <v>0</v>
      </c>
      <c r="D18" s="330"/>
      <c r="E18" s="329"/>
      <c r="F18" s="329">
        <v>0</v>
      </c>
      <c r="G18" s="329">
        <f t="shared" si="0"/>
        <v>0</v>
      </c>
      <c r="H18" s="331" t="e">
        <f t="shared" si="1"/>
        <v>#DIV/0!</v>
      </c>
    </row>
    <row r="19" spans="1:8">
      <c r="A19" s="328">
        <v>12</v>
      </c>
      <c r="B19" s="216" t="s">
        <v>366</v>
      </c>
      <c r="C19" s="329">
        <v>0</v>
      </c>
      <c r="D19" s="330"/>
      <c r="E19" s="329"/>
      <c r="F19" s="329">
        <v>0</v>
      </c>
      <c r="G19" s="329">
        <f t="shared" si="0"/>
        <v>0</v>
      </c>
      <c r="H19" s="331" t="e">
        <f t="shared" si="1"/>
        <v>#DIV/0!</v>
      </c>
    </row>
    <row r="20" spans="1:8">
      <c r="A20" s="328">
        <v>13</v>
      </c>
      <c r="B20" s="216" t="s">
        <v>367</v>
      </c>
      <c r="C20" s="329">
        <v>0</v>
      </c>
      <c r="D20" s="330"/>
      <c r="E20" s="329"/>
      <c r="F20" s="329">
        <v>0</v>
      </c>
      <c r="G20" s="329">
        <f t="shared" si="0"/>
        <v>0</v>
      </c>
      <c r="H20" s="331" t="e">
        <f t="shared" si="1"/>
        <v>#DIV/0!</v>
      </c>
    </row>
    <row r="21" spans="1:8">
      <c r="A21" s="328">
        <v>14</v>
      </c>
      <c r="B21" s="216" t="s">
        <v>368</v>
      </c>
      <c r="C21" s="329">
        <v>21236831.7784</v>
      </c>
      <c r="D21" s="330">
        <v>1069369</v>
      </c>
      <c r="E21" s="329">
        <v>213874</v>
      </c>
      <c r="F21" s="329">
        <f>15224943.7612-E21</f>
        <v>15011069.7612</v>
      </c>
      <c r="G21" s="329">
        <f t="shared" si="0"/>
        <v>15011069.7612</v>
      </c>
      <c r="H21" s="331">
        <f t="shared" si="1"/>
        <v>0.69979374647502479</v>
      </c>
    </row>
    <row r="22" spans="1:8">
      <c r="A22" s="332"/>
      <c r="B22" s="333" t="s">
        <v>52</v>
      </c>
      <c r="C22" s="295">
        <f>SUM(C8:C21)</f>
        <v>492003981.37290001</v>
      </c>
      <c r="D22" s="295">
        <f>SUM(D8:D21)</f>
        <v>52888270</v>
      </c>
      <c r="E22" s="295">
        <f>SUM(E8:E21)</f>
        <v>20737197</v>
      </c>
      <c r="F22" s="295">
        <f>SUM(F8:F21)</f>
        <v>417040653.97895998</v>
      </c>
      <c r="G22" s="295">
        <f>SUM(G8:G21)</f>
        <v>417040653.97895998</v>
      </c>
      <c r="H22" s="334">
        <f t="shared" si="1"/>
        <v>0.81335510306071002</v>
      </c>
    </row>
    <row r="28" spans="1:8" ht="10.5" customHeight="1"/>
  </sheetData>
  <sheetProtection selectLockedCells="1" selectUnlockedCells="1"/>
  <mergeCells count="5">
    <mergeCell ref="C6:C7"/>
    <mergeCell ref="D6:E6"/>
    <mergeCell ref="F6:F7"/>
    <mergeCell ref="G6:G7"/>
    <mergeCell ref="H6:H7"/>
  </mergeCells>
  <pageMargins left="0.7" right="0.7" top="0.75" bottom="0.75" header="0.51180555555555551" footer="0.51180555555555551"/>
  <pageSetup paperSize="9" scale="45" firstPageNumber="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7"/>
  </sheetPr>
  <dimension ref="A1:K28"/>
  <sheetViews>
    <sheetView view="pageBreakPreview" zoomScale="89" zoomScaleNormal="100" zoomScaleSheetLayoutView="89" workbookViewId="0">
      <selection activeCell="F23" sqref="F23:K25"/>
    </sheetView>
  </sheetViews>
  <sheetFormatPr defaultRowHeight="12.75"/>
  <cols>
    <col min="1" max="1" width="10.5703125" style="1" customWidth="1"/>
    <col min="2" max="2" width="89.7109375" style="1" customWidth="1"/>
    <col min="3" max="11" width="12.7109375" style="1" customWidth="1"/>
    <col min="12" max="16384" width="9.140625" style="1"/>
  </cols>
  <sheetData>
    <row r="1" spans="1:11">
      <c r="A1" s="1" t="s">
        <v>10</v>
      </c>
      <c r="B1" s="1" t="str">
        <f>'13. CRME'!B1</f>
        <v>სს " პაშა ბანკი საქართველო"</v>
      </c>
    </row>
    <row r="2" spans="1:11">
      <c r="A2" s="1" t="s">
        <v>11</v>
      </c>
      <c r="B2" s="1" t="str">
        <f>'13. CRME'!B2</f>
        <v>30.09.2019</v>
      </c>
      <c r="C2" s="4"/>
      <c r="D2" s="4"/>
    </row>
    <row r="3" spans="1:11">
      <c r="B3" s="4"/>
      <c r="C3" s="4"/>
      <c r="D3" s="4"/>
    </row>
    <row r="4" spans="1:11">
      <c r="A4" s="1" t="s">
        <v>402</v>
      </c>
      <c r="B4" s="320" t="s">
        <v>403</v>
      </c>
      <c r="C4" s="4"/>
      <c r="D4" s="4"/>
    </row>
    <row r="5" spans="1:11" ht="12.75" customHeight="1">
      <c r="A5" s="558"/>
      <c r="B5" s="558"/>
      <c r="C5" s="559" t="s">
        <v>404</v>
      </c>
      <c r="D5" s="559"/>
      <c r="E5" s="559"/>
      <c r="F5" s="559" t="s">
        <v>405</v>
      </c>
      <c r="G5" s="559"/>
      <c r="H5" s="559"/>
      <c r="I5" s="560" t="s">
        <v>406</v>
      </c>
      <c r="J5" s="560"/>
      <c r="K5" s="560"/>
    </row>
    <row r="6" spans="1:11">
      <c r="A6" s="335"/>
      <c r="B6" s="336"/>
      <c r="C6" s="173" t="s">
        <v>50</v>
      </c>
      <c r="D6" s="173" t="s">
        <v>90</v>
      </c>
      <c r="E6" s="173" t="s">
        <v>52</v>
      </c>
      <c r="F6" s="173" t="s">
        <v>50</v>
      </c>
      <c r="G6" s="173" t="s">
        <v>90</v>
      </c>
      <c r="H6" s="173" t="s">
        <v>52</v>
      </c>
      <c r="I6" s="173" t="s">
        <v>50</v>
      </c>
      <c r="J6" s="173" t="s">
        <v>90</v>
      </c>
      <c r="K6" s="327" t="s">
        <v>52</v>
      </c>
    </row>
    <row r="7" spans="1:11">
      <c r="A7" s="337" t="s">
        <v>407</v>
      </c>
      <c r="B7" s="338"/>
      <c r="C7" s="338"/>
      <c r="D7" s="338"/>
      <c r="E7" s="338"/>
      <c r="F7" s="338"/>
      <c r="G7" s="338"/>
      <c r="H7" s="338"/>
      <c r="I7" s="338"/>
      <c r="J7" s="338"/>
      <c r="K7" s="339"/>
    </row>
    <row r="8" spans="1:11">
      <c r="A8" s="340">
        <v>1</v>
      </c>
      <c r="B8" s="341" t="s">
        <v>407</v>
      </c>
      <c r="C8" s="19"/>
      <c r="D8" s="19"/>
      <c r="E8" s="19"/>
      <c r="F8" s="474">
        <v>25348948.143555555</v>
      </c>
      <c r="G8" s="474">
        <v>118820841.1865555</v>
      </c>
      <c r="H8" s="475">
        <v>144169789.33011109</v>
      </c>
      <c r="I8" s="488">
        <v>20376867.645000014</v>
      </c>
      <c r="J8" s="488">
        <v>86429244.55933331</v>
      </c>
      <c r="K8" s="488">
        <v>106806112.20433336</v>
      </c>
    </row>
    <row r="9" spans="1:11">
      <c r="A9" s="337" t="s">
        <v>408</v>
      </c>
      <c r="B9" s="338"/>
      <c r="C9" s="338"/>
      <c r="D9" s="338"/>
      <c r="E9" s="338"/>
      <c r="F9" s="476"/>
      <c r="G9" s="483"/>
      <c r="H9" s="484"/>
      <c r="I9" s="487"/>
      <c r="J9" s="487"/>
      <c r="K9" s="463"/>
    </row>
    <row r="10" spans="1:11">
      <c r="A10" s="105">
        <v>2</v>
      </c>
      <c r="B10" s="342" t="s">
        <v>409</v>
      </c>
      <c r="C10" s="471">
        <v>1749565</v>
      </c>
      <c r="D10" s="462">
        <v>33415603</v>
      </c>
      <c r="E10" s="462">
        <v>35165169</v>
      </c>
      <c r="F10" s="478">
        <v>313193.29732333333</v>
      </c>
      <c r="G10" s="478">
        <v>15620200.588873887</v>
      </c>
      <c r="H10" s="479">
        <v>15933393.886197215</v>
      </c>
      <c r="I10" s="465">
        <v>86189.739372222262</v>
      </c>
      <c r="J10" s="465">
        <v>3067219.7965444447</v>
      </c>
      <c r="K10" s="466">
        <v>3153409.535916667</v>
      </c>
    </row>
    <row r="11" spans="1:11">
      <c r="A11" s="105">
        <v>3</v>
      </c>
      <c r="B11" s="342" t="s">
        <v>410</v>
      </c>
      <c r="C11" s="471">
        <v>35244811</v>
      </c>
      <c r="D11" s="462">
        <v>277813620</v>
      </c>
      <c r="E11" s="462">
        <v>313058430</v>
      </c>
      <c r="F11" s="478">
        <v>14667421.173844438</v>
      </c>
      <c r="G11" s="478">
        <v>77088696.417530522</v>
      </c>
      <c r="H11" s="479">
        <v>91756117.591374993</v>
      </c>
      <c r="I11" s="465">
        <v>13872148.76499445</v>
      </c>
      <c r="J11" s="465">
        <v>94943637.236155555</v>
      </c>
      <c r="K11" s="466">
        <v>108815786.00115</v>
      </c>
    </row>
    <row r="12" spans="1:11">
      <c r="A12" s="105">
        <v>4</v>
      </c>
      <c r="B12" s="342" t="s">
        <v>411</v>
      </c>
      <c r="C12" s="342" t="s">
        <v>486</v>
      </c>
      <c r="D12" s="343" t="s">
        <v>486</v>
      </c>
      <c r="E12" s="343" t="s">
        <v>486</v>
      </c>
      <c r="F12" s="478">
        <v>0</v>
      </c>
      <c r="G12" s="478">
        <v>0</v>
      </c>
      <c r="H12" s="479">
        <v>0</v>
      </c>
      <c r="I12" s="465">
        <v>0</v>
      </c>
      <c r="J12" s="465">
        <v>0</v>
      </c>
      <c r="K12" s="466">
        <v>0</v>
      </c>
    </row>
    <row r="13" spans="1:11">
      <c r="A13" s="105">
        <v>5</v>
      </c>
      <c r="B13" s="342" t="s">
        <v>412</v>
      </c>
      <c r="C13" s="471">
        <v>19534180</v>
      </c>
      <c r="D13" s="462">
        <v>123262931</v>
      </c>
      <c r="E13" s="462">
        <v>142797111</v>
      </c>
      <c r="F13" s="478">
        <v>4586236.5757944454</v>
      </c>
      <c r="G13" s="478">
        <v>86534158.899191111</v>
      </c>
      <c r="H13" s="479">
        <v>91120395.47498554</v>
      </c>
      <c r="I13" s="465">
        <v>1923994.5145277788</v>
      </c>
      <c r="J13" s="465">
        <v>80250655.950816691</v>
      </c>
      <c r="K13" s="466">
        <v>82174650.465344429</v>
      </c>
    </row>
    <row r="14" spans="1:11">
      <c r="A14" s="105">
        <v>6</v>
      </c>
      <c r="B14" s="342" t="s">
        <v>413</v>
      </c>
      <c r="C14" s="342" t="s">
        <v>486</v>
      </c>
      <c r="D14" s="343" t="s">
        <v>486</v>
      </c>
      <c r="E14" s="343" t="s">
        <v>486</v>
      </c>
      <c r="F14" s="478">
        <v>0</v>
      </c>
      <c r="G14" s="478">
        <v>0</v>
      </c>
      <c r="H14" s="478">
        <v>0</v>
      </c>
      <c r="I14" s="465">
        <v>0</v>
      </c>
      <c r="J14" s="465">
        <v>0</v>
      </c>
      <c r="K14" s="465">
        <v>0</v>
      </c>
    </row>
    <row r="15" spans="1:11">
      <c r="A15" s="105">
        <v>7</v>
      </c>
      <c r="B15" s="342" t="s">
        <v>414</v>
      </c>
      <c r="C15" s="471">
        <v>4882824</v>
      </c>
      <c r="D15" s="462">
        <v>9772057</v>
      </c>
      <c r="E15" s="462">
        <v>14654881</v>
      </c>
      <c r="F15" s="478">
        <v>948476.84744444408</v>
      </c>
      <c r="G15" s="478">
        <v>257056.39344444458</v>
      </c>
      <c r="H15" s="478">
        <v>1205533.2408888882</v>
      </c>
      <c r="I15" s="465">
        <v>951841.1695555551</v>
      </c>
      <c r="J15" s="465">
        <v>257472.58244444456</v>
      </c>
      <c r="K15" s="465">
        <v>1209313.7519999992</v>
      </c>
    </row>
    <row r="16" spans="1:11">
      <c r="A16" s="105">
        <v>8</v>
      </c>
      <c r="B16" s="344" t="s">
        <v>415</v>
      </c>
      <c r="C16" s="471">
        <v>61411380</v>
      </c>
      <c r="D16" s="462">
        <v>444264211</v>
      </c>
      <c r="E16" s="462">
        <v>505675591</v>
      </c>
      <c r="F16" s="477">
        <v>20515327.894406661</v>
      </c>
      <c r="G16" s="478">
        <v>179500112.29903999</v>
      </c>
      <c r="H16" s="479">
        <v>200015440.19344664</v>
      </c>
      <c r="I16" s="464">
        <v>16834174.188450005</v>
      </c>
      <c r="J16" s="465">
        <v>178518985.56596115</v>
      </c>
      <c r="K16" s="466">
        <v>195353159.7544111</v>
      </c>
    </row>
    <row r="17" spans="1:11">
      <c r="A17" s="337" t="s">
        <v>416</v>
      </c>
      <c r="B17" s="338"/>
      <c r="C17" s="338"/>
      <c r="D17" s="338"/>
      <c r="E17" s="338"/>
      <c r="F17" s="472"/>
      <c r="G17" s="472"/>
      <c r="H17" s="473"/>
      <c r="I17" s="486"/>
      <c r="J17" s="486"/>
      <c r="K17" s="485"/>
    </row>
    <row r="18" spans="1:11">
      <c r="A18" s="105">
        <v>9</v>
      </c>
      <c r="B18" s="342" t="s">
        <v>417</v>
      </c>
      <c r="C18" s="342" t="s">
        <v>486</v>
      </c>
      <c r="D18" s="343" t="s">
        <v>486</v>
      </c>
      <c r="E18" s="343" t="s">
        <v>486</v>
      </c>
      <c r="F18" s="478">
        <v>0</v>
      </c>
      <c r="G18" s="478">
        <v>0</v>
      </c>
      <c r="H18" s="479">
        <v>0</v>
      </c>
      <c r="I18" s="465">
        <v>0</v>
      </c>
      <c r="J18" s="465">
        <v>0</v>
      </c>
      <c r="K18" s="466">
        <v>0</v>
      </c>
    </row>
    <row r="19" spans="1:11">
      <c r="A19" s="105">
        <v>10</v>
      </c>
      <c r="B19" s="342" t="s">
        <v>418</v>
      </c>
      <c r="C19" s="471">
        <v>86151920</v>
      </c>
      <c r="D19" s="462">
        <v>237604847</v>
      </c>
      <c r="E19" s="462">
        <v>323756767</v>
      </c>
      <c r="F19" s="478">
        <v>1469062.9847222224</v>
      </c>
      <c r="G19" s="478">
        <v>863312.4502222219</v>
      </c>
      <c r="H19" s="479">
        <v>2332375.4349444443</v>
      </c>
      <c r="I19" s="465">
        <v>6458769.8561111121</v>
      </c>
      <c r="J19" s="465">
        <v>55629465.651055545</v>
      </c>
      <c r="K19" s="466">
        <v>62088235.507166661</v>
      </c>
    </row>
    <row r="20" spans="1:11">
      <c r="A20" s="105">
        <v>11</v>
      </c>
      <c r="B20" s="342" t="s">
        <v>419</v>
      </c>
      <c r="C20" s="471">
        <v>14344695</v>
      </c>
      <c r="D20" s="462">
        <v>87781297</v>
      </c>
      <c r="E20" s="462">
        <v>102125993</v>
      </c>
      <c r="F20" s="478">
        <v>174275.73566666665</v>
      </c>
      <c r="G20" s="478">
        <v>85951492.76277779</v>
      </c>
      <c r="H20" s="479">
        <v>86125768.498444468</v>
      </c>
      <c r="I20" s="465">
        <v>173475.58177777778</v>
      </c>
      <c r="J20" s="465">
        <v>84591960.431666687</v>
      </c>
      <c r="K20" s="466">
        <v>84765436.013444468</v>
      </c>
    </row>
    <row r="21" spans="1:11" ht="13.5" thickBot="1">
      <c r="A21" s="112">
        <v>12</v>
      </c>
      <c r="B21" s="345" t="s">
        <v>420</v>
      </c>
      <c r="C21" s="470">
        <v>100496615</v>
      </c>
      <c r="D21" s="461">
        <v>325386145</v>
      </c>
      <c r="E21" s="470">
        <v>425882760</v>
      </c>
      <c r="F21" s="480">
        <v>1643338.7203888891</v>
      </c>
      <c r="G21" s="482">
        <v>86814805.213000014</v>
      </c>
      <c r="H21" s="481">
        <v>88458143.933388919</v>
      </c>
      <c r="I21" s="467">
        <v>6632245.4378888896</v>
      </c>
      <c r="J21" s="469">
        <v>140221426.08272225</v>
      </c>
      <c r="K21" s="468">
        <v>146853671.52061114</v>
      </c>
    </row>
    <row r="22" spans="1:11" ht="13.5" customHeight="1" thickBot="1">
      <c r="A22" s="346"/>
      <c r="B22" s="347"/>
      <c r="C22" s="347"/>
      <c r="D22" s="347"/>
      <c r="E22" s="347"/>
      <c r="F22" s="561" t="s">
        <v>421</v>
      </c>
      <c r="G22" s="562"/>
      <c r="H22" s="563"/>
      <c r="I22" s="564" t="s">
        <v>421</v>
      </c>
      <c r="J22" s="565"/>
      <c r="K22" s="566"/>
    </row>
    <row r="23" spans="1:11">
      <c r="A23" s="348">
        <v>13</v>
      </c>
      <c r="B23" s="349" t="s">
        <v>407</v>
      </c>
      <c r="C23" s="350"/>
      <c r="D23" s="350"/>
      <c r="E23" s="350"/>
      <c r="F23" s="489">
        <v>25348948.143555555</v>
      </c>
      <c r="G23" s="489">
        <v>118820841.1865555</v>
      </c>
      <c r="H23" s="490">
        <v>144169789.33011109</v>
      </c>
      <c r="I23" s="489">
        <v>20376867.645000014</v>
      </c>
      <c r="J23" s="489">
        <v>86429244.55933331</v>
      </c>
      <c r="K23" s="490">
        <v>106806112.20433336</v>
      </c>
    </row>
    <row r="24" spans="1:11" ht="15.75" thickBot="1">
      <c r="A24" s="351">
        <v>14</v>
      </c>
      <c r="B24" s="352" t="s">
        <v>422</v>
      </c>
      <c r="C24" s="353"/>
      <c r="D24" s="354"/>
      <c r="E24" s="355"/>
      <c r="F24" s="493">
        <v>18871989.174017772</v>
      </c>
      <c r="G24" s="493">
        <v>92685307.086039975</v>
      </c>
      <c r="H24" s="493">
        <v>111557296.26005772</v>
      </c>
      <c r="I24" s="493">
        <v>10201928.750561114</v>
      </c>
      <c r="J24" s="493">
        <v>44629746.391490288</v>
      </c>
      <c r="K24" s="493">
        <v>48838289.938602775</v>
      </c>
    </row>
    <row r="25" spans="1:11" ht="13.5" thickBot="1">
      <c r="A25" s="356">
        <v>15</v>
      </c>
      <c r="B25" s="357" t="s">
        <v>41</v>
      </c>
      <c r="C25" s="358"/>
      <c r="D25" s="358"/>
      <c r="E25" s="358"/>
      <c r="F25" s="491">
        <v>1.5356207009914971</v>
      </c>
      <c r="G25" s="491">
        <v>1.3191695145264266</v>
      </c>
      <c r="H25" s="492">
        <v>1.3310025368805221</v>
      </c>
      <c r="I25" s="491">
        <v>2.6175212086558481</v>
      </c>
      <c r="J25" s="491">
        <v>1.8834879360969188</v>
      </c>
      <c r="K25" s="492">
        <v>2.0328559362561949</v>
      </c>
    </row>
    <row r="28" spans="1:11" ht="38.25">
      <c r="B28" s="359" t="s">
        <v>423</v>
      </c>
    </row>
  </sheetData>
  <sheetProtection selectLockedCells="1" selectUnlockedCells="1"/>
  <mergeCells count="6">
    <mergeCell ref="A5:B5"/>
    <mergeCell ref="C5:E5"/>
    <mergeCell ref="F5:H5"/>
    <mergeCell ref="I5:K5"/>
    <mergeCell ref="F22:H22"/>
    <mergeCell ref="I22:K22"/>
  </mergeCells>
  <pageMargins left="0.7" right="0.7" top="0.75" bottom="0.75" header="0.51180555555555551" footer="0.51180555555555551"/>
  <pageSetup paperSize="9" scale="40" firstPageNumber="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17"/>
  </sheetPr>
  <dimension ref="A1:N22"/>
  <sheetViews>
    <sheetView view="pageBreakPreview" zoomScaleNormal="100" zoomScaleSheetLayoutView="100" workbookViewId="0">
      <selection activeCell="C28" sqref="C28"/>
    </sheetView>
  </sheetViews>
  <sheetFormatPr defaultRowHeight="15"/>
  <cols>
    <col min="1" max="1" width="10.5703125" style="244" customWidth="1"/>
    <col min="2" max="2" width="66.85546875" style="244" customWidth="1"/>
    <col min="3" max="3" width="14.7109375" style="244" customWidth="1"/>
    <col min="4" max="4" width="10" style="244" customWidth="1"/>
    <col min="5" max="5" width="18.28515625" style="244" customWidth="1"/>
    <col min="6" max="10" width="8.140625" style="244" customWidth="1"/>
    <col min="11" max="11" width="9.28515625" style="244" bestFit="1" customWidth="1"/>
    <col min="12" max="13" width="8.140625" style="244" customWidth="1"/>
    <col min="14" max="14" width="31" style="244" customWidth="1"/>
    <col min="15" max="16384" width="9.140625" style="61"/>
  </cols>
  <sheetData>
    <row r="1" spans="1:14">
      <c r="A1" s="4" t="s">
        <v>10</v>
      </c>
      <c r="B1" s="9" t="str">
        <f>'2. RC'!B1</f>
        <v>სს " პაშა ბანკი საქართველო"</v>
      </c>
    </row>
    <row r="2" spans="1:14" ht="14.25" customHeight="1">
      <c r="A2" s="244" t="s">
        <v>11</v>
      </c>
      <c r="B2" s="9" t="str">
        <f>'2. RC'!B2</f>
        <v>30.09.2019</v>
      </c>
    </row>
    <row r="3" spans="1:14" ht="14.25" customHeight="1"/>
    <row r="4" spans="1:14">
      <c r="A4" s="1" t="s">
        <v>424</v>
      </c>
      <c r="B4" s="360" t="s">
        <v>9</v>
      </c>
    </row>
    <row r="5" spans="1:14" s="365" customFormat="1" ht="12.75">
      <c r="A5" s="361"/>
      <c r="B5" s="362"/>
      <c r="C5" s="363" t="s">
        <v>221</v>
      </c>
      <c r="D5" s="363" t="s">
        <v>222</v>
      </c>
      <c r="E5" s="363" t="s">
        <v>223</v>
      </c>
      <c r="F5" s="363" t="s">
        <v>337</v>
      </c>
      <c r="G5" s="363" t="s">
        <v>338</v>
      </c>
      <c r="H5" s="363" t="s">
        <v>339</v>
      </c>
      <c r="I5" s="363" t="s">
        <v>340</v>
      </c>
      <c r="J5" s="363" t="s">
        <v>341</v>
      </c>
      <c r="K5" s="363" t="s">
        <v>342</v>
      </c>
      <c r="L5" s="363" t="s">
        <v>343</v>
      </c>
      <c r="M5" s="363" t="s">
        <v>344</v>
      </c>
      <c r="N5" s="364" t="s">
        <v>345</v>
      </c>
    </row>
    <row r="6" spans="1:14" ht="45">
      <c r="A6" s="366"/>
      <c r="B6" s="367"/>
      <c r="C6" s="368" t="s">
        <v>425</v>
      </c>
      <c r="D6" s="369" t="s">
        <v>426</v>
      </c>
      <c r="E6" s="370" t="s">
        <v>427</v>
      </c>
      <c r="F6" s="371">
        <v>0</v>
      </c>
      <c r="G6" s="371">
        <v>0.2</v>
      </c>
      <c r="H6" s="371">
        <v>0.35</v>
      </c>
      <c r="I6" s="371">
        <v>0.5</v>
      </c>
      <c r="J6" s="371">
        <v>0.75</v>
      </c>
      <c r="K6" s="371">
        <v>1</v>
      </c>
      <c r="L6" s="371">
        <v>1.5</v>
      </c>
      <c r="M6" s="371">
        <v>2.5</v>
      </c>
      <c r="N6" s="372" t="s">
        <v>9</v>
      </c>
    </row>
    <row r="7" spans="1:14">
      <c r="A7" s="373">
        <v>1</v>
      </c>
      <c r="B7" s="374" t="s">
        <v>428</v>
      </c>
      <c r="C7" s="375">
        <f>SUM(C8:C13)</f>
        <v>93615103.4683</v>
      </c>
      <c r="D7" s="367"/>
      <c r="E7" s="376">
        <f>SUM(E8:E12)</f>
        <v>1872302.0693660001</v>
      </c>
      <c r="F7" s="377"/>
      <c r="G7" s="377"/>
      <c r="H7" s="377"/>
      <c r="I7" s="377"/>
      <c r="J7" s="377"/>
      <c r="K7" s="377"/>
      <c r="L7" s="377"/>
      <c r="M7" s="377"/>
      <c r="N7" s="378"/>
    </row>
    <row r="8" spans="1:14" ht="15.75" customHeight="1">
      <c r="A8" s="373">
        <v>1.1000000000000001</v>
      </c>
      <c r="B8" s="379" t="s">
        <v>429</v>
      </c>
      <c r="C8" s="380">
        <v>93615103.4683</v>
      </c>
      <c r="D8" s="381">
        <v>0.02</v>
      </c>
      <c r="E8" s="376">
        <f>C8*D8</f>
        <v>1872302.0693660001</v>
      </c>
      <c r="F8" s="377">
        <v>0</v>
      </c>
      <c r="G8" s="377">
        <v>0</v>
      </c>
      <c r="H8" s="377">
        <v>0</v>
      </c>
      <c r="I8" s="377">
        <v>0</v>
      </c>
      <c r="J8" s="377">
        <v>0</v>
      </c>
      <c r="K8" s="377">
        <v>1872302.0693999999</v>
      </c>
      <c r="L8" s="377">
        <v>0</v>
      </c>
      <c r="M8" s="377">
        <v>0</v>
      </c>
      <c r="N8" s="378"/>
    </row>
    <row r="9" spans="1:14" ht="15.75" customHeight="1">
      <c r="A9" s="373">
        <v>1.2</v>
      </c>
      <c r="B9" s="379" t="s">
        <v>430</v>
      </c>
      <c r="C9" s="380">
        <v>0</v>
      </c>
      <c r="D9" s="381">
        <v>0.05</v>
      </c>
      <c r="E9" s="376">
        <f>C9*D9</f>
        <v>0</v>
      </c>
      <c r="F9" s="377">
        <v>0</v>
      </c>
      <c r="G9" s="377">
        <v>0</v>
      </c>
      <c r="H9" s="377">
        <v>0</v>
      </c>
      <c r="I9" s="377">
        <v>0</v>
      </c>
      <c r="J9" s="377">
        <v>0</v>
      </c>
      <c r="K9" s="377">
        <v>0</v>
      </c>
      <c r="L9" s="377">
        <v>0</v>
      </c>
      <c r="M9" s="377">
        <v>0</v>
      </c>
      <c r="N9" s="378"/>
    </row>
    <row r="10" spans="1:14" ht="15.75" customHeight="1">
      <c r="A10" s="373">
        <v>1.3</v>
      </c>
      <c r="B10" s="379" t="s">
        <v>431</v>
      </c>
      <c r="C10" s="380">
        <v>0</v>
      </c>
      <c r="D10" s="381">
        <v>0.08</v>
      </c>
      <c r="E10" s="376">
        <f>C10*D10</f>
        <v>0</v>
      </c>
      <c r="F10" s="377">
        <v>0</v>
      </c>
      <c r="G10" s="377">
        <v>0</v>
      </c>
      <c r="H10" s="377">
        <v>0</v>
      </c>
      <c r="I10" s="377">
        <v>0</v>
      </c>
      <c r="J10" s="377">
        <v>0</v>
      </c>
      <c r="K10" s="377">
        <v>0</v>
      </c>
      <c r="L10" s="377">
        <v>0</v>
      </c>
      <c r="M10" s="377">
        <v>0</v>
      </c>
      <c r="N10" s="378"/>
    </row>
    <row r="11" spans="1:14" ht="15.75" customHeight="1">
      <c r="A11" s="373">
        <v>1.4</v>
      </c>
      <c r="B11" s="379" t="s">
        <v>432</v>
      </c>
      <c r="C11" s="380">
        <v>0</v>
      </c>
      <c r="D11" s="381">
        <v>0.11</v>
      </c>
      <c r="E11" s="376">
        <f>C11*D11</f>
        <v>0</v>
      </c>
      <c r="F11" s="377">
        <v>0</v>
      </c>
      <c r="G11" s="377">
        <v>0</v>
      </c>
      <c r="H11" s="377">
        <v>0</v>
      </c>
      <c r="I11" s="377">
        <v>0</v>
      </c>
      <c r="J11" s="377">
        <v>0</v>
      </c>
      <c r="K11" s="377">
        <v>0</v>
      </c>
      <c r="L11" s="377">
        <v>0</v>
      </c>
      <c r="M11" s="377">
        <v>0</v>
      </c>
      <c r="N11" s="378"/>
    </row>
    <row r="12" spans="1:14" ht="15.75" customHeight="1">
      <c r="A12" s="373">
        <v>1.5</v>
      </c>
      <c r="B12" s="379" t="s">
        <v>433</v>
      </c>
      <c r="C12" s="380">
        <v>0</v>
      </c>
      <c r="D12" s="381">
        <v>0.14000000000000001</v>
      </c>
      <c r="E12" s="376">
        <f>C12*D12</f>
        <v>0</v>
      </c>
      <c r="F12" s="377">
        <v>0</v>
      </c>
      <c r="G12" s="377">
        <v>0</v>
      </c>
      <c r="H12" s="377">
        <v>0</v>
      </c>
      <c r="I12" s="377">
        <v>0</v>
      </c>
      <c r="J12" s="377">
        <v>0</v>
      </c>
      <c r="K12" s="377">
        <v>0</v>
      </c>
      <c r="L12" s="377">
        <v>0</v>
      </c>
      <c r="M12" s="377">
        <v>0</v>
      </c>
      <c r="N12" s="378"/>
    </row>
    <row r="13" spans="1:14" ht="15.75" customHeight="1">
      <c r="A13" s="373">
        <v>1.6</v>
      </c>
      <c r="B13" s="382" t="s">
        <v>434</v>
      </c>
      <c r="C13" s="380">
        <v>0</v>
      </c>
      <c r="D13" s="383"/>
      <c r="E13" s="377"/>
      <c r="F13" s="377"/>
      <c r="G13" s="377"/>
      <c r="H13" s="377"/>
      <c r="I13" s="377"/>
      <c r="J13" s="377"/>
      <c r="K13" s="377"/>
      <c r="L13" s="377"/>
      <c r="M13" s="377"/>
      <c r="N13" s="378"/>
    </row>
    <row r="14" spans="1:14">
      <c r="A14" s="373">
        <v>2</v>
      </c>
      <c r="B14" s="384" t="s">
        <v>435</v>
      </c>
      <c r="C14" s="375">
        <f>SUM(C15:C20)</f>
        <v>0</v>
      </c>
      <c r="D14" s="367"/>
      <c r="E14" s="376">
        <f>SUM(E15:E19)</f>
        <v>0</v>
      </c>
      <c r="F14" s="377"/>
      <c r="G14" s="377"/>
      <c r="H14" s="377"/>
      <c r="I14" s="377"/>
      <c r="J14" s="377"/>
      <c r="K14" s="377"/>
      <c r="L14" s="377"/>
      <c r="M14" s="377"/>
      <c r="N14" s="378"/>
    </row>
    <row r="15" spans="1:14" ht="15" customHeight="1">
      <c r="A15" s="373">
        <v>2.1</v>
      </c>
      <c r="B15" s="382" t="s">
        <v>429</v>
      </c>
      <c r="C15" s="380">
        <v>0</v>
      </c>
      <c r="D15" s="381">
        <v>5.0000000000000001E-3</v>
      </c>
      <c r="E15" s="376">
        <f>D15*C15</f>
        <v>0</v>
      </c>
      <c r="F15" s="377">
        <v>0</v>
      </c>
      <c r="G15" s="377">
        <v>0</v>
      </c>
      <c r="H15" s="377">
        <v>0</v>
      </c>
      <c r="I15" s="377">
        <v>0</v>
      </c>
      <c r="J15" s="377">
        <v>0</v>
      </c>
      <c r="K15" s="377">
        <v>0</v>
      </c>
      <c r="L15" s="377">
        <v>0</v>
      </c>
      <c r="M15" s="377">
        <v>0</v>
      </c>
      <c r="N15" s="378"/>
    </row>
    <row r="16" spans="1:14" ht="15" customHeight="1">
      <c r="A16" s="373">
        <v>2.2000000000000002</v>
      </c>
      <c r="B16" s="382" t="s">
        <v>430</v>
      </c>
      <c r="C16" s="380">
        <v>0</v>
      </c>
      <c r="D16" s="381">
        <v>0.01</v>
      </c>
      <c r="E16" s="376">
        <f>D16*C16</f>
        <v>0</v>
      </c>
      <c r="F16" s="377">
        <v>0</v>
      </c>
      <c r="G16" s="377">
        <v>0</v>
      </c>
      <c r="H16" s="377">
        <v>0</v>
      </c>
      <c r="I16" s="377">
        <v>0</v>
      </c>
      <c r="J16" s="377">
        <v>0</v>
      </c>
      <c r="K16" s="377">
        <v>0</v>
      </c>
      <c r="L16" s="377">
        <v>0</v>
      </c>
      <c r="M16" s="377">
        <v>0</v>
      </c>
      <c r="N16" s="378"/>
    </row>
    <row r="17" spans="1:14" ht="15" customHeight="1">
      <c r="A17" s="373">
        <v>2.2999999999999998</v>
      </c>
      <c r="B17" s="382" t="s">
        <v>431</v>
      </c>
      <c r="C17" s="380">
        <v>0</v>
      </c>
      <c r="D17" s="381">
        <v>0.02</v>
      </c>
      <c r="E17" s="376">
        <f>D17*C17</f>
        <v>0</v>
      </c>
      <c r="F17" s="377">
        <v>0</v>
      </c>
      <c r="G17" s="377">
        <v>0</v>
      </c>
      <c r="H17" s="377">
        <v>0</v>
      </c>
      <c r="I17" s="377">
        <v>0</v>
      </c>
      <c r="J17" s="377">
        <v>0</v>
      </c>
      <c r="K17" s="377">
        <v>0</v>
      </c>
      <c r="L17" s="377">
        <v>0</v>
      </c>
      <c r="M17" s="377">
        <v>0</v>
      </c>
      <c r="N17" s="378"/>
    </row>
    <row r="18" spans="1:14" ht="15" customHeight="1">
      <c r="A18" s="373">
        <v>2.4</v>
      </c>
      <c r="B18" s="382" t="s">
        <v>432</v>
      </c>
      <c r="C18" s="380">
        <v>0</v>
      </c>
      <c r="D18" s="381">
        <v>0.03</v>
      </c>
      <c r="E18" s="376">
        <f>D18*C18</f>
        <v>0</v>
      </c>
      <c r="F18" s="377">
        <v>0</v>
      </c>
      <c r="G18" s="377">
        <v>0</v>
      </c>
      <c r="H18" s="377">
        <v>0</v>
      </c>
      <c r="I18" s="377">
        <v>0</v>
      </c>
      <c r="J18" s="377">
        <v>0</v>
      </c>
      <c r="K18" s="377">
        <v>0</v>
      </c>
      <c r="L18" s="377">
        <v>0</v>
      </c>
      <c r="M18" s="377">
        <v>0</v>
      </c>
      <c r="N18" s="378"/>
    </row>
    <row r="19" spans="1:14" ht="15" customHeight="1">
      <c r="A19" s="373">
        <v>2.5</v>
      </c>
      <c r="B19" s="382" t="s">
        <v>433</v>
      </c>
      <c r="C19" s="380">
        <v>0</v>
      </c>
      <c r="D19" s="381">
        <v>0.04</v>
      </c>
      <c r="E19" s="376">
        <f>D19*C19</f>
        <v>0</v>
      </c>
      <c r="F19" s="377">
        <v>0</v>
      </c>
      <c r="G19" s="377">
        <v>0</v>
      </c>
      <c r="H19" s="377">
        <v>0</v>
      </c>
      <c r="I19" s="377">
        <v>0</v>
      </c>
      <c r="J19" s="377">
        <v>0</v>
      </c>
      <c r="K19" s="377">
        <v>0</v>
      </c>
      <c r="L19" s="377">
        <v>0</v>
      </c>
      <c r="M19" s="377">
        <v>0</v>
      </c>
      <c r="N19" s="378"/>
    </row>
    <row r="20" spans="1:14" ht="15" customHeight="1">
      <c r="A20" s="373">
        <v>2.6</v>
      </c>
      <c r="B20" s="382" t="s">
        <v>434</v>
      </c>
      <c r="C20" s="380">
        <v>0</v>
      </c>
      <c r="D20" s="383"/>
      <c r="E20" s="385"/>
      <c r="F20" s="377">
        <v>0</v>
      </c>
      <c r="G20" s="377">
        <v>0</v>
      </c>
      <c r="H20" s="377">
        <v>0</v>
      </c>
      <c r="I20" s="377">
        <v>0</v>
      </c>
      <c r="J20" s="377">
        <v>0</v>
      </c>
      <c r="K20" s="377">
        <v>0</v>
      </c>
      <c r="L20" s="377">
        <v>0</v>
      </c>
      <c r="M20" s="377">
        <v>0</v>
      </c>
      <c r="N20" s="378"/>
    </row>
    <row r="21" spans="1:14">
      <c r="A21" s="386">
        <v>3</v>
      </c>
      <c r="B21" s="387" t="s">
        <v>52</v>
      </c>
      <c r="C21" s="388">
        <f>C7+C14</f>
        <v>93615103.4683</v>
      </c>
      <c r="D21" s="389"/>
      <c r="E21" s="390">
        <f>SUM(E7+E14)</f>
        <v>1872302.0693660001</v>
      </c>
      <c r="F21" s="391"/>
      <c r="G21" s="391"/>
      <c r="H21" s="391"/>
      <c r="I21" s="391"/>
      <c r="J21" s="391"/>
      <c r="K21" s="391"/>
      <c r="L21" s="391"/>
      <c r="M21" s="391"/>
      <c r="N21" s="392"/>
    </row>
    <row r="22" spans="1:14">
      <c r="E22" s="393"/>
      <c r="F22" s="393"/>
      <c r="G22" s="393"/>
      <c r="H22" s="393"/>
      <c r="I22" s="393"/>
      <c r="J22" s="393"/>
      <c r="K22" s="393"/>
      <c r="L22" s="393"/>
      <c r="M22" s="393"/>
    </row>
  </sheetData>
  <sheetProtection selectLockedCells="1" selectUnlockedCells="1"/>
  <conditionalFormatting sqref="E8:E12">
    <cfRule type="expression" dxfId="2" priority="1" stopIfTrue="1">
      <formula>(C8*D8)&lt;&gt;SUM("#ref!")</formula>
    </cfRule>
  </conditionalFormatting>
  <conditionalFormatting sqref="E20">
    <cfRule type="expression" dxfId="1" priority="2" stopIfTrue="1">
      <formula>$E$88&lt;&gt;SUM("#ref!")</formula>
    </cfRule>
  </conditionalFormatting>
  <conditionalFormatting sqref="E15:E19">
    <cfRule type="expression" dxfId="0" priority="3" stopIfTrue="1">
      <formula>(C15*D15)&lt;&gt;SUM("#ref!")</formula>
    </cfRule>
  </conditionalFormatting>
  <pageMargins left="0.7" right="0.7" top="0.75" bottom="0.75" header="0.51180555555555551" footer="0.51180555555555551"/>
  <pageSetup paperSize="9" scale="40"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282F-AEBB-4089-A47C-565A85A0AFB4}">
  <sheetPr>
    <tabColor indexed="17"/>
  </sheetPr>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17"/>
  </sheetPr>
  <dimension ref="A1:C41"/>
  <sheetViews>
    <sheetView view="pageBreakPreview" topLeftCell="A11" zoomScale="98" zoomScaleNormal="100" zoomScaleSheetLayoutView="98" workbookViewId="0">
      <selection activeCell="Q63" sqref="Q63"/>
    </sheetView>
  </sheetViews>
  <sheetFormatPr defaultColWidth="8.7109375" defaultRowHeight="15"/>
  <cols>
    <col min="1" max="1" width="11.42578125" customWidth="1"/>
    <col min="2" max="2" width="77" style="151" customWidth="1"/>
    <col min="3" max="3" width="22.85546875" customWidth="1"/>
  </cols>
  <sheetData>
    <row r="1" spans="1:3">
      <c r="A1" s="1" t="s">
        <v>10</v>
      </c>
      <c r="B1" s="151" t="str">
        <f>'1. key ratios'!B1</f>
        <v>სს " პაშა ბანკი საქართველო"</v>
      </c>
    </row>
    <row r="2" spans="1:3">
      <c r="A2" s="1" t="s">
        <v>11</v>
      </c>
      <c r="B2" s="151" t="str">
        <f>'1. key ratios'!B2</f>
        <v>30.09.2019</v>
      </c>
    </row>
    <row r="3" spans="1:3">
      <c r="A3" s="1"/>
    </row>
    <row r="4" spans="1:3">
      <c r="A4" s="1" t="s">
        <v>436</v>
      </c>
      <c r="B4" s="151" t="s">
        <v>437</v>
      </c>
    </row>
    <row r="5" spans="1:3">
      <c r="A5" s="394"/>
      <c r="B5" s="394" t="s">
        <v>438</v>
      </c>
      <c r="C5" s="395"/>
    </row>
    <row r="6" spans="1:3">
      <c r="A6" s="396">
        <v>1</v>
      </c>
      <c r="B6" s="397" t="s">
        <v>438</v>
      </c>
      <c r="C6" s="398">
        <v>485841091.53960001</v>
      </c>
    </row>
    <row r="7" spans="1:3">
      <c r="A7" s="396">
        <v>2</v>
      </c>
      <c r="B7" s="397" t="s">
        <v>439</v>
      </c>
      <c r="C7" s="398">
        <v>-3003381.21</v>
      </c>
    </row>
    <row r="8" spans="1:3">
      <c r="A8" s="399">
        <v>3</v>
      </c>
      <c r="B8" s="400" t="s">
        <v>440</v>
      </c>
      <c r="C8" s="401">
        <f>C6+C7</f>
        <v>482837710.32960004</v>
      </c>
    </row>
    <row r="9" spans="1:3">
      <c r="A9" s="402"/>
      <c r="B9" s="402" t="s">
        <v>441</v>
      </c>
      <c r="C9" s="403"/>
    </row>
    <row r="10" spans="1:3">
      <c r="A10" s="404">
        <v>4</v>
      </c>
      <c r="B10" s="405" t="s">
        <v>442</v>
      </c>
      <c r="C10" s="398"/>
    </row>
    <row r="11" spans="1:3">
      <c r="A11" s="404">
        <v>5</v>
      </c>
      <c r="B11" s="406" t="s">
        <v>443</v>
      </c>
      <c r="C11" s="398"/>
    </row>
    <row r="12" spans="1:3">
      <c r="A12" s="404" t="s">
        <v>444</v>
      </c>
      <c r="B12" s="397" t="s">
        <v>445</v>
      </c>
      <c r="C12" s="407">
        <v>1872302.0693660001</v>
      </c>
    </row>
    <row r="13" spans="1:3">
      <c r="A13" s="404">
        <v>6</v>
      </c>
      <c r="B13" s="408" t="s">
        <v>446</v>
      </c>
      <c r="C13" s="398"/>
    </row>
    <row r="14" spans="1:3">
      <c r="A14" s="404">
        <v>7</v>
      </c>
      <c r="B14" s="406" t="s">
        <v>447</v>
      </c>
      <c r="C14" s="398"/>
    </row>
    <row r="15" spans="1:3">
      <c r="A15" s="409">
        <v>8</v>
      </c>
      <c r="B15" s="397" t="s">
        <v>448</v>
      </c>
      <c r="C15" s="398"/>
    </row>
    <row r="16" spans="1:3" ht="24">
      <c r="A16" s="404">
        <v>9</v>
      </c>
      <c r="B16" s="406" t="s">
        <v>449</v>
      </c>
      <c r="C16" s="398"/>
    </row>
    <row r="17" spans="1:3">
      <c r="A17" s="404">
        <v>10</v>
      </c>
      <c r="B17" s="406" t="s">
        <v>450</v>
      </c>
      <c r="C17" s="398"/>
    </row>
    <row r="18" spans="1:3">
      <c r="A18" s="410">
        <v>11</v>
      </c>
      <c r="B18" s="411" t="s">
        <v>451</v>
      </c>
      <c r="C18" s="407">
        <f>SUM(C10:C17)</f>
        <v>1872302.0693660001</v>
      </c>
    </row>
    <row r="19" spans="1:3">
      <c r="A19" s="402"/>
      <c r="B19" s="402" t="s">
        <v>452</v>
      </c>
      <c r="C19" s="412"/>
    </row>
    <row r="20" spans="1:3">
      <c r="A20" s="404">
        <v>12</v>
      </c>
      <c r="B20" s="405" t="s">
        <v>453</v>
      </c>
      <c r="C20" s="398"/>
    </row>
    <row r="21" spans="1:3">
      <c r="A21" s="404">
        <v>13</v>
      </c>
      <c r="B21" s="405" t="s">
        <v>454</v>
      </c>
      <c r="C21" s="398"/>
    </row>
    <row r="22" spans="1:3">
      <c r="A22" s="404">
        <v>14</v>
      </c>
      <c r="B22" s="405" t="s">
        <v>455</v>
      </c>
      <c r="C22" s="398"/>
    </row>
    <row r="23" spans="1:3" ht="24">
      <c r="A23" s="404" t="s">
        <v>456</v>
      </c>
      <c r="B23" s="405" t="s">
        <v>457</v>
      </c>
      <c r="C23" s="398"/>
    </row>
    <row r="24" spans="1:3">
      <c r="A24" s="404">
        <v>15</v>
      </c>
      <c r="B24" s="405" t="s">
        <v>458</v>
      </c>
      <c r="C24" s="398"/>
    </row>
    <row r="25" spans="1:3">
      <c r="A25" s="404" t="s">
        <v>459</v>
      </c>
      <c r="B25" s="397" t="s">
        <v>460</v>
      </c>
      <c r="C25" s="398"/>
    </row>
    <row r="26" spans="1:3">
      <c r="A26" s="410">
        <v>16</v>
      </c>
      <c r="B26" s="411" t="s">
        <v>461</v>
      </c>
      <c r="C26" s="401">
        <f>SUM(C20:C25)</f>
        <v>0</v>
      </c>
    </row>
    <row r="27" spans="1:3">
      <c r="A27" s="402"/>
      <c r="B27" s="402" t="s">
        <v>462</v>
      </c>
      <c r="C27" s="403"/>
    </row>
    <row r="28" spans="1:3">
      <c r="A28" s="404">
        <v>17</v>
      </c>
      <c r="B28" s="397" t="s">
        <v>463</v>
      </c>
      <c r="C28" s="398">
        <v>52888270.404699996</v>
      </c>
    </row>
    <row r="29" spans="1:3">
      <c r="A29" s="404">
        <v>18</v>
      </c>
      <c r="B29" s="397" t="s">
        <v>464</v>
      </c>
      <c r="C29" s="401">
        <f>C30-C28</f>
        <v>-32150073.429099996</v>
      </c>
    </row>
    <row r="30" spans="1:3">
      <c r="A30" s="410">
        <v>19</v>
      </c>
      <c r="B30" s="411" t="s">
        <v>465</v>
      </c>
      <c r="C30" s="407">
        <v>20738196.9756</v>
      </c>
    </row>
    <row r="31" spans="1:3">
      <c r="A31" s="413"/>
      <c r="B31" s="402" t="s">
        <v>466</v>
      </c>
      <c r="C31" s="403"/>
    </row>
    <row r="32" spans="1:3">
      <c r="A32" s="404" t="s">
        <v>467</v>
      </c>
      <c r="B32" s="405" t="s">
        <v>468</v>
      </c>
      <c r="C32" s="414"/>
    </row>
    <row r="33" spans="1:3">
      <c r="A33" s="404" t="s">
        <v>469</v>
      </c>
      <c r="B33" s="406" t="s">
        <v>470</v>
      </c>
      <c r="C33" s="414"/>
    </row>
    <row r="34" spans="1:3">
      <c r="A34" s="402"/>
      <c r="B34" s="402" t="s">
        <v>471</v>
      </c>
      <c r="C34" s="403"/>
    </row>
    <row r="35" spans="1:3">
      <c r="A35" s="410">
        <v>20</v>
      </c>
      <c r="B35" s="411" t="s">
        <v>17</v>
      </c>
      <c r="C35" s="407">
        <f>'9. Capital'!C28</f>
        <v>99141619.920000002</v>
      </c>
    </row>
    <row r="36" spans="1:3">
      <c r="A36" s="410">
        <v>21</v>
      </c>
      <c r="B36" s="411" t="s">
        <v>472</v>
      </c>
      <c r="C36" s="401">
        <f>C8+C18+C26+C30</f>
        <v>505448209.37456602</v>
      </c>
    </row>
    <row r="37" spans="1:3">
      <c r="A37" s="415"/>
      <c r="B37" s="415" t="s">
        <v>437</v>
      </c>
      <c r="C37" s="403"/>
    </row>
    <row r="38" spans="1:3">
      <c r="A38" s="410">
        <v>22</v>
      </c>
      <c r="B38" s="411" t="s">
        <v>437</v>
      </c>
      <c r="C38" s="416">
        <f>IFERROR(C35/C36,0)</f>
        <v>0.19614595141740901</v>
      </c>
    </row>
    <row r="39" spans="1:3">
      <c r="A39" s="415"/>
      <c r="B39" s="415" t="s">
        <v>473</v>
      </c>
      <c r="C39" s="403"/>
    </row>
    <row r="40" spans="1:3">
      <c r="A40" s="417" t="s">
        <v>474</v>
      </c>
      <c r="B40" s="405" t="s">
        <v>475</v>
      </c>
      <c r="C40" s="414"/>
    </row>
    <row r="41" spans="1:3">
      <c r="A41" s="418" t="s">
        <v>476</v>
      </c>
      <c r="B41" s="406" t="s">
        <v>477</v>
      </c>
      <c r="C41" s="414"/>
    </row>
  </sheetData>
  <sheetProtection selectLockedCells="1" selectUnlockedCells="1"/>
  <pageMargins left="0.7" right="0.7" top="0.75" bottom="0.75" header="0.51180555555555551" footer="0.51180555555555551"/>
  <pageSetup paperSize="9" scale="78" firstPageNumber="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6"/>
  </sheetPr>
  <dimension ref="A1:R42"/>
  <sheetViews>
    <sheetView view="pageBreakPreview" zoomScale="68" zoomScaleNormal="100" zoomScaleSheetLayoutView="68" workbookViewId="0">
      <selection activeCell="F42" sqref="F42"/>
    </sheetView>
  </sheetViews>
  <sheetFormatPr defaultColWidth="8.7109375" defaultRowHeight="15.75"/>
  <cols>
    <col min="1" max="1" width="9.5703125" style="6" customWidth="1"/>
    <col min="2" max="2" width="82.85546875" style="7" customWidth="1"/>
    <col min="3" max="3" width="17.140625" style="7" customWidth="1"/>
    <col min="4" max="4" width="16.140625" style="1" bestFit="1" customWidth="1"/>
    <col min="5" max="5" width="12.7109375" style="1" customWidth="1"/>
    <col min="6" max="6" width="11.7109375" style="1" customWidth="1"/>
    <col min="7" max="7" width="13.140625" style="1" customWidth="1"/>
    <col min="8" max="9" width="6.7109375" customWidth="1"/>
    <col min="16" max="16" width="17.7109375" customWidth="1"/>
  </cols>
  <sheetData>
    <row r="1" spans="1:18">
      <c r="A1" s="494" t="s">
        <v>10</v>
      </c>
      <c r="B1" s="495" t="str">
        <f>'2. RC'!B1</f>
        <v>სს " პაშა ბანკი საქართველო"</v>
      </c>
      <c r="C1" s="496"/>
      <c r="D1" s="497"/>
      <c r="E1" s="497"/>
      <c r="F1" s="497"/>
      <c r="G1" s="498"/>
    </row>
    <row r="2" spans="1:18">
      <c r="A2" s="499" t="s">
        <v>11</v>
      </c>
      <c r="B2" s="16" t="str">
        <f>'2. RC'!B2</f>
        <v>30.09.2019</v>
      </c>
      <c r="C2" s="10"/>
      <c r="D2" s="11"/>
      <c r="E2" s="11"/>
      <c r="F2" s="11"/>
      <c r="G2" s="500"/>
      <c r="H2" s="12"/>
    </row>
    <row r="3" spans="1:18">
      <c r="A3" s="499"/>
      <c r="B3" s="10"/>
      <c r="C3" s="10"/>
      <c r="D3" s="11"/>
      <c r="E3" s="11"/>
      <c r="F3" s="11"/>
      <c r="G3" s="500"/>
      <c r="H3" s="12"/>
    </row>
    <row r="4" spans="1:18">
      <c r="A4" s="501" t="s">
        <v>12</v>
      </c>
      <c r="B4" s="13" t="s">
        <v>2</v>
      </c>
      <c r="C4" s="14"/>
      <c r="D4" s="15"/>
      <c r="E4" s="15"/>
      <c r="F4" s="15"/>
      <c r="G4" s="502"/>
      <c r="H4" s="12"/>
    </row>
    <row r="5" spans="1:18" ht="15">
      <c r="A5" s="503" t="s">
        <v>13</v>
      </c>
      <c r="B5" s="504"/>
      <c r="C5" s="16" t="str">
        <f>MID($B$2,4,2)/3&amp;"Q"&amp;RIGHT($B$2,4)</f>
        <v>3Q2019</v>
      </c>
      <c r="D5" s="17" t="str">
        <f>MONTH(EDATE(DATE(RIGHT($B$2,4),MID($B$2,4,2),LEFT($B$2,2)),-3))/3&amp;"Q"&amp;YEAR(EDATE(DATE(RIGHT($B$2,4),MID($B$2,4,2),LEFT($B$2,2)),-3))</f>
        <v>2Q2019</v>
      </c>
      <c r="E5" s="17" t="str">
        <f>MONTH(EDATE(DATE(RIGHT($B$2,4),MID($B$2,4,2),LEFT($B$2,2)),-6))/3&amp;"Q"&amp;YEAR(EDATE(DATE(RIGHT($B$2,4),MID($B$2,4,2),LEFT($B$2,2)),-6))</f>
        <v>1Q2019</v>
      </c>
      <c r="F5" s="17" t="str">
        <f>MONTH(EDATE(DATE(RIGHT($B$2,4),MID($B$2,4,2),LEFT($B$2,2)),-9))/3&amp;"Q"&amp;YEAR(EDATE(DATE(RIGHT($B$2,4),MID($B$2,4,2),LEFT($B$2,2)),-9))</f>
        <v>4Q2018</v>
      </c>
      <c r="G5" s="505" t="str">
        <f>MONTH(EDATE(DATE(RIGHT($B$2,4),MID($B$2,4,2),LEFT($B$2,2)),-12))/3&amp;"Q"&amp;YEAR(EDATE(DATE(RIGHT($B$2,4),MID($B$2,4,2),LEFT($B$2,2)),-12))</f>
        <v>3Q2018</v>
      </c>
    </row>
    <row r="6" spans="1:18" ht="15">
      <c r="A6" s="506"/>
      <c r="B6" s="18" t="s">
        <v>14</v>
      </c>
      <c r="C6" s="19"/>
      <c r="D6" s="19"/>
      <c r="E6" s="19"/>
      <c r="F6" s="19"/>
      <c r="G6" s="507"/>
    </row>
    <row r="7" spans="1:18" ht="15">
      <c r="A7" s="506"/>
      <c r="B7" s="20" t="s">
        <v>15</v>
      </c>
      <c r="C7" s="19"/>
      <c r="D7" s="19"/>
      <c r="E7" s="19"/>
      <c r="F7" s="19"/>
      <c r="G7" s="507"/>
    </row>
    <row r="8" spans="1:18" ht="15">
      <c r="A8" s="508">
        <v>1</v>
      </c>
      <c r="B8" s="21" t="s">
        <v>16</v>
      </c>
      <c r="C8" s="22">
        <v>99141619.920000002</v>
      </c>
      <c r="D8" s="23">
        <v>100991825.33</v>
      </c>
      <c r="E8" s="23">
        <v>104092543.68000001</v>
      </c>
      <c r="F8" s="23">
        <v>105273906.12</v>
      </c>
      <c r="G8" s="509">
        <v>106590792.31</v>
      </c>
      <c r="N8" s="419"/>
      <c r="O8" s="419"/>
      <c r="P8" s="419"/>
      <c r="Q8" s="419"/>
      <c r="R8" s="419"/>
    </row>
    <row r="9" spans="1:18" ht="15">
      <c r="A9" s="508">
        <v>2</v>
      </c>
      <c r="B9" s="21" t="s">
        <v>17</v>
      </c>
      <c r="C9" s="457">
        <v>99141619.920000002</v>
      </c>
      <c r="D9" s="23">
        <v>100991825.33</v>
      </c>
      <c r="E9" s="23">
        <v>104092543.68000001</v>
      </c>
      <c r="F9" s="23">
        <v>105273906.12</v>
      </c>
      <c r="G9" s="509">
        <v>106590792.31</v>
      </c>
      <c r="N9" s="419"/>
      <c r="O9" s="419"/>
      <c r="P9" s="419"/>
      <c r="Q9" s="419"/>
      <c r="R9" s="419"/>
    </row>
    <row r="10" spans="1:18" ht="15">
      <c r="A10" s="508">
        <v>3</v>
      </c>
      <c r="B10" s="21" t="s">
        <v>7</v>
      </c>
      <c r="C10" s="457">
        <v>104896461.8124</v>
      </c>
      <c r="D10" s="23">
        <v>106059925.48710001</v>
      </c>
      <c r="E10" s="23">
        <v>108556470.5257</v>
      </c>
      <c r="F10" s="23">
        <v>109314025.50749999</v>
      </c>
      <c r="G10" s="509">
        <v>110474879.0148</v>
      </c>
      <c r="N10" s="419"/>
      <c r="O10" s="419"/>
      <c r="P10" s="419"/>
      <c r="Q10" s="419"/>
      <c r="R10" s="419"/>
    </row>
    <row r="11" spans="1:18" ht="15">
      <c r="A11" s="506"/>
      <c r="B11" s="18" t="s">
        <v>18</v>
      </c>
      <c r="C11" s="19"/>
      <c r="D11" s="19"/>
      <c r="E11" s="19"/>
      <c r="F11" s="19"/>
      <c r="G11" s="507"/>
      <c r="N11" s="419"/>
      <c r="O11" s="419"/>
      <c r="P11" s="419"/>
      <c r="Q11" s="419"/>
      <c r="R11" s="419"/>
    </row>
    <row r="12" spans="1:18" ht="15" customHeight="1">
      <c r="A12" s="508">
        <v>4</v>
      </c>
      <c r="B12" s="21" t="s">
        <v>19</v>
      </c>
      <c r="C12" s="459">
        <v>497745548.22666144</v>
      </c>
      <c r="D12" s="23">
        <v>444080923.01130003</v>
      </c>
      <c r="E12" s="23">
        <v>397551274.13139999</v>
      </c>
      <c r="F12" s="23">
        <v>364770142.76694989</v>
      </c>
      <c r="G12" s="509">
        <v>350541955.16439998</v>
      </c>
      <c r="N12" s="419"/>
      <c r="O12" s="419"/>
      <c r="P12" s="419"/>
      <c r="Q12" s="419"/>
      <c r="R12" s="419"/>
    </row>
    <row r="13" spans="1:18" ht="15">
      <c r="A13" s="506"/>
      <c r="B13" s="18" t="s">
        <v>20</v>
      </c>
      <c r="C13" s="19"/>
      <c r="D13" s="19"/>
      <c r="E13" s="19"/>
      <c r="F13" s="19"/>
      <c r="G13" s="507"/>
      <c r="N13" s="419"/>
      <c r="O13" s="419"/>
      <c r="P13" s="419"/>
      <c r="Q13" s="419"/>
      <c r="R13" s="419"/>
    </row>
    <row r="14" spans="1:18" s="5" customFormat="1" ht="15">
      <c r="A14" s="508"/>
      <c r="B14" s="20" t="s">
        <v>15</v>
      </c>
      <c r="C14" s="19"/>
      <c r="D14" s="19"/>
      <c r="E14" s="19"/>
      <c r="F14" s="19"/>
      <c r="G14" s="507"/>
      <c r="N14" s="419"/>
      <c r="O14" s="419"/>
      <c r="P14" s="419"/>
      <c r="Q14" s="419"/>
      <c r="R14" s="419"/>
    </row>
    <row r="15" spans="1:18" ht="15">
      <c r="A15" s="510">
        <v>5</v>
      </c>
      <c r="B15" s="24" t="str">
        <f>"პირველადი კაპიტალის კოეფიციენტი &gt;="&amp;'9.1. Capital Requirements'!$C$19*100&amp;"%"</f>
        <v>პირველადი კაპიტალის კოეფიციენტი &gt;=9.16010124876227%</v>
      </c>
      <c r="C15" s="458">
        <v>0.19918132924185045</v>
      </c>
      <c r="D15" s="25">
        <v>0.22739999999999999</v>
      </c>
      <c r="E15" s="25">
        <v>0.26179999999999998</v>
      </c>
      <c r="F15" s="25">
        <v>0.29099999999999998</v>
      </c>
      <c r="G15" s="511">
        <v>0.30420000000000003</v>
      </c>
      <c r="J15" s="420"/>
      <c r="K15" s="420"/>
      <c r="L15" s="420"/>
      <c r="M15" s="420"/>
      <c r="N15" s="420"/>
      <c r="O15" s="419"/>
      <c r="P15" s="419"/>
      <c r="Q15" s="419"/>
      <c r="R15" s="419"/>
    </row>
    <row r="16" spans="1:18" ht="15" customHeight="1">
      <c r="A16" s="510">
        <v>6</v>
      </c>
      <c r="B16" s="24" t="str">
        <f>"პირველადი კაპიტალის კოეფიციენტი &gt;="&amp;'9.1. Capital Requirements'!$C$20*100&amp;"%"</f>
        <v>პირველადი კაპიტალის კოეფიციენტი &gt;=11.3871110272088%</v>
      </c>
      <c r="C16" s="458">
        <v>0.19918132924185045</v>
      </c>
      <c r="D16" s="25">
        <v>0.22739999999999999</v>
      </c>
      <c r="E16" s="25">
        <v>0.26179999999999998</v>
      </c>
      <c r="F16" s="25">
        <v>0.29099999999999998</v>
      </c>
      <c r="G16" s="511">
        <v>0.30420000000000003</v>
      </c>
      <c r="J16" s="420"/>
      <c r="K16" s="420"/>
      <c r="L16" s="420"/>
      <c r="M16" s="420"/>
      <c r="N16" s="420"/>
      <c r="O16" s="419"/>
      <c r="P16" s="419"/>
      <c r="Q16" s="419"/>
      <c r="R16" s="419"/>
    </row>
    <row r="17" spans="1:18" ht="15">
      <c r="A17" s="510">
        <v>7</v>
      </c>
      <c r="B17" s="24" t="str">
        <f>"საზედამხედველო კაპიტალის კოეფიციენტი &gt;="&amp;'9.1. Capital Requirements'!$C$21*100&amp;"%"</f>
        <v>საზედამხედველო კაპიტალის კოეფიციენტი &gt;=19.1803313272827%</v>
      </c>
      <c r="C17" s="25">
        <v>0.21074314413482739</v>
      </c>
      <c r="D17" s="25">
        <v>0.23880000000000001</v>
      </c>
      <c r="E17" s="25">
        <v>0.27310000000000001</v>
      </c>
      <c r="F17" s="25">
        <v>0.30209999999999998</v>
      </c>
      <c r="G17" s="511">
        <v>0.31530000000000002</v>
      </c>
      <c r="J17" s="420"/>
      <c r="K17" s="420"/>
      <c r="L17" s="420"/>
      <c r="M17" s="420"/>
      <c r="N17" s="420"/>
      <c r="O17" s="419"/>
      <c r="P17" s="419"/>
      <c r="Q17" s="419"/>
      <c r="R17" s="419"/>
    </row>
    <row r="18" spans="1:18" ht="15">
      <c r="A18" s="506"/>
      <c r="B18" s="18" t="s">
        <v>21</v>
      </c>
      <c r="C18" s="26"/>
      <c r="D18" s="26"/>
      <c r="E18" s="26"/>
      <c r="F18" s="26"/>
      <c r="G18" s="512"/>
      <c r="J18" s="420"/>
      <c r="K18" s="420"/>
      <c r="L18" s="420"/>
      <c r="M18" s="420"/>
      <c r="N18" s="420"/>
      <c r="O18" s="419"/>
      <c r="P18" s="419"/>
      <c r="Q18" s="419"/>
      <c r="R18" s="419"/>
    </row>
    <row r="19" spans="1:18" ht="15" customHeight="1">
      <c r="A19" s="513">
        <v>8</v>
      </c>
      <c r="B19" s="27" t="s">
        <v>22</v>
      </c>
      <c r="C19" s="460">
        <v>6.6400000000000001E-2</v>
      </c>
      <c r="D19" s="29">
        <v>6.8199999999999997E-2</v>
      </c>
      <c r="E19" s="29">
        <v>6.9699999999999998E-2</v>
      </c>
      <c r="F19" s="29">
        <v>7.0800000000000002E-2</v>
      </c>
      <c r="G19" s="514">
        <v>7.0699999999999999E-2</v>
      </c>
      <c r="J19" s="420"/>
      <c r="K19" s="420"/>
      <c r="L19" s="420"/>
      <c r="M19" s="420"/>
      <c r="N19" s="420"/>
      <c r="O19" s="419"/>
      <c r="P19" s="419"/>
      <c r="Q19" s="419"/>
      <c r="R19" s="419"/>
    </row>
    <row r="20" spans="1:18" ht="15">
      <c r="A20" s="513">
        <v>9</v>
      </c>
      <c r="B20" s="27" t="s">
        <v>23</v>
      </c>
      <c r="C20" s="460">
        <v>2.1999999999999999E-2</v>
      </c>
      <c r="D20" s="29">
        <v>2.1299999999999999E-2</v>
      </c>
      <c r="E20" s="29">
        <v>2.1899999999999999E-2</v>
      </c>
      <c r="F20" s="29">
        <v>1.6799999999999999E-2</v>
      </c>
      <c r="G20" s="514">
        <v>1.6899999999999998E-2</v>
      </c>
      <c r="J20" s="420"/>
      <c r="K20" s="420"/>
      <c r="L20" s="420"/>
      <c r="M20" s="420"/>
      <c r="N20" s="420"/>
      <c r="O20" s="419"/>
      <c r="P20" s="419"/>
      <c r="Q20" s="419"/>
      <c r="R20" s="419"/>
    </row>
    <row r="21" spans="1:18" ht="15">
      <c r="A21" s="513">
        <v>10</v>
      </c>
      <c r="B21" s="27" t="s">
        <v>24</v>
      </c>
      <c r="C21" s="460">
        <v>-3.3999999999999998E-3</v>
      </c>
      <c r="D21" s="29">
        <v>-1.0200000000000001E-2</v>
      </c>
      <c r="E21" s="29">
        <v>5.1000000000000004E-3</v>
      </c>
      <c r="F21" s="29">
        <v>1.4800000000000001E-2</v>
      </c>
      <c r="G21" s="514">
        <v>2.1600000000000001E-2</v>
      </c>
      <c r="J21" s="420"/>
      <c r="K21" s="420"/>
      <c r="L21" s="420"/>
      <c r="M21" s="420"/>
      <c r="N21" s="420"/>
      <c r="O21" s="419"/>
      <c r="P21" s="419"/>
      <c r="Q21" s="419"/>
      <c r="R21" s="419"/>
    </row>
    <row r="22" spans="1:18" ht="15">
      <c r="A22" s="513">
        <v>11</v>
      </c>
      <c r="B22" s="27" t="s">
        <v>25</v>
      </c>
      <c r="C22" s="460">
        <v>4.4299999999999999E-2</v>
      </c>
      <c r="D22" s="29">
        <v>4.6899999999999997E-2</v>
      </c>
      <c r="E22" s="29">
        <v>4.7800000000000002E-2</v>
      </c>
      <c r="F22" s="29">
        <v>5.3999999999999999E-2</v>
      </c>
      <c r="G22" s="514">
        <v>5.3800000000000001E-2</v>
      </c>
      <c r="J22" s="420"/>
      <c r="K22" s="420"/>
      <c r="L22" s="420"/>
      <c r="M22" s="420"/>
      <c r="N22" s="420"/>
      <c r="O22" s="419"/>
      <c r="P22" s="419"/>
      <c r="Q22" s="419"/>
      <c r="R22" s="419"/>
    </row>
    <row r="23" spans="1:18" ht="15">
      <c r="A23" s="513">
        <v>12</v>
      </c>
      <c r="B23" s="27" t="s">
        <v>26</v>
      </c>
      <c r="C23" s="460">
        <v>-1.7399999999999999E-2</v>
      </c>
      <c r="D23" s="29">
        <v>-1.8800000000000001E-2</v>
      </c>
      <c r="E23" s="29">
        <v>-9.7000000000000003E-3</v>
      </c>
      <c r="F23" s="29">
        <v>8.8000000000000005E-3</v>
      </c>
      <c r="G23" s="514">
        <v>1.5800000000000002E-2</v>
      </c>
      <c r="J23" s="420"/>
      <c r="K23" s="420"/>
      <c r="L23" s="420"/>
      <c r="M23" s="420"/>
      <c r="N23" s="420"/>
      <c r="O23" s="419"/>
      <c r="P23" s="419"/>
      <c r="Q23" s="419"/>
      <c r="R23" s="419"/>
    </row>
    <row r="24" spans="1:18" ht="15">
      <c r="A24" s="513">
        <v>13</v>
      </c>
      <c r="B24" s="27" t="s">
        <v>27</v>
      </c>
      <c r="C24" s="460">
        <v>-6.6600000000000006E-2</v>
      </c>
      <c r="D24" s="29">
        <v>-6.5799999999999997E-2</v>
      </c>
      <c r="E24" s="29">
        <v>-3.2099999999999997E-2</v>
      </c>
      <c r="F24" s="29">
        <v>2.4E-2</v>
      </c>
      <c r="G24" s="514">
        <v>4.2299999999999997E-2</v>
      </c>
      <c r="J24" s="420"/>
      <c r="K24" s="420"/>
      <c r="L24" s="420"/>
      <c r="M24" s="420"/>
      <c r="N24" s="420"/>
      <c r="O24" s="419"/>
      <c r="P24" s="419"/>
      <c r="Q24" s="419"/>
      <c r="R24" s="419"/>
    </row>
    <row r="25" spans="1:18" ht="15">
      <c r="A25" s="506"/>
      <c r="B25" s="18" t="s">
        <v>28</v>
      </c>
      <c r="C25" s="26"/>
      <c r="D25" s="26"/>
      <c r="E25" s="26"/>
      <c r="F25" s="26"/>
      <c r="G25" s="512"/>
      <c r="J25" s="420"/>
      <c r="K25" s="420"/>
      <c r="L25" s="420"/>
      <c r="M25" s="420"/>
      <c r="N25" s="420"/>
      <c r="O25" s="419"/>
      <c r="P25" s="419"/>
      <c r="Q25" s="419"/>
      <c r="R25" s="419"/>
    </row>
    <row r="26" spans="1:18" ht="15">
      <c r="A26" s="513">
        <v>14</v>
      </c>
      <c r="B26" s="27" t="s">
        <v>29</v>
      </c>
      <c r="C26" s="460">
        <v>2.0939999999999999E-3</v>
      </c>
      <c r="D26" s="29">
        <v>2.3999999999999998E-3</v>
      </c>
      <c r="E26" s="29">
        <v>3.3999999999999998E-3</v>
      </c>
      <c r="F26" s="29">
        <v>2.9999999999999997E-4</v>
      </c>
      <c r="G26" s="514">
        <v>4.0000000000000002E-4</v>
      </c>
      <c r="J26" s="420"/>
      <c r="K26" s="420"/>
      <c r="L26" s="420"/>
      <c r="M26" s="420"/>
      <c r="N26" s="420"/>
      <c r="O26" s="419"/>
      <c r="P26" s="419"/>
      <c r="Q26" s="419"/>
      <c r="R26" s="419"/>
    </row>
    <row r="27" spans="1:18" ht="15" customHeight="1">
      <c r="A27" s="513">
        <v>15</v>
      </c>
      <c r="B27" s="27" t="s">
        <v>30</v>
      </c>
      <c r="C27" s="460">
        <v>2.2800000000000001E-2</v>
      </c>
      <c r="D27" s="29">
        <v>2.29E-2</v>
      </c>
      <c r="E27" s="29">
        <v>2.3599999999999999E-2</v>
      </c>
      <c r="F27" s="29">
        <v>2.1999999999999999E-2</v>
      </c>
      <c r="G27" s="514">
        <v>2.24E-2</v>
      </c>
      <c r="J27" s="420"/>
      <c r="K27" s="420"/>
      <c r="L27" s="420"/>
      <c r="M27" s="420"/>
      <c r="N27" s="420"/>
      <c r="O27" s="419"/>
      <c r="P27" s="419"/>
      <c r="Q27" s="419"/>
      <c r="R27" s="419"/>
    </row>
    <row r="28" spans="1:18" ht="15">
      <c r="A28" s="513">
        <v>16</v>
      </c>
      <c r="B28" s="27" t="s">
        <v>31</v>
      </c>
      <c r="C28" s="460">
        <v>0.67479999999999996</v>
      </c>
      <c r="D28" s="29">
        <v>0.67549999999999999</v>
      </c>
      <c r="E28" s="29">
        <v>0.69179999999999997</v>
      </c>
      <c r="F28" s="29">
        <v>0.62539999999999996</v>
      </c>
      <c r="G28" s="514">
        <v>0.56030000000000002</v>
      </c>
      <c r="J28" s="420"/>
      <c r="K28" s="420"/>
      <c r="L28" s="420"/>
      <c r="M28" s="420"/>
      <c r="N28" s="420"/>
      <c r="O28" s="419"/>
      <c r="P28" s="419"/>
      <c r="Q28" s="419"/>
      <c r="R28" s="419"/>
    </row>
    <row r="29" spans="1:18" ht="15" customHeight="1">
      <c r="A29" s="513">
        <v>17</v>
      </c>
      <c r="B29" s="27" t="s">
        <v>32</v>
      </c>
      <c r="C29" s="460">
        <v>0.71140000000000003</v>
      </c>
      <c r="D29" s="29">
        <v>0.65690000000000004</v>
      </c>
      <c r="E29" s="29">
        <v>0.64439999999999997</v>
      </c>
      <c r="F29" s="29">
        <v>0.623</v>
      </c>
      <c r="G29" s="514">
        <v>0.62219999999999998</v>
      </c>
      <c r="J29" s="420"/>
      <c r="K29" s="420"/>
      <c r="L29" s="420"/>
      <c r="M29" s="420"/>
      <c r="N29" s="420"/>
      <c r="O29" s="419"/>
      <c r="P29" s="419"/>
      <c r="Q29" s="419"/>
      <c r="R29" s="419"/>
    </row>
    <row r="30" spans="1:18" ht="15">
      <c r="A30" s="513">
        <v>18</v>
      </c>
      <c r="B30" s="27" t="s">
        <v>33</v>
      </c>
      <c r="C30" s="460">
        <v>0.50280000000000002</v>
      </c>
      <c r="D30" s="29">
        <v>0.24460000000000001</v>
      </c>
      <c r="E30" s="29">
        <v>0.12</v>
      </c>
      <c r="F30" s="29">
        <v>0.70709999999999995</v>
      </c>
      <c r="G30" s="514">
        <v>0.34200000000000003</v>
      </c>
      <c r="J30" s="420"/>
      <c r="K30" s="420"/>
      <c r="L30" s="420"/>
      <c r="M30" s="420"/>
      <c r="N30" s="420"/>
      <c r="O30" s="419"/>
      <c r="P30" s="419"/>
      <c r="Q30" s="419"/>
      <c r="R30" s="419"/>
    </row>
    <row r="31" spans="1:18" ht="15" customHeight="1">
      <c r="A31" s="506"/>
      <c r="B31" s="18" t="s">
        <v>34</v>
      </c>
      <c r="C31" s="26"/>
      <c r="D31" s="26"/>
      <c r="E31" s="26"/>
      <c r="F31" s="26"/>
      <c r="G31" s="512"/>
      <c r="J31" s="420"/>
      <c r="K31" s="420"/>
      <c r="L31" s="420"/>
      <c r="M31" s="420"/>
      <c r="N31" s="420"/>
      <c r="O31" s="419"/>
      <c r="P31" s="419"/>
      <c r="Q31" s="419"/>
      <c r="R31" s="419"/>
    </row>
    <row r="32" spans="1:18" ht="15">
      <c r="A32" s="513">
        <v>19</v>
      </c>
      <c r="B32" s="27" t="s">
        <v>35</v>
      </c>
      <c r="C32" s="460">
        <v>0.2797</v>
      </c>
      <c r="D32" s="28">
        <v>0.2954</v>
      </c>
      <c r="E32" s="28">
        <v>0.2472</v>
      </c>
      <c r="F32" s="28">
        <v>0.28999999999999998</v>
      </c>
      <c r="G32" s="515">
        <v>0.26090000000000002</v>
      </c>
      <c r="J32" s="420"/>
      <c r="K32" s="420"/>
      <c r="L32" s="420"/>
      <c r="M32" s="420"/>
      <c r="N32" s="420"/>
      <c r="O32" s="419"/>
      <c r="P32" s="419"/>
      <c r="Q32" s="419"/>
      <c r="R32" s="419"/>
    </row>
    <row r="33" spans="1:18" ht="15" customHeight="1">
      <c r="A33" s="513">
        <v>20</v>
      </c>
      <c r="B33" s="27" t="s">
        <v>36</v>
      </c>
      <c r="C33" s="460">
        <v>0.87739999999999996</v>
      </c>
      <c r="D33" s="28">
        <v>0.91769999999999996</v>
      </c>
      <c r="E33" s="28">
        <v>0.89229999999999998</v>
      </c>
      <c r="F33" s="28">
        <v>0.86650000000000005</v>
      </c>
      <c r="G33" s="515">
        <v>0.88070000000000004</v>
      </c>
      <c r="J33" s="420"/>
      <c r="K33" s="420"/>
      <c r="L33" s="420"/>
      <c r="M33" s="420"/>
      <c r="N33" s="420"/>
      <c r="O33" s="419"/>
      <c r="P33" s="419"/>
      <c r="Q33" s="419"/>
      <c r="R33" s="419"/>
    </row>
    <row r="34" spans="1:18" ht="15">
      <c r="A34" s="513">
        <v>21</v>
      </c>
      <c r="B34" s="30" t="s">
        <v>37</v>
      </c>
      <c r="C34" s="460">
        <v>0.17419999999999999</v>
      </c>
      <c r="D34" s="28">
        <v>0.15409999999999999</v>
      </c>
      <c r="E34" s="28">
        <v>0.2084</v>
      </c>
      <c r="F34" s="28">
        <v>0.18290000000000001</v>
      </c>
      <c r="G34" s="515">
        <v>0.12709999999999999</v>
      </c>
      <c r="J34" s="420"/>
      <c r="K34" s="420"/>
      <c r="L34" s="420"/>
      <c r="M34" s="420"/>
      <c r="N34" s="420"/>
      <c r="O34" s="419"/>
      <c r="P34" s="419"/>
      <c r="Q34" s="419"/>
      <c r="R34" s="419"/>
    </row>
    <row r="35" spans="1:18" ht="15">
      <c r="A35" s="516"/>
      <c r="B35" s="18" t="s">
        <v>38</v>
      </c>
      <c r="C35" s="26"/>
      <c r="D35" s="26"/>
      <c r="E35" s="26"/>
      <c r="F35" s="26"/>
      <c r="G35" s="512"/>
      <c r="N35" s="420"/>
      <c r="O35" s="419"/>
      <c r="P35" s="419"/>
      <c r="Q35" s="419"/>
      <c r="R35" s="419"/>
    </row>
    <row r="36" spans="1:18" ht="15">
      <c r="A36" s="513">
        <v>22</v>
      </c>
      <c r="B36" s="31" t="s">
        <v>39</v>
      </c>
      <c r="C36" s="22">
        <v>144169789.33011109</v>
      </c>
      <c r="D36" s="22">
        <v>109245316.71461539</v>
      </c>
      <c r="E36" s="22">
        <v>113652796.66722216</v>
      </c>
      <c r="F36" s="22">
        <v>88492216.902826071</v>
      </c>
      <c r="G36" s="424">
        <v>89187148.233043477</v>
      </c>
      <c r="N36" s="419"/>
      <c r="O36" s="419"/>
      <c r="P36" s="419"/>
      <c r="Q36" s="419"/>
    </row>
    <row r="37" spans="1:18" ht="15">
      <c r="A37" s="513">
        <v>23</v>
      </c>
      <c r="B37" s="27" t="s">
        <v>40</v>
      </c>
      <c r="C37" s="22">
        <v>111557296.26005772</v>
      </c>
      <c r="D37" s="22">
        <v>80829374.572156101</v>
      </c>
      <c r="E37" s="22">
        <v>82559150.084391654</v>
      </c>
      <c r="F37" s="22">
        <v>61317323.092984773</v>
      </c>
      <c r="G37" s="424">
        <v>68021872.449075043</v>
      </c>
      <c r="N37" s="419"/>
      <c r="O37" s="419"/>
      <c r="P37" s="419"/>
    </row>
    <row r="38" spans="1:18" ht="15">
      <c r="A38" s="517">
        <v>24</v>
      </c>
      <c r="B38" s="32" t="s">
        <v>41</v>
      </c>
      <c r="C38" s="422">
        <v>1.3310025368805221</v>
      </c>
      <c r="D38" s="422">
        <v>1.3549165795194438</v>
      </c>
      <c r="E38" s="423">
        <v>1.3795284063334246</v>
      </c>
      <c r="F38" s="423">
        <v>1.4585685497459628</v>
      </c>
      <c r="G38" s="425">
        <v>1.3360603287973039</v>
      </c>
      <c r="N38" s="419"/>
      <c r="O38" s="419"/>
      <c r="P38" s="419"/>
    </row>
    <row r="39" spans="1:18">
      <c r="A39" s="518"/>
      <c r="B39" s="10"/>
      <c r="C39" s="10"/>
      <c r="D39" s="11"/>
      <c r="E39" s="11"/>
      <c r="F39" s="11"/>
      <c r="G39" s="500"/>
    </row>
    <row r="40" spans="1:18">
      <c r="A40" s="519"/>
      <c r="B40" s="520"/>
      <c r="C40" s="10"/>
      <c r="D40" s="11"/>
      <c r="E40" s="11"/>
      <c r="F40" s="11"/>
      <c r="G40" s="500"/>
    </row>
    <row r="41" spans="1:18" ht="52.5">
      <c r="A41" s="519"/>
      <c r="B41" s="520" t="s">
        <v>42</v>
      </c>
      <c r="C41" s="10"/>
      <c r="D41" s="11"/>
      <c r="E41" s="11"/>
      <c r="F41" s="11"/>
      <c r="G41" s="500"/>
    </row>
    <row r="42" spans="1:18" ht="78">
      <c r="A42" s="521"/>
      <c r="B42" s="522" t="s">
        <v>43</v>
      </c>
      <c r="C42" s="523"/>
      <c r="D42" s="524"/>
      <c r="E42" s="524"/>
      <c r="F42" s="524"/>
      <c r="G42" s="525"/>
    </row>
  </sheetData>
  <sheetProtection selectLockedCells="1" selectUnlockedCells="1"/>
  <pageMargins left="0.7" right="0.7" top="0.75" bottom="0.75" header="0.51180555555555551" footer="0.51180555555555551"/>
  <pageSetup paperSize="9" scale="53" firstPageNumber="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sheetPr>
  <dimension ref="A1:P43"/>
  <sheetViews>
    <sheetView view="pageBreakPreview" zoomScale="71" zoomScaleNormal="100" zoomScaleSheetLayoutView="71" workbookViewId="0">
      <selection activeCell="F32" sqref="F32:G40"/>
    </sheetView>
  </sheetViews>
  <sheetFormatPr defaultColWidth="8.7109375" defaultRowHeight="15"/>
  <cols>
    <col min="1" max="1" width="9.5703125" style="1" customWidth="1"/>
    <col min="2" max="2" width="55.140625" style="1" customWidth="1"/>
    <col min="3" max="3" width="11.7109375" style="1" customWidth="1"/>
    <col min="4" max="4" width="13.28515625" style="1" customWidth="1"/>
    <col min="5" max="5" width="14.5703125" style="1" customWidth="1"/>
    <col min="6" max="6" width="11.7109375" style="1" customWidth="1"/>
    <col min="7" max="7" width="13.7109375" style="1" customWidth="1"/>
    <col min="8" max="8" width="14.5703125" style="1" customWidth="1"/>
    <col min="9" max="9" width="8.7109375" customWidth="1"/>
    <col min="10" max="10" width="10.28515625" customWidth="1"/>
    <col min="14" max="14" width="10.28515625" bestFit="1" customWidth="1"/>
    <col min="15" max="16" width="11.28515625" bestFit="1" customWidth="1"/>
  </cols>
  <sheetData>
    <row r="1" spans="1:16" ht="15.75">
      <c r="A1" s="8" t="s">
        <v>10</v>
      </c>
      <c r="B1" s="1" t="s">
        <v>478</v>
      </c>
    </row>
    <row r="2" spans="1:16" ht="15.75">
      <c r="A2" s="8" t="s">
        <v>11</v>
      </c>
      <c r="B2" s="7" t="s">
        <v>479</v>
      </c>
    </row>
    <row r="3" spans="1:16" ht="15.75">
      <c r="A3" s="8"/>
    </row>
    <row r="4" spans="1:16" ht="15.75">
      <c r="A4" s="8" t="s">
        <v>44</v>
      </c>
      <c r="B4" s="33" t="s">
        <v>45</v>
      </c>
      <c r="C4" s="8"/>
      <c r="D4" s="34"/>
      <c r="E4" s="34"/>
      <c r="F4" s="35"/>
      <c r="G4" s="35"/>
      <c r="H4" s="36" t="s">
        <v>46</v>
      </c>
    </row>
    <row r="5" spans="1:16" ht="15.75">
      <c r="A5" s="37"/>
      <c r="B5" s="38"/>
      <c r="C5" s="533" t="s">
        <v>47</v>
      </c>
      <c r="D5" s="533"/>
      <c r="E5" s="533"/>
      <c r="F5" s="534" t="s">
        <v>48</v>
      </c>
      <c r="G5" s="534"/>
      <c r="H5" s="534"/>
    </row>
    <row r="6" spans="1:16" ht="15.75">
      <c r="A6" s="39" t="s">
        <v>13</v>
      </c>
      <c r="B6" s="40" t="s">
        <v>49</v>
      </c>
      <c r="C6" s="41" t="s">
        <v>50</v>
      </c>
      <c r="D6" s="41" t="s">
        <v>51</v>
      </c>
      <c r="E6" s="41" t="s">
        <v>52</v>
      </c>
      <c r="F6" s="41" t="s">
        <v>50</v>
      </c>
      <c r="G6" s="41" t="s">
        <v>51</v>
      </c>
      <c r="H6" s="42" t="s">
        <v>52</v>
      </c>
    </row>
    <row r="7" spans="1:16" ht="15.75">
      <c r="A7" s="39">
        <v>1</v>
      </c>
      <c r="B7" s="43" t="s">
        <v>53</v>
      </c>
      <c r="C7" s="44">
        <v>948007.13</v>
      </c>
      <c r="D7" s="44">
        <v>2073000.9972000001</v>
      </c>
      <c r="E7" s="45">
        <f t="shared" ref="E7:E20" si="0">C7+D7</f>
        <v>3021008.1272</v>
      </c>
      <c r="F7" s="46">
        <v>416632.44</v>
      </c>
      <c r="G7" s="47">
        <v>1067055.5390999999</v>
      </c>
      <c r="H7" s="48">
        <f t="shared" ref="H7:H20" si="1">F7+G7</f>
        <v>1483687.9790999999</v>
      </c>
      <c r="N7" s="419"/>
      <c r="O7" s="419"/>
      <c r="P7" s="419"/>
    </row>
    <row r="8" spans="1:16" ht="15.75">
      <c r="A8" s="39">
        <v>2</v>
      </c>
      <c r="B8" s="43" t="s">
        <v>54</v>
      </c>
      <c r="C8" s="44">
        <v>327351.34000000003</v>
      </c>
      <c r="D8" s="44">
        <v>84790906.783999994</v>
      </c>
      <c r="E8" s="45">
        <f t="shared" si="0"/>
        <v>85118258.123999998</v>
      </c>
      <c r="F8" s="46">
        <v>79816.83</v>
      </c>
      <c r="G8" s="47">
        <v>47105228.365199998</v>
      </c>
      <c r="H8" s="48">
        <f t="shared" si="1"/>
        <v>47185045.195199996</v>
      </c>
      <c r="N8" s="419"/>
      <c r="O8" s="419"/>
      <c r="P8" s="419"/>
    </row>
    <row r="9" spans="1:16" ht="15.75">
      <c r="A9" s="39">
        <v>3</v>
      </c>
      <c r="B9" s="43" t="s">
        <v>55</v>
      </c>
      <c r="C9" s="44">
        <v>2865125.1</v>
      </c>
      <c r="D9" s="44">
        <v>69746139.897400007</v>
      </c>
      <c r="E9" s="45">
        <f t="shared" si="0"/>
        <v>72611264.997400001</v>
      </c>
      <c r="F9" s="46">
        <v>30616266.949999999</v>
      </c>
      <c r="G9" s="47">
        <v>37628514.193599999</v>
      </c>
      <c r="H9" s="48">
        <f t="shared" si="1"/>
        <v>68244781.143600002</v>
      </c>
      <c r="N9" s="419"/>
      <c r="O9" s="419"/>
      <c r="P9" s="419"/>
    </row>
    <row r="10" spans="1:16" ht="15.75">
      <c r="A10" s="39">
        <v>4</v>
      </c>
      <c r="B10" s="43" t="s">
        <v>56</v>
      </c>
      <c r="C10" s="44">
        <v>0</v>
      </c>
      <c r="D10" s="44">
        <v>0</v>
      </c>
      <c r="E10" s="45">
        <f t="shared" si="0"/>
        <v>0</v>
      </c>
      <c r="F10" s="46">
        <v>0</v>
      </c>
      <c r="G10" s="47">
        <v>0</v>
      </c>
      <c r="H10" s="48">
        <f t="shared" si="1"/>
        <v>0</v>
      </c>
      <c r="N10" s="419"/>
      <c r="O10" s="419"/>
      <c r="P10" s="419"/>
    </row>
    <row r="11" spans="1:16" ht="15.75">
      <c r="A11" s="39">
        <v>5</v>
      </c>
      <c r="B11" s="43" t="s">
        <v>57</v>
      </c>
      <c r="C11" s="44">
        <v>26290573.739999998</v>
      </c>
      <c r="D11" s="44">
        <v>1434599.5349000001</v>
      </c>
      <c r="E11" s="45">
        <f t="shared" si="0"/>
        <v>27725173.274899997</v>
      </c>
      <c r="F11" s="46">
        <v>18463200</v>
      </c>
      <c r="G11" s="47">
        <v>27417820.209800001</v>
      </c>
      <c r="H11" s="48">
        <f t="shared" si="1"/>
        <v>45881020.209800005</v>
      </c>
      <c r="N11" s="419"/>
      <c r="O11" s="419"/>
      <c r="P11" s="419"/>
    </row>
    <row r="12" spans="1:16" ht="15.75">
      <c r="A12" s="39">
        <v>6.1</v>
      </c>
      <c r="B12" s="49" t="s">
        <v>58</v>
      </c>
      <c r="C12" s="44">
        <v>93234444.810000002</v>
      </c>
      <c r="D12" s="44">
        <v>193492292.07859999</v>
      </c>
      <c r="E12" s="45">
        <f t="shared" si="0"/>
        <v>286726736.88859999</v>
      </c>
      <c r="F12" s="46">
        <v>65952085.68</v>
      </c>
      <c r="G12" s="47">
        <v>84040797.246199995</v>
      </c>
      <c r="H12" s="48">
        <f t="shared" si="1"/>
        <v>149992882.9262</v>
      </c>
      <c r="N12" s="419"/>
      <c r="O12" s="419"/>
      <c r="P12" s="419"/>
    </row>
    <row r="13" spans="1:16" ht="15.75">
      <c r="A13" s="39">
        <v>6.2</v>
      </c>
      <c r="B13" s="49" t="s">
        <v>59</v>
      </c>
      <c r="C13" s="44">
        <v>-2655857.34</v>
      </c>
      <c r="D13" s="44">
        <v>-3869845.8415000001</v>
      </c>
      <c r="E13" s="45">
        <f t="shared" si="0"/>
        <v>-6525703.1814999999</v>
      </c>
      <c r="F13" s="46">
        <v>-1675602.6311999999</v>
      </c>
      <c r="G13" s="47">
        <v>-1680815.9449</v>
      </c>
      <c r="H13" s="48">
        <f t="shared" si="1"/>
        <v>-3356418.5761000002</v>
      </c>
      <c r="J13" s="50"/>
      <c r="N13" s="419"/>
      <c r="O13" s="419"/>
      <c r="P13" s="419"/>
    </row>
    <row r="14" spans="1:16" ht="15.75">
      <c r="A14" s="39">
        <v>6</v>
      </c>
      <c r="B14" s="43" t="s">
        <v>60</v>
      </c>
      <c r="C14" s="45">
        <f>C12+C13</f>
        <v>90578587.469999999</v>
      </c>
      <c r="D14" s="45">
        <f>D12+D13</f>
        <v>189622446.23709998</v>
      </c>
      <c r="E14" s="45">
        <f t="shared" si="0"/>
        <v>280201033.70709997</v>
      </c>
      <c r="F14" s="45">
        <f>F12+F13</f>
        <v>64276483.048799999</v>
      </c>
      <c r="G14" s="45">
        <f>G12+G13</f>
        <v>82359981.301299989</v>
      </c>
      <c r="H14" s="48">
        <f t="shared" si="1"/>
        <v>146636464.35009998</v>
      </c>
      <c r="N14" s="419"/>
      <c r="O14" s="419"/>
      <c r="P14" s="419"/>
    </row>
    <row r="15" spans="1:16" ht="15.75">
      <c r="A15" s="39">
        <v>7</v>
      </c>
      <c r="B15" s="43" t="s">
        <v>61</v>
      </c>
      <c r="C15" s="44">
        <v>867085.51</v>
      </c>
      <c r="D15" s="44">
        <v>669914.77289999998</v>
      </c>
      <c r="E15" s="45">
        <f t="shared" si="0"/>
        <v>1537000.2829</v>
      </c>
      <c r="F15" s="46">
        <v>1098202.1399999999</v>
      </c>
      <c r="G15" s="47">
        <v>1137495.4039</v>
      </c>
      <c r="H15" s="48">
        <f t="shared" si="1"/>
        <v>2235697.5438999999</v>
      </c>
      <c r="N15" s="419"/>
      <c r="O15" s="419"/>
      <c r="P15" s="419"/>
    </row>
    <row r="16" spans="1:16" ht="15.75">
      <c r="A16" s="39">
        <v>8</v>
      </c>
      <c r="B16" s="43" t="s">
        <v>62</v>
      </c>
      <c r="C16" s="44">
        <v>0</v>
      </c>
      <c r="D16" s="44">
        <v>0</v>
      </c>
      <c r="E16" s="45">
        <f t="shared" si="0"/>
        <v>0</v>
      </c>
      <c r="F16" s="46">
        <v>0</v>
      </c>
      <c r="G16" s="47">
        <v>0</v>
      </c>
      <c r="H16" s="48">
        <f t="shared" si="1"/>
        <v>0</v>
      </c>
      <c r="N16" s="419"/>
      <c r="O16" s="419"/>
      <c r="P16" s="419"/>
    </row>
    <row r="17" spans="1:16" ht="15.75">
      <c r="A17" s="39">
        <v>9</v>
      </c>
      <c r="B17" s="43" t="s">
        <v>63</v>
      </c>
      <c r="C17" s="44">
        <v>0</v>
      </c>
      <c r="D17" s="44">
        <v>0</v>
      </c>
      <c r="E17" s="45">
        <f t="shared" si="0"/>
        <v>0</v>
      </c>
      <c r="F17" s="46">
        <v>0</v>
      </c>
      <c r="G17" s="47">
        <v>0</v>
      </c>
      <c r="H17" s="48">
        <f t="shared" si="1"/>
        <v>0</v>
      </c>
      <c r="N17" s="419"/>
      <c r="O17" s="419"/>
      <c r="P17" s="419"/>
    </row>
    <row r="18" spans="1:16" ht="15.75">
      <c r="A18" s="39">
        <v>10</v>
      </c>
      <c r="B18" s="43" t="s">
        <v>64</v>
      </c>
      <c r="C18" s="44">
        <v>16019547.91</v>
      </c>
      <c r="D18" s="44">
        <v>0</v>
      </c>
      <c r="E18" s="45">
        <f t="shared" si="0"/>
        <v>16019547.91</v>
      </c>
      <c r="F18" s="46">
        <v>2957758.21</v>
      </c>
      <c r="G18" s="47">
        <v>0</v>
      </c>
      <c r="H18" s="48">
        <f t="shared" si="1"/>
        <v>2957758.21</v>
      </c>
      <c r="N18" s="419"/>
      <c r="O18" s="419"/>
      <c r="P18" s="419"/>
    </row>
    <row r="19" spans="1:16" ht="15.75">
      <c r="A19" s="39">
        <v>11</v>
      </c>
      <c r="B19" s="43" t="s">
        <v>65</v>
      </c>
      <c r="C19" s="44">
        <v>4103944.74</v>
      </c>
      <c r="D19" s="44">
        <v>1666836.0911999999</v>
      </c>
      <c r="E19" s="45">
        <f t="shared" si="0"/>
        <v>5770780.8311999999</v>
      </c>
      <c r="F19" s="46">
        <v>1515044.09</v>
      </c>
      <c r="G19" s="47">
        <v>0</v>
      </c>
      <c r="H19" s="48">
        <f t="shared" si="1"/>
        <v>1515044.09</v>
      </c>
      <c r="N19" s="419"/>
      <c r="O19" s="419"/>
      <c r="P19" s="419"/>
    </row>
    <row r="20" spans="1:16" ht="15.75">
      <c r="A20" s="39">
        <v>12</v>
      </c>
      <c r="B20" s="51" t="s">
        <v>66</v>
      </c>
      <c r="C20" s="45">
        <f>SUM(C7:C11)+SUM(C14:C19)</f>
        <v>142000222.94</v>
      </c>
      <c r="D20" s="45">
        <f>SUM(D7:D11)+SUM(D14:D19)</f>
        <v>350003844.31470001</v>
      </c>
      <c r="E20" s="45">
        <f t="shared" si="0"/>
        <v>492004067.25470001</v>
      </c>
      <c r="F20" s="45">
        <f>SUM(F7:F11)+SUM(F14:F19)</f>
        <v>119423403.7088</v>
      </c>
      <c r="G20" s="45">
        <f>SUM(G7:G11)+SUM(G14:G19)</f>
        <v>196716095.01289999</v>
      </c>
      <c r="H20" s="48">
        <f t="shared" si="1"/>
        <v>316139498.72170001</v>
      </c>
      <c r="N20" s="419"/>
      <c r="O20" s="419"/>
      <c r="P20" s="419"/>
    </row>
    <row r="21" spans="1:16" ht="15.75">
      <c r="A21" s="39"/>
      <c r="B21" s="40" t="s">
        <v>67</v>
      </c>
      <c r="C21" s="52"/>
      <c r="D21" s="52"/>
      <c r="E21" s="52"/>
      <c r="F21" s="53"/>
      <c r="G21" s="54"/>
      <c r="H21" s="55"/>
      <c r="N21" s="419"/>
      <c r="O21" s="419"/>
      <c r="P21" s="419"/>
    </row>
    <row r="22" spans="1:16" ht="15.75">
      <c r="A22" s="39">
        <v>13</v>
      </c>
      <c r="B22" s="43" t="s">
        <v>68</v>
      </c>
      <c r="C22" s="44">
        <v>8511267.3800000008</v>
      </c>
      <c r="D22" s="44">
        <v>111605736.12029999</v>
      </c>
      <c r="E22" s="45">
        <f t="shared" ref="E22:E31" si="2">C22+D22</f>
        <v>120117003.50029999</v>
      </c>
      <c r="F22" s="46">
        <v>17051983.370000001</v>
      </c>
      <c r="G22" s="47">
        <v>103719430.73729999</v>
      </c>
      <c r="H22" s="48">
        <f t="shared" ref="H22:H31" si="3">F22+G22</f>
        <v>120771414.1073</v>
      </c>
      <c r="N22" s="419"/>
      <c r="O22" s="419"/>
      <c r="P22" s="419"/>
    </row>
    <row r="23" spans="1:16" ht="15.75">
      <c r="A23" s="39">
        <v>14</v>
      </c>
      <c r="B23" s="43" t="s">
        <v>69</v>
      </c>
      <c r="C23" s="44">
        <v>5792264.7199999997</v>
      </c>
      <c r="D23" s="44">
        <v>66288607.060699999</v>
      </c>
      <c r="E23" s="45">
        <f t="shared" si="2"/>
        <v>72080871.780699998</v>
      </c>
      <c r="F23" s="46">
        <v>4186447.23</v>
      </c>
      <c r="G23" s="47">
        <v>36001798.505400002</v>
      </c>
      <c r="H23" s="48">
        <f t="shared" si="3"/>
        <v>40188245.735399999</v>
      </c>
      <c r="N23" s="419"/>
      <c r="O23" s="419"/>
      <c r="P23" s="419"/>
    </row>
    <row r="24" spans="1:16" ht="15.75">
      <c r="A24" s="39">
        <v>15</v>
      </c>
      <c r="B24" s="43" t="s">
        <v>70</v>
      </c>
      <c r="C24" s="44">
        <v>9242829.7300000004</v>
      </c>
      <c r="D24" s="44">
        <v>4361734.3974000001</v>
      </c>
      <c r="E24" s="45">
        <f t="shared" si="2"/>
        <v>13604564.1274</v>
      </c>
      <c r="F24" s="46">
        <v>0</v>
      </c>
      <c r="G24" s="47">
        <v>0</v>
      </c>
      <c r="H24" s="48">
        <f t="shared" si="3"/>
        <v>0</v>
      </c>
      <c r="N24" s="419"/>
      <c r="O24" s="419"/>
      <c r="P24" s="419"/>
    </row>
    <row r="25" spans="1:16" ht="15.75">
      <c r="A25" s="39">
        <v>16</v>
      </c>
      <c r="B25" s="43" t="s">
        <v>71</v>
      </c>
      <c r="C25" s="44">
        <v>17393602.649999999</v>
      </c>
      <c r="D25" s="44">
        <v>110477645.5369</v>
      </c>
      <c r="E25" s="45">
        <f t="shared" si="2"/>
        <v>127871248.18689999</v>
      </c>
      <c r="F25" s="46">
        <v>1594668.94</v>
      </c>
      <c r="G25" s="47">
        <v>40626864.370800003</v>
      </c>
      <c r="H25" s="48">
        <f t="shared" si="3"/>
        <v>42221533.310800001</v>
      </c>
      <c r="N25" s="419"/>
      <c r="O25" s="419"/>
      <c r="P25" s="419"/>
    </row>
    <row r="26" spans="1:16" ht="15.75">
      <c r="A26" s="39">
        <v>17</v>
      </c>
      <c r="B26" s="43" t="s">
        <v>72</v>
      </c>
      <c r="C26" s="52">
        <v>0</v>
      </c>
      <c r="D26" s="52">
        <v>0</v>
      </c>
      <c r="E26" s="45">
        <f t="shared" si="2"/>
        <v>0</v>
      </c>
      <c r="F26" s="53">
        <v>0</v>
      </c>
      <c r="G26" s="54">
        <v>0</v>
      </c>
      <c r="H26" s="48">
        <f t="shared" si="3"/>
        <v>0</v>
      </c>
      <c r="N26" s="419"/>
      <c r="O26" s="419"/>
      <c r="P26" s="419"/>
    </row>
    <row r="27" spans="1:16" ht="15.75">
      <c r="A27" s="39">
        <v>18</v>
      </c>
      <c r="B27" s="43" t="s">
        <v>73</v>
      </c>
      <c r="C27" s="44">
        <v>0</v>
      </c>
      <c r="D27" s="44">
        <v>39633213.519199997</v>
      </c>
      <c r="E27" s="45">
        <f t="shared" si="2"/>
        <v>39633213.519199997</v>
      </c>
      <c r="F27" s="46">
        <v>0</v>
      </c>
      <c r="G27" s="47">
        <v>222965.47390000001</v>
      </c>
      <c r="H27" s="48">
        <f t="shared" si="3"/>
        <v>222965.47390000001</v>
      </c>
      <c r="N27" s="419"/>
      <c r="O27" s="419"/>
      <c r="P27" s="419"/>
    </row>
    <row r="28" spans="1:16" ht="15.75">
      <c r="A28" s="39">
        <v>19</v>
      </c>
      <c r="B28" s="43" t="s">
        <v>74</v>
      </c>
      <c r="C28" s="44">
        <v>189453.07</v>
      </c>
      <c r="D28" s="44">
        <v>2571831.0306000002</v>
      </c>
      <c r="E28" s="45">
        <f t="shared" si="2"/>
        <v>2761284.1006</v>
      </c>
      <c r="F28" s="46">
        <v>31326.43</v>
      </c>
      <c r="G28" s="47">
        <v>1567439.7834999999</v>
      </c>
      <c r="H28" s="48">
        <f t="shared" si="3"/>
        <v>1598766.2134999998</v>
      </c>
      <c r="N28" s="419"/>
      <c r="O28" s="419"/>
      <c r="P28" s="419"/>
    </row>
    <row r="29" spans="1:16" ht="15.75">
      <c r="A29" s="39">
        <v>20</v>
      </c>
      <c r="B29" s="43" t="s">
        <v>75</v>
      </c>
      <c r="C29" s="44">
        <v>6649928.4900000002</v>
      </c>
      <c r="D29" s="44">
        <v>7140952.3578000003</v>
      </c>
      <c r="E29" s="45">
        <f t="shared" si="2"/>
        <v>13790880.847800002</v>
      </c>
      <c r="F29" s="46">
        <v>1834836.02</v>
      </c>
      <c r="G29" s="47">
        <v>696232.21719999996</v>
      </c>
      <c r="H29" s="48">
        <f t="shared" si="3"/>
        <v>2531068.2371999999</v>
      </c>
      <c r="N29" s="419"/>
      <c r="O29" s="419"/>
      <c r="P29" s="419"/>
    </row>
    <row r="30" spans="1:16" ht="15.75">
      <c r="A30" s="39">
        <v>21</v>
      </c>
      <c r="B30" s="43" t="s">
        <v>76</v>
      </c>
      <c r="C30" s="44">
        <v>0</v>
      </c>
      <c r="D30" s="44">
        <v>0</v>
      </c>
      <c r="E30" s="45">
        <f t="shared" si="2"/>
        <v>0</v>
      </c>
      <c r="F30" s="46">
        <v>0</v>
      </c>
      <c r="G30" s="47">
        <v>0</v>
      </c>
      <c r="H30" s="48">
        <f t="shared" si="3"/>
        <v>0</v>
      </c>
      <c r="N30" s="419"/>
      <c r="O30" s="419"/>
      <c r="P30" s="419"/>
    </row>
    <row r="31" spans="1:16" ht="15.75">
      <c r="A31" s="39">
        <v>22</v>
      </c>
      <c r="B31" s="51" t="s">
        <v>77</v>
      </c>
      <c r="C31" s="45">
        <f>SUM(C22:C30)</f>
        <v>47779346.040000007</v>
      </c>
      <c r="D31" s="45">
        <f>SUM(D22:D30)</f>
        <v>342079720.02290004</v>
      </c>
      <c r="E31" s="45">
        <f t="shared" si="2"/>
        <v>389859066.06290007</v>
      </c>
      <c r="F31" s="45">
        <f>SUM(F22:F30)</f>
        <v>24699261.990000002</v>
      </c>
      <c r="G31" s="45">
        <f>SUM(G22:G30)</f>
        <v>182834731.08809999</v>
      </c>
      <c r="H31" s="48">
        <f t="shared" si="3"/>
        <v>207533993.0781</v>
      </c>
      <c r="N31" s="419"/>
      <c r="O31" s="419"/>
      <c r="P31" s="419"/>
    </row>
    <row r="32" spans="1:16" ht="15.75">
      <c r="A32" s="39"/>
      <c r="B32" s="40" t="s">
        <v>78</v>
      </c>
      <c r="C32" s="52"/>
      <c r="D32" s="52"/>
      <c r="E32" s="44"/>
      <c r="F32" s="53"/>
      <c r="G32" s="54"/>
      <c r="H32" s="55"/>
      <c r="N32" s="419"/>
      <c r="O32" s="419"/>
      <c r="P32" s="419"/>
    </row>
    <row r="33" spans="1:16" ht="15.75">
      <c r="A33" s="39">
        <v>23</v>
      </c>
      <c r="B33" s="43" t="s">
        <v>79</v>
      </c>
      <c r="C33" s="44">
        <v>103000000</v>
      </c>
      <c r="D33" s="52">
        <v>0</v>
      </c>
      <c r="E33" s="45">
        <f t="shared" ref="E33:E39" si="4">C33+D33</f>
        <v>103000000</v>
      </c>
      <c r="F33" s="46">
        <v>103000000</v>
      </c>
      <c r="G33" s="54">
        <v>0</v>
      </c>
      <c r="H33" s="48">
        <f t="shared" ref="H33:H39" si="5">F33+G33</f>
        <v>103000000</v>
      </c>
      <c r="N33" s="419"/>
      <c r="O33" s="419"/>
      <c r="P33" s="419"/>
    </row>
    <row r="34" spans="1:16" ht="15.75">
      <c r="A34" s="39">
        <v>24</v>
      </c>
      <c r="B34" s="43" t="s">
        <v>80</v>
      </c>
      <c r="C34" s="44">
        <v>0</v>
      </c>
      <c r="D34" s="52">
        <v>0</v>
      </c>
      <c r="E34" s="45">
        <f t="shared" si="4"/>
        <v>0</v>
      </c>
      <c r="F34" s="46">
        <v>0</v>
      </c>
      <c r="G34" s="54">
        <v>0</v>
      </c>
      <c r="H34" s="48">
        <f t="shared" si="5"/>
        <v>0</v>
      </c>
      <c r="N34" s="419"/>
      <c r="O34" s="419"/>
      <c r="P34" s="419"/>
    </row>
    <row r="35" spans="1:16" ht="15.75">
      <c r="A35" s="39">
        <v>25</v>
      </c>
      <c r="B35" s="49" t="s">
        <v>81</v>
      </c>
      <c r="C35" s="44">
        <v>0</v>
      </c>
      <c r="D35" s="52">
        <v>0</v>
      </c>
      <c r="E35" s="45">
        <f t="shared" si="4"/>
        <v>0</v>
      </c>
      <c r="F35" s="46">
        <v>0</v>
      </c>
      <c r="G35" s="54">
        <v>0</v>
      </c>
      <c r="H35" s="48">
        <f t="shared" si="5"/>
        <v>0</v>
      </c>
      <c r="N35" s="419"/>
      <c r="O35" s="419"/>
      <c r="P35" s="419"/>
    </row>
    <row r="36" spans="1:16" ht="15.75">
      <c r="A36" s="39">
        <v>26</v>
      </c>
      <c r="B36" s="43" t="s">
        <v>82</v>
      </c>
      <c r="C36" s="44">
        <v>0</v>
      </c>
      <c r="D36" s="52">
        <v>0</v>
      </c>
      <c r="E36" s="45">
        <f t="shared" si="4"/>
        <v>0</v>
      </c>
      <c r="F36" s="46">
        <v>0</v>
      </c>
      <c r="G36" s="54">
        <v>0</v>
      </c>
      <c r="H36" s="48">
        <f t="shared" si="5"/>
        <v>0</v>
      </c>
      <c r="N36" s="419"/>
      <c r="O36" s="419"/>
      <c r="P36" s="419"/>
    </row>
    <row r="37" spans="1:16" ht="15.75">
      <c r="A37" s="39">
        <v>27</v>
      </c>
      <c r="B37" s="43" t="s">
        <v>83</v>
      </c>
      <c r="C37" s="44">
        <v>0</v>
      </c>
      <c r="D37" s="52">
        <v>0</v>
      </c>
      <c r="E37" s="45">
        <f t="shared" si="4"/>
        <v>0</v>
      </c>
      <c r="F37" s="46">
        <v>0</v>
      </c>
      <c r="G37" s="54">
        <v>0</v>
      </c>
      <c r="H37" s="48">
        <f t="shared" si="5"/>
        <v>0</v>
      </c>
      <c r="N37" s="419"/>
      <c r="O37" s="419"/>
      <c r="P37" s="419"/>
    </row>
    <row r="38" spans="1:16" ht="15.75">
      <c r="A38" s="39">
        <v>28</v>
      </c>
      <c r="B38" s="43" t="s">
        <v>84</v>
      </c>
      <c r="C38" s="44">
        <v>-854998.87</v>
      </c>
      <c r="D38" s="52">
        <v>0</v>
      </c>
      <c r="E38" s="45">
        <f t="shared" si="4"/>
        <v>-854998.87</v>
      </c>
      <c r="F38" s="46">
        <v>5605505.6799999997</v>
      </c>
      <c r="G38" s="54">
        <v>0</v>
      </c>
      <c r="H38" s="48">
        <f t="shared" si="5"/>
        <v>5605505.6799999997</v>
      </c>
      <c r="N38" s="419"/>
      <c r="O38" s="419"/>
      <c r="P38" s="419"/>
    </row>
    <row r="39" spans="1:16" ht="15.75">
      <c r="A39" s="39">
        <v>29</v>
      </c>
      <c r="B39" s="43" t="s">
        <v>85</v>
      </c>
      <c r="C39" s="44">
        <v>0</v>
      </c>
      <c r="D39" s="52">
        <v>0</v>
      </c>
      <c r="E39" s="45">
        <f t="shared" si="4"/>
        <v>0</v>
      </c>
      <c r="F39" s="46">
        <v>0</v>
      </c>
      <c r="G39" s="54">
        <v>0</v>
      </c>
      <c r="H39" s="48">
        <f t="shared" si="5"/>
        <v>0</v>
      </c>
      <c r="N39" s="419"/>
      <c r="O39" s="419"/>
      <c r="P39" s="419"/>
    </row>
    <row r="40" spans="1:16" ht="15.75">
      <c r="A40" s="39">
        <v>30</v>
      </c>
      <c r="B40" s="51" t="s">
        <v>86</v>
      </c>
      <c r="C40" s="44">
        <f t="shared" ref="C40:H40" si="6">C33+C34+C35+C36+C37+C38+C39</f>
        <v>102145001.13</v>
      </c>
      <c r="D40" s="52">
        <f t="shared" si="6"/>
        <v>0</v>
      </c>
      <c r="E40" s="45">
        <f t="shared" si="6"/>
        <v>102145001.13</v>
      </c>
      <c r="F40" s="46">
        <f t="shared" si="6"/>
        <v>108605505.68000001</v>
      </c>
      <c r="G40" s="54">
        <f t="shared" si="6"/>
        <v>0</v>
      </c>
      <c r="H40" s="48">
        <f t="shared" si="6"/>
        <v>108605505.68000001</v>
      </c>
      <c r="N40" s="419"/>
      <c r="O40" s="419"/>
      <c r="P40" s="419"/>
    </row>
    <row r="41" spans="1:16" ht="15.75">
      <c r="A41" s="56">
        <v>31</v>
      </c>
      <c r="B41" s="57" t="s">
        <v>87</v>
      </c>
      <c r="C41" s="58">
        <f>C31+C40</f>
        <v>149924347.17000002</v>
      </c>
      <c r="D41" s="58">
        <f>D31+D40</f>
        <v>342079720.02290004</v>
      </c>
      <c r="E41" s="58">
        <f>C41+D41</f>
        <v>492004067.19290006</v>
      </c>
      <c r="F41" s="58">
        <f>F31+F40</f>
        <v>133304767.67000002</v>
      </c>
      <c r="G41" s="58">
        <f>G31+G40</f>
        <v>182834731.08809999</v>
      </c>
      <c r="H41" s="59">
        <f>F41+G41</f>
        <v>316139498.75810003</v>
      </c>
      <c r="N41" s="419"/>
      <c r="O41" s="419"/>
      <c r="P41" s="419"/>
    </row>
    <row r="43" spans="1:16">
      <c r="B43" s="60"/>
    </row>
  </sheetData>
  <sheetProtection selectLockedCells="1" selectUnlockedCells="1"/>
  <mergeCells count="2">
    <mergeCell ref="C5:E5"/>
    <mergeCell ref="F5:H5"/>
  </mergeCells>
  <dataValidations count="1">
    <dataValidation type="whole" operator="lessThanOrEqual" allowBlank="1" showInputMessage="1" showErrorMessage="1" sqref="C13:D13 F13:G13" xr:uid="{00000000-0002-0000-0200-000000000000}">
      <formula1>0</formula1>
      <formula2>0</formula2>
    </dataValidation>
  </dataValidations>
  <pageMargins left="0.7" right="0.7" top="0.75" bottom="0.75" header="0.51180555555555551" footer="0.51180555555555551"/>
  <pageSetup paperSize="9" scale="60" firstPageNumber="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6"/>
  </sheetPr>
  <dimension ref="A1:P67"/>
  <sheetViews>
    <sheetView view="pageBreakPreview" topLeftCell="A16" zoomScale="60" zoomScaleNormal="100" workbookViewId="0">
      <selection activeCell="B79" sqref="B79:B80"/>
    </sheetView>
  </sheetViews>
  <sheetFormatPr defaultRowHeight="15"/>
  <cols>
    <col min="1" max="1" width="9.5703125" style="1" customWidth="1"/>
    <col min="2" max="2" width="89.28515625" style="1" customWidth="1"/>
    <col min="3" max="8" width="12.7109375" style="1" customWidth="1"/>
    <col min="9" max="9" width="8.85546875" customWidth="1"/>
    <col min="10" max="16384" width="9.140625" style="61"/>
  </cols>
  <sheetData>
    <row r="1" spans="1:16" ht="15.75">
      <c r="A1" s="8" t="s">
        <v>10</v>
      </c>
      <c r="B1" s="7" t="s">
        <v>478</v>
      </c>
      <c r="C1" s="7"/>
    </row>
    <row r="2" spans="1:16" ht="15.75">
      <c r="A2" s="8" t="s">
        <v>11</v>
      </c>
      <c r="B2" s="7" t="s">
        <v>479</v>
      </c>
      <c r="C2" s="10"/>
      <c r="D2" s="11"/>
      <c r="E2" s="11"/>
      <c r="F2" s="11"/>
      <c r="G2" s="11"/>
      <c r="H2" s="11"/>
    </row>
    <row r="3" spans="1:16" ht="15.75">
      <c r="A3" s="8"/>
      <c r="B3" s="7"/>
      <c r="C3" s="10"/>
      <c r="D3" s="11"/>
      <c r="E3" s="11"/>
      <c r="F3" s="11"/>
      <c r="G3" s="11"/>
      <c r="H3" s="11"/>
    </row>
    <row r="4" spans="1:16" ht="15.75">
      <c r="A4" s="62" t="s">
        <v>88</v>
      </c>
      <c r="B4" s="63" t="s">
        <v>89</v>
      </c>
      <c r="C4" s="35"/>
      <c r="D4" s="35"/>
      <c r="E4" s="35"/>
      <c r="F4" s="62"/>
      <c r="G4" s="62"/>
      <c r="H4" s="64" t="s">
        <v>46</v>
      </c>
    </row>
    <row r="5" spans="1:16" ht="15.75">
      <c r="A5" s="65"/>
      <c r="B5" s="66"/>
      <c r="C5" s="533" t="s">
        <v>47</v>
      </c>
      <c r="D5" s="533"/>
      <c r="E5" s="533"/>
      <c r="F5" s="534" t="s">
        <v>48</v>
      </c>
      <c r="G5" s="534"/>
      <c r="H5" s="534"/>
    </row>
    <row r="6" spans="1:16" ht="25.5">
      <c r="A6" s="67" t="s">
        <v>13</v>
      </c>
      <c r="B6" s="68"/>
      <c r="C6" s="69" t="s">
        <v>50</v>
      </c>
      <c r="D6" s="69" t="s">
        <v>90</v>
      </c>
      <c r="E6" s="69" t="s">
        <v>52</v>
      </c>
      <c r="F6" s="69" t="s">
        <v>50</v>
      </c>
      <c r="G6" s="69" t="s">
        <v>90</v>
      </c>
      <c r="H6" s="70" t="s">
        <v>52</v>
      </c>
    </row>
    <row r="7" spans="1:16">
      <c r="A7" s="71"/>
      <c r="B7" s="72" t="s">
        <v>91</v>
      </c>
      <c r="C7" s="73"/>
      <c r="D7" s="73"/>
      <c r="E7" s="73"/>
      <c r="F7" s="73"/>
      <c r="G7" s="73"/>
      <c r="H7" s="74"/>
    </row>
    <row r="8" spans="1:16" ht="15.75">
      <c r="A8" s="71">
        <v>1</v>
      </c>
      <c r="B8" s="75" t="s">
        <v>92</v>
      </c>
      <c r="C8" s="76">
        <v>1111826.92</v>
      </c>
      <c r="D8" s="76">
        <v>1041660.22</v>
      </c>
      <c r="E8" s="45">
        <f t="shared" ref="E8:E22" si="0">C8+D8</f>
        <v>2153487.1399999997</v>
      </c>
      <c r="F8" s="76">
        <v>1205227.3799999999</v>
      </c>
      <c r="G8" s="76">
        <v>959473.54</v>
      </c>
      <c r="H8" s="77">
        <f t="shared" ref="H8:H22" si="1">F8+G8</f>
        <v>2164700.92</v>
      </c>
      <c r="J8" s="78"/>
      <c r="K8" s="78"/>
      <c r="L8" s="78"/>
      <c r="N8" s="78"/>
      <c r="O8" s="78"/>
      <c r="P8" s="78"/>
    </row>
    <row r="9" spans="1:16" ht="15.75">
      <c r="A9" s="71">
        <v>2</v>
      </c>
      <c r="B9" s="75" t="s">
        <v>93</v>
      </c>
      <c r="C9" s="79">
        <f>SUM(C10:C18)</f>
        <v>7175313.0500000007</v>
      </c>
      <c r="D9" s="79">
        <f>SUM(D10:D18)</f>
        <v>8473155.0599999987</v>
      </c>
      <c r="E9" s="45">
        <f t="shared" si="0"/>
        <v>15648468.109999999</v>
      </c>
      <c r="F9" s="79">
        <f>SUM(F10:F18)</f>
        <v>5872795.5300000003</v>
      </c>
      <c r="G9" s="79">
        <f>SUM(G10:G18)</f>
        <v>3874205.73</v>
      </c>
      <c r="H9" s="77">
        <f t="shared" si="1"/>
        <v>9747001.2599999998</v>
      </c>
      <c r="N9" s="78"/>
      <c r="O9" s="78"/>
      <c r="P9" s="78"/>
    </row>
    <row r="10" spans="1:16" ht="15.75">
      <c r="A10" s="71">
        <v>2.1</v>
      </c>
      <c r="B10" s="80" t="s">
        <v>94</v>
      </c>
      <c r="C10" s="76"/>
      <c r="D10" s="76"/>
      <c r="E10" s="45">
        <f t="shared" si="0"/>
        <v>0</v>
      </c>
      <c r="F10" s="76">
        <v>2589.04</v>
      </c>
      <c r="G10" s="76">
        <v>77.62</v>
      </c>
      <c r="H10" s="77">
        <f t="shared" si="1"/>
        <v>2666.66</v>
      </c>
      <c r="N10" s="78"/>
      <c r="O10" s="78"/>
      <c r="P10" s="78"/>
    </row>
    <row r="11" spans="1:16" ht="15.75">
      <c r="A11" s="71">
        <v>2.2000000000000002</v>
      </c>
      <c r="B11" s="80" t="s">
        <v>95</v>
      </c>
      <c r="C11" s="76">
        <v>4182351.08</v>
      </c>
      <c r="D11" s="76">
        <v>3557653.93</v>
      </c>
      <c r="E11" s="45">
        <f t="shared" si="0"/>
        <v>7740005.0099999998</v>
      </c>
      <c r="F11" s="76">
        <v>2816279.64</v>
      </c>
      <c r="G11" s="76">
        <v>1673969.22</v>
      </c>
      <c r="H11" s="77">
        <f t="shared" si="1"/>
        <v>4490248.8600000003</v>
      </c>
      <c r="N11" s="78"/>
      <c r="O11" s="78"/>
      <c r="P11" s="78"/>
    </row>
    <row r="12" spans="1:16" ht="15.75">
      <c r="A12" s="71">
        <v>2.2999999999999998</v>
      </c>
      <c r="B12" s="80" t="s">
        <v>96</v>
      </c>
      <c r="C12" s="76">
        <v>503492.15</v>
      </c>
      <c r="D12" s="76">
        <v>16740.86</v>
      </c>
      <c r="E12" s="45">
        <f t="shared" si="0"/>
        <v>520233.01</v>
      </c>
      <c r="F12" s="76">
        <v>513494.35</v>
      </c>
      <c r="G12" s="76">
        <v>280736.25</v>
      </c>
      <c r="H12" s="77">
        <f t="shared" si="1"/>
        <v>794230.6</v>
      </c>
      <c r="N12" s="78"/>
      <c r="O12" s="78"/>
      <c r="P12" s="78"/>
    </row>
    <row r="13" spans="1:16" ht="15.75">
      <c r="A13" s="71">
        <v>2.4</v>
      </c>
      <c r="B13" s="80" t="s">
        <v>97</v>
      </c>
      <c r="C13" s="76"/>
      <c r="D13" s="76"/>
      <c r="E13" s="45">
        <f t="shared" si="0"/>
        <v>0</v>
      </c>
      <c r="F13" s="76"/>
      <c r="G13" s="76"/>
      <c r="H13" s="77">
        <f t="shared" si="1"/>
        <v>0</v>
      </c>
      <c r="N13" s="78"/>
      <c r="O13" s="78"/>
      <c r="P13" s="78"/>
    </row>
    <row r="14" spans="1:16" ht="15.75">
      <c r="A14" s="71">
        <v>2.5</v>
      </c>
      <c r="B14" s="80" t="s">
        <v>98</v>
      </c>
      <c r="C14" s="76">
        <v>77675.509999999995</v>
      </c>
      <c r="D14" s="76">
        <v>773137.55</v>
      </c>
      <c r="E14" s="45">
        <f t="shared" si="0"/>
        <v>850813.06</v>
      </c>
      <c r="F14" s="76">
        <v>269413.61</v>
      </c>
      <c r="G14" s="76"/>
      <c r="H14" s="77">
        <f t="shared" si="1"/>
        <v>269413.61</v>
      </c>
      <c r="N14" s="78"/>
      <c r="O14" s="78"/>
      <c r="P14" s="78"/>
    </row>
    <row r="15" spans="1:16" ht="15.75">
      <c r="A15" s="71">
        <v>2.6</v>
      </c>
      <c r="B15" s="80" t="s">
        <v>99</v>
      </c>
      <c r="C15" s="76">
        <v>1086.33</v>
      </c>
      <c r="D15" s="76">
        <v>44275.76</v>
      </c>
      <c r="E15" s="45">
        <f t="shared" si="0"/>
        <v>45362.090000000004</v>
      </c>
      <c r="F15" s="76"/>
      <c r="G15" s="76">
        <v>180760.09</v>
      </c>
      <c r="H15" s="77">
        <f t="shared" si="1"/>
        <v>180760.09</v>
      </c>
      <c r="N15" s="78"/>
      <c r="O15" s="78"/>
      <c r="P15" s="78"/>
    </row>
    <row r="16" spans="1:16" ht="15.75">
      <c r="A16" s="71">
        <v>2.7</v>
      </c>
      <c r="B16" s="80" t="s">
        <v>100</v>
      </c>
      <c r="C16" s="76"/>
      <c r="D16" s="76">
        <v>400220.55</v>
      </c>
      <c r="E16" s="45">
        <f t="shared" si="0"/>
        <v>400220.55</v>
      </c>
      <c r="F16" s="76"/>
      <c r="G16" s="76">
        <v>763615.61</v>
      </c>
      <c r="H16" s="77">
        <f t="shared" si="1"/>
        <v>763615.61</v>
      </c>
      <c r="N16" s="78"/>
      <c r="O16" s="78"/>
      <c r="P16" s="78"/>
    </row>
    <row r="17" spans="1:16" ht="15.75">
      <c r="A17" s="71">
        <v>2.8</v>
      </c>
      <c r="B17" s="80" t="s">
        <v>101</v>
      </c>
      <c r="C17" s="76">
        <v>199132.96</v>
      </c>
      <c r="D17" s="76">
        <v>555476.15</v>
      </c>
      <c r="E17" s="45">
        <f t="shared" si="0"/>
        <v>754609.11</v>
      </c>
      <c r="F17" s="76">
        <v>44151.7</v>
      </c>
      <c r="G17" s="76">
        <v>23919.88</v>
      </c>
      <c r="H17" s="77">
        <f t="shared" si="1"/>
        <v>68071.58</v>
      </c>
      <c r="N17" s="78"/>
      <c r="O17" s="78"/>
      <c r="P17" s="78"/>
    </row>
    <row r="18" spans="1:16" ht="15.75">
      <c r="A18" s="71">
        <v>2.9</v>
      </c>
      <c r="B18" s="80" t="s">
        <v>102</v>
      </c>
      <c r="C18" s="76">
        <v>2211575.02</v>
      </c>
      <c r="D18" s="76">
        <v>3125650.26</v>
      </c>
      <c r="E18" s="45">
        <f t="shared" si="0"/>
        <v>5337225.2799999993</v>
      </c>
      <c r="F18" s="76">
        <v>2226867.19</v>
      </c>
      <c r="G18" s="76">
        <v>951127.06</v>
      </c>
      <c r="H18" s="77">
        <f t="shared" si="1"/>
        <v>3177994.25</v>
      </c>
      <c r="N18" s="78"/>
      <c r="O18" s="78"/>
      <c r="P18" s="78"/>
    </row>
    <row r="19" spans="1:16" ht="15.75">
      <c r="A19" s="71">
        <v>3</v>
      </c>
      <c r="B19" s="75" t="s">
        <v>103</v>
      </c>
      <c r="C19" s="76">
        <v>20116.84</v>
      </c>
      <c r="D19" s="76">
        <v>420244.32</v>
      </c>
      <c r="E19" s="45">
        <f t="shared" si="0"/>
        <v>440361.16000000003</v>
      </c>
      <c r="F19" s="76">
        <v>27381.99</v>
      </c>
      <c r="G19" s="76">
        <v>12460.67</v>
      </c>
      <c r="H19" s="77">
        <f t="shared" si="1"/>
        <v>39842.660000000003</v>
      </c>
      <c r="N19" s="78"/>
      <c r="O19" s="78"/>
      <c r="P19" s="78"/>
    </row>
    <row r="20" spans="1:16" ht="15.75">
      <c r="A20" s="71">
        <v>4</v>
      </c>
      <c r="B20" s="75" t="s">
        <v>104</v>
      </c>
      <c r="C20" s="76">
        <v>1819155.35</v>
      </c>
      <c r="D20" s="76">
        <v>65615.320000000007</v>
      </c>
      <c r="E20" s="45">
        <f t="shared" si="0"/>
        <v>1884770.6700000002</v>
      </c>
      <c r="F20" s="76">
        <v>2316260.33</v>
      </c>
      <c r="G20" s="76">
        <v>892341.82</v>
      </c>
      <c r="H20" s="77">
        <f t="shared" si="1"/>
        <v>3208602.15</v>
      </c>
      <c r="N20" s="78"/>
      <c r="O20" s="78"/>
      <c r="P20" s="78"/>
    </row>
    <row r="21" spans="1:16" ht="15.75">
      <c r="A21" s="71">
        <v>5</v>
      </c>
      <c r="B21" s="75" t="s">
        <v>105</v>
      </c>
      <c r="C21" s="76"/>
      <c r="D21" s="76"/>
      <c r="E21" s="45">
        <f t="shared" si="0"/>
        <v>0</v>
      </c>
      <c r="F21" s="76"/>
      <c r="G21" s="76"/>
      <c r="H21" s="77">
        <f t="shared" si="1"/>
        <v>0</v>
      </c>
      <c r="N21" s="78"/>
      <c r="O21" s="78"/>
      <c r="P21" s="78"/>
    </row>
    <row r="22" spans="1:16" ht="15.75">
      <c r="A22" s="71">
        <v>6</v>
      </c>
      <c r="B22" s="81" t="s">
        <v>106</v>
      </c>
      <c r="C22" s="79">
        <f>C8+C9+C19+C20+C21</f>
        <v>10126412.16</v>
      </c>
      <c r="D22" s="79">
        <f>D8+D9+D19+D20+D21</f>
        <v>10000674.92</v>
      </c>
      <c r="E22" s="45">
        <f t="shared" si="0"/>
        <v>20127087.079999998</v>
      </c>
      <c r="F22" s="79">
        <f>F8+F9+F19+F20+F21</f>
        <v>9421665.2300000004</v>
      </c>
      <c r="G22" s="79">
        <f>G8+G9+G19+G20+G21</f>
        <v>5738481.7599999998</v>
      </c>
      <c r="H22" s="77">
        <f t="shared" si="1"/>
        <v>15160146.99</v>
      </c>
      <c r="N22" s="78"/>
      <c r="O22" s="78"/>
      <c r="P22" s="78"/>
    </row>
    <row r="23" spans="1:16" ht="15.75">
      <c r="A23" s="71"/>
      <c r="B23" s="72" t="s">
        <v>107</v>
      </c>
      <c r="C23" s="76"/>
      <c r="D23" s="76"/>
      <c r="E23" s="44"/>
      <c r="F23" s="76"/>
      <c r="G23" s="76"/>
      <c r="H23" s="82"/>
      <c r="N23" s="78"/>
      <c r="O23" s="78"/>
      <c r="P23" s="78"/>
    </row>
    <row r="24" spans="1:16" ht="15.75">
      <c r="A24" s="71">
        <v>7</v>
      </c>
      <c r="B24" s="75" t="s">
        <v>108</v>
      </c>
      <c r="C24" s="76">
        <v>119336.87</v>
      </c>
      <c r="D24" s="76">
        <v>83337.13</v>
      </c>
      <c r="E24" s="45">
        <f t="shared" ref="E24:E31" si="2">C24+D24</f>
        <v>202674</v>
      </c>
      <c r="F24" s="76">
        <v>173847.63</v>
      </c>
      <c r="G24" s="76">
        <v>108895.58</v>
      </c>
      <c r="H24" s="77">
        <f t="shared" ref="H24:H31" si="3">F24+G24</f>
        <v>282743.21000000002</v>
      </c>
      <c r="N24" s="78"/>
      <c r="O24" s="78"/>
      <c r="P24" s="78"/>
    </row>
    <row r="25" spans="1:16" ht="15.75">
      <c r="A25" s="71">
        <v>8</v>
      </c>
      <c r="B25" s="75" t="s">
        <v>109</v>
      </c>
      <c r="C25" s="76">
        <v>1197588.7</v>
      </c>
      <c r="D25" s="76">
        <v>1371635.23</v>
      </c>
      <c r="E25" s="45">
        <f t="shared" si="2"/>
        <v>2569223.9299999997</v>
      </c>
      <c r="F25" s="76">
        <v>14936.88</v>
      </c>
      <c r="G25" s="76">
        <v>459110.16</v>
      </c>
      <c r="H25" s="77">
        <f t="shared" si="3"/>
        <v>474047.04</v>
      </c>
      <c r="N25" s="78"/>
      <c r="O25" s="78"/>
      <c r="P25" s="78"/>
    </row>
    <row r="26" spans="1:16" ht="15.75">
      <c r="A26" s="71">
        <v>9</v>
      </c>
      <c r="B26" s="75" t="s">
        <v>110</v>
      </c>
      <c r="C26" s="76">
        <v>314398.76</v>
      </c>
      <c r="D26" s="76">
        <v>3426034.71</v>
      </c>
      <c r="E26" s="45">
        <f t="shared" si="2"/>
        <v>3740433.4699999997</v>
      </c>
      <c r="F26" s="76">
        <v>430057.72</v>
      </c>
      <c r="G26" s="76">
        <v>2217894.21</v>
      </c>
      <c r="H26" s="77">
        <f t="shared" si="3"/>
        <v>2647951.9299999997</v>
      </c>
      <c r="N26" s="78"/>
      <c r="O26" s="78"/>
      <c r="P26" s="78"/>
    </row>
    <row r="27" spans="1:16" ht="15.75">
      <c r="A27" s="71">
        <v>10</v>
      </c>
      <c r="B27" s="75" t="s">
        <v>111</v>
      </c>
      <c r="C27" s="76"/>
      <c r="D27" s="76">
        <v>5100.76</v>
      </c>
      <c r="E27" s="45">
        <f t="shared" si="2"/>
        <v>5100.76</v>
      </c>
      <c r="F27" s="76"/>
      <c r="G27" s="76"/>
      <c r="H27" s="77">
        <f t="shared" si="3"/>
        <v>0</v>
      </c>
      <c r="N27" s="78"/>
      <c r="O27" s="78"/>
      <c r="P27" s="78"/>
    </row>
    <row r="28" spans="1:16" ht="15.75">
      <c r="A28" s="71">
        <v>11</v>
      </c>
      <c r="B28" s="75" t="s">
        <v>112</v>
      </c>
      <c r="C28" s="76"/>
      <c r="D28" s="76">
        <v>164435.82999999999</v>
      </c>
      <c r="E28" s="45">
        <f t="shared" si="2"/>
        <v>164435.82999999999</v>
      </c>
      <c r="F28" s="76">
        <v>203336.71</v>
      </c>
      <c r="G28" s="76">
        <v>8329.84</v>
      </c>
      <c r="H28" s="77">
        <f t="shared" si="3"/>
        <v>211666.55</v>
      </c>
      <c r="N28" s="78"/>
      <c r="O28" s="78"/>
      <c r="P28" s="78"/>
    </row>
    <row r="29" spans="1:16" ht="15.75">
      <c r="A29" s="71">
        <v>12</v>
      </c>
      <c r="B29" s="75" t="s">
        <v>113</v>
      </c>
      <c r="C29" s="76"/>
      <c r="D29" s="76"/>
      <c r="E29" s="45">
        <f t="shared" si="2"/>
        <v>0</v>
      </c>
      <c r="F29" s="76">
        <v>2791.62</v>
      </c>
      <c r="G29" s="76"/>
      <c r="H29" s="77">
        <f t="shared" si="3"/>
        <v>2791.62</v>
      </c>
      <c r="N29" s="78"/>
      <c r="O29" s="78"/>
      <c r="P29" s="78"/>
    </row>
    <row r="30" spans="1:16" ht="15.75">
      <c r="A30" s="71">
        <v>13</v>
      </c>
      <c r="B30" s="83" t="s">
        <v>114</v>
      </c>
      <c r="C30" s="79">
        <f>SUM(C24:C29)</f>
        <v>1631324.3299999998</v>
      </c>
      <c r="D30" s="79">
        <f>SUM(D24:D29)</f>
        <v>5050543.66</v>
      </c>
      <c r="E30" s="45">
        <f t="shared" si="2"/>
        <v>6681867.9900000002</v>
      </c>
      <c r="F30" s="79">
        <f>SUM(F24:F29)</f>
        <v>824970.55999999994</v>
      </c>
      <c r="G30" s="79">
        <f>SUM(G24:G29)</f>
        <v>2794229.79</v>
      </c>
      <c r="H30" s="77">
        <f t="shared" si="3"/>
        <v>3619200.35</v>
      </c>
      <c r="N30" s="78"/>
      <c r="O30" s="78"/>
      <c r="P30" s="78"/>
    </row>
    <row r="31" spans="1:16" ht="15.75">
      <c r="A31" s="71">
        <v>14</v>
      </c>
      <c r="B31" s="83" t="s">
        <v>115</v>
      </c>
      <c r="C31" s="79">
        <f>C22-C30</f>
        <v>8495087.8300000001</v>
      </c>
      <c r="D31" s="79">
        <f>D22-D30</f>
        <v>4950131.26</v>
      </c>
      <c r="E31" s="45">
        <f t="shared" si="2"/>
        <v>13445219.09</v>
      </c>
      <c r="F31" s="79">
        <f>F22-F30</f>
        <v>8596694.6699999999</v>
      </c>
      <c r="G31" s="79">
        <f>G22-G30</f>
        <v>2944251.9699999997</v>
      </c>
      <c r="H31" s="77">
        <f t="shared" si="3"/>
        <v>11540946.640000001</v>
      </c>
      <c r="N31" s="78"/>
      <c r="O31" s="78"/>
      <c r="P31" s="78"/>
    </row>
    <row r="32" spans="1:16">
      <c r="A32" s="71"/>
      <c r="B32" s="72"/>
      <c r="C32" s="84"/>
      <c r="D32" s="84"/>
      <c r="E32" s="84"/>
      <c r="F32" s="84"/>
      <c r="G32" s="84"/>
      <c r="H32" s="85"/>
      <c r="N32" s="78"/>
      <c r="O32" s="78"/>
      <c r="P32" s="78"/>
    </row>
    <row r="33" spans="1:16" ht="15.75">
      <c r="A33" s="71"/>
      <c r="B33" s="72" t="s">
        <v>116</v>
      </c>
      <c r="C33" s="76"/>
      <c r="D33" s="76"/>
      <c r="E33" s="44"/>
      <c r="F33" s="76"/>
      <c r="G33" s="76"/>
      <c r="H33" s="82"/>
      <c r="N33" s="78"/>
      <c r="O33" s="78"/>
      <c r="P33" s="78"/>
    </row>
    <row r="34" spans="1:16" ht="15.75">
      <c r="A34" s="71">
        <v>15</v>
      </c>
      <c r="B34" s="86" t="s">
        <v>117</v>
      </c>
      <c r="C34" s="87">
        <f>C35-C36</f>
        <v>-49343.48</v>
      </c>
      <c r="D34" s="87">
        <f>D35-D36</f>
        <v>89236.81</v>
      </c>
      <c r="E34" s="45">
        <f t="shared" ref="E34:E45" si="4">C34+D34</f>
        <v>39893.329999999994</v>
      </c>
      <c r="F34" s="87">
        <f>F35-F36</f>
        <v>-65817.070000000007</v>
      </c>
      <c r="G34" s="87">
        <f>G35-G36</f>
        <v>81119.58</v>
      </c>
      <c r="H34" s="77">
        <f t="shared" ref="H34:H45" si="5">F34+G34</f>
        <v>15302.509999999995</v>
      </c>
      <c r="N34" s="78"/>
      <c r="O34" s="78"/>
      <c r="P34" s="78"/>
    </row>
    <row r="35" spans="1:16" ht="15.75">
      <c r="A35" s="71">
        <v>15.1</v>
      </c>
      <c r="B35" s="80" t="s">
        <v>118</v>
      </c>
      <c r="C35" s="76">
        <v>51417.37</v>
      </c>
      <c r="D35" s="76">
        <v>248007.7</v>
      </c>
      <c r="E35" s="45">
        <f t="shared" si="4"/>
        <v>299425.07</v>
      </c>
      <c r="F35" s="76">
        <v>22345.78</v>
      </c>
      <c r="G35" s="76">
        <v>164017.03</v>
      </c>
      <c r="H35" s="77">
        <f t="shared" si="5"/>
        <v>186362.81</v>
      </c>
      <c r="N35" s="78"/>
      <c r="O35" s="78"/>
      <c r="P35" s="78"/>
    </row>
    <row r="36" spans="1:16" ht="15.75">
      <c r="A36" s="71">
        <v>15.2</v>
      </c>
      <c r="B36" s="80" t="s">
        <v>119</v>
      </c>
      <c r="C36" s="76">
        <v>100760.85</v>
      </c>
      <c r="D36" s="76">
        <v>158770.89000000001</v>
      </c>
      <c r="E36" s="45">
        <f t="shared" si="4"/>
        <v>259531.74000000002</v>
      </c>
      <c r="F36" s="76">
        <v>88162.85</v>
      </c>
      <c r="G36" s="76">
        <v>82897.45</v>
      </c>
      <c r="H36" s="77">
        <f t="shared" si="5"/>
        <v>171060.3</v>
      </c>
      <c r="N36" s="78"/>
      <c r="O36" s="78"/>
      <c r="P36" s="78"/>
    </row>
    <row r="37" spans="1:16" ht="15.75">
      <c r="A37" s="71">
        <v>16</v>
      </c>
      <c r="B37" s="75" t="s">
        <v>120</v>
      </c>
      <c r="C37" s="76"/>
      <c r="D37" s="76"/>
      <c r="E37" s="45">
        <f t="shared" si="4"/>
        <v>0</v>
      </c>
      <c r="F37" s="76"/>
      <c r="G37" s="76"/>
      <c r="H37" s="77">
        <f t="shared" si="5"/>
        <v>0</v>
      </c>
      <c r="N37" s="78"/>
      <c r="O37" s="78"/>
      <c r="P37" s="78"/>
    </row>
    <row r="38" spans="1:16" ht="15.75">
      <c r="A38" s="71">
        <v>17</v>
      </c>
      <c r="B38" s="75" t="s">
        <v>121</v>
      </c>
      <c r="C38" s="76"/>
      <c r="D38" s="76"/>
      <c r="E38" s="45">
        <f t="shared" si="4"/>
        <v>0</v>
      </c>
      <c r="F38" s="76"/>
      <c r="G38" s="76"/>
      <c r="H38" s="77">
        <f t="shared" si="5"/>
        <v>0</v>
      </c>
      <c r="N38" s="78"/>
      <c r="O38" s="78"/>
      <c r="P38" s="78"/>
    </row>
    <row r="39" spans="1:16" ht="15.75">
      <c r="A39" s="71">
        <v>18</v>
      </c>
      <c r="B39" s="75" t="s">
        <v>122</v>
      </c>
      <c r="C39" s="76"/>
      <c r="D39" s="76"/>
      <c r="E39" s="45">
        <f t="shared" si="4"/>
        <v>0</v>
      </c>
      <c r="F39" s="76"/>
      <c r="G39" s="76"/>
      <c r="H39" s="77">
        <f t="shared" si="5"/>
        <v>0</v>
      </c>
      <c r="N39" s="78"/>
      <c r="O39" s="78"/>
      <c r="P39" s="78"/>
    </row>
    <row r="40" spans="1:16" ht="15.75">
      <c r="A40" s="71">
        <v>19</v>
      </c>
      <c r="B40" s="75" t="s">
        <v>123</v>
      </c>
      <c r="C40" s="76">
        <v>3863351.22</v>
      </c>
      <c r="D40" s="76">
        <v>0</v>
      </c>
      <c r="E40" s="45">
        <f t="shared" si="4"/>
        <v>3863351.22</v>
      </c>
      <c r="F40" s="76">
        <v>1889527.44</v>
      </c>
      <c r="G40" s="76">
        <v>0</v>
      </c>
      <c r="H40" s="77">
        <f t="shared" si="5"/>
        <v>1889527.44</v>
      </c>
      <c r="N40" s="78"/>
      <c r="O40" s="78"/>
      <c r="P40" s="78"/>
    </row>
    <row r="41" spans="1:16" ht="15.75">
      <c r="A41" s="71">
        <v>20</v>
      </c>
      <c r="B41" s="75" t="s">
        <v>124</v>
      </c>
      <c r="C41" s="76">
        <v>-993989.82</v>
      </c>
      <c r="D41" s="76">
        <v>0</v>
      </c>
      <c r="E41" s="45">
        <f t="shared" si="4"/>
        <v>-993989.82</v>
      </c>
      <c r="F41" s="76">
        <v>-96840.38</v>
      </c>
      <c r="G41" s="76">
        <v>0</v>
      </c>
      <c r="H41" s="77">
        <f t="shared" si="5"/>
        <v>-96840.38</v>
      </c>
      <c r="N41" s="78"/>
      <c r="O41" s="78"/>
      <c r="P41" s="78"/>
    </row>
    <row r="42" spans="1:16" ht="15.75">
      <c r="A42" s="71">
        <v>21</v>
      </c>
      <c r="B42" s="75" t="s">
        <v>125</v>
      </c>
      <c r="C42" s="76">
        <v>-639785.62</v>
      </c>
      <c r="D42" s="76"/>
      <c r="E42" s="45">
        <f t="shared" si="4"/>
        <v>-639785.62</v>
      </c>
      <c r="F42" s="76">
        <v>26095.26</v>
      </c>
      <c r="G42" s="76"/>
      <c r="H42" s="77">
        <f t="shared" si="5"/>
        <v>26095.26</v>
      </c>
      <c r="N42" s="78"/>
      <c r="O42" s="78"/>
      <c r="P42" s="78"/>
    </row>
    <row r="43" spans="1:16" ht="15.75">
      <c r="A43" s="71">
        <v>22</v>
      </c>
      <c r="B43" s="75" t="s">
        <v>126</v>
      </c>
      <c r="C43" s="76">
        <v>288183.57</v>
      </c>
      <c r="D43" s="76">
        <v>385652.77</v>
      </c>
      <c r="E43" s="45">
        <f t="shared" si="4"/>
        <v>673836.34000000008</v>
      </c>
      <c r="F43" s="76">
        <v>454690.04</v>
      </c>
      <c r="G43" s="76">
        <v>219855.88</v>
      </c>
      <c r="H43" s="77">
        <f t="shared" si="5"/>
        <v>674545.91999999993</v>
      </c>
      <c r="N43" s="78"/>
      <c r="O43" s="78"/>
      <c r="P43" s="78"/>
    </row>
    <row r="44" spans="1:16" ht="15.75">
      <c r="A44" s="71">
        <v>23</v>
      </c>
      <c r="B44" s="75" t="s">
        <v>127</v>
      </c>
      <c r="C44" s="76"/>
      <c r="D44" s="76"/>
      <c r="E44" s="45">
        <f t="shared" si="4"/>
        <v>0</v>
      </c>
      <c r="F44" s="76">
        <v>1020</v>
      </c>
      <c r="G44" s="76"/>
      <c r="H44" s="77">
        <f t="shared" si="5"/>
        <v>1020</v>
      </c>
      <c r="N44" s="78"/>
      <c r="O44" s="78"/>
      <c r="P44" s="78"/>
    </row>
    <row r="45" spans="1:16" ht="15.75">
      <c r="A45" s="71">
        <v>24</v>
      </c>
      <c r="B45" s="83" t="s">
        <v>128</v>
      </c>
      <c r="C45" s="79">
        <f>C34+C37+C38+C39+C40+C41+C42+C43+C44</f>
        <v>2468415.87</v>
      </c>
      <c r="D45" s="79">
        <f>D34+D37+D38+D39+D40+D41+D42+D43+D44</f>
        <v>474889.58</v>
      </c>
      <c r="E45" s="45">
        <f t="shared" si="4"/>
        <v>2943305.45</v>
      </c>
      <c r="F45" s="79">
        <f>F34+F37+F38+F39+F40+F41+F42+F43+F44</f>
        <v>2208675.2899999996</v>
      </c>
      <c r="G45" s="79">
        <f>G34+G37+G38+G39+G40+G41+G42+G43+G44</f>
        <v>300975.46000000002</v>
      </c>
      <c r="H45" s="77">
        <f t="shared" si="5"/>
        <v>2509650.7499999995</v>
      </c>
      <c r="N45" s="78"/>
      <c r="O45" s="78"/>
      <c r="P45" s="78"/>
    </row>
    <row r="46" spans="1:16">
      <c r="A46" s="71"/>
      <c r="B46" s="72" t="s">
        <v>129</v>
      </c>
      <c r="C46" s="76"/>
      <c r="D46" s="76"/>
      <c r="E46" s="76"/>
      <c r="F46" s="76"/>
      <c r="G46" s="76"/>
      <c r="H46" s="88"/>
      <c r="N46" s="78"/>
      <c r="O46" s="78"/>
      <c r="P46" s="78"/>
    </row>
    <row r="47" spans="1:16" ht="15.75">
      <c r="A47" s="71">
        <v>25</v>
      </c>
      <c r="B47" s="75" t="s">
        <v>130</v>
      </c>
      <c r="C47" s="76">
        <v>1064041.99</v>
      </c>
      <c r="D47" s="76">
        <v>453185.92</v>
      </c>
      <c r="E47" s="45">
        <f t="shared" ref="E47:E54" si="6">C47+D47</f>
        <v>1517227.91</v>
      </c>
      <c r="F47" s="76">
        <v>1503255.86</v>
      </c>
      <c r="G47" s="76">
        <v>54986.41</v>
      </c>
      <c r="H47" s="77">
        <f t="shared" ref="H47:H54" si="7">F47+G47</f>
        <v>1558242.27</v>
      </c>
      <c r="N47" s="78"/>
      <c r="O47" s="78"/>
      <c r="P47" s="78"/>
    </row>
    <row r="48" spans="1:16" ht="15.75">
      <c r="A48" s="71">
        <v>26</v>
      </c>
      <c r="B48" s="75" t="s">
        <v>131</v>
      </c>
      <c r="C48" s="76">
        <v>3200272.6</v>
      </c>
      <c r="D48" s="76"/>
      <c r="E48" s="45">
        <f t="shared" si="6"/>
        <v>3200272.6</v>
      </c>
      <c r="F48" s="76">
        <v>1535543.66</v>
      </c>
      <c r="G48" s="76"/>
      <c r="H48" s="77">
        <f t="shared" si="7"/>
        <v>1535543.66</v>
      </c>
      <c r="N48" s="78"/>
      <c r="O48" s="78"/>
      <c r="P48" s="78"/>
    </row>
    <row r="49" spans="1:16" ht="15.75">
      <c r="A49" s="71">
        <v>27</v>
      </c>
      <c r="B49" s="75" t="s">
        <v>132</v>
      </c>
      <c r="C49" s="76">
        <v>10935896.859999999</v>
      </c>
      <c r="D49" s="76">
        <v>0</v>
      </c>
      <c r="E49" s="45">
        <f t="shared" si="6"/>
        <v>10935896.859999999</v>
      </c>
      <c r="F49" s="76">
        <v>5311989.1100000003</v>
      </c>
      <c r="G49" s="76">
        <v>0</v>
      </c>
      <c r="H49" s="77">
        <f t="shared" si="7"/>
        <v>5311989.1100000003</v>
      </c>
      <c r="N49" s="78"/>
      <c r="O49" s="78"/>
      <c r="P49" s="78"/>
    </row>
    <row r="50" spans="1:16" ht="15.75">
      <c r="A50" s="71">
        <v>28</v>
      </c>
      <c r="B50" s="75" t="s">
        <v>133</v>
      </c>
      <c r="C50" s="76">
        <v>1985</v>
      </c>
      <c r="D50" s="76">
        <v>0</v>
      </c>
      <c r="E50" s="45">
        <f t="shared" si="6"/>
        <v>1985</v>
      </c>
      <c r="F50" s="76">
        <v>2946.69</v>
      </c>
      <c r="G50" s="76">
        <v>0</v>
      </c>
      <c r="H50" s="77">
        <f t="shared" si="7"/>
        <v>2946.69</v>
      </c>
      <c r="N50" s="78"/>
      <c r="O50" s="78"/>
      <c r="P50" s="78"/>
    </row>
    <row r="51" spans="1:16" ht="15.75">
      <c r="A51" s="71">
        <v>29</v>
      </c>
      <c r="B51" s="75" t="s">
        <v>134</v>
      </c>
      <c r="C51" s="76">
        <v>2428042.62</v>
      </c>
      <c r="D51" s="76">
        <v>0</v>
      </c>
      <c r="E51" s="45">
        <f t="shared" si="6"/>
        <v>2428042.62</v>
      </c>
      <c r="F51" s="76">
        <v>689936.88</v>
      </c>
      <c r="G51" s="76">
        <v>0</v>
      </c>
      <c r="H51" s="77">
        <f t="shared" si="7"/>
        <v>689936.88</v>
      </c>
      <c r="N51" s="78"/>
      <c r="O51" s="78"/>
      <c r="P51" s="78"/>
    </row>
    <row r="52" spans="1:16" ht="15.75">
      <c r="A52" s="71">
        <v>30</v>
      </c>
      <c r="B52" s="75" t="s">
        <v>135</v>
      </c>
      <c r="C52" s="76">
        <v>970337.79</v>
      </c>
      <c r="D52" s="76"/>
      <c r="E52" s="45">
        <f t="shared" si="6"/>
        <v>970337.79</v>
      </c>
      <c r="F52" s="76">
        <v>386141.11</v>
      </c>
      <c r="G52" s="76"/>
      <c r="H52" s="77">
        <f t="shared" si="7"/>
        <v>386141.11</v>
      </c>
      <c r="N52" s="78"/>
      <c r="O52" s="78"/>
      <c r="P52" s="78"/>
    </row>
    <row r="53" spans="1:16" ht="15.75">
      <c r="A53" s="71">
        <v>31</v>
      </c>
      <c r="B53" s="83" t="s">
        <v>136</v>
      </c>
      <c r="C53" s="79">
        <f>C47+C48+C49+C50+C51+C52</f>
        <v>18600576.859999999</v>
      </c>
      <c r="D53" s="79">
        <f>D47+D48+D49+D50+D51+D52</f>
        <v>453185.92</v>
      </c>
      <c r="E53" s="45">
        <f t="shared" si="6"/>
        <v>19053762.780000001</v>
      </c>
      <c r="F53" s="79">
        <f>F47+F48+F49+F50+F51+F52</f>
        <v>9429813.3100000005</v>
      </c>
      <c r="G53" s="79">
        <f>G47+G48+G49+G50+G51+G52</f>
        <v>54986.41</v>
      </c>
      <c r="H53" s="77">
        <f t="shared" si="7"/>
        <v>9484799.7200000007</v>
      </c>
      <c r="N53" s="78"/>
      <c r="O53" s="78"/>
      <c r="P53" s="78"/>
    </row>
    <row r="54" spans="1:16" ht="15.75">
      <c r="A54" s="71">
        <v>32</v>
      </c>
      <c r="B54" s="83" t="s">
        <v>137</v>
      </c>
      <c r="C54" s="79">
        <f>C45-C53</f>
        <v>-16132160.989999998</v>
      </c>
      <c r="D54" s="79">
        <f>D45-D53</f>
        <v>21703.660000000033</v>
      </c>
      <c r="E54" s="45">
        <f t="shared" si="6"/>
        <v>-16110457.329999998</v>
      </c>
      <c r="F54" s="79">
        <f>F45-F53</f>
        <v>-7221138.0200000014</v>
      </c>
      <c r="G54" s="79">
        <f>G45-G53</f>
        <v>245989.05000000002</v>
      </c>
      <c r="H54" s="77">
        <f t="shared" si="7"/>
        <v>-6975148.9700000016</v>
      </c>
      <c r="N54" s="78"/>
      <c r="O54" s="78"/>
      <c r="P54" s="78"/>
    </row>
    <row r="55" spans="1:16">
      <c r="A55" s="71"/>
      <c r="B55" s="72"/>
      <c r="C55" s="84"/>
      <c r="D55" s="84"/>
      <c r="E55" s="84"/>
      <c r="F55" s="84"/>
      <c r="G55" s="84"/>
      <c r="H55" s="85"/>
      <c r="N55" s="78"/>
      <c r="O55" s="78"/>
      <c r="P55" s="78"/>
    </row>
    <row r="56" spans="1:16" ht="15.75">
      <c r="A56" s="71">
        <v>33</v>
      </c>
      <c r="B56" s="83" t="s">
        <v>138</v>
      </c>
      <c r="C56" s="79">
        <f>C31+C54</f>
        <v>-7637073.1599999983</v>
      </c>
      <c r="D56" s="79">
        <f>D31+D54</f>
        <v>4971834.92</v>
      </c>
      <c r="E56" s="45">
        <f>C56+D56</f>
        <v>-2665238.2399999984</v>
      </c>
      <c r="F56" s="79">
        <f>F31+F54</f>
        <v>1375556.6499999985</v>
      </c>
      <c r="G56" s="79">
        <f>G31+G54</f>
        <v>3190241.0199999996</v>
      </c>
      <c r="H56" s="77">
        <f>F56+G56</f>
        <v>4565797.6699999981</v>
      </c>
      <c r="N56" s="78"/>
      <c r="O56" s="78"/>
      <c r="P56" s="78"/>
    </row>
    <row r="57" spans="1:16">
      <c r="A57" s="71"/>
      <c r="B57" s="72"/>
      <c r="C57" s="84"/>
      <c r="D57" s="84"/>
      <c r="E57" s="84"/>
      <c r="F57" s="84"/>
      <c r="G57" s="84"/>
      <c r="H57" s="85"/>
      <c r="N57" s="78"/>
      <c r="O57" s="78"/>
      <c r="P57" s="78"/>
    </row>
    <row r="58" spans="1:16" ht="15.75">
      <c r="A58" s="71">
        <v>34</v>
      </c>
      <c r="B58" s="75" t="s">
        <v>139</v>
      </c>
      <c r="C58" s="76">
        <v>2391140.9700000002</v>
      </c>
      <c r="D58" s="76"/>
      <c r="E58" s="45">
        <f>C58+D58</f>
        <v>2391140.9700000002</v>
      </c>
      <c r="F58" s="76">
        <v>876822.61</v>
      </c>
      <c r="G58" s="76"/>
      <c r="H58" s="77">
        <f>F58+G58</f>
        <v>876822.61</v>
      </c>
      <c r="N58" s="78"/>
      <c r="O58" s="78"/>
      <c r="P58" s="78"/>
    </row>
    <row r="59" spans="1:16" s="94" customFormat="1" ht="15.75">
      <c r="A59" s="71">
        <v>35</v>
      </c>
      <c r="B59" s="86" t="s">
        <v>140</v>
      </c>
      <c r="C59" s="89"/>
      <c r="D59" s="89">
        <v>0</v>
      </c>
      <c r="E59" s="90">
        <f>C59+D59</f>
        <v>0</v>
      </c>
      <c r="F59" s="91"/>
      <c r="G59" s="91">
        <v>0</v>
      </c>
      <c r="H59" s="92">
        <f>F59+G59</f>
        <v>0</v>
      </c>
      <c r="I59" s="93"/>
      <c r="N59" s="78"/>
      <c r="O59" s="78"/>
      <c r="P59" s="78"/>
    </row>
    <row r="60" spans="1:16" ht="15.75">
      <c r="A60" s="71">
        <v>36</v>
      </c>
      <c r="B60" s="75" t="s">
        <v>141</v>
      </c>
      <c r="C60" s="76">
        <v>219241.05</v>
      </c>
      <c r="D60" s="76"/>
      <c r="E60" s="45">
        <f>C60+D60</f>
        <v>219241.05</v>
      </c>
      <c r="F60" s="76">
        <v>296079.43</v>
      </c>
      <c r="G60" s="76"/>
      <c r="H60" s="77">
        <f>F60+G60</f>
        <v>296079.43</v>
      </c>
      <c r="N60" s="78"/>
      <c r="O60" s="78"/>
      <c r="P60" s="78"/>
    </row>
    <row r="61" spans="1:16" ht="15.75">
      <c r="A61" s="71">
        <v>37</v>
      </c>
      <c r="B61" s="83" t="s">
        <v>142</v>
      </c>
      <c r="C61" s="79">
        <f>C58+C59+C60</f>
        <v>2610382.02</v>
      </c>
      <c r="D61" s="79">
        <f>D58+D59+D60</f>
        <v>0</v>
      </c>
      <c r="E61" s="45">
        <f>C61+D61</f>
        <v>2610382.02</v>
      </c>
      <c r="F61" s="79">
        <f>F58+F59+F60</f>
        <v>1172902.04</v>
      </c>
      <c r="G61" s="79">
        <f>G58+G59+G60</f>
        <v>0</v>
      </c>
      <c r="H61" s="77">
        <f>F61+G61</f>
        <v>1172902.04</v>
      </c>
      <c r="N61" s="78"/>
      <c r="O61" s="78"/>
      <c r="P61" s="78"/>
    </row>
    <row r="62" spans="1:16">
      <c r="A62" s="71"/>
      <c r="B62" s="95"/>
      <c r="C62" s="76"/>
      <c r="D62" s="76"/>
      <c r="E62" s="76"/>
      <c r="F62" s="76"/>
      <c r="G62" s="76"/>
      <c r="H62" s="88"/>
      <c r="N62" s="78"/>
      <c r="O62" s="78"/>
      <c r="P62" s="78"/>
    </row>
    <row r="63" spans="1:16" ht="15.75">
      <c r="A63" s="71">
        <v>38</v>
      </c>
      <c r="B63" s="96" t="s">
        <v>143</v>
      </c>
      <c r="C63" s="79">
        <f>C56-C61</f>
        <v>-10247455.179999998</v>
      </c>
      <c r="D63" s="79">
        <f>D56-D61</f>
        <v>4971834.92</v>
      </c>
      <c r="E63" s="45">
        <f>C63+D63</f>
        <v>-5275620.2599999979</v>
      </c>
      <c r="F63" s="79">
        <f>F56-F61</f>
        <v>202654.60999999847</v>
      </c>
      <c r="G63" s="79">
        <f>G56-G61</f>
        <v>3190241.0199999996</v>
      </c>
      <c r="H63" s="77">
        <f>F63+G63</f>
        <v>3392895.629999998</v>
      </c>
      <c r="N63" s="78"/>
      <c r="O63" s="78"/>
      <c r="P63" s="78"/>
    </row>
    <row r="64" spans="1:16" ht="15.75">
      <c r="A64" s="67">
        <v>39</v>
      </c>
      <c r="B64" s="75" t="s">
        <v>144</v>
      </c>
      <c r="C64" s="97"/>
      <c r="D64" s="97">
        <v>0</v>
      </c>
      <c r="E64" s="45">
        <f>C64+D64</f>
        <v>0</v>
      </c>
      <c r="F64" s="97"/>
      <c r="G64" s="97">
        <v>0</v>
      </c>
      <c r="H64" s="77">
        <f>F64+G64</f>
        <v>0</v>
      </c>
      <c r="N64" s="78"/>
      <c r="O64" s="78"/>
      <c r="P64" s="78"/>
    </row>
    <row r="65" spans="1:16" ht="15.75">
      <c r="A65" s="71">
        <v>40</v>
      </c>
      <c r="B65" s="83" t="s">
        <v>145</v>
      </c>
      <c r="C65" s="79">
        <f>C63-C64</f>
        <v>-10247455.179999998</v>
      </c>
      <c r="D65" s="79">
        <f>D63-D64</f>
        <v>4971834.92</v>
      </c>
      <c r="E65" s="45">
        <f>C65+D65</f>
        <v>-5275620.2599999979</v>
      </c>
      <c r="F65" s="79">
        <f>F63-F64</f>
        <v>202654.60999999847</v>
      </c>
      <c r="G65" s="79">
        <f>G63-G64</f>
        <v>3190241.0199999996</v>
      </c>
      <c r="H65" s="77">
        <f>F65+G65</f>
        <v>3392895.629999998</v>
      </c>
      <c r="N65" s="78"/>
      <c r="O65" s="78"/>
      <c r="P65" s="78"/>
    </row>
    <row r="66" spans="1:16" ht="15.75">
      <c r="A66" s="67">
        <v>41</v>
      </c>
      <c r="B66" s="75" t="s">
        <v>146</v>
      </c>
      <c r="C66" s="97"/>
      <c r="D66" s="97">
        <v>0</v>
      </c>
      <c r="E66" s="45">
        <f>C66+D66</f>
        <v>0</v>
      </c>
      <c r="F66" s="97"/>
      <c r="G66" s="97">
        <v>0</v>
      </c>
      <c r="H66" s="77">
        <f>F66+G66</f>
        <v>0</v>
      </c>
      <c r="N66" s="78"/>
      <c r="O66" s="78"/>
      <c r="P66" s="78"/>
    </row>
    <row r="67" spans="1:16" ht="15.75">
      <c r="A67" s="98">
        <v>42</v>
      </c>
      <c r="B67" s="99" t="s">
        <v>147</v>
      </c>
      <c r="C67" s="100">
        <f>C65+C66</f>
        <v>-10247455.179999998</v>
      </c>
      <c r="D67" s="100">
        <f>D65+D66</f>
        <v>4971834.92</v>
      </c>
      <c r="E67" s="58">
        <f>C67+D67</f>
        <v>-5275620.2599999979</v>
      </c>
      <c r="F67" s="100">
        <f>F65+F66</f>
        <v>202654.60999999847</v>
      </c>
      <c r="G67" s="100">
        <f>G65+G66</f>
        <v>3190241.0199999996</v>
      </c>
      <c r="H67" s="101">
        <f>F67+G67</f>
        <v>3392895.629999998</v>
      </c>
      <c r="N67" s="78"/>
      <c r="O67" s="78"/>
      <c r="P67" s="78"/>
    </row>
  </sheetData>
  <sheetProtection selectLockedCells="1" selectUnlockedCells="1"/>
  <mergeCells count="2">
    <mergeCell ref="C5:E5"/>
    <mergeCell ref="F5:H5"/>
  </mergeCells>
  <pageMargins left="0.7" right="0.7" top="0.75" bottom="0.75" header="0.51180555555555551" footer="0.51180555555555551"/>
  <pageSetup paperSize="9" scale="49" firstPageNumber="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6"/>
    <pageSetUpPr fitToPage="1"/>
  </sheetPr>
  <dimension ref="A1:P53"/>
  <sheetViews>
    <sheetView view="pageBreakPreview" topLeftCell="A13" zoomScale="60" zoomScaleNormal="100" workbookViewId="0">
      <selection activeCell="G20" sqref="G20"/>
    </sheetView>
  </sheetViews>
  <sheetFormatPr defaultColWidth="8.7109375" defaultRowHeight="15"/>
  <cols>
    <col min="1" max="1" width="9.5703125" customWidth="1"/>
    <col min="2" max="2" width="72.42578125" customWidth="1"/>
    <col min="3" max="8" width="12.7109375" customWidth="1"/>
  </cols>
  <sheetData>
    <row r="1" spans="1:16">
      <c r="A1" s="1" t="s">
        <v>10</v>
      </c>
      <c r="B1" s="9" t="str">
        <f>'2. RC'!B1</f>
        <v>სს " პაშა ბანკი საქართველო"</v>
      </c>
    </row>
    <row r="2" spans="1:16">
      <c r="A2" s="1" t="s">
        <v>11</v>
      </c>
      <c r="B2" s="9" t="str">
        <f>'2. RC'!B2</f>
        <v>30.09.2019</v>
      </c>
    </row>
    <row r="3" spans="1:16">
      <c r="A3" s="1"/>
      <c r="C3" s="456"/>
      <c r="D3" s="456"/>
    </row>
    <row r="4" spans="1:16" ht="15.75">
      <c r="A4" s="1" t="s">
        <v>148</v>
      </c>
      <c r="B4" s="1"/>
      <c r="C4" s="102"/>
      <c r="D4" s="102"/>
      <c r="E4" s="102"/>
      <c r="F4" s="103"/>
      <c r="G4" s="103"/>
      <c r="H4" s="104" t="s">
        <v>46</v>
      </c>
    </row>
    <row r="5" spans="1:16" ht="15.75">
      <c r="A5" s="535" t="s">
        <v>13</v>
      </c>
      <c r="B5" s="536" t="s">
        <v>149</v>
      </c>
      <c r="C5" s="537" t="s">
        <v>47</v>
      </c>
      <c r="D5" s="537"/>
      <c r="E5" s="537"/>
      <c r="F5" s="538" t="s">
        <v>48</v>
      </c>
      <c r="G5" s="538"/>
      <c r="H5" s="538"/>
    </row>
    <row r="6" spans="1:16">
      <c r="A6" s="535"/>
      <c r="B6" s="536"/>
      <c r="C6" s="41" t="s">
        <v>50</v>
      </c>
      <c r="D6" s="41" t="s">
        <v>51</v>
      </c>
      <c r="E6" s="41" t="s">
        <v>52</v>
      </c>
      <c r="F6" s="41" t="s">
        <v>50</v>
      </c>
      <c r="G6" s="41" t="s">
        <v>51</v>
      </c>
      <c r="H6" s="42" t="s">
        <v>52</v>
      </c>
    </row>
    <row r="7" spans="1:16" s="5" customFormat="1" ht="15.75">
      <c r="A7" s="105">
        <v>1</v>
      </c>
      <c r="B7" s="106" t="s">
        <v>150</v>
      </c>
      <c r="C7" s="47">
        <f>C8+C9+C10+C11</f>
        <v>21956416.149999999</v>
      </c>
      <c r="D7" s="47">
        <f>D8+D9+D10+D11</f>
        <v>31298062.908799998</v>
      </c>
      <c r="E7" s="107">
        <f t="shared" ref="E7:E53" si="0">C7+D7</f>
        <v>53254479.058799997</v>
      </c>
      <c r="F7" s="47">
        <f>F8+F9+F10+F11</f>
        <v>15543818.510000002</v>
      </c>
      <c r="G7" s="47">
        <f>G8+G9+G10+G11</f>
        <v>40956219.939899996</v>
      </c>
      <c r="H7" s="48">
        <f t="shared" ref="H7:H53" si="1">F7+G7</f>
        <v>56500038.449900001</v>
      </c>
      <c r="N7" s="421"/>
      <c r="O7" s="421"/>
      <c r="P7" s="421"/>
    </row>
    <row r="8" spans="1:16" s="5" customFormat="1" ht="15.75">
      <c r="A8" s="105">
        <v>1.1000000000000001</v>
      </c>
      <c r="B8" s="108" t="s">
        <v>151</v>
      </c>
      <c r="C8" s="47">
        <v>15716868.310000001</v>
      </c>
      <c r="D8" s="47">
        <v>13809892.229900001</v>
      </c>
      <c r="E8" s="107">
        <f t="shared" si="0"/>
        <v>29526760.539900001</v>
      </c>
      <c r="F8" s="109">
        <v>10733056.060000001</v>
      </c>
      <c r="G8" s="109">
        <v>25092750.9399</v>
      </c>
      <c r="H8" s="48">
        <f t="shared" si="1"/>
        <v>35825806.999899998</v>
      </c>
      <c r="N8" s="421"/>
      <c r="O8" s="421"/>
      <c r="P8" s="421"/>
    </row>
    <row r="9" spans="1:16" s="5" customFormat="1" ht="15.75">
      <c r="A9" s="105">
        <v>1.2</v>
      </c>
      <c r="B9" s="108" t="s">
        <v>152</v>
      </c>
      <c r="C9" s="47"/>
      <c r="D9" s="47">
        <v>1110116.3999999999</v>
      </c>
      <c r="E9" s="107">
        <f t="shared" si="0"/>
        <v>1110116.3999999999</v>
      </c>
      <c r="F9" s="47"/>
      <c r="G9" s="47">
        <v>1490607</v>
      </c>
      <c r="H9" s="48">
        <f t="shared" si="1"/>
        <v>1490607</v>
      </c>
      <c r="N9" s="421"/>
      <c r="O9" s="421"/>
      <c r="P9" s="421"/>
    </row>
    <row r="10" spans="1:16" s="5" customFormat="1" ht="15.75">
      <c r="A10" s="105">
        <v>1.3</v>
      </c>
      <c r="B10" s="108" t="s">
        <v>153</v>
      </c>
      <c r="C10" s="47">
        <v>6239547.8399999999</v>
      </c>
      <c r="D10" s="47">
        <v>16378054.278899999</v>
      </c>
      <c r="E10" s="107">
        <f t="shared" si="0"/>
        <v>22617602.118900001</v>
      </c>
      <c r="F10" s="47">
        <v>4810762.45</v>
      </c>
      <c r="G10" s="47">
        <v>14372862</v>
      </c>
      <c r="H10" s="48">
        <f t="shared" si="1"/>
        <v>19183624.449999999</v>
      </c>
      <c r="N10" s="421"/>
      <c r="O10" s="421"/>
      <c r="P10" s="421"/>
    </row>
    <row r="11" spans="1:16" s="5" customFormat="1" ht="15.75">
      <c r="A11" s="105">
        <v>1.4</v>
      </c>
      <c r="B11" s="108" t="s">
        <v>154</v>
      </c>
      <c r="C11" s="47"/>
      <c r="D11" s="47"/>
      <c r="E11" s="107">
        <f t="shared" si="0"/>
        <v>0</v>
      </c>
      <c r="F11" s="47"/>
      <c r="G11" s="47"/>
      <c r="H11" s="48">
        <f t="shared" si="1"/>
        <v>0</v>
      </c>
      <c r="N11" s="421"/>
      <c r="O11" s="421"/>
      <c r="P11" s="421"/>
    </row>
    <row r="12" spans="1:16" s="5" customFormat="1" ht="29.25" customHeight="1">
      <c r="A12" s="105">
        <v>2</v>
      </c>
      <c r="B12" s="106" t="s">
        <v>155</v>
      </c>
      <c r="C12" s="47"/>
      <c r="D12" s="47"/>
      <c r="E12" s="107">
        <f t="shared" si="0"/>
        <v>0</v>
      </c>
      <c r="F12" s="47"/>
      <c r="G12" s="47"/>
      <c r="H12" s="48">
        <f t="shared" si="1"/>
        <v>0</v>
      </c>
      <c r="N12" s="421"/>
      <c r="O12" s="421"/>
      <c r="P12" s="421"/>
    </row>
    <row r="13" spans="1:16" s="5" customFormat="1" ht="25.5">
      <c r="A13" s="105">
        <v>3</v>
      </c>
      <c r="B13" s="106" t="s">
        <v>156</v>
      </c>
      <c r="C13" s="47">
        <f>C14+C15</f>
        <v>0</v>
      </c>
      <c r="D13" s="47">
        <f>D14+D15</f>
        <v>0</v>
      </c>
      <c r="E13" s="107">
        <f t="shared" si="0"/>
        <v>0</v>
      </c>
      <c r="F13" s="47">
        <f>F14+F15</f>
        <v>0</v>
      </c>
      <c r="G13" s="47">
        <f>G14+G15</f>
        <v>0</v>
      </c>
      <c r="H13" s="48">
        <f t="shared" si="1"/>
        <v>0</v>
      </c>
      <c r="N13" s="421"/>
      <c r="O13" s="421"/>
      <c r="P13" s="421"/>
    </row>
    <row r="14" spans="1:16" s="5" customFormat="1" ht="15.75">
      <c r="A14" s="105">
        <v>3.1</v>
      </c>
      <c r="B14" s="108" t="s">
        <v>157</v>
      </c>
      <c r="C14" s="47"/>
      <c r="D14" s="47"/>
      <c r="E14" s="107">
        <f t="shared" si="0"/>
        <v>0</v>
      </c>
      <c r="F14" s="47"/>
      <c r="G14" s="47"/>
      <c r="H14" s="48">
        <f t="shared" si="1"/>
        <v>0</v>
      </c>
      <c r="N14" s="421"/>
      <c r="O14" s="421"/>
      <c r="P14" s="421"/>
    </row>
    <row r="15" spans="1:16" s="5" customFormat="1" ht="15.75">
      <c r="A15" s="105">
        <v>3.2</v>
      </c>
      <c r="B15" s="108" t="s">
        <v>158</v>
      </c>
      <c r="C15" s="47"/>
      <c r="D15" s="47"/>
      <c r="E15" s="107">
        <f t="shared" si="0"/>
        <v>0</v>
      </c>
      <c r="F15" s="47"/>
      <c r="G15" s="47"/>
      <c r="H15" s="48">
        <f t="shared" si="1"/>
        <v>0</v>
      </c>
      <c r="N15" s="421"/>
      <c r="O15" s="421"/>
      <c r="P15" s="421"/>
    </row>
    <row r="16" spans="1:16" s="5" customFormat="1" ht="15.75">
      <c r="A16" s="105">
        <v>4</v>
      </c>
      <c r="B16" s="106" t="s">
        <v>159</v>
      </c>
      <c r="C16" s="47">
        <f>C17+C18</f>
        <v>60550967.079999998</v>
      </c>
      <c r="D16" s="47">
        <f>D17+D18</f>
        <v>256346411.91580001</v>
      </c>
      <c r="E16" s="107">
        <f t="shared" si="0"/>
        <v>316897378.99580002</v>
      </c>
      <c r="F16" s="47">
        <f>F17+F18</f>
        <v>11899820.109999999</v>
      </c>
      <c r="G16" s="47">
        <f>G17+G18</f>
        <v>45836378.799600005</v>
      </c>
      <c r="H16" s="48">
        <f t="shared" si="1"/>
        <v>57736198.909600005</v>
      </c>
      <c r="N16" s="421"/>
      <c r="O16" s="421"/>
      <c r="P16" s="421"/>
    </row>
    <row r="17" spans="1:16" s="5" customFormat="1" ht="15.75">
      <c r="A17" s="105">
        <v>4.0999999999999996</v>
      </c>
      <c r="B17" s="108" t="s">
        <v>160</v>
      </c>
      <c r="C17" s="73">
        <v>53616220.07</v>
      </c>
      <c r="D17" s="73">
        <v>246010628.23660001</v>
      </c>
      <c r="E17" s="107">
        <f t="shared" si="0"/>
        <v>299626848.30660003</v>
      </c>
      <c r="F17" s="73">
        <v>7250539.71</v>
      </c>
      <c r="G17" s="73">
        <v>26209384.133000001</v>
      </c>
      <c r="H17" s="48">
        <f t="shared" si="1"/>
        <v>33459923.843000002</v>
      </c>
      <c r="N17" s="421"/>
      <c r="O17" s="421"/>
      <c r="P17" s="421"/>
    </row>
    <row r="18" spans="1:16" s="5" customFormat="1" ht="15.75">
      <c r="A18" s="105">
        <v>4.2</v>
      </c>
      <c r="B18" s="108" t="s">
        <v>161</v>
      </c>
      <c r="C18" s="73">
        <v>6934747.0099999998</v>
      </c>
      <c r="D18" s="73">
        <v>10335783.679199999</v>
      </c>
      <c r="E18" s="107">
        <f t="shared" si="0"/>
        <v>17270530.689199999</v>
      </c>
      <c r="F18" s="73">
        <v>4649280.4000000004</v>
      </c>
      <c r="G18" s="73">
        <v>19626994.6666</v>
      </c>
      <c r="H18" s="48">
        <f t="shared" si="1"/>
        <v>24276275.066600002</v>
      </c>
      <c r="N18" s="421"/>
      <c r="O18" s="421"/>
      <c r="P18" s="421"/>
    </row>
    <row r="19" spans="1:16" s="5" customFormat="1" ht="25.5">
      <c r="A19" s="105">
        <v>5</v>
      </c>
      <c r="B19" s="106" t="s">
        <v>162</v>
      </c>
      <c r="C19" s="526">
        <f>C20+C21+C22+C28+C29+C30+C31</f>
        <v>91765558.88000001</v>
      </c>
      <c r="D19" s="526">
        <f>D20+D21+D22+D28+D29+D30+D31</f>
        <v>934504356.00580001</v>
      </c>
      <c r="E19" s="107">
        <f t="shared" si="0"/>
        <v>1026269914.8858</v>
      </c>
      <c r="F19" s="47">
        <v>97564147.379999995</v>
      </c>
      <c r="G19" s="47">
        <v>349632102.81809998</v>
      </c>
      <c r="H19" s="48">
        <f t="shared" si="1"/>
        <v>447196250.19809997</v>
      </c>
      <c r="N19" s="421"/>
      <c r="O19" s="421"/>
      <c r="P19" s="421"/>
    </row>
    <row r="20" spans="1:16" s="5" customFormat="1" ht="15.75">
      <c r="A20" s="105">
        <v>5.0999999999999996</v>
      </c>
      <c r="B20" s="108" t="s">
        <v>163</v>
      </c>
      <c r="C20" s="526">
        <v>5684137.6500000004</v>
      </c>
      <c r="D20" s="526">
        <v>17067199.6406</v>
      </c>
      <c r="E20" s="107">
        <f t="shared" si="0"/>
        <v>22751337.290600002</v>
      </c>
      <c r="F20" s="109">
        <v>1427668.94</v>
      </c>
      <c r="G20" s="109">
        <v>20988139.844900001</v>
      </c>
      <c r="H20" s="48">
        <f t="shared" si="1"/>
        <v>22415808.784900002</v>
      </c>
      <c r="N20" s="421"/>
      <c r="O20" s="421"/>
      <c r="P20" s="421"/>
    </row>
    <row r="21" spans="1:16" s="5" customFormat="1" ht="15.75">
      <c r="A21" s="105">
        <v>5.2</v>
      </c>
      <c r="B21" s="108" t="s">
        <v>164</v>
      </c>
      <c r="C21" s="47"/>
      <c r="D21" s="47"/>
      <c r="E21" s="107">
        <f t="shared" si="0"/>
        <v>0</v>
      </c>
      <c r="F21" s="47"/>
      <c r="G21" s="47"/>
      <c r="H21" s="48">
        <f t="shared" si="1"/>
        <v>0</v>
      </c>
      <c r="N21" s="421"/>
      <c r="O21" s="421"/>
      <c r="P21" s="421"/>
    </row>
    <row r="22" spans="1:16" s="5" customFormat="1" ht="15.75">
      <c r="A22" s="105">
        <v>5.3</v>
      </c>
      <c r="B22" s="108" t="s">
        <v>165</v>
      </c>
      <c r="C22" s="47">
        <f>C23+C24+C25+C26+C27</f>
        <v>46219176.450000003</v>
      </c>
      <c r="D22" s="47">
        <f>D23+D24+D25+D26+D27</f>
        <v>780599486.05310011</v>
      </c>
      <c r="E22" s="107">
        <f t="shared" si="0"/>
        <v>826818662.50310016</v>
      </c>
      <c r="F22" s="47">
        <f>F23+F24+F25+F26+F27</f>
        <v>49119176.450000003</v>
      </c>
      <c r="G22" s="47">
        <f>G23+G24+G25+G26+G27</f>
        <v>270080272.17329997</v>
      </c>
      <c r="H22" s="48">
        <f t="shared" si="1"/>
        <v>319199448.62329996</v>
      </c>
      <c r="N22" s="421"/>
      <c r="O22" s="421"/>
      <c r="P22" s="421"/>
    </row>
    <row r="23" spans="1:16" s="5" customFormat="1" ht="15.75">
      <c r="A23" s="105" t="s">
        <v>166</v>
      </c>
      <c r="B23" s="110" t="s">
        <v>167</v>
      </c>
      <c r="C23" s="73">
        <v>0</v>
      </c>
      <c r="D23" s="73">
        <v>86245978.725700006</v>
      </c>
      <c r="E23" s="107">
        <f t="shared" si="0"/>
        <v>86245978.725700006</v>
      </c>
      <c r="F23" s="73">
        <v>2849000.0000999998</v>
      </c>
      <c r="G23" s="73">
        <v>1537155.78</v>
      </c>
      <c r="H23" s="48">
        <f t="shared" si="1"/>
        <v>4386155.7801000001</v>
      </c>
      <c r="N23" s="421"/>
      <c r="O23" s="421"/>
      <c r="P23" s="421"/>
    </row>
    <row r="24" spans="1:16" s="5" customFormat="1" ht="15.75">
      <c r="A24" s="105" t="s">
        <v>168</v>
      </c>
      <c r="B24" s="110" t="s">
        <v>169</v>
      </c>
      <c r="C24" s="73">
        <v>3855876.45</v>
      </c>
      <c r="D24" s="73">
        <v>656332385.67700005</v>
      </c>
      <c r="E24" s="107">
        <f t="shared" si="0"/>
        <v>660188262.12700009</v>
      </c>
      <c r="F24" s="73">
        <v>3855876.45</v>
      </c>
      <c r="G24" s="73">
        <v>255453230.72819999</v>
      </c>
      <c r="H24" s="48">
        <f t="shared" si="1"/>
        <v>259309107.17819998</v>
      </c>
      <c r="N24" s="421"/>
      <c r="O24" s="421"/>
      <c r="P24" s="421"/>
    </row>
    <row r="25" spans="1:16" s="5" customFormat="1" ht="15.75">
      <c r="A25" s="105" t="s">
        <v>170</v>
      </c>
      <c r="B25" s="111" t="s">
        <v>171</v>
      </c>
      <c r="C25" s="73">
        <v>0</v>
      </c>
      <c r="D25" s="73">
        <v>4876080</v>
      </c>
      <c r="E25" s="107">
        <f t="shared" si="0"/>
        <v>4876080</v>
      </c>
      <c r="F25" s="73"/>
      <c r="G25" s="73"/>
      <c r="H25" s="48">
        <f t="shared" si="1"/>
        <v>0</v>
      </c>
      <c r="N25" s="421"/>
      <c r="O25" s="421"/>
      <c r="P25" s="421"/>
    </row>
    <row r="26" spans="1:16" s="5" customFormat="1" ht="15.75">
      <c r="A26" s="105" t="s">
        <v>172</v>
      </c>
      <c r="B26" s="110" t="s">
        <v>173</v>
      </c>
      <c r="C26" s="73">
        <v>363300</v>
      </c>
      <c r="D26" s="73">
        <v>29144581.3816</v>
      </c>
      <c r="E26" s="107">
        <f t="shared" si="0"/>
        <v>29507881.3816</v>
      </c>
      <c r="F26" s="73">
        <v>414299.9999</v>
      </c>
      <c r="G26" s="73">
        <v>7845300</v>
      </c>
      <c r="H26" s="48">
        <f t="shared" si="1"/>
        <v>8259599.9999000002</v>
      </c>
      <c r="N26" s="421"/>
      <c r="O26" s="421"/>
      <c r="P26" s="421"/>
    </row>
    <row r="27" spans="1:16" s="5" customFormat="1" ht="15.75">
      <c r="A27" s="105" t="s">
        <v>174</v>
      </c>
      <c r="B27" s="110" t="s">
        <v>175</v>
      </c>
      <c r="C27" s="73">
        <v>42000000</v>
      </c>
      <c r="D27" s="73">
        <v>4000460.2688000002</v>
      </c>
      <c r="E27" s="107">
        <f t="shared" si="0"/>
        <v>46000460.268799998</v>
      </c>
      <c r="F27" s="73">
        <v>42000000</v>
      </c>
      <c r="G27" s="73">
        <v>5244585.6650999999</v>
      </c>
      <c r="H27" s="48">
        <f t="shared" si="1"/>
        <v>47244585.665100001</v>
      </c>
      <c r="N27" s="421"/>
      <c r="O27" s="421"/>
      <c r="P27" s="421"/>
    </row>
    <row r="28" spans="1:16" s="5" customFormat="1" ht="15.75">
      <c r="A28" s="105">
        <v>5.4</v>
      </c>
      <c r="B28" s="108" t="s">
        <v>176</v>
      </c>
      <c r="C28" s="47">
        <v>2180910.02</v>
      </c>
      <c r="D28" s="47">
        <v>32753974.684099998</v>
      </c>
      <c r="E28" s="107">
        <f t="shared" si="0"/>
        <v>34934884.704099998</v>
      </c>
      <c r="F28" s="73">
        <v>0.03</v>
      </c>
      <c r="G28" s="73">
        <v>20721048.833299998</v>
      </c>
      <c r="H28" s="48">
        <f t="shared" si="1"/>
        <v>20721048.863299999</v>
      </c>
      <c r="N28" s="421"/>
      <c r="O28" s="421"/>
      <c r="P28" s="421"/>
    </row>
    <row r="29" spans="1:16" s="5" customFormat="1" ht="15.75">
      <c r="A29" s="105">
        <v>5.5</v>
      </c>
      <c r="B29" s="108" t="s">
        <v>177</v>
      </c>
      <c r="C29" s="47">
        <v>0.06</v>
      </c>
      <c r="D29" s="47">
        <v>24244475.694400001</v>
      </c>
      <c r="E29" s="107">
        <f t="shared" si="0"/>
        <v>24244475.7544</v>
      </c>
      <c r="F29" s="73">
        <v>3329662.0501000001</v>
      </c>
      <c r="G29" s="73">
        <v>2.6200000000000001E-2</v>
      </c>
      <c r="H29" s="48">
        <f t="shared" si="1"/>
        <v>3329662.0763000003</v>
      </c>
      <c r="N29" s="421"/>
      <c r="O29" s="421"/>
      <c r="P29" s="421"/>
    </row>
    <row r="30" spans="1:16" s="5" customFormat="1" ht="15.75">
      <c r="A30" s="105">
        <v>5.6</v>
      </c>
      <c r="B30" s="108" t="s">
        <v>178</v>
      </c>
      <c r="C30" s="47">
        <v>0</v>
      </c>
      <c r="D30" s="47">
        <v>945664</v>
      </c>
      <c r="E30" s="107">
        <f t="shared" si="0"/>
        <v>945664</v>
      </c>
      <c r="F30" s="73">
        <v>0</v>
      </c>
      <c r="G30" s="73">
        <v>784530</v>
      </c>
      <c r="H30" s="48">
        <f t="shared" si="1"/>
        <v>784530</v>
      </c>
      <c r="N30" s="421"/>
      <c r="O30" s="421"/>
      <c r="P30" s="421"/>
    </row>
    <row r="31" spans="1:16" s="5" customFormat="1" ht="15.75">
      <c r="A31" s="105">
        <v>5.7</v>
      </c>
      <c r="B31" s="108" t="s">
        <v>179</v>
      </c>
      <c r="C31" s="47">
        <v>37681334.700000003</v>
      </c>
      <c r="D31" s="47">
        <v>78893555.933599994</v>
      </c>
      <c r="E31" s="107">
        <f t="shared" si="0"/>
        <v>116574890.6336</v>
      </c>
      <c r="F31" s="73">
        <v>43687639.909900002</v>
      </c>
      <c r="G31" s="73">
        <v>37058111.940399997</v>
      </c>
      <c r="H31" s="48">
        <f t="shared" si="1"/>
        <v>80745751.850299999</v>
      </c>
      <c r="N31" s="421"/>
      <c r="O31" s="421"/>
      <c r="P31" s="421"/>
    </row>
    <row r="32" spans="1:16" s="5" customFormat="1" ht="15.75">
      <c r="A32" s="105">
        <v>6</v>
      </c>
      <c r="B32" s="106" t="s">
        <v>180</v>
      </c>
      <c r="C32" s="47">
        <f>C33+C34+C35+C36+C37+C38+C39</f>
        <v>30924438.800000001</v>
      </c>
      <c r="D32" s="47">
        <f>D33+D34+D35+D36+D37+D38+D39</f>
        <v>156980406.45550001</v>
      </c>
      <c r="E32" s="107">
        <f t="shared" si="0"/>
        <v>187904845.25550002</v>
      </c>
      <c r="F32" s="47">
        <f>F33+F34+F35+F36+F37+F38+F39</f>
        <v>25052586.25</v>
      </c>
      <c r="G32" s="47">
        <f>G33+G34+G35+G36+G37+G38+G39</f>
        <v>43504580.012899995</v>
      </c>
      <c r="H32" s="48">
        <f t="shared" si="1"/>
        <v>68557166.262899995</v>
      </c>
      <c r="N32" s="421"/>
      <c r="O32" s="421"/>
      <c r="P32" s="421"/>
    </row>
    <row r="33" spans="1:16" s="5" customFormat="1" ht="25.5">
      <c r="A33" s="105">
        <v>6.1</v>
      </c>
      <c r="B33" s="108" t="s">
        <v>181</v>
      </c>
      <c r="C33" s="47">
        <v>20231392.300000001</v>
      </c>
      <c r="D33" s="47">
        <v>73383711.168300003</v>
      </c>
      <c r="E33" s="107">
        <f t="shared" si="0"/>
        <v>93615103.4683</v>
      </c>
      <c r="F33" s="47">
        <v>16553505</v>
      </c>
      <c r="G33" s="47">
        <v>17747057.484499998</v>
      </c>
      <c r="H33" s="48">
        <f t="shared" si="1"/>
        <v>34300562.484499998</v>
      </c>
      <c r="N33" s="421"/>
      <c r="O33" s="421"/>
      <c r="P33" s="421"/>
    </row>
    <row r="34" spans="1:16" s="5" customFormat="1" ht="25.5">
      <c r="A34" s="105">
        <v>6.2</v>
      </c>
      <c r="B34" s="108" t="s">
        <v>182</v>
      </c>
      <c r="C34" s="47">
        <v>10693046.5</v>
      </c>
      <c r="D34" s="47">
        <v>83596695.287200004</v>
      </c>
      <c r="E34" s="107">
        <f t="shared" si="0"/>
        <v>94289741.787200004</v>
      </c>
      <c r="F34" s="47">
        <v>8499081.25</v>
      </c>
      <c r="G34" s="47">
        <v>25757522.5284</v>
      </c>
      <c r="H34" s="48">
        <f t="shared" si="1"/>
        <v>34256603.778400004</v>
      </c>
      <c r="N34" s="421"/>
      <c r="O34" s="421"/>
      <c r="P34" s="421"/>
    </row>
    <row r="35" spans="1:16" s="5" customFormat="1" ht="25.5">
      <c r="A35" s="105">
        <v>6.3</v>
      </c>
      <c r="B35" s="108" t="s">
        <v>183</v>
      </c>
      <c r="C35" s="47"/>
      <c r="D35" s="47"/>
      <c r="E35" s="107">
        <f t="shared" si="0"/>
        <v>0</v>
      </c>
      <c r="F35" s="47"/>
      <c r="G35" s="47"/>
      <c r="H35" s="48">
        <f t="shared" si="1"/>
        <v>0</v>
      </c>
      <c r="N35" s="421"/>
      <c r="O35" s="421"/>
      <c r="P35" s="421"/>
    </row>
    <row r="36" spans="1:16" s="5" customFormat="1" ht="15.75">
      <c r="A36" s="105">
        <v>6.4</v>
      </c>
      <c r="B36" s="108" t="s">
        <v>184</v>
      </c>
      <c r="C36" s="47"/>
      <c r="D36" s="47"/>
      <c r="E36" s="107">
        <f t="shared" si="0"/>
        <v>0</v>
      </c>
      <c r="F36" s="47"/>
      <c r="G36" s="47"/>
      <c r="H36" s="48">
        <f t="shared" si="1"/>
        <v>0</v>
      </c>
      <c r="N36" s="421"/>
      <c r="O36" s="421"/>
      <c r="P36" s="421"/>
    </row>
    <row r="37" spans="1:16" s="5" customFormat="1" ht="15.75">
      <c r="A37" s="105">
        <v>6.5</v>
      </c>
      <c r="B37" s="108" t="s">
        <v>185</v>
      </c>
      <c r="C37" s="47"/>
      <c r="D37" s="47"/>
      <c r="E37" s="107">
        <f t="shared" si="0"/>
        <v>0</v>
      </c>
      <c r="F37" s="47"/>
      <c r="G37" s="47"/>
      <c r="H37" s="48">
        <f t="shared" si="1"/>
        <v>0</v>
      </c>
      <c r="N37" s="421"/>
      <c r="O37" s="421"/>
      <c r="P37" s="421"/>
    </row>
    <row r="38" spans="1:16" s="5" customFormat="1" ht="25.5">
      <c r="A38" s="105">
        <v>6.6</v>
      </c>
      <c r="B38" s="108" t="s">
        <v>186</v>
      </c>
      <c r="C38" s="47"/>
      <c r="D38" s="47"/>
      <c r="E38" s="107">
        <f t="shared" si="0"/>
        <v>0</v>
      </c>
      <c r="F38" s="47"/>
      <c r="G38" s="47"/>
      <c r="H38" s="48">
        <f t="shared" si="1"/>
        <v>0</v>
      </c>
      <c r="N38" s="421"/>
      <c r="O38" s="421"/>
      <c r="P38" s="421"/>
    </row>
    <row r="39" spans="1:16" s="5" customFormat="1" ht="25.5">
      <c r="A39" s="105">
        <v>6.7</v>
      </c>
      <c r="B39" s="108" t="s">
        <v>187</v>
      </c>
      <c r="C39" s="47"/>
      <c r="D39" s="47"/>
      <c r="E39" s="107">
        <f t="shared" si="0"/>
        <v>0</v>
      </c>
      <c r="F39" s="47"/>
      <c r="G39" s="47"/>
      <c r="H39" s="48">
        <f t="shared" si="1"/>
        <v>0</v>
      </c>
      <c r="N39" s="421"/>
      <c r="O39" s="421"/>
      <c r="P39" s="421"/>
    </row>
    <row r="40" spans="1:16" s="5" customFormat="1" ht="15.75">
      <c r="A40" s="105">
        <v>7</v>
      </c>
      <c r="B40" s="106" t="s">
        <v>188</v>
      </c>
      <c r="C40" s="47">
        <f>C43+C44</f>
        <v>83722.06</v>
      </c>
      <c r="D40" s="47">
        <f>D43+D44</f>
        <v>9658757.1509000007</v>
      </c>
      <c r="E40" s="107">
        <f t="shared" si="0"/>
        <v>9742479.2109000012</v>
      </c>
      <c r="F40" s="47">
        <f>F43+F44</f>
        <v>5606.71</v>
      </c>
      <c r="G40" s="47">
        <f>G43+G44</f>
        <v>8552766.2980000004</v>
      </c>
      <c r="H40" s="48">
        <f t="shared" si="1"/>
        <v>8558373.0080000013</v>
      </c>
      <c r="N40" s="421"/>
      <c r="O40" s="421"/>
      <c r="P40" s="421"/>
    </row>
    <row r="41" spans="1:16" s="5" customFormat="1" ht="25.5">
      <c r="A41" s="105">
        <v>7.1</v>
      </c>
      <c r="B41" s="108" t="s">
        <v>189</v>
      </c>
      <c r="C41" s="47"/>
      <c r="D41" s="47"/>
      <c r="E41" s="107">
        <f t="shared" si="0"/>
        <v>0</v>
      </c>
      <c r="F41" s="47"/>
      <c r="G41" s="47"/>
      <c r="H41" s="48">
        <f t="shared" si="1"/>
        <v>0</v>
      </c>
      <c r="N41" s="421"/>
      <c r="O41" s="421"/>
      <c r="P41" s="421"/>
    </row>
    <row r="42" spans="1:16" s="5" customFormat="1" ht="25.5">
      <c r="A42" s="105">
        <v>7.2</v>
      </c>
      <c r="B42" s="108" t="s">
        <v>190</v>
      </c>
      <c r="C42" s="47">
        <v>2910.2</v>
      </c>
      <c r="D42" s="47">
        <v>-2576.8162000000002</v>
      </c>
      <c r="E42" s="107">
        <f t="shared" si="0"/>
        <v>333.38379999999961</v>
      </c>
      <c r="F42" s="47">
        <v>0</v>
      </c>
      <c r="G42" s="47">
        <v>11933.825800000001</v>
      </c>
      <c r="H42" s="48">
        <f t="shared" si="1"/>
        <v>11933.825800000001</v>
      </c>
      <c r="N42" s="421"/>
      <c r="O42" s="421"/>
      <c r="P42" s="421"/>
    </row>
    <row r="43" spans="1:16" s="5" customFormat="1" ht="25.5">
      <c r="A43" s="105">
        <v>7.3</v>
      </c>
      <c r="B43" s="108" t="s">
        <v>191</v>
      </c>
      <c r="C43" s="47">
        <v>69960.12</v>
      </c>
      <c r="D43" s="73">
        <v>7600017.2778000003</v>
      </c>
      <c r="E43" s="107">
        <f t="shared" si="0"/>
        <v>7669977.3978000004</v>
      </c>
      <c r="F43" s="47">
        <v>0</v>
      </c>
      <c r="G43" s="73">
        <v>6725367.2114000004</v>
      </c>
      <c r="H43" s="48">
        <f t="shared" si="1"/>
        <v>6725367.2114000004</v>
      </c>
      <c r="N43" s="421"/>
      <c r="O43" s="421"/>
      <c r="P43" s="421"/>
    </row>
    <row r="44" spans="1:16" s="5" customFormat="1" ht="25.5">
      <c r="A44" s="105">
        <v>7.4</v>
      </c>
      <c r="B44" s="108" t="s">
        <v>192</v>
      </c>
      <c r="C44" s="73">
        <v>13761.94</v>
      </c>
      <c r="D44" s="73">
        <v>2058739.8731</v>
      </c>
      <c r="E44" s="107">
        <f t="shared" si="0"/>
        <v>2072501.8130999999</v>
      </c>
      <c r="F44" s="47">
        <v>5606.71</v>
      </c>
      <c r="G44" s="73">
        <v>1827399.0866</v>
      </c>
      <c r="H44" s="48">
        <f t="shared" si="1"/>
        <v>1833005.7966</v>
      </c>
      <c r="N44" s="421"/>
      <c r="O44" s="421"/>
      <c r="P44" s="421"/>
    </row>
    <row r="45" spans="1:16" s="5" customFormat="1" ht="15.75">
      <c r="A45" s="105">
        <v>8</v>
      </c>
      <c r="B45" s="106" t="s">
        <v>193</v>
      </c>
      <c r="C45" s="47">
        <f>C46+C47+C48+C49+C50+C51+C52</f>
        <v>0</v>
      </c>
      <c r="D45" s="47">
        <f>D46+D47+D48+D49+D50+D51+D52</f>
        <v>0</v>
      </c>
      <c r="E45" s="107">
        <f t="shared" si="0"/>
        <v>0</v>
      </c>
      <c r="F45" s="47">
        <f>F46+F47+F48+F49+F50+F51+F52</f>
        <v>0</v>
      </c>
      <c r="G45" s="47">
        <f>G46+G47+G48+G49+G50+G51+G52</f>
        <v>0</v>
      </c>
      <c r="H45" s="48">
        <f t="shared" si="1"/>
        <v>0</v>
      </c>
      <c r="N45" s="421"/>
      <c r="O45" s="421"/>
      <c r="P45" s="421"/>
    </row>
    <row r="46" spans="1:16" s="5" customFormat="1" ht="15.75">
      <c r="A46" s="105">
        <v>8.1</v>
      </c>
      <c r="B46" s="108" t="s">
        <v>194</v>
      </c>
      <c r="C46" s="47"/>
      <c r="D46" s="47"/>
      <c r="E46" s="107">
        <f t="shared" si="0"/>
        <v>0</v>
      </c>
      <c r="F46" s="47"/>
      <c r="G46" s="47"/>
      <c r="H46" s="48">
        <f t="shared" si="1"/>
        <v>0</v>
      </c>
      <c r="N46" s="421"/>
      <c r="O46" s="421"/>
      <c r="P46" s="421"/>
    </row>
    <row r="47" spans="1:16" s="5" customFormat="1" ht="15.75">
      <c r="A47" s="105">
        <v>8.1999999999999993</v>
      </c>
      <c r="B47" s="108" t="s">
        <v>195</v>
      </c>
      <c r="C47" s="47"/>
      <c r="D47" s="47"/>
      <c r="E47" s="107">
        <f t="shared" si="0"/>
        <v>0</v>
      </c>
      <c r="F47" s="47"/>
      <c r="G47" s="47"/>
      <c r="H47" s="48">
        <f t="shared" si="1"/>
        <v>0</v>
      </c>
      <c r="N47" s="421"/>
      <c r="O47" s="421"/>
      <c r="P47" s="421"/>
    </row>
    <row r="48" spans="1:16" s="5" customFormat="1" ht="15.75">
      <c r="A48" s="105">
        <v>8.3000000000000007</v>
      </c>
      <c r="B48" s="108" t="s">
        <v>196</v>
      </c>
      <c r="C48" s="47"/>
      <c r="D48" s="47"/>
      <c r="E48" s="107">
        <f t="shared" si="0"/>
        <v>0</v>
      </c>
      <c r="F48" s="47"/>
      <c r="G48" s="47"/>
      <c r="H48" s="48">
        <f t="shared" si="1"/>
        <v>0</v>
      </c>
      <c r="N48" s="421"/>
      <c r="O48" s="421"/>
      <c r="P48" s="421"/>
    </row>
    <row r="49" spans="1:16" s="5" customFormat="1" ht="15.75">
      <c r="A49" s="105">
        <v>8.4</v>
      </c>
      <c r="B49" s="108" t="s">
        <v>197</v>
      </c>
      <c r="C49" s="47"/>
      <c r="D49" s="47"/>
      <c r="E49" s="107">
        <f t="shared" si="0"/>
        <v>0</v>
      </c>
      <c r="F49" s="47"/>
      <c r="G49" s="47"/>
      <c r="H49" s="48">
        <f t="shared" si="1"/>
        <v>0</v>
      </c>
      <c r="N49" s="421"/>
      <c r="O49" s="421"/>
      <c r="P49" s="421"/>
    </row>
    <row r="50" spans="1:16" s="5" customFormat="1" ht="15.75">
      <c r="A50" s="105">
        <v>8.5</v>
      </c>
      <c r="B50" s="108" t="s">
        <v>198</v>
      </c>
      <c r="C50" s="47"/>
      <c r="D50" s="47"/>
      <c r="E50" s="107">
        <f t="shared" si="0"/>
        <v>0</v>
      </c>
      <c r="F50" s="47"/>
      <c r="G50" s="47"/>
      <c r="H50" s="48">
        <f t="shared" si="1"/>
        <v>0</v>
      </c>
      <c r="N50" s="421"/>
      <c r="O50" s="421"/>
      <c r="P50" s="421"/>
    </row>
    <row r="51" spans="1:16" s="5" customFormat="1" ht="15.75">
      <c r="A51" s="105">
        <v>8.6</v>
      </c>
      <c r="B51" s="108" t="s">
        <v>199</v>
      </c>
      <c r="C51" s="47"/>
      <c r="D51" s="47"/>
      <c r="E51" s="107">
        <f t="shared" si="0"/>
        <v>0</v>
      </c>
      <c r="F51" s="47"/>
      <c r="G51" s="47"/>
      <c r="H51" s="48">
        <f t="shared" si="1"/>
        <v>0</v>
      </c>
      <c r="N51" s="421"/>
      <c r="O51" s="421"/>
      <c r="P51" s="421"/>
    </row>
    <row r="52" spans="1:16" s="5" customFormat="1" ht="15.75">
      <c r="A52" s="105">
        <v>8.6999999999999993</v>
      </c>
      <c r="B52" s="108" t="s">
        <v>200</v>
      </c>
      <c r="C52" s="47"/>
      <c r="D52" s="47"/>
      <c r="E52" s="107">
        <f t="shared" si="0"/>
        <v>0</v>
      </c>
      <c r="F52" s="47"/>
      <c r="G52" s="47"/>
      <c r="H52" s="48">
        <f t="shared" si="1"/>
        <v>0</v>
      </c>
      <c r="N52" s="421"/>
      <c r="O52" s="421"/>
      <c r="P52" s="421"/>
    </row>
    <row r="53" spans="1:16" s="5" customFormat="1" ht="26.25" thickBot="1">
      <c r="A53" s="112">
        <v>9</v>
      </c>
      <c r="B53" s="113" t="s">
        <v>201</v>
      </c>
      <c r="C53" s="114"/>
      <c r="D53" s="114"/>
      <c r="E53" s="115">
        <f t="shared" si="0"/>
        <v>0</v>
      </c>
      <c r="F53" s="114"/>
      <c r="G53" s="114"/>
      <c r="H53" s="59">
        <f t="shared" si="1"/>
        <v>0</v>
      </c>
      <c r="N53" s="421"/>
      <c r="O53" s="421"/>
      <c r="P53" s="421"/>
    </row>
  </sheetData>
  <sheetProtection selectLockedCells="1" selectUnlockedCells="1"/>
  <mergeCells count="4">
    <mergeCell ref="A5:A6"/>
    <mergeCell ref="B5:B6"/>
    <mergeCell ref="C5:E5"/>
    <mergeCell ref="F5:H5"/>
  </mergeCells>
  <pageMargins left="0.25" right="0.25" top="0.75" bottom="0.75" header="0.51180555555555551" footer="0.51180555555555551"/>
  <pageSetup paperSize="9" scale="62" firstPageNumber="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6"/>
  </sheetPr>
  <dimension ref="A1:H20"/>
  <sheetViews>
    <sheetView view="pageBreakPreview" zoomScale="96" zoomScaleNormal="100" zoomScaleSheetLayoutView="96" workbookViewId="0">
      <selection activeCell="B42" sqref="B42:B44"/>
    </sheetView>
  </sheetViews>
  <sheetFormatPr defaultRowHeight="12.75"/>
  <cols>
    <col min="1" max="1" width="9.5703125" style="1" customWidth="1"/>
    <col min="2" max="2" width="93.7109375" style="1" customWidth="1"/>
    <col min="3" max="4" width="12.7109375" style="1" customWidth="1"/>
    <col min="5" max="9" width="9.7109375" style="61" customWidth="1"/>
    <col min="10" max="16384" width="9.140625" style="61"/>
  </cols>
  <sheetData>
    <row r="1" spans="1:8" ht="15">
      <c r="A1" s="8" t="s">
        <v>10</v>
      </c>
      <c r="B1" s="9" t="str">
        <f>'2. RC'!B1</f>
        <v>სს " პაშა ბანკი საქართველო"</v>
      </c>
      <c r="C1" s="7"/>
    </row>
    <row r="2" spans="1:8" ht="15">
      <c r="A2" s="8" t="s">
        <v>11</v>
      </c>
      <c r="B2" s="9" t="str">
        <f>'2. RC'!B2</f>
        <v>30.09.2019</v>
      </c>
      <c r="C2" s="10"/>
      <c r="D2" s="11"/>
      <c r="E2" s="116"/>
      <c r="F2" s="116"/>
    </row>
    <row r="3" spans="1:8" ht="15">
      <c r="A3" s="8"/>
      <c r="B3" s="7"/>
      <c r="C3" s="10"/>
      <c r="D3" s="11"/>
      <c r="E3" s="116"/>
      <c r="F3" s="116"/>
    </row>
    <row r="4" spans="1:8" ht="15" customHeight="1">
      <c r="A4" s="117" t="s">
        <v>202</v>
      </c>
      <c r="B4" s="118" t="s">
        <v>3</v>
      </c>
      <c r="C4" s="117"/>
      <c r="D4" s="119" t="s">
        <v>46</v>
      </c>
    </row>
    <row r="5" spans="1:8" ht="15" customHeight="1">
      <c r="A5" s="120" t="s">
        <v>13</v>
      </c>
      <c r="B5" s="121"/>
      <c r="C5" s="122" t="str">
        <f>'1. key ratios'!C5</f>
        <v>3Q2019</v>
      </c>
      <c r="D5" s="123" t="str">
        <f>'1. key ratios'!D5</f>
        <v>2Q2019</v>
      </c>
    </row>
    <row r="6" spans="1:8" ht="15" customHeight="1">
      <c r="A6" s="124">
        <v>1</v>
      </c>
      <c r="B6" s="125" t="s">
        <v>203</v>
      </c>
      <c r="C6" s="126">
        <f>C7+C9+C10</f>
        <v>460387351.38898003</v>
      </c>
      <c r="D6" s="127">
        <f>D7+D9+D10</f>
        <v>405448012.56576002</v>
      </c>
    </row>
    <row r="7" spans="1:8" ht="15" customHeight="1">
      <c r="A7" s="124">
        <v>1.1000000000000001</v>
      </c>
      <c r="B7" s="128" t="s">
        <v>204</v>
      </c>
      <c r="C7" s="129">
        <v>437777852.34398001</v>
      </c>
      <c r="D7" s="130">
        <v>375217241.81341004</v>
      </c>
      <c r="H7" s="426"/>
    </row>
    <row r="8" spans="1:8" ht="25.5">
      <c r="A8" s="124" t="s">
        <v>205</v>
      </c>
      <c r="B8" s="131" t="s">
        <v>206</v>
      </c>
      <c r="C8" s="129"/>
      <c r="D8" s="130"/>
      <c r="H8" s="426"/>
    </row>
    <row r="9" spans="1:8" ht="15" customHeight="1">
      <c r="A9" s="124">
        <v>1.2</v>
      </c>
      <c r="B9" s="128" t="s">
        <v>207</v>
      </c>
      <c r="C9" s="129">
        <v>20737196.9756</v>
      </c>
      <c r="D9" s="130">
        <v>28853719.783249997</v>
      </c>
      <c r="H9" s="426"/>
    </row>
    <row r="10" spans="1:8" ht="15" customHeight="1">
      <c r="A10" s="124">
        <v>1.3</v>
      </c>
      <c r="B10" s="132" t="s">
        <v>9</v>
      </c>
      <c r="C10" s="133">
        <v>1872302.0693999999</v>
      </c>
      <c r="D10" s="130">
        <v>1377050.9691000001</v>
      </c>
      <c r="H10" s="426"/>
    </row>
    <row r="11" spans="1:8" ht="15" customHeight="1">
      <c r="A11" s="124">
        <v>2</v>
      </c>
      <c r="B11" s="125" t="s">
        <v>208</v>
      </c>
      <c r="C11" s="129">
        <v>3879177.6877000001</v>
      </c>
      <c r="D11" s="130">
        <v>5153891.2956999997</v>
      </c>
      <c r="H11" s="426"/>
    </row>
    <row r="12" spans="1:8" ht="15" customHeight="1">
      <c r="A12" s="124">
        <v>3</v>
      </c>
      <c r="B12" s="125" t="s">
        <v>209</v>
      </c>
      <c r="C12" s="133">
        <v>33479019.149999999</v>
      </c>
      <c r="D12" s="130">
        <v>33479019.149999999</v>
      </c>
      <c r="H12" s="426"/>
    </row>
    <row r="13" spans="1:8" ht="15" customHeight="1">
      <c r="A13" s="134">
        <v>4</v>
      </c>
      <c r="B13" s="135" t="s">
        <v>210</v>
      </c>
      <c r="C13" s="136">
        <f>C6+C11+C12</f>
        <v>497745548.22667998</v>
      </c>
      <c r="D13" s="137">
        <f>D6+D11+D12</f>
        <v>444080923.01146001</v>
      </c>
    </row>
    <row r="14" spans="1:8" ht="15" customHeight="1">
      <c r="A14" s="138"/>
      <c r="B14" s="139"/>
      <c r="C14" s="140"/>
      <c r="D14" s="140"/>
    </row>
    <row r="15" spans="1:8">
      <c r="B15" s="141"/>
    </row>
    <row r="16" spans="1:8">
      <c r="B16" s="141"/>
    </row>
    <row r="17" spans="2:2">
      <c r="B17" s="141"/>
    </row>
    <row r="18" spans="2:2">
      <c r="B18" s="141"/>
    </row>
    <row r="19" spans="2:2">
      <c r="B19" s="141"/>
    </row>
    <row r="20" spans="2:2">
      <c r="B20" s="141"/>
    </row>
  </sheetData>
  <sheetProtection selectLockedCells="1" selectUnlockedCells="1"/>
  <pageMargins left="0.7" right="0.7" top="0.75" bottom="0.75" header="0.51180555555555551" footer="0.51180555555555551"/>
  <pageSetup paperSize="9" scale="67"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6"/>
  </sheetPr>
  <dimension ref="A1:H35"/>
  <sheetViews>
    <sheetView view="pageBreakPreview" zoomScale="60" zoomScaleNormal="100" workbookViewId="0">
      <selection activeCell="G30" sqref="G30"/>
    </sheetView>
  </sheetViews>
  <sheetFormatPr defaultColWidth="8.7109375" defaultRowHeight="15"/>
  <cols>
    <col min="1" max="1" width="9.5703125" style="1" customWidth="1"/>
    <col min="2" max="2" width="90.5703125" style="1" customWidth="1"/>
    <col min="3" max="3" width="9.140625" style="1" customWidth="1"/>
  </cols>
  <sheetData>
    <row r="1" spans="1:8">
      <c r="A1" s="1" t="s">
        <v>10</v>
      </c>
      <c r="B1" s="142" t="str">
        <f>'2. RC'!B1</f>
        <v>სს " პაშა ბანკი საქართველო"</v>
      </c>
    </row>
    <row r="2" spans="1:8">
      <c r="A2" s="1" t="s">
        <v>11</v>
      </c>
      <c r="B2" s="143" t="str">
        <f>'2. RC'!B2</f>
        <v>30.09.2019</v>
      </c>
    </row>
    <row r="4" spans="1:8" ht="16.5" customHeight="1">
      <c r="A4" s="144" t="s">
        <v>211</v>
      </c>
      <c r="B4" s="145" t="s">
        <v>4</v>
      </c>
      <c r="C4" s="146"/>
    </row>
    <row r="5" spans="1:8" ht="15.75" customHeight="1">
      <c r="A5" s="147"/>
      <c r="B5" s="543" t="s">
        <v>212</v>
      </c>
      <c r="C5" s="543"/>
    </row>
    <row r="6" spans="1:8" ht="15.75">
      <c r="A6" s="148">
        <v>1</v>
      </c>
      <c r="B6" s="542" t="s">
        <v>480</v>
      </c>
      <c r="C6" s="542"/>
    </row>
    <row r="7" spans="1:8" ht="15.75">
      <c r="A7" s="148">
        <v>2</v>
      </c>
      <c r="B7" s="542" t="s">
        <v>481</v>
      </c>
      <c r="C7" s="542"/>
    </row>
    <row r="8" spans="1:8" ht="15.75">
      <c r="A8" s="148">
        <v>3</v>
      </c>
      <c r="B8" s="542" t="s">
        <v>0</v>
      </c>
      <c r="C8" s="542"/>
    </row>
    <row r="9" spans="1:8" ht="15.75">
      <c r="A9" s="148">
        <v>4</v>
      </c>
      <c r="B9" s="542" t="s">
        <v>482</v>
      </c>
      <c r="C9" s="542"/>
    </row>
    <row r="10" spans="1:8" ht="15.75">
      <c r="A10" s="148">
        <v>5</v>
      </c>
      <c r="B10" s="542" t="s">
        <v>483</v>
      </c>
      <c r="C10" s="542"/>
    </row>
    <row r="11" spans="1:8">
      <c r="A11" s="148">
        <v>6</v>
      </c>
      <c r="B11" s="149"/>
      <c r="C11" s="150"/>
    </row>
    <row r="12" spans="1:8">
      <c r="A12" s="148">
        <v>7</v>
      </c>
      <c r="B12" s="149"/>
      <c r="C12" s="150"/>
      <c r="H12" s="151"/>
    </row>
    <row r="13" spans="1:8">
      <c r="A13" s="148">
        <v>8</v>
      </c>
      <c r="B13" s="149"/>
      <c r="C13" s="150"/>
    </row>
    <row r="14" spans="1:8">
      <c r="A14" s="148">
        <v>9</v>
      </c>
      <c r="B14" s="149"/>
      <c r="C14" s="150"/>
    </row>
    <row r="15" spans="1:8">
      <c r="A15" s="148">
        <v>10</v>
      </c>
      <c r="B15" s="149"/>
      <c r="C15" s="150"/>
    </row>
    <row r="16" spans="1:8">
      <c r="A16" s="148"/>
      <c r="B16" s="540"/>
      <c r="C16" s="540"/>
    </row>
    <row r="17" spans="1:3" ht="15.75" customHeight="1">
      <c r="A17" s="148"/>
      <c r="B17" s="541" t="s">
        <v>213</v>
      </c>
      <c r="C17" s="541"/>
    </row>
    <row r="18" spans="1:3" ht="15.75">
      <c r="A18" s="148">
        <v>1</v>
      </c>
      <c r="B18" s="542" t="s">
        <v>484</v>
      </c>
      <c r="C18" s="542"/>
    </row>
    <row r="19" spans="1:3" ht="15.75">
      <c r="A19" s="148">
        <v>2</v>
      </c>
      <c r="B19" s="542" t="s">
        <v>485</v>
      </c>
      <c r="C19" s="542"/>
    </row>
    <row r="20" spans="1:3" ht="15.75">
      <c r="A20" s="148">
        <v>3</v>
      </c>
      <c r="B20" s="542" t="s">
        <v>1</v>
      </c>
      <c r="C20" s="542"/>
    </row>
    <row r="21" spans="1:3" ht="15.75">
      <c r="A21" s="148">
        <v>4</v>
      </c>
      <c r="B21" s="152"/>
      <c r="C21" s="153"/>
    </row>
    <row r="22" spans="1:3" ht="15.75">
      <c r="A22" s="148">
        <v>5</v>
      </c>
      <c r="B22" s="152"/>
      <c r="C22" s="153"/>
    </row>
    <row r="23" spans="1:3" ht="15.75">
      <c r="A23" s="148">
        <v>6</v>
      </c>
      <c r="B23" s="152"/>
      <c r="C23" s="153"/>
    </row>
    <row r="24" spans="1:3" ht="15.75">
      <c r="A24" s="148">
        <v>7</v>
      </c>
      <c r="B24" s="152"/>
      <c r="C24" s="153"/>
    </row>
    <row r="25" spans="1:3" ht="15.75">
      <c r="A25" s="148">
        <v>8</v>
      </c>
      <c r="B25" s="152"/>
      <c r="C25" s="153"/>
    </row>
    <row r="26" spans="1:3" ht="15.75">
      <c r="A26" s="148">
        <v>9</v>
      </c>
      <c r="B26" s="152"/>
      <c r="C26" s="153"/>
    </row>
    <row r="27" spans="1:3" ht="15.75" customHeight="1">
      <c r="A27" s="148">
        <v>10</v>
      </c>
      <c r="B27" s="152"/>
      <c r="C27" s="154"/>
    </row>
    <row r="28" spans="1:3" ht="15.75" customHeight="1">
      <c r="A28" s="148"/>
      <c r="B28" s="152"/>
      <c r="C28" s="154"/>
    </row>
    <row r="29" spans="1:3" ht="30" customHeight="1">
      <c r="A29" s="148"/>
      <c r="B29" s="539" t="s">
        <v>214</v>
      </c>
      <c r="C29" s="539"/>
    </row>
    <row r="30" spans="1:3" ht="15.75">
      <c r="A30" s="148">
        <v>1</v>
      </c>
      <c r="B30" s="155" t="s">
        <v>215</v>
      </c>
      <c r="C30" s="156">
        <v>1</v>
      </c>
    </row>
    <row r="31" spans="1:3" ht="15.75" customHeight="1">
      <c r="A31" s="148"/>
      <c r="B31" s="149"/>
      <c r="C31" s="150"/>
    </row>
    <row r="32" spans="1:3" ht="29.25" customHeight="1">
      <c r="A32" s="148"/>
      <c r="B32" s="539" t="s">
        <v>216</v>
      </c>
      <c r="C32" s="539"/>
    </row>
    <row r="33" spans="1:3" ht="15.75">
      <c r="A33" s="157">
        <v>1</v>
      </c>
      <c r="B33" s="158" t="s">
        <v>217</v>
      </c>
      <c r="C33" s="159">
        <v>0.1</v>
      </c>
    </row>
    <row r="34" spans="1:3" ht="15.75">
      <c r="A34" s="157">
        <v>2</v>
      </c>
      <c r="B34" s="158" t="s">
        <v>218</v>
      </c>
      <c r="C34" s="159">
        <v>0.45</v>
      </c>
    </row>
    <row r="35" spans="1:3" ht="15.75">
      <c r="A35" s="160">
        <v>3</v>
      </c>
      <c r="B35" s="161" t="s">
        <v>219</v>
      </c>
      <c r="C35" s="162">
        <v>0.45</v>
      </c>
    </row>
  </sheetData>
  <sheetProtection selectLockedCells="1" selectUnlockedCells="1"/>
  <mergeCells count="13">
    <mergeCell ref="B10:C10"/>
    <mergeCell ref="B5:C5"/>
    <mergeCell ref="B6:C6"/>
    <mergeCell ref="B7:C7"/>
    <mergeCell ref="B8:C8"/>
    <mergeCell ref="B9:C9"/>
    <mergeCell ref="B32:C32"/>
    <mergeCell ref="B16:C16"/>
    <mergeCell ref="B17:C17"/>
    <mergeCell ref="B18:C18"/>
    <mergeCell ref="B19:C19"/>
    <mergeCell ref="B20:C20"/>
    <mergeCell ref="B29:C29"/>
  </mergeCells>
  <pageMargins left="0.7" right="0.7" top="0.75" bottom="0.75" header="0.51180555555555551" footer="0.51180555555555551"/>
  <pageSetup paperSize="9" scale="80" firstPageNumber="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7"/>
  </sheetPr>
  <dimension ref="A1:G37"/>
  <sheetViews>
    <sheetView view="pageBreakPreview" zoomScale="73" zoomScaleNormal="100" zoomScaleSheetLayoutView="73" workbookViewId="0">
      <selection activeCell="J10" sqref="J10"/>
    </sheetView>
  </sheetViews>
  <sheetFormatPr defaultColWidth="8.7109375" defaultRowHeight="15"/>
  <cols>
    <col min="1" max="1" width="9.5703125" style="1" customWidth="1"/>
    <col min="2" max="2" width="47.5703125" style="1" customWidth="1"/>
    <col min="3" max="3" width="28" style="1" customWidth="1"/>
    <col min="4" max="4" width="22.42578125" style="1" customWidth="1"/>
    <col min="5" max="5" width="18.85546875" style="1" customWidth="1"/>
    <col min="6" max="6" width="12" customWidth="1"/>
    <col min="7" max="7" width="12.5703125" customWidth="1"/>
  </cols>
  <sheetData>
    <row r="1" spans="1:5" ht="15.75">
      <c r="A1" s="8" t="s">
        <v>10</v>
      </c>
      <c r="B1" s="9" t="str">
        <f>'2. RC'!B1</f>
        <v>სს " პაშა ბანკი საქართველო"</v>
      </c>
    </row>
    <row r="2" spans="1:5" s="163" customFormat="1" ht="15.75" customHeight="1">
      <c r="A2" s="163" t="s">
        <v>11</v>
      </c>
      <c r="B2" s="9" t="str">
        <f>'2. RC'!B2</f>
        <v>30.09.2019</v>
      </c>
    </row>
    <row r="3" spans="1:5" s="163" customFormat="1" ht="15.75" customHeight="1"/>
    <row r="4" spans="1:5" s="163" customFormat="1" ht="15.75" customHeight="1">
      <c r="A4" s="164" t="s">
        <v>220</v>
      </c>
      <c r="B4" s="165" t="s">
        <v>5</v>
      </c>
      <c r="C4" s="166"/>
      <c r="D4" s="166"/>
      <c r="E4" s="166"/>
    </row>
    <row r="5" spans="1:5" s="171" customFormat="1" ht="17.45" customHeight="1">
      <c r="A5" s="167"/>
      <c r="B5" s="168"/>
      <c r="C5" s="169" t="s">
        <v>221</v>
      </c>
      <c r="D5" s="169" t="s">
        <v>222</v>
      </c>
      <c r="E5" s="170" t="s">
        <v>223</v>
      </c>
    </row>
    <row r="6" spans="1:5" s="174" customFormat="1" ht="14.45" customHeight="1">
      <c r="A6" s="172"/>
      <c r="B6" s="544" t="s">
        <v>224</v>
      </c>
      <c r="C6" s="544" t="s">
        <v>225</v>
      </c>
      <c r="D6" s="545" t="s">
        <v>226</v>
      </c>
      <c r="E6" s="545"/>
    </row>
    <row r="7" spans="1:5" s="174" customFormat="1" ht="99.6" customHeight="1">
      <c r="A7" s="172"/>
      <c r="B7" s="544"/>
      <c r="C7" s="544"/>
      <c r="D7" s="175" t="s">
        <v>227</v>
      </c>
      <c r="E7" s="176" t="s">
        <v>228</v>
      </c>
    </row>
    <row r="8" spans="1:5">
      <c r="A8" s="177">
        <v>1</v>
      </c>
      <c r="B8" s="178" t="s">
        <v>53</v>
      </c>
      <c r="C8" s="179">
        <v>3021008.1272</v>
      </c>
      <c r="D8" s="179"/>
      <c r="E8" s="180">
        <f t="shared" ref="E8:E20" si="0">C8-D8</f>
        <v>3021008.1272</v>
      </c>
    </row>
    <row r="9" spans="1:5">
      <c r="A9" s="177">
        <v>2</v>
      </c>
      <c r="B9" s="178" t="s">
        <v>54</v>
      </c>
      <c r="C9" s="179">
        <v>85118258.123999998</v>
      </c>
      <c r="D9" s="179"/>
      <c r="E9" s="180">
        <f t="shared" si="0"/>
        <v>85118258.123999998</v>
      </c>
    </row>
    <row r="10" spans="1:5">
      <c r="A10" s="177">
        <v>3</v>
      </c>
      <c r="B10" s="178" t="s">
        <v>229</v>
      </c>
      <c r="C10" s="179">
        <v>72611264.997400001</v>
      </c>
      <c r="D10" s="179"/>
      <c r="E10" s="180">
        <f t="shared" si="0"/>
        <v>72611264.997400001</v>
      </c>
    </row>
    <row r="11" spans="1:5" ht="25.5">
      <c r="A11" s="177">
        <v>4</v>
      </c>
      <c r="B11" s="178" t="s">
        <v>56</v>
      </c>
      <c r="C11" s="179">
        <v>0</v>
      </c>
      <c r="D11" s="179"/>
      <c r="E11" s="180">
        <f t="shared" si="0"/>
        <v>0</v>
      </c>
    </row>
    <row r="12" spans="1:5">
      <c r="A12" s="177">
        <v>5</v>
      </c>
      <c r="B12" s="178" t="s">
        <v>57</v>
      </c>
      <c r="C12" s="179">
        <v>27725173.274899997</v>
      </c>
      <c r="D12" s="181"/>
      <c r="E12" s="180">
        <f t="shared" si="0"/>
        <v>27725173.274899997</v>
      </c>
    </row>
    <row r="13" spans="1:5">
      <c r="A13" s="177">
        <v>6.1</v>
      </c>
      <c r="B13" s="178" t="s">
        <v>58</v>
      </c>
      <c r="C13" s="179">
        <v>286726736.88859999</v>
      </c>
      <c r="D13" s="179"/>
      <c r="E13" s="180">
        <f t="shared" si="0"/>
        <v>286726736.88859999</v>
      </c>
    </row>
    <row r="14" spans="1:5">
      <c r="A14" s="177">
        <v>6.2</v>
      </c>
      <c r="B14" s="182" t="s">
        <v>59</v>
      </c>
      <c r="C14" s="179">
        <v>-6525703.1814999999</v>
      </c>
      <c r="D14" s="179"/>
      <c r="E14" s="180">
        <f t="shared" si="0"/>
        <v>-6525703.1814999999</v>
      </c>
    </row>
    <row r="15" spans="1:5">
      <c r="A15" s="177">
        <v>6</v>
      </c>
      <c r="B15" s="178" t="s">
        <v>230</v>
      </c>
      <c r="C15" s="179">
        <v>280201033.70709997</v>
      </c>
      <c r="D15" s="179"/>
      <c r="E15" s="180">
        <f t="shared" si="0"/>
        <v>280201033.70709997</v>
      </c>
    </row>
    <row r="16" spans="1:5" ht="25.5">
      <c r="A16" s="177">
        <v>7</v>
      </c>
      <c r="B16" s="178" t="s">
        <v>61</v>
      </c>
      <c r="C16" s="179">
        <v>1537000.2829</v>
      </c>
      <c r="D16" s="181"/>
      <c r="E16" s="180">
        <f t="shared" si="0"/>
        <v>1537000.2829</v>
      </c>
    </row>
    <row r="17" spans="1:7">
      <c r="A17" s="177">
        <v>8</v>
      </c>
      <c r="B17" s="178" t="s">
        <v>62</v>
      </c>
      <c r="C17" s="179">
        <v>0</v>
      </c>
      <c r="D17" s="179"/>
      <c r="E17" s="180">
        <f t="shared" si="0"/>
        <v>0</v>
      </c>
      <c r="F17" s="183"/>
      <c r="G17" s="183"/>
    </row>
    <row r="18" spans="1:7">
      <c r="A18" s="177">
        <v>9</v>
      </c>
      <c r="B18" s="178" t="s">
        <v>63</v>
      </c>
      <c r="C18" s="179">
        <v>0</v>
      </c>
      <c r="D18" s="179"/>
      <c r="E18" s="180">
        <f t="shared" si="0"/>
        <v>0</v>
      </c>
      <c r="G18" s="183"/>
    </row>
    <row r="19" spans="1:7" ht="25.5">
      <c r="A19" s="177">
        <v>10</v>
      </c>
      <c r="B19" s="178" t="s">
        <v>64</v>
      </c>
      <c r="C19" s="179">
        <v>16019547.91</v>
      </c>
      <c r="D19" s="184">
        <v>3003381.21</v>
      </c>
      <c r="E19" s="180">
        <f t="shared" si="0"/>
        <v>13016166.699999999</v>
      </c>
      <c r="G19" s="183"/>
    </row>
    <row r="20" spans="1:7">
      <c r="A20" s="177">
        <v>11</v>
      </c>
      <c r="B20" s="178" t="s">
        <v>65</v>
      </c>
      <c r="C20" s="179">
        <v>5770780.8311999999</v>
      </c>
      <c r="D20" s="179"/>
      <c r="E20" s="180">
        <f t="shared" si="0"/>
        <v>5770780.8311999999</v>
      </c>
    </row>
    <row r="21" spans="1:7" ht="51">
      <c r="A21" s="185"/>
      <c r="B21" s="186" t="s">
        <v>231</v>
      </c>
      <c r="C21" s="187">
        <f>SUM(C8:C12, C15:C20)</f>
        <v>492004067.25470001</v>
      </c>
      <c r="D21" s="187">
        <f>SUM(D8:D12, D15:D20)</f>
        <v>3003381.21</v>
      </c>
      <c r="E21" s="188">
        <f>SUM(E8:E12, E15:E20)</f>
        <v>489000686.04469997</v>
      </c>
    </row>
    <row r="25" spans="1:7" s="1" customFormat="1">
      <c r="B25" s="189"/>
    </row>
    <row r="26" spans="1:7" s="1" customFormat="1" ht="12.75">
      <c r="B26" s="190"/>
    </row>
    <row r="27" spans="1:7" s="1" customFormat="1">
      <c r="B27" s="189"/>
    </row>
    <row r="28" spans="1:7" s="1" customFormat="1">
      <c r="B28" s="189"/>
    </row>
    <row r="29" spans="1:7" s="1" customFormat="1">
      <c r="B29" s="189"/>
    </row>
    <row r="30" spans="1:7" s="1" customFormat="1">
      <c r="B30" s="189"/>
    </row>
    <row r="31" spans="1:7" s="1" customFormat="1">
      <c r="B31" s="189"/>
    </row>
    <row r="32" spans="1:7" s="1" customFormat="1" ht="12.75">
      <c r="B32" s="190"/>
    </row>
    <row r="33" spans="2:2" s="1" customFormat="1" ht="12.75">
      <c r="B33" s="190"/>
    </row>
    <row r="34" spans="2:2" s="1" customFormat="1" ht="12.75">
      <c r="B34" s="190"/>
    </row>
    <row r="35" spans="2:2" s="1" customFormat="1" ht="12.75">
      <c r="B35" s="190"/>
    </row>
    <row r="36" spans="2:2" s="1" customFormat="1" ht="12.75">
      <c r="B36" s="190"/>
    </row>
    <row r="37" spans="2:2" s="1" customFormat="1" ht="12.75">
      <c r="B37" s="190"/>
    </row>
  </sheetData>
  <sheetProtection selectLockedCells="1" selectUnlockedCells="1"/>
  <mergeCells count="3">
    <mergeCell ref="B6:B7"/>
    <mergeCell ref="C6:C7"/>
    <mergeCell ref="D6:E6"/>
  </mergeCells>
  <pageMargins left="0.7" right="0.7" top="0.75" bottom="0.75" header="0.51180555555555551" footer="0.51180555555555551"/>
  <pageSetup paperSize="9" scale="69" firstPageNumber="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7"/>
  </sheetPr>
  <dimension ref="A1:D33"/>
  <sheetViews>
    <sheetView view="pageBreakPreview" zoomScale="60" zoomScaleNormal="100" workbookViewId="0">
      <selection activeCell="D15" sqref="D15"/>
    </sheetView>
  </sheetViews>
  <sheetFormatPr defaultColWidth="8.7109375" defaultRowHeight="15" outlineLevelRow="1"/>
  <cols>
    <col min="1" max="1" width="9.5703125" style="1" customWidth="1"/>
    <col min="2" max="2" width="114.42578125" style="1" customWidth="1"/>
    <col min="3" max="3" width="18.85546875" customWidth="1"/>
    <col min="4" max="4" width="25.42578125" customWidth="1"/>
    <col min="5" max="5" width="24.28515625" customWidth="1"/>
    <col min="6" max="6" width="24" customWidth="1"/>
    <col min="7" max="7" width="10" customWidth="1"/>
    <col min="8" max="8" width="12" customWidth="1"/>
    <col min="9" max="9" width="12.5703125" customWidth="1"/>
  </cols>
  <sheetData>
    <row r="1" spans="1:4" ht="15.75">
      <c r="A1" s="8" t="s">
        <v>10</v>
      </c>
      <c r="B1" s="9" t="str">
        <f>'2. RC'!B1</f>
        <v>სს " პაშა ბანკი საქართველო"</v>
      </c>
    </row>
    <row r="2" spans="1:4" s="163" customFormat="1" ht="15.75" customHeight="1">
      <c r="A2" s="163" t="s">
        <v>11</v>
      </c>
      <c r="B2" s="9" t="str">
        <f>'2. RC'!B2</f>
        <v>30.09.2019</v>
      </c>
    </row>
    <row r="3" spans="1:4" s="163" customFormat="1" ht="15.75" customHeight="1"/>
    <row r="4" spans="1:4" s="163" customFormat="1" ht="25.5">
      <c r="A4" s="163" t="s">
        <v>232</v>
      </c>
      <c r="B4" s="191" t="s">
        <v>6</v>
      </c>
      <c r="C4" s="192" t="s">
        <v>46</v>
      </c>
    </row>
    <row r="5" spans="1:4" ht="26.25">
      <c r="A5" s="427">
        <v>1</v>
      </c>
      <c r="B5" s="428" t="s">
        <v>233</v>
      </c>
      <c r="C5" s="429">
        <f>'7. LI1'!E21</f>
        <v>489000686.04469997</v>
      </c>
    </row>
    <row r="6" spans="1:4" s="3" customFormat="1">
      <c r="A6" s="430">
        <v>2.1</v>
      </c>
      <c r="B6" s="194" t="s">
        <v>234</v>
      </c>
      <c r="C6" s="431">
        <v>52888270.404699996</v>
      </c>
    </row>
    <row r="7" spans="1:4" s="151" customFormat="1" ht="25.5" outlineLevel="1">
      <c r="A7" s="432">
        <v>2.2000000000000002</v>
      </c>
      <c r="B7" s="195" t="s">
        <v>235</v>
      </c>
      <c r="C7" s="433">
        <v>93615103.4683</v>
      </c>
    </row>
    <row r="8" spans="1:4" s="151" customFormat="1" ht="26.25">
      <c r="A8" s="432">
        <v>3</v>
      </c>
      <c r="B8" s="196" t="s">
        <v>236</v>
      </c>
      <c r="C8" s="434">
        <f>SUM(C5:C7)</f>
        <v>635504059.91769993</v>
      </c>
    </row>
    <row r="9" spans="1:4" s="3" customFormat="1">
      <c r="A9" s="430">
        <v>4</v>
      </c>
      <c r="B9" s="197" t="s">
        <v>237</v>
      </c>
      <c r="C9" s="441">
        <f>7092168.9667-C17</f>
        <v>7092168.9666999998</v>
      </c>
      <c r="D9" s="198"/>
    </row>
    <row r="10" spans="1:4" s="151" customFormat="1" ht="25.5" outlineLevel="1">
      <c r="A10" s="432">
        <v>5.0999999999999996</v>
      </c>
      <c r="B10" s="195" t="s">
        <v>238</v>
      </c>
      <c r="C10" s="433">
        <v>-32151073.429099996</v>
      </c>
    </row>
    <row r="11" spans="1:4" s="151" customFormat="1" ht="25.5" outlineLevel="1">
      <c r="A11" s="432">
        <v>5.2</v>
      </c>
      <c r="B11" s="195" t="s">
        <v>239</v>
      </c>
      <c r="C11" s="433">
        <v>-91742801.398934007</v>
      </c>
    </row>
    <row r="12" spans="1:4" s="151" customFormat="1">
      <c r="A12" s="432">
        <v>6</v>
      </c>
      <c r="B12" s="199" t="s">
        <v>240</v>
      </c>
      <c r="C12" s="435"/>
    </row>
    <row r="13" spans="1:4" s="151" customFormat="1">
      <c r="A13" s="436">
        <v>7</v>
      </c>
      <c r="B13" s="437" t="s">
        <v>241</v>
      </c>
      <c r="C13" s="438">
        <f>SUM(C8:C12)</f>
        <v>518702354.05636585</v>
      </c>
    </row>
    <row r="17" spans="2:3" s="1" customFormat="1">
      <c r="B17" s="200"/>
      <c r="C17" s="440"/>
    </row>
    <row r="18" spans="2:3" s="1" customFormat="1">
      <c r="B18" s="201"/>
      <c r="C18" s="439"/>
    </row>
    <row r="19" spans="2:3" s="1" customFormat="1">
      <c r="B19" s="201"/>
    </row>
    <row r="20" spans="2:3" s="1" customFormat="1" ht="12.75">
      <c r="B20" s="190"/>
    </row>
    <row r="21" spans="2:3" s="1" customFormat="1">
      <c r="B21" s="189"/>
    </row>
    <row r="22" spans="2:3" s="1" customFormat="1" ht="12.75">
      <c r="B22" s="190"/>
    </row>
    <row r="23" spans="2:3" s="1" customFormat="1">
      <c r="B23" s="189"/>
    </row>
    <row r="24" spans="2:3" s="1" customFormat="1">
      <c r="B24" s="189"/>
    </row>
    <row r="25" spans="2:3" s="1" customFormat="1">
      <c r="B25" s="189"/>
    </row>
    <row r="26" spans="2:3" s="1" customFormat="1">
      <c r="B26" s="189"/>
    </row>
    <row r="27" spans="2:3" s="1" customFormat="1">
      <c r="B27" s="189"/>
    </row>
    <row r="28" spans="2:3" s="1" customFormat="1" ht="12.75">
      <c r="B28" s="190"/>
    </row>
    <row r="29" spans="2:3" s="1" customFormat="1" ht="12.75">
      <c r="B29" s="190"/>
    </row>
    <row r="30" spans="2:3" s="1" customFormat="1" ht="12.75">
      <c r="B30" s="190"/>
    </row>
    <row r="31" spans="2:3" s="1" customFormat="1" ht="12.75">
      <c r="B31" s="190"/>
    </row>
    <row r="32" spans="2:3" s="1" customFormat="1" ht="12.75">
      <c r="B32" s="190"/>
    </row>
    <row r="33" spans="2:2" s="1" customFormat="1" ht="12.75">
      <c r="B33" s="190"/>
    </row>
  </sheetData>
  <sheetProtection selectLockedCells="1" selectUnlockedCells="1"/>
  <pageMargins left="0.7" right="0.7" top="0.75" bottom="0.75" header="0.51180555555555551" footer="0.51180555555555551"/>
  <pageSetup paperSize="9" scale="61" firstPageNumber="0" orientation="portrait" r:id="rId1"/>
  <headerFooter alignWithMargins="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UP19TLS0Otdf+gclSSNtLBVWSxmqQvEMmc1Zg/i/Eu4=</DigestValue>
    </Reference>
    <Reference Type="http://www.w3.org/2000/09/xmldsig#Object" URI="#idOfficeObject">
      <DigestMethod Algorithm="http://www.w3.org/2001/04/xmlenc#sha256"/>
      <DigestValue>jWQSuL3LbDXhsKWRAugOwh2KcZZV2ESTYOCGhsssTTQ=</DigestValue>
    </Reference>
    <Reference Type="http://uri.etsi.org/01903#SignedProperties" URI="#idSignedProperties">
      <Transforms>
        <Transform Algorithm="http://www.w3.org/TR/2001/REC-xml-c14n-20010315"/>
      </Transforms>
      <DigestMethod Algorithm="http://www.w3.org/2001/04/xmlenc#sha256"/>
      <DigestValue>1mgJg29dYyXzezEMl281AUjwD0vMp4dfaUw0Z3vE9yk=</DigestValue>
    </Reference>
  </SignedInfo>
  <SignatureValue>l+n5rV5dA9LUz9b6KdMVmpGVosb83rYJy6sHSpF3hRCldHbHlWmhss45eM/IGa8Vflf+VG9asXzs
Fnjx6ovPpQJXwILlBJn0DwF38HditEyxI1AlhL5PPMjq+w5o/Wa4O6IJ+YvFvQlm9R/UsNFWyms3
ExUzd07+fDYGwmDQ5Mo7UqQOxSitRtMdbwprh3FtNjFi4cdnxzN6cCLuFrZciGBa68V2EKcE4jHY
GmBmCL9y1HmVPj0EvjYLNcU6QofDjUfahdYgbZMUjQhpF84uEWh6PIvC09cAApPiEl1dO5aRHqew
VKf0bXZarU8SWUIxJlzhYly3A0lPbt7TWScatg==</SignatureValue>
  <KeyInfo>
    <X509Data>
      <X509Certificate>MIIGRTCCBS2gAwIBAgIKYdV5DQACAAEdnDANBgkqhkiG9w0BAQsFADBKMRIwEAYKCZImiZPyLGQBGRYCZ2UxEzARBgoJkiaJk/IsZAEZFgNuYmcxHzAdBgNVBAMTFk5CRyBDbGFzcyAyIElOVCBTdWIgQ0EwHhcNMTkwMzI2MDYzOTA1WhcNMjEwMzI1MDYzOTA1WjBDMR8wHQYDVQQKExZKU0MgUGFzaGEgQmFuayBHZW9yZ2lhMSAwHgYDVQQDExdCUEIgLSBOYXRpYSBDaGFrdmV0YWR6ZTCCASIwDQYJKoZIhvcNAQEBBQADggEPADCCAQoCggEBAO0YD2Qi9DMt0YRbpyNEu5TqgWfGJDyKkUWhzwv+my9Kogo4CbYdT9KpY1vX53t6cWEdcyKb5s5O2zkluWuBQg4MeXms4yPC/BQ6mPvVQVaDyySDWZC+/sLX0orEHV9W0k5A/cXYIOg2RKGFFV5bCxphdMX6by+Ezib8k4Ae6abh4i7TUo6jLis3+vFASOx4017qkwT+zjYWRwac5nPNb8hCAZANEKSOoeIMcE3P5nV3tJtvHtbubq30PVehFepkrKah4mvrmOB0Rasx/6z77tpm83XFHkLcn0hyhJj2CjMi+Xa+mcMUHSN4lTkwl/N4yvmxIbzIUcg/bZY0i90nU0cCAwEAAaOCAzIwggMuMDwGCSsGAQQBgjcVBwQvMC0GJSsGAQQBgjcVCOayYION9USGgZkJg7ihSoO+hHEEg8SRM4SDiF0CAWQCASMwHQYDVR0lBBYwFAYIKwYBBQUHAwIGCCsGAQUFBwMEMAsGA1UdDwQEAwIHgDAnBgkrBgEEAYI3FQoEGjAYMAoGCCsGAQUFBwMCMAoGCCsGAQUFBwMEMB0GA1UdDgQWBBRKmHP70OQnLtarDm+06FJXT1TaQDAfBgNVHSMEGDAWgBTDLtIv8EwvGcIngvz2LqxqsEnPwTCCASUGA1UdHwSCARwwggEYMIIBFKCCARCgggEMhoHHbGRhcDovLy9DTj1OQkclMjBDbGFzcyUyMDIlMjBJTlQlMjBTdWIlMjBDQSgxKSxDTj1uYmctc3ViQ0EsQ049Q0RQLENOPVB1YmxpYyUyMEtleSUyMFNlcnZpY2VzLENOPVNlcnZpY2VzLENOPUNvbmZpZ3VyYXRpb24sREM9bmJnLERDPWdlP2NlcnRpZmljYXRlUmV2b2NhdGlvbkxpc3Q/YmFzZT9vYmplY3RDbGFzcz1jUkxEaXN0cmlidXRpb25Qb2ludIZAaHR0cDovL2NybC5uYmcuZ292LmdlL2NhL05CRyUyMENsYXNzJTIwMiUyMElOVCUyMFN1YiUyMENBKDEpLmNybDCCAS4GCCsGAQUFBwEBBIIBIDCCARwwgboGCCsGAQUFBzAChoGtbGRhcDovLy9DTj1OQkclMjBDbGFzcyUyMDIlMjBJTlQlMjBTdWIlMjBDQSxDTj1BSUEsQ049UHVibGljJTIwS2V5JTIwU2VydmljZXMsQ049U2VydmljZXMsQ049Q29uZmlndXJhdGlvbixEQz1uYmcsREM9Z2U/Y0FDZXJ0aWZpY2F0ZT9iYXNlP29iamVjdENsYXNzPWNlcnRpZmljYXRpb25BdXRob3JpdHkwXQYIKwYBBQUHMAKGUWh0dHA6Ly9jcmwubmJnLmdvdi5nZS9jYS9uYmctc3ViQ0EubmJnLmdlX05CRyUyMENsYXNzJTIwMiUyMElOVCUyMFN1YiUyMENBKDIpLmNydDANBgkqhkiG9w0BAQsFAAOCAQEAnPNBHIgvsKzfgQ1lw9LowaS1pk2D67TEzHKEkKvR8D/n7LvR7MCgAL1QR/xke2ns6jKBQO5Q+lnETkGYvtiPA2RZrUwsPJe6LQY3aPyhgkU7lS21O4472pDYMFSuBGVkDOVhQQnY8irIaDpXBiSzFKilS69GzHiIIw+52TmcFQT2zc/GZmPWd5lCq0Gi0BZlC01KuU6z3xrBuhJVhbmLmmJw19bh7vzK3Lc23XETuGxnXu5rJQZg3B5HFURV996ugGMsEwq7Yv0nJ7Ugh/ADIEaMaA57M3x6E5LtXj+UXJWvduWZTIro3B91Tt9n53eGEp0qkSEw41F2xunsQNI50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eQ9G1jjvQKS4s0SJgmZjqPCKn+TEYrYvQaa27glxtpo=</DigestValue>
      </Reference>
      <Reference URI="/xl/calcChain.xml?ContentType=application/vnd.openxmlformats-officedocument.spreadsheetml.calcChain+xml">
        <DigestMethod Algorithm="http://www.w3.org/2001/04/xmlenc#sha256"/>
        <DigestValue>3qDZG8g6p2nQ40uwBqmZ+/UGqxTzK3LG5G2z0LoI0qo=</DigestValue>
      </Reference>
      <Reference URI="/xl/drawings/drawing1.xml?ContentType=application/vnd.openxmlformats-officedocument.drawing+xml">
        <DigestMethod Algorithm="http://www.w3.org/2001/04/xmlenc#sha256"/>
        <DigestValue>7+RUAdB1sV8LQoMV/T7MTMtn0X75OvvZMtwh3ONodXU=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72fUG5/UN+bgABv1oLXOrWb5+OEeML8pbP7/zTqLSdQ=</DigestValue>
      </Reference>
      <Reference URI="/xl/externalLinks/externalLink1.xml?ContentType=application/vnd.openxmlformats-officedocument.spreadsheetml.externalLink+xml">
        <DigestMethod Algorithm="http://www.w3.org/2001/04/xmlenc#sha256"/>
        <DigestValue>SKGWgjdC971ICjqfTee/Qm8wWZxpD2N66baNFoq2kP0=</DigestValue>
      </Reference>
      <Reference URI="/xl/printerSettings/printerSettings1.bin?ContentType=application/vnd.openxmlformats-officedocument.spreadsheetml.printerSettings">
        <DigestMethod Algorithm="http://www.w3.org/2001/04/xmlenc#sha256"/>
        <DigestValue>FSJd2iDWFWOu+te8u5YZmijcwCE5h2ofOSoOyRiiLcA=</DigestValue>
      </Reference>
      <Reference URI="/xl/printerSettings/printerSettings10.bin?ContentType=application/vnd.openxmlformats-officedocument.spreadsheetml.printerSettings">
        <DigestMethod Algorithm="http://www.w3.org/2001/04/xmlenc#sha256"/>
        <DigestValue>FSJd2iDWFWOu+te8u5YZmijcwCE5h2ofOSoOyRiiLcA=</DigestValue>
      </Reference>
      <Reference URI="/xl/printerSettings/printerSettings11.bin?ContentType=application/vnd.openxmlformats-officedocument.spreadsheetml.printerSettings">
        <DigestMethod Algorithm="http://www.w3.org/2001/04/xmlenc#sha256"/>
        <DigestValue>FSJd2iDWFWOu+te8u5YZmijcwCE5h2ofOSoOyRiiLcA=</DigestValue>
      </Reference>
      <Reference URI="/xl/printerSettings/printerSettings12.bin?ContentType=application/vnd.openxmlformats-officedocument.spreadsheetml.printerSettings">
        <DigestMethod Algorithm="http://www.w3.org/2001/04/xmlenc#sha256"/>
        <DigestValue>DGl+T6DT9ORBfo9cydxedtmjw6mKlcKp5CePuGAiMP4=</DigestValue>
      </Reference>
      <Reference URI="/xl/printerSettings/printerSettings13.bin?ContentType=application/vnd.openxmlformats-officedocument.spreadsheetml.printerSettings">
        <DigestMethod Algorithm="http://www.w3.org/2001/04/xmlenc#sha256"/>
        <DigestValue>DGl+T6DT9ORBfo9cydxedtmjw6mKlcKp5CePuGAiMP4=</DigestValue>
      </Reference>
      <Reference URI="/xl/printerSettings/printerSettings14.bin?ContentType=application/vnd.openxmlformats-officedocument.spreadsheetml.printerSettings">
        <DigestMethod Algorithm="http://www.w3.org/2001/04/xmlenc#sha256"/>
        <DigestValue>DGl+T6DT9ORBfo9cydxedtmjw6mKlcKp5CePuGAiMP4=</DigestValue>
      </Reference>
      <Reference URI="/xl/printerSettings/printerSettings15.bin?ContentType=application/vnd.openxmlformats-officedocument.spreadsheetml.printerSettings">
        <DigestMethod Algorithm="http://www.w3.org/2001/04/xmlenc#sha256"/>
        <DigestValue>FSJd2iDWFWOu+te8u5YZmijcwCE5h2ofOSoOyRiiLcA=</DigestValue>
      </Reference>
      <Reference URI="/xl/printerSettings/printerSettings16.bin?ContentType=application/vnd.openxmlformats-officedocument.spreadsheetml.printerSettings">
        <DigestMethod Algorithm="http://www.w3.org/2001/04/xmlenc#sha256"/>
        <DigestValue>FSJd2iDWFWOu+te8u5YZmijcwCE5h2ofOSoOyRiiLcA=</DigestValue>
      </Reference>
      <Reference URI="/xl/printerSettings/printerSettings17.bin?ContentType=application/vnd.openxmlformats-officedocument.spreadsheetml.printerSettings">
        <DigestMethod Algorithm="http://www.w3.org/2001/04/xmlenc#sha256"/>
        <DigestValue>FSJd2iDWFWOu+te8u5YZmijcwCE5h2ofOSoOyRiiLcA=</DigestValue>
      </Reference>
      <Reference URI="/xl/printerSettings/printerSettings2.bin?ContentType=application/vnd.openxmlformats-officedocument.spreadsheetml.printerSettings">
        <DigestMethod Algorithm="http://www.w3.org/2001/04/xmlenc#sha256"/>
        <DigestValue>FSJd2iDWFWOu+te8u5YZmijcwCE5h2ofOSoOyRiiLcA=</DigestValue>
      </Reference>
      <Reference URI="/xl/printerSettings/printerSettings3.bin?ContentType=application/vnd.openxmlformats-officedocument.spreadsheetml.printerSettings">
        <DigestMethod Algorithm="http://www.w3.org/2001/04/xmlenc#sha256"/>
        <DigestValue>FSJd2iDWFWOu+te8u5YZmijcwCE5h2ofOSoOyRiiLcA=</DigestValue>
      </Reference>
      <Reference URI="/xl/printerSettings/printerSettings4.bin?ContentType=application/vnd.openxmlformats-officedocument.spreadsheetml.printerSettings">
        <DigestMethod Algorithm="http://www.w3.org/2001/04/xmlenc#sha256"/>
        <DigestValue>FSJd2iDWFWOu+te8u5YZmijcwCE5h2ofOSoOyRiiLcA=</DigestValue>
      </Reference>
      <Reference URI="/xl/printerSettings/printerSettings5.bin?ContentType=application/vnd.openxmlformats-officedocument.spreadsheetml.printerSettings">
        <DigestMethod Algorithm="http://www.w3.org/2001/04/xmlenc#sha256"/>
        <DigestValue>FSJd2iDWFWOu+te8u5YZmijcwCE5h2ofOSoOyRiiLcA=</DigestValue>
      </Reference>
      <Reference URI="/xl/printerSettings/printerSettings6.bin?ContentType=application/vnd.openxmlformats-officedocument.spreadsheetml.printerSettings">
        <DigestMethod Algorithm="http://www.w3.org/2001/04/xmlenc#sha256"/>
        <DigestValue>FSJd2iDWFWOu+te8u5YZmijcwCE5h2ofOSoOyRiiLcA=</DigestValue>
      </Reference>
      <Reference URI="/xl/printerSettings/printerSettings7.bin?ContentType=application/vnd.openxmlformats-officedocument.spreadsheetml.printerSettings">
        <DigestMethod Algorithm="http://www.w3.org/2001/04/xmlenc#sha256"/>
        <DigestValue>FSJd2iDWFWOu+te8u5YZmijcwCE5h2ofOSoOyRiiLcA=</DigestValue>
      </Reference>
      <Reference URI="/xl/printerSettings/printerSettings8.bin?ContentType=application/vnd.openxmlformats-officedocument.spreadsheetml.printerSettings">
        <DigestMethod Algorithm="http://www.w3.org/2001/04/xmlenc#sha256"/>
        <DigestValue>FSJd2iDWFWOu+te8u5YZmijcwCE5h2ofOSoOyRiiLcA=</DigestValue>
      </Reference>
      <Reference URI="/xl/printerSettings/printerSettings9.bin?ContentType=application/vnd.openxmlformats-officedocument.spreadsheetml.printerSettings">
        <DigestMethod Algorithm="http://www.w3.org/2001/04/xmlenc#sha256"/>
        <DigestValue>FSJd2iDWFWOu+te8u5YZmijcwCE5h2ofOSoOyRiiLcA=</DigestValue>
      </Reference>
      <Reference URI="/xl/sharedStrings.xml?ContentType=application/vnd.openxmlformats-officedocument.spreadsheetml.sharedStrings+xml">
        <DigestMethod Algorithm="http://www.w3.org/2001/04/xmlenc#sha256"/>
        <DigestValue>hCv6KQKY7YOpS4DcPIqtyKEYhSJECeaEGY+mZdhHH60=</DigestValue>
      </Reference>
      <Reference URI="/xl/styles.xml?ContentType=application/vnd.openxmlformats-officedocument.spreadsheetml.styles+xml">
        <DigestMethod Algorithm="http://www.w3.org/2001/04/xmlenc#sha256"/>
        <DigestValue>CZn3nBBJPwilltlZ/02kjNwthpfHmCtFDPeuDbbNudM=</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ygCe/9tR/RDkjUFeXlb2uHAR/i1g3gi4u95OrPGXVxE=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wdJgCYyF7sfbDQK041hXdGbE9y+7NIQNjK+OD7bYM6M=</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nZKw4hKw2+3pXeBTsC/ZBicbgnGu7zTAAE186sjLnDw=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VHqybvQngZxVyybmLK96u2i0DKEkNPoq2wyuf4RmPog=</DigestValue>
      </Reference>
      <Reference URI="/xl/worksheets/sheet10.xml?ContentType=application/vnd.openxmlformats-officedocument.spreadsheetml.worksheet+xml">
        <DigestMethod Algorithm="http://www.w3.org/2001/04/xmlenc#sha256"/>
        <DigestValue>5bPUUDNNM2REI92hOT5xoo9PZ6v5YOJeGYZ62fFxuzI=</DigestValue>
      </Reference>
      <Reference URI="/xl/worksheets/sheet11.xml?ContentType=application/vnd.openxmlformats-officedocument.spreadsheetml.worksheet+xml">
        <DigestMethod Algorithm="http://www.w3.org/2001/04/xmlenc#sha256"/>
        <DigestValue>qzYmqs3If7kVQMczSjmo9r+vljap2X51FC6ApDxYIl8=</DigestValue>
      </Reference>
      <Reference URI="/xl/worksheets/sheet12.xml?ContentType=application/vnd.openxmlformats-officedocument.spreadsheetml.worksheet+xml">
        <DigestMethod Algorithm="http://www.w3.org/2001/04/xmlenc#sha256"/>
        <DigestValue>CrbS8CX9qZLO6iDmCzYwtwiY7xi10CGBR85MpbFR8rs=</DigestValue>
      </Reference>
      <Reference URI="/xl/worksheets/sheet13.xml?ContentType=application/vnd.openxmlformats-officedocument.spreadsheetml.worksheet+xml">
        <DigestMethod Algorithm="http://www.w3.org/2001/04/xmlenc#sha256"/>
        <DigestValue>qjD1pRpSBgeCKW88l+RhKNaXtpHKgR26ldhXCi/GutM=</DigestValue>
      </Reference>
      <Reference URI="/xl/worksheets/sheet14.xml?ContentType=application/vnd.openxmlformats-officedocument.spreadsheetml.worksheet+xml">
        <DigestMethod Algorithm="http://www.w3.org/2001/04/xmlenc#sha256"/>
        <DigestValue>ITEkazlRl2QULdTdQwybJTu4bRwUpnImA9qpl+nsNPM=</DigestValue>
      </Reference>
      <Reference URI="/xl/worksheets/sheet15.xml?ContentType=application/vnd.openxmlformats-officedocument.spreadsheetml.worksheet+xml">
        <DigestMethod Algorithm="http://www.w3.org/2001/04/xmlenc#sha256"/>
        <DigestValue>g71niCYAcxDdSdmpDgIrNIGRiYpyaZ1q1iFnkb5TNZY=</DigestValue>
      </Reference>
      <Reference URI="/xl/worksheets/sheet16.xml?ContentType=application/vnd.openxmlformats-officedocument.spreadsheetml.worksheet+xml">
        <DigestMethod Algorithm="http://www.w3.org/2001/04/xmlenc#sha256"/>
        <DigestValue>tDo1QN1R9lGYckEE4H7xpxUQQ5NgWpGaD1odn5PTvmA=</DigestValue>
      </Reference>
      <Reference URI="/xl/worksheets/sheet17.xml?ContentType=application/vnd.openxmlformats-officedocument.spreadsheetml.worksheet+xml">
        <DigestMethod Algorithm="http://www.w3.org/2001/04/xmlenc#sha256"/>
        <DigestValue>jPB8RLhznYZHwGhMNIXFrPVlmBrHOgFe6yLKgyvkuIo=</DigestValue>
      </Reference>
      <Reference URI="/xl/worksheets/sheet18.xml?ContentType=application/vnd.openxmlformats-officedocument.spreadsheetml.worksheet+xml">
        <DigestMethod Algorithm="http://www.w3.org/2001/04/xmlenc#sha256"/>
        <DigestValue>U08AJgGqKoTeMcoFaayg9M9c5VH9FmlEyfsdHZ/+LQE=</DigestValue>
      </Reference>
      <Reference URI="/xl/worksheets/sheet19.xml?ContentType=application/vnd.openxmlformats-officedocument.spreadsheetml.worksheet+xml">
        <DigestMethod Algorithm="http://www.w3.org/2001/04/xmlenc#sha256"/>
        <DigestValue>RIfwyUGiDy092bbjcP3WVdQsJQz6BwL6QOW1szeHtyg=</DigestValue>
      </Reference>
      <Reference URI="/xl/worksheets/sheet2.xml?ContentType=application/vnd.openxmlformats-officedocument.spreadsheetml.worksheet+xml">
        <DigestMethod Algorithm="http://www.w3.org/2001/04/xmlenc#sha256"/>
        <DigestValue>q4obrAcpzg4JiLoJ3v7BvNPWExuUL0+ltpnsiKmZ3dU=</DigestValue>
      </Reference>
      <Reference URI="/xl/worksheets/sheet3.xml?ContentType=application/vnd.openxmlformats-officedocument.spreadsheetml.worksheet+xml">
        <DigestMethod Algorithm="http://www.w3.org/2001/04/xmlenc#sha256"/>
        <DigestValue>z+tJiBE+tG0lQS3ZlaBHNhHIai33qiTFypUTHygIkZY=</DigestValue>
      </Reference>
      <Reference URI="/xl/worksheets/sheet4.xml?ContentType=application/vnd.openxmlformats-officedocument.spreadsheetml.worksheet+xml">
        <DigestMethod Algorithm="http://www.w3.org/2001/04/xmlenc#sha256"/>
        <DigestValue>N24h5rCA8dvfyaI5yfrvA99ZEDQY1mLxeAEoTVMrQ/c=</DigestValue>
      </Reference>
      <Reference URI="/xl/worksheets/sheet5.xml?ContentType=application/vnd.openxmlformats-officedocument.spreadsheetml.worksheet+xml">
        <DigestMethod Algorithm="http://www.w3.org/2001/04/xmlenc#sha256"/>
        <DigestValue>4MJEoD95py5ovEeE9dTJ13bTDstLKyJI20yTTWHrj0I=</DigestValue>
      </Reference>
      <Reference URI="/xl/worksheets/sheet6.xml?ContentType=application/vnd.openxmlformats-officedocument.spreadsheetml.worksheet+xml">
        <DigestMethod Algorithm="http://www.w3.org/2001/04/xmlenc#sha256"/>
        <DigestValue>IZxpFjdCY1c2KLWy3Xb4PQxo+b110Z/uKqrfFqfABcQ=</DigestValue>
      </Reference>
      <Reference URI="/xl/worksheets/sheet7.xml?ContentType=application/vnd.openxmlformats-officedocument.spreadsheetml.worksheet+xml">
        <DigestMethod Algorithm="http://www.w3.org/2001/04/xmlenc#sha256"/>
        <DigestValue>uxly69+z8LuLSvKh9+ti5nSxxFScGZKN+1ELVsPUOhI=</DigestValue>
      </Reference>
      <Reference URI="/xl/worksheets/sheet8.xml?ContentType=application/vnd.openxmlformats-officedocument.spreadsheetml.worksheet+xml">
        <DigestMethod Algorithm="http://www.w3.org/2001/04/xmlenc#sha256"/>
        <DigestValue>fblbagRw8t9FTYIHZkAdv5dvIXAnbh+h4TZma46pqxU=</DigestValue>
      </Reference>
      <Reference URI="/xl/worksheets/sheet9.xml?ContentType=application/vnd.openxmlformats-officedocument.spreadsheetml.worksheet+xml">
        <DigestMethod Algorithm="http://www.w3.org/2001/04/xmlenc#sha256"/>
        <DigestValue>F6RI3JYcKV/d+NCXziN+3t/qXBoMbC/zRwOLSvbKc/M=</DigestValue>
      </Reference>
    </Manifest>
    <SignatureProperties>
      <SignatureProperty Id="idSignatureTime" Target="#idPackageSignature">
        <mdssi:SignatureTime xmlns:mdssi="http://schemas.openxmlformats.org/package/2006/digital-signature">
          <mdssi:Format>YYYY-MM-DDThh:mm:ssTZD</mdssi:Format>
          <mdssi:Value>2019-10-30T13:17:03Z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16.0.11328/16</OfficeVersion>
          <ApplicationVersion>16.0.11328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2019-10-30T13:17:03Z</xd:SigningTime>
          <xd:SigningCertificate>
            <xd:Cert>
              <xd:CertDigest>
                <DigestMethod Algorithm="http://www.w3.org/2001/04/xmlenc#sha256"/>
                <DigestValue>h33tCbq77PpyopdV8PwH8xr/ZWf4FmTS9uPaPxOblAE=</DigestValue>
              </xd:CertDigest>
              <xd:IssuerSerial>
                <X509IssuerName>CN=NBG Class 2 INT Sub CA, DC=nbg, DC=ge</X509IssuerName>
                <X509SerialNumber>462007427954117596749212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Approved this document</xd:Description>
            </xd:CommitmentTypeId>
            <xd:AllSignedDataObjects/>
          </xd:CommitmentTypeIndication>
        </xd:SignedDataObject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bBQUXSyby7o1raaewPLAFSYvXNagTZZxUguk30GysBY=</DigestValue>
    </Reference>
    <Reference Type="http://www.w3.org/2000/09/xmldsig#Object" URI="#idOfficeObject">
      <DigestMethod Algorithm="http://www.w3.org/2001/04/xmlenc#sha256"/>
      <DigestValue>jWQSuL3LbDXhsKWRAugOwh2KcZZV2ESTYOCGhsssTTQ=</DigestValue>
    </Reference>
    <Reference Type="http://uri.etsi.org/01903#SignedProperties" URI="#idSignedProperties">
      <Transforms>
        <Transform Algorithm="http://www.w3.org/TR/2001/REC-xml-c14n-20010315"/>
      </Transforms>
      <DigestMethod Algorithm="http://www.w3.org/2001/04/xmlenc#sha256"/>
      <DigestValue>YmIRl1Chka+JICvrnLdalYXHP5JQd5ZrO7EhM5sc+w0=</DigestValue>
    </Reference>
  </SignedInfo>
  <SignatureValue>b2zSwyQ9tVP2oV79sUsn77NlGaUgPWBHY4COeAqLW//i1PJjUP/55Cj8WHcpYyIr9+tcNjMnkedy
4Ey3ZObek2H/Fy4nWVgxzVXCs8YL81psk0c4Ia7RG49dnJzIFpnp1zb9KoT8u3gNscZFjtYqI7Rt
ZxC/3cj43SOijwbqMd9dLUqwfH5CTfLvlEBXF1A9RhdqzSdlc0uCjBD8IjXgae6FcugxHLqe1iKc
rZHJi2LOJxHWzYQdJ9K6n9N9MwaxOOvsJPiIOiMHZNWyLW3sUtC9gRj1b/nNR+eqQR1uHik5Ox9o
EKQ60PG/xAkteHKR6YC19JWoTKQeg1svTI0dxA==</SignatureValue>
  <KeyInfo>
    <X509Data>
      <X509Certificate>MIIGRjCCBS6gAwIBAgIKcllZzQACAAEQWjANBgkqhkiG9w0BAQsFADBKMRIwEAYKCZImiZPyLGQBGRYCZ2UxEzARBgoJkiaJk/IsZAEZFgNuYmcxHzAdBgNVBAMTFk5CRyBDbGFzcyAyIElOVCBTdWIgQ0EwHhcNMTkwMjI2MTQzNjUzWhcNMjEwMjI1MTQzNjUzWjBEMR8wHQYDVQQKExZKU0MgUGFzaGEgQmFuayBHZW9yZ2lhMSEwHwYDVQQDExhCUEIgLSBNYXJnYXJpdGEgU3ZhbmlkemUwggEiMA0GCSqGSIb3DQEBAQUAA4IBDwAwggEKAoIBAQDw2TnOXGoIpRYVcevzP+/kZRkl3hXJFO2kwPrYTpK3qDnlWjajGnyxSE+VSAYdCM1dNDOW/Vt+GTXpetIO11p0KDo6EnrJJFpMF95hW6HMiWW7n2XRMyew7aG5k+YDK6h06cEoznF+O71fUbOlmCvIaSIddPoqXzDMRlOW3/+pON5Yhb6GnPC8EywCMVOaYgRh6kJuORzKlZgKggQqRSQOeeeN8oo4MI0gQZmHQ8TXjoFaDwaPgGzavrC4X4fDTtjPj+yEE4md7zoK6QL7CSYqUuY2rmNWWfR8WAZwaOCXPz2LtOGqIMtcbr1R9ft0UdZlpzzM93TouA/KhtRlfFKRAgMBAAGjggMyMIIDLjA8BgkrBgEEAYI3FQcELzAtBiUrBgEEAYI3FQjmsmCDjfVEhoGZCYO4oUqDvoRxBIPEkTOEg4hdAgFkAgEjMB0GA1UdJQQWMBQGCCsGAQUFBwMCBggrBgEFBQcDBDALBgNVHQ8EBAMCB4AwJwYJKwYBBAGCNxUKBBowGDAKBggrBgEFBQcDAjAKBggrBgEFBQcDBDAdBgNVHQ4EFgQUWGi5m5+vJGpHUVYriosbbuE717owHwYDVR0jBBgwFoAUwy7SL/BMLxnCJ4L89i6sarBJz8EwggElBgNVHR8EggEcMIIBGDCCARSgggEQoIIBDIaBx2xkYXA6Ly8vQ049TkJHJTIwQ2xhc3MlMjAyJTIwSU5UJTIwU3ViJTIwQ0EoMSksQ049bmJnLXN1YkNBLENOPUNEUCxDTj1QdWJsaWMlMjBLZXklMjBTZXJ2aWNlcyxDTj1TZXJ2aWNlcyxDTj1Db25maWd1cmF0aW9uLERDPW5iZyxEQz1nZT9jZXJ0aWZpY2F0ZVJldm9jYXRpb25MaXN0P2Jhc2U/b2JqZWN0Q2xhc3M9Y1JMRGlzdHJpYnV0aW9uUG9pbnSGQGh0dHA6Ly9jcmwubmJnLmdvdi5nZS9jYS9OQkclMjBDbGFzcyUyMDIlMjBJTlQlMjBTdWIlMjBDQSgxKS5jcmwwggEuBggrBgEFBQcBAQSCASAwggEcMIG6BggrBgEFBQcwAoaBrWxkYXA6Ly8vQ049TkJHJTIwQ2xhc3MlMjAyJTIwSU5UJTIwU3ViJTIwQ0EsQ049QUlBLENOPVB1YmxpYyUyMEtleSUyMFNlcnZpY2VzLENOPVNlcnZpY2VzLENOPUNvbmZpZ3VyYXRpb24sREM9bmJnLERDPWdlP2NBQ2VydGlmaWNhdGU/YmFzZT9vYmplY3RDbGFzcz1jZXJ0aWZpY2F0aW9uQXV0aG9yaXR5MF0GCCsGAQUFBzAChlFodHRwOi8vY3JsLm5iZy5nb3YuZ2UvY2EvbmJnLXN1YkNBLm5iZy5nZV9OQkclMjBDbGFzcyUyMDIlMjBJTlQlMjBTdWIlMjBDQSgyKS5jcnQwDQYJKoZIhvcNAQELBQADggEBADMjmmXcplJTMIjFaZ0Aw01tF+Tqp55MUWm51/9Uv/KYajUIK8bfWluqAiwfEa8cjpcbNM77/hF3ncQA2gb8D8JQEFl+iT38lasIa3z4gwZ9xyKGV40P0aptZ0jKe2X7GgH47VdXxuXTI/oo+f+ZzC70goEGhsBpJjU30DllzIGcYLuwyoOYvLjaSmHMkjyHGtzvuxYqTHnLGHardljou0B84NxaQYQeyQx/R1KhopiJggEFHGYOuxgojAo8gU38WPZOuty5LdkYhF/6w7FLd0iki7iye14bhg9wVQrvaxDkF5uHo2SX/ndvnFIs179tFwI2wmiJTD+aFLEw1UmojA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eQ9G1jjvQKS4s0SJgmZjqPCKn+TEYrYvQaa27glxtpo=</DigestValue>
      </Reference>
      <Reference URI="/xl/calcChain.xml?ContentType=application/vnd.openxmlformats-officedocument.spreadsheetml.calcChain+xml">
        <DigestMethod Algorithm="http://www.w3.org/2001/04/xmlenc#sha256"/>
        <DigestValue>3qDZG8g6p2nQ40uwBqmZ+/UGqxTzK3LG5G2z0LoI0qo=</DigestValue>
      </Reference>
      <Reference URI="/xl/drawings/drawing1.xml?ContentType=application/vnd.openxmlformats-officedocument.drawing+xml">
        <DigestMethod Algorithm="http://www.w3.org/2001/04/xmlenc#sha256"/>
        <DigestValue>7+RUAdB1sV8LQoMV/T7MTMtn0X75OvvZMtwh3ONodXU=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72fUG5/UN+bgABv1oLXOrWb5+OEeML8pbP7/zTqLSdQ=</DigestValue>
      </Reference>
      <Reference URI="/xl/externalLinks/externalLink1.xml?ContentType=application/vnd.openxmlformats-officedocument.spreadsheetml.externalLink+xml">
        <DigestMethod Algorithm="http://www.w3.org/2001/04/xmlenc#sha256"/>
        <DigestValue>SKGWgjdC971ICjqfTee/Qm8wWZxpD2N66baNFoq2kP0=</DigestValue>
      </Reference>
      <Reference URI="/xl/printerSettings/printerSettings1.bin?ContentType=application/vnd.openxmlformats-officedocument.spreadsheetml.printerSettings">
        <DigestMethod Algorithm="http://www.w3.org/2001/04/xmlenc#sha256"/>
        <DigestValue>FSJd2iDWFWOu+te8u5YZmijcwCE5h2ofOSoOyRiiLcA=</DigestValue>
      </Reference>
      <Reference URI="/xl/printerSettings/printerSettings10.bin?ContentType=application/vnd.openxmlformats-officedocument.spreadsheetml.printerSettings">
        <DigestMethod Algorithm="http://www.w3.org/2001/04/xmlenc#sha256"/>
        <DigestValue>FSJd2iDWFWOu+te8u5YZmijcwCE5h2ofOSoOyRiiLcA=</DigestValue>
      </Reference>
      <Reference URI="/xl/printerSettings/printerSettings11.bin?ContentType=application/vnd.openxmlformats-officedocument.spreadsheetml.printerSettings">
        <DigestMethod Algorithm="http://www.w3.org/2001/04/xmlenc#sha256"/>
        <DigestValue>FSJd2iDWFWOu+te8u5YZmijcwCE5h2ofOSoOyRiiLcA=</DigestValue>
      </Reference>
      <Reference URI="/xl/printerSettings/printerSettings12.bin?ContentType=application/vnd.openxmlformats-officedocument.spreadsheetml.printerSettings">
        <DigestMethod Algorithm="http://www.w3.org/2001/04/xmlenc#sha256"/>
        <DigestValue>DGl+T6DT9ORBfo9cydxedtmjw6mKlcKp5CePuGAiMP4=</DigestValue>
      </Reference>
      <Reference URI="/xl/printerSettings/printerSettings13.bin?ContentType=application/vnd.openxmlformats-officedocument.spreadsheetml.printerSettings">
        <DigestMethod Algorithm="http://www.w3.org/2001/04/xmlenc#sha256"/>
        <DigestValue>DGl+T6DT9ORBfo9cydxedtmjw6mKlcKp5CePuGAiMP4=</DigestValue>
      </Reference>
      <Reference URI="/xl/printerSettings/printerSettings14.bin?ContentType=application/vnd.openxmlformats-officedocument.spreadsheetml.printerSettings">
        <DigestMethod Algorithm="http://www.w3.org/2001/04/xmlenc#sha256"/>
        <DigestValue>DGl+T6DT9ORBfo9cydxedtmjw6mKlcKp5CePuGAiMP4=</DigestValue>
      </Reference>
      <Reference URI="/xl/printerSettings/printerSettings15.bin?ContentType=application/vnd.openxmlformats-officedocument.spreadsheetml.printerSettings">
        <DigestMethod Algorithm="http://www.w3.org/2001/04/xmlenc#sha256"/>
        <DigestValue>FSJd2iDWFWOu+te8u5YZmijcwCE5h2ofOSoOyRiiLcA=</DigestValue>
      </Reference>
      <Reference URI="/xl/printerSettings/printerSettings16.bin?ContentType=application/vnd.openxmlformats-officedocument.spreadsheetml.printerSettings">
        <DigestMethod Algorithm="http://www.w3.org/2001/04/xmlenc#sha256"/>
        <DigestValue>FSJd2iDWFWOu+te8u5YZmijcwCE5h2ofOSoOyRiiLcA=</DigestValue>
      </Reference>
      <Reference URI="/xl/printerSettings/printerSettings17.bin?ContentType=application/vnd.openxmlformats-officedocument.spreadsheetml.printerSettings">
        <DigestMethod Algorithm="http://www.w3.org/2001/04/xmlenc#sha256"/>
        <DigestValue>FSJd2iDWFWOu+te8u5YZmijcwCE5h2ofOSoOyRiiLcA=</DigestValue>
      </Reference>
      <Reference URI="/xl/printerSettings/printerSettings2.bin?ContentType=application/vnd.openxmlformats-officedocument.spreadsheetml.printerSettings">
        <DigestMethod Algorithm="http://www.w3.org/2001/04/xmlenc#sha256"/>
        <DigestValue>FSJd2iDWFWOu+te8u5YZmijcwCE5h2ofOSoOyRiiLcA=</DigestValue>
      </Reference>
      <Reference URI="/xl/printerSettings/printerSettings3.bin?ContentType=application/vnd.openxmlformats-officedocument.spreadsheetml.printerSettings">
        <DigestMethod Algorithm="http://www.w3.org/2001/04/xmlenc#sha256"/>
        <DigestValue>FSJd2iDWFWOu+te8u5YZmijcwCE5h2ofOSoOyRiiLcA=</DigestValue>
      </Reference>
      <Reference URI="/xl/printerSettings/printerSettings4.bin?ContentType=application/vnd.openxmlformats-officedocument.spreadsheetml.printerSettings">
        <DigestMethod Algorithm="http://www.w3.org/2001/04/xmlenc#sha256"/>
        <DigestValue>FSJd2iDWFWOu+te8u5YZmijcwCE5h2ofOSoOyRiiLcA=</DigestValue>
      </Reference>
      <Reference URI="/xl/printerSettings/printerSettings5.bin?ContentType=application/vnd.openxmlformats-officedocument.spreadsheetml.printerSettings">
        <DigestMethod Algorithm="http://www.w3.org/2001/04/xmlenc#sha256"/>
        <DigestValue>FSJd2iDWFWOu+te8u5YZmijcwCE5h2ofOSoOyRiiLcA=</DigestValue>
      </Reference>
      <Reference URI="/xl/printerSettings/printerSettings6.bin?ContentType=application/vnd.openxmlformats-officedocument.spreadsheetml.printerSettings">
        <DigestMethod Algorithm="http://www.w3.org/2001/04/xmlenc#sha256"/>
        <DigestValue>FSJd2iDWFWOu+te8u5YZmijcwCE5h2ofOSoOyRiiLcA=</DigestValue>
      </Reference>
      <Reference URI="/xl/printerSettings/printerSettings7.bin?ContentType=application/vnd.openxmlformats-officedocument.spreadsheetml.printerSettings">
        <DigestMethod Algorithm="http://www.w3.org/2001/04/xmlenc#sha256"/>
        <DigestValue>FSJd2iDWFWOu+te8u5YZmijcwCE5h2ofOSoOyRiiLcA=</DigestValue>
      </Reference>
      <Reference URI="/xl/printerSettings/printerSettings8.bin?ContentType=application/vnd.openxmlformats-officedocument.spreadsheetml.printerSettings">
        <DigestMethod Algorithm="http://www.w3.org/2001/04/xmlenc#sha256"/>
        <DigestValue>FSJd2iDWFWOu+te8u5YZmijcwCE5h2ofOSoOyRiiLcA=</DigestValue>
      </Reference>
      <Reference URI="/xl/printerSettings/printerSettings9.bin?ContentType=application/vnd.openxmlformats-officedocument.spreadsheetml.printerSettings">
        <DigestMethod Algorithm="http://www.w3.org/2001/04/xmlenc#sha256"/>
        <DigestValue>FSJd2iDWFWOu+te8u5YZmijcwCE5h2ofOSoOyRiiLcA=</DigestValue>
      </Reference>
      <Reference URI="/xl/sharedStrings.xml?ContentType=application/vnd.openxmlformats-officedocument.spreadsheetml.sharedStrings+xml">
        <DigestMethod Algorithm="http://www.w3.org/2001/04/xmlenc#sha256"/>
        <DigestValue>hCv6KQKY7YOpS4DcPIqtyKEYhSJECeaEGY+mZdhHH60=</DigestValue>
      </Reference>
      <Reference URI="/xl/styles.xml?ContentType=application/vnd.openxmlformats-officedocument.spreadsheetml.styles+xml">
        <DigestMethod Algorithm="http://www.w3.org/2001/04/xmlenc#sha256"/>
        <DigestValue>CZn3nBBJPwilltlZ/02kjNwthpfHmCtFDPeuDbbNudM=</DigestValue>
      </Reference>
      <Reference URI="/xl/theme/theme1.xml?ContentType=application/vnd.openxmlformats-officedocument.theme+xml">
        <DigestMethod Algorithm="http://www.w3.org/2001/04/xmlenc#sha256"/>
        <DigestValue>tXJV4ziwEF/XfUFn13lFpM5HQdz3atw5O1tQbyr8Zc8=</DigestValue>
      </Reference>
      <Reference URI="/xl/workbook.xml?ContentType=application/vnd.openxmlformats-officedocument.spreadsheetml.sheet.main+xml">
        <DigestMethod Algorithm="http://www.w3.org/2001/04/xmlenc#sha256"/>
        <DigestValue>ygCe/9tR/RDkjUFeXlb2uHAR/i1g3gi4u95OrPGXVxE=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wdJgCYyF7sfbDQK041hXdGbE9y+7NIQNjK+OD7bYM6M=</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nZKw4hKw2+3pXeBTsC/ZBicbgnGu7zTAAE186sjLnDw=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VHqybvQngZxVyybmLK96u2i0DKEkNPoq2wyuf4RmPog=</DigestValue>
      </Reference>
      <Reference URI="/xl/worksheets/sheet10.xml?ContentType=application/vnd.openxmlformats-officedocument.spreadsheetml.worksheet+xml">
        <DigestMethod Algorithm="http://www.w3.org/2001/04/xmlenc#sha256"/>
        <DigestValue>5bPUUDNNM2REI92hOT5xoo9PZ6v5YOJeGYZ62fFxuzI=</DigestValue>
      </Reference>
      <Reference URI="/xl/worksheets/sheet11.xml?ContentType=application/vnd.openxmlformats-officedocument.spreadsheetml.worksheet+xml">
        <DigestMethod Algorithm="http://www.w3.org/2001/04/xmlenc#sha256"/>
        <DigestValue>qzYmqs3If7kVQMczSjmo9r+vljap2X51FC6ApDxYIl8=</DigestValue>
      </Reference>
      <Reference URI="/xl/worksheets/sheet12.xml?ContentType=application/vnd.openxmlformats-officedocument.spreadsheetml.worksheet+xml">
        <DigestMethod Algorithm="http://www.w3.org/2001/04/xmlenc#sha256"/>
        <DigestValue>CrbS8CX9qZLO6iDmCzYwtwiY7xi10CGBR85MpbFR8rs=</DigestValue>
      </Reference>
      <Reference URI="/xl/worksheets/sheet13.xml?ContentType=application/vnd.openxmlformats-officedocument.spreadsheetml.worksheet+xml">
        <DigestMethod Algorithm="http://www.w3.org/2001/04/xmlenc#sha256"/>
        <DigestValue>qjD1pRpSBgeCKW88l+RhKNaXtpHKgR26ldhXCi/GutM=</DigestValue>
      </Reference>
      <Reference URI="/xl/worksheets/sheet14.xml?ContentType=application/vnd.openxmlformats-officedocument.spreadsheetml.worksheet+xml">
        <DigestMethod Algorithm="http://www.w3.org/2001/04/xmlenc#sha256"/>
        <DigestValue>ITEkazlRl2QULdTdQwybJTu4bRwUpnImA9qpl+nsNPM=</DigestValue>
      </Reference>
      <Reference URI="/xl/worksheets/sheet15.xml?ContentType=application/vnd.openxmlformats-officedocument.spreadsheetml.worksheet+xml">
        <DigestMethod Algorithm="http://www.w3.org/2001/04/xmlenc#sha256"/>
        <DigestValue>g71niCYAcxDdSdmpDgIrNIGRiYpyaZ1q1iFnkb5TNZY=</DigestValue>
      </Reference>
      <Reference URI="/xl/worksheets/sheet16.xml?ContentType=application/vnd.openxmlformats-officedocument.spreadsheetml.worksheet+xml">
        <DigestMethod Algorithm="http://www.w3.org/2001/04/xmlenc#sha256"/>
        <DigestValue>tDo1QN1R9lGYckEE4H7xpxUQQ5NgWpGaD1odn5PTvmA=</DigestValue>
      </Reference>
      <Reference URI="/xl/worksheets/sheet17.xml?ContentType=application/vnd.openxmlformats-officedocument.spreadsheetml.worksheet+xml">
        <DigestMethod Algorithm="http://www.w3.org/2001/04/xmlenc#sha256"/>
        <DigestValue>jPB8RLhznYZHwGhMNIXFrPVlmBrHOgFe6yLKgyvkuIo=</DigestValue>
      </Reference>
      <Reference URI="/xl/worksheets/sheet18.xml?ContentType=application/vnd.openxmlformats-officedocument.spreadsheetml.worksheet+xml">
        <DigestMethod Algorithm="http://www.w3.org/2001/04/xmlenc#sha256"/>
        <DigestValue>U08AJgGqKoTeMcoFaayg9M9c5VH9FmlEyfsdHZ/+LQE=</DigestValue>
      </Reference>
      <Reference URI="/xl/worksheets/sheet19.xml?ContentType=application/vnd.openxmlformats-officedocument.spreadsheetml.worksheet+xml">
        <DigestMethod Algorithm="http://www.w3.org/2001/04/xmlenc#sha256"/>
        <DigestValue>RIfwyUGiDy092bbjcP3WVdQsJQz6BwL6QOW1szeHtyg=</DigestValue>
      </Reference>
      <Reference URI="/xl/worksheets/sheet2.xml?ContentType=application/vnd.openxmlformats-officedocument.spreadsheetml.worksheet+xml">
        <DigestMethod Algorithm="http://www.w3.org/2001/04/xmlenc#sha256"/>
        <DigestValue>q4obrAcpzg4JiLoJ3v7BvNPWExuUL0+ltpnsiKmZ3dU=</DigestValue>
      </Reference>
      <Reference URI="/xl/worksheets/sheet3.xml?ContentType=application/vnd.openxmlformats-officedocument.spreadsheetml.worksheet+xml">
        <DigestMethod Algorithm="http://www.w3.org/2001/04/xmlenc#sha256"/>
        <DigestValue>z+tJiBE+tG0lQS3ZlaBHNhHIai33qiTFypUTHygIkZY=</DigestValue>
      </Reference>
      <Reference URI="/xl/worksheets/sheet4.xml?ContentType=application/vnd.openxmlformats-officedocument.spreadsheetml.worksheet+xml">
        <DigestMethod Algorithm="http://www.w3.org/2001/04/xmlenc#sha256"/>
        <DigestValue>N24h5rCA8dvfyaI5yfrvA99ZEDQY1mLxeAEoTVMrQ/c=</DigestValue>
      </Reference>
      <Reference URI="/xl/worksheets/sheet5.xml?ContentType=application/vnd.openxmlformats-officedocument.spreadsheetml.worksheet+xml">
        <DigestMethod Algorithm="http://www.w3.org/2001/04/xmlenc#sha256"/>
        <DigestValue>4MJEoD95py5ovEeE9dTJ13bTDstLKyJI20yTTWHrj0I=</DigestValue>
      </Reference>
      <Reference URI="/xl/worksheets/sheet6.xml?ContentType=application/vnd.openxmlformats-officedocument.spreadsheetml.worksheet+xml">
        <DigestMethod Algorithm="http://www.w3.org/2001/04/xmlenc#sha256"/>
        <DigestValue>IZxpFjdCY1c2KLWy3Xb4PQxo+b110Z/uKqrfFqfABcQ=</DigestValue>
      </Reference>
      <Reference URI="/xl/worksheets/sheet7.xml?ContentType=application/vnd.openxmlformats-officedocument.spreadsheetml.worksheet+xml">
        <DigestMethod Algorithm="http://www.w3.org/2001/04/xmlenc#sha256"/>
        <DigestValue>uxly69+z8LuLSvKh9+ti5nSxxFScGZKN+1ELVsPUOhI=</DigestValue>
      </Reference>
      <Reference URI="/xl/worksheets/sheet8.xml?ContentType=application/vnd.openxmlformats-officedocument.spreadsheetml.worksheet+xml">
        <DigestMethod Algorithm="http://www.w3.org/2001/04/xmlenc#sha256"/>
        <DigestValue>fblbagRw8t9FTYIHZkAdv5dvIXAnbh+h4TZma46pqxU=</DigestValue>
      </Reference>
      <Reference URI="/xl/worksheets/sheet9.xml?ContentType=application/vnd.openxmlformats-officedocument.spreadsheetml.worksheet+xml">
        <DigestMethod Algorithm="http://www.w3.org/2001/04/xmlenc#sha256"/>
        <DigestValue>F6RI3JYcKV/d+NCXziN+3t/qXBoMbC/zRwOLSvbKc/M=</DigestValue>
      </Reference>
    </Manifest>
    <SignatureProperties>
      <SignatureProperty Id="idSignatureTime" Target="#idPackageSignature">
        <mdssi:SignatureTime xmlns:mdssi="http://schemas.openxmlformats.org/package/2006/digital-signature">
          <mdssi:Format>YYYY-MM-DDThh:mm:ssTZD</mdssi:Format>
          <mdssi:Value>2019-10-30T13:18:00Z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16.0.11328/16</OfficeVersion>
          <ApplicationVersion>16.0.11328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2019-10-30T13:18:00Z</xd:SigningTime>
          <xd:SigningCertificate>
            <xd:Cert>
              <xd:CertDigest>
                <DigestMethod Algorithm="http://www.w3.org/2001/04/xmlenc#sha256"/>
                <DigestValue>KTFB6Mfelu7W5iiB/quXIWIpIZQQZGGHKg1e6yOEeak=</DigestValue>
              </xd:CertDigest>
              <xd:IssuerSerial>
                <X509IssuerName>CN=NBG Class 2 INT Sub CA, DC=nbg, DC=ge</X509IssuerName>
                <X509SerialNumber>539998010097947895730266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Approved this document</xd:Description>
            </xd:CommitmentTypeId>
            <xd:AllSignedDataObjects/>
          </xd:CommitmentTypeIndication>
        </xd:SignedDataObjectProperties>
      </xd:SignedProperties>
      <xd:UnsignedProperties>
        <xd:UnsignedSignatureProperties>
          <xd:CertificateValues>
            <xd:EncapsulatedX509Certificate>MIIEgDCCA2igAwIBAgIKUPYk0gAAAAAAnDANBgkqhkiG9w0BAQsFADBHMRIwEAYKCZImiZPyLGQBGRYCZ2UxEzARBgoJkiaJk/IsZAEZFgNuYmcxHDAaBgNVBAMTE05CRyBDbGFzcyAxIFJvb3QgQ0EwHhcNMTYxMjIzMDk0NjU2WhcNMjExMjIyMDk0NjU2WjBKMRIwEAYKCZImiZPyLGQBGRYCZ2UxEzARBgoJkiaJk/IsZAEZFgNuYmcxHzAdBgNVBAMTFk5CRyBDbGFzcyAyIElOVCBTdWIgQ0EwggEiMA0GCSqGSIb3DQEBAQUAA4IBDwAwggEKAoIBAQCzZc/9jUbS4Uinp9r8TQ9taryMlFEQzOqa5sdTa24xdN4k+ubo6S63dnWGe8dBZecLWY1kSzGBTPyKwZaKihRtlg4jqYqJPpuBh4PA22LaxUV5WJOO6k5gMGVN34DkZ9YVRcSPS7BkkA3FvPd9iW8EknVdRCK3JvfeBZF+eV0MDu3vYOw4OpA+Kx9oQdPT1OKgqrtpV23d4tV667AzNSGVPBnt+EfspbD4hKw1ARpFXwg0a6gtMwtinaBtXOqrpVEUY5oKIiD+lkArl9FuByYxYXttxcYqe2SYnBjKehHoH2BG8QXma8XFUZSs+ipQn6tB7YPjTh0rCHx9bRgcsWBpAgMBAAGjggFpMIIBZTASBgkrBgEEAYI3FQEEBQIDAQACMCMGCSsGAQQBgjcVAgQWBBTLrOXK4fRY30+8jKy3NeCMEcfdYDAdBgNVHQ4EFgQUwy7SL/BMLxnCJ4L89i6sarBJz8EwGQYJKwYBBAGCNxQCBAweCgBTAHUAYgBDAEEwCwYDVR0PBAQDAgGGMA8GA1UdEwEB/wQFMAMBAf8wHwYDVR0jBBgwFoAU6CYsCoPW18Do/q4IevdFE0cp8hkwSQYDVR0fBEIwQDA+oDygOoY4aHR0cDovL2NybC5uYmcuZ292LmdlL2NhL05CRyUyMENsYXNzJTIwMSUyMFJvb3QlMjBDQS5jcmwwZgYIKwYBBQUHAQEEWjBYMFYGCCsGAQUFBzAChkpodHRwOi8vY3JsLm5iZy5nb3YuZ2UvY2EvbmJnLXJvb3RDQS5uYmcuZ2VfTkJHJTIwQ2xhc3MlMjAxJTIwUm9vdCUyMENBLmNydDANBgkqhkiG9w0BAQsFAAOCAQEAbAuyEQvUFRDET20z8KxEfmAtRU5jOVOx+wykK3HZ+va9Rwbgxt8b6c9oyZfjRJXuTWHbyO7QA78zs5lURb6kIjh8830SyA5paM1tMFILhKqg1ybpFYBetGXHnZ0xmkg7Ad+Qb4jLKeVBzKD+t7WVn2pv89Z7GWmJa93AgCuoJ6k3UDDro9wDATff3H1HGafuvKjWk0r4lDgTRCXNh5uPSFwkkQ59/dyB2rQtPbohXGL1cpqR/5746y92qB6S3rDY2ZTwUZv2ZK36KDY3B5ZbmFNRTUEs/clYXMWKIeHE8KC6gfTtI8jSEbEom+GoH0urskjA8PsVtZL40Y1C/uOynQ==</xd:EncapsulatedX509Certificate>
            <xd:EncapsulatedX509Certificate>MIIDfjCCAmagAwIBAgIQWk0Eq2kmi5NMOEEOPGSixjANBgkqhkiG9w0BAQUFADBHMRIwEAYKCZImiZPyLGQBGRYCZ2UxEzARBgoJkiaJk/IsZAEZFgNuYmcxHDAaBgNVBAMTE05CRyBDbGFzcyAxIFJvb3QgQ0EwHhcNMTAxMTI0MjIzOTM0WhcNMjUxMTI0MjI0OTMzWjBHMRIwEAYKCZImiZPyLGQBGRYCZ2UxEzARBgoJkiaJk/IsZAEZFgNuYmcxHDAaBgNVBAMTE05CRyBDbGFzcyAxIFJvb3QgQ0EwggEiMA0GCSqGSIb3DQEBAQUAA4IBDwAwggEKAoIBAQC10LJuvb/cvZzGrHQLwHwBf+8UUxQYtOZKWzNTNgQ6N+4mZ1Z+APzEzWArGAOb+1saGjZxbln1SzXBVWjg9K/YwNojoRUgpMsgwhlfmqNVKTaJh9isLx0V7MNN+/9yZgspe2n/Enga4TaDzPsW9G8cfmTGkE12spVYnphGsz49Nz6mP907sT2efkca9Wgh7lo8UthX5UcpIFbsXa4W53Txg97zyD8nxs701yiZT/2qSPWUaulMG+scanSqnMUb0oifwX6HfpMH20cGs6vUWlZuJkDX3M0XCSMqqnLC3IBQNxkggONyu2Yo63puU5SsTCdsZspgYq3k6o88xB1+53X9AgMBAAGjZjBkMBMGCSsGAQQBgjcUAgQGHgQAQwBBMAsGA1UdDwQEAwIBhjAPBgNVHRMBAf8EBTADAQH/MB0GA1UdDgQWBBToJiwKg9bXwOj+rgh690UTRynyGTAQBgkrBgEEAYI3FQEEAwIBADANBgkqhkiG9w0BAQUFAAOCAQEAWsTvb+7fJL82wQBXrOrRXtBRInSKOve5YoXd43N9iylXSLHndIi5wiWEevExappJOD/d5QakbWAnT05kArleAPtPQYb7zazvnmC48CDFIPocHESAYjUnqixMnHFdpFr0+m1TArbZLVNOG65lc9o1kKSMv7dMlAlbNaL428TEnDK/TmVrLhwzsuhpu5yTscSNiKHVFSGA7N5IMYCU7Q/fPuhlAkoz5lfkJc3pxPXH1Fjjd+KE8PxfNmkpMduZBOJu4Eu7zW5MVyeGzUqGGgqED8VzO+XK7choDlUQz5GPoYBQhJlLzFg8cvNWfgmRNq3zuqoiH/spf7RGQCufR5wJqA==</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Info</vt:lpstr>
      <vt:lpstr>1. key ratios</vt:lpstr>
      <vt:lpstr>2. RC</vt:lpstr>
      <vt:lpstr>3. PL</vt:lpstr>
      <vt:lpstr>4. Off-Balance</vt:lpstr>
      <vt:lpstr>5. RWA</vt:lpstr>
      <vt:lpstr>6. Administrators-shareholders</vt:lpstr>
      <vt:lpstr>7. LI1</vt:lpstr>
      <vt:lpstr>8. LI2</vt:lpstr>
      <vt:lpstr>9. Capital</vt:lpstr>
      <vt:lpstr>9.1. Capital Requirements</vt:lpstr>
      <vt:lpstr>10. CC2</vt:lpstr>
      <vt:lpstr>11. CRWA</vt:lpstr>
      <vt:lpstr>12. CRM</vt:lpstr>
      <vt:lpstr>13. CRME</vt:lpstr>
      <vt:lpstr>14. LCR</vt:lpstr>
      <vt:lpstr>15. CCR</vt:lpstr>
      <vt:lpstr>Sheet2</vt:lpstr>
      <vt:lpstr>15.1. LR</vt:lpstr>
      <vt:lpstr>'4. Off-Balance'!__xlnm._FilterDatabase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Natia Chakvetadze</dc:creator>
  <cp:lastModifiedBy>Natia Chakvetadze</cp:lastModifiedBy>
  <cp:revision>0</cp:revision>
  <cp:lastPrinted>2019-10-30T12:15:57Z</cp:lastPrinted>
  <dcterms:created xsi:type="dcterms:W3CDTF">2006-09-16T00:00:00Z</dcterms:created>
  <dcterms:modified xsi:type="dcterms:W3CDTF">2019-10-30T13:06:19Z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r8>0</vt:r8>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