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xl/externalLinks/externalLink2.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7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OnSave="0"/>
</workbook>
</file>

<file path=xl/calcChain.xml><?xml version="1.0" encoding="utf-8"?>
<calcChain xmlns="http://schemas.openxmlformats.org/spreadsheetml/2006/main">
  <c r="C6" i="71" l="1"/>
  <c r="C13" i="71" s="1"/>
  <c r="D13" i="77" l="1"/>
  <c r="D12" i="77"/>
  <c r="D21" i="77"/>
  <c r="D11" i="77"/>
  <c r="D20" i="77"/>
  <c r="D9" i="77"/>
  <c r="D19" i="77"/>
  <c r="D8" i="77"/>
  <c r="D17" i="77"/>
  <c r="D7" i="77"/>
  <c r="D16" i="77"/>
  <c r="D15" i="77"/>
  <c r="B1" i="79" l="1"/>
  <c r="B1" i="37"/>
  <c r="B1" i="36"/>
  <c r="B1" i="74"/>
  <c r="B1" i="64"/>
  <c r="B1" i="35"/>
  <c r="B1" i="69"/>
  <c r="B1" i="77"/>
  <c r="B1" i="28"/>
  <c r="B1" i="73"/>
  <c r="B1" i="72"/>
  <c r="B1" i="52"/>
  <c r="B1" i="71"/>
  <c r="B1" i="75"/>
  <c r="B1" i="53"/>
  <c r="B1" i="62"/>
  <c r="B1" i="6"/>
  <c r="B17" i="6" l="1"/>
  <c r="B16" i="6"/>
  <c r="B15" i="6"/>
  <c r="C5" i="73" l="1"/>
  <c r="C8" i="73" l="1"/>
  <c r="C13" i="73" s="1"/>
</calcChain>
</file>

<file path=xl/sharedStrings.xml><?xml version="1.0" encoding="utf-8"?>
<sst xmlns="http://schemas.openxmlformats.org/spreadsheetml/2006/main" count="1247" uniqueCount="942">
  <si>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</si>
  <si>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</si>
  <si>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</si>
  <si>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</si>
  <si>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</si>
  <si>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</si>
  <si>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</si>
  <si>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</si>
  <si>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</si>
  <si>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</si>
  <si>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</si>
  <si>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</si>
  <si>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</si>
  <si>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</si>
  <si>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</si>
  <si>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</si>
  <si>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</si>
  <si>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</si>
  <si>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</si>
  <si>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</si>
  <si>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</si>
  <si>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</si>
  <si>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</si>
  <si>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</si>
  <si>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</si>
  <si>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</si>
  <si>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</si>
  <si>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</si>
  <si>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</si>
  <si>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</si>
  <si>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</si>
  <si>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</si>
  <si>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</si>
  <si>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</si>
  <si>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</si>
  <si>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</si>
  <si>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</si>
  <si>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</si>
  <si>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</si>
  <si>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</si>
  <si>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</si>
  <si>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</si>
  <si>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</si>
  <si>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</si>
  <si>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</si>
  <si>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</si>
  <si>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</si>
  <si>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</si>
  <si>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</si>
  <si>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</si>
  <si>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</si>
  <si>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</si>
  <si>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</si>
  <si>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</si>
  <si>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</si>
  <si>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</si>
  <si>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</si>
  <si>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</si>
  <si>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</si>
  <si>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</si>
  <si>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</si>
  <si>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</si>
  <si>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</si>
  <si>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</si>
  <si>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</si>
  <si>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</si>
  <si>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</si>
  <si>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</si>
  <si>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</si>
  <si>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</si>
  <si>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</si>
  <si>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</si>
  <si>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</si>
  <si>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</si>
  <si>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</si>
  <si>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</si>
  <si>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</si>
  <si>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</si>
  <si>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</si>
  <si>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</si>
  <si>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</si>
  <si>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</si>
  <si>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</si>
  <si>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</si>
  <si>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</si>
  <si>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</si>
  <si>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</si>
  <si>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</si>
  <si>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</si>
  <si>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</si>
  <si>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</si>
  <si>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</si>
  <si>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</si>
  <si>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</si>
  <si>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</si>
  <si>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</si>
  <si>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</si>
  <si>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</si>
  <si>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</si>
  <si>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</si>
  <si>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</si>
  <si>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</si>
  <si>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</si>
  <si>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</si>
  <si>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</si>
  <si>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</si>
  <si>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</si>
  <si>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</si>
  <si>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</si>
  <si>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</si>
  <si>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</si>
  <si>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</si>
  <si>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</si>
  <si>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</si>
  <si>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</si>
  <si>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</si>
  <si>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</si>
  <si>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</si>
  <si>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</si>
  <si>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</si>
  <si>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</si>
  <si>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</si>
  <si>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</si>
  <si>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</si>
  <si>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</si>
  <si>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</si>
  <si>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</si>
  <si>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</si>
  <si>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</si>
  <si>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</si>
  <si>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</si>
  <si>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</si>
  <si>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</si>
  <si>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</si>
  <si>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</si>
  <si>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</si>
  <si>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</si>
  <si>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</si>
  <si>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</si>
  <si>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</si>
  <si>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</si>
  <si>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</si>
  <si>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</si>
  <si>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</si>
  <si>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</si>
  <si>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</si>
  <si>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</si>
  <si>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</si>
  <si>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</si>
  <si>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</si>
  <si>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</si>
  <si>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</si>
  <si>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</si>
  <si>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</si>
  <si>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</si>
  <si>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</si>
  <si>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</si>
  <si>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</si>
  <si>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</si>
  <si>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</si>
  <si>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</si>
  <si>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</si>
  <si>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</si>
  <si>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</si>
  <si>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</si>
  <si>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</si>
  <si>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</si>
  <si>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</si>
  <si>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</si>
  <si>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</si>
  <si>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</si>
  <si>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</si>
  <si>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</si>
  <si>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</si>
  <si>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</si>
  <si>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</si>
  <si>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</si>
  <si>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</si>
  <si>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</si>
  <si>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</si>
  <si>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</si>
  <si>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</si>
  <si>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</si>
  <si>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</si>
  <si>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</si>
  <si>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</si>
  <si>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</si>
  <si>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</si>
  <si>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</si>
  <si>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</si>
  <si>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</si>
  <si>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</si>
  <si>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</si>
  <si>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</si>
  <si>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</si>
  <si>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</si>
  <si>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</si>
  <si>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</si>
  <si>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</si>
  <si>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</si>
  <si>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</si>
  <si>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</si>
  <si>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</si>
  <si>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</si>
  <si>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</si>
  <si>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</si>
  <si>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</si>
  <si>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</si>
  <si>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</si>
  <si>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</si>
  <si>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</si>
  <si>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</si>
  <si>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</si>
  <si>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</si>
  <si>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</si>
  <si>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</si>
  <si>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</si>
  <si>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</si>
  <si>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</si>
  <si>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</si>
  <si>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</si>
  <si>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</si>
  <si>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</si>
  <si>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</si>
  <si>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</si>
  <si>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</si>
  <si>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</si>
  <si>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</si>
  <si>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</si>
  <si>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</si>
  <si>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</si>
  <si>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</si>
  <si>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</si>
  <si>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</si>
  <si>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</si>
  <si>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</si>
  <si>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</si>
  <si>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</si>
  <si>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</si>
  <si>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</si>
  <si>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</si>
  <si>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</si>
  <si>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</si>
  <si>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</si>
  <si>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</si>
  <si>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</si>
  <si>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</si>
  <si>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</si>
  <si>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</si>
  <si>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</si>
  <si>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</si>
  <si>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</si>
  <si>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</si>
  <si>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</si>
  <si>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</si>
  <si>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</si>
  <si>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</si>
  <si>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</si>
  <si>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</si>
  <si>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</si>
  <si>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</si>
  <si>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</si>
  <si>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</si>
  <si>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</si>
  <si>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</si>
  <si>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</si>
  <si>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</si>
  <si>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</si>
  <si>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</si>
  <si>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</si>
  <si>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</si>
  <si>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</si>
  <si>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</si>
  <si>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</si>
  <si>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</si>
  <si>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</si>
  <si>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</si>
  <si>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</si>
  <si>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</si>
  <si>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</si>
  <si>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</si>
  <si>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</si>
  <si>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</si>
  <si>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</si>
  <si>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</si>
  <si>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</si>
  <si>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</si>
  <si>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</si>
  <si>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</si>
  <si>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</si>
  <si>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</si>
  <si>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</si>
  <si>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</si>
  <si>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</si>
  <si>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</si>
  <si>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</si>
  <si>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</si>
  <si>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</si>
  <si>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</si>
  <si>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</si>
  <si>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</si>
  <si>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</si>
  <si>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</si>
  <si>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</si>
  <si>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</si>
  <si>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</si>
  <si>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</si>
  <si>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</si>
  <si>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</si>
  <si>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</si>
  <si>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</si>
  <si>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</si>
  <si>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</si>
  <si>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</si>
  <si>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</si>
  <si>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</si>
  <si>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</si>
  <si>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</si>
  <si>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</si>
  <si>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</si>
  <si>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</si>
  <si>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</si>
  <si>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</si>
  <si>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</si>
  <si>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</si>
  <si>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</si>
  <si>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</si>
  <si>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</si>
  <si>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</si>
  <si>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</si>
  <si>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</si>
  <si>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</si>
  <si>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</si>
  <si>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</si>
  <si>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</si>
  <si>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</si>
  <si>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</si>
  <si>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</si>
  <si>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</si>
  <si>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</si>
  <si>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</si>
  <si>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</si>
  <si>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</si>
  <si>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</si>
  <si>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</si>
  <si>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</si>
  <si>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</si>
  <si>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</si>
  <si>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</si>
  <si>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</si>
  <si>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</si>
  <si>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</si>
  <si>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</si>
  <si>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</si>
  <si>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</si>
  <si>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</si>
  <si>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</si>
  <si>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</si>
  <si>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</si>
  <si>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</si>
  <si>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</si>
  <si>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</si>
  <si>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</si>
  <si>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</si>
  <si>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</si>
  <si>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</si>
  <si>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</si>
  <si>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</si>
  <si>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</si>
  <si>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</si>
  <si>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</si>
  <si>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</si>
  <si>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</si>
  <si>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</si>
  <si>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</si>
  <si>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</si>
  <si>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</si>
  <si>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</si>
  <si>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</si>
  <si>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</si>
  <si>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</si>
  <si>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</si>
  <si>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</si>
  <si>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</si>
  <si>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</si>
  <si>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</si>
  <si>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</si>
  <si>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</si>
  <si>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</si>
  <si>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</si>
  <si>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</si>
  <si>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</si>
  <si>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</si>
  <si>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</si>
  <si>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</si>
  <si>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</si>
  <si>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</si>
  <si>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</si>
  <si>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</si>
  <si>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</si>
  <si>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</si>
  <si>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</si>
  <si>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</si>
  <si>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</si>
  <si>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</si>
  <si>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</si>
  <si>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</si>
  <si>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</si>
  <si>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</si>
  <si>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</si>
  <si>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</si>
  <si>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</si>
  <si>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</si>
  <si>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</si>
  <si>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</si>
  <si>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</si>
  <si>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</si>
  <si>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</si>
  <si>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</si>
  <si>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</si>
  <si>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</si>
  <si>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</si>
  <si>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</si>
  <si>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</si>
  <si>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</si>
  <si>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</si>
  <si>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</si>
  <si>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</si>
  <si>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</si>
  <si>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</si>
  <si>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</si>
  <si>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</si>
  <si>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</si>
  <si>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</si>
  <si>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</si>
  <si>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</si>
  <si>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</si>
  <si>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</si>
  <si>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</si>
  <si>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</si>
  <si>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</si>
  <si>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</si>
  <si>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</si>
  <si>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</si>
  <si>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</si>
  <si>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</si>
  <si>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</si>
  <si>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</si>
  <si>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</si>
  <si>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</si>
  <si>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</si>
  <si>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</si>
  <si>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</si>
  <si>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</si>
  <si>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</si>
  <si>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</si>
  <si>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</si>
  <si>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</si>
  <si>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</si>
  <si>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</si>
  <si>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</si>
  <si>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</si>
  <si>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</si>
  <si>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</si>
  <si>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</si>
  <si>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</si>
  <si>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</si>
  <si>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</si>
  <si>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</si>
  <si>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</si>
  <si>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</si>
  <si>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</si>
  <si>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</si>
  <si>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</si>
  <si>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</si>
  <si>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</si>
  <si>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</si>
  <si>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</si>
  <si>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</si>
  <si>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</si>
  <si>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</si>
  <si>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</si>
  <si>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</si>
  <si>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</si>
  <si>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</si>
  <si>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</si>
  <si>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</si>
  <si>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</si>
  <si>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</si>
  <si>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</si>
  <si>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</si>
  <si>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</si>
  <si>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</si>
  <si>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</si>
  <si>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</si>
  <si>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</si>
  <si>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</si>
  <si>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</si>
  <si>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</si>
  <si>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</si>
  <si>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</si>
  <si>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</si>
  <si>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</si>
  <si>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</si>
  <si>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</si>
  <si>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</si>
  <si>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</si>
  <si>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</si>
  <si>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</si>
  <si>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</si>
  <si>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</si>
  <si>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</si>
  <si>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</si>
  <si>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</si>
  <si>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</si>
  <si>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</si>
  <si>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</si>
  <si>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</si>
  <si>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</si>
  <si>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</si>
  <si>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</si>
  <si>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</si>
  <si>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</si>
  <si>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</si>
  <si>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</si>
  <si>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</si>
  <si>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</si>
  <si>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</si>
  <si>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</si>
  <si>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</si>
  <si>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</si>
  <si>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</si>
  <si>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</si>
  <si>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</si>
  <si>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</si>
  <si>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</si>
  <si>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</si>
  <si>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</si>
  <si>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</si>
  <si>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</si>
  <si>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</si>
  <si>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</si>
  <si>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</si>
  <si>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</si>
  <si>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</si>
  <si>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</si>
  <si>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</si>
  <si>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</si>
  <si>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</si>
  <si>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</si>
  <si>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</si>
  <si>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</si>
  <si>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</si>
  <si>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</si>
  <si>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</si>
  <si>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</si>
  <si>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</si>
  <si>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</si>
  <si>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</si>
  <si>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</si>
  <si>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</si>
  <si>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</si>
  <si>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</si>
  <si>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</si>
  <si>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</si>
  <si>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</si>
  <si>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</si>
  <si>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</si>
  <si>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</si>
  <si>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</si>
  <si>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</si>
  <si>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</si>
  <si>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</si>
  <si>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</si>
  <si>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</si>
  <si>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</si>
  <si>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</si>
  <si>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</si>
  <si>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</si>
  <si>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</si>
  <si>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</si>
  <si>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</si>
  <si>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</si>
  <si>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</si>
  <si>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</si>
  <si>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</si>
  <si>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</si>
  <si>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</si>
  <si>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</si>
  <si>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</si>
  <si>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</si>
  <si>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</si>
  <si>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</si>
  <si>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</si>
  <si>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</si>
  <si>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</si>
  <si>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</si>
  <si>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</si>
  <si>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</si>
  <si>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</si>
  <si>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</si>
  <si>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</si>
  <si>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</si>
  <si>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</si>
  <si>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</si>
  <si>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</si>
  <si>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</si>
  <si>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</si>
  <si>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</si>
  <si>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</si>
  <si>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</si>
  <si>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</si>
  <si>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</si>
  <si>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</si>
  <si>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</si>
  <si>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</si>
  <si>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</si>
  <si>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</si>
  <si>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</si>
  <si>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</si>
  <si>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</si>
  <si>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</si>
  <si>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</si>
  <si>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</si>
  <si>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</si>
  <si>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</si>
  <si>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</si>
  <si>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</si>
  <si>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</si>
  <si>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</si>
  <si>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</si>
  <si>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</si>
  <si>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</si>
  <si>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</si>
  <si>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</si>
  <si>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</si>
  <si>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</si>
  <si>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</si>
  <si>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</si>
  <si>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</si>
  <si>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</si>
  <si>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</si>
  <si>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</si>
  <si>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</si>
  <si>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</si>
  <si>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</si>
  <si>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</si>
  <si>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</si>
  <si>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</si>
  <si>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</si>
  <si>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</si>
  <si>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</si>
  <si>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</si>
  <si>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</si>
  <si>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</si>
  <si>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</si>
  <si>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</si>
  <si>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</si>
  <si>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</si>
  <si>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</si>
  <si>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</si>
  <si>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</si>
  <si>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</si>
  <si>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</si>
  <si>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</si>
  <si>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</si>
  <si>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</si>
  <si>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</si>
  <si>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</si>
  <si>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</si>
  <si>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</si>
  <si>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</si>
  <si>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</si>
  <si>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</si>
  <si>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</si>
  <si>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</si>
  <si>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</si>
  <si>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</si>
  <si>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</si>
  <si>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</si>
  <si>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</si>
  <si>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</si>
  <si>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</si>
  <si>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</si>
  <si>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</si>
  <si>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</si>
  <si>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</si>
  <si>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</si>
  <si>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</si>
  <si>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</si>
  <si>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</si>
  <si>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</si>
  <si>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</si>
  <si>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</si>
  <si>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</si>
  <si>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</si>
  <si>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</si>
  <si>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</si>
  <si>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</si>
  <si>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</si>
  <si>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</si>
  <si>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</si>
  <si>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</si>
  <si>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</si>
  <si>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</si>
  <si>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</si>
  <si>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</si>
  <si>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</si>
  <si>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</si>
  <si>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</si>
  <si>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</si>
  <si>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</si>
  <si>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</si>
  <si>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</si>
  <si>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</si>
  <si>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</si>
  <si>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</si>
  <si>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</si>
  <si>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</si>
  <si>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</si>
  <si>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</si>
  <si>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</si>
  <si>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</si>
  <si>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</si>
  <si>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</si>
  <si>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</si>
  <si>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</si>
  <si>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</si>
  <si>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</si>
  <si>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</si>
  <si>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</si>
  <si>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</si>
  <si>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</si>
  <si>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</si>
  <si>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</si>
  <si>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</si>
  <si>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</si>
  <si>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</si>
  <si>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</si>
  <si>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</si>
  <si>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</si>
  <si>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</si>
  <si>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</si>
  <si>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</si>
  <si>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</si>
  <si>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</si>
  <si>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</si>
  <si>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</si>
  <si>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</si>
  <si>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</si>
  <si>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</si>
  <si>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</si>
  <si>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</si>
  <si>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</si>
  <si>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</si>
  <si>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</si>
  <si>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</si>
  <si>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</si>
  <si>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</si>
  <si>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</si>
  <si>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</si>
  <si>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</si>
  <si>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</si>
  <si>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</si>
  <si>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</si>
  <si>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</si>
  <si>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</si>
  <si>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</si>
  <si>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</si>
  <si>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</si>
  <si>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</si>
  <si>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</si>
  <si>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</si>
  <si>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</si>
  <si>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</si>
  <si>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</si>
  <si>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</si>
  <si>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</si>
  <si>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</si>
  <si>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</si>
  <si>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</si>
  <si>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</si>
  <si>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</si>
  <si>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</si>
  <si>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</si>
  <si>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</si>
  <si>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</si>
  <si>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</si>
  <si>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</si>
  <si>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</si>
  <si>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</si>
  <si>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</si>
  <si>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</si>
  <si>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</si>
  <si>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</si>
  <si>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</si>
  <si>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</si>
  <si>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</si>
  <si>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</si>
  <si>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</si>
  <si>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</si>
  <si>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</si>
  <si>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</si>
  <si>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</si>
  <si>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</si>
  <si>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</si>
  <si>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</si>
  <si>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</si>
  <si>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</si>
  <si>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</si>
  <si>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</si>
  <si>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</si>
  <si>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</si>
  <si>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</si>
  <si>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</si>
  <si>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</si>
  <si>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</si>
  <si>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</si>
  <si>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</si>
  <si>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</si>
  <si>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</si>
  <si>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</si>
  <si>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</si>
  <si>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</si>
  <si>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</si>
  <si>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</si>
  <si>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</si>
  <si>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</si>
  <si>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</si>
  <si>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</si>
  <si>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</si>
  <si>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</si>
  <si>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</si>
  <si>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</si>
  <si>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</si>
  <si>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</si>
  <si>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</si>
  <si>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</si>
  <si>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</si>
  <si>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</si>
  <si>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</si>
  <si>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</si>
  <si>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</si>
  <si>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</si>
  <si>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</si>
  <si>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</si>
  <si>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</si>
  <si>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</si>
  <si>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</si>
  <si>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</si>
  <si>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</si>
  <si>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</si>
  <si>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</si>
  <si>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</si>
  <si>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</si>
  <si>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</si>
  <si>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</si>
  <si>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</si>
  <si>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</si>
  <si>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</si>
  <si>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</si>
  <si>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</si>
  <si>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</si>
  <si>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</si>
  <si>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</si>
  <si>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</si>
  <si>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</si>
  <si>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</si>
  <si>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</si>
  <si>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</si>
  <si>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</si>
  <si>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</si>
  <si>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</si>
  <si>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</si>
  <si>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</si>
  <si>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</si>
  <si>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</si>
  <si>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</si>
  <si>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</si>
  <si>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</si>
  <si>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</si>
  <si>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</si>
  <si>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</si>
  <si>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</si>
  <si>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</si>
  <si>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</si>
  <si>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</si>
  <si>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</si>
  <si>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</si>
  <si>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</si>
  <si>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</si>
  <si>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</si>
  <si>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</si>
  <si>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</si>
  <si>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</si>
  <si>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</si>
  <si>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</si>
  <si>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</si>
  <si>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</si>
  <si>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</si>
  <si>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</si>
  <si>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</si>
  <si>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</si>
  <si>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</si>
  <si>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</si>
  <si>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</si>
  <si>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</si>
  <si>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</si>
  <si>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</si>
  <si>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</si>
  <si>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</si>
  <si>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</si>
  <si>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</si>
  <si>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</si>
  <si>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</si>
  <si>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</si>
  <si>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</si>
  <si>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</si>
  <si>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თიბისი ბანკი</t>
  </si>
  <si>
    <t>მამუკა ხაზარაძე</t>
  </si>
  <si>
    <t>ვახტანგ ბუცხრიკიძე</t>
  </si>
  <si>
    <t>www.tbcbank.com.ge</t>
  </si>
  <si>
    <t>ბადრი ჯაფარიძე</t>
  </si>
  <si>
    <t>ნიკოლოზ ენუქიძე</t>
  </si>
  <si>
    <t>მარია ლუიზა ჩიკონიანი</t>
  </si>
  <si>
    <t>ცირა კემულარია</t>
  </si>
  <si>
    <t>ერიკ რაჯენდრა</t>
  </si>
  <si>
    <t>ნიკოლას დომინიკ ჰააგი</t>
  </si>
  <si>
    <t>პაატა ღაძაძე</t>
  </si>
  <si>
    <t>თორნიკე გოგიჩაიშვილი</t>
  </si>
  <si>
    <t>ნინო მასურაშვილი</t>
  </si>
  <si>
    <t>დავით ჭყონია</t>
  </si>
  <si>
    <t>გიორგი შაგიძე</t>
  </si>
  <si>
    <t>ნიკოლოზ ქურდიანი</t>
  </si>
  <si>
    <t>გიორგი თხელიძე</t>
  </si>
  <si>
    <t>TBC Bank Group PLC</t>
  </si>
  <si>
    <t>European Bank for Reconstruction and Development</t>
  </si>
  <si>
    <t>JPMorgan Asset Management</t>
  </si>
  <si>
    <t>Schroder Investment Management</t>
  </si>
  <si>
    <t>Dunross &amp; Co.</t>
  </si>
  <si>
    <t>31/12/2018</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</si>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</sst>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00"/>
  </numFmts>
  <fonts count="117">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3"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9"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168" fontId="40" fillId="64" borderId="44" applyNumberFormat="0" applyAlignment="0" applyProtection="0"/>
    <xf numFmtId="169" fontId="40" fillId="64" borderId="44" applyNumberFormat="0" applyAlignment="0" applyProtection="0"/>
    <xf numFmtId="168" fontId="40" fillId="64" borderId="44" applyNumberFormat="0" applyAlignment="0" applyProtection="0"/>
    <xf numFmtId="0" fontId="38" fillId="64" borderId="44" applyNumberFormat="0" applyAlignment="0" applyProtection="0"/>
    <xf numFmtId="0" fontId="41"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0" fontId="42" fillId="10" borderId="40"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169" fontId="43" fillId="65" borderId="45" applyNumberFormat="0" applyAlignment="0" applyProtection="0"/>
    <xf numFmtId="168" fontId="43" fillId="65" borderId="45" applyNumberFormat="0" applyAlignment="0" applyProtection="0"/>
    <xf numFmtId="0" fontId="41"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178"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4" applyNumberFormat="0" applyAlignment="0" applyProtection="0">
      <alignment horizontal="left" vertical="center"/>
    </xf>
    <xf numFmtId="0" fontId="54" fillId="0" borderId="34" applyNumberFormat="0" applyAlignment="0" applyProtection="0">
      <alignment horizontal="left" vertical="center"/>
    </xf>
    <xf numFmtId="168" fontId="54" fillId="0" borderId="34"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7" applyNumberFormat="0" applyFill="0" applyAlignment="0" applyProtection="0"/>
    <xf numFmtId="169" fontId="55" fillId="0" borderId="47" applyNumberFormat="0" applyFill="0" applyAlignment="0" applyProtection="0"/>
    <xf numFmtId="0"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168" fontId="55" fillId="0" borderId="47" applyNumberFormat="0" applyFill="0" applyAlignment="0" applyProtection="0"/>
    <xf numFmtId="169" fontId="55" fillId="0" borderId="47" applyNumberFormat="0" applyFill="0" applyAlignment="0" applyProtection="0"/>
    <xf numFmtId="168" fontId="55" fillId="0" borderId="47" applyNumberFormat="0" applyFill="0" applyAlignment="0" applyProtection="0"/>
    <xf numFmtId="0" fontId="55" fillId="0" borderId="47" applyNumberFormat="0" applyFill="0" applyAlignment="0" applyProtection="0"/>
    <xf numFmtId="0" fontId="56" fillId="0" borderId="48" applyNumberFormat="0" applyFill="0" applyAlignment="0" applyProtection="0"/>
    <xf numFmtId="169" fontId="56" fillId="0" borderId="48" applyNumberFormat="0" applyFill="0" applyAlignment="0" applyProtection="0"/>
    <xf numFmtId="0"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168" fontId="56" fillId="0" borderId="48" applyNumberFormat="0" applyFill="0" applyAlignment="0" applyProtection="0"/>
    <xf numFmtId="169" fontId="56" fillId="0" borderId="48" applyNumberFormat="0" applyFill="0" applyAlignment="0" applyProtection="0"/>
    <xf numFmtId="168" fontId="56" fillId="0" borderId="48" applyNumberFormat="0" applyFill="0" applyAlignment="0" applyProtection="0"/>
    <xf numFmtId="0" fontId="56" fillId="0" borderId="48" applyNumberFormat="0" applyFill="0" applyAlignment="0" applyProtection="0"/>
    <xf numFmtId="0" fontId="57" fillId="0" borderId="49" applyNumberFormat="0" applyFill="0" applyAlignment="0" applyProtection="0"/>
    <xf numFmtId="169"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168" fontId="57" fillId="0" borderId="49" applyNumberFormat="0" applyFill="0" applyAlignment="0" applyProtection="0"/>
    <xf numFmtId="169" fontId="57" fillId="0" borderId="49" applyNumberFormat="0" applyFill="0" applyAlignment="0" applyProtection="0"/>
    <xf numFmtId="168" fontId="57" fillId="0" borderId="49" applyNumberFormat="0" applyFill="0" applyAlignment="0" applyProtection="0"/>
    <xf numFmtId="0" fontId="57" fillId="0" borderId="49"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9"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168" fontId="68" fillId="43" borderId="44" applyNumberFormat="0" applyAlignment="0" applyProtection="0"/>
    <xf numFmtId="169" fontId="68" fillId="43" borderId="44" applyNumberFormat="0" applyAlignment="0" applyProtection="0"/>
    <xf numFmtId="168" fontId="68" fillId="43" borderId="44" applyNumberFormat="0" applyAlignment="0" applyProtection="0"/>
    <xf numFmtId="0" fontId="66" fillId="43" borderId="44"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50"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0" fontId="69" fillId="0" borderId="50"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168" fontId="71" fillId="0" borderId="50" applyNumberFormat="0" applyFill="0" applyAlignment="0" applyProtection="0"/>
    <xf numFmtId="169" fontId="71" fillId="0" borderId="50" applyNumberFormat="0" applyFill="0" applyAlignment="0" applyProtection="0"/>
    <xf numFmtId="168" fontId="71" fillId="0" borderId="50" applyNumberFormat="0" applyFill="0" applyAlignment="0" applyProtection="0"/>
    <xf numFmtId="0" fontId="69"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51"/>
    <xf numFmtId="169" fontId="26" fillId="0" borderId="51"/>
    <xf numFmtId="168" fontId="26"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6" fillId="0" borderId="0"/>
    <xf numFmtId="0" fontId="6"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6"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6" fillId="0" borderId="0"/>
    <xf numFmtId="0" fontId="76" fillId="0" borderId="0"/>
    <xf numFmtId="168" fontId="6" fillId="0" borderId="0"/>
    <xf numFmtId="0" fontId="76" fillId="0" borderId="0"/>
    <xf numFmtId="168" fontId="6"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168" fontId="2" fillId="0" borderId="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69"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9"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168" fontId="85" fillId="64" borderId="53" applyNumberFormat="0" applyAlignment="0" applyProtection="0"/>
    <xf numFmtId="169" fontId="85" fillId="64" borderId="53" applyNumberFormat="0" applyAlignment="0" applyProtection="0"/>
    <xf numFmtId="168" fontId="85" fillId="64" borderId="53" applyNumberFormat="0" applyAlignment="0" applyProtection="0"/>
    <xf numFmtId="0" fontId="83" fillId="64" borderId="53"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9"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168" fontId="94" fillId="0" borderId="54" applyNumberFormat="0" applyFill="0" applyAlignment="0" applyProtection="0"/>
    <xf numFmtId="169" fontId="94" fillId="0" borderId="54" applyNumberFormat="0" applyFill="0" applyAlignment="0" applyProtection="0"/>
    <xf numFmtId="168" fontId="94" fillId="0" borderId="54" applyNumberFormat="0" applyFill="0" applyAlignment="0" applyProtection="0"/>
    <xf numFmtId="0" fontId="47" fillId="0" borderId="54" applyNumberFormat="0" applyFill="0" applyAlignment="0" applyProtection="0"/>
    <xf numFmtId="0" fontId="25" fillId="0" borderId="55"/>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168" fontId="94" fillId="0" borderId="125" applyNumberFormat="0" applyFill="0" applyAlignment="0" applyProtection="0"/>
    <xf numFmtId="169" fontId="94"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9"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68" fontId="94"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0" fontId="47" fillId="0" borderId="125" applyNumberFormat="0" applyFill="0" applyAlignment="0" applyProtection="0"/>
    <xf numFmtId="188" fontId="2" fillId="70" borderId="119" applyFont="0">
      <alignment horizontal="right" vertical="center"/>
    </xf>
    <xf numFmtId="3" fontId="2" fillId="70" borderId="119" applyFont="0">
      <alignment horizontal="right" vertical="center"/>
    </xf>
    <xf numFmtId="0" fontId="83"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168" fontId="85" fillId="64" borderId="124" applyNumberFormat="0" applyAlignment="0" applyProtection="0"/>
    <xf numFmtId="169" fontId="85"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9"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168" fontId="85"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0" fontId="83" fillId="64" borderId="124" applyNumberFormat="0" applyAlignment="0" applyProtection="0"/>
    <xf numFmtId="3" fontId="2" fillId="75" borderId="119"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0" fontId="27" fillId="74" borderId="123" applyNumberFormat="0" applyFont="0" applyAlignment="0" applyProtection="0"/>
    <xf numFmtId="3" fontId="2" fillId="72" borderId="119" applyFont="0">
      <alignment horizontal="right" vertical="center"/>
      <protection locked="0"/>
    </xf>
    <xf numFmtId="0" fontId="66"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168" fontId="68" fillId="43" borderId="122" applyNumberFormat="0" applyAlignment="0" applyProtection="0"/>
    <xf numFmtId="169" fontId="68"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9"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168" fontId="68"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66" fillId="43" borderId="122" applyNumberFormat="0" applyAlignment="0" applyProtection="0"/>
    <xf numFmtId="0" fontId="2" fillId="71" borderId="120" applyNumberFormat="0" applyFont="0" applyBorder="0" applyProtection="0">
      <alignment horizontal="left" vertical="center"/>
    </xf>
    <xf numFmtId="9" fontId="2" fillId="71" borderId="119" applyFont="0" applyProtection="0">
      <alignment horizontal="right" vertical="center"/>
    </xf>
    <xf numFmtId="3" fontId="2" fillId="71" borderId="119" applyFont="0" applyProtection="0">
      <alignment horizontal="right" vertical="center"/>
    </xf>
    <xf numFmtId="0" fontId="62" fillId="70" borderId="120" applyFont="0" applyBorder="0">
      <alignment horizontal="center" wrapText="1"/>
    </xf>
    <xf numFmtId="168" fontId="54" fillId="0" borderId="117">
      <alignment horizontal="left" vertical="center"/>
    </xf>
    <xf numFmtId="0" fontId="54" fillId="0" borderId="117">
      <alignment horizontal="left" vertical="center"/>
    </xf>
    <xf numFmtId="0" fontId="54" fillId="0" borderId="117">
      <alignment horizontal="left" vertical="center"/>
    </xf>
    <xf numFmtId="0" fontId="2" fillId="69" borderId="119" applyNumberFormat="0" applyFont="0" applyBorder="0" applyProtection="0">
      <alignment horizontal="center" vertical="center"/>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6" fillId="0" borderId="119" applyNumberFormat="0" applyAlignment="0">
      <alignment horizontal="right"/>
      <protection locked="0"/>
    </xf>
    <xf numFmtId="0" fontId="38"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168" fontId="40" fillId="64" borderId="122" applyNumberFormat="0" applyAlignment="0" applyProtection="0"/>
    <xf numFmtId="169" fontId="40"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9"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168" fontId="40"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38" fillId="64" borderId="122" applyNumberFormat="0" applyAlignment="0" applyProtection="0"/>
    <xf numFmtId="0" fontId="1" fillId="0" borderId="0"/>
    <xf numFmtId="169" fontId="26" fillId="37" borderId="0"/>
    <xf numFmtId="0" fontId="2" fillId="0" borderId="0">
      <alignment vertical="center"/>
    </xf>
  </cellStyleXfs>
  <cellXfs count="658">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167" fontId="0" fillId="0" borderId="0" xfId="0" applyNumberFormat="1" applyBorder="1" applyAlignment="1">
      <alignment horizontal="center"/>
    </xf>
    <xf numFmtId="0" fontId="3" fillId="0" borderId="3" xfId="0" applyFont="1" applyBorder="1"/>
    <xf numFmtId="0" fontId="7" fillId="0" borderId="19"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2" xfId="0" applyFont="1" applyBorder="1" applyAlignment="1">
      <alignment vertical="center"/>
    </xf>
    <xf numFmtId="0" fontId="7" fillId="0" borderId="25"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4"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19" xfId="0" applyFont="1" applyFill="1" applyBorder="1" applyAlignment="1" applyProtection="1">
      <alignment horizontal="center" vertical="center"/>
    </xf>
    <xf numFmtId="0" fontId="7" fillId="0" borderId="20" xfId="0" applyFont="1" applyFill="1" applyBorder="1" applyProtection="1"/>
    <xf numFmtId="0" fontId="7" fillId="0" borderId="22"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5" xfId="0" applyFont="1" applyFill="1" applyBorder="1" applyAlignment="1" applyProtection="1">
      <alignment horizontal="left" indent="1"/>
    </xf>
    <xf numFmtId="0" fontId="8" fillId="0" borderId="28"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4" xfId="0" applyFont="1" applyBorder="1" applyAlignment="1"/>
    <xf numFmtId="0" fontId="11" fillId="0" borderId="8" xfId="0" applyFont="1" applyBorder="1" applyAlignment="1">
      <alignment wrapText="1"/>
    </xf>
    <xf numFmtId="0" fontId="3" fillId="0" borderId="24" xfId="0" applyFont="1" applyBorder="1" applyAlignment="1"/>
    <xf numFmtId="0" fontId="11" fillId="0" borderId="28"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3"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3" fillId="0" borderId="36" xfId="0" applyFont="1" applyBorder="1" applyAlignment="1">
      <alignment wrapText="1"/>
    </xf>
    <xf numFmtId="0" fontId="23" fillId="0" borderId="12" xfId="0" applyFont="1" applyBorder="1" applyAlignment="1">
      <alignment wrapText="1"/>
    </xf>
    <xf numFmtId="0" fontId="17" fillId="0" borderId="12" xfId="0" applyFont="1" applyBorder="1" applyAlignment="1">
      <alignment wrapText="1"/>
    </xf>
    <xf numFmtId="0" fontId="17" fillId="0" borderId="12" xfId="0" applyFont="1" applyBorder="1" applyAlignment="1">
      <alignment horizontal="right" wrapText="1"/>
    </xf>
    <xf numFmtId="0" fontId="23" fillId="0" borderId="13" xfId="0" applyFont="1" applyBorder="1" applyAlignment="1">
      <alignment wrapText="1"/>
    </xf>
    <xf numFmtId="0" fontId="17" fillId="0" borderId="13" xfId="0" applyFont="1" applyBorder="1" applyAlignment="1">
      <alignment horizontal="right" wrapText="1"/>
    </xf>
    <xf numFmtId="0" fontId="22" fillId="36" borderId="16" xfId="0" applyFont="1" applyFill="1" applyBorder="1" applyAlignment="1">
      <alignment wrapText="1"/>
    </xf>
    <xf numFmtId="0" fontId="3" fillId="0" borderId="22" xfId="0" applyFont="1" applyBorder="1"/>
    <xf numFmtId="0" fontId="23" fillId="0" borderId="3" xfId="0" applyFont="1" applyBorder="1"/>
    <xf numFmtId="0" fontId="22"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164" fontId="5" fillId="3" borderId="23" xfId="1" applyNumberFormat="1" applyFont="1" applyFill="1" applyBorder="1" applyAlignment="1" applyProtection="1">
      <alignment horizontal="center" vertical="center" wrapText="1"/>
      <protection locked="0"/>
    </xf>
    <xf numFmtId="0" fontId="3" fillId="0" borderId="19" xfId="0" applyFont="1" applyBorder="1"/>
    <xf numFmtId="0" fontId="3" fillId="0" borderId="21" xfId="0" applyFont="1" applyBorder="1"/>
    <xf numFmtId="0" fontId="5" fillId="3" borderId="25" xfId="9" applyFont="1" applyFill="1" applyBorder="1" applyAlignment="1" applyProtection="1">
      <alignment horizontal="left" vertical="center"/>
      <protection locked="0"/>
    </xf>
    <xf numFmtId="0" fontId="13" fillId="3" borderId="27"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5" fillId="0" borderId="0" xfId="11" applyFont="1" applyFill="1" applyBorder="1" applyAlignment="1" applyProtection="1">
      <alignment vertical="center"/>
    </xf>
    <xf numFmtId="0" fontId="3" fillId="0" borderId="22" xfId="0" applyFont="1" applyBorder="1" applyAlignment="1">
      <alignment vertical="center"/>
    </xf>
    <xf numFmtId="0" fontId="7" fillId="0" borderId="22" xfId="0" applyFont="1" applyBorder="1" applyAlignment="1">
      <alignment horizontal="right"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2" borderId="22" xfId="0" applyFont="1" applyFill="1" applyBorder="1" applyAlignment="1">
      <alignment horizontal="right" vertical="center"/>
    </xf>
    <xf numFmtId="0" fontId="7" fillId="2" borderId="25" xfId="0" applyFont="1" applyFill="1" applyBorder="1" applyAlignment="1">
      <alignment horizontal="right" vertical="center"/>
    </xf>
    <xf numFmtId="0" fontId="18" fillId="0" borderId="19" xfId="0" applyFont="1" applyFill="1" applyBorder="1" applyAlignment="1">
      <alignment horizontal="left" vertical="center" indent="1"/>
    </xf>
    <xf numFmtId="0" fontId="18" fillId="0" borderId="20" xfId="0" applyFont="1" applyFill="1" applyBorder="1" applyAlignment="1">
      <alignment horizontal="left" vertical="center"/>
    </xf>
    <xf numFmtId="0" fontId="18" fillId="0" borderId="22" xfId="0" applyFont="1" applyFill="1" applyBorder="1" applyAlignment="1">
      <alignment horizontal="left" vertical="center" inden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indent="1"/>
    </xf>
    <xf numFmtId="38" fontId="18" fillId="0" borderId="23" xfId="0" applyNumberFormat="1" applyFont="1" applyFill="1" applyBorder="1" applyAlignment="1" applyProtection="1">
      <alignment horizontal="right"/>
      <protection locked="0"/>
    </xf>
    <xf numFmtId="0" fontId="18" fillId="0" borderId="25" xfId="0" applyFont="1" applyFill="1" applyBorder="1" applyAlignment="1">
      <alignment horizontal="left" vertical="center" indent="1"/>
    </xf>
    <xf numFmtId="0" fontId="19" fillId="0" borderId="26" xfId="0" applyFont="1" applyFill="1" applyBorder="1" applyAlignment="1"/>
    <xf numFmtId="0" fontId="3" fillId="0" borderId="60" xfId="0" applyFont="1" applyBorder="1"/>
    <xf numFmtId="0" fontId="20" fillId="0" borderId="25" xfId="0" applyFont="1" applyBorder="1" applyAlignment="1">
      <alignment horizontal="center" vertical="center" wrapText="1"/>
    </xf>
    <xf numFmtId="0" fontId="20" fillId="0" borderId="26" xfId="0" applyFont="1" applyBorder="1" applyAlignment="1">
      <alignment vertical="center" wrapText="1"/>
    </xf>
    <xf numFmtId="0" fontId="3" fillId="0" borderId="61" xfId="0" applyFont="1" applyBorder="1"/>
    <xf numFmtId="0" fontId="5" fillId="0" borderId="19"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1" xfId="2" applyNumberFormat="1" applyFont="1" applyFill="1" applyBorder="1" applyAlignment="1" applyProtection="1">
      <alignment horizontal="center" vertical="center"/>
      <protection locked="0"/>
    </xf>
    <xf numFmtId="0" fontId="5" fillId="0" borderId="22"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2" xfId="9" applyFont="1" applyFill="1" applyBorder="1" applyAlignment="1" applyProtection="1">
      <alignment horizontal="center" vertical="center" wrapText="1"/>
      <protection locked="0"/>
    </xf>
    <xf numFmtId="0" fontId="5" fillId="0" borderId="25" xfId="9" applyFont="1" applyFill="1" applyBorder="1" applyAlignment="1" applyProtection="1">
      <alignment horizontal="center" vertical="center" wrapText="1"/>
      <protection locked="0"/>
    </xf>
    <xf numFmtId="0" fontId="13" fillId="36" borderId="26" xfId="13" applyFont="1" applyFill="1" applyBorder="1" applyAlignment="1" applyProtection="1">
      <alignment vertical="center" wrapText="1"/>
      <protection locked="0"/>
    </xf>
    <xf numFmtId="0" fontId="23" fillId="0" borderId="22" xfId="0" applyFont="1" applyBorder="1" applyAlignment="1">
      <alignment horizontal="center"/>
    </xf>
    <xf numFmtId="167" fontId="23" fillId="0" borderId="69" xfId="0" applyNumberFormat="1" applyFont="1" applyBorder="1" applyAlignment="1">
      <alignment horizontal="center"/>
    </xf>
    <xf numFmtId="167" fontId="23" fillId="0" borderId="67" xfId="0" applyNumberFormat="1" applyFont="1" applyBorder="1" applyAlignment="1">
      <alignment horizontal="center"/>
    </xf>
    <xf numFmtId="167" fontId="17" fillId="0" borderId="67" xfId="0" applyNumberFormat="1" applyFont="1" applyBorder="1" applyAlignment="1">
      <alignment horizontal="center"/>
    </xf>
    <xf numFmtId="167" fontId="23" fillId="0" borderId="70" xfId="0" applyNumberFormat="1" applyFont="1" applyBorder="1" applyAlignment="1">
      <alignment horizontal="center"/>
    </xf>
    <xf numFmtId="167" fontId="22" fillId="36" borderId="62" xfId="0" applyNumberFormat="1" applyFont="1" applyFill="1" applyBorder="1" applyAlignment="1">
      <alignment horizontal="center"/>
    </xf>
    <xf numFmtId="167" fontId="23" fillId="0" borderId="66" xfId="0" applyNumberFormat="1" applyFont="1" applyBorder="1" applyAlignment="1">
      <alignment horizontal="center"/>
    </xf>
    <xf numFmtId="167" fontId="23" fillId="0" borderId="71" xfId="0" applyNumberFormat="1" applyFont="1" applyBorder="1" applyAlignment="1">
      <alignment horizontal="center"/>
    </xf>
    <xf numFmtId="0" fontId="23" fillId="0" borderId="25" xfId="0" applyFont="1" applyBorder="1" applyAlignment="1">
      <alignment horizontal="center"/>
    </xf>
    <xf numFmtId="0" fontId="22" fillId="36" borderId="63" xfId="0" applyFont="1" applyFill="1" applyBorder="1" applyAlignment="1">
      <alignment wrapText="1"/>
    </xf>
    <xf numFmtId="167" fontId="22" fillId="36" borderId="65"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0" fillId="0" borderId="0" xfId="0" applyFont="1" applyFill="1"/>
    <xf numFmtId="0" fontId="3" fillId="0" borderId="72" xfId="0" applyFont="1" applyBorder="1"/>
    <xf numFmtId="0" fontId="3" fillId="0" borderId="20" xfId="0" applyFont="1" applyBorder="1"/>
    <xf numFmtId="0" fontId="3" fillId="0" borderId="25" xfId="0" applyFont="1" applyBorder="1"/>
    <xf numFmtId="0" fontId="5" fillId="3" borderId="23" xfId="13" applyFont="1" applyFill="1" applyBorder="1" applyAlignment="1" applyProtection="1">
      <alignment horizontal="left" vertical="center"/>
      <protection locked="0"/>
    </xf>
    <xf numFmtId="0" fontId="10" fillId="0" borderId="0" xfId="0" applyFont="1" applyAlignment="1"/>
    <xf numFmtId="0" fontId="5" fillId="3" borderId="22" xfId="5" applyFont="1" applyFill="1" applyBorder="1" applyAlignment="1" applyProtection="1">
      <alignment horizontal="right" vertical="center"/>
      <protection locked="0"/>
    </xf>
    <xf numFmtId="0" fontId="13" fillId="3" borderId="26" xfId="16" applyFont="1" applyFill="1" applyBorder="1" applyAlignment="1" applyProtection="1">
      <protection locked="0"/>
    </xf>
    <xf numFmtId="0" fontId="3" fillId="0" borderId="20" xfId="0" applyFont="1" applyBorder="1" applyAlignment="1">
      <alignment wrapText="1"/>
    </xf>
    <xf numFmtId="0" fontId="3" fillId="0" borderId="21" xfId="0" applyFont="1" applyBorder="1" applyAlignment="1">
      <alignment wrapText="1"/>
    </xf>
    <xf numFmtId="0" fontId="4" fillId="0" borderId="26" xfId="0" applyFont="1" applyBorder="1"/>
    <xf numFmtId="0" fontId="7" fillId="3" borderId="22" xfId="5" applyFont="1" applyFill="1" applyBorder="1" applyAlignment="1" applyProtection="1">
      <alignment horizontal="left" vertical="center"/>
      <protection locked="0"/>
    </xf>
    <xf numFmtId="0" fontId="7" fillId="3" borderId="23" xfId="13" applyFont="1" applyFill="1" applyBorder="1" applyAlignment="1" applyProtection="1">
      <alignment horizontal="center" vertical="center" wrapText="1"/>
      <protection locked="0"/>
    </xf>
    <xf numFmtId="0" fontId="7" fillId="3" borderId="22" xfId="5" applyFont="1" applyFill="1" applyBorder="1" applyAlignment="1" applyProtection="1">
      <alignment horizontal="right" vertical="center"/>
      <protection locked="0"/>
    </xf>
    <xf numFmtId="3" fontId="7" fillId="36" borderId="23" xfId="5" applyNumberFormat="1" applyFont="1" applyFill="1" applyBorder="1" applyProtection="1">
      <protection locked="0"/>
    </xf>
    <xf numFmtId="0" fontId="7" fillId="3" borderId="25" xfId="9" applyFont="1" applyFill="1" applyBorder="1" applyAlignment="1" applyProtection="1">
      <alignment horizontal="right" vertical="center"/>
      <protection locked="0"/>
    </xf>
    <xf numFmtId="0" fontId="8" fillId="3" borderId="26" xfId="16" applyFont="1" applyFill="1" applyBorder="1" applyAlignment="1" applyProtection="1">
      <protection locked="0"/>
    </xf>
    <xf numFmtId="3" fontId="8" fillId="36" borderId="26" xfId="16" applyNumberFormat="1" applyFont="1" applyFill="1" applyBorder="1" applyAlignment="1" applyProtection="1">
      <protection locked="0"/>
    </xf>
    <xf numFmtId="164" fontId="8" fillId="36" borderId="27" xfId="1" applyNumberFormat="1" applyFont="1" applyFill="1" applyBorder="1" applyAlignment="1" applyProtection="1">
      <protection locked="0"/>
    </xf>
    <xf numFmtId="0" fontId="3" fillId="0" borderId="60" xfId="0" applyFont="1" applyBorder="1" applyAlignment="1">
      <alignment horizontal="center"/>
    </xf>
    <xf numFmtId="0" fontId="3" fillId="0" borderId="61"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3"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20"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9" xfId="0" applyBorder="1" applyAlignment="1">
      <alignment horizontal="center" vertical="center"/>
    </xf>
    <xf numFmtId="0" fontId="4" fillId="36" borderId="31"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7"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2"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5"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8" xfId="0" applyFont="1" applyBorder="1" applyAlignment="1">
      <alignment vertical="center" wrapText="1"/>
    </xf>
    <xf numFmtId="0" fontId="4" fillId="0" borderId="7" xfId="0" applyFont="1" applyBorder="1" applyAlignment="1">
      <alignment vertical="center" wrapText="1"/>
    </xf>
    <xf numFmtId="0" fontId="20" fillId="0" borderId="7" xfId="0" applyFont="1" applyBorder="1" applyAlignment="1">
      <alignment horizontal="center" vertical="center" wrapText="1"/>
    </xf>
    <xf numFmtId="0" fontId="20" fillId="0" borderId="73" xfId="0" applyFont="1" applyBorder="1" applyAlignment="1">
      <alignment horizontal="center" vertical="center" wrapText="1"/>
    </xf>
    <xf numFmtId="0" fontId="3" fillId="0" borderId="1" xfId="0" applyFont="1" applyBorder="1"/>
    <xf numFmtId="0" fontId="4" fillId="0" borderId="1" xfId="0" applyFont="1" applyBorder="1" applyAlignment="1">
      <alignment horizontal="center"/>
    </xf>
    <xf numFmtId="0" fontId="16"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2"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6" fillId="0" borderId="10" xfId="0" applyFont="1" applyFill="1" applyBorder="1" applyAlignment="1" applyProtection="1">
      <alignment horizontal="left" vertical="center" indent="1"/>
      <protection locked="0"/>
    </xf>
    <xf numFmtId="0" fontId="16" fillId="0" borderId="10" xfId="0" applyFont="1" applyFill="1" applyBorder="1" applyAlignment="1" applyProtection="1">
      <alignment horizontal="left" vertical="center"/>
      <protection locked="0"/>
    </xf>
    <xf numFmtId="0" fontId="3" fillId="0" borderId="25" xfId="0" applyFont="1" applyFill="1" applyBorder="1" applyAlignment="1">
      <alignment horizontal="center" vertical="center"/>
    </xf>
    <xf numFmtId="0" fontId="13"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5" xfId="0" applyNumberFormat="1" applyFont="1" applyFill="1" applyBorder="1" applyAlignment="1">
      <alignment horizontal="right" vertical="center"/>
    </xf>
    <xf numFmtId="49" fontId="106" fillId="0" borderId="88" xfId="0" applyNumberFormat="1" applyFont="1" applyFill="1" applyBorder="1" applyAlignment="1">
      <alignment horizontal="right" vertical="center"/>
    </xf>
    <xf numFmtId="49" fontId="106" fillId="0" borderId="96" xfId="0" applyNumberFormat="1" applyFont="1" applyFill="1" applyBorder="1" applyAlignment="1">
      <alignment horizontal="right" vertical="center"/>
    </xf>
    <xf numFmtId="0" fontId="106" fillId="0" borderId="0" xfId="0" applyFont="1" applyFill="1" applyBorder="1" applyAlignment="1">
      <alignment horizontal="left"/>
    </xf>
    <xf numFmtId="49" fontId="106" fillId="0" borderId="99" xfId="0" applyNumberFormat="1" applyFont="1" applyFill="1" applyBorder="1" applyAlignment="1">
      <alignment horizontal="right" vertical="center"/>
    </xf>
    <xf numFmtId="0" fontId="106" fillId="0" borderId="96" xfId="0" applyNumberFormat="1" applyFont="1" applyFill="1" applyBorder="1" applyAlignment="1">
      <alignment vertical="center" wrapText="1"/>
    </xf>
    <xf numFmtId="0" fontId="106" fillId="0" borderId="96" xfId="0" applyFont="1" applyFill="1" applyBorder="1" applyAlignment="1">
      <alignment horizontal="left" vertical="center" wrapText="1"/>
    </xf>
    <xf numFmtId="0" fontId="106" fillId="0" borderId="96" xfId="12672" applyFont="1" applyFill="1" applyBorder="1" applyAlignment="1">
      <alignment horizontal="left" vertical="center" wrapText="1"/>
    </xf>
    <xf numFmtId="0" fontId="106" fillId="0" borderId="96" xfId="0" applyNumberFormat="1" applyFont="1" applyFill="1" applyBorder="1" applyAlignment="1">
      <alignment horizontal="left" vertical="center" wrapText="1"/>
    </xf>
    <xf numFmtId="0" fontId="106" fillId="0" borderId="96" xfId="0" applyNumberFormat="1" applyFont="1" applyFill="1" applyBorder="1" applyAlignment="1">
      <alignment horizontal="right" vertical="center" wrapText="1"/>
    </xf>
    <xf numFmtId="0" fontId="106" fillId="0" borderId="96" xfId="0" applyNumberFormat="1" applyFont="1" applyFill="1" applyBorder="1" applyAlignment="1">
      <alignment horizontal="right" vertical="center"/>
    </xf>
    <xf numFmtId="0" fontId="106" fillId="0" borderId="96" xfId="0" applyFont="1" applyFill="1" applyBorder="1" applyAlignment="1">
      <alignment vertical="center" wrapText="1"/>
    </xf>
    <xf numFmtId="0" fontId="106" fillId="0" borderId="99" xfId="0" applyNumberFormat="1" applyFont="1" applyFill="1" applyBorder="1" applyAlignment="1">
      <alignment horizontal="left" vertical="center" wrapText="1"/>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106" fillId="0" borderId="22" xfId="0" applyFont="1" applyFill="1" applyBorder="1"/>
    <xf numFmtId="0" fontId="106" fillId="0" borderId="22" xfId="0" applyFont="1" applyFill="1" applyBorder="1" applyAlignment="1">
      <alignment horizontal="right"/>
    </xf>
    <xf numFmtId="49" fontId="106" fillId="0" borderId="22" xfId="0" applyNumberFormat="1" applyFont="1" applyFill="1" applyBorder="1" applyAlignment="1">
      <alignment horizontal="right" vertical="center"/>
    </xf>
    <xf numFmtId="49" fontId="106" fillId="0" borderId="25" xfId="0" applyNumberFormat="1" applyFont="1" applyFill="1" applyBorder="1" applyAlignment="1">
      <alignment horizontal="right" vertical="center"/>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6" fillId="0" borderId="105" xfId="0" applyNumberFormat="1" applyFont="1" applyFill="1" applyBorder="1" applyAlignment="1">
      <alignment horizontal="right" vertical="center"/>
    </xf>
    <xf numFmtId="0" fontId="106" fillId="0" borderId="96" xfId="0" applyFont="1" applyFill="1" applyBorder="1" applyAlignment="1">
      <alignment horizontal="left" vertical="center" wrapText="1"/>
    </xf>
    <xf numFmtId="0" fontId="5" fillId="0" borderId="3" xfId="0" applyFont="1" applyFill="1" applyBorder="1" applyAlignment="1">
      <alignment vertical="center" wrapText="1"/>
    </xf>
    <xf numFmtId="0" fontId="106" fillId="0" borderId="103" xfId="0" applyFont="1" applyFill="1" applyBorder="1" applyAlignment="1">
      <alignment vertical="center" wrapText="1"/>
    </xf>
    <xf numFmtId="0" fontId="106" fillId="0" borderId="103" xfId="0" applyFont="1" applyFill="1" applyBorder="1" applyAlignment="1">
      <alignment horizontal="left" vertical="center" wrapText="1"/>
    </xf>
    <xf numFmtId="167" fontId="16" fillId="77" borderId="67" xfId="0" applyNumberFormat="1" applyFont="1" applyFill="1" applyBorder="1" applyAlignment="1">
      <alignment horizontal="center"/>
    </xf>
    <xf numFmtId="0" fontId="106" fillId="0" borderId="96" xfId="0" applyNumberFormat="1" applyFont="1" applyFill="1" applyBorder="1" applyAlignment="1">
      <alignment vertical="center"/>
    </xf>
    <xf numFmtId="0" fontId="106" fillId="0" borderId="96" xfId="0" applyNumberFormat="1" applyFont="1" applyFill="1" applyBorder="1" applyAlignment="1">
      <alignment horizontal="left" vertical="center" wrapText="1"/>
    </xf>
    <xf numFmtId="0" fontId="108" fillId="0" borderId="96" xfId="0" applyNumberFormat="1" applyFont="1" applyFill="1" applyBorder="1" applyAlignment="1">
      <alignment vertical="center" wrapText="1"/>
    </xf>
    <xf numFmtId="0" fontId="108" fillId="0" borderId="3" xfId="0" applyNumberFormat="1" applyFont="1" applyFill="1" applyBorder="1" applyAlignment="1">
      <alignment vertical="center" wrapText="1"/>
    </xf>
    <xf numFmtId="0" fontId="108" fillId="0" borderId="96" xfId="0" applyNumberFormat="1" applyFont="1" applyFill="1" applyBorder="1" applyAlignment="1">
      <alignment horizontal="left" vertical="center" wrapText="1"/>
    </xf>
    <xf numFmtId="193" fontId="5" fillId="0" borderId="3" xfId="0" applyNumberFormat="1" applyFont="1" applyFill="1" applyBorder="1" applyAlignment="1" applyProtection="1">
      <alignment vertical="center" wrapText="1"/>
      <protection locked="0"/>
    </xf>
    <xf numFmtId="193" fontId="3" fillId="0" borderId="3" xfId="0" applyNumberFormat="1" applyFont="1" applyFill="1" applyBorder="1" applyAlignment="1" applyProtection="1">
      <alignment vertical="center" wrapText="1"/>
      <protection locked="0"/>
    </xf>
    <xf numFmtId="193" fontId="3" fillId="0" borderId="23" xfId="0" applyNumberFormat="1" applyFont="1" applyFill="1" applyBorder="1" applyAlignment="1" applyProtection="1">
      <alignment vertical="center" wrapText="1"/>
      <protection locked="0"/>
    </xf>
    <xf numFmtId="193" fontId="7" fillId="2" borderId="3" xfId="0" applyNumberFormat="1" applyFont="1" applyFill="1" applyBorder="1" applyAlignment="1" applyProtection="1">
      <alignment vertical="center"/>
      <protection locked="0"/>
    </xf>
    <xf numFmtId="193" fontId="15" fillId="2" borderId="3" xfId="0" applyNumberFormat="1" applyFont="1" applyFill="1" applyBorder="1" applyAlignment="1" applyProtection="1">
      <alignment vertical="center"/>
      <protection locked="0"/>
    </xf>
    <xf numFmtId="193" fontId="15" fillId="2" borderId="23" xfId="0" applyNumberFormat="1" applyFont="1" applyFill="1" applyBorder="1" applyAlignment="1" applyProtection="1">
      <alignment vertical="center"/>
      <protection locked="0"/>
    </xf>
    <xf numFmtId="193" fontId="7" fillId="2" borderId="26"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10" xfId="0"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36" borderId="2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0" borderId="10" xfId="0" applyNumberFormat="1" applyFont="1" applyFill="1" applyBorder="1" applyAlignment="1" applyProtection="1">
      <alignment horizontal="right"/>
      <protection locked="0"/>
    </xf>
    <xf numFmtId="193" fontId="7" fillId="0" borderId="3" xfId="0" applyNumberFormat="1" applyFont="1" applyFill="1" applyBorder="1" applyAlignment="1" applyProtection="1">
      <alignment horizontal="right"/>
      <protection locked="0"/>
    </xf>
    <xf numFmtId="193" fontId="7" fillId="0" borderId="23" xfId="0" applyNumberFormat="1" applyFont="1" applyFill="1" applyBorder="1" applyAlignment="1" applyProtection="1">
      <alignment horizontal="right"/>
    </xf>
    <xf numFmtId="193" fontId="7" fillId="36" borderId="26" xfId="7" applyNumberFormat="1" applyFont="1" applyFill="1" applyBorder="1" applyAlignment="1" applyProtection="1">
      <alignment horizontal="right"/>
    </xf>
    <xf numFmtId="193" fontId="7" fillId="36" borderId="27" xfId="0" applyNumberFormat="1" applyFont="1" applyFill="1" applyBorder="1" applyAlignment="1" applyProtection="1">
      <alignment horizontal="right"/>
    </xf>
    <xf numFmtId="193" fontId="18" fillId="0" borderId="3" xfId="0" applyNumberFormat="1" applyFont="1" applyFill="1" applyBorder="1" applyAlignment="1" applyProtection="1">
      <alignment horizontal="right"/>
      <protection locked="0"/>
    </xf>
    <xf numFmtId="193" fontId="7" fillId="36" borderId="23" xfId="7" applyNumberFormat="1" applyFont="1" applyFill="1" applyBorder="1" applyAlignment="1" applyProtection="1">
      <alignment horizontal="right"/>
    </xf>
    <xf numFmtId="193" fontId="18" fillId="36" borderId="3" xfId="0" applyNumberFormat="1" applyFont="1" applyFill="1" applyBorder="1" applyAlignment="1">
      <alignment horizontal="right"/>
    </xf>
    <xf numFmtId="193" fontId="7" fillId="0" borderId="23" xfId="7" applyNumberFormat="1" applyFont="1" applyFill="1" applyBorder="1" applyAlignment="1" applyProtection="1">
      <alignment horizontal="right"/>
    </xf>
    <xf numFmtId="193" fontId="19" fillId="0" borderId="3" xfId="0" applyNumberFormat="1" applyFont="1" applyFill="1" applyBorder="1" applyAlignment="1">
      <alignment horizontal="center"/>
    </xf>
    <xf numFmtId="193" fontId="19" fillId="0" borderId="23" xfId="0" applyNumberFormat="1" applyFont="1" applyFill="1" applyBorder="1" applyAlignment="1">
      <alignment horizontal="center"/>
    </xf>
    <xf numFmtId="193" fontId="18" fillId="36" borderId="3" xfId="0" applyNumberFormat="1" applyFont="1" applyFill="1" applyBorder="1" applyAlignment="1" applyProtection="1">
      <alignment horizontal="right"/>
    </xf>
    <xf numFmtId="193" fontId="18" fillId="0" borderId="23" xfId="0" applyNumberFormat="1" applyFont="1" applyFill="1" applyBorder="1" applyAlignment="1" applyProtection="1">
      <alignment horizontal="right"/>
      <protection locked="0"/>
    </xf>
    <xf numFmtId="193" fontId="18" fillId="0" borderId="3" xfId="0" applyNumberFormat="1" applyFont="1" applyFill="1" applyBorder="1" applyAlignment="1" applyProtection="1">
      <alignment horizontal="left" indent="1"/>
      <protection locked="0"/>
    </xf>
    <xf numFmtId="193" fontId="7" fillId="36" borderId="3" xfId="7" applyNumberFormat="1" applyFont="1" applyFill="1" applyBorder="1" applyAlignment="1" applyProtection="1"/>
    <xf numFmtId="193" fontId="18" fillId="0" borderId="3" xfId="0" applyNumberFormat="1" applyFont="1" applyFill="1" applyBorder="1" applyAlignment="1" applyProtection="1">
      <protection locked="0"/>
    </xf>
    <xf numFmtId="193" fontId="7" fillId="36" borderId="23" xfId="7" applyNumberFormat="1" applyFont="1" applyFill="1" applyBorder="1" applyAlignment="1" applyProtection="1"/>
    <xf numFmtId="193" fontId="18" fillId="0" borderId="3" xfId="0" applyNumberFormat="1" applyFont="1" applyFill="1" applyBorder="1" applyAlignment="1" applyProtection="1">
      <alignment horizontal="right" vertical="center"/>
      <protection locked="0"/>
    </xf>
    <xf numFmtId="193" fontId="18" fillId="36" borderId="26" xfId="0" applyNumberFormat="1" applyFont="1" applyFill="1" applyBorder="1" applyAlignment="1">
      <alignment horizontal="right"/>
    </xf>
    <xf numFmtId="193" fontId="7" fillId="36" borderId="27" xfId="7" applyNumberFormat="1" applyFont="1" applyFill="1" applyBorder="1" applyAlignment="1" applyProtection="1">
      <alignment horizontal="right"/>
    </xf>
    <xf numFmtId="193" fontId="7" fillId="36" borderId="3" xfId="0" applyNumberFormat="1" applyFont="1" applyFill="1" applyBorder="1" applyAlignment="1" applyProtection="1">
      <alignment horizontal="right"/>
    </xf>
    <xf numFmtId="193" fontId="7" fillId="0" borderId="26" xfId="0" applyNumberFormat="1" applyFont="1" applyFill="1" applyBorder="1" applyAlignment="1" applyProtection="1">
      <alignment horizontal="right"/>
    </xf>
    <xf numFmtId="193" fontId="7" fillId="36" borderId="26" xfId="0" applyNumberFormat="1" applyFont="1" applyFill="1" applyBorder="1" applyAlignment="1" applyProtection="1">
      <alignment horizontal="right"/>
    </xf>
    <xf numFmtId="3" fontId="21" fillId="36" borderId="26" xfId="0" applyNumberFormat="1" applyFont="1" applyFill="1" applyBorder="1" applyAlignment="1">
      <alignment vertical="center" wrapText="1"/>
    </xf>
    <xf numFmtId="3" fontId="21"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5" fillId="36" borderId="23" xfId="2" applyNumberFormat="1" applyFont="1" applyFill="1" applyBorder="1" applyAlignment="1" applyProtection="1">
      <alignment vertical="top"/>
    </xf>
    <xf numFmtId="193" fontId="5" fillId="3" borderId="23" xfId="2" applyNumberFormat="1" applyFont="1" applyFill="1" applyBorder="1" applyAlignment="1" applyProtection="1">
      <alignment vertical="top"/>
      <protection locked="0"/>
    </xf>
    <xf numFmtId="193" fontId="5" fillId="36" borderId="23" xfId="2" applyNumberFormat="1" applyFont="1" applyFill="1" applyBorder="1" applyAlignment="1" applyProtection="1">
      <alignment vertical="top" wrapText="1"/>
    </xf>
    <xf numFmtId="193" fontId="5" fillId="3" borderId="23" xfId="2" applyNumberFormat="1" applyFont="1" applyFill="1" applyBorder="1" applyAlignment="1" applyProtection="1">
      <alignment vertical="top" wrapText="1"/>
      <protection locked="0"/>
    </xf>
    <xf numFmtId="193" fontId="5" fillId="36" borderId="23" xfId="2" applyNumberFormat="1" applyFont="1" applyFill="1" applyBorder="1" applyAlignment="1" applyProtection="1">
      <alignment vertical="top" wrapText="1"/>
      <protection locked="0"/>
    </xf>
    <xf numFmtId="193" fontId="5" fillId="36" borderId="27" xfId="2" applyNumberFormat="1" applyFont="1" applyFill="1" applyBorder="1" applyAlignment="1" applyProtection="1">
      <alignment vertical="top" wrapText="1"/>
    </xf>
    <xf numFmtId="193" fontId="23" fillId="0" borderId="35" xfId="0" applyNumberFormat="1" applyFont="1" applyBorder="1" applyAlignment="1">
      <alignment vertical="center"/>
    </xf>
    <xf numFmtId="193" fontId="23" fillId="0" borderId="14" xfId="0" applyNumberFormat="1" applyFont="1" applyBorder="1" applyAlignment="1">
      <alignment vertical="center"/>
    </xf>
    <xf numFmtId="193" fontId="17"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17" fillId="0" borderId="15" xfId="0" applyNumberFormat="1" applyFont="1" applyBorder="1" applyAlignment="1">
      <alignment vertical="center"/>
    </xf>
    <xf numFmtId="193" fontId="22" fillId="36" borderId="64" xfId="0" applyNumberFormat="1" applyFont="1" applyFill="1" applyBorder="1" applyAlignment="1">
      <alignment vertical="center"/>
    </xf>
    <xf numFmtId="193" fontId="23" fillId="36" borderId="14" xfId="0" applyNumberFormat="1" applyFont="1" applyFill="1" applyBorder="1" applyAlignment="1">
      <alignment vertical="center"/>
    </xf>
    <xf numFmtId="193" fontId="3" fillId="0" borderId="3" xfId="0" applyNumberFormat="1" applyFont="1" applyBorder="1" applyAlignment="1"/>
    <xf numFmtId="193" fontId="3" fillId="36" borderId="26" xfId="0" applyNumberFormat="1" applyFont="1" applyFill="1" applyBorder="1"/>
    <xf numFmtId="193" fontId="3" fillId="0" borderId="22" xfId="0" applyNumberFormat="1" applyFont="1" applyBorder="1" applyAlignment="1"/>
    <xf numFmtId="193" fontId="3" fillId="0" borderId="23" xfId="0" applyNumberFormat="1" applyFont="1" applyBorder="1" applyAlignment="1"/>
    <xf numFmtId="193" fontId="3" fillId="36" borderId="57" xfId="0" applyNumberFormat="1" applyFont="1" applyFill="1" applyBorder="1" applyAlignment="1"/>
    <xf numFmtId="193" fontId="3" fillId="36" borderId="25" xfId="0" applyNumberFormat="1" applyFont="1" applyFill="1" applyBorder="1"/>
    <xf numFmtId="193" fontId="3" fillId="36" borderId="27" xfId="0" applyNumberFormat="1" applyFont="1" applyFill="1" applyBorder="1"/>
    <xf numFmtId="193" fontId="3" fillId="36" borderId="58" xfId="0" applyNumberFormat="1" applyFont="1" applyFill="1" applyBorder="1"/>
    <xf numFmtId="193" fontId="3" fillId="0" borderId="3" xfId="0" applyNumberFormat="1" applyFont="1" applyBorder="1"/>
    <xf numFmtId="193" fontId="3" fillId="0" borderId="3"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6"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6" xfId="1" applyNumberFormat="1" applyFont="1" applyFill="1" applyBorder="1" applyAlignment="1" applyProtection="1">
      <protection locked="0"/>
    </xf>
    <xf numFmtId="193" fontId="7" fillId="3" borderId="26" xfId="5" applyNumberFormat="1" applyFont="1" applyFill="1" applyBorder="1" applyProtection="1">
      <protection locked="0"/>
    </xf>
    <xf numFmtId="193" fontId="23" fillId="0" borderId="0" xfId="0" applyNumberFormat="1" applyFont="1"/>
    <xf numFmtId="0" fontId="3" fillId="0" borderId="30" xfId="0" applyFont="1" applyBorder="1" applyAlignment="1">
      <alignment horizontal="center" vertical="center"/>
    </xf>
    <xf numFmtId="193" fontId="3" fillId="0" borderId="8" xfId="0" applyNumberFormat="1" applyFont="1" applyBorder="1" applyAlignment="1"/>
    <xf numFmtId="0" fontId="3" fillId="0" borderId="30" xfId="0" applyFont="1" applyBorder="1" applyAlignment="1">
      <alignment wrapText="1"/>
    </xf>
    <xf numFmtId="193" fontId="3" fillId="0" borderId="8" xfId="0" applyNumberFormat="1" applyFont="1" applyBorder="1"/>
    <xf numFmtId="193" fontId="3" fillId="0" borderId="24" xfId="0" applyNumberFormat="1" applyFont="1" applyBorder="1" applyAlignment="1"/>
    <xf numFmtId="193" fontId="3" fillId="0" borderId="24"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7"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3" xfId="20961" applyFont="1" applyBorder="1"/>
    <xf numFmtId="9" fontId="3" fillId="36" borderId="27" xfId="20961" applyFont="1" applyFill="1" applyBorder="1"/>
    <xf numFmtId="167" fontId="4" fillId="36" borderId="26"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9" xfId="0" applyFont="1" applyFill="1" applyBorder="1" applyAlignment="1">
      <alignment horizontal="right" vertical="center" wrapText="1"/>
    </xf>
    <xf numFmtId="0" fontId="5" fillId="0" borderId="20" xfId="0" applyFont="1" applyFill="1" applyBorder="1" applyAlignment="1">
      <alignment vertical="center" wrapText="1"/>
    </xf>
    <xf numFmtId="0" fontId="5" fillId="0" borderId="20" xfId="0" applyFont="1" applyFill="1" applyBorder="1" applyAlignment="1">
      <alignment horizontal="left" vertical="center" wrapText="1" inden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169" fontId="26" fillId="37" borderId="0" xfId="20" applyBorder="1"/>
    <xf numFmtId="169" fontId="26" fillId="37" borderId="112" xfId="20" applyBorder="1"/>
    <xf numFmtId="193" fontId="7" fillId="2" borderId="23" xfId="0" applyNumberFormat="1" applyFont="1" applyFill="1" applyBorder="1" applyAlignment="1" applyProtection="1">
      <alignment vertical="center"/>
      <protection locked="0"/>
    </xf>
    <xf numFmtId="0" fontId="13" fillId="0" borderId="22" xfId="0" applyFont="1" applyFill="1" applyBorder="1" applyAlignment="1">
      <alignment horizontal="center" vertical="center" wrapText="1"/>
    </xf>
    <xf numFmtId="0" fontId="3" fillId="0" borderId="7" xfId="0" applyFont="1" applyFill="1" applyBorder="1" applyAlignment="1">
      <alignment vertical="center"/>
    </xf>
    <xf numFmtId="0" fontId="3" fillId="0" borderId="119" xfId="0" applyFont="1" applyFill="1" applyBorder="1" applyAlignment="1">
      <alignment vertical="center"/>
    </xf>
    <xf numFmtId="0" fontId="4" fillId="0" borderId="119" xfId="0" applyFont="1" applyFill="1" applyBorder="1" applyAlignment="1">
      <alignment vertical="center"/>
    </xf>
    <xf numFmtId="0" fontId="3" fillId="0" borderId="20" xfId="0" applyFont="1" applyFill="1" applyBorder="1" applyAlignment="1">
      <alignment vertical="center"/>
    </xf>
    <xf numFmtId="0" fontId="3" fillId="0" borderId="114" xfId="0" applyFont="1" applyFill="1" applyBorder="1" applyAlignment="1">
      <alignment vertical="center"/>
    </xf>
    <xf numFmtId="0" fontId="3" fillId="0" borderId="116" xfId="0" applyFont="1" applyFill="1" applyBorder="1" applyAlignment="1">
      <alignment vertical="center"/>
    </xf>
    <xf numFmtId="0" fontId="3" fillId="0" borderId="19"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129" xfId="0" applyFont="1" applyFill="1" applyBorder="1" applyAlignment="1">
      <alignment horizontal="center" vertical="center"/>
    </xf>
    <xf numFmtId="169" fontId="26" fillId="37" borderId="34" xfId="20" applyBorder="1"/>
    <xf numFmtId="169" fontId="26" fillId="37" borderId="131" xfId="20" applyBorder="1"/>
    <xf numFmtId="169" fontId="26" fillId="37" borderId="121" xfId="20" applyBorder="1"/>
    <xf numFmtId="169" fontId="26" fillId="37" borderId="61" xfId="20" applyBorder="1"/>
    <xf numFmtId="0" fontId="3" fillId="3" borderId="72" xfId="0" applyFont="1" applyFill="1" applyBorder="1" applyAlignment="1">
      <alignment horizontal="center" vertical="center"/>
    </xf>
    <xf numFmtId="0" fontId="3" fillId="3" borderId="0" xfId="0" applyFont="1" applyFill="1" applyBorder="1" applyAlignment="1">
      <alignment vertical="center"/>
    </xf>
    <xf numFmtId="0" fontId="3" fillId="0" borderId="78" xfId="0" applyFont="1" applyFill="1" applyBorder="1" applyAlignment="1">
      <alignment horizontal="center" vertical="center"/>
    </xf>
    <xf numFmtId="0" fontId="3" fillId="3" borderId="117" xfId="0" applyFont="1" applyFill="1" applyBorder="1" applyAlignment="1">
      <alignment vertical="center"/>
    </xf>
    <xf numFmtId="0" fontId="12" fillId="3" borderId="132" xfId="0" applyFont="1" applyFill="1" applyBorder="1" applyAlignment="1">
      <alignment horizontal="left"/>
    </xf>
    <xf numFmtId="0" fontId="12" fillId="3" borderId="133" xfId="0" applyFont="1" applyFill="1" applyBorder="1" applyAlignment="1">
      <alignment horizontal="left"/>
    </xf>
    <xf numFmtId="0" fontId="3" fillId="0" borderId="0" xfId="0" applyFont="1"/>
    <xf numFmtId="0" fontId="3" fillId="0" borderId="0" xfId="0" applyFont="1" applyFill="1"/>
    <xf numFmtId="0" fontId="3" fillId="0" borderId="119" xfId="0" applyFont="1" applyFill="1" applyBorder="1" applyAlignment="1">
      <alignment horizontal="center" vertical="center" wrapText="1"/>
    </xf>
    <xf numFmtId="0" fontId="106" fillId="78" borderId="103" xfId="0" applyFont="1" applyFill="1" applyBorder="1" applyAlignment="1">
      <alignment horizontal="left" vertical="center"/>
    </xf>
    <xf numFmtId="0" fontId="106" fillId="78" borderId="96" xfId="0" applyFont="1" applyFill="1" applyBorder="1" applyAlignment="1">
      <alignment vertical="center" wrapText="1"/>
    </xf>
    <xf numFmtId="0" fontId="106" fillId="78" borderId="96" xfId="0" applyFont="1" applyFill="1" applyBorder="1" applyAlignment="1">
      <alignment horizontal="left" vertical="center" wrapText="1"/>
    </xf>
    <xf numFmtId="0" fontId="106" fillId="0" borderId="103" xfId="0" applyFont="1" applyFill="1" applyBorder="1" applyAlignment="1">
      <alignment horizontal="right" vertical="center"/>
    </xf>
    <xf numFmtId="0" fontId="3" fillId="0" borderId="137" xfId="0" applyFont="1" applyFill="1" applyBorder="1" applyAlignment="1">
      <alignment horizontal="center" vertical="center" wrapText="1"/>
    </xf>
    <xf numFmtId="0" fontId="4" fillId="3" borderId="138" xfId="0" applyFont="1" applyFill="1" applyBorder="1" applyAlignment="1">
      <alignment vertical="center"/>
    </xf>
    <xf numFmtId="0" fontId="3" fillId="3" borderId="24" xfId="0" applyFont="1" applyFill="1" applyBorder="1" applyAlignment="1">
      <alignment vertical="center"/>
    </xf>
    <xf numFmtId="0" fontId="3" fillId="0" borderId="139" xfId="0" applyFont="1" applyFill="1" applyBorder="1" applyAlignment="1">
      <alignment horizontal="center" vertical="center"/>
    </xf>
    <xf numFmtId="0" fontId="4" fillId="0" borderId="26" xfId="0" applyFont="1" applyFill="1" applyBorder="1" applyAlignment="1">
      <alignment vertical="center"/>
    </xf>
    <xf numFmtId="169" fontId="26" fillId="37" borderId="28" xfId="20" applyBorder="1"/>
    <xf numFmtId="0" fontId="3" fillId="0" borderId="7" xfId="0" applyFont="1" applyFill="1" applyBorder="1" applyAlignment="1">
      <alignment horizontal="center" vertical="center" wrapText="1"/>
    </xf>
    <xf numFmtId="0" fontId="3" fillId="0" borderId="73" xfId="0" applyFont="1" applyFill="1" applyBorder="1" applyAlignment="1">
      <alignment horizontal="center" vertical="center" wrapText="1"/>
    </xf>
    <xf numFmtId="193" fontId="5" fillId="0" borderId="3" xfId="0" applyNumberFormat="1" applyFont="1" applyFill="1" applyBorder="1" applyAlignment="1" applyProtection="1">
      <alignment horizontal="right" vertical="center" wrapText="1"/>
      <protection locked="0"/>
    </xf>
    <xf numFmtId="193" fontId="3" fillId="0" borderId="8" xfId="0" applyNumberFormat="1" applyFont="1" applyFill="1" applyBorder="1"/>
    <xf numFmtId="0" fontId="5" fillId="0" borderId="19" xfId="11" applyFont="1" applyFill="1" applyBorder="1" applyAlignment="1" applyProtection="1">
      <alignment vertical="center"/>
    </xf>
    <xf numFmtId="0" fontId="5" fillId="0" borderId="20" xfId="11" applyFont="1" applyFill="1" applyBorder="1" applyAlignment="1" applyProtection="1">
      <alignment vertical="center"/>
    </xf>
    <xf numFmtId="0" fontId="13" fillId="0" borderId="21" xfId="11" applyFont="1" applyFill="1" applyBorder="1" applyAlignment="1" applyProtection="1">
      <alignment horizontal="center" vertical="center"/>
    </xf>
    <xf numFmtId="0" fontId="0" fillId="0" borderId="139" xfId="0" applyBorder="1"/>
    <xf numFmtId="0" fontId="0" fillId="0" borderId="139" xfId="0" applyBorder="1" applyAlignment="1">
      <alignment horizontal="center"/>
    </xf>
    <xf numFmtId="0" fontId="3" fillId="0" borderId="118" xfId="0" applyFont="1" applyBorder="1" applyAlignment="1">
      <alignment vertical="center" wrapText="1"/>
    </xf>
    <xf numFmtId="167" fontId="3" fillId="0" borderId="119" xfId="0" applyNumberFormat="1" applyFont="1" applyBorder="1" applyAlignment="1">
      <alignment horizontal="center" vertical="center"/>
    </xf>
    <xf numFmtId="167" fontId="3" fillId="0" borderId="137" xfId="0" applyNumberFormat="1" applyFont="1" applyBorder="1" applyAlignment="1">
      <alignment horizontal="center" vertical="center"/>
    </xf>
    <xf numFmtId="167" fontId="12" fillId="0" borderId="119" xfId="0" applyNumberFormat="1" applyFont="1" applyBorder="1" applyAlignment="1">
      <alignment horizontal="center" vertical="center"/>
    </xf>
    <xf numFmtId="0" fontId="12" fillId="0" borderId="118" xfId="0" applyFont="1" applyBorder="1" applyAlignment="1">
      <alignment vertical="center" wrapText="1"/>
    </xf>
    <xf numFmtId="0" fontId="0" fillId="0" borderId="25" xfId="0" applyBorder="1"/>
    <xf numFmtId="0" fontId="4" fillId="36" borderId="140" xfId="0" applyFont="1" applyFill="1" applyBorder="1" applyAlignment="1">
      <alignment vertical="center" wrapText="1"/>
    </xf>
    <xf numFmtId="167" fontId="4"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5" fillId="0" borderId="0" xfId="0" applyFont="1" applyFill="1" applyAlignment="1">
      <alignment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139" xfId="0" applyFont="1" applyFill="1" applyBorder="1" applyAlignment="1">
      <alignment horizontal="left" vertical="center" wrapText="1"/>
    </xf>
    <xf numFmtId="0" fontId="4" fillId="36" borderId="119" xfId="0" applyFont="1" applyFill="1" applyBorder="1" applyAlignment="1">
      <alignment horizontal="left" vertical="center" wrapText="1"/>
    </xf>
    <xf numFmtId="0" fontId="4" fillId="36" borderId="137" xfId="0" applyFont="1" applyFill="1" applyBorder="1" applyAlignment="1">
      <alignment horizontal="left" vertical="center" wrapText="1"/>
    </xf>
    <xf numFmtId="0" fontId="3" fillId="0" borderId="139" xfId="0" applyFont="1" applyFill="1" applyBorder="1" applyAlignment="1">
      <alignment horizontal="right" vertical="center" wrapText="1"/>
    </xf>
    <xf numFmtId="0" fontId="3" fillId="0" borderId="119" xfId="0" applyFont="1" applyFill="1" applyBorder="1" applyAlignment="1">
      <alignment horizontal="left" vertical="center" wrapText="1"/>
    </xf>
    <xf numFmtId="0" fontId="110" fillId="0" borderId="139" xfId="0" applyFont="1" applyFill="1" applyBorder="1" applyAlignment="1">
      <alignment horizontal="right" vertical="center" wrapText="1"/>
    </xf>
    <xf numFmtId="0" fontId="110" fillId="0" borderId="119" xfId="0" applyFont="1" applyFill="1" applyBorder="1" applyAlignment="1">
      <alignment horizontal="left" vertical="center" wrapText="1"/>
    </xf>
    <xf numFmtId="0" fontId="4" fillId="0" borderId="139"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0" fillId="0" borderId="139" xfId="0" applyFont="1" applyBorder="1" applyAlignment="1">
      <alignment horizontal="center" vertical="center" wrapText="1"/>
    </xf>
    <xf numFmtId="0" fontId="20" fillId="0" borderId="119" xfId="0" applyFont="1" applyBorder="1" applyAlignment="1">
      <alignment vertical="center" wrapText="1"/>
    </xf>
    <xf numFmtId="3" fontId="21" fillId="36" borderId="119" xfId="0" applyNumberFormat="1" applyFont="1" applyFill="1" applyBorder="1" applyAlignment="1">
      <alignment vertical="center" wrapText="1"/>
    </xf>
    <xf numFmtId="3" fontId="21" fillId="36" borderId="137" xfId="0" applyNumberFormat="1" applyFont="1" applyFill="1" applyBorder="1" applyAlignment="1">
      <alignment vertical="center" wrapText="1"/>
    </xf>
    <xf numFmtId="14" fontId="5" fillId="3" borderId="119" xfId="8" quotePrefix="1" applyNumberFormat="1" applyFont="1" applyFill="1" applyBorder="1" applyAlignment="1" applyProtection="1">
      <alignment horizontal="left" vertical="center" wrapText="1" indent="2"/>
      <protection locked="0"/>
    </xf>
    <xf numFmtId="3" fontId="21" fillId="0" borderId="119" xfId="0" applyNumberFormat="1" applyFont="1" applyBorder="1" applyAlignment="1">
      <alignment vertical="center" wrapText="1"/>
    </xf>
    <xf numFmtId="3" fontId="21" fillId="0" borderId="137" xfId="0" applyNumberFormat="1" applyFont="1" applyBorder="1" applyAlignment="1">
      <alignment vertical="center" wrapText="1"/>
    </xf>
    <xf numFmtId="14" fontId="5" fillId="3" borderId="119" xfId="8" quotePrefix="1" applyNumberFormat="1" applyFont="1" applyFill="1" applyBorder="1" applyAlignment="1" applyProtection="1">
      <alignment horizontal="left" vertical="center" wrapText="1" indent="3"/>
      <protection locked="0"/>
    </xf>
    <xf numFmtId="3" fontId="21" fillId="0" borderId="119" xfId="0" applyNumberFormat="1" applyFont="1" applyFill="1" applyBorder="1" applyAlignment="1">
      <alignment vertical="center" wrapText="1"/>
    </xf>
    <xf numFmtId="0" fontId="20" fillId="0" borderId="119" xfId="0" applyFont="1" applyFill="1" applyBorder="1" applyAlignment="1">
      <alignment horizontal="left" vertical="center" wrapText="1" indent="2"/>
    </xf>
    <xf numFmtId="0" fontId="9" fillId="0" borderId="119" xfId="17" applyFill="1" applyBorder="1" applyAlignment="1" applyProtection="1"/>
    <xf numFmtId="49" fontId="110" fillId="0" borderId="139" xfId="0" applyNumberFormat="1" applyFont="1" applyFill="1" applyBorder="1" applyAlignment="1">
      <alignment horizontal="right" vertical="center" wrapText="1"/>
    </xf>
    <xf numFmtId="0" fontId="5" fillId="3" borderId="119" xfId="20960" applyFont="1" applyFill="1" applyBorder="1" applyAlignment="1" applyProtection="1"/>
    <xf numFmtId="0" fontId="103" fillId="0" borderId="119" xfId="20960" applyFont="1" applyFill="1" applyBorder="1" applyAlignment="1" applyProtection="1">
      <alignment horizontal="center" vertical="center"/>
    </xf>
    <xf numFmtId="0" fontId="3" fillId="0" borderId="119" xfId="0" applyFont="1" applyBorder="1"/>
    <xf numFmtId="0" fontId="9" fillId="0" borderId="119" xfId="17" applyFill="1" applyBorder="1" applyAlignment="1" applyProtection="1">
      <alignment horizontal="left" vertical="center" wrapText="1"/>
    </xf>
    <xf numFmtId="49" fontId="110" fillId="0" borderId="119" xfId="0" applyNumberFormat="1" applyFont="1" applyFill="1" applyBorder="1" applyAlignment="1">
      <alignment horizontal="right" vertical="center" wrapText="1"/>
    </xf>
    <xf numFmtId="0" fontId="9" fillId="0" borderId="119" xfId="17" applyFill="1" applyBorder="1" applyAlignment="1" applyProtection="1">
      <alignment horizontal="left" vertical="center"/>
    </xf>
    <xf numFmtId="0" fontId="9" fillId="0" borderId="119" xfId="17" applyBorder="1" applyAlignment="1" applyProtection="1"/>
    <xf numFmtId="0" fontId="3" fillId="0" borderId="119" xfId="0" applyFont="1" applyFill="1" applyBorder="1"/>
    <xf numFmtId="0" fontId="20" fillId="0" borderId="139" xfId="0" applyFont="1" applyFill="1" applyBorder="1" applyAlignment="1">
      <alignment horizontal="center" vertical="center" wrapText="1"/>
    </xf>
    <xf numFmtId="0" fontId="20" fillId="0" borderId="119" xfId="0" applyFont="1" applyFill="1" applyBorder="1" applyAlignment="1">
      <alignment vertical="center" wrapText="1"/>
    </xf>
    <xf numFmtId="3" fontId="21" fillId="0" borderId="137" xfId="0" applyNumberFormat="1" applyFont="1" applyFill="1" applyBorder="1" applyAlignment="1">
      <alignment vertical="center" wrapText="1"/>
    </xf>
    <xf numFmtId="0" fontId="113" fillId="79" borderId="120" xfId="21412" applyFont="1" applyFill="1" applyBorder="1" applyAlignment="1" applyProtection="1">
      <alignment vertical="center" wrapText="1"/>
      <protection locked="0"/>
    </xf>
    <xf numFmtId="0" fontId="114" fillId="70" borderId="114" xfId="21412" applyFont="1" applyFill="1" applyBorder="1" applyAlignment="1" applyProtection="1">
      <alignment horizontal="center" vertical="center"/>
      <protection locked="0"/>
    </xf>
    <xf numFmtId="0" fontId="113" fillId="80" borderId="119" xfId="21412" applyFont="1" applyFill="1" applyBorder="1" applyAlignment="1" applyProtection="1">
      <alignment horizontal="center" vertical="center"/>
      <protection locked="0"/>
    </xf>
    <xf numFmtId="0" fontId="113" fillId="79" borderId="120" xfId="21412" applyFont="1" applyFill="1" applyBorder="1" applyAlignment="1" applyProtection="1">
      <alignment vertical="center"/>
      <protection locked="0"/>
    </xf>
    <xf numFmtId="0" fontId="115" fillId="70" borderId="114" xfId="21412" applyFont="1" applyFill="1" applyBorder="1" applyAlignment="1" applyProtection="1">
      <alignment horizontal="center" vertical="center"/>
      <protection locked="0"/>
    </xf>
    <xf numFmtId="0" fontId="115" fillId="3" borderId="114" xfId="21412" applyFont="1" applyFill="1" applyBorder="1" applyAlignment="1" applyProtection="1">
      <alignment horizontal="center" vertical="center"/>
      <protection locked="0"/>
    </xf>
    <xf numFmtId="0" fontId="115" fillId="0" borderId="114" xfId="21412" applyFont="1" applyFill="1" applyBorder="1" applyAlignment="1" applyProtection="1">
      <alignment horizontal="center" vertical="center"/>
      <protection locked="0"/>
    </xf>
    <xf numFmtId="0" fontId="116" fillId="80" borderId="119" xfId="21412" applyFont="1" applyFill="1" applyBorder="1" applyAlignment="1" applyProtection="1">
      <alignment horizontal="center" vertical="center"/>
      <protection locked="0"/>
    </xf>
    <xf numFmtId="0" fontId="113" fillId="79" borderId="120" xfId="21412" applyFont="1" applyFill="1" applyBorder="1" applyAlignment="1" applyProtection="1">
      <alignment horizontal="center" vertical="center"/>
      <protection locked="0"/>
    </xf>
    <xf numFmtId="0" fontId="62" fillId="79" borderId="120" xfId="21412" applyFont="1" applyFill="1" applyBorder="1" applyAlignment="1" applyProtection="1">
      <alignment vertical="center"/>
      <protection locked="0"/>
    </xf>
    <xf numFmtId="0" fontId="115" fillId="70" borderId="119" xfId="21412" applyFont="1" applyFill="1" applyBorder="1" applyAlignment="1" applyProtection="1">
      <alignment horizontal="center" vertical="center"/>
      <protection locked="0"/>
    </xf>
    <xf numFmtId="0" fontId="36" fillId="70" borderId="119" xfId="21412" applyFont="1" applyFill="1" applyBorder="1" applyAlignment="1" applyProtection="1">
      <alignment horizontal="center" vertical="center"/>
      <protection locked="0"/>
    </xf>
    <xf numFmtId="0" fontId="62" fillId="79" borderId="118" xfId="21412" applyFont="1" applyFill="1" applyBorder="1" applyAlignment="1" applyProtection="1">
      <alignment vertical="center"/>
      <protection locked="0"/>
    </xf>
    <xf numFmtId="0" fontId="114" fillId="0" borderId="118" xfId="21412" applyFont="1" applyFill="1" applyBorder="1" applyAlignment="1" applyProtection="1">
      <alignment horizontal="left" vertical="center" wrapText="1"/>
      <protection locked="0"/>
    </xf>
    <xf numFmtId="164" fontId="114" fillId="0" borderId="119" xfId="948" applyNumberFormat="1" applyFont="1" applyFill="1" applyBorder="1" applyAlignment="1" applyProtection="1">
      <alignment horizontal="right" vertical="center"/>
      <protection locked="0"/>
    </xf>
    <xf numFmtId="0" fontId="113" fillId="80" borderId="118" xfId="21412" applyFont="1" applyFill="1" applyBorder="1" applyAlignment="1" applyProtection="1">
      <alignment vertical="top" wrapText="1"/>
      <protection locked="0"/>
    </xf>
    <xf numFmtId="164" fontId="114" fillId="80" borderId="119" xfId="948" applyNumberFormat="1" applyFont="1" applyFill="1" applyBorder="1" applyAlignment="1" applyProtection="1">
      <alignment horizontal="right" vertical="center"/>
    </xf>
    <xf numFmtId="164" fontId="62" fillId="79" borderId="118" xfId="948" applyNumberFormat="1" applyFont="1" applyFill="1" applyBorder="1" applyAlignment="1" applyProtection="1">
      <alignment horizontal="right" vertical="center"/>
      <protection locked="0"/>
    </xf>
    <xf numFmtId="0" fontId="114" fillId="70" borderId="118" xfId="21412" applyFont="1" applyFill="1" applyBorder="1" applyAlignment="1" applyProtection="1">
      <alignment vertical="center" wrapText="1"/>
      <protection locked="0"/>
    </xf>
    <xf numFmtId="0" fontId="114" fillId="70" borderId="118" xfId="21412" applyFont="1" applyFill="1" applyBorder="1" applyAlignment="1" applyProtection="1">
      <alignment horizontal="left" vertical="center" wrapText="1"/>
      <protection locked="0"/>
    </xf>
    <xf numFmtId="0" fontId="114" fillId="0" borderId="118" xfId="21412" applyFont="1" applyFill="1" applyBorder="1" applyAlignment="1" applyProtection="1">
      <alignment vertical="center" wrapText="1"/>
      <protection locked="0"/>
    </xf>
    <xf numFmtId="0" fontId="114" fillId="3" borderId="118" xfId="21412" applyFont="1" applyFill="1" applyBorder="1" applyAlignment="1" applyProtection="1">
      <alignment horizontal="left" vertical="center" wrapText="1"/>
      <protection locked="0"/>
    </xf>
    <xf numFmtId="0" fontId="113" fillId="80" borderId="118" xfId="21412" applyFont="1" applyFill="1" applyBorder="1" applyAlignment="1" applyProtection="1">
      <alignment vertical="center" wrapText="1"/>
      <protection locked="0"/>
    </xf>
    <xf numFmtId="164" fontId="113" fillId="79" borderId="118" xfId="948" applyNumberFormat="1" applyFont="1" applyFill="1" applyBorder="1" applyAlignment="1" applyProtection="1">
      <alignment horizontal="right" vertical="center"/>
      <protection locked="0"/>
    </xf>
    <xf numFmtId="164" fontId="114" fillId="3" borderId="119" xfId="948" applyNumberFormat="1" applyFont="1" applyFill="1" applyBorder="1" applyAlignment="1" applyProtection="1">
      <alignment horizontal="right" vertical="center"/>
      <protection locked="0"/>
    </xf>
    <xf numFmtId="10" fontId="5" fillId="0" borderId="119" xfId="20961" applyNumberFormat="1" applyFont="1" applyFill="1" applyBorder="1" applyAlignment="1">
      <alignment horizontal="left" vertical="center" wrapText="1"/>
    </xf>
    <xf numFmtId="10" fontId="3" fillId="0" borderId="119" xfId="20961" applyNumberFormat="1" applyFont="1" applyFill="1" applyBorder="1" applyAlignment="1">
      <alignment horizontal="left" vertical="center" wrapText="1"/>
    </xf>
    <xf numFmtId="10" fontId="4" fillId="36" borderId="119" xfId="0" applyNumberFormat="1" applyFont="1" applyFill="1" applyBorder="1" applyAlignment="1">
      <alignment horizontal="left" vertical="center" wrapText="1"/>
    </xf>
    <xf numFmtId="10" fontId="110" fillId="0" borderId="119" xfId="20961" applyNumberFormat="1" applyFont="1" applyFill="1" applyBorder="1" applyAlignment="1">
      <alignment horizontal="left" vertical="center" wrapText="1"/>
    </xf>
    <xf numFmtId="10" fontId="4" fillId="36" borderId="119" xfId="20961" applyNumberFormat="1" applyFont="1" applyFill="1" applyBorder="1" applyAlignment="1">
      <alignment horizontal="left" vertical="center" wrapText="1"/>
    </xf>
    <xf numFmtId="10" fontId="4" fillId="36" borderId="119"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5" fillId="0" borderId="0" xfId="7" applyFont="1"/>
    <xf numFmtId="0" fontId="102" fillId="0" borderId="3" xfId="0" applyFont="1" applyBorder="1" applyAlignment="1">
      <alignment horizontal="right" vertical="center"/>
    </xf>
    <xf numFmtId="10" fontId="3" fillId="0" borderId="24" xfId="20961" applyNumberFormat="1" applyFont="1" applyBorder="1" applyAlignment="1"/>
    <xf numFmtId="0" fontId="7" fillId="0" borderId="127" xfId="0" applyFont="1" applyBorder="1" applyAlignment="1">
      <alignment vertical="center"/>
    </xf>
    <xf numFmtId="0" fontId="11" fillId="0" borderId="115" xfId="0" applyFont="1" applyBorder="1" applyAlignment="1">
      <alignment wrapText="1"/>
    </xf>
    <xf numFmtId="10" fontId="3" fillId="0" borderId="142" xfId="20961" applyNumberFormat="1" applyFont="1" applyBorder="1" applyAlignment="1"/>
    <xf numFmtId="10" fontId="3" fillId="0" borderId="43" xfId="20961" applyNumberFormat="1" applyFont="1" applyBorder="1" applyAlignment="1"/>
    <xf numFmtId="9" fontId="3" fillId="0" borderId="3" xfId="20961" applyFont="1" applyFill="1" applyBorder="1" applyAlignment="1" applyProtection="1">
      <alignment horizontal="right" vertical="center" wrapText="1"/>
      <protection locked="0"/>
    </xf>
    <xf numFmtId="9" fontId="3" fillId="0" borderId="3" xfId="20961" applyFont="1" applyBorder="1" applyAlignment="1" applyProtection="1">
      <alignment vertical="center" wrapText="1"/>
      <protection locked="0"/>
    </xf>
    <xf numFmtId="9" fontId="3" fillId="0" borderId="23" xfId="20961" applyFont="1" applyBorder="1" applyAlignment="1" applyProtection="1">
      <alignment vertical="center" wrapText="1"/>
      <protection locked="0"/>
    </xf>
    <xf numFmtId="9" fontId="26" fillId="37" borderId="0" xfId="20961" applyFont="1" applyFill="1" applyBorder="1"/>
    <xf numFmtId="9" fontId="26" fillId="37" borderId="112" xfId="20961" applyFont="1" applyFill="1" applyBorder="1"/>
    <xf numFmtId="9" fontId="7" fillId="2" borderId="3" xfId="20961" applyFont="1" applyFill="1" applyBorder="1" applyAlignment="1" applyProtection="1">
      <alignment vertical="center"/>
      <protection locked="0"/>
    </xf>
    <xf numFmtId="9" fontId="15" fillId="2" borderId="3" xfId="20961" applyFont="1" applyFill="1" applyBorder="1" applyAlignment="1" applyProtection="1">
      <alignment vertical="center"/>
      <protection locked="0"/>
    </xf>
    <xf numFmtId="9" fontId="15" fillId="2" borderId="23" xfId="20961" applyFont="1" applyFill="1" applyBorder="1" applyAlignment="1" applyProtection="1">
      <alignment vertical="center"/>
      <protection locked="0"/>
    </xf>
    <xf numFmtId="9" fontId="7" fillId="2" borderId="23" xfId="20961" applyFont="1" applyFill="1" applyBorder="1" applyAlignment="1" applyProtection="1">
      <alignment vertical="center"/>
      <protection locked="0"/>
    </xf>
    <xf numFmtId="9" fontId="7" fillId="2" borderId="26" xfId="20961" applyFont="1" applyFill="1" applyBorder="1" applyAlignment="1" applyProtection="1">
      <alignment vertical="center"/>
      <protection locked="0"/>
    </xf>
    <xf numFmtId="9" fontId="15" fillId="2" borderId="26" xfId="20961" applyFont="1" applyFill="1" applyBorder="1" applyAlignment="1" applyProtection="1">
      <alignment vertical="center"/>
      <protection locked="0"/>
    </xf>
    <xf numFmtId="9" fontId="15" fillId="2" borderId="27" xfId="20961" applyFont="1" applyFill="1" applyBorder="1" applyAlignment="1" applyProtection="1">
      <alignment vertical="center"/>
      <protection locked="0"/>
    </xf>
    <xf numFmtId="193" fontId="0" fillId="0" borderId="0" xfId="0" applyNumberFormat="1"/>
    <xf numFmtId="10" fontId="3" fillId="0" borderId="113" xfId="20961" applyNumberFormat="1" applyFont="1" applyFill="1" applyBorder="1" applyAlignment="1">
      <alignment vertical="center"/>
    </xf>
    <xf numFmtId="10" fontId="3" fillId="0" borderId="130" xfId="20961" applyNumberFormat="1" applyFont="1" applyFill="1" applyBorder="1" applyAlignment="1">
      <alignment vertical="center"/>
    </xf>
    <xf numFmtId="9" fontId="114" fillId="80" borderId="119" xfId="20961" applyFont="1" applyFill="1" applyBorder="1" applyAlignment="1" applyProtection="1">
      <alignment horizontal="right" vertical="center"/>
    </xf>
    <xf numFmtId="164" fontId="26" fillId="37" borderId="0" xfId="7" applyNumberFormat="1" applyFont="1" applyFill="1" applyBorder="1"/>
    <xf numFmtId="164" fontId="3" fillId="0" borderId="59" xfId="7" applyNumberFormat="1" applyFont="1" applyFill="1" applyBorder="1" applyAlignment="1">
      <alignment vertical="center"/>
    </xf>
    <xf numFmtId="164" fontId="3" fillId="0" borderId="73" xfId="7" applyNumberFormat="1" applyFont="1" applyFill="1" applyBorder="1" applyAlignment="1">
      <alignment vertical="center"/>
    </xf>
    <xf numFmtId="164" fontId="3" fillId="3" borderId="117" xfId="7" applyNumberFormat="1" applyFont="1" applyFill="1" applyBorder="1" applyAlignment="1">
      <alignment vertical="center"/>
    </xf>
    <xf numFmtId="164" fontId="3" fillId="3" borderId="24" xfId="7" applyNumberFormat="1" applyFont="1" applyFill="1" applyBorder="1" applyAlignment="1">
      <alignment vertical="center"/>
    </xf>
    <xf numFmtId="164" fontId="3" fillId="0" borderId="119" xfId="7" applyNumberFormat="1" applyFont="1" applyFill="1" applyBorder="1" applyAlignment="1">
      <alignment vertical="center"/>
    </xf>
    <xf numFmtId="164" fontId="3" fillId="0" borderId="120" xfId="7" applyNumberFormat="1" applyFont="1" applyFill="1" applyBorder="1" applyAlignment="1">
      <alignment vertical="center"/>
    </xf>
    <xf numFmtId="164" fontId="3" fillId="0" borderId="13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8"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30" xfId="7" applyNumberFormat="1" applyFont="1" applyFill="1" applyBorder="1" applyAlignment="1">
      <alignment vertical="center"/>
    </xf>
    <xf numFmtId="164" fontId="3" fillId="0" borderId="21" xfId="7" applyNumberFormat="1" applyFont="1" applyFill="1" applyBorder="1" applyAlignment="1">
      <alignment vertical="center"/>
    </xf>
    <xf numFmtId="164" fontId="3" fillId="0" borderId="115" xfId="7" applyNumberFormat="1" applyFont="1" applyFill="1" applyBorder="1" applyAlignment="1">
      <alignment vertical="center"/>
    </xf>
    <xf numFmtId="164" fontId="3" fillId="0" borderId="128" xfId="7" applyNumberFormat="1" applyFont="1" applyFill="1" applyBorder="1" applyAlignment="1">
      <alignment vertical="center"/>
    </xf>
    <xf numFmtId="164" fontId="3" fillId="0" borderId="23" xfId="7" applyNumberFormat="1" applyFont="1" applyBorder="1" applyAlignment="1"/>
    <xf numFmtId="164" fontId="3" fillId="36" borderId="27" xfId="7" applyNumberFormat="1" applyFont="1" applyFill="1" applyBorder="1"/>
    <xf numFmtId="164" fontId="3" fillId="0" borderId="137" xfId="7" applyNumberFormat="1" applyFont="1" applyFill="1" applyBorder="1" applyAlignment="1">
      <alignment horizontal="right" vertical="center" wrapText="1"/>
    </xf>
    <xf numFmtId="164" fontId="4" fillId="36" borderId="137" xfId="7" applyNumberFormat="1" applyFont="1" applyFill="1" applyBorder="1" applyAlignment="1">
      <alignment horizontal="right" vertical="center" wrapText="1"/>
    </xf>
    <xf numFmtId="164" fontId="110" fillId="0" borderId="137" xfId="7" applyNumberFormat="1" applyFont="1" applyFill="1" applyBorder="1" applyAlignment="1">
      <alignment horizontal="right" vertical="center" wrapText="1"/>
    </xf>
    <xf numFmtId="164" fontId="4" fillId="36" borderId="137" xfId="7" applyNumberFormat="1" applyFont="1" applyFill="1" applyBorder="1" applyAlignment="1">
      <alignment horizontal="center" vertical="center" wrapText="1"/>
    </xf>
    <xf numFmtId="164" fontId="5" fillId="0" borderId="27" xfId="7" applyNumberFormat="1" applyFont="1" applyFill="1" applyBorder="1" applyAlignment="1" applyProtection="1">
      <alignment horizontal="right" vertical="center"/>
    </xf>
    <xf numFmtId="194" fontId="3" fillId="0" borderId="0" xfId="0" applyNumberFormat="1" applyFont="1"/>
    <xf numFmtId="164" fontId="3" fillId="0" borderId="0" xfId="0" applyNumberFormat="1" applyFont="1" applyFill="1" applyAlignment="1">
      <alignment horizontal="left" vertical="center"/>
    </xf>
    <xf numFmtId="0" fontId="104" fillId="0" borderId="75" xfId="0" applyFont="1" applyBorder="1" applyAlignment="1">
      <alignment horizontal="left" vertical="center" wrapText="1"/>
    </xf>
    <xf numFmtId="0" fontId="104" fillId="0" borderId="74" xfId="0" applyFont="1" applyBorder="1" applyAlignment="1">
      <alignment horizontal="left" vertical="center" wrapText="1"/>
    </xf>
    <xf numFmtId="0" fontId="7" fillId="0" borderId="30" xfId="0" applyFont="1" applyFill="1" applyBorder="1" applyAlignment="1" applyProtection="1">
      <alignment horizontal="center"/>
    </xf>
    <xf numFmtId="0" fontId="7" fillId="0" borderId="31" xfId="0" applyFont="1" applyFill="1" applyBorder="1" applyAlignment="1" applyProtection="1">
      <alignment horizontal="center"/>
    </xf>
    <xf numFmtId="0" fontId="7" fillId="0" borderId="33" xfId="0" applyFont="1" applyFill="1" applyBorder="1" applyAlignment="1" applyProtection="1">
      <alignment horizontal="center"/>
    </xf>
    <xf numFmtId="0" fontId="7" fillId="0" borderId="32" xfId="0" applyFont="1" applyFill="1" applyBorder="1" applyAlignment="1" applyProtection="1">
      <alignment horizontal="center"/>
    </xf>
    <xf numFmtId="0" fontId="4" fillId="0" borderId="4" xfId="0" applyFont="1" applyBorder="1" applyAlignment="1">
      <alignment horizontal="center" vertical="center"/>
    </xf>
    <xf numFmtId="0" fontId="4" fillId="0" borderId="78"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8" fillId="0" borderId="30" xfId="0" applyFont="1" applyBorder="1" applyAlignment="1">
      <alignment horizontal="center" wrapText="1"/>
    </xf>
    <xf numFmtId="0" fontId="7" fillId="0" borderId="32" xfId="0" applyFont="1" applyBorder="1" applyAlignment="1">
      <alignment horizontal="center"/>
    </xf>
    <xf numFmtId="0" fontId="11" fillId="0" borderId="3" xfId="0" applyFont="1" applyBorder="1" applyAlignment="1">
      <alignment wrapText="1"/>
    </xf>
    <xf numFmtId="0" fontId="3" fillId="0" borderId="23" xfId="0" applyFont="1" applyBorder="1" applyAlignment="1"/>
    <xf numFmtId="0" fontId="8" fillId="0" borderId="8" xfId="0" applyFont="1" applyBorder="1" applyAlignment="1">
      <alignment horizontal="center" wrapText="1"/>
    </xf>
    <xf numFmtId="0" fontId="7" fillId="0" borderId="24" xfId="0" applyFont="1" applyBorder="1" applyAlignment="1">
      <alignment horizontal="center"/>
    </xf>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19" xfId="0" applyFont="1" applyFill="1" applyBorder="1" applyAlignment="1">
      <alignment horizontal="center" vertical="center" wrapText="1"/>
    </xf>
    <xf numFmtId="0" fontId="3" fillId="0" borderId="120" xfId="0" applyFont="1" applyFill="1" applyBorder="1" applyAlignment="1">
      <alignment horizontal="center"/>
    </xf>
    <xf numFmtId="0" fontId="3" fillId="0" borderId="24" xfId="0" applyFont="1" applyFill="1" applyBorder="1" applyAlignment="1">
      <alignment horizontal="center"/>
    </xf>
    <xf numFmtId="0" fontId="4" fillId="36" borderId="141"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38" xfId="0" applyFont="1" applyFill="1" applyBorder="1" applyAlignment="1">
      <alignment horizontal="center" vertical="center" wrapText="1"/>
    </xf>
    <xf numFmtId="0" fontId="4" fillId="36" borderId="118" xfId="0" applyFont="1" applyFill="1" applyBorder="1" applyAlignment="1">
      <alignment horizontal="center" vertical="center" wrapText="1"/>
    </xf>
    <xf numFmtId="0" fontId="101" fillId="3" borderId="76" xfId="13" applyFont="1" applyFill="1" applyBorder="1" applyAlignment="1" applyProtection="1">
      <alignment horizontal="center" vertical="center" wrapText="1"/>
      <protection locked="0"/>
    </xf>
    <xf numFmtId="0" fontId="101" fillId="3" borderId="73"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164" fontId="13" fillId="3" borderId="21" xfId="1" applyNumberFormat="1" applyFont="1" applyFill="1" applyBorder="1" applyAlignment="1" applyProtection="1">
      <alignment horizontal="center"/>
      <protection locked="0"/>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164" fontId="13" fillId="0" borderId="110" xfId="1" applyNumberFormat="1" applyFont="1" applyFill="1" applyBorder="1" applyAlignment="1" applyProtection="1">
      <alignment horizontal="center" vertical="center" wrapText="1"/>
      <protection locked="0"/>
    </xf>
    <xf numFmtId="164" fontId="13" fillId="0" borderId="111"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8"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26" xfId="0" applyFont="1" applyFill="1" applyBorder="1" applyAlignment="1">
      <alignment horizontal="center" vertical="center" wrapText="1"/>
    </xf>
    <xf numFmtId="0" fontId="12" fillId="0" borderId="60" xfId="0" applyFont="1" applyFill="1" applyBorder="1" applyAlignment="1">
      <alignment horizontal="left" vertical="center"/>
    </xf>
    <xf numFmtId="0" fontId="12" fillId="0" borderId="61" xfId="0" applyFont="1" applyFill="1" applyBorder="1" applyAlignment="1">
      <alignment horizontal="left" vertical="center"/>
    </xf>
    <xf numFmtId="0" fontId="106" fillId="78" borderId="8" xfId="0" applyFont="1" applyFill="1" applyBorder="1" applyAlignment="1">
      <alignment vertical="center" wrapText="1"/>
    </xf>
    <xf numFmtId="0" fontId="106" fillId="78" borderId="10"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5" fillId="76" borderId="91"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2" xfId="0" applyFont="1" applyFill="1" applyBorder="1" applyAlignment="1">
      <alignment horizontal="center" vertical="center" wrapText="1"/>
    </xf>
    <xf numFmtId="0" fontId="105" fillId="0" borderId="104" xfId="0" applyFont="1" applyFill="1" applyBorder="1" applyAlignment="1">
      <alignment horizontal="center" vertical="center"/>
    </xf>
    <xf numFmtId="0" fontId="106" fillId="0" borderId="97" xfId="0" applyFont="1" applyFill="1" applyBorder="1" applyAlignment="1">
      <alignment horizontal="left" vertical="center"/>
    </xf>
    <xf numFmtId="0" fontId="106" fillId="0" borderId="98" xfId="0" applyFont="1" applyFill="1" applyBorder="1" applyAlignment="1">
      <alignment horizontal="left" vertical="center"/>
    </xf>
    <xf numFmtId="0" fontId="105" fillId="76" borderId="107" xfId="0" applyFont="1" applyFill="1" applyBorder="1" applyAlignment="1">
      <alignment horizontal="center" vertical="center"/>
    </xf>
    <xf numFmtId="0" fontId="105" fillId="76" borderId="108" xfId="0" applyFont="1" applyFill="1" applyBorder="1" applyAlignment="1">
      <alignment horizontal="center" vertical="center"/>
    </xf>
    <xf numFmtId="0" fontId="105" fillId="76" borderId="109" xfId="0" applyFont="1" applyFill="1" applyBorder="1" applyAlignment="1">
      <alignment horizontal="center" vertical="center"/>
    </xf>
    <xf numFmtId="0" fontId="106" fillId="0" borderId="100" xfId="0" applyFont="1" applyFill="1" applyBorder="1" applyAlignment="1">
      <alignment horizontal="left" vertical="center" wrapText="1"/>
    </xf>
    <xf numFmtId="0" fontId="106" fillId="0" borderId="101" xfId="0" applyFont="1" applyFill="1" applyBorder="1" applyAlignment="1">
      <alignment horizontal="left" vertical="center" wrapText="1"/>
    </xf>
    <xf numFmtId="0" fontId="106" fillId="0" borderId="96" xfId="0" applyFont="1" applyFill="1" applyBorder="1" applyAlignment="1">
      <alignment horizontal="left" vertical="center" wrapText="1"/>
    </xf>
    <xf numFmtId="0" fontId="106" fillId="0" borderId="105" xfId="0" applyFont="1" applyFill="1" applyBorder="1" applyAlignment="1">
      <alignment horizontal="left" vertical="center" wrapText="1"/>
    </xf>
    <xf numFmtId="0" fontId="105" fillId="76" borderId="93" xfId="0" applyFont="1" applyFill="1" applyBorder="1" applyAlignment="1">
      <alignment horizontal="center" vertical="center" wrapText="1"/>
    </xf>
    <xf numFmtId="0" fontId="105" fillId="76" borderId="94" xfId="0" applyFont="1" applyFill="1" applyBorder="1" applyAlignment="1">
      <alignment horizontal="center" vertical="center" wrapText="1"/>
    </xf>
    <xf numFmtId="0" fontId="105" fillId="76" borderId="95" xfId="0" applyFont="1" applyFill="1" applyBorder="1" applyAlignment="1">
      <alignment horizontal="center" vertical="center" wrapText="1"/>
    </xf>
    <xf numFmtId="0" fontId="105" fillId="0" borderId="106" xfId="0" applyFont="1" applyFill="1" applyBorder="1" applyAlignment="1">
      <alignment horizontal="center" vertical="center"/>
    </xf>
    <xf numFmtId="0" fontId="105" fillId="0" borderId="107" xfId="0" applyFont="1" applyFill="1" applyBorder="1" applyAlignment="1">
      <alignment horizontal="center" vertical="center"/>
    </xf>
    <xf numFmtId="0" fontId="105" fillId="0" borderId="108" xfId="0" applyFont="1" applyFill="1" applyBorder="1" applyAlignment="1">
      <alignment horizontal="center" vertical="center"/>
    </xf>
    <xf numFmtId="0" fontId="105" fillId="0" borderId="109" xfId="0" applyFont="1" applyFill="1" applyBorder="1" applyAlignment="1">
      <alignment horizontal="center" vertical="center"/>
    </xf>
    <xf numFmtId="0" fontId="105" fillId="0" borderId="102" xfId="0" applyFont="1" applyFill="1" applyBorder="1" applyAlignment="1">
      <alignment horizontal="center" vertical="center"/>
    </xf>
    <xf numFmtId="0" fontId="106" fillId="0" borderId="99" xfId="0" applyFont="1" applyFill="1" applyBorder="1" applyAlignment="1">
      <alignment horizontal="left"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xf numFmtId="0" fontId="106" fillId="0" borderId="86" xfId="0" applyFont="1" applyFill="1" applyBorder="1" applyAlignment="1">
      <alignment horizontal="left" vertical="center" wrapText="1"/>
    </xf>
    <xf numFmtId="0" fontId="106" fillId="0" borderId="87" xfId="0" applyFont="1" applyFill="1" applyBorder="1" applyAlignment="1">
      <alignment horizontal="left" vertical="center" wrapText="1"/>
    </xf>
    <xf numFmtId="0" fontId="105" fillId="76" borderId="134" xfId="0" applyFont="1" applyFill="1" applyBorder="1" applyAlignment="1">
      <alignment horizontal="center" vertical="center" wrapText="1"/>
    </xf>
    <xf numFmtId="0" fontId="105" fillId="76" borderId="135" xfId="0" applyFont="1" applyFill="1" applyBorder="1" applyAlignment="1">
      <alignment horizontal="center" vertical="center" wrapText="1"/>
    </xf>
    <xf numFmtId="0" fontId="105" fillId="76" borderId="136" xfId="0" applyFont="1" applyFill="1" applyBorder="1" applyAlignment="1">
      <alignment horizontal="center" vertical="center" wrapText="1"/>
    </xf>
    <xf numFmtId="0" fontId="105" fillId="0" borderId="79" xfId="0" applyFont="1" applyFill="1" applyBorder="1" applyAlignment="1">
      <alignment horizontal="center" vertical="center"/>
    </xf>
    <xf numFmtId="0" fontId="105" fillId="0" borderId="80" xfId="0" applyFont="1" applyFill="1" applyBorder="1" applyAlignment="1">
      <alignment horizontal="center" vertical="center"/>
    </xf>
    <xf numFmtId="0" fontId="105" fillId="0" borderId="81" xfId="0" applyFont="1" applyFill="1" applyBorder="1" applyAlignment="1">
      <alignment horizontal="center" vertical="center"/>
    </xf>
    <xf numFmtId="49" fontId="106" fillId="0" borderId="97" xfId="0" applyNumberFormat="1" applyFont="1" applyFill="1" applyBorder="1" applyAlignment="1">
      <alignment horizontal="left" vertical="center" wrapText="1"/>
    </xf>
    <xf numFmtId="49" fontId="106" fillId="0" borderId="98" xfId="0" applyNumberFormat="1" applyFont="1" applyFill="1" applyBorder="1" applyAlignment="1">
      <alignment horizontal="left" vertical="center" wrapText="1"/>
    </xf>
    <xf numFmtId="0" fontId="105" fillId="76" borderId="82" xfId="0" applyFont="1" applyFill="1" applyBorder="1" applyAlignment="1">
      <alignment horizontal="center" vertical="center" wrapText="1"/>
    </xf>
    <xf numFmtId="0" fontId="105" fillId="76" borderId="83" xfId="0" applyFont="1" applyFill="1" applyBorder="1" applyAlignment="1">
      <alignment horizontal="center" vertical="center" wrapText="1"/>
    </xf>
    <xf numFmtId="0" fontId="105" fillId="76" borderId="84" xfId="0" applyFont="1" applyFill="1" applyBorder="1" applyAlignment="1">
      <alignment horizontal="center" vertical="center" wrapText="1"/>
    </xf>
    <xf numFmtId="0" fontId="106" fillId="0" borderId="59"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120" xfId="0" applyFont="1" applyFill="1" applyBorder="1" applyAlignment="1">
      <alignment horizontal="left" vertical="center" wrapText="1"/>
    </xf>
    <xf numFmtId="0" fontId="106" fillId="0" borderId="118" xfId="0" applyFont="1" applyFill="1" applyBorder="1" applyAlignment="1">
      <alignment horizontal="left"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6" xfId="0" applyFont="1" applyFill="1" applyBorder="1" applyAlignment="1">
      <alignment vertical="center" wrapText="1"/>
    </xf>
    <xf numFmtId="0" fontId="106" fillId="0" borderId="87" xfId="0" applyFont="1" applyFill="1" applyBorder="1" applyAlignment="1">
      <alignment vertical="center" wrapText="1"/>
    </xf>
    <xf numFmtId="0" fontId="106" fillId="0" borderId="59" xfId="0" applyFont="1" applyFill="1" applyBorder="1" applyAlignment="1">
      <alignment vertical="center" wrapText="1"/>
    </xf>
    <xf numFmtId="0" fontId="106" fillId="0" borderId="11" xfId="0" applyFont="1" applyFill="1" applyBorder="1" applyAlignment="1">
      <alignment vertical="center" wrapText="1"/>
    </xf>
    <xf numFmtId="0" fontId="106" fillId="3" borderId="86" xfId="0" applyFont="1" applyFill="1" applyBorder="1" applyAlignment="1">
      <alignment horizontal="left" vertical="center" wrapText="1"/>
    </xf>
    <xf numFmtId="0" fontId="106" fillId="3" borderId="87" xfId="0" applyFont="1" applyFill="1" applyBorder="1" applyAlignment="1">
      <alignment horizontal="left" vertical="center" wrapText="1"/>
    </xf>
    <xf numFmtId="0" fontId="106" fillId="0" borderId="3" xfId="0" applyFont="1" applyFill="1" applyBorder="1" applyAlignment="1">
      <alignment horizontal="lef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6" fillId="0" borderId="89" xfId="0" applyFont="1" applyFill="1" applyBorder="1" applyAlignment="1">
      <alignment horizontal="left" vertical="center" wrapText="1"/>
    </xf>
    <xf numFmtId="0" fontId="106" fillId="0" borderId="9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workbookViewId="0">
      <pane xSplit="1" ySplit="7" topLeftCell="B8" activePane="bottomRight" state="frozen"/>
      <selection pane="topRight" activeCell="B1" sqref="B1"/>
      <selection pane="bottomLeft" activeCell="A8" sqref="A8"/>
      <selection pane="bottomRight" activeCell="C16" sqref="C16"/>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8"/>
      <c r="B1" s="195" t="s">
        <v>297</v>
      </c>
      <c r="C1" s="97"/>
    </row>
    <row r="2" spans="1:3" s="192" customFormat="1" ht="15.75">
      <c r="A2" s="263">
        <v>1</v>
      </c>
      <c r="B2" s="193" t="s">
        <v>298</v>
      </c>
      <c r="C2" s="501" t="s">
        <v>918</v>
      </c>
    </row>
    <row r="3" spans="1:3" s="192" customFormat="1" ht="15.75">
      <c r="A3" s="263">
        <v>2</v>
      </c>
      <c r="B3" s="194" t="s">
        <v>299</v>
      </c>
      <c r="C3" s="501" t="s">
        <v>919</v>
      </c>
    </row>
    <row r="4" spans="1:3" s="192" customFormat="1" ht="15.75">
      <c r="A4" s="263">
        <v>3</v>
      </c>
      <c r="B4" s="194" t="s">
        <v>300</v>
      </c>
      <c r="C4" s="501" t="s">
        <v>920</v>
      </c>
    </row>
    <row r="5" spans="1:3" s="192" customFormat="1" ht="15.75">
      <c r="A5" s="264">
        <v>4</v>
      </c>
      <c r="B5" s="197" t="s">
        <v>301</v>
      </c>
      <c r="C5" s="501" t="s">
        <v>921</v>
      </c>
    </row>
    <row r="6" spans="1:3" s="196" customFormat="1" ht="65.25" customHeight="1">
      <c r="A6" s="547" t="s">
        <v>803</v>
      </c>
      <c r="B6" s="548"/>
      <c r="C6" s="548"/>
    </row>
    <row r="7" spans="1:3">
      <c r="A7" s="457" t="s">
        <v>652</v>
      </c>
      <c r="B7" s="458" t="s">
        <v>302</v>
      </c>
    </row>
    <row r="8" spans="1:3">
      <c r="A8" s="459">
        <v>1</v>
      </c>
      <c r="B8" s="455" t="s">
        <v>266</v>
      </c>
    </row>
    <row r="9" spans="1:3">
      <c r="A9" s="459">
        <v>2</v>
      </c>
      <c r="B9" s="455" t="s">
        <v>303</v>
      </c>
    </row>
    <row r="10" spans="1:3">
      <c r="A10" s="459">
        <v>3</v>
      </c>
      <c r="B10" s="455" t="s">
        <v>304</v>
      </c>
    </row>
    <row r="11" spans="1:3">
      <c r="A11" s="459">
        <v>4</v>
      </c>
      <c r="B11" s="455" t="s">
        <v>305</v>
      </c>
      <c r="C11" s="191"/>
    </row>
    <row r="12" spans="1:3">
      <c r="A12" s="459">
        <v>5</v>
      </c>
      <c r="B12" s="455" t="s">
        <v>230</v>
      </c>
    </row>
    <row r="13" spans="1:3">
      <c r="A13" s="459">
        <v>6</v>
      </c>
      <c r="B13" s="460" t="s">
        <v>191</v>
      </c>
    </row>
    <row r="14" spans="1:3">
      <c r="A14" s="459">
        <v>7</v>
      </c>
      <c r="B14" s="455" t="s">
        <v>306</v>
      </c>
    </row>
    <row r="15" spans="1:3">
      <c r="A15" s="459">
        <v>8</v>
      </c>
      <c r="B15" s="455" t="s">
        <v>310</v>
      </c>
    </row>
    <row r="16" spans="1:3">
      <c r="A16" s="459">
        <v>9</v>
      </c>
      <c r="B16" s="455" t="s">
        <v>94</v>
      </c>
    </row>
    <row r="17" spans="1:2">
      <c r="A17" s="461" t="s">
        <v>863</v>
      </c>
      <c r="B17" s="455" t="s">
        <v>842</v>
      </c>
    </row>
    <row r="18" spans="1:2">
      <c r="A18" s="459">
        <v>10</v>
      </c>
      <c r="B18" s="455" t="s">
        <v>313</v>
      </c>
    </row>
    <row r="19" spans="1:2">
      <c r="A19" s="459">
        <v>11</v>
      </c>
      <c r="B19" s="460" t="s">
        <v>293</v>
      </c>
    </row>
    <row r="20" spans="1:2">
      <c r="A20" s="459">
        <v>12</v>
      </c>
      <c r="B20" s="460" t="s">
        <v>290</v>
      </c>
    </row>
    <row r="21" spans="1:2">
      <c r="A21" s="459">
        <v>13</v>
      </c>
      <c r="B21" s="462" t="s">
        <v>773</v>
      </c>
    </row>
    <row r="22" spans="1:2">
      <c r="A22" s="459">
        <v>14</v>
      </c>
      <c r="B22" s="463" t="s">
        <v>833</v>
      </c>
    </row>
    <row r="23" spans="1:2">
      <c r="A23" s="464">
        <v>15</v>
      </c>
      <c r="B23" s="460" t="s">
        <v>83</v>
      </c>
    </row>
    <row r="24" spans="1:2">
      <c r="A24" s="464">
        <v>15.1</v>
      </c>
      <c r="B24" s="455" t="s">
        <v>872</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B2" sqref="B2"/>
    </sheetView>
  </sheetViews>
  <sheetFormatPr defaultRowHeight="15"/>
  <cols>
    <col min="1" max="1" width="9.5703125" style="5" bestFit="1" customWidth="1"/>
    <col min="2" max="2" width="132.42578125" style="2" customWidth="1"/>
    <col min="3" max="3" width="18.42578125" style="2" customWidth="1"/>
  </cols>
  <sheetData>
    <row r="1" spans="1:6" ht="15.75">
      <c r="A1" s="16" t="s">
        <v>231</v>
      </c>
      <c r="B1" s="15" t="str">
        <f>Info!C2</f>
        <v>სს თიბისი ბანკი</v>
      </c>
      <c r="D1" s="2"/>
      <c r="E1" s="2"/>
      <c r="F1" s="2"/>
    </row>
    <row r="2" spans="1:6" s="20" customFormat="1" ht="15.75" customHeight="1">
      <c r="A2" s="20" t="s">
        <v>232</v>
      </c>
      <c r="B2" s="15" t="s">
        <v>940</v>
      </c>
    </row>
    <row r="3" spans="1:6" s="20" customFormat="1" ht="15.75" customHeight="1"/>
    <row r="4" spans="1:6" ht="15.75" thickBot="1">
      <c r="A4" s="5" t="s">
        <v>661</v>
      </c>
      <c r="B4" s="63" t="s">
        <v>94</v>
      </c>
    </row>
    <row r="5" spans="1:6">
      <c r="A5" s="143" t="s">
        <v>32</v>
      </c>
      <c r="B5" s="144"/>
      <c r="C5" s="145" t="s">
        <v>33</v>
      </c>
    </row>
    <row r="6" spans="1:6">
      <c r="A6" s="146">
        <v>1</v>
      </c>
      <c r="B6" s="86" t="s">
        <v>34</v>
      </c>
      <c r="C6" s="319">
        <v>1865046704.54845</v>
      </c>
    </row>
    <row r="7" spans="1:6">
      <c r="A7" s="146">
        <v>2</v>
      </c>
      <c r="B7" s="83" t="s">
        <v>35</v>
      </c>
      <c r="C7" s="320">
        <v>21015907.600000001</v>
      </c>
    </row>
    <row r="8" spans="1:6">
      <c r="A8" s="146">
        <v>3</v>
      </c>
      <c r="B8" s="77" t="s">
        <v>36</v>
      </c>
      <c r="C8" s="320">
        <v>521190198.81999999</v>
      </c>
    </row>
    <row r="9" spans="1:6">
      <c r="A9" s="146">
        <v>4</v>
      </c>
      <c r="B9" s="77" t="s">
        <v>37</v>
      </c>
      <c r="C9" s="320">
        <v>87212917.730000004</v>
      </c>
    </row>
    <row r="10" spans="1:6">
      <c r="A10" s="146">
        <v>5</v>
      </c>
      <c r="B10" s="77" t="s">
        <v>38</v>
      </c>
      <c r="C10" s="320">
        <v>32715637.920000002</v>
      </c>
    </row>
    <row r="11" spans="1:6">
      <c r="A11" s="146">
        <v>6</v>
      </c>
      <c r="B11" s="84" t="s">
        <v>39</v>
      </c>
      <c r="C11" s="320">
        <v>1202912042.4784501</v>
      </c>
    </row>
    <row r="12" spans="1:6" s="4" customFormat="1">
      <c r="A12" s="146">
        <v>7</v>
      </c>
      <c r="B12" s="86" t="s">
        <v>40</v>
      </c>
      <c r="C12" s="321">
        <v>235452294.80000001</v>
      </c>
    </row>
    <row r="13" spans="1:6" s="4" customFormat="1">
      <c r="A13" s="146">
        <v>8</v>
      </c>
      <c r="B13" s="85" t="s">
        <v>41</v>
      </c>
      <c r="C13" s="322">
        <v>87212917.730000004</v>
      </c>
    </row>
    <row r="14" spans="1:6" s="4" customFormat="1" ht="25.5">
      <c r="A14" s="146">
        <v>9</v>
      </c>
      <c r="B14" s="78" t="s">
        <v>42</v>
      </c>
      <c r="C14" s="322">
        <v>0</v>
      </c>
    </row>
    <row r="15" spans="1:6" s="4" customFormat="1">
      <c r="A15" s="146">
        <v>10</v>
      </c>
      <c r="B15" s="79" t="s">
        <v>43</v>
      </c>
      <c r="C15" s="322">
        <v>133969644.17</v>
      </c>
    </row>
    <row r="16" spans="1:6" s="4" customFormat="1">
      <c r="A16" s="146">
        <v>11</v>
      </c>
      <c r="B16" s="80" t="s">
        <v>44</v>
      </c>
      <c r="C16" s="322">
        <v>0</v>
      </c>
    </row>
    <row r="17" spans="1:3" s="4" customFormat="1">
      <c r="A17" s="146">
        <v>12</v>
      </c>
      <c r="B17" s="79" t="s">
        <v>45</v>
      </c>
      <c r="C17" s="322">
        <v>0</v>
      </c>
    </row>
    <row r="18" spans="1:3" s="4" customFormat="1">
      <c r="A18" s="146">
        <v>13</v>
      </c>
      <c r="B18" s="79" t="s">
        <v>46</v>
      </c>
      <c r="C18" s="322">
        <v>0</v>
      </c>
    </row>
    <row r="19" spans="1:3" s="4" customFormat="1">
      <c r="A19" s="146">
        <v>14</v>
      </c>
      <c r="B19" s="79" t="s">
        <v>47</v>
      </c>
      <c r="C19" s="322">
        <v>0</v>
      </c>
    </row>
    <row r="20" spans="1:3" s="4" customFormat="1" ht="25.5">
      <c r="A20" s="146">
        <v>15</v>
      </c>
      <c r="B20" s="79" t="s">
        <v>48</v>
      </c>
      <c r="C20" s="322">
        <v>0</v>
      </c>
    </row>
    <row r="21" spans="1:3" s="4" customFormat="1" ht="25.5">
      <c r="A21" s="146">
        <v>16</v>
      </c>
      <c r="B21" s="78" t="s">
        <v>49</v>
      </c>
      <c r="C21" s="322">
        <v>0</v>
      </c>
    </row>
    <row r="22" spans="1:3" s="4" customFormat="1">
      <c r="A22" s="146">
        <v>17</v>
      </c>
      <c r="B22" s="147" t="s">
        <v>50</v>
      </c>
      <c r="C22" s="322">
        <v>14269732.899999999</v>
      </c>
    </row>
    <row r="23" spans="1:3" s="4" customFormat="1" ht="25.5">
      <c r="A23" s="146">
        <v>18</v>
      </c>
      <c r="B23" s="78" t="s">
        <v>51</v>
      </c>
      <c r="C23" s="322">
        <v>0</v>
      </c>
    </row>
    <row r="24" spans="1:3" s="4" customFormat="1" ht="25.5">
      <c r="A24" s="146">
        <v>19</v>
      </c>
      <c r="B24" s="78" t="s">
        <v>52</v>
      </c>
      <c r="C24" s="322">
        <v>0</v>
      </c>
    </row>
    <row r="25" spans="1:3" s="4" customFormat="1" ht="25.5">
      <c r="A25" s="146">
        <v>20</v>
      </c>
      <c r="B25" s="81" t="s">
        <v>53</v>
      </c>
      <c r="C25" s="322">
        <v>0</v>
      </c>
    </row>
    <row r="26" spans="1:3" s="4" customFormat="1">
      <c r="A26" s="146">
        <v>21</v>
      </c>
      <c r="B26" s="81" t="s">
        <v>54</v>
      </c>
      <c r="C26" s="322">
        <v>0</v>
      </c>
    </row>
    <row r="27" spans="1:3" s="4" customFormat="1" ht="25.5">
      <c r="A27" s="146">
        <v>22</v>
      </c>
      <c r="B27" s="81" t="s">
        <v>55</v>
      </c>
      <c r="C27" s="322">
        <v>0</v>
      </c>
    </row>
    <row r="28" spans="1:3" s="4" customFormat="1">
      <c r="A28" s="146">
        <v>23</v>
      </c>
      <c r="B28" s="87" t="s">
        <v>29</v>
      </c>
      <c r="C28" s="321">
        <v>1629594409.74845</v>
      </c>
    </row>
    <row r="29" spans="1:3" s="4" customFormat="1">
      <c r="A29" s="148"/>
      <c r="B29" s="82"/>
      <c r="C29" s="322"/>
    </row>
    <row r="30" spans="1:3" s="4" customFormat="1">
      <c r="A30" s="148">
        <v>24</v>
      </c>
      <c r="B30" s="87" t="s">
        <v>56</v>
      </c>
      <c r="C30" s="321">
        <v>49121600</v>
      </c>
    </row>
    <row r="31" spans="1:3" s="4" customFormat="1">
      <c r="A31" s="148">
        <v>25</v>
      </c>
      <c r="B31" s="77" t="s">
        <v>57</v>
      </c>
      <c r="C31" s="323">
        <v>49121600</v>
      </c>
    </row>
    <row r="32" spans="1:3" s="4" customFormat="1">
      <c r="A32" s="148">
        <v>26</v>
      </c>
      <c r="B32" s="189" t="s">
        <v>58</v>
      </c>
      <c r="C32" s="322">
        <v>0</v>
      </c>
    </row>
    <row r="33" spans="1:3" s="4" customFormat="1">
      <c r="A33" s="148">
        <v>27</v>
      </c>
      <c r="B33" s="189" t="s">
        <v>59</v>
      </c>
      <c r="C33" s="322">
        <v>49121600</v>
      </c>
    </row>
    <row r="34" spans="1:3" s="4" customFormat="1">
      <c r="A34" s="148">
        <v>28</v>
      </c>
      <c r="B34" s="77" t="s">
        <v>60</v>
      </c>
      <c r="C34" s="322">
        <v>0</v>
      </c>
    </row>
    <row r="35" spans="1:3" s="4" customFormat="1">
      <c r="A35" s="148">
        <v>29</v>
      </c>
      <c r="B35" s="87" t="s">
        <v>61</v>
      </c>
      <c r="C35" s="321">
        <v>0</v>
      </c>
    </row>
    <row r="36" spans="1:3" s="4" customFormat="1">
      <c r="A36" s="148">
        <v>30</v>
      </c>
      <c r="B36" s="78" t="s">
        <v>62</v>
      </c>
      <c r="C36" s="322">
        <v>0</v>
      </c>
    </row>
    <row r="37" spans="1:3" s="4" customFormat="1">
      <c r="A37" s="148">
        <v>31</v>
      </c>
      <c r="B37" s="79" t="s">
        <v>63</v>
      </c>
      <c r="C37" s="322">
        <v>0</v>
      </c>
    </row>
    <row r="38" spans="1:3" s="4" customFormat="1" ht="25.5">
      <c r="A38" s="148">
        <v>32</v>
      </c>
      <c r="B38" s="78" t="s">
        <v>64</v>
      </c>
      <c r="C38" s="322">
        <v>0</v>
      </c>
    </row>
    <row r="39" spans="1:3" s="4" customFormat="1" ht="25.5">
      <c r="A39" s="148">
        <v>33</v>
      </c>
      <c r="B39" s="78" t="s">
        <v>52</v>
      </c>
      <c r="C39" s="322">
        <v>0</v>
      </c>
    </row>
    <row r="40" spans="1:3" s="4" customFormat="1" ht="25.5">
      <c r="A40" s="148">
        <v>34</v>
      </c>
      <c r="B40" s="81" t="s">
        <v>65</v>
      </c>
      <c r="C40" s="322">
        <v>0</v>
      </c>
    </row>
    <row r="41" spans="1:3" s="4" customFormat="1">
      <c r="A41" s="148">
        <v>35</v>
      </c>
      <c r="B41" s="87" t="s">
        <v>30</v>
      </c>
      <c r="C41" s="321">
        <v>49121600</v>
      </c>
    </row>
    <row r="42" spans="1:3" s="4" customFormat="1">
      <c r="A42" s="148"/>
      <c r="B42" s="82"/>
      <c r="C42" s="322"/>
    </row>
    <row r="43" spans="1:3" s="4" customFormat="1">
      <c r="A43" s="148">
        <v>36</v>
      </c>
      <c r="B43" s="88" t="s">
        <v>66</v>
      </c>
      <c r="C43" s="321">
        <v>672553393.25515378</v>
      </c>
    </row>
    <row r="44" spans="1:3" s="4" customFormat="1">
      <c r="A44" s="148">
        <v>37</v>
      </c>
      <c r="B44" s="77" t="s">
        <v>67</v>
      </c>
      <c r="C44" s="322">
        <v>529322174.54688001</v>
      </c>
    </row>
    <row r="45" spans="1:3" s="4" customFormat="1">
      <c r="A45" s="148">
        <v>38</v>
      </c>
      <c r="B45" s="77" t="s">
        <v>68</v>
      </c>
      <c r="C45" s="322">
        <v>0</v>
      </c>
    </row>
    <row r="46" spans="1:3" s="4" customFormat="1">
      <c r="A46" s="148">
        <v>39</v>
      </c>
      <c r="B46" s="77" t="s">
        <v>69</v>
      </c>
      <c r="C46" s="322">
        <v>143231218.7082738</v>
      </c>
    </row>
    <row r="47" spans="1:3" s="4" customFormat="1">
      <c r="A47" s="148">
        <v>40</v>
      </c>
      <c r="B47" s="88" t="s">
        <v>70</v>
      </c>
      <c r="C47" s="321">
        <v>0</v>
      </c>
    </row>
    <row r="48" spans="1:3" s="4" customFormat="1">
      <c r="A48" s="148">
        <v>41</v>
      </c>
      <c r="B48" s="78" t="s">
        <v>71</v>
      </c>
      <c r="C48" s="322">
        <v>0</v>
      </c>
    </row>
    <row r="49" spans="1:3" s="4" customFormat="1">
      <c r="A49" s="148">
        <v>42</v>
      </c>
      <c r="B49" s="79" t="s">
        <v>72</v>
      </c>
      <c r="C49" s="322">
        <v>0</v>
      </c>
    </row>
    <row r="50" spans="1:3" s="4" customFormat="1" ht="25.5">
      <c r="A50" s="148">
        <v>43</v>
      </c>
      <c r="B50" s="78" t="s">
        <v>73</v>
      </c>
      <c r="C50" s="322">
        <v>0</v>
      </c>
    </row>
    <row r="51" spans="1:3" s="4" customFormat="1" ht="25.5">
      <c r="A51" s="148">
        <v>44</v>
      </c>
      <c r="B51" s="78" t="s">
        <v>52</v>
      </c>
      <c r="C51" s="322">
        <v>0</v>
      </c>
    </row>
    <row r="52" spans="1:3" s="4" customFormat="1" ht="15.75" thickBot="1">
      <c r="A52" s="149">
        <v>45</v>
      </c>
      <c r="B52" s="150" t="s">
        <v>31</v>
      </c>
      <c r="C52" s="324">
        <v>672553393.25515378</v>
      </c>
    </row>
    <row r="55" spans="1:3">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B2" sqref="B2"/>
    </sheetView>
  </sheetViews>
  <sheetFormatPr defaultColWidth="9.140625" defaultRowHeight="12.75"/>
  <cols>
    <col min="1" max="1" width="10.85546875" style="397" bestFit="1" customWidth="1"/>
    <col min="2" max="2" width="59" style="397" customWidth="1"/>
    <col min="3" max="3" width="16.7109375" style="397" bestFit="1" customWidth="1"/>
    <col min="4" max="4" width="22.140625" style="397" customWidth="1"/>
    <col min="5" max="16384" width="9.140625" style="397"/>
  </cols>
  <sheetData>
    <row r="1" spans="1:5" ht="15">
      <c r="A1" s="16" t="s">
        <v>231</v>
      </c>
      <c r="B1" s="15" t="str">
        <f>Info!C2</f>
        <v>სს თიბისი ბანკი</v>
      </c>
    </row>
    <row r="2" spans="1:5" s="20" customFormat="1" ht="15.75" customHeight="1">
      <c r="A2" s="20" t="s">
        <v>232</v>
      </c>
      <c r="B2" s="15" t="s">
        <v>940</v>
      </c>
    </row>
    <row r="3" spans="1:5" s="20" customFormat="1" ht="15.75" customHeight="1"/>
    <row r="4" spans="1:5" ht="13.5" thickBot="1">
      <c r="A4" s="398" t="s">
        <v>841</v>
      </c>
      <c r="B4" s="439" t="s">
        <v>842</v>
      </c>
    </row>
    <row r="5" spans="1:5" s="440" customFormat="1">
      <c r="A5" s="570" t="s">
        <v>843</v>
      </c>
      <c r="B5" s="571"/>
      <c r="C5" s="429" t="s">
        <v>844</v>
      </c>
      <c r="D5" s="430" t="s">
        <v>845</v>
      </c>
    </row>
    <row r="6" spans="1:5" s="441" customFormat="1">
      <c r="A6" s="431">
        <v>1</v>
      </c>
      <c r="B6" s="432" t="s">
        <v>846</v>
      </c>
      <c r="C6" s="432"/>
      <c r="D6" s="433"/>
    </row>
    <row r="7" spans="1:5" s="441" customFormat="1">
      <c r="A7" s="434" t="s">
        <v>847</v>
      </c>
      <c r="B7" s="435" t="s">
        <v>848</v>
      </c>
      <c r="C7" s="493">
        <v>4.4999999999999998E-2</v>
      </c>
      <c r="D7" s="540">
        <f>C7*'5. RWA'!$C$13</f>
        <v>591969240.83495009</v>
      </c>
      <c r="E7" s="546"/>
    </row>
    <row r="8" spans="1:5" s="441" customFormat="1">
      <c r="A8" s="434" t="s">
        <v>849</v>
      </c>
      <c r="B8" s="435" t="s">
        <v>850</v>
      </c>
      <c r="C8" s="494">
        <v>0.06</v>
      </c>
      <c r="D8" s="540">
        <f>C8*'5. RWA'!$C$13</f>
        <v>789292321.11326683</v>
      </c>
      <c r="E8" s="546"/>
    </row>
    <row r="9" spans="1:5" s="441" customFormat="1">
      <c r="A9" s="434" t="s">
        <v>851</v>
      </c>
      <c r="B9" s="435" t="s">
        <v>852</v>
      </c>
      <c r="C9" s="494">
        <v>0.08</v>
      </c>
      <c r="D9" s="540">
        <f>C9*'5. RWA'!$C$13</f>
        <v>1052389761.4843558</v>
      </c>
      <c r="E9" s="546"/>
    </row>
    <row r="10" spans="1:5" s="441" customFormat="1">
      <c r="A10" s="431" t="s">
        <v>853</v>
      </c>
      <c r="B10" s="432" t="s">
        <v>854</v>
      </c>
      <c r="C10" s="495"/>
      <c r="D10" s="541"/>
      <c r="E10" s="546"/>
    </row>
    <row r="11" spans="1:5" s="442" customFormat="1">
      <c r="A11" s="436" t="s">
        <v>855</v>
      </c>
      <c r="B11" s="437" t="s">
        <v>856</v>
      </c>
      <c r="C11" s="496">
        <v>2.5000000000000001E-2</v>
      </c>
      <c r="D11" s="542">
        <f>C11*'5. RWA'!$C$13</f>
        <v>328871800.46386123</v>
      </c>
      <c r="E11" s="546"/>
    </row>
    <row r="12" spans="1:5" s="442" customFormat="1">
      <c r="A12" s="436" t="s">
        <v>857</v>
      </c>
      <c r="B12" s="437" t="s">
        <v>858</v>
      </c>
      <c r="C12" s="496">
        <v>0</v>
      </c>
      <c r="D12" s="542">
        <f>C12*'5. RWA'!$C$13</f>
        <v>0</v>
      </c>
      <c r="E12" s="546"/>
    </row>
    <row r="13" spans="1:5" s="442" customFormat="1">
      <c r="A13" s="436" t="s">
        <v>859</v>
      </c>
      <c r="B13" s="437" t="s">
        <v>860</v>
      </c>
      <c r="C13" s="496">
        <v>0.01</v>
      </c>
      <c r="D13" s="542">
        <f>C13*'5. RWA'!$C$13</f>
        <v>131548720.18554448</v>
      </c>
      <c r="E13" s="546"/>
    </row>
    <row r="14" spans="1:5" s="441" customFormat="1">
      <c r="A14" s="431" t="s">
        <v>861</v>
      </c>
      <c r="B14" s="432" t="s">
        <v>916</v>
      </c>
      <c r="C14" s="497"/>
      <c r="D14" s="541"/>
      <c r="E14" s="546"/>
    </row>
    <row r="15" spans="1:5" s="441" customFormat="1">
      <c r="A15" s="456" t="s">
        <v>864</v>
      </c>
      <c r="B15" s="437" t="s">
        <v>917</v>
      </c>
      <c r="C15" s="496">
        <v>1.7133898797218061E-2</v>
      </c>
      <c r="D15" s="542">
        <f>C15*'5. RWA'!$C$13</f>
        <v>225394245.85626757</v>
      </c>
      <c r="E15" s="546"/>
    </row>
    <row r="16" spans="1:5" s="441" customFormat="1">
      <c r="A16" s="456" t="s">
        <v>865</v>
      </c>
      <c r="B16" s="437" t="s">
        <v>867</v>
      </c>
      <c r="C16" s="496">
        <v>2.2921633103778545E-2</v>
      </c>
      <c r="D16" s="542">
        <f>C16*'5. RWA'!$C$13</f>
        <v>301531149.93646771</v>
      </c>
      <c r="E16" s="546"/>
    </row>
    <row r="17" spans="1:6" s="441" customFormat="1">
      <c r="A17" s="456" t="s">
        <v>866</v>
      </c>
      <c r="B17" s="437" t="s">
        <v>914</v>
      </c>
      <c r="C17" s="496">
        <v>5.1549531841459717E-2</v>
      </c>
      <c r="D17" s="542">
        <f>C17*'5. RWA'!$C$13</f>
        <v>678127493.9907999</v>
      </c>
      <c r="E17" s="546"/>
    </row>
    <row r="18" spans="1:6" s="440" customFormat="1">
      <c r="A18" s="572" t="s">
        <v>915</v>
      </c>
      <c r="B18" s="573"/>
      <c r="C18" s="498" t="s">
        <v>844</v>
      </c>
      <c r="D18" s="543" t="s">
        <v>845</v>
      </c>
      <c r="E18" s="546"/>
    </row>
    <row r="19" spans="1:6" s="441" customFormat="1">
      <c r="A19" s="438">
        <v>4</v>
      </c>
      <c r="B19" s="437" t="s">
        <v>29</v>
      </c>
      <c r="C19" s="496">
        <v>9.7133898797218066E-2</v>
      </c>
      <c r="D19" s="540">
        <f>C19*'5. RWA'!$C$13</f>
        <v>1277784007.3406234</v>
      </c>
      <c r="E19" s="546"/>
    </row>
    <row r="20" spans="1:6" s="441" customFormat="1">
      <c r="A20" s="438">
        <v>5</v>
      </c>
      <c r="B20" s="437" t="s">
        <v>130</v>
      </c>
      <c r="C20" s="496">
        <v>0.11792163310377854</v>
      </c>
      <c r="D20" s="540">
        <f>C20*'5. RWA'!$C$13</f>
        <v>1551243991.6991401</v>
      </c>
      <c r="E20" s="546"/>
    </row>
    <row r="21" spans="1:6" s="441" customFormat="1" ht="13.5" thickBot="1">
      <c r="A21" s="443" t="s">
        <v>862</v>
      </c>
      <c r="B21" s="444" t="s">
        <v>94</v>
      </c>
      <c r="C21" s="499">
        <v>0.16654953184145971</v>
      </c>
      <c r="D21" s="544">
        <f>C21*'5. RWA'!$C$13</f>
        <v>2190937776.1245613</v>
      </c>
      <c r="E21" s="546"/>
    </row>
    <row r="22" spans="1:6">
      <c r="F22" s="398"/>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B2" sqref="B2"/>
    </sheetView>
  </sheetViews>
  <sheetFormatPr defaultRowHeight="15.75"/>
  <cols>
    <col min="1" max="1" width="10.7109375" style="73" customWidth="1"/>
    <col min="2" max="2" width="91.85546875" style="73" customWidth="1"/>
    <col min="3" max="3" width="53.140625" style="73" customWidth="1"/>
    <col min="4" max="4" width="32.28515625" style="73" customWidth="1"/>
    <col min="5" max="5" width="17.28515625" customWidth="1"/>
    <col min="6" max="6" width="15" bestFit="1" customWidth="1"/>
  </cols>
  <sheetData>
    <row r="1" spans="1:6">
      <c r="A1" s="16" t="s">
        <v>231</v>
      </c>
      <c r="B1" s="18" t="str">
        <f>Info!C2</f>
        <v>სს თიბისი ბანკი</v>
      </c>
      <c r="E1" s="2"/>
      <c r="F1" s="2"/>
    </row>
    <row r="2" spans="1:6" s="20" customFormat="1" ht="15.75" customHeight="1">
      <c r="A2" s="20" t="s">
        <v>232</v>
      </c>
      <c r="B2" s="15" t="s">
        <v>940</v>
      </c>
    </row>
    <row r="3" spans="1:6" s="20" customFormat="1" ht="15.75" customHeight="1">
      <c r="A3" s="25"/>
    </row>
    <row r="4" spans="1:6" s="20" customFormat="1" ht="15.75" customHeight="1" thickBot="1">
      <c r="A4" s="20" t="s">
        <v>662</v>
      </c>
      <c r="B4" s="212" t="s">
        <v>313</v>
      </c>
      <c r="D4" s="214" t="s">
        <v>135</v>
      </c>
    </row>
    <row r="5" spans="1:6" ht="38.25">
      <c r="A5" s="162" t="s">
        <v>32</v>
      </c>
      <c r="B5" s="163" t="s">
        <v>274</v>
      </c>
      <c r="C5" s="164" t="s">
        <v>280</v>
      </c>
      <c r="D5" s="213" t="s">
        <v>314</v>
      </c>
    </row>
    <row r="6" spans="1:6">
      <c r="A6" s="151">
        <v>1</v>
      </c>
      <c r="B6" s="89" t="s">
        <v>196</v>
      </c>
      <c r="C6" s="325">
        <v>476389142.58000004</v>
      </c>
      <c r="D6" s="152"/>
      <c r="E6" s="7"/>
      <c r="F6" s="519"/>
    </row>
    <row r="7" spans="1:6">
      <c r="A7" s="151">
        <v>2</v>
      </c>
      <c r="B7" s="90" t="s">
        <v>197</v>
      </c>
      <c r="C7" s="326">
        <v>1541515464.6000001</v>
      </c>
      <c r="D7" s="153"/>
      <c r="E7" s="7"/>
      <c r="F7" s="519"/>
    </row>
    <row r="8" spans="1:6">
      <c r="A8" s="151">
        <v>3</v>
      </c>
      <c r="B8" s="90" t="s">
        <v>198</v>
      </c>
      <c r="C8" s="326">
        <v>580467294.13999999</v>
      </c>
      <c r="D8" s="153"/>
      <c r="E8" s="7"/>
      <c r="F8" s="519"/>
    </row>
    <row r="9" spans="1:6">
      <c r="A9" s="151">
        <v>4</v>
      </c>
      <c r="B9" s="90" t="s">
        <v>227</v>
      </c>
      <c r="C9" s="326">
        <v>0</v>
      </c>
      <c r="D9" s="153"/>
      <c r="E9" s="7"/>
      <c r="F9" s="519"/>
    </row>
    <row r="10" spans="1:6">
      <c r="A10" s="151">
        <v>5</v>
      </c>
      <c r="B10" s="90" t="s">
        <v>199</v>
      </c>
      <c r="C10" s="326">
        <v>1616522402.0000002</v>
      </c>
      <c r="D10" s="153"/>
      <c r="E10" s="7"/>
      <c r="F10" s="519"/>
    </row>
    <row r="11" spans="1:6">
      <c r="A11" s="151">
        <v>6.1</v>
      </c>
      <c r="B11" s="90" t="s">
        <v>200</v>
      </c>
      <c r="C11" s="327">
        <v>10317290245.001701</v>
      </c>
      <c r="D11" s="154"/>
      <c r="E11" s="7"/>
      <c r="F11" s="519"/>
    </row>
    <row r="12" spans="1:6">
      <c r="A12" s="151">
        <v>6.2</v>
      </c>
      <c r="B12" s="91" t="s">
        <v>201</v>
      </c>
      <c r="C12" s="327">
        <v>-428627707.08280003</v>
      </c>
      <c r="D12" s="154"/>
      <c r="E12" s="7"/>
      <c r="F12" s="519"/>
    </row>
    <row r="13" spans="1:6">
      <c r="A13" s="151" t="s">
        <v>800</v>
      </c>
      <c r="B13" s="92" t="s">
        <v>801</v>
      </c>
      <c r="C13" s="327">
        <v>-37704507.332800001</v>
      </c>
      <c r="D13" s="154"/>
      <c r="E13" s="7"/>
      <c r="F13" s="519"/>
    </row>
    <row r="14" spans="1:6">
      <c r="A14" s="151">
        <v>6</v>
      </c>
      <c r="B14" s="90" t="s">
        <v>202</v>
      </c>
      <c r="C14" s="333">
        <v>9888662537.9189014</v>
      </c>
      <c r="D14" s="154"/>
      <c r="E14" s="7"/>
      <c r="F14" s="519"/>
    </row>
    <row r="15" spans="1:6">
      <c r="A15" s="151">
        <v>7</v>
      </c>
      <c r="B15" s="90" t="s">
        <v>203</v>
      </c>
      <c r="C15" s="326">
        <v>118895790.69</v>
      </c>
      <c r="D15" s="153"/>
      <c r="E15" s="7"/>
      <c r="F15" s="519"/>
    </row>
    <row r="16" spans="1:6">
      <c r="A16" s="151">
        <v>8</v>
      </c>
      <c r="B16" s="90" t="s">
        <v>204</v>
      </c>
      <c r="C16" s="326">
        <v>46754801.020000003</v>
      </c>
      <c r="D16" s="153"/>
      <c r="E16" s="7"/>
      <c r="F16" s="519"/>
    </row>
    <row r="17" spans="1:6">
      <c r="A17" s="151">
        <v>9</v>
      </c>
      <c r="B17" s="90" t="s">
        <v>205</v>
      </c>
      <c r="C17" s="326">
        <v>25484732.059999999</v>
      </c>
      <c r="D17" s="153"/>
      <c r="E17" s="7"/>
      <c r="F17" s="519"/>
    </row>
    <row r="18" spans="1:6">
      <c r="A18" s="151">
        <v>9.1</v>
      </c>
      <c r="B18" s="92" t="s">
        <v>289</v>
      </c>
      <c r="C18" s="327">
        <v>14269732.899999999</v>
      </c>
      <c r="D18" s="153"/>
      <c r="E18" s="7"/>
      <c r="F18" s="519"/>
    </row>
    <row r="19" spans="1:6">
      <c r="A19" s="151">
        <v>9.1999999999999993</v>
      </c>
      <c r="B19" s="92" t="s">
        <v>279</v>
      </c>
      <c r="C19" s="327">
        <v>0</v>
      </c>
      <c r="D19" s="153"/>
      <c r="E19" s="7"/>
      <c r="F19" s="519"/>
    </row>
    <row r="20" spans="1:6">
      <c r="A20" s="151">
        <v>9.3000000000000007</v>
      </c>
      <c r="B20" s="92" t="s">
        <v>278</v>
      </c>
      <c r="C20" s="327">
        <v>0</v>
      </c>
      <c r="D20" s="153"/>
      <c r="E20" s="7"/>
      <c r="F20" s="519"/>
    </row>
    <row r="21" spans="1:6">
      <c r="A21" s="151">
        <v>10</v>
      </c>
      <c r="B21" s="90" t="s">
        <v>206</v>
      </c>
      <c r="C21" s="326">
        <v>534248621.30000001</v>
      </c>
      <c r="D21" s="153"/>
      <c r="E21" s="7"/>
      <c r="F21" s="519"/>
    </row>
    <row r="22" spans="1:6">
      <c r="A22" s="151">
        <v>10.1</v>
      </c>
      <c r="B22" s="92" t="s">
        <v>277</v>
      </c>
      <c r="C22" s="326">
        <v>133969644.17</v>
      </c>
      <c r="D22" s="270" t="s">
        <v>703</v>
      </c>
      <c r="E22" s="7"/>
      <c r="F22" s="519"/>
    </row>
    <row r="23" spans="1:6">
      <c r="A23" s="151">
        <v>11</v>
      </c>
      <c r="B23" s="93" t="s">
        <v>207</v>
      </c>
      <c r="C23" s="328">
        <v>312759383.05000001</v>
      </c>
      <c r="D23" s="155"/>
      <c r="E23" s="7"/>
      <c r="F23" s="519"/>
    </row>
    <row r="24" spans="1:6">
      <c r="A24" s="151">
        <v>12</v>
      </c>
      <c r="B24" s="95" t="s">
        <v>208</v>
      </c>
      <c r="C24" s="329">
        <v>15141700169.358902</v>
      </c>
      <c r="D24" s="156"/>
      <c r="E24" s="7"/>
      <c r="F24" s="519"/>
    </row>
    <row r="25" spans="1:6">
      <c r="A25" s="151">
        <v>13</v>
      </c>
      <c r="B25" s="90" t="s">
        <v>209</v>
      </c>
      <c r="C25" s="330">
        <v>160143615.54046601</v>
      </c>
      <c r="D25" s="157"/>
      <c r="E25" s="7"/>
      <c r="F25" s="519"/>
    </row>
    <row r="26" spans="1:6">
      <c r="A26" s="151">
        <v>14</v>
      </c>
      <c r="B26" s="90" t="s">
        <v>210</v>
      </c>
      <c r="C26" s="326">
        <v>2893496572.8322015</v>
      </c>
      <c r="D26" s="153"/>
      <c r="E26" s="7"/>
      <c r="F26" s="519"/>
    </row>
    <row r="27" spans="1:6">
      <c r="A27" s="151">
        <v>15</v>
      </c>
      <c r="B27" s="90" t="s">
        <v>211</v>
      </c>
      <c r="C27" s="326">
        <v>3053607190.5408001</v>
      </c>
      <c r="D27" s="153"/>
      <c r="E27" s="7"/>
      <c r="F27" s="519"/>
    </row>
    <row r="28" spans="1:6">
      <c r="A28" s="151">
        <v>16</v>
      </c>
      <c r="B28" s="90" t="s">
        <v>212</v>
      </c>
      <c r="C28" s="326">
        <v>3529599793.4467001</v>
      </c>
      <c r="D28" s="153"/>
      <c r="E28" s="7"/>
      <c r="F28" s="519"/>
    </row>
    <row r="29" spans="1:6">
      <c r="A29" s="151">
        <v>17</v>
      </c>
      <c r="B29" s="90" t="s">
        <v>213</v>
      </c>
      <c r="C29" s="326">
        <v>0</v>
      </c>
      <c r="D29" s="153"/>
      <c r="E29" s="7"/>
      <c r="F29" s="519"/>
    </row>
    <row r="30" spans="1:6">
      <c r="A30" s="151">
        <v>18</v>
      </c>
      <c r="B30" s="90" t="s">
        <v>214</v>
      </c>
      <c r="C30" s="326">
        <v>2653014805.1800003</v>
      </c>
      <c r="D30" s="153"/>
      <c r="E30" s="7"/>
      <c r="F30" s="519"/>
    </row>
    <row r="31" spans="1:6">
      <c r="A31" s="151">
        <v>19</v>
      </c>
      <c r="B31" s="90" t="s">
        <v>215</v>
      </c>
      <c r="C31" s="326">
        <v>63544397.920000002</v>
      </c>
      <c r="D31" s="153"/>
      <c r="E31" s="7"/>
      <c r="F31" s="519"/>
    </row>
    <row r="32" spans="1:6">
      <c r="A32" s="151">
        <v>20</v>
      </c>
      <c r="B32" s="90" t="s">
        <v>137</v>
      </c>
      <c r="C32" s="326">
        <v>256018991.81</v>
      </c>
      <c r="D32" s="153"/>
      <c r="E32" s="7"/>
      <c r="F32" s="519"/>
    </row>
    <row r="33" spans="1:6">
      <c r="A33" s="151">
        <v>20.100000000000001</v>
      </c>
      <c r="B33" s="94" t="s">
        <v>799</v>
      </c>
      <c r="C33" s="328">
        <v>0</v>
      </c>
      <c r="D33" s="155"/>
      <c r="E33" s="7"/>
      <c r="F33" s="519"/>
    </row>
    <row r="34" spans="1:6">
      <c r="A34" s="151">
        <v>21</v>
      </c>
      <c r="B34" s="93" t="s">
        <v>216</v>
      </c>
      <c r="C34" s="328">
        <v>667228100.92000008</v>
      </c>
      <c r="D34" s="155"/>
      <c r="E34" s="7"/>
      <c r="F34" s="519"/>
    </row>
    <row r="35" spans="1:6">
      <c r="A35" s="151">
        <v>21.1</v>
      </c>
      <c r="B35" s="94" t="s">
        <v>276</v>
      </c>
      <c r="C35" s="331">
        <v>578443774.54688001</v>
      </c>
      <c r="D35" s="158"/>
      <c r="E35" s="7"/>
      <c r="F35" s="519"/>
    </row>
    <row r="36" spans="1:6">
      <c r="A36" s="151">
        <v>22</v>
      </c>
      <c r="B36" s="95" t="s">
        <v>217</v>
      </c>
      <c r="C36" s="329">
        <v>13276653468.190168</v>
      </c>
      <c r="D36" s="156"/>
      <c r="E36" s="7"/>
      <c r="F36" s="519"/>
    </row>
    <row r="37" spans="1:6">
      <c r="A37" s="151">
        <v>23</v>
      </c>
      <c r="B37" s="93" t="s">
        <v>218</v>
      </c>
      <c r="C37" s="326">
        <v>21015907.600000001</v>
      </c>
      <c r="D37" s="153"/>
      <c r="E37" s="7"/>
      <c r="F37" s="519"/>
    </row>
    <row r="38" spans="1:6">
      <c r="A38" s="151">
        <v>24</v>
      </c>
      <c r="B38" s="93" t="s">
        <v>219</v>
      </c>
      <c r="C38" s="326">
        <v>0</v>
      </c>
      <c r="D38" s="153"/>
      <c r="E38" s="7"/>
      <c r="F38" s="519"/>
    </row>
    <row r="39" spans="1:6">
      <c r="A39" s="151">
        <v>25</v>
      </c>
      <c r="B39" s="93" t="s">
        <v>275</v>
      </c>
      <c r="C39" s="326">
        <v>0</v>
      </c>
      <c r="D39" s="153"/>
      <c r="E39" s="7"/>
      <c r="F39" s="519"/>
    </row>
    <row r="40" spans="1:6">
      <c r="A40" s="151">
        <v>26</v>
      </c>
      <c r="B40" s="93" t="s">
        <v>221</v>
      </c>
      <c r="C40" s="326">
        <v>553905836.74000001</v>
      </c>
      <c r="D40" s="153"/>
      <c r="E40" s="7"/>
      <c r="F40" s="519"/>
    </row>
    <row r="41" spans="1:6">
      <c r="A41" s="151">
        <v>27</v>
      </c>
      <c r="B41" s="93" t="s">
        <v>222</v>
      </c>
      <c r="C41" s="326">
        <v>0</v>
      </c>
      <c r="D41" s="153"/>
      <c r="E41" s="7"/>
      <c r="F41" s="519"/>
    </row>
    <row r="42" spans="1:6">
      <c r="A42" s="151">
        <v>28</v>
      </c>
      <c r="B42" s="93" t="s">
        <v>223</v>
      </c>
      <c r="C42" s="326">
        <v>1202912038.3</v>
      </c>
      <c r="D42" s="153"/>
      <c r="E42" s="7"/>
      <c r="F42" s="519"/>
    </row>
    <row r="43" spans="1:6">
      <c r="A43" s="151">
        <v>29</v>
      </c>
      <c r="B43" s="93" t="s">
        <v>41</v>
      </c>
      <c r="C43" s="326">
        <v>87212917.729999989</v>
      </c>
      <c r="D43" s="153"/>
      <c r="E43" s="7"/>
      <c r="F43" s="519"/>
    </row>
    <row r="44" spans="1:6" ht="16.5" thickBot="1">
      <c r="A44" s="159">
        <v>30</v>
      </c>
      <c r="B44" s="160" t="s">
        <v>224</v>
      </c>
      <c r="C44" s="332">
        <v>1865046700.3699999</v>
      </c>
      <c r="D44" s="161"/>
      <c r="E44" s="7"/>
      <c r="F44" s="519"/>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4"/>
  <sheetViews>
    <sheetView workbookViewId="0">
      <pane xSplit="2" ySplit="7" topLeftCell="I8" activePane="bottomRight" state="frozen"/>
      <selection pane="topRight" activeCell="C1" sqref="C1"/>
      <selection pane="bottomLeft" activeCell="A8" sqref="A8"/>
      <selection pane="bottomRight" activeCell="B2" sqref="B2"/>
    </sheetView>
  </sheetViews>
  <sheetFormatPr defaultColWidth="9.140625" defaultRowHeight="12.75"/>
  <cols>
    <col min="1" max="1" width="10.5703125" style="2" bestFit="1" customWidth="1"/>
    <col min="2" max="2" width="95" style="2" customWidth="1"/>
    <col min="3" max="3" width="12.7109375" style="2" bestFit="1" customWidth="1"/>
    <col min="4" max="4" width="13.28515625" style="2" bestFit="1" customWidth="1"/>
    <col min="5" max="5" width="11.28515625" style="2" bestFit="1" customWidth="1"/>
    <col min="6" max="6" width="13.28515625" style="2" bestFit="1" customWidth="1"/>
    <col min="7" max="7" width="12.7109375" style="2" bestFit="1" customWidth="1"/>
    <col min="8" max="8" width="13.28515625" style="2" bestFit="1" customWidth="1"/>
    <col min="9" max="9" width="11.2851562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11.28515625" style="2" bestFit="1" customWidth="1"/>
    <col min="16" max="16" width="13.28515625" style="2" bestFit="1" customWidth="1"/>
    <col min="17" max="17" width="10.28515625" style="2" bestFit="1" customWidth="1"/>
    <col min="18" max="18" width="13.28515625" style="2" bestFit="1" customWidth="1"/>
    <col min="19" max="19" width="31.5703125" style="2" bestFit="1" customWidth="1"/>
    <col min="20" max="16384" width="9.140625" style="11"/>
  </cols>
  <sheetData>
    <row r="1" spans="1:19">
      <c r="A1" s="2" t="s">
        <v>231</v>
      </c>
      <c r="B1" s="397" t="str">
        <f>Info!C2</f>
        <v>სს თიბისი ბანკი</v>
      </c>
    </row>
    <row r="2" spans="1:19">
      <c r="A2" s="2" t="s">
        <v>232</v>
      </c>
      <c r="B2" s="15" t="s">
        <v>940</v>
      </c>
    </row>
    <row r="4" spans="1:19" ht="39" thickBot="1">
      <c r="A4" s="72" t="s">
        <v>663</v>
      </c>
      <c r="B4" s="361" t="s">
        <v>770</v>
      </c>
    </row>
    <row r="5" spans="1:19">
      <c r="A5" s="139"/>
      <c r="B5" s="142"/>
      <c r="C5" s="121" t="s">
        <v>0</v>
      </c>
      <c r="D5" s="121" t="s">
        <v>1</v>
      </c>
      <c r="E5" s="121" t="s">
        <v>2</v>
      </c>
      <c r="F5" s="121" t="s">
        <v>3</v>
      </c>
      <c r="G5" s="121" t="s">
        <v>4</v>
      </c>
      <c r="H5" s="121" t="s">
        <v>10</v>
      </c>
      <c r="I5" s="121" t="s">
        <v>281</v>
      </c>
      <c r="J5" s="121" t="s">
        <v>282</v>
      </c>
      <c r="K5" s="121" t="s">
        <v>283</v>
      </c>
      <c r="L5" s="121" t="s">
        <v>284</v>
      </c>
      <c r="M5" s="121" t="s">
        <v>285</v>
      </c>
      <c r="N5" s="121" t="s">
        <v>286</v>
      </c>
      <c r="O5" s="121" t="s">
        <v>757</v>
      </c>
      <c r="P5" s="121" t="s">
        <v>758</v>
      </c>
      <c r="Q5" s="121" t="s">
        <v>759</v>
      </c>
      <c r="R5" s="352" t="s">
        <v>760</v>
      </c>
      <c r="S5" s="122" t="s">
        <v>761</v>
      </c>
    </row>
    <row r="6" spans="1:19" ht="46.5" customHeight="1">
      <c r="A6" s="166"/>
      <c r="B6" s="578" t="s">
        <v>762</v>
      </c>
      <c r="C6" s="576">
        <v>0</v>
      </c>
      <c r="D6" s="577"/>
      <c r="E6" s="576">
        <v>0.2</v>
      </c>
      <c r="F6" s="577"/>
      <c r="G6" s="576">
        <v>0.35</v>
      </c>
      <c r="H6" s="577"/>
      <c r="I6" s="576">
        <v>0.5</v>
      </c>
      <c r="J6" s="577"/>
      <c r="K6" s="576">
        <v>0.75</v>
      </c>
      <c r="L6" s="577"/>
      <c r="M6" s="576">
        <v>1</v>
      </c>
      <c r="N6" s="577"/>
      <c r="O6" s="576">
        <v>1.5</v>
      </c>
      <c r="P6" s="577"/>
      <c r="Q6" s="576">
        <v>2.5</v>
      </c>
      <c r="R6" s="577"/>
      <c r="S6" s="574" t="s">
        <v>294</v>
      </c>
    </row>
    <row r="7" spans="1:19">
      <c r="A7" s="166"/>
      <c r="B7" s="579"/>
      <c r="C7" s="360" t="s">
        <v>755</v>
      </c>
      <c r="D7" s="360" t="s">
        <v>756</v>
      </c>
      <c r="E7" s="360" t="s">
        <v>755</v>
      </c>
      <c r="F7" s="360" t="s">
        <v>756</v>
      </c>
      <c r="G7" s="360" t="s">
        <v>755</v>
      </c>
      <c r="H7" s="360" t="s">
        <v>756</v>
      </c>
      <c r="I7" s="360" t="s">
        <v>755</v>
      </c>
      <c r="J7" s="360" t="s">
        <v>756</v>
      </c>
      <c r="K7" s="360" t="s">
        <v>755</v>
      </c>
      <c r="L7" s="360" t="s">
        <v>756</v>
      </c>
      <c r="M7" s="360" t="s">
        <v>755</v>
      </c>
      <c r="N7" s="360" t="s">
        <v>756</v>
      </c>
      <c r="O7" s="360" t="s">
        <v>755</v>
      </c>
      <c r="P7" s="360" t="s">
        <v>756</v>
      </c>
      <c r="Q7" s="360" t="s">
        <v>755</v>
      </c>
      <c r="R7" s="360" t="s">
        <v>756</v>
      </c>
      <c r="S7" s="575"/>
    </row>
    <row r="8" spans="1:19" s="170" customFormat="1">
      <c r="A8" s="125">
        <v>1</v>
      </c>
      <c r="B8" s="188" t="s">
        <v>259</v>
      </c>
      <c r="C8" s="334">
        <v>1221485915.8306029</v>
      </c>
      <c r="D8" s="334">
        <v>0</v>
      </c>
      <c r="E8" s="334">
        <v>0</v>
      </c>
      <c r="F8" s="353">
        <v>0</v>
      </c>
      <c r="G8" s="334">
        <v>0</v>
      </c>
      <c r="H8" s="334">
        <v>0</v>
      </c>
      <c r="I8" s="334">
        <v>0</v>
      </c>
      <c r="J8" s="334">
        <v>0</v>
      </c>
      <c r="K8" s="334">
        <v>0</v>
      </c>
      <c r="L8" s="334">
        <v>0</v>
      </c>
      <c r="M8" s="334">
        <v>1424560655.0465193</v>
      </c>
      <c r="N8" s="334">
        <v>0</v>
      </c>
      <c r="O8" s="334">
        <v>0</v>
      </c>
      <c r="P8" s="334">
        <v>0</v>
      </c>
      <c r="Q8" s="334">
        <v>0</v>
      </c>
      <c r="R8" s="353">
        <v>0</v>
      </c>
      <c r="S8" s="538">
        <v>1424560655.0465193</v>
      </c>
    </row>
    <row r="9" spans="1:19" s="170" customFormat="1">
      <c r="A9" s="125">
        <v>2</v>
      </c>
      <c r="B9" s="188" t="s">
        <v>260</v>
      </c>
      <c r="C9" s="334">
        <v>0</v>
      </c>
      <c r="D9" s="334">
        <v>0</v>
      </c>
      <c r="E9" s="334">
        <v>0</v>
      </c>
      <c r="F9" s="334">
        <v>0</v>
      </c>
      <c r="G9" s="334">
        <v>0</v>
      </c>
      <c r="H9" s="334">
        <v>0</v>
      </c>
      <c r="I9" s="334">
        <v>0</v>
      </c>
      <c r="J9" s="334">
        <v>0</v>
      </c>
      <c r="K9" s="334">
        <v>0</v>
      </c>
      <c r="L9" s="334">
        <v>0</v>
      </c>
      <c r="M9" s="334">
        <v>0</v>
      </c>
      <c r="N9" s="334">
        <v>0</v>
      </c>
      <c r="O9" s="334">
        <v>0</v>
      </c>
      <c r="P9" s="334">
        <v>0</v>
      </c>
      <c r="Q9" s="334">
        <v>0</v>
      </c>
      <c r="R9" s="353">
        <v>0</v>
      </c>
      <c r="S9" s="538">
        <v>0</v>
      </c>
    </row>
    <row r="10" spans="1:19" s="170" customFormat="1">
      <c r="A10" s="125">
        <v>3</v>
      </c>
      <c r="B10" s="188" t="s">
        <v>261</v>
      </c>
      <c r="C10" s="334">
        <v>0</v>
      </c>
      <c r="D10" s="334">
        <v>0</v>
      </c>
      <c r="E10" s="334">
        <v>0</v>
      </c>
      <c r="F10" s="334">
        <v>0</v>
      </c>
      <c r="G10" s="334">
        <v>0</v>
      </c>
      <c r="H10" s="334">
        <v>0</v>
      </c>
      <c r="I10" s="334">
        <v>0</v>
      </c>
      <c r="J10" s="334">
        <v>0</v>
      </c>
      <c r="K10" s="334">
        <v>0</v>
      </c>
      <c r="L10" s="334">
        <v>0</v>
      </c>
      <c r="M10" s="334">
        <v>0</v>
      </c>
      <c r="N10" s="334">
        <v>0</v>
      </c>
      <c r="O10" s="334">
        <v>0</v>
      </c>
      <c r="P10" s="334">
        <v>0</v>
      </c>
      <c r="Q10" s="334">
        <v>0</v>
      </c>
      <c r="R10" s="353">
        <v>0</v>
      </c>
      <c r="S10" s="538">
        <v>0</v>
      </c>
    </row>
    <row r="11" spans="1:19" s="170" customFormat="1">
      <c r="A11" s="125">
        <v>4</v>
      </c>
      <c r="B11" s="188" t="s">
        <v>262</v>
      </c>
      <c r="C11" s="334">
        <v>357416454.29910004</v>
      </c>
      <c r="D11" s="334">
        <v>0</v>
      </c>
      <c r="E11" s="334">
        <v>0</v>
      </c>
      <c r="F11" s="334">
        <v>0</v>
      </c>
      <c r="G11" s="334">
        <v>0</v>
      </c>
      <c r="H11" s="334">
        <v>0</v>
      </c>
      <c r="I11" s="334">
        <v>120265186.0088</v>
      </c>
      <c r="J11" s="334">
        <v>0</v>
      </c>
      <c r="K11" s="334">
        <v>0</v>
      </c>
      <c r="L11" s="334">
        <v>0</v>
      </c>
      <c r="M11" s="334">
        <v>0</v>
      </c>
      <c r="N11" s="334">
        <v>0</v>
      </c>
      <c r="O11" s="334">
        <v>0</v>
      </c>
      <c r="P11" s="334">
        <v>0</v>
      </c>
      <c r="Q11" s="334">
        <v>0</v>
      </c>
      <c r="R11" s="353">
        <v>0</v>
      </c>
      <c r="S11" s="538">
        <v>60132593.0044</v>
      </c>
    </row>
    <row r="12" spans="1:19" s="170" customFormat="1">
      <c r="A12" s="125">
        <v>5</v>
      </c>
      <c r="B12" s="188" t="s">
        <v>263</v>
      </c>
      <c r="C12" s="334">
        <v>0</v>
      </c>
      <c r="D12" s="334">
        <v>0</v>
      </c>
      <c r="E12" s="334">
        <v>0</v>
      </c>
      <c r="F12" s="334">
        <v>0</v>
      </c>
      <c r="G12" s="334">
        <v>0</v>
      </c>
      <c r="H12" s="334">
        <v>0</v>
      </c>
      <c r="I12" s="334">
        <v>0</v>
      </c>
      <c r="J12" s="334">
        <v>0</v>
      </c>
      <c r="K12" s="334">
        <v>0</v>
      </c>
      <c r="L12" s="334">
        <v>0</v>
      </c>
      <c r="M12" s="334">
        <v>0</v>
      </c>
      <c r="N12" s="334">
        <v>0</v>
      </c>
      <c r="O12" s="334">
        <v>0</v>
      </c>
      <c r="P12" s="334">
        <v>0</v>
      </c>
      <c r="Q12" s="334">
        <v>0</v>
      </c>
      <c r="R12" s="353">
        <v>0</v>
      </c>
      <c r="S12" s="538">
        <v>0</v>
      </c>
    </row>
    <row r="13" spans="1:19" s="170" customFormat="1">
      <c r="A13" s="125">
        <v>6</v>
      </c>
      <c r="B13" s="188" t="s">
        <v>264</v>
      </c>
      <c r="C13" s="334">
        <v>0</v>
      </c>
      <c r="D13" s="334">
        <v>0</v>
      </c>
      <c r="E13" s="334">
        <v>525973934.13066262</v>
      </c>
      <c r="F13" s="334">
        <v>6501786.7235785006</v>
      </c>
      <c r="G13" s="334">
        <v>0</v>
      </c>
      <c r="H13" s="334">
        <v>0</v>
      </c>
      <c r="I13" s="334">
        <v>37937176.765100002</v>
      </c>
      <c r="J13" s="334">
        <v>20530607.304400004</v>
      </c>
      <c r="K13" s="334">
        <v>0</v>
      </c>
      <c r="L13" s="334">
        <v>0</v>
      </c>
      <c r="M13" s="334">
        <v>17170425.336137086</v>
      </c>
      <c r="N13" s="334">
        <v>21692168.7307835</v>
      </c>
      <c r="O13" s="334">
        <v>0</v>
      </c>
      <c r="P13" s="334">
        <v>0</v>
      </c>
      <c r="Q13" s="334">
        <v>0</v>
      </c>
      <c r="R13" s="353">
        <v>0</v>
      </c>
      <c r="S13" s="538">
        <v>174591630.27251881</v>
      </c>
    </row>
    <row r="14" spans="1:19" s="170" customFormat="1">
      <c r="A14" s="125">
        <v>7</v>
      </c>
      <c r="B14" s="188" t="s">
        <v>79</v>
      </c>
      <c r="C14" s="334">
        <v>0</v>
      </c>
      <c r="D14" s="334">
        <v>0</v>
      </c>
      <c r="E14" s="334">
        <v>0</v>
      </c>
      <c r="F14" s="334">
        <v>0</v>
      </c>
      <c r="G14" s="334">
        <v>0</v>
      </c>
      <c r="H14" s="334">
        <v>0</v>
      </c>
      <c r="I14" s="334">
        <v>0</v>
      </c>
      <c r="J14" s="334">
        <v>0</v>
      </c>
      <c r="K14" s="334">
        <v>0</v>
      </c>
      <c r="L14" s="334">
        <v>0</v>
      </c>
      <c r="M14" s="334">
        <v>3142048083.0583115</v>
      </c>
      <c r="N14" s="334">
        <v>483696264.45361447</v>
      </c>
      <c r="O14" s="334">
        <v>0</v>
      </c>
      <c r="P14" s="334">
        <v>0</v>
      </c>
      <c r="Q14" s="334">
        <v>0</v>
      </c>
      <c r="R14" s="353">
        <v>0</v>
      </c>
      <c r="S14" s="538">
        <v>3625744347.5119257</v>
      </c>
    </row>
    <row r="15" spans="1:19" s="170" customFormat="1">
      <c r="A15" s="125">
        <v>8</v>
      </c>
      <c r="B15" s="188" t="s">
        <v>80</v>
      </c>
      <c r="C15" s="334">
        <v>0</v>
      </c>
      <c r="D15" s="334">
        <v>0</v>
      </c>
      <c r="E15" s="334">
        <v>0</v>
      </c>
      <c r="F15" s="334">
        <v>0</v>
      </c>
      <c r="G15" s="334">
        <v>0</v>
      </c>
      <c r="H15" s="334">
        <v>0</v>
      </c>
      <c r="I15" s="334">
        <v>0</v>
      </c>
      <c r="J15" s="334">
        <v>0</v>
      </c>
      <c r="K15" s="334">
        <v>3396345320.2783141</v>
      </c>
      <c r="L15" s="334">
        <v>110124937.70004709</v>
      </c>
      <c r="M15" s="334">
        <v>0</v>
      </c>
      <c r="N15" s="334">
        <v>0</v>
      </c>
      <c r="O15" s="334">
        <v>0</v>
      </c>
      <c r="P15" s="334">
        <v>0</v>
      </c>
      <c r="Q15" s="334">
        <v>0</v>
      </c>
      <c r="R15" s="353">
        <v>0</v>
      </c>
      <c r="S15" s="538">
        <v>2629852693.4837708</v>
      </c>
    </row>
    <row r="16" spans="1:19" s="170" customFormat="1">
      <c r="A16" s="125">
        <v>9</v>
      </c>
      <c r="B16" s="188" t="s">
        <v>81</v>
      </c>
      <c r="C16" s="334">
        <v>0</v>
      </c>
      <c r="D16" s="334">
        <v>0</v>
      </c>
      <c r="E16" s="334">
        <v>0</v>
      </c>
      <c r="F16" s="334">
        <v>0</v>
      </c>
      <c r="G16" s="334">
        <v>1351184387.5866416</v>
      </c>
      <c r="H16" s="334">
        <v>15284071.422610499</v>
      </c>
      <c r="I16" s="334">
        <v>0</v>
      </c>
      <c r="J16" s="334">
        <v>0</v>
      </c>
      <c r="K16" s="334">
        <v>0</v>
      </c>
      <c r="L16" s="334">
        <v>0</v>
      </c>
      <c r="M16" s="334">
        <v>0</v>
      </c>
      <c r="N16" s="334">
        <v>0</v>
      </c>
      <c r="O16" s="334">
        <v>0</v>
      </c>
      <c r="P16" s="334">
        <v>0</v>
      </c>
      <c r="Q16" s="334">
        <v>0</v>
      </c>
      <c r="R16" s="353">
        <v>0</v>
      </c>
      <c r="S16" s="538">
        <v>478263960.65323818</v>
      </c>
    </row>
    <row r="17" spans="1:19" s="170" customFormat="1">
      <c r="A17" s="125">
        <v>10</v>
      </c>
      <c r="B17" s="188" t="s">
        <v>75</v>
      </c>
      <c r="C17" s="334">
        <v>0</v>
      </c>
      <c r="D17" s="334">
        <v>0</v>
      </c>
      <c r="E17" s="334">
        <v>0</v>
      </c>
      <c r="F17" s="334">
        <v>0</v>
      </c>
      <c r="G17" s="334">
        <v>0</v>
      </c>
      <c r="H17" s="334">
        <v>0</v>
      </c>
      <c r="I17" s="334">
        <v>19393837.254123997</v>
      </c>
      <c r="J17" s="334">
        <v>0</v>
      </c>
      <c r="K17" s="334">
        <v>0</v>
      </c>
      <c r="L17" s="334">
        <v>0</v>
      </c>
      <c r="M17" s="334">
        <v>43511010.284433991</v>
      </c>
      <c r="N17" s="334">
        <v>120987.89783</v>
      </c>
      <c r="O17" s="334">
        <v>6056039.4010640001</v>
      </c>
      <c r="P17" s="334">
        <v>235152.06719299997</v>
      </c>
      <c r="Q17" s="334">
        <v>0</v>
      </c>
      <c r="R17" s="353">
        <v>0</v>
      </c>
      <c r="S17" s="538">
        <v>62765704.011711493</v>
      </c>
    </row>
    <row r="18" spans="1:19" s="170" customFormat="1">
      <c r="A18" s="125">
        <v>11</v>
      </c>
      <c r="B18" s="188" t="s">
        <v>76</v>
      </c>
      <c r="C18" s="334">
        <v>0</v>
      </c>
      <c r="D18" s="334">
        <v>0</v>
      </c>
      <c r="E18" s="334">
        <v>0</v>
      </c>
      <c r="F18" s="334">
        <v>0</v>
      </c>
      <c r="G18" s="334">
        <v>0</v>
      </c>
      <c r="H18" s="334">
        <v>0</v>
      </c>
      <c r="I18" s="334">
        <v>0</v>
      </c>
      <c r="J18" s="334">
        <v>0</v>
      </c>
      <c r="K18" s="334">
        <v>0</v>
      </c>
      <c r="L18" s="334">
        <v>0</v>
      </c>
      <c r="M18" s="334">
        <v>544357692.90877974</v>
      </c>
      <c r="N18" s="334">
        <v>0</v>
      </c>
      <c r="O18" s="334">
        <v>518468606.08984756</v>
      </c>
      <c r="P18" s="334">
        <v>0</v>
      </c>
      <c r="Q18" s="334">
        <v>30274411.609999999</v>
      </c>
      <c r="R18" s="353">
        <v>0</v>
      </c>
      <c r="S18" s="538">
        <v>1397746631.0685511</v>
      </c>
    </row>
    <row r="19" spans="1:19" s="170" customFormat="1">
      <c r="A19" s="125">
        <v>12</v>
      </c>
      <c r="B19" s="188" t="s">
        <v>77</v>
      </c>
      <c r="C19" s="334">
        <v>0</v>
      </c>
      <c r="D19" s="334">
        <v>0</v>
      </c>
      <c r="E19" s="334">
        <v>0</v>
      </c>
      <c r="F19" s="334">
        <v>0</v>
      </c>
      <c r="G19" s="334">
        <v>0</v>
      </c>
      <c r="H19" s="334">
        <v>0</v>
      </c>
      <c r="I19" s="334">
        <v>0</v>
      </c>
      <c r="J19" s="334">
        <v>0</v>
      </c>
      <c r="K19" s="334">
        <v>0</v>
      </c>
      <c r="L19" s="334">
        <v>0</v>
      </c>
      <c r="M19" s="334">
        <v>0</v>
      </c>
      <c r="N19" s="334">
        <v>0</v>
      </c>
      <c r="O19" s="334">
        <v>0</v>
      </c>
      <c r="P19" s="334">
        <v>0</v>
      </c>
      <c r="Q19" s="334">
        <v>0</v>
      </c>
      <c r="R19" s="353">
        <v>0</v>
      </c>
      <c r="S19" s="538">
        <v>0</v>
      </c>
    </row>
    <row r="20" spans="1:19" s="170" customFormat="1">
      <c r="A20" s="125">
        <v>13</v>
      </c>
      <c r="B20" s="188" t="s">
        <v>78</v>
      </c>
      <c r="C20" s="334">
        <v>0</v>
      </c>
      <c r="D20" s="334">
        <v>0</v>
      </c>
      <c r="E20" s="334">
        <v>0</v>
      </c>
      <c r="F20" s="334">
        <v>0</v>
      </c>
      <c r="G20" s="334">
        <v>0</v>
      </c>
      <c r="H20" s="334">
        <v>0</v>
      </c>
      <c r="I20" s="334">
        <v>0</v>
      </c>
      <c r="J20" s="334">
        <v>0</v>
      </c>
      <c r="K20" s="334">
        <v>0</v>
      </c>
      <c r="L20" s="334">
        <v>0</v>
      </c>
      <c r="M20" s="334">
        <v>0</v>
      </c>
      <c r="N20" s="334">
        <v>0</v>
      </c>
      <c r="O20" s="334">
        <v>0</v>
      </c>
      <c r="P20" s="334">
        <v>0</v>
      </c>
      <c r="Q20" s="334">
        <v>0</v>
      </c>
      <c r="R20" s="353">
        <v>0</v>
      </c>
      <c r="S20" s="538">
        <v>0</v>
      </c>
    </row>
    <row r="21" spans="1:19" s="170" customFormat="1">
      <c r="A21" s="125">
        <v>14</v>
      </c>
      <c r="B21" s="188" t="s">
        <v>292</v>
      </c>
      <c r="C21" s="334">
        <v>476389142.5789001</v>
      </c>
      <c r="D21" s="334">
        <v>0</v>
      </c>
      <c r="E21" s="334">
        <v>18846288.399999999</v>
      </c>
      <c r="F21" s="334">
        <v>0</v>
      </c>
      <c r="G21" s="334">
        <v>0</v>
      </c>
      <c r="H21" s="334">
        <v>0</v>
      </c>
      <c r="I21" s="334">
        <v>37472400</v>
      </c>
      <c r="J21" s="334">
        <v>0</v>
      </c>
      <c r="K21" s="334">
        <v>0</v>
      </c>
      <c r="L21" s="334">
        <v>0</v>
      </c>
      <c r="M21" s="334">
        <v>1799078365.5899723</v>
      </c>
      <c r="N21" s="334">
        <v>217923564.1738334</v>
      </c>
      <c r="O21" s="334">
        <v>0</v>
      </c>
      <c r="P21" s="334">
        <v>0</v>
      </c>
      <c r="Q21" s="334">
        <v>10734416.48</v>
      </c>
      <c r="R21" s="353">
        <v>0</v>
      </c>
      <c r="S21" s="538">
        <v>2066343428.6438057</v>
      </c>
    </row>
    <row r="22" spans="1:19" ht="13.5" thickBot="1">
      <c r="A22" s="107"/>
      <c r="B22" s="172" t="s">
        <v>74</v>
      </c>
      <c r="C22" s="335">
        <v>2055291512.7086031</v>
      </c>
      <c r="D22" s="335">
        <v>0</v>
      </c>
      <c r="E22" s="335">
        <v>544820222.53066266</v>
      </c>
      <c r="F22" s="335">
        <v>6501786.7235785006</v>
      </c>
      <c r="G22" s="335">
        <v>1351184387.5866416</v>
      </c>
      <c r="H22" s="335">
        <v>15284071.422610499</v>
      </c>
      <c r="I22" s="335">
        <v>215068600.02802399</v>
      </c>
      <c r="J22" s="335">
        <v>20530607.304400004</v>
      </c>
      <c r="K22" s="335">
        <v>3396345320.2783141</v>
      </c>
      <c r="L22" s="335">
        <v>110124937.70004709</v>
      </c>
      <c r="M22" s="335">
        <v>6970726232.2241545</v>
      </c>
      <c r="N22" s="335">
        <v>723432985.25606143</v>
      </c>
      <c r="O22" s="335">
        <v>524524645.49091154</v>
      </c>
      <c r="P22" s="335">
        <v>235152.06719299997</v>
      </c>
      <c r="Q22" s="335">
        <v>41008828.090000004</v>
      </c>
      <c r="R22" s="335">
        <v>0</v>
      </c>
      <c r="S22" s="539">
        <v>11920001643.696442</v>
      </c>
    </row>
    <row r="24" spans="1:19">
      <c r="S24" s="545"/>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E26" sqref="E26"/>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1"/>
  </cols>
  <sheetData>
    <row r="1" spans="1:22">
      <c r="A1" s="2" t="s">
        <v>231</v>
      </c>
      <c r="B1" s="397" t="str">
        <f>Info!C2</f>
        <v>სს თიბისი ბანკი</v>
      </c>
    </row>
    <row r="2" spans="1:22">
      <c r="A2" s="2" t="s">
        <v>232</v>
      </c>
      <c r="B2" s="15" t="s">
        <v>940</v>
      </c>
    </row>
    <row r="4" spans="1:22" ht="27.75" thickBot="1">
      <c r="A4" s="2" t="s">
        <v>664</v>
      </c>
      <c r="B4" s="362" t="s">
        <v>771</v>
      </c>
      <c r="V4" s="214" t="s">
        <v>135</v>
      </c>
    </row>
    <row r="5" spans="1:22">
      <c r="A5" s="105"/>
      <c r="B5" s="106"/>
      <c r="C5" s="580" t="s">
        <v>241</v>
      </c>
      <c r="D5" s="581"/>
      <c r="E5" s="581"/>
      <c r="F5" s="581"/>
      <c r="G5" s="581"/>
      <c r="H5" s="581"/>
      <c r="I5" s="581"/>
      <c r="J5" s="581"/>
      <c r="K5" s="581"/>
      <c r="L5" s="582"/>
      <c r="M5" s="580" t="s">
        <v>242</v>
      </c>
      <c r="N5" s="581"/>
      <c r="O5" s="581"/>
      <c r="P5" s="581"/>
      <c r="Q5" s="581"/>
      <c r="R5" s="581"/>
      <c r="S5" s="582"/>
      <c r="T5" s="585" t="s">
        <v>769</v>
      </c>
      <c r="U5" s="585" t="s">
        <v>768</v>
      </c>
      <c r="V5" s="583" t="s">
        <v>243</v>
      </c>
    </row>
    <row r="6" spans="1:22" s="72" customFormat="1" ht="140.25">
      <c r="A6" s="123"/>
      <c r="B6" s="190"/>
      <c r="C6" s="103" t="s">
        <v>244</v>
      </c>
      <c r="D6" s="102" t="s">
        <v>245</v>
      </c>
      <c r="E6" s="99" t="s">
        <v>246</v>
      </c>
      <c r="F6" s="363" t="s">
        <v>763</v>
      </c>
      <c r="G6" s="102" t="s">
        <v>247</v>
      </c>
      <c r="H6" s="102" t="s">
        <v>248</v>
      </c>
      <c r="I6" s="102" t="s">
        <v>249</v>
      </c>
      <c r="J6" s="102" t="s">
        <v>291</v>
      </c>
      <c r="K6" s="102" t="s">
        <v>250</v>
      </c>
      <c r="L6" s="104" t="s">
        <v>251</v>
      </c>
      <c r="M6" s="103" t="s">
        <v>252</v>
      </c>
      <c r="N6" s="102" t="s">
        <v>253</v>
      </c>
      <c r="O6" s="102" t="s">
        <v>254</v>
      </c>
      <c r="P6" s="102" t="s">
        <v>255</v>
      </c>
      <c r="Q6" s="102" t="s">
        <v>256</v>
      </c>
      <c r="R6" s="102" t="s">
        <v>257</v>
      </c>
      <c r="S6" s="104" t="s">
        <v>258</v>
      </c>
      <c r="T6" s="586"/>
      <c r="U6" s="586"/>
      <c r="V6" s="584"/>
    </row>
    <row r="7" spans="1:22" s="170" customFormat="1">
      <c r="A7" s="171">
        <v>1</v>
      </c>
      <c r="B7" s="169" t="s">
        <v>259</v>
      </c>
      <c r="C7" s="336">
        <v>0</v>
      </c>
      <c r="D7" s="334">
        <v>0</v>
      </c>
      <c r="E7" s="334">
        <v>0</v>
      </c>
      <c r="F7" s="334">
        <v>0</v>
      </c>
      <c r="G7" s="334">
        <v>0</v>
      </c>
      <c r="H7" s="334">
        <v>0</v>
      </c>
      <c r="I7" s="334">
        <v>0</v>
      </c>
      <c r="J7" s="334">
        <v>0</v>
      </c>
      <c r="K7" s="334">
        <v>0</v>
      </c>
      <c r="L7" s="337">
        <v>0</v>
      </c>
      <c r="M7" s="336">
        <v>0</v>
      </c>
      <c r="N7" s="334">
        <v>0</v>
      </c>
      <c r="O7" s="334">
        <v>0</v>
      </c>
      <c r="P7" s="334">
        <v>0</v>
      </c>
      <c r="Q7" s="334">
        <v>0</v>
      </c>
      <c r="R7" s="334">
        <v>0</v>
      </c>
      <c r="S7" s="337">
        <v>0</v>
      </c>
      <c r="T7" s="357">
        <v>0</v>
      </c>
      <c r="U7" s="356">
        <v>0</v>
      </c>
      <c r="V7" s="338">
        <v>0</v>
      </c>
    </row>
    <row r="8" spans="1:22" s="170" customFormat="1">
      <c r="A8" s="171">
        <v>2</v>
      </c>
      <c r="B8" s="169" t="s">
        <v>260</v>
      </c>
      <c r="C8" s="336">
        <v>0</v>
      </c>
      <c r="D8" s="334">
        <v>0</v>
      </c>
      <c r="E8" s="334">
        <v>0</v>
      </c>
      <c r="F8" s="334">
        <v>0</v>
      </c>
      <c r="G8" s="334">
        <v>0</v>
      </c>
      <c r="H8" s="334">
        <v>0</v>
      </c>
      <c r="I8" s="334">
        <v>0</v>
      </c>
      <c r="J8" s="334">
        <v>0</v>
      </c>
      <c r="K8" s="334">
        <v>0</v>
      </c>
      <c r="L8" s="337">
        <v>0</v>
      </c>
      <c r="M8" s="336">
        <v>0</v>
      </c>
      <c r="N8" s="334">
        <v>0</v>
      </c>
      <c r="O8" s="334">
        <v>0</v>
      </c>
      <c r="P8" s="334">
        <v>0</v>
      </c>
      <c r="Q8" s="334">
        <v>0</v>
      </c>
      <c r="R8" s="334">
        <v>0</v>
      </c>
      <c r="S8" s="337">
        <v>0</v>
      </c>
      <c r="T8" s="356">
        <v>0</v>
      </c>
      <c r="U8" s="356">
        <v>0</v>
      </c>
      <c r="V8" s="338">
        <v>0</v>
      </c>
    </row>
    <row r="9" spans="1:22" s="170" customFormat="1">
      <c r="A9" s="171">
        <v>3</v>
      </c>
      <c r="B9" s="169" t="s">
        <v>261</v>
      </c>
      <c r="C9" s="336">
        <v>0</v>
      </c>
      <c r="D9" s="334">
        <v>0</v>
      </c>
      <c r="E9" s="334">
        <v>0</v>
      </c>
      <c r="F9" s="334">
        <v>0</v>
      </c>
      <c r="G9" s="334">
        <v>0</v>
      </c>
      <c r="H9" s="334">
        <v>0</v>
      </c>
      <c r="I9" s="334">
        <v>0</v>
      </c>
      <c r="J9" s="334">
        <v>0</v>
      </c>
      <c r="K9" s="334">
        <v>0</v>
      </c>
      <c r="L9" s="337">
        <v>0</v>
      </c>
      <c r="M9" s="336">
        <v>0</v>
      </c>
      <c r="N9" s="334">
        <v>0</v>
      </c>
      <c r="O9" s="334">
        <v>0</v>
      </c>
      <c r="P9" s="334">
        <v>0</v>
      </c>
      <c r="Q9" s="334">
        <v>0</v>
      </c>
      <c r="R9" s="334">
        <v>0</v>
      </c>
      <c r="S9" s="337">
        <v>0</v>
      </c>
      <c r="T9" s="356">
        <v>0</v>
      </c>
      <c r="U9" s="356">
        <v>0</v>
      </c>
      <c r="V9" s="338">
        <v>0</v>
      </c>
    </row>
    <row r="10" spans="1:22" s="170" customFormat="1">
      <c r="A10" s="171">
        <v>4</v>
      </c>
      <c r="B10" s="169" t="s">
        <v>262</v>
      </c>
      <c r="C10" s="336">
        <v>0</v>
      </c>
      <c r="D10" s="334">
        <v>0</v>
      </c>
      <c r="E10" s="334">
        <v>0</v>
      </c>
      <c r="F10" s="334">
        <v>0</v>
      </c>
      <c r="G10" s="334">
        <v>0</v>
      </c>
      <c r="H10" s="334">
        <v>0</v>
      </c>
      <c r="I10" s="334">
        <v>0</v>
      </c>
      <c r="J10" s="334">
        <v>0</v>
      </c>
      <c r="K10" s="334">
        <v>0</v>
      </c>
      <c r="L10" s="337">
        <v>0</v>
      </c>
      <c r="M10" s="336">
        <v>0</v>
      </c>
      <c r="N10" s="334">
        <v>0</v>
      </c>
      <c r="O10" s="334">
        <v>0</v>
      </c>
      <c r="P10" s="334">
        <v>0</v>
      </c>
      <c r="Q10" s="334">
        <v>0</v>
      </c>
      <c r="R10" s="334">
        <v>0</v>
      </c>
      <c r="S10" s="337">
        <v>0</v>
      </c>
      <c r="T10" s="356">
        <v>0</v>
      </c>
      <c r="U10" s="356">
        <v>0</v>
      </c>
      <c r="V10" s="338">
        <v>0</v>
      </c>
    </row>
    <row r="11" spans="1:22" s="170" customFormat="1">
      <c r="A11" s="171">
        <v>5</v>
      </c>
      <c r="B11" s="169" t="s">
        <v>263</v>
      </c>
      <c r="C11" s="336">
        <v>0</v>
      </c>
      <c r="D11" s="334">
        <v>0</v>
      </c>
      <c r="E11" s="334">
        <v>0</v>
      </c>
      <c r="F11" s="334">
        <v>0</v>
      </c>
      <c r="G11" s="334">
        <v>0</v>
      </c>
      <c r="H11" s="334">
        <v>0</v>
      </c>
      <c r="I11" s="334">
        <v>0</v>
      </c>
      <c r="J11" s="334">
        <v>0</v>
      </c>
      <c r="K11" s="334">
        <v>0</v>
      </c>
      <c r="L11" s="337">
        <v>0</v>
      </c>
      <c r="M11" s="336">
        <v>0</v>
      </c>
      <c r="N11" s="334">
        <v>0</v>
      </c>
      <c r="O11" s="334">
        <v>0</v>
      </c>
      <c r="P11" s="334">
        <v>0</v>
      </c>
      <c r="Q11" s="334">
        <v>0</v>
      </c>
      <c r="R11" s="334">
        <v>0</v>
      </c>
      <c r="S11" s="337">
        <v>0</v>
      </c>
      <c r="T11" s="356">
        <v>0</v>
      </c>
      <c r="U11" s="356">
        <v>0</v>
      </c>
      <c r="V11" s="338">
        <v>0</v>
      </c>
    </row>
    <row r="12" spans="1:22" s="170" customFormat="1">
      <c r="A12" s="171">
        <v>6</v>
      </c>
      <c r="B12" s="169" t="s">
        <v>264</v>
      </c>
      <c r="C12" s="336">
        <v>0</v>
      </c>
      <c r="D12" s="334">
        <v>737919.00225145998</v>
      </c>
      <c r="E12" s="334">
        <v>0</v>
      </c>
      <c r="F12" s="334">
        <v>0</v>
      </c>
      <c r="G12" s="334">
        <v>0</v>
      </c>
      <c r="H12" s="334">
        <v>0</v>
      </c>
      <c r="I12" s="334">
        <v>0</v>
      </c>
      <c r="J12" s="334">
        <v>0</v>
      </c>
      <c r="K12" s="334">
        <v>0</v>
      </c>
      <c r="L12" s="337">
        <v>0</v>
      </c>
      <c r="M12" s="336">
        <v>0</v>
      </c>
      <c r="N12" s="334">
        <v>0</v>
      </c>
      <c r="O12" s="334">
        <v>0</v>
      </c>
      <c r="P12" s="334">
        <v>0</v>
      </c>
      <c r="Q12" s="334">
        <v>0</v>
      </c>
      <c r="R12" s="334">
        <v>0</v>
      </c>
      <c r="S12" s="337">
        <v>0</v>
      </c>
      <c r="T12" s="356">
        <v>737919.00225145998</v>
      </c>
      <c r="U12" s="356">
        <v>0</v>
      </c>
      <c r="V12" s="338">
        <v>737919.00225145998</v>
      </c>
    </row>
    <row r="13" spans="1:22" s="170" customFormat="1">
      <c r="A13" s="171">
        <v>7</v>
      </c>
      <c r="B13" s="169" t="s">
        <v>79</v>
      </c>
      <c r="C13" s="336">
        <v>0</v>
      </c>
      <c r="D13" s="334">
        <v>136443957.4007287</v>
      </c>
      <c r="E13" s="334">
        <v>0</v>
      </c>
      <c r="F13" s="334">
        <v>0</v>
      </c>
      <c r="G13" s="334">
        <v>0</v>
      </c>
      <c r="H13" s="334">
        <v>0</v>
      </c>
      <c r="I13" s="334">
        <v>0</v>
      </c>
      <c r="J13" s="334">
        <v>0</v>
      </c>
      <c r="K13" s="334">
        <v>0</v>
      </c>
      <c r="L13" s="337">
        <v>0</v>
      </c>
      <c r="M13" s="336">
        <v>0</v>
      </c>
      <c r="N13" s="334">
        <v>0</v>
      </c>
      <c r="O13" s="334">
        <v>0</v>
      </c>
      <c r="P13" s="334">
        <v>0</v>
      </c>
      <c r="Q13" s="334">
        <v>0</v>
      </c>
      <c r="R13" s="334">
        <v>0</v>
      </c>
      <c r="S13" s="337">
        <v>0</v>
      </c>
      <c r="T13" s="356">
        <v>57835097.325154804</v>
      </c>
      <c r="U13" s="356">
        <v>78608860.075573891</v>
      </c>
      <c r="V13" s="338">
        <v>136443957.4007287</v>
      </c>
    </row>
    <row r="14" spans="1:22" s="170" customFormat="1">
      <c r="A14" s="171">
        <v>8</v>
      </c>
      <c r="B14" s="169" t="s">
        <v>80</v>
      </c>
      <c r="C14" s="336">
        <v>0</v>
      </c>
      <c r="D14" s="334">
        <v>110684333.70901066</v>
      </c>
      <c r="E14" s="334">
        <v>0</v>
      </c>
      <c r="F14" s="334">
        <v>0</v>
      </c>
      <c r="G14" s="334">
        <v>0</v>
      </c>
      <c r="H14" s="334">
        <v>0</v>
      </c>
      <c r="I14" s="334">
        <v>0</v>
      </c>
      <c r="J14" s="334">
        <v>0</v>
      </c>
      <c r="K14" s="334">
        <v>0</v>
      </c>
      <c r="L14" s="337">
        <v>0</v>
      </c>
      <c r="M14" s="336">
        <v>0</v>
      </c>
      <c r="N14" s="334">
        <v>0</v>
      </c>
      <c r="O14" s="334">
        <v>0</v>
      </c>
      <c r="P14" s="334">
        <v>0</v>
      </c>
      <c r="Q14" s="334">
        <v>0</v>
      </c>
      <c r="R14" s="334">
        <v>0</v>
      </c>
      <c r="S14" s="337">
        <v>0</v>
      </c>
      <c r="T14" s="356">
        <v>103895148.02575549</v>
      </c>
      <c r="U14" s="356">
        <v>6789185.6832551602</v>
      </c>
      <c r="V14" s="338">
        <v>110684333.70901066</v>
      </c>
    </row>
    <row r="15" spans="1:22" s="170" customFormat="1">
      <c r="A15" s="171">
        <v>9</v>
      </c>
      <c r="B15" s="169" t="s">
        <v>81</v>
      </c>
      <c r="C15" s="336">
        <v>0</v>
      </c>
      <c r="D15" s="334">
        <v>3201517.6583264903</v>
      </c>
      <c r="E15" s="334">
        <v>0</v>
      </c>
      <c r="F15" s="334">
        <v>0</v>
      </c>
      <c r="G15" s="334">
        <v>0</v>
      </c>
      <c r="H15" s="334">
        <v>0</v>
      </c>
      <c r="I15" s="334">
        <v>0</v>
      </c>
      <c r="J15" s="334">
        <v>0</v>
      </c>
      <c r="K15" s="334">
        <v>0</v>
      </c>
      <c r="L15" s="337">
        <v>0</v>
      </c>
      <c r="M15" s="336">
        <v>0</v>
      </c>
      <c r="N15" s="334">
        <v>0</v>
      </c>
      <c r="O15" s="334">
        <v>0</v>
      </c>
      <c r="P15" s="334">
        <v>0</v>
      </c>
      <c r="Q15" s="334">
        <v>0</v>
      </c>
      <c r="R15" s="334">
        <v>0</v>
      </c>
      <c r="S15" s="337">
        <v>0</v>
      </c>
      <c r="T15" s="356">
        <v>2922039.0068356004</v>
      </c>
      <c r="U15" s="356">
        <v>279478.65149088996</v>
      </c>
      <c r="V15" s="338">
        <v>3201517.6583264903</v>
      </c>
    </row>
    <row r="16" spans="1:22" s="170" customFormat="1">
      <c r="A16" s="171">
        <v>10</v>
      </c>
      <c r="B16" s="169" t="s">
        <v>75</v>
      </c>
      <c r="C16" s="336">
        <v>0</v>
      </c>
      <c r="D16" s="334">
        <v>3328.70622</v>
      </c>
      <c r="E16" s="334">
        <v>0</v>
      </c>
      <c r="F16" s="334">
        <v>0</v>
      </c>
      <c r="G16" s="334">
        <v>0</v>
      </c>
      <c r="H16" s="334">
        <v>0</v>
      </c>
      <c r="I16" s="334">
        <v>0</v>
      </c>
      <c r="J16" s="334">
        <v>0</v>
      </c>
      <c r="K16" s="334">
        <v>0</v>
      </c>
      <c r="L16" s="337">
        <v>0</v>
      </c>
      <c r="M16" s="336">
        <v>0</v>
      </c>
      <c r="N16" s="334">
        <v>0</v>
      </c>
      <c r="O16" s="334">
        <v>0</v>
      </c>
      <c r="P16" s="334">
        <v>0</v>
      </c>
      <c r="Q16" s="334">
        <v>0</v>
      </c>
      <c r="R16" s="334">
        <v>0</v>
      </c>
      <c r="S16" s="337">
        <v>0</v>
      </c>
      <c r="T16" s="356">
        <v>3328.70622</v>
      </c>
      <c r="U16" s="356">
        <v>0</v>
      </c>
      <c r="V16" s="338">
        <v>3328.70622</v>
      </c>
    </row>
    <row r="17" spans="1:22" s="170" customFormat="1">
      <c r="A17" s="171">
        <v>11</v>
      </c>
      <c r="B17" s="169" t="s">
        <v>76</v>
      </c>
      <c r="C17" s="336">
        <v>0</v>
      </c>
      <c r="D17" s="334">
        <v>62478606.408710927</v>
      </c>
      <c r="E17" s="334">
        <v>0</v>
      </c>
      <c r="F17" s="334">
        <v>0</v>
      </c>
      <c r="G17" s="334">
        <v>0</v>
      </c>
      <c r="H17" s="334">
        <v>0</v>
      </c>
      <c r="I17" s="334">
        <v>0</v>
      </c>
      <c r="J17" s="334">
        <v>0</v>
      </c>
      <c r="K17" s="334">
        <v>0</v>
      </c>
      <c r="L17" s="337">
        <v>0</v>
      </c>
      <c r="M17" s="336">
        <v>0</v>
      </c>
      <c r="N17" s="334">
        <v>0</v>
      </c>
      <c r="O17" s="334">
        <v>0</v>
      </c>
      <c r="P17" s="334">
        <v>0</v>
      </c>
      <c r="Q17" s="334">
        <v>0</v>
      </c>
      <c r="R17" s="334">
        <v>0</v>
      </c>
      <c r="S17" s="337">
        <v>0</v>
      </c>
      <c r="T17" s="356">
        <v>62478606.408710927</v>
      </c>
      <c r="U17" s="356">
        <v>0</v>
      </c>
      <c r="V17" s="338">
        <v>62478606.408710927</v>
      </c>
    </row>
    <row r="18" spans="1:22" s="170" customFormat="1">
      <c r="A18" s="171">
        <v>12</v>
      </c>
      <c r="B18" s="169" t="s">
        <v>77</v>
      </c>
      <c r="C18" s="336">
        <v>0</v>
      </c>
      <c r="D18" s="334">
        <v>0</v>
      </c>
      <c r="E18" s="334">
        <v>0</v>
      </c>
      <c r="F18" s="334">
        <v>0</v>
      </c>
      <c r="G18" s="334">
        <v>0</v>
      </c>
      <c r="H18" s="334">
        <v>0</v>
      </c>
      <c r="I18" s="334">
        <v>0</v>
      </c>
      <c r="J18" s="334">
        <v>0</v>
      </c>
      <c r="K18" s="334">
        <v>0</v>
      </c>
      <c r="L18" s="337">
        <v>0</v>
      </c>
      <c r="M18" s="336">
        <v>0</v>
      </c>
      <c r="N18" s="334">
        <v>0</v>
      </c>
      <c r="O18" s="334">
        <v>0</v>
      </c>
      <c r="P18" s="334">
        <v>0</v>
      </c>
      <c r="Q18" s="334">
        <v>0</v>
      </c>
      <c r="R18" s="334">
        <v>0</v>
      </c>
      <c r="S18" s="337">
        <v>0</v>
      </c>
      <c r="T18" s="356">
        <v>0</v>
      </c>
      <c r="U18" s="356">
        <v>0</v>
      </c>
      <c r="V18" s="338">
        <v>0</v>
      </c>
    </row>
    <row r="19" spans="1:22" s="170" customFormat="1">
      <c r="A19" s="171">
        <v>13</v>
      </c>
      <c r="B19" s="169" t="s">
        <v>78</v>
      </c>
      <c r="C19" s="336">
        <v>0</v>
      </c>
      <c r="D19" s="334">
        <v>0</v>
      </c>
      <c r="E19" s="334">
        <v>0</v>
      </c>
      <c r="F19" s="334">
        <v>0</v>
      </c>
      <c r="G19" s="334">
        <v>0</v>
      </c>
      <c r="H19" s="334">
        <v>0</v>
      </c>
      <c r="I19" s="334">
        <v>0</v>
      </c>
      <c r="J19" s="334">
        <v>0</v>
      </c>
      <c r="K19" s="334">
        <v>0</v>
      </c>
      <c r="L19" s="337">
        <v>0</v>
      </c>
      <c r="M19" s="336">
        <v>0</v>
      </c>
      <c r="N19" s="334">
        <v>0</v>
      </c>
      <c r="O19" s="334">
        <v>0</v>
      </c>
      <c r="P19" s="334">
        <v>0</v>
      </c>
      <c r="Q19" s="334">
        <v>0</v>
      </c>
      <c r="R19" s="334">
        <v>0</v>
      </c>
      <c r="S19" s="337">
        <v>0</v>
      </c>
      <c r="T19" s="356">
        <v>0</v>
      </c>
      <c r="U19" s="356">
        <v>0</v>
      </c>
      <c r="V19" s="338">
        <v>0</v>
      </c>
    </row>
    <row r="20" spans="1:22" s="170" customFormat="1">
      <c r="A20" s="171">
        <v>14</v>
      </c>
      <c r="B20" s="169" t="s">
        <v>292</v>
      </c>
      <c r="C20" s="336">
        <v>0</v>
      </c>
      <c r="D20" s="334">
        <v>153239852.70111787</v>
      </c>
      <c r="E20" s="334">
        <v>0</v>
      </c>
      <c r="F20" s="334">
        <v>0</v>
      </c>
      <c r="G20" s="334">
        <v>0</v>
      </c>
      <c r="H20" s="334">
        <v>0</v>
      </c>
      <c r="I20" s="334">
        <v>0</v>
      </c>
      <c r="J20" s="334">
        <v>0</v>
      </c>
      <c r="K20" s="334">
        <v>0</v>
      </c>
      <c r="L20" s="337">
        <v>0</v>
      </c>
      <c r="M20" s="336">
        <v>0</v>
      </c>
      <c r="N20" s="334">
        <v>0</v>
      </c>
      <c r="O20" s="334">
        <v>0</v>
      </c>
      <c r="P20" s="334">
        <v>0</v>
      </c>
      <c r="Q20" s="334">
        <v>0</v>
      </c>
      <c r="R20" s="334">
        <v>0</v>
      </c>
      <c r="S20" s="337">
        <v>0</v>
      </c>
      <c r="T20" s="356">
        <v>104355979.11505401</v>
      </c>
      <c r="U20" s="356">
        <v>48883873.586063847</v>
      </c>
      <c r="V20" s="338">
        <v>153239852.70111787</v>
      </c>
    </row>
    <row r="21" spans="1:22" ht="13.5" thickBot="1">
      <c r="A21" s="107"/>
      <c r="B21" s="108" t="s">
        <v>74</v>
      </c>
      <c r="C21" s="339">
        <v>0</v>
      </c>
      <c r="D21" s="335">
        <v>466789515.58636606</v>
      </c>
      <c r="E21" s="335">
        <v>0</v>
      </c>
      <c r="F21" s="335">
        <v>0</v>
      </c>
      <c r="G21" s="335">
        <v>0</v>
      </c>
      <c r="H21" s="335">
        <v>0</v>
      </c>
      <c r="I21" s="335">
        <v>0</v>
      </c>
      <c r="J21" s="335">
        <v>0</v>
      </c>
      <c r="K21" s="335">
        <v>0</v>
      </c>
      <c r="L21" s="340">
        <v>0</v>
      </c>
      <c r="M21" s="339">
        <v>0</v>
      </c>
      <c r="N21" s="335">
        <v>0</v>
      </c>
      <c r="O21" s="335">
        <v>0</v>
      </c>
      <c r="P21" s="335">
        <v>0</v>
      </c>
      <c r="Q21" s="335">
        <v>0</v>
      </c>
      <c r="R21" s="335">
        <v>0</v>
      </c>
      <c r="S21" s="340">
        <v>0</v>
      </c>
      <c r="T21" s="340">
        <v>332228117.58998227</v>
      </c>
      <c r="U21" s="340">
        <v>134561397.99638379</v>
      </c>
      <c r="V21" s="341">
        <v>466789515.58636606</v>
      </c>
    </row>
    <row r="24" spans="1:22">
      <c r="A24" s="17"/>
      <c r="B24" s="17"/>
      <c r="C24" s="76"/>
      <c r="D24" s="76"/>
      <c r="E24" s="76"/>
    </row>
    <row r="25" spans="1:22">
      <c r="A25" s="100"/>
      <c r="B25" s="100"/>
      <c r="C25" s="17"/>
      <c r="D25" s="76"/>
      <c r="E25" s="76"/>
    </row>
    <row r="26" spans="1:22">
      <c r="A26" s="100"/>
      <c r="B26" s="101"/>
      <c r="C26" s="17"/>
      <c r="D26" s="76"/>
      <c r="E26" s="76"/>
    </row>
    <row r="27" spans="1:22">
      <c r="A27" s="100"/>
      <c r="B27" s="100"/>
      <c r="C27" s="17"/>
      <c r="D27" s="76"/>
      <c r="E27" s="76"/>
    </row>
    <row r="28" spans="1:22">
      <c r="A28" s="100"/>
      <c r="B28" s="101"/>
      <c r="C28" s="17"/>
      <c r="D28" s="76"/>
      <c r="E28" s="7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1"/>
  </cols>
  <sheetData>
    <row r="1" spans="1:9">
      <c r="A1" s="2" t="s">
        <v>231</v>
      </c>
      <c r="B1" s="397" t="str">
        <f>Info!C2</f>
        <v>სს თიბისი ბანკი</v>
      </c>
    </row>
    <row r="2" spans="1:9">
      <c r="A2" s="2" t="s">
        <v>232</v>
      </c>
      <c r="B2" s="15" t="s">
        <v>940</v>
      </c>
    </row>
    <row r="4" spans="1:9" ht="13.5" thickBot="1">
      <c r="A4" s="2" t="s">
        <v>665</v>
      </c>
      <c r="B4" s="359" t="s">
        <v>772</v>
      </c>
    </row>
    <row r="5" spans="1:9">
      <c r="A5" s="105"/>
      <c r="B5" s="167"/>
      <c r="C5" s="173" t="s">
        <v>0</v>
      </c>
      <c r="D5" s="173" t="s">
        <v>1</v>
      </c>
      <c r="E5" s="173" t="s">
        <v>2</v>
      </c>
      <c r="F5" s="173" t="s">
        <v>3</v>
      </c>
      <c r="G5" s="354" t="s">
        <v>4</v>
      </c>
      <c r="H5" s="174" t="s">
        <v>10</v>
      </c>
      <c r="I5" s="23"/>
    </row>
    <row r="6" spans="1:9" ht="15" customHeight="1">
      <c r="A6" s="166"/>
      <c r="B6" s="21"/>
      <c r="C6" s="587" t="s">
        <v>764</v>
      </c>
      <c r="D6" s="591" t="s">
        <v>785</v>
      </c>
      <c r="E6" s="592"/>
      <c r="F6" s="587" t="s">
        <v>791</v>
      </c>
      <c r="G6" s="587" t="s">
        <v>792</v>
      </c>
      <c r="H6" s="589" t="s">
        <v>766</v>
      </c>
      <c r="I6" s="23"/>
    </row>
    <row r="7" spans="1:9" ht="76.5">
      <c r="A7" s="166"/>
      <c r="B7" s="21"/>
      <c r="C7" s="588"/>
      <c r="D7" s="358" t="s">
        <v>767</v>
      </c>
      <c r="E7" s="358" t="s">
        <v>765</v>
      </c>
      <c r="F7" s="588"/>
      <c r="G7" s="588"/>
      <c r="H7" s="590"/>
      <c r="I7" s="23"/>
    </row>
    <row r="8" spans="1:9">
      <c r="A8" s="96">
        <v>1</v>
      </c>
      <c r="B8" s="78" t="s">
        <v>259</v>
      </c>
      <c r="C8" s="342">
        <v>2646046570.8771219</v>
      </c>
      <c r="D8" s="343">
        <v>0</v>
      </c>
      <c r="E8" s="342">
        <v>0</v>
      </c>
      <c r="F8" s="342">
        <v>1424560655.0465193</v>
      </c>
      <c r="G8" s="355">
        <v>1424560655.0465193</v>
      </c>
      <c r="H8" s="364">
        <v>0.53837323602898657</v>
      </c>
    </row>
    <row r="9" spans="1:9" ht="15" customHeight="1">
      <c r="A9" s="96">
        <v>2</v>
      </c>
      <c r="B9" s="78" t="s">
        <v>260</v>
      </c>
      <c r="C9" s="342">
        <v>0</v>
      </c>
      <c r="D9" s="343">
        <v>0</v>
      </c>
      <c r="E9" s="342">
        <v>0</v>
      </c>
      <c r="F9" s="342">
        <v>0</v>
      </c>
      <c r="G9" s="355">
        <v>0</v>
      </c>
      <c r="H9" s="364" t="s">
        <v>941</v>
      </c>
    </row>
    <row r="10" spans="1:9">
      <c r="A10" s="96">
        <v>3</v>
      </c>
      <c r="B10" s="78" t="s">
        <v>261</v>
      </c>
      <c r="C10" s="342">
        <v>0</v>
      </c>
      <c r="D10" s="343">
        <v>0</v>
      </c>
      <c r="E10" s="342">
        <v>0</v>
      </c>
      <c r="F10" s="342">
        <v>0</v>
      </c>
      <c r="G10" s="355">
        <v>0</v>
      </c>
      <c r="H10" s="364" t="s">
        <v>941</v>
      </c>
    </row>
    <row r="11" spans="1:9">
      <c r="A11" s="96">
        <v>4</v>
      </c>
      <c r="B11" s="78" t="s">
        <v>262</v>
      </c>
      <c r="C11" s="342">
        <v>477681640.30790007</v>
      </c>
      <c r="D11" s="343">
        <v>0</v>
      </c>
      <c r="E11" s="342">
        <v>0</v>
      </c>
      <c r="F11" s="342">
        <v>60132593.0044</v>
      </c>
      <c r="G11" s="355">
        <v>60132593.0044</v>
      </c>
      <c r="H11" s="364">
        <v>0.1258842457617593</v>
      </c>
    </row>
    <row r="12" spans="1:9">
      <c r="A12" s="96">
        <v>5</v>
      </c>
      <c r="B12" s="78" t="s">
        <v>263</v>
      </c>
      <c r="C12" s="342">
        <v>0</v>
      </c>
      <c r="D12" s="343">
        <v>0</v>
      </c>
      <c r="E12" s="342">
        <v>0</v>
      </c>
      <c r="F12" s="342">
        <v>0</v>
      </c>
      <c r="G12" s="355">
        <v>0</v>
      </c>
      <c r="H12" s="364" t="s">
        <v>941</v>
      </c>
    </row>
    <row r="13" spans="1:9">
      <c r="A13" s="96">
        <v>6</v>
      </c>
      <c r="B13" s="78" t="s">
        <v>264</v>
      </c>
      <c r="C13" s="342">
        <v>581081536.23189974</v>
      </c>
      <c r="D13" s="343">
        <v>80506247.517524004</v>
      </c>
      <c r="E13" s="342">
        <v>48724562.758762002</v>
      </c>
      <c r="F13" s="342">
        <v>174591630.27251881</v>
      </c>
      <c r="G13" s="355">
        <v>173853711.27026737</v>
      </c>
      <c r="H13" s="364">
        <v>0.27604323227242222</v>
      </c>
    </row>
    <row r="14" spans="1:9">
      <c r="A14" s="96">
        <v>7</v>
      </c>
      <c r="B14" s="78" t="s">
        <v>79</v>
      </c>
      <c r="C14" s="342">
        <v>3142048083.0583115</v>
      </c>
      <c r="D14" s="343">
        <v>1085741656.0171561</v>
      </c>
      <c r="E14" s="342">
        <v>483696264.45361447</v>
      </c>
      <c r="F14" s="343">
        <v>3625744347.5119257</v>
      </c>
      <c r="G14" s="413">
        <v>3489300390.1111975</v>
      </c>
      <c r="H14" s="364">
        <v>0.96236801486173196</v>
      </c>
    </row>
    <row r="15" spans="1:9">
      <c r="A15" s="96">
        <v>8</v>
      </c>
      <c r="B15" s="78" t="s">
        <v>80</v>
      </c>
      <c r="C15" s="342">
        <v>3396345320.2783141</v>
      </c>
      <c r="D15" s="343">
        <v>318639705.69366801</v>
      </c>
      <c r="E15" s="342">
        <v>110124937.70004709</v>
      </c>
      <c r="F15" s="343">
        <v>2629852693.4837708</v>
      </c>
      <c r="G15" s="413">
        <v>2519168359.7747602</v>
      </c>
      <c r="H15" s="364">
        <v>0.71843425850906117</v>
      </c>
    </row>
    <row r="16" spans="1:9">
      <c r="A16" s="96">
        <v>9</v>
      </c>
      <c r="B16" s="78" t="s">
        <v>81</v>
      </c>
      <c r="C16" s="342">
        <v>1351184387.5866416</v>
      </c>
      <c r="D16" s="343">
        <v>99875252.080917016</v>
      </c>
      <c r="E16" s="342">
        <v>15284071.422610499</v>
      </c>
      <c r="F16" s="343">
        <v>478263960.65323818</v>
      </c>
      <c r="G16" s="413">
        <v>475062442.99491173</v>
      </c>
      <c r="H16" s="364">
        <v>0.34765708631090708</v>
      </c>
    </row>
    <row r="17" spans="1:8">
      <c r="A17" s="96">
        <v>10</v>
      </c>
      <c r="B17" s="78" t="s">
        <v>75</v>
      </c>
      <c r="C17" s="342">
        <v>68960886.939621985</v>
      </c>
      <c r="D17" s="343">
        <v>841537.79871200002</v>
      </c>
      <c r="E17" s="342">
        <v>356139.96502299997</v>
      </c>
      <c r="F17" s="343">
        <v>62765704.011711486</v>
      </c>
      <c r="G17" s="413">
        <v>62762375.305491485</v>
      </c>
      <c r="H17" s="364">
        <v>0.90543951620760776</v>
      </c>
    </row>
    <row r="18" spans="1:8">
      <c r="A18" s="96">
        <v>11</v>
      </c>
      <c r="B18" s="78" t="s">
        <v>76</v>
      </c>
      <c r="C18" s="342">
        <v>1093100710.6086273</v>
      </c>
      <c r="D18" s="343">
        <v>0</v>
      </c>
      <c r="E18" s="342">
        <v>0</v>
      </c>
      <c r="F18" s="343">
        <v>1397746631.0685511</v>
      </c>
      <c r="G18" s="413">
        <v>1335268024.6598401</v>
      </c>
      <c r="H18" s="364">
        <v>1.2215416307948208</v>
      </c>
    </row>
    <row r="19" spans="1:8">
      <c r="A19" s="96">
        <v>12</v>
      </c>
      <c r="B19" s="78" t="s">
        <v>77</v>
      </c>
      <c r="C19" s="342">
        <v>0</v>
      </c>
      <c r="D19" s="343">
        <v>0</v>
      </c>
      <c r="E19" s="342">
        <v>0</v>
      </c>
      <c r="F19" s="343">
        <v>0</v>
      </c>
      <c r="G19" s="413">
        <v>0</v>
      </c>
      <c r="H19" s="364" t="s">
        <v>941</v>
      </c>
    </row>
    <row r="20" spans="1:8">
      <c r="A20" s="96">
        <v>13</v>
      </c>
      <c r="B20" s="78" t="s">
        <v>78</v>
      </c>
      <c r="C20" s="342">
        <v>0</v>
      </c>
      <c r="D20" s="343">
        <v>0</v>
      </c>
      <c r="E20" s="342">
        <v>0</v>
      </c>
      <c r="F20" s="343">
        <v>0</v>
      </c>
      <c r="G20" s="413">
        <v>0</v>
      </c>
      <c r="H20" s="364" t="s">
        <v>941</v>
      </c>
    </row>
    <row r="21" spans="1:8">
      <c r="A21" s="96">
        <v>14</v>
      </c>
      <c r="B21" s="78" t="s">
        <v>292</v>
      </c>
      <c r="C21" s="342">
        <v>2342520613.0488725</v>
      </c>
      <c r="D21" s="343">
        <v>499422404.13006699</v>
      </c>
      <c r="E21" s="342">
        <v>217923564.1738334</v>
      </c>
      <c r="F21" s="343">
        <v>2066343428.6438055</v>
      </c>
      <c r="G21" s="413">
        <v>1913103575.9426875</v>
      </c>
      <c r="H21" s="364">
        <v>0.74717644421282259</v>
      </c>
    </row>
    <row r="22" spans="1:8" ht="13.5" thickBot="1">
      <c r="A22" s="168"/>
      <c r="B22" s="175" t="s">
        <v>74</v>
      </c>
      <c r="C22" s="335">
        <v>15098969748.937311</v>
      </c>
      <c r="D22" s="335">
        <v>2085026803.2380443</v>
      </c>
      <c r="E22" s="335">
        <v>876109540.47389054</v>
      </c>
      <c r="F22" s="335">
        <v>11920001643.696442</v>
      </c>
      <c r="G22" s="335">
        <v>11453212128.110077</v>
      </c>
      <c r="H22" s="365">
        <v>0.71694242767869298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B2" sqref="B2"/>
    </sheetView>
  </sheetViews>
  <sheetFormatPr defaultColWidth="9.140625" defaultRowHeight="12.75"/>
  <cols>
    <col min="1" max="1" width="10.5703125" style="397" bestFit="1" customWidth="1"/>
    <col min="2" max="2" width="104.140625" style="397" customWidth="1"/>
    <col min="3" max="4" width="13.5703125" style="397" bestFit="1" customWidth="1"/>
    <col min="5" max="6" width="14.5703125" style="397" bestFit="1" customWidth="1"/>
    <col min="7" max="8" width="16" style="397" bestFit="1" customWidth="1"/>
    <col min="9" max="9" width="14.5703125" style="397" bestFit="1" customWidth="1"/>
    <col min="10" max="11" width="16" style="397" bestFit="1" customWidth="1"/>
    <col min="12" max="16384" width="9.140625" style="397"/>
  </cols>
  <sheetData>
    <row r="1" spans="1:11">
      <c r="A1" s="397" t="s">
        <v>231</v>
      </c>
      <c r="B1" s="397" t="str">
        <f>Info!C2</f>
        <v>სს თიბისი ბანკი</v>
      </c>
    </row>
    <row r="2" spans="1:11">
      <c r="A2" s="397" t="s">
        <v>232</v>
      </c>
      <c r="B2" s="15" t="s">
        <v>940</v>
      </c>
      <c r="C2" s="398"/>
      <c r="D2" s="398"/>
    </row>
    <row r="3" spans="1:11">
      <c r="B3" s="398"/>
      <c r="C3" s="398"/>
      <c r="D3" s="398"/>
    </row>
    <row r="4" spans="1:11" ht="13.5" thickBot="1">
      <c r="A4" s="397" t="s">
        <v>834</v>
      </c>
      <c r="B4" s="359" t="s">
        <v>833</v>
      </c>
      <c r="C4" s="398"/>
      <c r="D4" s="398"/>
    </row>
    <row r="5" spans="1:11" ht="30" customHeight="1">
      <c r="A5" s="596"/>
      <c r="B5" s="597"/>
      <c r="C5" s="594" t="s">
        <v>869</v>
      </c>
      <c r="D5" s="594"/>
      <c r="E5" s="594"/>
      <c r="F5" s="594" t="s">
        <v>870</v>
      </c>
      <c r="G5" s="594"/>
      <c r="H5" s="594"/>
      <c r="I5" s="594" t="s">
        <v>871</v>
      </c>
      <c r="J5" s="594"/>
      <c r="K5" s="595"/>
    </row>
    <row r="6" spans="1:11">
      <c r="A6" s="395"/>
      <c r="B6" s="396"/>
      <c r="C6" s="399" t="s">
        <v>33</v>
      </c>
      <c r="D6" s="399" t="s">
        <v>138</v>
      </c>
      <c r="E6" s="399" t="s">
        <v>74</v>
      </c>
      <c r="F6" s="399" t="s">
        <v>33</v>
      </c>
      <c r="G6" s="399" t="s">
        <v>138</v>
      </c>
      <c r="H6" s="399" t="s">
        <v>74</v>
      </c>
      <c r="I6" s="399" t="s">
        <v>33</v>
      </c>
      <c r="J6" s="399" t="s">
        <v>138</v>
      </c>
      <c r="K6" s="404" t="s">
        <v>74</v>
      </c>
    </row>
    <row r="7" spans="1:11">
      <c r="A7" s="405" t="s">
        <v>804</v>
      </c>
      <c r="B7" s="394"/>
      <c r="C7" s="394"/>
      <c r="D7" s="394"/>
      <c r="E7" s="394"/>
      <c r="F7" s="394"/>
      <c r="G7" s="394"/>
      <c r="H7" s="394"/>
      <c r="I7" s="394"/>
      <c r="J7" s="394"/>
      <c r="K7" s="406"/>
    </row>
    <row r="8" spans="1:11">
      <c r="A8" s="393">
        <v>1</v>
      </c>
      <c r="B8" s="378" t="s">
        <v>804</v>
      </c>
      <c r="C8" s="523"/>
      <c r="D8" s="523"/>
      <c r="E8" s="523"/>
      <c r="F8" s="524">
        <v>801019911.04688251</v>
      </c>
      <c r="G8" s="524">
        <v>1796549530.8973873</v>
      </c>
      <c r="H8" s="524">
        <v>2597569441.9442697</v>
      </c>
      <c r="I8" s="524">
        <v>819598537.2334106</v>
      </c>
      <c r="J8" s="524">
        <v>1674265007.2466364</v>
      </c>
      <c r="K8" s="525">
        <v>2493863544.4800472</v>
      </c>
    </row>
    <row r="9" spans="1:11">
      <c r="A9" s="405" t="s">
        <v>805</v>
      </c>
      <c r="B9" s="394"/>
      <c r="C9" s="526"/>
      <c r="D9" s="526"/>
      <c r="E9" s="526"/>
      <c r="F9" s="526"/>
      <c r="G9" s="526"/>
      <c r="H9" s="526"/>
      <c r="I9" s="526"/>
      <c r="J9" s="526"/>
      <c r="K9" s="527"/>
    </row>
    <row r="10" spans="1:11">
      <c r="A10" s="407">
        <v>2</v>
      </c>
      <c r="B10" s="379" t="s">
        <v>806</v>
      </c>
      <c r="C10" s="528">
        <v>819811121.56295383</v>
      </c>
      <c r="D10" s="529">
        <v>3888304825.6657486</v>
      </c>
      <c r="E10" s="529">
        <v>4708115947.2287025</v>
      </c>
      <c r="F10" s="529">
        <v>141143835.89201388</v>
      </c>
      <c r="G10" s="529">
        <v>597126106.08020329</v>
      </c>
      <c r="H10" s="529">
        <v>738269941.9722172</v>
      </c>
      <c r="I10" s="529">
        <v>703304408.52364635</v>
      </c>
      <c r="J10" s="529">
        <v>667471575.14557219</v>
      </c>
      <c r="K10" s="530">
        <v>1370775983.6692185</v>
      </c>
    </row>
    <row r="11" spans="1:11">
      <c r="A11" s="407">
        <v>3</v>
      </c>
      <c r="B11" s="379" t="s">
        <v>807</v>
      </c>
      <c r="C11" s="528">
        <v>2402850128.2876005</v>
      </c>
      <c r="D11" s="529">
        <v>3826133939.6323633</v>
      </c>
      <c r="E11" s="529">
        <v>6228984067.9199638</v>
      </c>
      <c r="F11" s="529">
        <v>789272440.82035756</v>
      </c>
      <c r="G11" s="529">
        <v>705024987.14197135</v>
      </c>
      <c r="H11" s="529">
        <v>1494297427.9623289</v>
      </c>
      <c r="I11" s="529">
        <v>50426572.770776987</v>
      </c>
      <c r="J11" s="529">
        <v>55896755.59360683</v>
      </c>
      <c r="K11" s="530">
        <v>106323328.36438382</v>
      </c>
    </row>
    <row r="12" spans="1:11">
      <c r="A12" s="407">
        <v>4</v>
      </c>
      <c r="B12" s="379" t="s">
        <v>808</v>
      </c>
      <c r="C12" s="528">
        <v>1104530813.8461537</v>
      </c>
      <c r="D12" s="529">
        <v>0</v>
      </c>
      <c r="E12" s="529">
        <v>1104530813.8461537</v>
      </c>
      <c r="F12" s="529">
        <v>0</v>
      </c>
      <c r="G12" s="529">
        <v>0</v>
      </c>
      <c r="H12" s="529">
        <v>0</v>
      </c>
      <c r="I12" s="529">
        <v>0</v>
      </c>
      <c r="J12" s="529">
        <v>0</v>
      </c>
      <c r="K12" s="530">
        <v>0</v>
      </c>
    </row>
    <row r="13" spans="1:11">
      <c r="A13" s="407">
        <v>5</v>
      </c>
      <c r="B13" s="379" t="s">
        <v>809</v>
      </c>
      <c r="C13" s="528">
        <v>715770618.424698</v>
      </c>
      <c r="D13" s="529">
        <v>1515515789.3054733</v>
      </c>
      <c r="E13" s="529">
        <v>2231286407.7301712</v>
      </c>
      <c r="F13" s="529">
        <v>140153126.62863481</v>
      </c>
      <c r="G13" s="529">
        <v>550525945.25205588</v>
      </c>
      <c r="H13" s="529">
        <v>690679071.88069069</v>
      </c>
      <c r="I13" s="529">
        <v>53577379.904807694</v>
      </c>
      <c r="J13" s="529">
        <v>257552609.07023123</v>
      </c>
      <c r="K13" s="530">
        <v>311129988.97503895</v>
      </c>
    </row>
    <row r="14" spans="1:11">
      <c r="A14" s="407">
        <v>6</v>
      </c>
      <c r="B14" s="379" t="s">
        <v>824</v>
      </c>
      <c r="C14" s="528">
        <v>0</v>
      </c>
      <c r="D14" s="529">
        <v>0</v>
      </c>
      <c r="E14" s="529">
        <v>0</v>
      </c>
      <c r="F14" s="529">
        <v>0</v>
      </c>
      <c r="G14" s="529">
        <v>0</v>
      </c>
      <c r="H14" s="529">
        <v>0</v>
      </c>
      <c r="I14" s="529">
        <v>0</v>
      </c>
      <c r="J14" s="529">
        <v>0</v>
      </c>
      <c r="K14" s="530">
        <v>0</v>
      </c>
    </row>
    <row r="15" spans="1:11">
      <c r="A15" s="407">
        <v>7</v>
      </c>
      <c r="B15" s="379" t="s">
        <v>811</v>
      </c>
      <c r="C15" s="528">
        <v>42393213.486307688</v>
      </c>
      <c r="D15" s="529">
        <v>53085834.21356605</v>
      </c>
      <c r="E15" s="529">
        <v>95479047.699873745</v>
      </c>
      <c r="F15" s="529">
        <v>42393213.486307688</v>
      </c>
      <c r="G15" s="529">
        <v>53085834.213566154</v>
      </c>
      <c r="H15" s="529">
        <v>95479047.699873835</v>
      </c>
      <c r="I15" s="529">
        <v>42529870.795569882</v>
      </c>
      <c r="J15" s="529">
        <v>46008986.033148468</v>
      </c>
      <c r="K15" s="530">
        <v>88538856.828718349</v>
      </c>
    </row>
    <row r="16" spans="1:11">
      <c r="A16" s="407">
        <v>8</v>
      </c>
      <c r="B16" s="380" t="s">
        <v>812</v>
      </c>
      <c r="C16" s="528">
        <v>5085355895.6077147</v>
      </c>
      <c r="D16" s="529">
        <v>9283040388.8171501</v>
      </c>
      <c r="E16" s="529">
        <v>14368396284.424864</v>
      </c>
      <c r="F16" s="529">
        <v>1112962616.8273139</v>
      </c>
      <c r="G16" s="529">
        <v>1905762872.6877966</v>
      </c>
      <c r="H16" s="529">
        <v>3018725489.5151105</v>
      </c>
      <c r="I16" s="529">
        <v>849838231.99480093</v>
      </c>
      <c r="J16" s="529">
        <v>1026929925.8425586</v>
      </c>
      <c r="K16" s="530">
        <v>1876768157.8373597</v>
      </c>
    </row>
    <row r="17" spans="1:11">
      <c r="A17" s="405" t="s">
        <v>813</v>
      </c>
      <c r="B17" s="394"/>
      <c r="C17" s="526"/>
      <c r="D17" s="526"/>
      <c r="E17" s="526"/>
      <c r="F17" s="526"/>
      <c r="G17" s="526"/>
      <c r="H17" s="526"/>
      <c r="I17" s="526"/>
      <c r="J17" s="526"/>
      <c r="K17" s="527"/>
    </row>
    <row r="18" spans="1:11">
      <c r="A18" s="407">
        <v>9</v>
      </c>
      <c r="B18" s="379" t="s">
        <v>814</v>
      </c>
      <c r="C18" s="528">
        <v>2842882.3076923075</v>
      </c>
      <c r="D18" s="529">
        <v>0</v>
      </c>
      <c r="E18" s="529">
        <v>2842882.3076923075</v>
      </c>
      <c r="F18" s="529">
        <v>0</v>
      </c>
      <c r="G18" s="529">
        <v>0</v>
      </c>
      <c r="H18" s="529">
        <v>0</v>
      </c>
      <c r="I18" s="529">
        <v>0</v>
      </c>
      <c r="J18" s="529">
        <v>0</v>
      </c>
      <c r="K18" s="530">
        <v>0</v>
      </c>
    </row>
    <row r="19" spans="1:11">
      <c r="A19" s="407">
        <v>10</v>
      </c>
      <c r="B19" s="379" t="s">
        <v>815</v>
      </c>
      <c r="C19" s="528">
        <v>3851822309.9784622</v>
      </c>
      <c r="D19" s="529">
        <v>6028974771.9541435</v>
      </c>
      <c r="E19" s="529">
        <v>9880797081.9326057</v>
      </c>
      <c r="F19" s="529">
        <v>131842721.70396921</v>
      </c>
      <c r="G19" s="529">
        <v>130143296.51516819</v>
      </c>
      <c r="H19" s="529">
        <v>261986018.2191374</v>
      </c>
      <c r="I19" s="529">
        <v>140036871.56704998</v>
      </c>
      <c r="J19" s="529">
        <v>627186021.87664902</v>
      </c>
      <c r="K19" s="530">
        <v>767222893.443699</v>
      </c>
    </row>
    <row r="20" spans="1:11">
      <c r="A20" s="407">
        <v>11</v>
      </c>
      <c r="B20" s="379" t="s">
        <v>816</v>
      </c>
      <c r="C20" s="528">
        <v>848509.09232769208</v>
      </c>
      <c r="D20" s="529">
        <v>1711206.7747492313</v>
      </c>
      <c r="E20" s="529">
        <v>2559715.8670769231</v>
      </c>
      <c r="F20" s="529">
        <v>102160966.80289233</v>
      </c>
      <c r="G20" s="529">
        <v>272828317.58565915</v>
      </c>
      <c r="H20" s="529">
        <v>374989284.38855147</v>
      </c>
      <c r="I20" s="529">
        <v>66516837.358153872</v>
      </c>
      <c r="J20" s="529">
        <v>112142962.28060661</v>
      </c>
      <c r="K20" s="530">
        <v>178659799.63876048</v>
      </c>
    </row>
    <row r="21" spans="1:11" ht="13.5" thickBot="1">
      <c r="A21" s="235">
        <v>12</v>
      </c>
      <c r="B21" s="408" t="s">
        <v>817</v>
      </c>
      <c r="C21" s="531">
        <v>3855513701.3784823</v>
      </c>
      <c r="D21" s="532">
        <v>6030685978.7288923</v>
      </c>
      <c r="E21" s="531">
        <v>9886199680.1073742</v>
      </c>
      <c r="F21" s="532">
        <v>234003688.50686154</v>
      </c>
      <c r="G21" s="532">
        <v>402971614.10082734</v>
      </c>
      <c r="H21" s="532">
        <v>636975302.6076889</v>
      </c>
      <c r="I21" s="532">
        <v>206553708.92520386</v>
      </c>
      <c r="J21" s="532">
        <v>739328984.15725565</v>
      </c>
      <c r="K21" s="533">
        <v>945882693.08245945</v>
      </c>
    </row>
    <row r="22" spans="1:11" ht="38.25" customHeight="1" thickBot="1">
      <c r="A22" s="391"/>
      <c r="B22" s="392"/>
      <c r="C22" s="392"/>
      <c r="D22" s="392"/>
      <c r="E22" s="392"/>
      <c r="F22" s="593" t="s">
        <v>818</v>
      </c>
      <c r="G22" s="594"/>
      <c r="H22" s="594"/>
      <c r="I22" s="593" t="s">
        <v>819</v>
      </c>
      <c r="J22" s="594"/>
      <c r="K22" s="595"/>
    </row>
    <row r="23" spans="1:11">
      <c r="A23" s="384">
        <v>13</v>
      </c>
      <c r="B23" s="381" t="s">
        <v>804</v>
      </c>
      <c r="C23" s="390"/>
      <c r="D23" s="390"/>
      <c r="E23" s="390"/>
      <c r="F23" s="534">
        <v>801019911.04688251</v>
      </c>
      <c r="G23" s="534">
        <v>1796549530.8973873</v>
      </c>
      <c r="H23" s="534">
        <v>2597569441.9442697</v>
      </c>
      <c r="I23" s="534">
        <v>819598537.2334106</v>
      </c>
      <c r="J23" s="534">
        <v>1674265007.2466364</v>
      </c>
      <c r="K23" s="535">
        <v>2493863544.4800472</v>
      </c>
    </row>
    <row r="24" spans="1:11" ht="13.5" thickBot="1">
      <c r="A24" s="385">
        <v>14</v>
      </c>
      <c r="B24" s="382" t="s">
        <v>820</v>
      </c>
      <c r="C24" s="409"/>
      <c r="D24" s="388"/>
      <c r="E24" s="389"/>
      <c r="F24" s="536">
        <v>878958928.32045233</v>
      </c>
      <c r="G24" s="536">
        <v>1502791258.5869694</v>
      </c>
      <c r="H24" s="536">
        <v>2381750186.9074216</v>
      </c>
      <c r="I24" s="536">
        <v>643284523.06959701</v>
      </c>
      <c r="J24" s="536">
        <v>287600941.68530297</v>
      </c>
      <c r="K24" s="537">
        <v>930885464.75490022</v>
      </c>
    </row>
    <row r="25" spans="1:11" ht="13.5" thickBot="1">
      <c r="A25" s="386">
        <v>15</v>
      </c>
      <c r="B25" s="383" t="s">
        <v>821</v>
      </c>
      <c r="C25" s="387"/>
      <c r="D25" s="387"/>
      <c r="E25" s="387"/>
      <c r="F25" s="520">
        <v>0.91132803278703978</v>
      </c>
      <c r="G25" s="520">
        <v>1.195475100505063</v>
      </c>
      <c r="H25" s="520">
        <v>1.090613724404522</v>
      </c>
      <c r="I25" s="520">
        <v>1.2740840294470106</v>
      </c>
      <c r="J25" s="520">
        <v>5.8214865272542848</v>
      </c>
      <c r="K25" s="521">
        <v>2.679022972108255</v>
      </c>
    </row>
    <row r="28" spans="1:11" ht="38.25">
      <c r="B28" s="22" t="s">
        <v>868</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ColWidth="9.140625" defaultRowHeight="15"/>
  <cols>
    <col min="1" max="1" width="10.5703125" style="73" bestFit="1" customWidth="1"/>
    <col min="2" max="2" width="95" style="73" customWidth="1"/>
    <col min="3" max="3" width="13.14062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1"/>
  </cols>
  <sheetData>
    <row r="1" spans="1:14">
      <c r="A1" s="5" t="s">
        <v>231</v>
      </c>
      <c r="B1" s="73" t="str">
        <f>Info!C2</f>
        <v>სს თიბისი ბანკი</v>
      </c>
    </row>
    <row r="2" spans="1:14" ht="14.25" customHeight="1">
      <c r="A2" s="73" t="s">
        <v>232</v>
      </c>
      <c r="B2" s="15" t="s">
        <v>940</v>
      </c>
    </row>
    <row r="3" spans="1:14" ht="14.25" customHeight="1"/>
    <row r="4" spans="1:14" ht="15.75" thickBot="1">
      <c r="A4" s="2" t="s">
        <v>666</v>
      </c>
      <c r="B4" s="98" t="s">
        <v>83</v>
      </c>
    </row>
    <row r="5" spans="1:14" s="24" customFormat="1" ht="12.75">
      <c r="A5" s="184"/>
      <c r="B5" s="185"/>
      <c r="C5" s="186" t="s">
        <v>0</v>
      </c>
      <c r="D5" s="186" t="s">
        <v>1</v>
      </c>
      <c r="E5" s="186" t="s">
        <v>2</v>
      </c>
      <c r="F5" s="186" t="s">
        <v>3</v>
      </c>
      <c r="G5" s="186" t="s">
        <v>4</v>
      </c>
      <c r="H5" s="186" t="s">
        <v>10</v>
      </c>
      <c r="I5" s="186" t="s">
        <v>281</v>
      </c>
      <c r="J5" s="186" t="s">
        <v>282</v>
      </c>
      <c r="K5" s="186" t="s">
        <v>283</v>
      </c>
      <c r="L5" s="186" t="s">
        <v>284</v>
      </c>
      <c r="M5" s="186" t="s">
        <v>285</v>
      </c>
      <c r="N5" s="187" t="s">
        <v>286</v>
      </c>
    </row>
    <row r="6" spans="1:14" ht="45">
      <c r="A6" s="176"/>
      <c r="B6" s="110"/>
      <c r="C6" s="111" t="s">
        <v>93</v>
      </c>
      <c r="D6" s="112" t="s">
        <v>82</v>
      </c>
      <c r="E6" s="113" t="s">
        <v>92</v>
      </c>
      <c r="F6" s="114">
        <v>0</v>
      </c>
      <c r="G6" s="114">
        <v>0.2</v>
      </c>
      <c r="H6" s="114">
        <v>0.35</v>
      </c>
      <c r="I6" s="114">
        <v>0.5</v>
      </c>
      <c r="J6" s="114">
        <v>0.75</v>
      </c>
      <c r="K6" s="114">
        <v>1</v>
      </c>
      <c r="L6" s="114">
        <v>1.5</v>
      </c>
      <c r="M6" s="114">
        <v>2.5</v>
      </c>
      <c r="N6" s="177" t="s">
        <v>83</v>
      </c>
    </row>
    <row r="7" spans="1:14">
      <c r="A7" s="178">
        <v>1</v>
      </c>
      <c r="B7" s="115" t="s">
        <v>84</v>
      </c>
      <c r="C7" s="344">
        <v>580288502.58738637</v>
      </c>
      <c r="D7" s="110"/>
      <c r="E7" s="347">
        <v>11849389.866751149</v>
      </c>
      <c r="F7" s="344">
        <v>0</v>
      </c>
      <c r="G7" s="344">
        <v>8504177</v>
      </c>
      <c r="H7" s="344">
        <v>0</v>
      </c>
      <c r="I7" s="344">
        <v>503786.35855709005</v>
      </c>
      <c r="J7" s="344">
        <v>0</v>
      </c>
      <c r="K7" s="344">
        <v>2841426.5081940596</v>
      </c>
      <c r="L7" s="344">
        <v>0</v>
      </c>
      <c r="M7" s="344">
        <v>0</v>
      </c>
      <c r="N7" s="179">
        <v>4794155.0874726046</v>
      </c>
    </row>
    <row r="8" spans="1:14">
      <c r="A8" s="178">
        <v>1.1000000000000001</v>
      </c>
      <c r="B8" s="116" t="s">
        <v>85</v>
      </c>
      <c r="C8" s="345">
        <v>572167842.08727241</v>
      </c>
      <c r="D8" s="117">
        <v>0.02</v>
      </c>
      <c r="E8" s="347">
        <v>11443356.841745449</v>
      </c>
      <c r="F8" s="345">
        <v>0</v>
      </c>
      <c r="G8" s="345">
        <v>8504177</v>
      </c>
      <c r="H8" s="345">
        <v>0</v>
      </c>
      <c r="I8" s="345">
        <v>445904.35855709005</v>
      </c>
      <c r="J8" s="345">
        <v>0</v>
      </c>
      <c r="K8" s="345">
        <v>2493275.4831883595</v>
      </c>
      <c r="L8" s="345">
        <v>0</v>
      </c>
      <c r="M8" s="345">
        <v>0</v>
      </c>
      <c r="N8" s="179">
        <v>4417063.0624669045</v>
      </c>
    </row>
    <row r="9" spans="1:14">
      <c r="A9" s="178">
        <v>1.2</v>
      </c>
      <c r="B9" s="116" t="s">
        <v>86</v>
      </c>
      <c r="C9" s="345">
        <v>8120660.5001139995</v>
      </c>
      <c r="D9" s="117">
        <v>0.05</v>
      </c>
      <c r="E9" s="347">
        <v>406033.02500570001</v>
      </c>
      <c r="F9" s="345">
        <v>0</v>
      </c>
      <c r="G9" s="345">
        <v>0</v>
      </c>
      <c r="H9" s="345">
        <v>0</v>
      </c>
      <c r="I9" s="345">
        <v>57882</v>
      </c>
      <c r="J9" s="345">
        <v>0</v>
      </c>
      <c r="K9" s="345">
        <v>348151.02500570001</v>
      </c>
      <c r="L9" s="345">
        <v>0</v>
      </c>
      <c r="M9" s="345">
        <v>0</v>
      </c>
      <c r="N9" s="179">
        <v>377092.02500570001</v>
      </c>
    </row>
    <row r="10" spans="1:14">
      <c r="A10" s="178">
        <v>1.3</v>
      </c>
      <c r="B10" s="116" t="s">
        <v>87</v>
      </c>
      <c r="C10" s="345">
        <v>0</v>
      </c>
      <c r="D10" s="117">
        <v>0.08</v>
      </c>
      <c r="E10" s="347">
        <v>0</v>
      </c>
      <c r="F10" s="345">
        <v>0</v>
      </c>
      <c r="G10" s="345">
        <v>0</v>
      </c>
      <c r="H10" s="345">
        <v>0</v>
      </c>
      <c r="I10" s="345">
        <v>0</v>
      </c>
      <c r="J10" s="345">
        <v>0</v>
      </c>
      <c r="K10" s="345">
        <v>0</v>
      </c>
      <c r="L10" s="345">
        <v>0</v>
      </c>
      <c r="M10" s="345">
        <v>0</v>
      </c>
      <c r="N10" s="179">
        <v>0</v>
      </c>
    </row>
    <row r="11" spans="1:14">
      <c r="A11" s="178">
        <v>1.4</v>
      </c>
      <c r="B11" s="116" t="s">
        <v>88</v>
      </c>
      <c r="C11" s="345">
        <v>0</v>
      </c>
      <c r="D11" s="117">
        <v>0.11</v>
      </c>
      <c r="E11" s="347">
        <v>0</v>
      </c>
      <c r="F11" s="345">
        <v>0</v>
      </c>
      <c r="G11" s="345">
        <v>0</v>
      </c>
      <c r="H11" s="345">
        <v>0</v>
      </c>
      <c r="I11" s="345">
        <v>0</v>
      </c>
      <c r="J11" s="345">
        <v>0</v>
      </c>
      <c r="K11" s="345">
        <v>0</v>
      </c>
      <c r="L11" s="345">
        <v>0</v>
      </c>
      <c r="M11" s="345">
        <v>0</v>
      </c>
      <c r="N11" s="179">
        <v>0</v>
      </c>
    </row>
    <row r="12" spans="1:14">
      <c r="A12" s="178">
        <v>1.5</v>
      </c>
      <c r="B12" s="116" t="s">
        <v>89</v>
      </c>
      <c r="C12" s="345">
        <v>0</v>
      </c>
      <c r="D12" s="117">
        <v>0.14000000000000001</v>
      </c>
      <c r="E12" s="347">
        <v>0</v>
      </c>
      <c r="F12" s="345">
        <v>0</v>
      </c>
      <c r="G12" s="345">
        <v>0</v>
      </c>
      <c r="H12" s="345">
        <v>0</v>
      </c>
      <c r="I12" s="345">
        <v>0</v>
      </c>
      <c r="J12" s="345">
        <v>0</v>
      </c>
      <c r="K12" s="345">
        <v>0</v>
      </c>
      <c r="L12" s="345">
        <v>0</v>
      </c>
      <c r="M12" s="345">
        <v>0</v>
      </c>
      <c r="N12" s="179">
        <v>0</v>
      </c>
    </row>
    <row r="13" spans="1:14">
      <c r="A13" s="178">
        <v>1.6</v>
      </c>
      <c r="B13" s="118" t="s">
        <v>90</v>
      </c>
      <c r="C13" s="345">
        <v>0</v>
      </c>
      <c r="D13" s="119"/>
      <c r="E13" s="345"/>
      <c r="F13" s="345">
        <v>0</v>
      </c>
      <c r="G13" s="345">
        <v>0</v>
      </c>
      <c r="H13" s="345">
        <v>0</v>
      </c>
      <c r="I13" s="345">
        <v>0</v>
      </c>
      <c r="J13" s="345">
        <v>0</v>
      </c>
      <c r="K13" s="345">
        <v>0</v>
      </c>
      <c r="L13" s="345">
        <v>0</v>
      </c>
      <c r="M13" s="345">
        <v>0</v>
      </c>
      <c r="N13" s="179">
        <v>0</v>
      </c>
    </row>
    <row r="14" spans="1:14">
      <c r="A14" s="178">
        <v>2</v>
      </c>
      <c r="B14" s="120" t="s">
        <v>91</v>
      </c>
      <c r="C14" s="344">
        <v>28858940</v>
      </c>
      <c r="D14" s="110"/>
      <c r="E14" s="347">
        <v>982432</v>
      </c>
      <c r="F14" s="345">
        <v>0</v>
      </c>
      <c r="G14" s="345">
        <v>0</v>
      </c>
      <c r="H14" s="345">
        <v>0</v>
      </c>
      <c r="I14" s="345">
        <v>982432</v>
      </c>
      <c r="J14" s="345">
        <v>0</v>
      </c>
      <c r="K14" s="345">
        <v>0</v>
      </c>
      <c r="L14" s="345">
        <v>0</v>
      </c>
      <c r="M14" s="345">
        <v>0</v>
      </c>
      <c r="N14" s="179">
        <v>491216</v>
      </c>
    </row>
    <row r="15" spans="1:14">
      <c r="A15" s="178">
        <v>2.1</v>
      </c>
      <c r="B15" s="118" t="s">
        <v>85</v>
      </c>
      <c r="C15" s="345">
        <v>0</v>
      </c>
      <c r="D15" s="117">
        <v>5.0000000000000001E-3</v>
      </c>
      <c r="E15" s="347">
        <v>0</v>
      </c>
      <c r="F15" s="345">
        <v>0</v>
      </c>
      <c r="G15" s="345">
        <v>0</v>
      </c>
      <c r="H15" s="345">
        <v>0</v>
      </c>
      <c r="I15" s="345">
        <v>0</v>
      </c>
      <c r="J15" s="345">
        <v>0</v>
      </c>
      <c r="K15" s="345">
        <v>0</v>
      </c>
      <c r="L15" s="345">
        <v>0</v>
      </c>
      <c r="M15" s="345">
        <v>0</v>
      </c>
      <c r="N15" s="179">
        <v>0</v>
      </c>
    </row>
    <row r="16" spans="1:14">
      <c r="A16" s="178">
        <v>2.2000000000000002</v>
      </c>
      <c r="B16" s="118" t="s">
        <v>86</v>
      </c>
      <c r="C16" s="345">
        <v>0</v>
      </c>
      <c r="D16" s="117">
        <v>0.01</v>
      </c>
      <c r="E16" s="347">
        <v>0</v>
      </c>
      <c r="F16" s="345">
        <v>0</v>
      </c>
      <c r="G16" s="345">
        <v>0</v>
      </c>
      <c r="H16" s="345">
        <v>0</v>
      </c>
      <c r="I16" s="345">
        <v>0</v>
      </c>
      <c r="J16" s="345">
        <v>0</v>
      </c>
      <c r="K16" s="345">
        <v>0</v>
      </c>
      <c r="L16" s="345">
        <v>0</v>
      </c>
      <c r="M16" s="345">
        <v>0</v>
      </c>
      <c r="N16" s="179">
        <v>0</v>
      </c>
    </row>
    <row r="17" spans="1:14">
      <c r="A17" s="178">
        <v>2.2999999999999998</v>
      </c>
      <c r="B17" s="118" t="s">
        <v>87</v>
      </c>
      <c r="C17" s="345">
        <v>8596280</v>
      </c>
      <c r="D17" s="117">
        <v>0.02</v>
      </c>
      <c r="E17" s="347">
        <v>171925.6</v>
      </c>
      <c r="F17" s="345">
        <v>0</v>
      </c>
      <c r="G17" s="345">
        <v>0</v>
      </c>
      <c r="H17" s="345">
        <v>0</v>
      </c>
      <c r="I17" s="345">
        <v>171925.6</v>
      </c>
      <c r="J17" s="345">
        <v>0</v>
      </c>
      <c r="K17" s="345">
        <v>0</v>
      </c>
      <c r="L17" s="345">
        <v>0</v>
      </c>
      <c r="M17" s="345">
        <v>0</v>
      </c>
      <c r="N17" s="179">
        <v>85962.8</v>
      </c>
    </row>
    <row r="18" spans="1:14">
      <c r="A18" s="178">
        <v>2.4</v>
      </c>
      <c r="B18" s="118" t="s">
        <v>88</v>
      </c>
      <c r="C18" s="345">
        <v>0</v>
      </c>
      <c r="D18" s="117">
        <v>0.03</v>
      </c>
      <c r="E18" s="347">
        <v>0</v>
      </c>
      <c r="F18" s="345">
        <v>0</v>
      </c>
      <c r="G18" s="345">
        <v>0</v>
      </c>
      <c r="H18" s="345">
        <v>0</v>
      </c>
      <c r="I18" s="345">
        <v>0</v>
      </c>
      <c r="J18" s="345">
        <v>0</v>
      </c>
      <c r="K18" s="345">
        <v>0</v>
      </c>
      <c r="L18" s="345">
        <v>0</v>
      </c>
      <c r="M18" s="345">
        <v>0</v>
      </c>
      <c r="N18" s="179">
        <v>0</v>
      </c>
    </row>
    <row r="19" spans="1:14">
      <c r="A19" s="178">
        <v>2.5</v>
      </c>
      <c r="B19" s="118" t="s">
        <v>89</v>
      </c>
      <c r="C19" s="345">
        <v>20262660</v>
      </c>
      <c r="D19" s="117">
        <v>0.04</v>
      </c>
      <c r="E19" s="347">
        <v>810506.4</v>
      </c>
      <c r="F19" s="345">
        <v>0</v>
      </c>
      <c r="G19" s="345">
        <v>0</v>
      </c>
      <c r="H19" s="345">
        <v>0</v>
      </c>
      <c r="I19" s="345">
        <v>810506.4</v>
      </c>
      <c r="J19" s="345">
        <v>0</v>
      </c>
      <c r="K19" s="345">
        <v>0</v>
      </c>
      <c r="L19" s="345">
        <v>0</v>
      </c>
      <c r="M19" s="345">
        <v>0</v>
      </c>
      <c r="N19" s="179">
        <v>405253.2</v>
      </c>
    </row>
    <row r="20" spans="1:14">
      <c r="A20" s="178">
        <v>2.6</v>
      </c>
      <c r="B20" s="118" t="s">
        <v>90</v>
      </c>
      <c r="C20" s="345">
        <v>0</v>
      </c>
      <c r="D20" s="119"/>
      <c r="E20" s="348">
        <v>0</v>
      </c>
      <c r="F20" s="345">
        <v>0</v>
      </c>
      <c r="G20" s="345">
        <v>0</v>
      </c>
      <c r="H20" s="345">
        <v>0</v>
      </c>
      <c r="I20" s="345">
        <v>0</v>
      </c>
      <c r="J20" s="345">
        <v>0</v>
      </c>
      <c r="K20" s="345">
        <v>0</v>
      </c>
      <c r="L20" s="345">
        <v>0</v>
      </c>
      <c r="M20" s="345">
        <v>0</v>
      </c>
      <c r="N20" s="179">
        <v>0</v>
      </c>
    </row>
    <row r="21" spans="1:14" ht="15.75" thickBot="1">
      <c r="A21" s="180">
        <v>3</v>
      </c>
      <c r="B21" s="181" t="s">
        <v>74</v>
      </c>
      <c r="C21" s="346">
        <v>609147442.58738637</v>
      </c>
      <c r="D21" s="182"/>
      <c r="E21" s="349">
        <v>12831821.866751149</v>
      </c>
      <c r="F21" s="350">
        <v>0</v>
      </c>
      <c r="G21" s="350">
        <v>0</v>
      </c>
      <c r="H21" s="350">
        <v>0</v>
      </c>
      <c r="I21" s="350">
        <v>0</v>
      </c>
      <c r="J21" s="350">
        <v>0</v>
      </c>
      <c r="K21" s="350">
        <v>0</v>
      </c>
      <c r="L21" s="350">
        <v>0</v>
      </c>
      <c r="M21" s="350">
        <v>0</v>
      </c>
      <c r="N21" s="183">
        <v>5285371.0874726046</v>
      </c>
    </row>
    <row r="22" spans="1:14">
      <c r="E22" s="351"/>
      <c r="F22" s="351"/>
      <c r="G22" s="351"/>
      <c r="H22" s="351"/>
      <c r="I22" s="351"/>
      <c r="J22" s="351"/>
      <c r="K22" s="351"/>
      <c r="L22" s="351"/>
      <c r="M22" s="35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workbookViewId="0">
      <selection activeCell="B2" sqref="B2"/>
    </sheetView>
  </sheetViews>
  <sheetFormatPr defaultRowHeight="15"/>
  <cols>
    <col min="1" max="1" width="11.42578125" customWidth="1"/>
    <col min="2" max="2" width="76.85546875" style="4" customWidth="1"/>
    <col min="3" max="3" width="22.85546875" customWidth="1"/>
  </cols>
  <sheetData>
    <row r="1" spans="1:3">
      <c r="A1" s="397" t="s">
        <v>231</v>
      </c>
      <c r="B1" t="str">
        <f>Info!C2</f>
        <v>სს თიბისი ბანკი</v>
      </c>
    </row>
    <row r="2" spans="1:3">
      <c r="A2" s="397" t="s">
        <v>232</v>
      </c>
      <c r="B2" s="15" t="s">
        <v>940</v>
      </c>
    </row>
    <row r="3" spans="1:3">
      <c r="A3" s="397"/>
      <c r="B3"/>
    </row>
    <row r="4" spans="1:3">
      <c r="A4" s="397" t="s">
        <v>913</v>
      </c>
      <c r="B4" t="s">
        <v>872</v>
      </c>
    </row>
    <row r="5" spans="1:3">
      <c r="A5" s="468"/>
      <c r="B5" s="468" t="s">
        <v>873</v>
      </c>
      <c r="C5" s="480"/>
    </row>
    <row r="6" spans="1:3">
      <c r="A6" s="469">
        <v>1</v>
      </c>
      <c r="B6" s="481" t="s">
        <v>873</v>
      </c>
      <c r="C6" s="482">
        <v>15141700169.064421</v>
      </c>
    </row>
    <row r="7" spans="1:3">
      <c r="A7" s="469">
        <v>2</v>
      </c>
      <c r="B7" s="481" t="s">
        <v>874</v>
      </c>
      <c r="C7" s="482">
        <v>-235452294.80000001</v>
      </c>
    </row>
    <row r="8" spans="1:3">
      <c r="A8" s="470">
        <v>3</v>
      </c>
      <c r="B8" s="483" t="s">
        <v>875</v>
      </c>
      <c r="C8" s="484">
        <v>14906247874.264421</v>
      </c>
    </row>
    <row r="9" spans="1:3">
      <c r="A9" s="471"/>
      <c r="B9" s="471" t="s">
        <v>876</v>
      </c>
      <c r="C9" s="485"/>
    </row>
    <row r="10" spans="1:3">
      <c r="A10" s="472">
        <v>4</v>
      </c>
      <c r="B10" s="486" t="s">
        <v>877</v>
      </c>
      <c r="C10" s="482"/>
    </row>
    <row r="11" spans="1:3">
      <c r="A11" s="472">
        <v>5</v>
      </c>
      <c r="B11" s="487" t="s">
        <v>878</v>
      </c>
      <c r="C11" s="482"/>
    </row>
    <row r="12" spans="1:3">
      <c r="A12" s="472" t="s">
        <v>879</v>
      </c>
      <c r="B12" s="481" t="s">
        <v>880</v>
      </c>
      <c r="C12" s="484">
        <v>12831821.866751149</v>
      </c>
    </row>
    <row r="13" spans="1:3">
      <c r="A13" s="473">
        <v>6</v>
      </c>
      <c r="B13" s="488" t="s">
        <v>881</v>
      </c>
      <c r="C13" s="482"/>
    </row>
    <row r="14" spans="1:3">
      <c r="A14" s="473">
        <v>7</v>
      </c>
      <c r="B14" s="489" t="s">
        <v>882</v>
      </c>
      <c r="C14" s="482"/>
    </row>
    <row r="15" spans="1:3">
      <c r="A15" s="474">
        <v>8</v>
      </c>
      <c r="B15" s="481" t="s">
        <v>883</v>
      </c>
      <c r="C15" s="482"/>
    </row>
    <row r="16" spans="1:3" ht="24">
      <c r="A16" s="473">
        <v>9</v>
      </c>
      <c r="B16" s="489" t="s">
        <v>884</v>
      </c>
      <c r="C16" s="482"/>
    </row>
    <row r="17" spans="1:3">
      <c r="A17" s="473">
        <v>10</v>
      </c>
      <c r="B17" s="489" t="s">
        <v>885</v>
      </c>
      <c r="C17" s="482"/>
    </row>
    <row r="18" spans="1:3">
      <c r="A18" s="475">
        <v>11</v>
      </c>
      <c r="B18" s="490" t="s">
        <v>886</v>
      </c>
      <c r="C18" s="484">
        <v>12831821.866751149</v>
      </c>
    </row>
    <row r="19" spans="1:3">
      <c r="A19" s="471"/>
      <c r="B19" s="471" t="s">
        <v>887</v>
      </c>
      <c r="C19" s="491"/>
    </row>
    <row r="20" spans="1:3">
      <c r="A20" s="473">
        <v>12</v>
      </c>
      <c r="B20" s="486" t="s">
        <v>888</v>
      </c>
      <c r="C20" s="482"/>
    </row>
    <row r="21" spans="1:3">
      <c r="A21" s="473">
        <v>13</v>
      </c>
      <c r="B21" s="486" t="s">
        <v>889</v>
      </c>
      <c r="C21" s="482"/>
    </row>
    <row r="22" spans="1:3">
      <c r="A22" s="473">
        <v>14</v>
      </c>
      <c r="B22" s="486" t="s">
        <v>890</v>
      </c>
      <c r="C22" s="482"/>
    </row>
    <row r="23" spans="1:3" ht="24">
      <c r="A23" s="473" t="s">
        <v>891</v>
      </c>
      <c r="B23" s="486" t="s">
        <v>892</v>
      </c>
      <c r="C23" s="482"/>
    </row>
    <row r="24" spans="1:3">
      <c r="A24" s="473">
        <v>15</v>
      </c>
      <c r="B24" s="486" t="s">
        <v>893</v>
      </c>
      <c r="C24" s="482"/>
    </row>
    <row r="25" spans="1:3">
      <c r="A25" s="473" t="s">
        <v>894</v>
      </c>
      <c r="B25" s="481" t="s">
        <v>895</v>
      </c>
      <c r="C25" s="482"/>
    </row>
    <row r="26" spans="1:3">
      <c r="A26" s="475">
        <v>16</v>
      </c>
      <c r="B26" s="490" t="s">
        <v>896</v>
      </c>
      <c r="C26" s="484">
        <v>0</v>
      </c>
    </row>
    <row r="27" spans="1:3">
      <c r="A27" s="471"/>
      <c r="B27" s="471" t="s">
        <v>897</v>
      </c>
      <c r="C27" s="485"/>
    </row>
    <row r="28" spans="1:3">
      <c r="A28" s="472">
        <v>17</v>
      </c>
      <c r="B28" s="481" t="s">
        <v>898</v>
      </c>
      <c r="C28" s="482">
        <v>2085026804.0383883</v>
      </c>
    </row>
    <row r="29" spans="1:3">
      <c r="A29" s="472">
        <v>18</v>
      </c>
      <c r="B29" s="481" t="s">
        <v>899</v>
      </c>
      <c r="C29" s="482">
        <v>-1166268526.7934139</v>
      </c>
    </row>
    <row r="30" spans="1:3">
      <c r="A30" s="475">
        <v>19</v>
      </c>
      <c r="B30" s="490" t="s">
        <v>900</v>
      </c>
      <c r="C30" s="484">
        <v>918758277.24497437</v>
      </c>
    </row>
    <row r="31" spans="1:3">
      <c r="A31" s="476"/>
      <c r="B31" s="471" t="s">
        <v>901</v>
      </c>
      <c r="C31" s="485"/>
    </row>
    <row r="32" spans="1:3">
      <c r="A32" s="472" t="s">
        <v>902</v>
      </c>
      <c r="B32" s="486" t="s">
        <v>903</v>
      </c>
      <c r="C32" s="492"/>
    </row>
    <row r="33" spans="1:3">
      <c r="A33" s="472" t="s">
        <v>904</v>
      </c>
      <c r="B33" s="487" t="s">
        <v>905</v>
      </c>
      <c r="C33" s="492"/>
    </row>
    <row r="34" spans="1:3">
      <c r="A34" s="471"/>
      <c r="B34" s="471" t="s">
        <v>906</v>
      </c>
      <c r="C34" s="485"/>
    </row>
    <row r="35" spans="1:3">
      <c r="A35" s="475">
        <v>20</v>
      </c>
      <c r="B35" s="490" t="s">
        <v>130</v>
      </c>
      <c r="C35" s="484">
        <v>1678716009.74845</v>
      </c>
    </row>
    <row r="36" spans="1:3">
      <c r="A36" s="475">
        <v>21</v>
      </c>
      <c r="B36" s="490" t="s">
        <v>907</v>
      </c>
      <c r="C36" s="484">
        <v>15837837973.376146</v>
      </c>
    </row>
    <row r="37" spans="1:3">
      <c r="A37" s="477"/>
      <c r="B37" s="477" t="s">
        <v>872</v>
      </c>
      <c r="C37" s="485"/>
    </row>
    <row r="38" spans="1:3">
      <c r="A38" s="475">
        <v>22</v>
      </c>
      <c r="B38" s="490" t="s">
        <v>872</v>
      </c>
      <c r="C38" s="522">
        <v>0.1059940133603096</v>
      </c>
    </row>
    <row r="39" spans="1:3">
      <c r="A39" s="477"/>
      <c r="B39" s="477" t="s">
        <v>908</v>
      </c>
      <c r="C39" s="485"/>
    </row>
    <row r="40" spans="1:3">
      <c r="A40" s="478" t="s">
        <v>909</v>
      </c>
      <c r="B40" s="486" t="s">
        <v>910</v>
      </c>
      <c r="C40" s="492"/>
    </row>
    <row r="41" spans="1:3">
      <c r="A41" s="479" t="s">
        <v>911</v>
      </c>
      <c r="B41" s="487" t="s">
        <v>912</v>
      </c>
      <c r="C41" s="492"/>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D102" sqref="D102"/>
    </sheetView>
  </sheetViews>
  <sheetFormatPr defaultColWidth="43.5703125" defaultRowHeight="11.25"/>
  <cols>
    <col min="1" max="1" width="5.28515625" style="253" customWidth="1"/>
    <col min="2" max="2" width="66.140625" style="254" customWidth="1"/>
    <col min="3" max="3" width="131.42578125" style="255" customWidth="1"/>
    <col min="4" max="5" width="10.28515625" style="237" customWidth="1"/>
    <col min="6" max="16384" width="43.5703125" style="237"/>
  </cols>
  <sheetData>
    <row r="1" spans="1:3" ht="12.75" thickTop="1" thickBot="1">
      <c r="A1" s="633" t="s">
        <v>370</v>
      </c>
      <c r="B1" s="634"/>
      <c r="C1" s="635"/>
    </row>
    <row r="2" spans="1:3" ht="26.25" customHeight="1">
      <c r="A2" s="238"/>
      <c r="B2" s="653" t="s">
        <v>371</v>
      </c>
      <c r="C2" s="653"/>
    </row>
    <row r="3" spans="1:3" s="243" customFormat="1" ht="11.25" customHeight="1">
      <c r="A3" s="242"/>
      <c r="B3" s="653" t="s">
        <v>676</v>
      </c>
      <c r="C3" s="653"/>
    </row>
    <row r="4" spans="1:3" ht="12" customHeight="1" thickBot="1">
      <c r="A4" s="638" t="s">
        <v>680</v>
      </c>
      <c r="B4" s="639"/>
      <c r="C4" s="640"/>
    </row>
    <row r="5" spans="1:3" ht="12" thickTop="1">
      <c r="A5" s="239"/>
      <c r="B5" s="641" t="s">
        <v>372</v>
      </c>
      <c r="C5" s="642"/>
    </row>
    <row r="6" spans="1:3">
      <c r="A6" s="238"/>
      <c r="B6" s="602" t="s">
        <v>677</v>
      </c>
      <c r="C6" s="603"/>
    </row>
    <row r="7" spans="1:3">
      <c r="A7" s="238"/>
      <c r="B7" s="602" t="s">
        <v>373</v>
      </c>
      <c r="C7" s="603"/>
    </row>
    <row r="8" spans="1:3">
      <c r="A8" s="238"/>
      <c r="B8" s="602" t="s">
        <v>678</v>
      </c>
      <c r="C8" s="603"/>
    </row>
    <row r="9" spans="1:3">
      <c r="A9" s="238"/>
      <c r="B9" s="654" t="s">
        <v>679</v>
      </c>
      <c r="C9" s="655"/>
    </row>
    <row r="10" spans="1:3">
      <c r="A10" s="238"/>
      <c r="B10" s="645" t="s">
        <v>374</v>
      </c>
      <c r="C10" s="646" t="s">
        <v>374</v>
      </c>
    </row>
    <row r="11" spans="1:3">
      <c r="A11" s="238"/>
      <c r="B11" s="645" t="s">
        <v>375</v>
      </c>
      <c r="C11" s="646" t="s">
        <v>375</v>
      </c>
    </row>
    <row r="12" spans="1:3">
      <c r="A12" s="238"/>
      <c r="B12" s="645" t="s">
        <v>376</v>
      </c>
      <c r="C12" s="646" t="s">
        <v>376</v>
      </c>
    </row>
    <row r="13" spans="1:3">
      <c r="A13" s="238"/>
      <c r="B13" s="645" t="s">
        <v>377</v>
      </c>
      <c r="C13" s="646" t="s">
        <v>377</v>
      </c>
    </row>
    <row r="14" spans="1:3">
      <c r="A14" s="238"/>
      <c r="B14" s="645" t="s">
        <v>378</v>
      </c>
      <c r="C14" s="646" t="s">
        <v>378</v>
      </c>
    </row>
    <row r="15" spans="1:3" ht="21.75" customHeight="1">
      <c r="A15" s="238"/>
      <c r="B15" s="645" t="s">
        <v>379</v>
      </c>
      <c r="C15" s="646" t="s">
        <v>379</v>
      </c>
    </row>
    <row r="16" spans="1:3">
      <c r="A16" s="238"/>
      <c r="B16" s="645" t="s">
        <v>380</v>
      </c>
      <c r="C16" s="646" t="s">
        <v>381</v>
      </c>
    </row>
    <row r="17" spans="1:3">
      <c r="A17" s="238"/>
      <c r="B17" s="645" t="s">
        <v>382</v>
      </c>
      <c r="C17" s="646" t="s">
        <v>383</v>
      </c>
    </row>
    <row r="18" spans="1:3">
      <c r="A18" s="238"/>
      <c r="B18" s="645" t="s">
        <v>384</v>
      </c>
      <c r="C18" s="646" t="s">
        <v>385</v>
      </c>
    </row>
    <row r="19" spans="1:3">
      <c r="A19" s="238"/>
      <c r="B19" s="645" t="s">
        <v>386</v>
      </c>
      <c r="C19" s="646" t="s">
        <v>386</v>
      </c>
    </row>
    <row r="20" spans="1:3">
      <c r="A20" s="238"/>
      <c r="B20" s="645" t="s">
        <v>387</v>
      </c>
      <c r="C20" s="646" t="s">
        <v>387</v>
      </c>
    </row>
    <row r="21" spans="1:3">
      <c r="A21" s="238"/>
      <c r="B21" s="645" t="s">
        <v>388</v>
      </c>
      <c r="C21" s="646" t="s">
        <v>388</v>
      </c>
    </row>
    <row r="22" spans="1:3" ht="23.25" customHeight="1">
      <c r="A22" s="238"/>
      <c r="B22" s="645" t="s">
        <v>389</v>
      </c>
      <c r="C22" s="646" t="s">
        <v>390</v>
      </c>
    </row>
    <row r="23" spans="1:3">
      <c r="A23" s="238"/>
      <c r="B23" s="645" t="s">
        <v>391</v>
      </c>
      <c r="C23" s="646" t="s">
        <v>391</v>
      </c>
    </row>
    <row r="24" spans="1:3">
      <c r="A24" s="238"/>
      <c r="B24" s="645" t="s">
        <v>392</v>
      </c>
      <c r="C24" s="646" t="s">
        <v>393</v>
      </c>
    </row>
    <row r="25" spans="1:3" ht="12" thickBot="1">
      <c r="A25" s="240"/>
      <c r="B25" s="651" t="s">
        <v>394</v>
      </c>
      <c r="C25" s="652"/>
    </row>
    <row r="26" spans="1:3" ht="12.75" thickTop="1" thickBot="1">
      <c r="A26" s="638" t="s">
        <v>690</v>
      </c>
      <c r="B26" s="639"/>
      <c r="C26" s="640"/>
    </row>
    <row r="27" spans="1:3" ht="12.75" thickTop="1" thickBot="1">
      <c r="A27" s="241"/>
      <c r="B27" s="656" t="s">
        <v>395</v>
      </c>
      <c r="C27" s="657"/>
    </row>
    <row r="28" spans="1:3" ht="12.75" thickTop="1" thickBot="1">
      <c r="A28" s="638" t="s">
        <v>681</v>
      </c>
      <c r="B28" s="639"/>
      <c r="C28" s="640"/>
    </row>
    <row r="29" spans="1:3" ht="12" thickTop="1">
      <c r="A29" s="239"/>
      <c r="B29" s="649" t="s">
        <v>396</v>
      </c>
      <c r="C29" s="650" t="s">
        <v>397</v>
      </c>
    </row>
    <row r="30" spans="1:3">
      <c r="A30" s="238"/>
      <c r="B30" s="600" t="s">
        <v>398</v>
      </c>
      <c r="C30" s="601" t="s">
        <v>399</v>
      </c>
    </row>
    <row r="31" spans="1:3">
      <c r="A31" s="238"/>
      <c r="B31" s="600" t="s">
        <v>400</v>
      </c>
      <c r="C31" s="601" t="s">
        <v>401</v>
      </c>
    </row>
    <row r="32" spans="1:3">
      <c r="A32" s="238"/>
      <c r="B32" s="600" t="s">
        <v>402</v>
      </c>
      <c r="C32" s="601" t="s">
        <v>403</v>
      </c>
    </row>
    <row r="33" spans="1:3">
      <c r="A33" s="238"/>
      <c r="B33" s="600" t="s">
        <v>404</v>
      </c>
      <c r="C33" s="601" t="s">
        <v>405</v>
      </c>
    </row>
    <row r="34" spans="1:3">
      <c r="A34" s="238"/>
      <c r="B34" s="600" t="s">
        <v>406</v>
      </c>
      <c r="C34" s="601" t="s">
        <v>407</v>
      </c>
    </row>
    <row r="35" spans="1:3" ht="23.25" customHeight="1">
      <c r="A35" s="238"/>
      <c r="B35" s="600" t="s">
        <v>408</v>
      </c>
      <c r="C35" s="601" t="s">
        <v>409</v>
      </c>
    </row>
    <row r="36" spans="1:3" ht="24" customHeight="1">
      <c r="A36" s="238"/>
      <c r="B36" s="600" t="s">
        <v>410</v>
      </c>
      <c r="C36" s="601" t="s">
        <v>411</v>
      </c>
    </row>
    <row r="37" spans="1:3" ht="24.75" customHeight="1">
      <c r="A37" s="238"/>
      <c r="B37" s="600" t="s">
        <v>412</v>
      </c>
      <c r="C37" s="601" t="s">
        <v>413</v>
      </c>
    </row>
    <row r="38" spans="1:3" ht="23.25" customHeight="1">
      <c r="A38" s="238"/>
      <c r="B38" s="600" t="s">
        <v>682</v>
      </c>
      <c r="C38" s="601" t="s">
        <v>414</v>
      </c>
    </row>
    <row r="39" spans="1:3" ht="39.75" customHeight="1">
      <c r="A39" s="238"/>
      <c r="B39" s="645" t="s">
        <v>702</v>
      </c>
      <c r="C39" s="646" t="s">
        <v>415</v>
      </c>
    </row>
    <row r="40" spans="1:3" ht="12" customHeight="1">
      <c r="A40" s="238"/>
      <c r="B40" s="600" t="s">
        <v>416</v>
      </c>
      <c r="C40" s="601" t="s">
        <v>417</v>
      </c>
    </row>
    <row r="41" spans="1:3" ht="27" customHeight="1" thickBot="1">
      <c r="A41" s="240"/>
      <c r="B41" s="647" t="s">
        <v>418</v>
      </c>
      <c r="C41" s="648" t="s">
        <v>419</v>
      </c>
    </row>
    <row r="42" spans="1:3" ht="12.75" thickTop="1" thickBot="1">
      <c r="A42" s="638" t="s">
        <v>683</v>
      </c>
      <c r="B42" s="639"/>
      <c r="C42" s="640"/>
    </row>
    <row r="43" spans="1:3" ht="12" thickTop="1">
      <c r="A43" s="239"/>
      <c r="B43" s="641" t="s">
        <v>775</v>
      </c>
      <c r="C43" s="642" t="s">
        <v>420</v>
      </c>
    </row>
    <row r="44" spans="1:3">
      <c r="A44" s="238"/>
      <c r="B44" s="602" t="s">
        <v>774</v>
      </c>
      <c r="C44" s="603"/>
    </row>
    <row r="45" spans="1:3" ht="23.25" customHeight="1" thickBot="1">
      <c r="A45" s="240"/>
      <c r="B45" s="628" t="s">
        <v>421</v>
      </c>
      <c r="C45" s="629" t="s">
        <v>422</v>
      </c>
    </row>
    <row r="46" spans="1:3" ht="11.25" customHeight="1" thickTop="1" thickBot="1">
      <c r="A46" s="638" t="s">
        <v>684</v>
      </c>
      <c r="B46" s="639"/>
      <c r="C46" s="640"/>
    </row>
    <row r="47" spans="1:3" ht="26.25" customHeight="1" thickTop="1">
      <c r="A47" s="238"/>
      <c r="B47" s="602" t="s">
        <v>685</v>
      </c>
      <c r="C47" s="603"/>
    </row>
    <row r="48" spans="1:3" ht="12" thickBot="1">
      <c r="A48" s="638" t="s">
        <v>686</v>
      </c>
      <c r="B48" s="639"/>
      <c r="C48" s="640"/>
    </row>
    <row r="49" spans="1:3" ht="12" thickTop="1">
      <c r="A49" s="239"/>
      <c r="B49" s="641" t="s">
        <v>423</v>
      </c>
      <c r="C49" s="642" t="s">
        <v>423</v>
      </c>
    </row>
    <row r="50" spans="1:3" ht="11.25" customHeight="1">
      <c r="A50" s="238"/>
      <c r="B50" s="602" t="s">
        <v>424</v>
      </c>
      <c r="C50" s="603" t="s">
        <v>424</v>
      </c>
    </row>
    <row r="51" spans="1:3">
      <c r="A51" s="238"/>
      <c r="B51" s="602" t="s">
        <v>425</v>
      </c>
      <c r="C51" s="603" t="s">
        <v>425</v>
      </c>
    </row>
    <row r="52" spans="1:3" ht="11.25" customHeight="1">
      <c r="A52" s="238"/>
      <c r="B52" s="602" t="s">
        <v>802</v>
      </c>
      <c r="C52" s="603" t="s">
        <v>426</v>
      </c>
    </row>
    <row r="53" spans="1:3" ht="33.6" customHeight="1">
      <c r="A53" s="238"/>
      <c r="B53" s="602" t="s">
        <v>427</v>
      </c>
      <c r="C53" s="603" t="s">
        <v>427</v>
      </c>
    </row>
    <row r="54" spans="1:3" ht="11.25" customHeight="1">
      <c r="A54" s="238"/>
      <c r="B54" s="602" t="s">
        <v>795</v>
      </c>
      <c r="C54" s="603" t="s">
        <v>428</v>
      </c>
    </row>
    <row r="55" spans="1:3" ht="11.25" customHeight="1" thickBot="1">
      <c r="A55" s="638" t="s">
        <v>687</v>
      </c>
      <c r="B55" s="639"/>
      <c r="C55" s="640"/>
    </row>
    <row r="56" spans="1:3" ht="12" thickTop="1">
      <c r="A56" s="239"/>
      <c r="B56" s="641" t="s">
        <v>423</v>
      </c>
      <c r="C56" s="642" t="s">
        <v>423</v>
      </c>
    </row>
    <row r="57" spans="1:3">
      <c r="A57" s="238"/>
      <c r="B57" s="602" t="s">
        <v>429</v>
      </c>
      <c r="C57" s="603" t="s">
        <v>429</v>
      </c>
    </row>
    <row r="58" spans="1:3">
      <c r="A58" s="238"/>
      <c r="B58" s="602" t="s">
        <v>698</v>
      </c>
      <c r="C58" s="603" t="s">
        <v>430</v>
      </c>
    </row>
    <row r="59" spans="1:3">
      <c r="A59" s="238"/>
      <c r="B59" s="602" t="s">
        <v>431</v>
      </c>
      <c r="C59" s="603" t="s">
        <v>431</v>
      </c>
    </row>
    <row r="60" spans="1:3">
      <c r="A60" s="238"/>
      <c r="B60" s="602" t="s">
        <v>432</v>
      </c>
      <c r="C60" s="603" t="s">
        <v>432</v>
      </c>
    </row>
    <row r="61" spans="1:3">
      <c r="A61" s="238"/>
      <c r="B61" s="602" t="s">
        <v>433</v>
      </c>
      <c r="C61" s="603" t="s">
        <v>433</v>
      </c>
    </row>
    <row r="62" spans="1:3">
      <c r="A62" s="238"/>
      <c r="B62" s="602" t="s">
        <v>699</v>
      </c>
      <c r="C62" s="603" t="s">
        <v>434</v>
      </c>
    </row>
    <row r="63" spans="1:3">
      <c r="A63" s="238"/>
      <c r="B63" s="602" t="s">
        <v>435</v>
      </c>
      <c r="C63" s="603" t="s">
        <v>435</v>
      </c>
    </row>
    <row r="64" spans="1:3" ht="12" thickBot="1">
      <c r="A64" s="240"/>
      <c r="B64" s="628" t="s">
        <v>436</v>
      </c>
      <c r="C64" s="629" t="s">
        <v>436</v>
      </c>
    </row>
    <row r="65" spans="1:3" ht="11.25" customHeight="1" thickTop="1">
      <c r="A65" s="604" t="s">
        <v>688</v>
      </c>
      <c r="B65" s="605"/>
      <c r="C65" s="606"/>
    </row>
    <row r="66" spans="1:3" ht="12" thickBot="1">
      <c r="A66" s="240"/>
      <c r="B66" s="628" t="s">
        <v>437</v>
      </c>
      <c r="C66" s="629" t="s">
        <v>437</v>
      </c>
    </row>
    <row r="67" spans="1:3" ht="11.25" customHeight="1" thickTop="1" thickBot="1">
      <c r="A67" s="638" t="s">
        <v>689</v>
      </c>
      <c r="B67" s="639"/>
      <c r="C67" s="640"/>
    </row>
    <row r="68" spans="1:3" ht="12" thickTop="1">
      <c r="A68" s="239"/>
      <c r="B68" s="641" t="s">
        <v>438</v>
      </c>
      <c r="C68" s="642" t="s">
        <v>438</v>
      </c>
    </row>
    <row r="69" spans="1:3">
      <c r="A69" s="238"/>
      <c r="B69" s="602" t="s">
        <v>439</v>
      </c>
      <c r="C69" s="603" t="s">
        <v>439</v>
      </c>
    </row>
    <row r="70" spans="1:3">
      <c r="A70" s="238"/>
      <c r="B70" s="602" t="s">
        <v>440</v>
      </c>
      <c r="C70" s="603" t="s">
        <v>440</v>
      </c>
    </row>
    <row r="71" spans="1:3" ht="38.25" customHeight="1">
      <c r="A71" s="238"/>
      <c r="B71" s="626" t="s">
        <v>701</v>
      </c>
      <c r="C71" s="627" t="s">
        <v>441</v>
      </c>
    </row>
    <row r="72" spans="1:3" ht="33.75" customHeight="1">
      <c r="A72" s="238"/>
      <c r="B72" s="626" t="s">
        <v>704</v>
      </c>
      <c r="C72" s="627" t="s">
        <v>442</v>
      </c>
    </row>
    <row r="73" spans="1:3" ht="15.75" customHeight="1">
      <c r="A73" s="238"/>
      <c r="B73" s="626" t="s">
        <v>700</v>
      </c>
      <c r="C73" s="627" t="s">
        <v>443</v>
      </c>
    </row>
    <row r="74" spans="1:3">
      <c r="A74" s="238"/>
      <c r="B74" s="602" t="s">
        <v>444</v>
      </c>
      <c r="C74" s="603" t="s">
        <v>444</v>
      </c>
    </row>
    <row r="75" spans="1:3" ht="12" thickBot="1">
      <c r="A75" s="240"/>
      <c r="B75" s="628" t="s">
        <v>445</v>
      </c>
      <c r="C75" s="629" t="s">
        <v>445</v>
      </c>
    </row>
    <row r="76" spans="1:3" ht="12" thickTop="1">
      <c r="A76" s="604" t="s">
        <v>778</v>
      </c>
      <c r="B76" s="605"/>
      <c r="C76" s="606"/>
    </row>
    <row r="77" spans="1:3">
      <c r="A77" s="238"/>
      <c r="B77" s="602" t="s">
        <v>437</v>
      </c>
      <c r="C77" s="603"/>
    </row>
    <row r="78" spans="1:3">
      <c r="A78" s="238"/>
      <c r="B78" s="602" t="s">
        <v>776</v>
      </c>
      <c r="C78" s="603"/>
    </row>
    <row r="79" spans="1:3">
      <c r="A79" s="238"/>
      <c r="B79" s="602" t="s">
        <v>777</v>
      </c>
      <c r="C79" s="603"/>
    </row>
    <row r="80" spans="1:3">
      <c r="A80" s="604" t="s">
        <v>779</v>
      </c>
      <c r="B80" s="605"/>
      <c r="C80" s="606"/>
    </row>
    <row r="81" spans="1:3">
      <c r="A81" s="238"/>
      <c r="B81" s="602" t="s">
        <v>437</v>
      </c>
      <c r="C81" s="603"/>
    </row>
    <row r="82" spans="1:3">
      <c r="A82" s="238"/>
      <c r="B82" s="602" t="s">
        <v>780</v>
      </c>
      <c r="C82" s="603"/>
    </row>
    <row r="83" spans="1:3" ht="76.5" customHeight="1">
      <c r="A83" s="238"/>
      <c r="B83" s="602" t="s">
        <v>794</v>
      </c>
      <c r="C83" s="603"/>
    </row>
    <row r="84" spans="1:3" ht="53.25" customHeight="1">
      <c r="A84" s="238"/>
      <c r="B84" s="602" t="s">
        <v>793</v>
      </c>
      <c r="C84" s="603"/>
    </row>
    <row r="85" spans="1:3">
      <c r="A85" s="238"/>
      <c r="B85" s="602" t="s">
        <v>781</v>
      </c>
      <c r="C85" s="603"/>
    </row>
    <row r="86" spans="1:3">
      <c r="A86" s="238"/>
      <c r="B86" s="602" t="s">
        <v>782</v>
      </c>
      <c r="C86" s="603"/>
    </row>
    <row r="87" spans="1:3">
      <c r="A87" s="238"/>
      <c r="B87" s="602" t="s">
        <v>783</v>
      </c>
      <c r="C87" s="603"/>
    </row>
    <row r="88" spans="1:3">
      <c r="A88" s="604" t="s">
        <v>784</v>
      </c>
      <c r="B88" s="605"/>
      <c r="C88" s="606"/>
    </row>
    <row r="89" spans="1:3">
      <c r="A89" s="238"/>
      <c r="B89" s="602" t="s">
        <v>437</v>
      </c>
      <c r="C89" s="603"/>
    </row>
    <row r="90" spans="1:3">
      <c r="A90" s="238"/>
      <c r="B90" s="602" t="s">
        <v>786</v>
      </c>
      <c r="C90" s="603"/>
    </row>
    <row r="91" spans="1:3" ht="12" customHeight="1">
      <c r="A91" s="238"/>
      <c r="B91" s="602" t="s">
        <v>787</v>
      </c>
      <c r="C91" s="603"/>
    </row>
    <row r="92" spans="1:3">
      <c r="A92" s="238"/>
      <c r="B92" s="602" t="s">
        <v>788</v>
      </c>
      <c r="C92" s="603"/>
    </row>
    <row r="93" spans="1:3" ht="24.75" customHeight="1">
      <c r="A93" s="238"/>
      <c r="B93" s="598" t="s">
        <v>830</v>
      </c>
      <c r="C93" s="599"/>
    </row>
    <row r="94" spans="1:3" ht="24" customHeight="1">
      <c r="A94" s="238"/>
      <c r="B94" s="598" t="s">
        <v>831</v>
      </c>
      <c r="C94" s="599"/>
    </row>
    <row r="95" spans="1:3" ht="13.5" customHeight="1">
      <c r="A95" s="238"/>
      <c r="B95" s="600" t="s">
        <v>789</v>
      </c>
      <c r="C95" s="601"/>
    </row>
    <row r="96" spans="1:3" ht="11.25" customHeight="1" thickBot="1">
      <c r="A96" s="610" t="s">
        <v>826</v>
      </c>
      <c r="B96" s="611"/>
      <c r="C96" s="612"/>
    </row>
    <row r="97" spans="1:3" ht="12.75" thickTop="1" thickBot="1">
      <c r="A97" s="624" t="s">
        <v>538</v>
      </c>
      <c r="B97" s="624"/>
      <c r="C97" s="624"/>
    </row>
    <row r="98" spans="1:3">
      <c r="A98" s="403">
        <v>2</v>
      </c>
      <c r="B98" s="400" t="s">
        <v>806</v>
      </c>
      <c r="C98" s="400" t="s">
        <v>827</v>
      </c>
    </row>
    <row r="99" spans="1:3">
      <c r="A99" s="250">
        <v>3</v>
      </c>
      <c r="B99" s="401" t="s">
        <v>807</v>
      </c>
      <c r="C99" s="402" t="s">
        <v>828</v>
      </c>
    </row>
    <row r="100" spans="1:3">
      <c r="A100" s="250">
        <v>4</v>
      </c>
      <c r="B100" s="401" t="s">
        <v>808</v>
      </c>
      <c r="C100" s="402" t="s">
        <v>832</v>
      </c>
    </row>
    <row r="101" spans="1:3" ht="11.25" customHeight="1">
      <c r="A101" s="250">
        <v>5</v>
      </c>
      <c r="B101" s="401" t="s">
        <v>809</v>
      </c>
      <c r="C101" s="402" t="s">
        <v>829</v>
      </c>
    </row>
    <row r="102" spans="1:3" ht="12" customHeight="1">
      <c r="A102" s="250">
        <v>6</v>
      </c>
      <c r="B102" s="401" t="s">
        <v>824</v>
      </c>
      <c r="C102" s="402" t="s">
        <v>810</v>
      </c>
    </row>
    <row r="103" spans="1:3" ht="12" customHeight="1">
      <c r="A103" s="250">
        <v>7</v>
      </c>
      <c r="B103" s="401" t="s">
        <v>811</v>
      </c>
      <c r="C103" s="402" t="s">
        <v>825</v>
      </c>
    </row>
    <row r="104" spans="1:3">
      <c r="A104" s="250">
        <v>8</v>
      </c>
      <c r="B104" s="401" t="s">
        <v>816</v>
      </c>
      <c r="C104" s="402" t="s">
        <v>836</v>
      </c>
    </row>
    <row r="105" spans="1:3" ht="11.25" customHeight="1">
      <c r="A105" s="604" t="s">
        <v>790</v>
      </c>
      <c r="B105" s="605"/>
      <c r="C105" s="606"/>
    </row>
    <row r="106" spans="1:3" ht="27.6" customHeight="1">
      <c r="A106" s="238"/>
      <c r="B106" s="643" t="s">
        <v>437</v>
      </c>
      <c r="C106" s="644"/>
    </row>
    <row r="107" spans="1:3" ht="12" thickBot="1">
      <c r="A107" s="630" t="s">
        <v>691</v>
      </c>
      <c r="B107" s="631"/>
      <c r="C107" s="632"/>
    </row>
    <row r="108" spans="1:3" ht="24" customHeight="1" thickTop="1" thickBot="1">
      <c r="A108" s="633" t="s">
        <v>370</v>
      </c>
      <c r="B108" s="634"/>
      <c r="C108" s="635"/>
    </row>
    <row r="109" spans="1:3">
      <c r="A109" s="242" t="s">
        <v>446</v>
      </c>
      <c r="B109" s="636" t="s">
        <v>447</v>
      </c>
      <c r="C109" s="637"/>
    </row>
    <row r="110" spans="1:3">
      <c r="A110" s="244" t="s">
        <v>448</v>
      </c>
      <c r="B110" s="613" t="s">
        <v>449</v>
      </c>
      <c r="C110" s="614"/>
    </row>
    <row r="111" spans="1:3">
      <c r="A111" s="242" t="s">
        <v>450</v>
      </c>
      <c r="B111" s="615" t="s">
        <v>451</v>
      </c>
      <c r="C111" s="615"/>
    </row>
    <row r="112" spans="1:3">
      <c r="A112" s="244" t="s">
        <v>452</v>
      </c>
      <c r="B112" s="613" t="s">
        <v>453</v>
      </c>
      <c r="C112" s="614"/>
    </row>
    <row r="113" spans="1:3" ht="12" thickBot="1">
      <c r="A113" s="265" t="s">
        <v>454</v>
      </c>
      <c r="B113" s="616" t="s">
        <v>455</v>
      </c>
      <c r="C113" s="616"/>
    </row>
    <row r="114" spans="1:3" ht="12" thickBot="1">
      <c r="A114" s="617" t="s">
        <v>691</v>
      </c>
      <c r="B114" s="618"/>
      <c r="C114" s="619"/>
    </row>
    <row r="115" spans="1:3" ht="12.75" thickTop="1" thickBot="1">
      <c r="A115" s="620" t="s">
        <v>456</v>
      </c>
      <c r="B115" s="620"/>
      <c r="C115" s="620"/>
    </row>
    <row r="116" spans="1:3">
      <c r="A116" s="242">
        <v>1</v>
      </c>
      <c r="B116" s="245" t="s">
        <v>95</v>
      </c>
      <c r="C116" s="246" t="s">
        <v>457</v>
      </c>
    </row>
    <row r="117" spans="1:3">
      <c r="A117" s="242">
        <v>2</v>
      </c>
      <c r="B117" s="245" t="s">
        <v>96</v>
      </c>
      <c r="C117" s="246" t="s">
        <v>96</v>
      </c>
    </row>
    <row r="118" spans="1:3">
      <c r="A118" s="242">
        <v>3</v>
      </c>
      <c r="B118" s="245" t="s">
        <v>97</v>
      </c>
      <c r="C118" s="247" t="s">
        <v>458</v>
      </c>
    </row>
    <row r="119" spans="1:3" ht="33.75">
      <c r="A119" s="242">
        <v>4</v>
      </c>
      <c r="B119" s="245" t="s">
        <v>98</v>
      </c>
      <c r="C119" s="247" t="s">
        <v>667</v>
      </c>
    </row>
    <row r="120" spans="1:3">
      <c r="A120" s="242">
        <v>5</v>
      </c>
      <c r="B120" s="245" t="s">
        <v>99</v>
      </c>
      <c r="C120" s="247" t="s">
        <v>459</v>
      </c>
    </row>
    <row r="121" spans="1:3">
      <c r="A121" s="242">
        <v>5.0999999999999996</v>
      </c>
      <c r="B121" s="245" t="s">
        <v>460</v>
      </c>
      <c r="C121" s="246" t="s">
        <v>461</v>
      </c>
    </row>
    <row r="122" spans="1:3">
      <c r="A122" s="242">
        <v>5.2</v>
      </c>
      <c r="B122" s="245" t="s">
        <v>462</v>
      </c>
      <c r="C122" s="246" t="s">
        <v>463</v>
      </c>
    </row>
    <row r="123" spans="1:3">
      <c r="A123" s="242">
        <v>6</v>
      </c>
      <c r="B123" s="245" t="s">
        <v>100</v>
      </c>
      <c r="C123" s="247" t="s">
        <v>464</v>
      </c>
    </row>
    <row r="124" spans="1:3">
      <c r="A124" s="242">
        <v>7</v>
      </c>
      <c r="B124" s="245" t="s">
        <v>101</v>
      </c>
      <c r="C124" s="247" t="s">
        <v>465</v>
      </c>
    </row>
    <row r="125" spans="1:3" ht="22.5">
      <c r="A125" s="242">
        <v>8</v>
      </c>
      <c r="B125" s="245" t="s">
        <v>102</v>
      </c>
      <c r="C125" s="247" t="s">
        <v>466</v>
      </c>
    </row>
    <row r="126" spans="1:3">
      <c r="A126" s="242">
        <v>9</v>
      </c>
      <c r="B126" s="245" t="s">
        <v>103</v>
      </c>
      <c r="C126" s="247" t="s">
        <v>467</v>
      </c>
    </row>
    <row r="127" spans="1:3" ht="22.5">
      <c r="A127" s="242">
        <v>10</v>
      </c>
      <c r="B127" s="245" t="s">
        <v>468</v>
      </c>
      <c r="C127" s="247" t="s">
        <v>469</v>
      </c>
    </row>
    <row r="128" spans="1:3" ht="22.5">
      <c r="A128" s="242">
        <v>11</v>
      </c>
      <c r="B128" s="245" t="s">
        <v>104</v>
      </c>
      <c r="C128" s="247" t="s">
        <v>470</v>
      </c>
    </row>
    <row r="129" spans="1:3">
      <c r="A129" s="242">
        <v>12</v>
      </c>
      <c r="B129" s="245" t="s">
        <v>105</v>
      </c>
      <c r="C129" s="247" t="s">
        <v>471</v>
      </c>
    </row>
    <row r="130" spans="1:3">
      <c r="A130" s="242">
        <v>13</v>
      </c>
      <c r="B130" s="245" t="s">
        <v>472</v>
      </c>
      <c r="C130" s="247" t="s">
        <v>473</v>
      </c>
    </row>
    <row r="131" spans="1:3">
      <c r="A131" s="242">
        <v>14</v>
      </c>
      <c r="B131" s="245" t="s">
        <v>106</v>
      </c>
      <c r="C131" s="247" t="s">
        <v>474</v>
      </c>
    </row>
    <row r="132" spans="1:3">
      <c r="A132" s="242">
        <v>15</v>
      </c>
      <c r="B132" s="245" t="s">
        <v>107</v>
      </c>
      <c r="C132" s="247" t="s">
        <v>475</v>
      </c>
    </row>
    <row r="133" spans="1:3">
      <c r="A133" s="242">
        <v>16</v>
      </c>
      <c r="B133" s="245" t="s">
        <v>108</v>
      </c>
      <c r="C133" s="247" t="s">
        <v>476</v>
      </c>
    </row>
    <row r="134" spans="1:3">
      <c r="A134" s="242">
        <v>17</v>
      </c>
      <c r="B134" s="245" t="s">
        <v>109</v>
      </c>
      <c r="C134" s="247" t="s">
        <v>477</v>
      </c>
    </row>
    <row r="135" spans="1:3">
      <c r="A135" s="242">
        <v>18</v>
      </c>
      <c r="B135" s="245" t="s">
        <v>110</v>
      </c>
      <c r="C135" s="247" t="s">
        <v>668</v>
      </c>
    </row>
    <row r="136" spans="1:3" ht="22.5">
      <c r="A136" s="242">
        <v>19</v>
      </c>
      <c r="B136" s="245" t="s">
        <v>669</v>
      </c>
      <c r="C136" s="247" t="s">
        <v>670</v>
      </c>
    </row>
    <row r="137" spans="1:3" ht="22.5">
      <c r="A137" s="242">
        <v>20</v>
      </c>
      <c r="B137" s="245" t="s">
        <v>111</v>
      </c>
      <c r="C137" s="247" t="s">
        <v>671</v>
      </c>
    </row>
    <row r="138" spans="1:3">
      <c r="A138" s="242">
        <v>21</v>
      </c>
      <c r="B138" s="245" t="s">
        <v>112</v>
      </c>
      <c r="C138" s="247" t="s">
        <v>478</v>
      </c>
    </row>
    <row r="139" spans="1:3">
      <c r="A139" s="242">
        <v>22</v>
      </c>
      <c r="B139" s="245" t="s">
        <v>113</v>
      </c>
      <c r="C139" s="247" t="s">
        <v>672</v>
      </c>
    </row>
    <row r="140" spans="1:3">
      <c r="A140" s="242">
        <v>23</v>
      </c>
      <c r="B140" s="245" t="s">
        <v>114</v>
      </c>
      <c r="C140" s="247" t="s">
        <v>479</v>
      </c>
    </row>
    <row r="141" spans="1:3">
      <c r="A141" s="242">
        <v>24</v>
      </c>
      <c r="B141" s="245" t="s">
        <v>115</v>
      </c>
      <c r="C141" s="247" t="s">
        <v>480</v>
      </c>
    </row>
    <row r="142" spans="1:3" ht="22.5">
      <c r="A142" s="242">
        <v>25</v>
      </c>
      <c r="B142" s="245" t="s">
        <v>116</v>
      </c>
      <c r="C142" s="247" t="s">
        <v>481</v>
      </c>
    </row>
    <row r="143" spans="1:3" ht="33.75">
      <c r="A143" s="242">
        <v>26</v>
      </c>
      <c r="B143" s="245" t="s">
        <v>117</v>
      </c>
      <c r="C143" s="247" t="s">
        <v>482</v>
      </c>
    </row>
    <row r="144" spans="1:3">
      <c r="A144" s="242">
        <v>27</v>
      </c>
      <c r="B144" s="245" t="s">
        <v>483</v>
      </c>
      <c r="C144" s="247" t="s">
        <v>484</v>
      </c>
    </row>
    <row r="145" spans="1:3" ht="22.5">
      <c r="A145" s="242">
        <v>28</v>
      </c>
      <c r="B145" s="245" t="s">
        <v>124</v>
      </c>
      <c r="C145" s="247" t="s">
        <v>485</v>
      </c>
    </row>
    <row r="146" spans="1:3">
      <c r="A146" s="242">
        <v>29</v>
      </c>
      <c r="B146" s="245" t="s">
        <v>118</v>
      </c>
      <c r="C146" s="266" t="s">
        <v>486</v>
      </c>
    </row>
    <row r="147" spans="1:3">
      <c r="A147" s="242">
        <v>30</v>
      </c>
      <c r="B147" s="245" t="s">
        <v>119</v>
      </c>
      <c r="C147" s="266" t="s">
        <v>487</v>
      </c>
    </row>
    <row r="148" spans="1:3" ht="32.25" customHeight="1">
      <c r="A148" s="242">
        <v>31</v>
      </c>
      <c r="B148" s="245" t="s">
        <v>488</v>
      </c>
      <c r="C148" s="266" t="s">
        <v>489</v>
      </c>
    </row>
    <row r="149" spans="1:3">
      <c r="A149" s="242">
        <v>31.1</v>
      </c>
      <c r="B149" s="245" t="s">
        <v>490</v>
      </c>
      <c r="C149" s="248" t="s">
        <v>491</v>
      </c>
    </row>
    <row r="150" spans="1:3" ht="33.75">
      <c r="A150" s="242" t="s">
        <v>492</v>
      </c>
      <c r="B150" s="245" t="s">
        <v>705</v>
      </c>
      <c r="C150" s="275" t="s">
        <v>715</v>
      </c>
    </row>
    <row r="151" spans="1:3">
      <c r="A151" s="242">
        <v>31.2</v>
      </c>
      <c r="B151" s="245" t="s">
        <v>493</v>
      </c>
      <c r="C151" s="275" t="s">
        <v>494</v>
      </c>
    </row>
    <row r="152" spans="1:3">
      <c r="A152" s="242" t="s">
        <v>495</v>
      </c>
      <c r="B152" s="245" t="s">
        <v>705</v>
      </c>
      <c r="C152" s="275" t="s">
        <v>706</v>
      </c>
    </row>
    <row r="153" spans="1:3" ht="33.75">
      <c r="A153" s="242">
        <v>32</v>
      </c>
      <c r="B153" s="271" t="s">
        <v>496</v>
      </c>
      <c r="C153" s="275" t="s">
        <v>707</v>
      </c>
    </row>
    <row r="154" spans="1:3">
      <c r="A154" s="242">
        <v>33</v>
      </c>
      <c r="B154" s="245" t="s">
        <v>120</v>
      </c>
      <c r="C154" s="275" t="s">
        <v>497</v>
      </c>
    </row>
    <row r="155" spans="1:3">
      <c r="A155" s="242">
        <v>34</v>
      </c>
      <c r="B155" s="273" t="s">
        <v>121</v>
      </c>
      <c r="C155" s="275" t="s">
        <v>498</v>
      </c>
    </row>
    <row r="156" spans="1:3">
      <c r="A156" s="242">
        <v>35</v>
      </c>
      <c r="B156" s="273" t="s">
        <v>122</v>
      </c>
      <c r="C156" s="275" t="s">
        <v>499</v>
      </c>
    </row>
    <row r="157" spans="1:3">
      <c r="A157" s="258" t="s">
        <v>716</v>
      </c>
      <c r="B157" s="273" t="s">
        <v>129</v>
      </c>
      <c r="C157" s="275" t="s">
        <v>744</v>
      </c>
    </row>
    <row r="158" spans="1:3">
      <c r="A158" s="258">
        <v>36.1</v>
      </c>
      <c r="B158" s="273" t="s">
        <v>500</v>
      </c>
      <c r="C158" s="275" t="s">
        <v>501</v>
      </c>
    </row>
    <row r="159" spans="1:3" ht="22.5">
      <c r="A159" s="258" t="s">
        <v>717</v>
      </c>
      <c r="B159" s="273" t="s">
        <v>705</v>
      </c>
      <c r="C159" s="248" t="s">
        <v>708</v>
      </c>
    </row>
    <row r="160" spans="1:3" ht="22.5">
      <c r="A160" s="258">
        <v>36.200000000000003</v>
      </c>
      <c r="B160" s="274" t="s">
        <v>753</v>
      </c>
      <c r="C160" s="248" t="s">
        <v>745</v>
      </c>
    </row>
    <row r="161" spans="1:3" ht="22.5">
      <c r="A161" s="258" t="s">
        <v>718</v>
      </c>
      <c r="B161" s="273" t="s">
        <v>705</v>
      </c>
      <c r="C161" s="248" t="s">
        <v>746</v>
      </c>
    </row>
    <row r="162" spans="1:3" ht="22.5">
      <c r="A162" s="258">
        <v>36.299999999999997</v>
      </c>
      <c r="B162" s="274" t="s">
        <v>754</v>
      </c>
      <c r="C162" s="248" t="s">
        <v>747</v>
      </c>
    </row>
    <row r="163" spans="1:3" ht="22.5">
      <c r="A163" s="258" t="s">
        <v>719</v>
      </c>
      <c r="B163" s="273" t="s">
        <v>705</v>
      </c>
      <c r="C163" s="248" t="s">
        <v>748</v>
      </c>
    </row>
    <row r="164" spans="1:3">
      <c r="A164" s="258" t="s">
        <v>720</v>
      </c>
      <c r="B164" s="273" t="s">
        <v>123</v>
      </c>
      <c r="C164" s="272" t="s">
        <v>749</v>
      </c>
    </row>
    <row r="165" spans="1:3">
      <c r="A165" s="258" t="s">
        <v>721</v>
      </c>
      <c r="B165" s="273" t="s">
        <v>705</v>
      </c>
      <c r="C165" s="272" t="s">
        <v>750</v>
      </c>
    </row>
    <row r="166" spans="1:3">
      <c r="A166" s="256">
        <v>37</v>
      </c>
      <c r="B166" s="273" t="s">
        <v>504</v>
      </c>
      <c r="C166" s="248" t="s">
        <v>505</v>
      </c>
    </row>
    <row r="167" spans="1:3">
      <c r="A167" s="256">
        <v>37.1</v>
      </c>
      <c r="B167" s="273" t="s">
        <v>506</v>
      </c>
      <c r="C167" s="248" t="s">
        <v>507</v>
      </c>
    </row>
    <row r="168" spans="1:3">
      <c r="A168" s="257" t="s">
        <v>502</v>
      </c>
      <c r="B168" s="273" t="s">
        <v>705</v>
      </c>
      <c r="C168" s="248" t="s">
        <v>709</v>
      </c>
    </row>
    <row r="169" spans="1:3">
      <c r="A169" s="256">
        <v>37.200000000000003</v>
      </c>
      <c r="B169" s="273" t="s">
        <v>509</v>
      </c>
      <c r="C169" s="248" t="s">
        <v>510</v>
      </c>
    </row>
    <row r="170" spans="1:3" ht="22.5">
      <c r="A170" s="257" t="s">
        <v>503</v>
      </c>
      <c r="B170" s="245" t="s">
        <v>705</v>
      </c>
      <c r="C170" s="248" t="s">
        <v>710</v>
      </c>
    </row>
    <row r="171" spans="1:3">
      <c r="A171" s="256">
        <v>38</v>
      </c>
      <c r="B171" s="245" t="s">
        <v>125</v>
      </c>
      <c r="C171" s="248" t="s">
        <v>512</v>
      </c>
    </row>
    <row r="172" spans="1:3">
      <c r="A172" s="258">
        <v>38.1</v>
      </c>
      <c r="B172" s="245" t="s">
        <v>126</v>
      </c>
      <c r="C172" s="266" t="s">
        <v>126</v>
      </c>
    </row>
    <row r="173" spans="1:3">
      <c r="A173" s="258" t="s">
        <v>508</v>
      </c>
      <c r="B173" s="249" t="s">
        <v>513</v>
      </c>
      <c r="C173" s="615" t="s">
        <v>514</v>
      </c>
    </row>
    <row r="174" spans="1:3">
      <c r="A174" s="258" t="s">
        <v>722</v>
      </c>
      <c r="B174" s="249" t="s">
        <v>515</v>
      </c>
      <c r="C174" s="615"/>
    </row>
    <row r="175" spans="1:3">
      <c r="A175" s="258" t="s">
        <v>723</v>
      </c>
      <c r="B175" s="249" t="s">
        <v>516</v>
      </c>
      <c r="C175" s="615"/>
    </row>
    <row r="176" spans="1:3">
      <c r="A176" s="258" t="s">
        <v>724</v>
      </c>
      <c r="B176" s="249" t="s">
        <v>517</v>
      </c>
      <c r="C176" s="615"/>
    </row>
    <row r="177" spans="1:3">
      <c r="A177" s="258" t="s">
        <v>725</v>
      </c>
      <c r="B177" s="249" t="s">
        <v>518</v>
      </c>
      <c r="C177" s="615"/>
    </row>
    <row r="178" spans="1:3">
      <c r="A178" s="258" t="s">
        <v>726</v>
      </c>
      <c r="B178" s="249" t="s">
        <v>519</v>
      </c>
      <c r="C178" s="615"/>
    </row>
    <row r="179" spans="1:3">
      <c r="A179" s="258">
        <v>38.200000000000003</v>
      </c>
      <c r="B179" s="245" t="s">
        <v>127</v>
      </c>
      <c r="C179" s="266" t="s">
        <v>127</v>
      </c>
    </row>
    <row r="180" spans="1:3">
      <c r="A180" s="258" t="s">
        <v>511</v>
      </c>
      <c r="B180" s="249" t="s">
        <v>520</v>
      </c>
      <c r="C180" s="615" t="s">
        <v>521</v>
      </c>
    </row>
    <row r="181" spans="1:3">
      <c r="A181" s="258" t="s">
        <v>727</v>
      </c>
      <c r="B181" s="249" t="s">
        <v>522</v>
      </c>
      <c r="C181" s="615"/>
    </row>
    <row r="182" spans="1:3">
      <c r="A182" s="258" t="s">
        <v>728</v>
      </c>
      <c r="B182" s="249" t="s">
        <v>523</v>
      </c>
      <c r="C182" s="615"/>
    </row>
    <row r="183" spans="1:3">
      <c r="A183" s="258" t="s">
        <v>729</v>
      </c>
      <c r="B183" s="249" t="s">
        <v>524</v>
      </c>
      <c r="C183" s="615"/>
    </row>
    <row r="184" spans="1:3">
      <c r="A184" s="258" t="s">
        <v>730</v>
      </c>
      <c r="B184" s="249" t="s">
        <v>525</v>
      </c>
      <c r="C184" s="615"/>
    </row>
    <row r="185" spans="1:3">
      <c r="A185" s="258" t="s">
        <v>731</v>
      </c>
      <c r="B185" s="249" t="s">
        <v>526</v>
      </c>
      <c r="C185" s="615"/>
    </row>
    <row r="186" spans="1:3">
      <c r="A186" s="258" t="s">
        <v>732</v>
      </c>
      <c r="B186" s="249" t="s">
        <v>527</v>
      </c>
      <c r="C186" s="615"/>
    </row>
    <row r="187" spans="1:3">
      <c r="A187" s="258">
        <v>38.299999999999997</v>
      </c>
      <c r="B187" s="245" t="s">
        <v>128</v>
      </c>
      <c r="C187" s="266" t="s">
        <v>528</v>
      </c>
    </row>
    <row r="188" spans="1:3">
      <c r="A188" s="258" t="s">
        <v>733</v>
      </c>
      <c r="B188" s="249" t="s">
        <v>529</v>
      </c>
      <c r="C188" s="615" t="s">
        <v>530</v>
      </c>
    </row>
    <row r="189" spans="1:3">
      <c r="A189" s="258" t="s">
        <v>734</v>
      </c>
      <c r="B189" s="249" t="s">
        <v>531</v>
      </c>
      <c r="C189" s="615"/>
    </row>
    <row r="190" spans="1:3">
      <c r="A190" s="258" t="s">
        <v>735</v>
      </c>
      <c r="B190" s="249" t="s">
        <v>532</v>
      </c>
      <c r="C190" s="615"/>
    </row>
    <row r="191" spans="1:3">
      <c r="A191" s="258" t="s">
        <v>736</v>
      </c>
      <c r="B191" s="249" t="s">
        <v>533</v>
      </c>
      <c r="C191" s="615"/>
    </row>
    <row r="192" spans="1:3">
      <c r="A192" s="258" t="s">
        <v>737</v>
      </c>
      <c r="B192" s="249" t="s">
        <v>534</v>
      </c>
      <c r="C192" s="615"/>
    </row>
    <row r="193" spans="1:3">
      <c r="A193" s="258" t="s">
        <v>738</v>
      </c>
      <c r="B193" s="249" t="s">
        <v>535</v>
      </c>
      <c r="C193" s="615"/>
    </row>
    <row r="194" spans="1:3">
      <c r="A194" s="258">
        <v>38.4</v>
      </c>
      <c r="B194" s="245" t="s">
        <v>504</v>
      </c>
      <c r="C194" s="248" t="s">
        <v>505</v>
      </c>
    </row>
    <row r="195" spans="1:3" s="243" customFormat="1">
      <c r="A195" s="258" t="s">
        <v>739</v>
      </c>
      <c r="B195" s="249" t="s">
        <v>529</v>
      </c>
      <c r="C195" s="615" t="s">
        <v>536</v>
      </c>
    </row>
    <row r="196" spans="1:3">
      <c r="A196" s="258" t="s">
        <v>740</v>
      </c>
      <c r="B196" s="249" t="s">
        <v>531</v>
      </c>
      <c r="C196" s="615"/>
    </row>
    <row r="197" spans="1:3">
      <c r="A197" s="258" t="s">
        <v>741</v>
      </c>
      <c r="B197" s="249" t="s">
        <v>532</v>
      </c>
      <c r="C197" s="615"/>
    </row>
    <row r="198" spans="1:3">
      <c r="A198" s="258" t="s">
        <v>742</v>
      </c>
      <c r="B198" s="249" t="s">
        <v>533</v>
      </c>
      <c r="C198" s="615"/>
    </row>
    <row r="199" spans="1:3" ht="12" thickBot="1">
      <c r="A199" s="259" t="s">
        <v>743</v>
      </c>
      <c r="B199" s="249" t="s">
        <v>537</v>
      </c>
      <c r="C199" s="615"/>
    </row>
    <row r="200" spans="1:3" ht="12" thickBot="1">
      <c r="A200" s="610" t="s">
        <v>692</v>
      </c>
      <c r="B200" s="611"/>
      <c r="C200" s="612"/>
    </row>
    <row r="201" spans="1:3" ht="12.75" thickTop="1" thickBot="1">
      <c r="A201" s="624" t="s">
        <v>538</v>
      </c>
      <c r="B201" s="624"/>
      <c r="C201" s="624"/>
    </row>
    <row r="202" spans="1:3">
      <c r="A202" s="250">
        <v>11.1</v>
      </c>
      <c r="B202" s="251" t="s">
        <v>539</v>
      </c>
      <c r="C202" s="246" t="s">
        <v>540</v>
      </c>
    </row>
    <row r="203" spans="1:3">
      <c r="A203" s="250">
        <v>11.2</v>
      </c>
      <c r="B203" s="251" t="s">
        <v>541</v>
      </c>
      <c r="C203" s="246" t="s">
        <v>542</v>
      </c>
    </row>
    <row r="204" spans="1:3" ht="22.5">
      <c r="A204" s="250">
        <v>11.3</v>
      </c>
      <c r="B204" s="251" t="s">
        <v>543</v>
      </c>
      <c r="C204" s="246" t="s">
        <v>544</v>
      </c>
    </row>
    <row r="205" spans="1:3" ht="22.5">
      <c r="A205" s="250">
        <v>11.4</v>
      </c>
      <c r="B205" s="251" t="s">
        <v>545</v>
      </c>
      <c r="C205" s="246" t="s">
        <v>546</v>
      </c>
    </row>
    <row r="206" spans="1:3" ht="22.5">
      <c r="A206" s="250">
        <v>11.5</v>
      </c>
      <c r="B206" s="251" t="s">
        <v>547</v>
      </c>
      <c r="C206" s="246" t="s">
        <v>548</v>
      </c>
    </row>
    <row r="207" spans="1:3">
      <c r="A207" s="250">
        <v>11.6</v>
      </c>
      <c r="B207" s="251" t="s">
        <v>549</v>
      </c>
      <c r="C207" s="246" t="s">
        <v>550</v>
      </c>
    </row>
    <row r="208" spans="1:3" ht="22.5">
      <c r="A208" s="250">
        <v>11.7</v>
      </c>
      <c r="B208" s="251" t="s">
        <v>711</v>
      </c>
      <c r="C208" s="246" t="s">
        <v>712</v>
      </c>
    </row>
    <row r="209" spans="1:3" ht="22.5">
      <c r="A209" s="250">
        <v>11.8</v>
      </c>
      <c r="B209" s="251" t="s">
        <v>713</v>
      </c>
      <c r="C209" s="246" t="s">
        <v>714</v>
      </c>
    </row>
    <row r="210" spans="1:3">
      <c r="A210" s="250">
        <v>11.9</v>
      </c>
      <c r="B210" s="246" t="s">
        <v>551</v>
      </c>
      <c r="C210" s="246" t="s">
        <v>552</v>
      </c>
    </row>
    <row r="211" spans="1:3">
      <c r="A211" s="250">
        <v>11.1</v>
      </c>
      <c r="B211" s="246" t="s">
        <v>553</v>
      </c>
      <c r="C211" s="246" t="s">
        <v>554</v>
      </c>
    </row>
    <row r="212" spans="1:3">
      <c r="A212" s="250">
        <v>11.11</v>
      </c>
      <c r="B212" s="248" t="s">
        <v>555</v>
      </c>
      <c r="C212" s="246" t="s">
        <v>556</v>
      </c>
    </row>
    <row r="213" spans="1:3">
      <c r="A213" s="250">
        <v>11.12</v>
      </c>
      <c r="B213" s="251" t="s">
        <v>557</v>
      </c>
      <c r="C213" s="246" t="s">
        <v>558</v>
      </c>
    </row>
    <row r="214" spans="1:3">
      <c r="A214" s="250">
        <v>11.13</v>
      </c>
      <c r="B214" s="251" t="s">
        <v>559</v>
      </c>
      <c r="C214" s="266" t="s">
        <v>560</v>
      </c>
    </row>
    <row r="215" spans="1:3" ht="22.5">
      <c r="A215" s="250">
        <v>11.14</v>
      </c>
      <c r="B215" s="251" t="s">
        <v>751</v>
      </c>
      <c r="C215" s="266" t="s">
        <v>752</v>
      </c>
    </row>
    <row r="216" spans="1:3">
      <c r="A216" s="250">
        <v>11.15</v>
      </c>
      <c r="B216" s="251" t="s">
        <v>561</v>
      </c>
      <c r="C216" s="266" t="s">
        <v>562</v>
      </c>
    </row>
    <row r="217" spans="1:3">
      <c r="A217" s="250">
        <v>11.16</v>
      </c>
      <c r="B217" s="251" t="s">
        <v>563</v>
      </c>
      <c r="C217" s="266" t="s">
        <v>564</v>
      </c>
    </row>
    <row r="218" spans="1:3">
      <c r="A218" s="250">
        <v>11.17</v>
      </c>
      <c r="B218" s="251" t="s">
        <v>565</v>
      </c>
      <c r="C218" s="266" t="s">
        <v>566</v>
      </c>
    </row>
    <row r="219" spans="1:3">
      <c r="A219" s="250">
        <v>11.18</v>
      </c>
      <c r="B219" s="251" t="s">
        <v>567</v>
      </c>
      <c r="C219" s="266" t="s">
        <v>568</v>
      </c>
    </row>
    <row r="220" spans="1:3" ht="22.5">
      <c r="A220" s="250">
        <v>11.19</v>
      </c>
      <c r="B220" s="251" t="s">
        <v>569</v>
      </c>
      <c r="C220" s="266" t="s">
        <v>673</v>
      </c>
    </row>
    <row r="221" spans="1:3" ht="22.5">
      <c r="A221" s="250">
        <v>11.2</v>
      </c>
      <c r="B221" s="251" t="s">
        <v>570</v>
      </c>
      <c r="C221" s="266" t="s">
        <v>674</v>
      </c>
    </row>
    <row r="222" spans="1:3" s="243" customFormat="1">
      <c r="A222" s="250">
        <v>11.21</v>
      </c>
      <c r="B222" s="251" t="s">
        <v>571</v>
      </c>
      <c r="C222" s="266" t="s">
        <v>572</v>
      </c>
    </row>
    <row r="223" spans="1:3">
      <c r="A223" s="250">
        <v>11.22</v>
      </c>
      <c r="B223" s="251" t="s">
        <v>573</v>
      </c>
      <c r="C223" s="266" t="s">
        <v>574</v>
      </c>
    </row>
    <row r="224" spans="1:3">
      <c r="A224" s="250">
        <v>11.23</v>
      </c>
      <c r="B224" s="251" t="s">
        <v>575</v>
      </c>
      <c r="C224" s="266" t="s">
        <v>576</v>
      </c>
    </row>
    <row r="225" spans="1:3">
      <c r="A225" s="250">
        <v>11.24</v>
      </c>
      <c r="B225" s="251" t="s">
        <v>577</v>
      </c>
      <c r="C225" s="266" t="s">
        <v>578</v>
      </c>
    </row>
    <row r="226" spans="1:3">
      <c r="A226" s="250">
        <v>11.25</v>
      </c>
      <c r="B226" s="268" t="s">
        <v>579</v>
      </c>
      <c r="C226" s="269" t="s">
        <v>580</v>
      </c>
    </row>
    <row r="227" spans="1:3" ht="12" thickBot="1">
      <c r="A227" s="621" t="s">
        <v>693</v>
      </c>
      <c r="B227" s="622"/>
      <c r="C227" s="623"/>
    </row>
    <row r="228" spans="1:3" ht="12.75" thickTop="1" thickBot="1">
      <c r="A228" s="624" t="s">
        <v>538</v>
      </c>
      <c r="B228" s="624"/>
      <c r="C228" s="624"/>
    </row>
    <row r="229" spans="1:3">
      <c r="A229" s="244" t="s">
        <v>581</v>
      </c>
      <c r="B229" s="252" t="s">
        <v>582</v>
      </c>
      <c r="C229" s="625" t="s">
        <v>583</v>
      </c>
    </row>
    <row r="230" spans="1:3">
      <c r="A230" s="242" t="s">
        <v>584</v>
      </c>
      <c r="B230" s="248" t="s">
        <v>585</v>
      </c>
      <c r="C230" s="615"/>
    </row>
    <row r="231" spans="1:3">
      <c r="A231" s="242" t="s">
        <v>586</v>
      </c>
      <c r="B231" s="248" t="s">
        <v>587</v>
      </c>
      <c r="C231" s="615"/>
    </row>
    <row r="232" spans="1:3">
      <c r="A232" s="242" t="s">
        <v>588</v>
      </c>
      <c r="B232" s="248" t="s">
        <v>589</v>
      </c>
      <c r="C232" s="615"/>
    </row>
    <row r="233" spans="1:3">
      <c r="A233" s="242" t="s">
        <v>590</v>
      </c>
      <c r="B233" s="248" t="s">
        <v>591</v>
      </c>
      <c r="C233" s="615"/>
    </row>
    <row r="234" spans="1:3">
      <c r="A234" s="242" t="s">
        <v>592</v>
      </c>
      <c r="B234" s="248" t="s">
        <v>593</v>
      </c>
      <c r="C234" s="266" t="s">
        <v>594</v>
      </c>
    </row>
    <row r="235" spans="1:3" ht="22.5">
      <c r="A235" s="242" t="s">
        <v>595</v>
      </c>
      <c r="B235" s="248" t="s">
        <v>596</v>
      </c>
      <c r="C235" s="266" t="s">
        <v>597</v>
      </c>
    </row>
    <row r="236" spans="1:3" ht="22.5">
      <c r="A236" s="242" t="s">
        <v>598</v>
      </c>
      <c r="B236" s="248" t="s">
        <v>599</v>
      </c>
      <c r="C236" s="266" t="s">
        <v>600</v>
      </c>
    </row>
    <row r="237" spans="1:3">
      <c r="A237" s="242" t="s">
        <v>601</v>
      </c>
      <c r="B237" s="248" t="s">
        <v>602</v>
      </c>
      <c r="C237" s="615" t="s">
        <v>603</v>
      </c>
    </row>
    <row r="238" spans="1:3">
      <c r="A238" s="242" t="s">
        <v>604</v>
      </c>
      <c r="B238" s="248" t="s">
        <v>605</v>
      </c>
      <c r="C238" s="615"/>
    </row>
    <row r="239" spans="1:3">
      <c r="A239" s="242" t="s">
        <v>606</v>
      </c>
      <c r="B239" s="248" t="s">
        <v>607</v>
      </c>
      <c r="C239" s="615"/>
    </row>
    <row r="240" spans="1:3">
      <c r="A240" s="242" t="s">
        <v>608</v>
      </c>
      <c r="B240" s="248" t="s">
        <v>609</v>
      </c>
      <c r="C240" s="615" t="s">
        <v>583</v>
      </c>
    </row>
    <row r="241" spans="1:3">
      <c r="A241" s="242" t="s">
        <v>610</v>
      </c>
      <c r="B241" s="248" t="s">
        <v>611</v>
      </c>
      <c r="C241" s="615"/>
    </row>
    <row r="242" spans="1:3">
      <c r="A242" s="242" t="s">
        <v>612</v>
      </c>
      <c r="B242" s="248" t="s">
        <v>613</v>
      </c>
      <c r="C242" s="615"/>
    </row>
    <row r="243" spans="1:3" s="243" customFormat="1">
      <c r="A243" s="242" t="s">
        <v>614</v>
      </c>
      <c r="B243" s="248" t="s">
        <v>615</v>
      </c>
      <c r="C243" s="615"/>
    </row>
    <row r="244" spans="1:3">
      <c r="A244" s="242" t="s">
        <v>616</v>
      </c>
      <c r="B244" s="248" t="s">
        <v>617</v>
      </c>
      <c r="C244" s="615"/>
    </row>
    <row r="245" spans="1:3">
      <c r="A245" s="242" t="s">
        <v>618</v>
      </c>
      <c r="B245" s="248" t="s">
        <v>619</v>
      </c>
      <c r="C245" s="615"/>
    </row>
    <row r="246" spans="1:3">
      <c r="A246" s="242" t="s">
        <v>620</v>
      </c>
      <c r="B246" s="248" t="s">
        <v>621</v>
      </c>
      <c r="C246" s="615"/>
    </row>
    <row r="247" spans="1:3">
      <c r="A247" s="242" t="s">
        <v>622</v>
      </c>
      <c r="B247" s="248" t="s">
        <v>623</v>
      </c>
      <c r="C247" s="615"/>
    </row>
    <row r="248" spans="1:3" s="243" customFormat="1" ht="12" thickBot="1">
      <c r="A248" s="610" t="s">
        <v>694</v>
      </c>
      <c r="B248" s="611"/>
      <c r="C248" s="612"/>
    </row>
    <row r="249" spans="1:3" ht="12.75" thickTop="1" thickBot="1">
      <c r="A249" s="607" t="s">
        <v>624</v>
      </c>
      <c r="B249" s="607"/>
      <c r="C249" s="607"/>
    </row>
    <row r="250" spans="1:3">
      <c r="A250" s="242">
        <v>13.1</v>
      </c>
      <c r="B250" s="608" t="s">
        <v>625</v>
      </c>
      <c r="C250" s="609"/>
    </row>
    <row r="251" spans="1:3" ht="33.75">
      <c r="A251" s="242" t="s">
        <v>626</v>
      </c>
      <c r="B251" s="251" t="s">
        <v>627</v>
      </c>
      <c r="C251" s="246" t="s">
        <v>628</v>
      </c>
    </row>
    <row r="252" spans="1:3" ht="101.25">
      <c r="A252" s="242" t="s">
        <v>629</v>
      </c>
      <c r="B252" s="251" t="s">
        <v>630</v>
      </c>
      <c r="C252" s="246" t="s">
        <v>631</v>
      </c>
    </row>
    <row r="253" spans="1:3" ht="12" thickBot="1">
      <c r="A253" s="610" t="s">
        <v>695</v>
      </c>
      <c r="B253" s="611"/>
      <c r="C253" s="612"/>
    </row>
    <row r="254" spans="1:3" ht="12.75" thickTop="1" thickBot="1">
      <c r="A254" s="607" t="s">
        <v>624</v>
      </c>
      <c r="B254" s="607"/>
      <c r="C254" s="607"/>
    </row>
    <row r="255" spans="1:3">
      <c r="A255" s="242">
        <v>14.1</v>
      </c>
      <c r="B255" s="608" t="s">
        <v>632</v>
      </c>
      <c r="C255" s="609"/>
    </row>
    <row r="256" spans="1:3" ht="22.5">
      <c r="A256" s="242" t="s">
        <v>633</v>
      </c>
      <c r="B256" s="251" t="s">
        <v>634</v>
      </c>
      <c r="C256" s="246" t="s">
        <v>635</v>
      </c>
    </row>
    <row r="257" spans="1:3" ht="45">
      <c r="A257" s="242" t="s">
        <v>636</v>
      </c>
      <c r="B257" s="251" t="s">
        <v>637</v>
      </c>
      <c r="C257" s="246" t="s">
        <v>638</v>
      </c>
    </row>
    <row r="258" spans="1:3" ht="12" customHeight="1">
      <c r="A258" s="242" t="s">
        <v>639</v>
      </c>
      <c r="B258" s="251" t="s">
        <v>640</v>
      </c>
      <c r="C258" s="246" t="s">
        <v>641</v>
      </c>
    </row>
    <row r="259" spans="1:3" ht="33.75">
      <c r="A259" s="242" t="s">
        <v>642</v>
      </c>
      <c r="B259" s="251" t="s">
        <v>643</v>
      </c>
      <c r="C259" s="246" t="s">
        <v>644</v>
      </c>
    </row>
    <row r="260" spans="1:3" ht="11.25" customHeight="1">
      <c r="A260" s="242" t="s">
        <v>645</v>
      </c>
      <c r="B260" s="251" t="s">
        <v>646</v>
      </c>
      <c r="C260" s="246" t="s">
        <v>647</v>
      </c>
    </row>
    <row r="261" spans="1:3" ht="56.25">
      <c r="A261" s="242" t="s">
        <v>648</v>
      </c>
      <c r="B261" s="251" t="s">
        <v>649</v>
      </c>
      <c r="C261" s="246" t="s">
        <v>650</v>
      </c>
    </row>
    <row r="262" spans="1:3">
      <c r="A262" s="237"/>
      <c r="B262" s="237"/>
      <c r="C262" s="237"/>
    </row>
    <row r="263" spans="1:3">
      <c r="A263" s="237"/>
      <c r="B263" s="237"/>
      <c r="C263" s="237"/>
    </row>
    <row r="264" spans="1:3">
      <c r="A264" s="237"/>
      <c r="B264" s="237"/>
      <c r="C264" s="237"/>
    </row>
    <row r="265" spans="1:3">
      <c r="A265" s="237"/>
      <c r="B265" s="237"/>
      <c r="C265" s="237"/>
    </row>
    <row r="266" spans="1:3">
      <c r="A266" s="237"/>
      <c r="B266" s="237"/>
      <c r="C266" s="237"/>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B2" sqref="B2"/>
    </sheetView>
  </sheetViews>
  <sheetFormatPr defaultRowHeight="15.75"/>
  <cols>
    <col min="1" max="1" width="9.5703125" style="18" bestFit="1" customWidth="1"/>
    <col min="2" max="2" width="86" style="15" customWidth="1"/>
    <col min="3" max="3" width="13.85546875" style="15" bestFit="1" customWidth="1"/>
    <col min="4" max="7" width="13.85546875" style="2" bestFit="1" customWidth="1"/>
    <col min="8" max="13" width="6.7109375" customWidth="1"/>
  </cols>
  <sheetData>
    <row r="1" spans="1:8">
      <c r="A1" s="16" t="s">
        <v>231</v>
      </c>
      <c r="B1" s="500" t="str">
        <f>Info!C2</f>
        <v>სს თიბისი ბანკი</v>
      </c>
    </row>
    <row r="2" spans="1:8">
      <c r="A2" s="16" t="s">
        <v>232</v>
      </c>
      <c r="B2" s="15" t="s">
        <v>940</v>
      </c>
      <c r="C2" s="28"/>
      <c r="D2" s="17"/>
      <c r="E2" s="17"/>
      <c r="F2" s="17"/>
      <c r="G2" s="17"/>
      <c r="H2" s="1"/>
    </row>
    <row r="3" spans="1:8">
      <c r="A3" s="16"/>
      <c r="C3" s="28"/>
      <c r="D3" s="17"/>
      <c r="E3" s="17"/>
      <c r="F3" s="17"/>
      <c r="G3" s="17"/>
      <c r="H3" s="1"/>
    </row>
    <row r="4" spans="1:8" ht="16.5" thickBot="1">
      <c r="A4" s="74" t="s">
        <v>653</v>
      </c>
      <c r="B4" s="217" t="s">
        <v>266</v>
      </c>
      <c r="C4" s="218"/>
      <c r="D4" s="219"/>
      <c r="E4" s="219"/>
      <c r="F4" s="219"/>
      <c r="G4" s="219"/>
      <c r="H4" s="1"/>
    </row>
    <row r="5" spans="1:8" ht="15">
      <c r="A5" s="369" t="s">
        <v>32</v>
      </c>
      <c r="B5" s="370"/>
      <c r="C5" s="371" t="s">
        <v>5</v>
      </c>
      <c r="D5" s="372" t="s">
        <v>6</v>
      </c>
      <c r="E5" s="372" t="s">
        <v>7</v>
      </c>
      <c r="F5" s="372" t="s">
        <v>8</v>
      </c>
      <c r="G5" s="373" t="s">
        <v>9</v>
      </c>
    </row>
    <row r="6" spans="1:8" ht="15">
      <c r="A6" s="127"/>
      <c r="B6" s="31" t="s">
        <v>228</v>
      </c>
      <c r="C6" s="374"/>
      <c r="D6" s="374"/>
      <c r="E6" s="374"/>
      <c r="F6" s="374"/>
      <c r="G6" s="375"/>
    </row>
    <row r="7" spans="1:8" ht="15">
      <c r="A7" s="127"/>
      <c r="B7" s="32" t="s">
        <v>233</v>
      </c>
      <c r="C7" s="374"/>
      <c r="D7" s="374"/>
      <c r="E7" s="374"/>
      <c r="F7" s="374"/>
      <c r="G7" s="375"/>
    </row>
    <row r="8" spans="1:8" ht="15">
      <c r="A8" s="128">
        <v>1</v>
      </c>
      <c r="B8" s="267" t="s">
        <v>29</v>
      </c>
      <c r="C8" s="276">
        <v>1629594409.74845</v>
      </c>
      <c r="D8" s="277">
        <v>1532057662.5870256</v>
      </c>
      <c r="E8" s="277">
        <v>1453197746.8217702</v>
      </c>
      <c r="F8" s="277">
        <v>1469630536.0318</v>
      </c>
      <c r="G8" s="278">
        <v>1387547927.3863358</v>
      </c>
    </row>
    <row r="9" spans="1:8" ht="15">
      <c r="A9" s="128">
        <v>2</v>
      </c>
      <c r="B9" s="267" t="s">
        <v>130</v>
      </c>
      <c r="C9" s="276">
        <v>1678716009.74845</v>
      </c>
      <c r="D9" s="277">
        <v>1580547262.5870256</v>
      </c>
      <c r="E9" s="277">
        <v>1498856946.8217702</v>
      </c>
      <c r="F9" s="277">
        <v>1517249736.0318</v>
      </c>
      <c r="G9" s="278">
        <v>1437218327.3863358</v>
      </c>
    </row>
    <row r="10" spans="1:8" ht="15">
      <c r="A10" s="128">
        <v>3</v>
      </c>
      <c r="B10" s="267" t="s">
        <v>94</v>
      </c>
      <c r="C10" s="276">
        <v>2351269403.0036039</v>
      </c>
      <c r="D10" s="277">
        <v>2020501206.0292518</v>
      </c>
      <c r="E10" s="277">
        <v>1908397745.238137</v>
      </c>
      <c r="F10" s="277">
        <v>1943424521.0811422</v>
      </c>
      <c r="G10" s="278">
        <v>1885287448.4815955</v>
      </c>
    </row>
    <row r="11" spans="1:8" ht="15">
      <c r="A11" s="127"/>
      <c r="B11" s="31" t="s">
        <v>229</v>
      </c>
      <c r="C11" s="374"/>
      <c r="D11" s="374"/>
      <c r="E11" s="374"/>
      <c r="F11" s="374"/>
      <c r="G11" s="375"/>
    </row>
    <row r="12" spans="1:8" ht="15" customHeight="1">
      <c r="A12" s="128">
        <v>4</v>
      </c>
      <c r="B12" s="267" t="s">
        <v>675</v>
      </c>
      <c r="C12" s="412">
        <v>13154872018.554447</v>
      </c>
      <c r="D12" s="277">
        <v>12305756474.044712</v>
      </c>
      <c r="E12" s="277">
        <v>11200354144.642784</v>
      </c>
      <c r="F12" s="277">
        <v>10999578199.252359</v>
      </c>
      <c r="G12" s="278">
        <v>10753188938.751446</v>
      </c>
    </row>
    <row r="13" spans="1:8" ht="15">
      <c r="A13" s="127"/>
      <c r="B13" s="31" t="s">
        <v>131</v>
      </c>
      <c r="C13" s="374"/>
      <c r="D13" s="374"/>
      <c r="E13" s="374"/>
      <c r="F13" s="374"/>
      <c r="G13" s="375"/>
    </row>
    <row r="14" spans="1:8" s="3" customFormat="1" ht="15">
      <c r="A14" s="128"/>
      <c r="B14" s="32" t="s">
        <v>839</v>
      </c>
      <c r="C14" s="374"/>
      <c r="D14" s="374"/>
      <c r="E14" s="374"/>
      <c r="F14" s="374"/>
      <c r="G14" s="375"/>
    </row>
    <row r="15" spans="1:8" ht="15">
      <c r="A15" s="126">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&gt;=9.71338987972181%</v>
      </c>
      <c r="C15" s="507">
        <v>0.12387763312710066</v>
      </c>
      <c r="D15" s="508">
        <v>0.12449926713716787</v>
      </c>
      <c r="E15" s="508">
        <v>0.12974569625701041</v>
      </c>
      <c r="F15" s="508">
        <v>0.13360789926760017</v>
      </c>
      <c r="G15" s="509">
        <v>0.12903594787458875</v>
      </c>
    </row>
    <row r="16" spans="1:8" ht="15" customHeight="1">
      <c r="A16" s="126">
        <v>6</v>
      </c>
      <c r="B16" s="30" t="str">
        <f>"პირველადი კაპიტალის კოეფიციენტი &gt;="&amp;'9.1. Capital Requirements'!$C$20*100&amp;"%"</f>
        <v>პირველადი კაპიტალის კოეფიციენტი &gt;=11.7921633103779%</v>
      </c>
      <c r="C16" s="507">
        <v>0.12761173254902708</v>
      </c>
      <c r="D16" s="508">
        <v>0.12843966690879299</v>
      </c>
      <c r="E16" s="508">
        <v>0.13382228164086088</v>
      </c>
      <c r="F16" s="508">
        <v>0.13793708345424804</v>
      </c>
      <c r="G16" s="509">
        <v>0.13365507995558493</v>
      </c>
    </row>
    <row r="17" spans="1:7" ht="15">
      <c r="A17" s="126">
        <v>7</v>
      </c>
      <c r="B17" s="30" t="str">
        <f>"საზედამხედველო კაპიტალის კოეფიციენტი &gt;="&amp;'9.1. Capital Requirements'!$C$21*100&amp;"%"</f>
        <v>საზედამხედველო კაპიტალის კოეფიციენტი &gt;=16.654953184146%</v>
      </c>
      <c r="C17" s="507">
        <v>0.17873753539276002</v>
      </c>
      <c r="D17" s="508">
        <v>0.16419154810115824</v>
      </c>
      <c r="E17" s="508">
        <v>0.17038726816963537</v>
      </c>
      <c r="F17" s="508">
        <v>0.17668173141523161</v>
      </c>
      <c r="G17" s="509">
        <v>0.1753235676616407</v>
      </c>
    </row>
    <row r="18" spans="1:7" ht="15">
      <c r="A18" s="127"/>
      <c r="B18" s="31" t="s">
        <v>11</v>
      </c>
      <c r="C18" s="510"/>
      <c r="D18" s="510"/>
      <c r="E18" s="510"/>
      <c r="F18" s="510"/>
      <c r="G18" s="511"/>
    </row>
    <row r="19" spans="1:7" ht="15" customHeight="1">
      <c r="A19" s="129">
        <v>8</v>
      </c>
      <c r="B19" s="33" t="s">
        <v>12</v>
      </c>
      <c r="C19" s="512">
        <v>8.6204807637783223E-2</v>
      </c>
      <c r="D19" s="513">
        <v>8.6433550296104833E-2</v>
      </c>
      <c r="E19" s="513">
        <v>8.5956803028246473E-2</v>
      </c>
      <c r="F19" s="513">
        <v>8.4443193168042982E-2</v>
      </c>
      <c r="G19" s="514">
        <v>8.5008880812073681E-2</v>
      </c>
    </row>
    <row r="20" spans="1:7" ht="15">
      <c r="A20" s="129">
        <v>9</v>
      </c>
      <c r="B20" s="33" t="s">
        <v>13</v>
      </c>
      <c r="C20" s="512">
        <v>3.7488134771166241E-2</v>
      </c>
      <c r="D20" s="513">
        <v>3.7338494613885664E-2</v>
      </c>
      <c r="E20" s="513">
        <v>3.7001279305657095E-2</v>
      </c>
      <c r="F20" s="513">
        <v>3.6384998207430151E-2</v>
      </c>
      <c r="G20" s="514">
        <v>4.0464533411096626E-2</v>
      </c>
    </row>
    <row r="21" spans="1:7" ht="15">
      <c r="A21" s="129">
        <v>10</v>
      </c>
      <c r="B21" s="33" t="s">
        <v>14</v>
      </c>
      <c r="C21" s="512">
        <v>4.4656039270009482E-2</v>
      </c>
      <c r="D21" s="513">
        <v>4.5999598360700215E-2</v>
      </c>
      <c r="E21" s="513">
        <v>4.8184835123690962E-2</v>
      </c>
      <c r="F21" s="513">
        <v>4.7549324949438324E-2</v>
      </c>
      <c r="G21" s="514">
        <v>3.9722526322632574E-2</v>
      </c>
    </row>
    <row r="22" spans="1:7" ht="15">
      <c r="A22" s="129">
        <v>11</v>
      </c>
      <c r="B22" s="33" t="s">
        <v>267</v>
      </c>
      <c r="C22" s="512">
        <v>4.8716672866616989E-2</v>
      </c>
      <c r="D22" s="513">
        <v>4.9095055682219169E-2</v>
      </c>
      <c r="E22" s="513">
        <v>4.8955523722589378E-2</v>
      </c>
      <c r="F22" s="513">
        <v>4.8058194960612831E-2</v>
      </c>
      <c r="G22" s="514">
        <v>4.4544347400977055E-2</v>
      </c>
    </row>
    <row r="23" spans="1:7" ht="15">
      <c r="A23" s="129">
        <v>12</v>
      </c>
      <c r="B23" s="33" t="s">
        <v>15</v>
      </c>
      <c r="C23" s="512">
        <v>2.7231123082496252E-2</v>
      </c>
      <c r="D23" s="513">
        <v>2.718511042520828E-2</v>
      </c>
      <c r="E23" s="513">
        <v>2.9293765504132652E-2</v>
      </c>
      <c r="F23" s="513">
        <v>3.5212657081373264E-2</v>
      </c>
      <c r="G23" s="514">
        <v>2.7683321960763022E-2</v>
      </c>
    </row>
    <row r="24" spans="1:7" ht="15">
      <c r="A24" s="129">
        <v>13</v>
      </c>
      <c r="B24" s="33" t="s">
        <v>16</v>
      </c>
      <c r="C24" s="512">
        <v>0.21302927314972495</v>
      </c>
      <c r="D24" s="513">
        <v>0.21007196951562535</v>
      </c>
      <c r="E24" s="513">
        <v>0.22255306547062656</v>
      </c>
      <c r="F24" s="513">
        <v>0.2632379935192512</v>
      </c>
      <c r="G24" s="514">
        <v>0.20097695064711638</v>
      </c>
    </row>
    <row r="25" spans="1:7" ht="15">
      <c r="A25" s="127"/>
      <c r="B25" s="31" t="s">
        <v>17</v>
      </c>
      <c r="C25" s="510"/>
      <c r="D25" s="510"/>
      <c r="E25" s="510"/>
      <c r="F25" s="510"/>
      <c r="G25" s="511"/>
    </row>
    <row r="26" spans="1:7" ht="15">
      <c r="A26" s="129">
        <v>14</v>
      </c>
      <c r="B26" s="33" t="s">
        <v>18</v>
      </c>
      <c r="C26" s="512">
        <v>3.5851498592781812E-2</v>
      </c>
      <c r="D26" s="513">
        <v>3.7915197147290254E-2</v>
      </c>
      <c r="E26" s="513">
        <v>3.2836642590470352E-2</v>
      </c>
      <c r="F26" s="513">
        <v>3.1007525244065547E-2</v>
      </c>
      <c r="G26" s="514">
        <v>3.2175098820329984E-2</v>
      </c>
    </row>
    <row r="27" spans="1:7" ht="15" customHeight="1">
      <c r="A27" s="129">
        <v>15</v>
      </c>
      <c r="B27" s="33" t="s">
        <v>19</v>
      </c>
      <c r="C27" s="512">
        <v>4.1544601043908051E-2</v>
      </c>
      <c r="D27" s="513">
        <v>4.3869923566185208E-2</v>
      </c>
      <c r="E27" s="513">
        <v>4.4144404189985248E-2</v>
      </c>
      <c r="F27" s="513">
        <v>4.2106428012108885E-2</v>
      </c>
      <c r="G27" s="514">
        <v>4.3113650280039807E-2</v>
      </c>
    </row>
    <row r="28" spans="1:7" ht="15">
      <c r="A28" s="129">
        <v>16</v>
      </c>
      <c r="B28" s="33" t="s">
        <v>20</v>
      </c>
      <c r="C28" s="512">
        <v>0.59839276113247342</v>
      </c>
      <c r="D28" s="513">
        <v>0.58883915947689125</v>
      </c>
      <c r="E28" s="513">
        <v>0.58190943185707988</v>
      </c>
      <c r="F28" s="513">
        <v>0.57808992152667693</v>
      </c>
      <c r="G28" s="514">
        <v>0.59365125120835449</v>
      </c>
    </row>
    <row r="29" spans="1:7" ht="15" customHeight="1">
      <c r="A29" s="129">
        <v>17</v>
      </c>
      <c r="B29" s="33" t="s">
        <v>21</v>
      </c>
      <c r="C29" s="512">
        <v>0.55447373481224949</v>
      </c>
      <c r="D29" s="513">
        <v>0.55820359633516137</v>
      </c>
      <c r="E29" s="513">
        <v>0.54998529882914049</v>
      </c>
      <c r="F29" s="513">
        <v>0.54593314953200112</v>
      </c>
      <c r="G29" s="514">
        <v>0.55855278422080723</v>
      </c>
    </row>
    <row r="30" spans="1:7" ht="15">
      <c r="A30" s="129">
        <v>18</v>
      </c>
      <c r="B30" s="33" t="s">
        <v>22</v>
      </c>
      <c r="C30" s="512">
        <v>0.20977091895114378</v>
      </c>
      <c r="D30" s="513">
        <v>0.12443962160001554</v>
      </c>
      <c r="E30" s="513">
        <v>4.0040426294305598E-2</v>
      </c>
      <c r="F30" s="513">
        <v>-1.5751497310485075E-2</v>
      </c>
      <c r="G30" s="514">
        <v>0.44625980288967909</v>
      </c>
    </row>
    <row r="31" spans="1:7" ht="15" customHeight="1">
      <c r="A31" s="127"/>
      <c r="B31" s="31" t="s">
        <v>23</v>
      </c>
      <c r="C31" s="510"/>
      <c r="D31" s="510"/>
      <c r="E31" s="510"/>
      <c r="F31" s="510"/>
      <c r="G31" s="511"/>
    </row>
    <row r="32" spans="1:7" ht="15" customHeight="1">
      <c r="A32" s="129">
        <v>19</v>
      </c>
      <c r="B32" s="33" t="s">
        <v>24</v>
      </c>
      <c r="C32" s="512">
        <v>0.21270332464581956</v>
      </c>
      <c r="D32" s="512">
        <v>0.20486047996433013</v>
      </c>
      <c r="E32" s="512">
        <v>0.22735215374054499</v>
      </c>
      <c r="F32" s="512">
        <v>0.19288959022719426</v>
      </c>
      <c r="G32" s="515">
        <v>0.20870059399633106</v>
      </c>
    </row>
    <row r="33" spans="1:7" ht="15" customHeight="1">
      <c r="A33" s="129">
        <v>20</v>
      </c>
      <c r="B33" s="33" t="s">
        <v>25</v>
      </c>
      <c r="C33" s="512">
        <v>0.63321901253751611</v>
      </c>
      <c r="D33" s="512">
        <v>0.64562467382878741</v>
      </c>
      <c r="E33" s="512">
        <v>0.63896677390164025</v>
      </c>
      <c r="F33" s="512">
        <v>0.64622820281159388</v>
      </c>
      <c r="G33" s="515">
        <v>0.64596141938204388</v>
      </c>
    </row>
    <row r="34" spans="1:7" ht="15" customHeight="1">
      <c r="A34" s="129">
        <v>21</v>
      </c>
      <c r="B34" s="279" t="s">
        <v>26</v>
      </c>
      <c r="C34" s="512">
        <v>0.39276327604265332</v>
      </c>
      <c r="D34" s="512">
        <v>0.38090112923699926</v>
      </c>
      <c r="E34" s="512">
        <v>0.3797758788157713</v>
      </c>
      <c r="F34" s="512">
        <v>0.39323501222930657</v>
      </c>
      <c r="G34" s="515">
        <v>0.40034383660209366</v>
      </c>
    </row>
    <row r="35" spans="1:7" ht="15" customHeight="1">
      <c r="A35" s="377"/>
      <c r="B35" s="31" t="s">
        <v>838</v>
      </c>
      <c r="C35" s="374"/>
      <c r="D35" s="374"/>
      <c r="E35" s="374"/>
      <c r="F35" s="374"/>
      <c r="G35" s="375"/>
    </row>
    <row r="36" spans="1:7" ht="15" customHeight="1">
      <c r="A36" s="129">
        <v>22</v>
      </c>
      <c r="B36" s="368" t="s">
        <v>822</v>
      </c>
      <c r="C36" s="279">
        <v>2597569441.9442697</v>
      </c>
      <c r="D36" s="279">
        <v>2743562932.0032783</v>
      </c>
      <c r="E36" s="279">
        <v>2336844222.2878132</v>
      </c>
      <c r="F36" s="279">
        <v>2136300835.3317916</v>
      </c>
      <c r="G36" s="376">
        <v>2375746719.9176016</v>
      </c>
    </row>
    <row r="37" spans="1:7" ht="15">
      <c r="A37" s="129">
        <v>23</v>
      </c>
      <c r="B37" s="33" t="s">
        <v>823</v>
      </c>
      <c r="C37" s="279">
        <v>2381750186.9074216</v>
      </c>
      <c r="D37" s="280">
        <v>2396316597.4288855</v>
      </c>
      <c r="E37" s="280">
        <v>1923880139.3655655</v>
      </c>
      <c r="F37" s="280">
        <v>2043050274.9958563</v>
      </c>
      <c r="G37" s="281">
        <v>2107671739.980185</v>
      </c>
    </row>
    <row r="38" spans="1:7" thickBot="1">
      <c r="A38" s="130">
        <v>24</v>
      </c>
      <c r="B38" s="282" t="s">
        <v>821</v>
      </c>
      <c r="C38" s="516">
        <v>1.0906</v>
      </c>
      <c r="D38" s="517">
        <v>1.1449083710169887</v>
      </c>
      <c r="E38" s="517">
        <v>1.2146516690267566</v>
      </c>
      <c r="F38" s="517">
        <v>1.0456428123562083</v>
      </c>
      <c r="G38" s="518">
        <v>1.1271901002667222</v>
      </c>
    </row>
    <row r="39" spans="1:7">
      <c r="A39" s="19"/>
    </row>
    <row r="40" spans="1:7" ht="39.75">
      <c r="B40" s="367" t="s">
        <v>840</v>
      </c>
    </row>
    <row r="41" spans="1:7" ht="65.25">
      <c r="B41" s="428" t="s">
        <v>837</v>
      </c>
      <c r="D41" s="397"/>
      <c r="E41" s="397"/>
      <c r="F41" s="397"/>
      <c r="G41" s="39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RowHeight="15"/>
  <cols>
    <col min="1" max="1" width="9.5703125" style="2" bestFit="1" customWidth="1"/>
    <col min="2" max="2" width="55.140625" style="2" bestFit="1" customWidth="1"/>
    <col min="3" max="3" width="12.7109375" style="2" bestFit="1" customWidth="1"/>
    <col min="4" max="4" width="13.28515625" style="2" customWidth="1"/>
    <col min="5" max="5" width="14.5703125" style="2" customWidth="1"/>
    <col min="6" max="6" width="12.7109375" style="2" bestFit="1" customWidth="1"/>
    <col min="7" max="7" width="13.7109375" style="2" customWidth="1"/>
    <col min="8" max="8" width="14.5703125" style="2" customWidth="1"/>
  </cols>
  <sheetData>
    <row r="1" spans="1:8" ht="15.75">
      <c r="A1" s="16" t="s">
        <v>231</v>
      </c>
      <c r="B1" s="397" t="str">
        <f>Info!C2</f>
        <v>სს თიბისი ბანკი</v>
      </c>
    </row>
    <row r="2" spans="1:8" ht="15.75">
      <c r="A2" s="16" t="s">
        <v>232</v>
      </c>
      <c r="B2" s="15" t="s">
        <v>940</v>
      </c>
    </row>
    <row r="3" spans="1:8" ht="15.75">
      <c r="A3" s="16"/>
    </row>
    <row r="4" spans="1:8" ht="16.5" thickBot="1">
      <c r="A4" s="34" t="s">
        <v>654</v>
      </c>
      <c r="B4" s="75" t="s">
        <v>287</v>
      </c>
      <c r="C4" s="34"/>
      <c r="D4" s="35"/>
      <c r="E4" s="35"/>
      <c r="F4" s="36"/>
      <c r="G4" s="36"/>
      <c r="H4" s="37" t="s">
        <v>135</v>
      </c>
    </row>
    <row r="5" spans="1:8" ht="15.75">
      <c r="A5" s="38"/>
      <c r="B5" s="39"/>
      <c r="C5" s="549" t="s">
        <v>237</v>
      </c>
      <c r="D5" s="550"/>
      <c r="E5" s="551"/>
      <c r="F5" s="549" t="s">
        <v>238</v>
      </c>
      <c r="G5" s="550"/>
      <c r="H5" s="552"/>
    </row>
    <row r="6" spans="1:8" ht="15.75">
      <c r="A6" s="40" t="s">
        <v>32</v>
      </c>
      <c r="B6" s="41" t="s">
        <v>195</v>
      </c>
      <c r="C6" s="42" t="s">
        <v>33</v>
      </c>
      <c r="D6" s="42" t="s">
        <v>136</v>
      </c>
      <c r="E6" s="42" t="s">
        <v>74</v>
      </c>
      <c r="F6" s="42" t="s">
        <v>33</v>
      </c>
      <c r="G6" s="42" t="s">
        <v>136</v>
      </c>
      <c r="H6" s="43" t="s">
        <v>74</v>
      </c>
    </row>
    <row r="7" spans="1:8" ht="15.75">
      <c r="A7" s="40">
        <v>1</v>
      </c>
      <c r="B7" s="44" t="s">
        <v>196</v>
      </c>
      <c r="C7" s="283">
        <v>225301708.24000001</v>
      </c>
      <c r="D7" s="283">
        <v>251087434.34</v>
      </c>
      <c r="E7" s="284">
        <v>476389142.58000004</v>
      </c>
      <c r="F7" s="285">
        <v>175714335.56</v>
      </c>
      <c r="G7" s="286">
        <v>218361987.94119999</v>
      </c>
      <c r="H7" s="287">
        <v>394076323.50119996</v>
      </c>
    </row>
    <row r="8" spans="1:8" ht="15.75">
      <c r="A8" s="40">
        <v>2</v>
      </c>
      <c r="B8" s="44" t="s">
        <v>197</v>
      </c>
      <c r="C8" s="283">
        <v>116981206.02</v>
      </c>
      <c r="D8" s="283">
        <v>1424534258.5800002</v>
      </c>
      <c r="E8" s="284">
        <v>1541515464.6000001</v>
      </c>
      <c r="F8" s="285">
        <v>176847559.16</v>
      </c>
      <c r="G8" s="286">
        <v>1228214316.1980999</v>
      </c>
      <c r="H8" s="287">
        <v>1405061875.3580999</v>
      </c>
    </row>
    <row r="9" spans="1:8" ht="15.75">
      <c r="A9" s="40">
        <v>3</v>
      </c>
      <c r="B9" s="44" t="s">
        <v>198</v>
      </c>
      <c r="C9" s="283">
        <v>25814307.420000002</v>
      </c>
      <c r="D9" s="283">
        <v>554652986.72000003</v>
      </c>
      <c r="E9" s="284">
        <v>580467294.13999999</v>
      </c>
      <c r="F9" s="285">
        <v>23823323.510000002</v>
      </c>
      <c r="G9" s="286">
        <v>643878033.05470002</v>
      </c>
      <c r="H9" s="287">
        <v>667701356.56470001</v>
      </c>
    </row>
    <row r="10" spans="1:8" ht="15.75">
      <c r="A10" s="40">
        <v>4</v>
      </c>
      <c r="B10" s="44" t="s">
        <v>227</v>
      </c>
      <c r="C10" s="283">
        <v>0</v>
      </c>
      <c r="D10" s="283">
        <v>0</v>
      </c>
      <c r="E10" s="284">
        <v>0</v>
      </c>
      <c r="F10" s="285">
        <v>0</v>
      </c>
      <c r="G10" s="286">
        <v>0</v>
      </c>
      <c r="H10" s="287">
        <v>0</v>
      </c>
    </row>
    <row r="11" spans="1:8" ht="15.75">
      <c r="A11" s="40">
        <v>5</v>
      </c>
      <c r="B11" s="44" t="s">
        <v>199</v>
      </c>
      <c r="C11" s="283">
        <v>1545524287.2200003</v>
      </c>
      <c r="D11" s="283">
        <v>70998114.780000001</v>
      </c>
      <c r="E11" s="284">
        <v>1616522402.0000002</v>
      </c>
      <c r="F11" s="285">
        <v>1076700113.4246001</v>
      </c>
      <c r="G11" s="286">
        <v>4397501.4772999994</v>
      </c>
      <c r="H11" s="287">
        <v>1081097614.9019001</v>
      </c>
    </row>
    <row r="12" spans="1:8" ht="15.75">
      <c r="A12" s="40">
        <v>6.1</v>
      </c>
      <c r="B12" s="45" t="s">
        <v>200</v>
      </c>
      <c r="C12" s="283">
        <v>4143498447.8899999</v>
      </c>
      <c r="D12" s="283">
        <v>6173791797.111701</v>
      </c>
      <c r="E12" s="284">
        <v>10317290245.001701</v>
      </c>
      <c r="F12" s="285">
        <v>3465464342.2999997</v>
      </c>
      <c r="G12" s="286">
        <v>5062836415.6208992</v>
      </c>
      <c r="H12" s="287">
        <v>8528300757.9208984</v>
      </c>
    </row>
    <row r="13" spans="1:8" ht="15.75">
      <c r="A13" s="40">
        <v>6.2</v>
      </c>
      <c r="B13" s="45" t="s">
        <v>201</v>
      </c>
      <c r="C13" s="283">
        <v>-181595904.13280001</v>
      </c>
      <c r="D13" s="283">
        <v>-247031802.95000002</v>
      </c>
      <c r="E13" s="284">
        <v>-428627707.08280003</v>
      </c>
      <c r="F13" s="285">
        <v>-147541081.25590003</v>
      </c>
      <c r="G13" s="286">
        <v>-220145095.10409999</v>
      </c>
      <c r="H13" s="287">
        <v>-367686176.36000001</v>
      </c>
    </row>
    <row r="14" spans="1:8" ht="15.75">
      <c r="A14" s="40">
        <v>6</v>
      </c>
      <c r="B14" s="44" t="s">
        <v>202</v>
      </c>
      <c r="C14" s="284">
        <v>3961902543.7571998</v>
      </c>
      <c r="D14" s="284">
        <v>5926759994.1617012</v>
      </c>
      <c r="E14" s="284">
        <v>9888662537.9189014</v>
      </c>
      <c r="F14" s="284">
        <v>3317923261.0440998</v>
      </c>
      <c r="G14" s="284">
        <v>4842691320.516799</v>
      </c>
      <c r="H14" s="287">
        <v>8160614581.5608988</v>
      </c>
    </row>
    <row r="15" spans="1:8" ht="15.75">
      <c r="A15" s="40">
        <v>7</v>
      </c>
      <c r="B15" s="44" t="s">
        <v>203</v>
      </c>
      <c r="C15" s="283">
        <v>72081911.170000002</v>
      </c>
      <c r="D15" s="283">
        <v>46813879.520000003</v>
      </c>
      <c r="E15" s="284">
        <v>118895790.69</v>
      </c>
      <c r="F15" s="285">
        <v>52212396.300000004</v>
      </c>
      <c r="G15" s="286">
        <v>29438201.319699999</v>
      </c>
      <c r="H15" s="287">
        <v>81650597.6197</v>
      </c>
    </row>
    <row r="16" spans="1:8" ht="15.75">
      <c r="A16" s="40">
        <v>8</v>
      </c>
      <c r="B16" s="44" t="s">
        <v>204</v>
      </c>
      <c r="C16" s="283">
        <v>46754801.020000003</v>
      </c>
      <c r="D16" s="283">
        <v>0</v>
      </c>
      <c r="E16" s="284">
        <v>46754801.020000003</v>
      </c>
      <c r="F16" s="285">
        <v>58530142.060000002</v>
      </c>
      <c r="G16" s="286">
        <v>0</v>
      </c>
      <c r="H16" s="287">
        <v>58530142.060000002</v>
      </c>
    </row>
    <row r="17" spans="1:8" ht="15.75">
      <c r="A17" s="40">
        <v>9</v>
      </c>
      <c r="B17" s="44" t="s">
        <v>205</v>
      </c>
      <c r="C17" s="283">
        <v>20131532.059999999</v>
      </c>
      <c r="D17" s="283">
        <v>5353200</v>
      </c>
      <c r="E17" s="284">
        <v>25484732.059999999</v>
      </c>
      <c r="F17" s="285">
        <v>32602323.699999999</v>
      </c>
      <c r="G17" s="286">
        <v>10368800</v>
      </c>
      <c r="H17" s="287">
        <v>42971123.700000003</v>
      </c>
    </row>
    <row r="18" spans="1:8" ht="15.75">
      <c r="A18" s="40">
        <v>10</v>
      </c>
      <c r="B18" s="44" t="s">
        <v>206</v>
      </c>
      <c r="C18" s="283">
        <v>534248621.30000001</v>
      </c>
      <c r="D18" s="283">
        <v>0</v>
      </c>
      <c r="E18" s="284">
        <v>534248621.30000001</v>
      </c>
      <c r="F18" s="285">
        <v>486159975.38</v>
      </c>
      <c r="G18" s="286">
        <v>0</v>
      </c>
      <c r="H18" s="287">
        <v>486159975.38</v>
      </c>
    </row>
    <row r="19" spans="1:8" ht="15.75">
      <c r="A19" s="40">
        <v>11</v>
      </c>
      <c r="B19" s="44" t="s">
        <v>207</v>
      </c>
      <c r="C19" s="283">
        <v>197284206.84000003</v>
      </c>
      <c r="D19" s="283">
        <v>115475176.20999999</v>
      </c>
      <c r="E19" s="284">
        <v>312759383.05000001</v>
      </c>
      <c r="F19" s="285">
        <v>164363026.78960001</v>
      </c>
      <c r="G19" s="286">
        <v>63757196.746100001</v>
      </c>
      <c r="H19" s="287">
        <v>228120223.53570002</v>
      </c>
    </row>
    <row r="20" spans="1:8" ht="15.75">
      <c r="A20" s="40">
        <v>12</v>
      </c>
      <c r="B20" s="46" t="s">
        <v>208</v>
      </c>
      <c r="C20" s="284">
        <v>6746025125.0472002</v>
      </c>
      <c r="D20" s="284">
        <v>8395675044.3117027</v>
      </c>
      <c r="E20" s="284">
        <v>15141700169.358902</v>
      </c>
      <c r="F20" s="284">
        <v>5564876456.9282999</v>
      </c>
      <c r="G20" s="284">
        <v>7041107357.2538996</v>
      </c>
      <c r="H20" s="287">
        <v>12605983814.182199</v>
      </c>
    </row>
    <row r="21" spans="1:8" ht="15.75">
      <c r="A21" s="40"/>
      <c r="B21" s="41" t="s">
        <v>225</v>
      </c>
      <c r="C21" s="288"/>
      <c r="D21" s="288"/>
      <c r="E21" s="288"/>
      <c r="F21" s="289"/>
      <c r="G21" s="290"/>
      <c r="H21" s="291"/>
    </row>
    <row r="22" spans="1:8" ht="15.75">
      <c r="A22" s="40">
        <v>13</v>
      </c>
      <c r="B22" s="44" t="s">
        <v>209</v>
      </c>
      <c r="C22" s="283">
        <v>48739366.730000004</v>
      </c>
      <c r="D22" s="283">
        <v>111404248.81046601</v>
      </c>
      <c r="E22" s="284">
        <v>160143615.54046601</v>
      </c>
      <c r="F22" s="285">
        <v>20856757.190000005</v>
      </c>
      <c r="G22" s="286">
        <v>66765929.776800007</v>
      </c>
      <c r="H22" s="287">
        <v>87622686.966800004</v>
      </c>
    </row>
    <row r="23" spans="1:8" ht="15.75">
      <c r="A23" s="40">
        <v>14</v>
      </c>
      <c r="B23" s="44" t="s">
        <v>210</v>
      </c>
      <c r="C23" s="283">
        <v>1236555606.9300008</v>
      </c>
      <c r="D23" s="283">
        <v>1656940965.9022007</v>
      </c>
      <c r="E23" s="284">
        <v>2893496572.8322015</v>
      </c>
      <c r="F23" s="285">
        <v>1005754697.6618962</v>
      </c>
      <c r="G23" s="286">
        <v>1450995056.9066</v>
      </c>
      <c r="H23" s="287">
        <v>2456749754.5684962</v>
      </c>
    </row>
    <row r="24" spans="1:8" ht="15.75">
      <c r="A24" s="40">
        <v>15</v>
      </c>
      <c r="B24" s="44" t="s">
        <v>211</v>
      </c>
      <c r="C24" s="283">
        <v>1065135957.5799999</v>
      </c>
      <c r="D24" s="283">
        <v>1988471232.9608002</v>
      </c>
      <c r="E24" s="284">
        <v>3053607190.5408001</v>
      </c>
      <c r="F24" s="285">
        <v>925995252.13</v>
      </c>
      <c r="G24" s="286">
        <v>1663982917.6150999</v>
      </c>
      <c r="H24" s="287">
        <v>2589978169.7451</v>
      </c>
    </row>
    <row r="25" spans="1:8" ht="15.75">
      <c r="A25" s="40">
        <v>16</v>
      </c>
      <c r="B25" s="44" t="s">
        <v>212</v>
      </c>
      <c r="C25" s="283">
        <v>1037492689.71</v>
      </c>
      <c r="D25" s="283">
        <v>2492107103.7367001</v>
      </c>
      <c r="E25" s="284">
        <v>3529599793.4467001</v>
      </c>
      <c r="F25" s="285">
        <v>529042871.54000002</v>
      </c>
      <c r="G25" s="286">
        <v>2288955680.5907001</v>
      </c>
      <c r="H25" s="287">
        <v>2817998552.1307001</v>
      </c>
    </row>
    <row r="26" spans="1:8" ht="15.75">
      <c r="A26" s="40">
        <v>17</v>
      </c>
      <c r="B26" s="44" t="s">
        <v>213</v>
      </c>
      <c r="C26" s="288">
        <v>0</v>
      </c>
      <c r="D26" s="288">
        <v>0</v>
      </c>
      <c r="E26" s="284">
        <v>0</v>
      </c>
      <c r="F26" s="289">
        <v>0</v>
      </c>
      <c r="G26" s="290">
        <v>0</v>
      </c>
      <c r="H26" s="287">
        <v>0</v>
      </c>
    </row>
    <row r="27" spans="1:8" ht="15.75">
      <c r="A27" s="40">
        <v>18</v>
      </c>
      <c r="B27" s="44" t="s">
        <v>214</v>
      </c>
      <c r="C27" s="283">
        <v>1264472700</v>
      </c>
      <c r="D27" s="283">
        <v>1388542105.1800001</v>
      </c>
      <c r="E27" s="284">
        <v>2653014805.1800003</v>
      </c>
      <c r="F27" s="285">
        <v>1277195690</v>
      </c>
      <c r="G27" s="286">
        <v>1108564890.1700001</v>
      </c>
      <c r="H27" s="287">
        <v>2385760580.1700001</v>
      </c>
    </row>
    <row r="28" spans="1:8" ht="15.75">
      <c r="A28" s="40">
        <v>19</v>
      </c>
      <c r="B28" s="44" t="s">
        <v>215</v>
      </c>
      <c r="C28" s="283">
        <v>20380753.919999998</v>
      </c>
      <c r="D28" s="283">
        <v>43163644</v>
      </c>
      <c r="E28" s="284">
        <v>63544397.920000002</v>
      </c>
      <c r="F28" s="285">
        <v>14957941.9</v>
      </c>
      <c r="G28" s="286">
        <v>37573225.765000001</v>
      </c>
      <c r="H28" s="287">
        <v>52531167.664999999</v>
      </c>
    </row>
    <row r="29" spans="1:8" ht="15.75">
      <c r="A29" s="40">
        <v>20</v>
      </c>
      <c r="B29" s="44" t="s">
        <v>137</v>
      </c>
      <c r="C29" s="283">
        <v>184284744.38999999</v>
      </c>
      <c r="D29" s="283">
        <v>71734247.420000002</v>
      </c>
      <c r="E29" s="284">
        <v>256018991.81</v>
      </c>
      <c r="F29" s="285">
        <v>116471416.745</v>
      </c>
      <c r="G29" s="286">
        <v>48737247.700000003</v>
      </c>
      <c r="H29" s="287">
        <v>165208664.44499999</v>
      </c>
    </row>
    <row r="30" spans="1:8" ht="15.75">
      <c r="A30" s="40">
        <v>21</v>
      </c>
      <c r="B30" s="44" t="s">
        <v>216</v>
      </c>
      <c r="C30" s="283">
        <v>12562250</v>
      </c>
      <c r="D30" s="283">
        <v>654665850.92000008</v>
      </c>
      <c r="E30" s="284">
        <v>667228100.92000008</v>
      </c>
      <c r="F30" s="285">
        <v>12562250</v>
      </c>
      <c r="G30" s="286">
        <v>455349700</v>
      </c>
      <c r="H30" s="287">
        <v>467911950</v>
      </c>
    </row>
    <row r="31" spans="1:8" ht="15.75">
      <c r="A31" s="40">
        <v>22</v>
      </c>
      <c r="B31" s="46" t="s">
        <v>217</v>
      </c>
      <c r="C31" s="284">
        <v>4869624069.2600012</v>
      </c>
      <c r="D31" s="284">
        <v>8407029398.9301672</v>
      </c>
      <c r="E31" s="284">
        <v>13276653468.190168</v>
      </c>
      <c r="F31" s="284">
        <v>3902836877.1668963</v>
      </c>
      <c r="G31" s="284">
        <v>7120924648.5242004</v>
      </c>
      <c r="H31" s="287">
        <v>11023761525.691097</v>
      </c>
    </row>
    <row r="32" spans="1:8" ht="15.75">
      <c r="A32" s="40"/>
      <c r="B32" s="41" t="s">
        <v>226</v>
      </c>
      <c r="C32" s="288"/>
      <c r="D32" s="288"/>
      <c r="E32" s="283"/>
      <c r="F32" s="289"/>
      <c r="G32" s="290"/>
      <c r="H32" s="291"/>
    </row>
    <row r="33" spans="1:8" ht="15.75">
      <c r="A33" s="40">
        <v>23</v>
      </c>
      <c r="B33" s="44" t="s">
        <v>218</v>
      </c>
      <c r="C33" s="283">
        <v>21015907.600000001</v>
      </c>
      <c r="D33" s="288">
        <v>0</v>
      </c>
      <c r="E33" s="284">
        <v>21015907.600000001</v>
      </c>
      <c r="F33" s="285">
        <v>21015907.600000001</v>
      </c>
      <c r="G33" s="290">
        <v>0</v>
      </c>
      <c r="H33" s="287">
        <v>21015907.600000001</v>
      </c>
    </row>
    <row r="34" spans="1:8" ht="15.75">
      <c r="A34" s="40">
        <v>24</v>
      </c>
      <c r="B34" s="44" t="s">
        <v>219</v>
      </c>
      <c r="C34" s="283">
        <v>0</v>
      </c>
      <c r="D34" s="288">
        <v>0</v>
      </c>
      <c r="E34" s="284">
        <v>0</v>
      </c>
      <c r="F34" s="285">
        <v>0</v>
      </c>
      <c r="G34" s="290">
        <v>0</v>
      </c>
      <c r="H34" s="287">
        <v>0</v>
      </c>
    </row>
    <row r="35" spans="1:8" ht="15.75">
      <c r="A35" s="40">
        <v>25</v>
      </c>
      <c r="B35" s="45" t="s">
        <v>220</v>
      </c>
      <c r="C35" s="283">
        <v>0</v>
      </c>
      <c r="D35" s="288">
        <v>0</v>
      </c>
      <c r="E35" s="284">
        <v>0</v>
      </c>
      <c r="F35" s="285">
        <v>0</v>
      </c>
      <c r="G35" s="290">
        <v>0</v>
      </c>
      <c r="H35" s="287">
        <v>0</v>
      </c>
    </row>
    <row r="36" spans="1:8" ht="15.75">
      <c r="A36" s="40">
        <v>26</v>
      </c>
      <c r="B36" s="44" t="s">
        <v>221</v>
      </c>
      <c r="C36" s="283">
        <v>553905836.74000001</v>
      </c>
      <c r="D36" s="288">
        <v>0</v>
      </c>
      <c r="E36" s="284">
        <v>553905836.74000001</v>
      </c>
      <c r="F36" s="285">
        <v>554124359.33000004</v>
      </c>
      <c r="G36" s="290">
        <v>0</v>
      </c>
      <c r="H36" s="287">
        <v>554124359.33000004</v>
      </c>
    </row>
    <row r="37" spans="1:8" ht="15.75">
      <c r="A37" s="40">
        <v>27</v>
      </c>
      <c r="B37" s="44" t="s">
        <v>222</v>
      </c>
      <c r="C37" s="283">
        <v>0</v>
      </c>
      <c r="D37" s="288">
        <v>0</v>
      </c>
      <c r="E37" s="284">
        <v>0</v>
      </c>
      <c r="F37" s="285">
        <v>0</v>
      </c>
      <c r="G37" s="290">
        <v>0</v>
      </c>
      <c r="H37" s="287">
        <v>0</v>
      </c>
    </row>
    <row r="38" spans="1:8" ht="15.75">
      <c r="A38" s="40">
        <v>28</v>
      </c>
      <c r="B38" s="44" t="s">
        <v>223</v>
      </c>
      <c r="C38" s="283">
        <v>1202912038.3</v>
      </c>
      <c r="D38" s="288">
        <v>0</v>
      </c>
      <c r="E38" s="284">
        <v>1202912038.3</v>
      </c>
      <c r="F38" s="285">
        <v>937041176.51620018</v>
      </c>
      <c r="G38" s="290">
        <v>0</v>
      </c>
      <c r="H38" s="287">
        <v>937041176.51620018</v>
      </c>
    </row>
    <row r="39" spans="1:8" ht="15.75">
      <c r="A39" s="40">
        <v>29</v>
      </c>
      <c r="B39" s="44" t="s">
        <v>239</v>
      </c>
      <c r="C39" s="283">
        <v>87212917.729999989</v>
      </c>
      <c r="D39" s="288">
        <v>0</v>
      </c>
      <c r="E39" s="284">
        <v>87212917.729999989</v>
      </c>
      <c r="F39" s="285">
        <v>70040845.019999996</v>
      </c>
      <c r="G39" s="290">
        <v>0</v>
      </c>
      <c r="H39" s="287">
        <v>70040845.019999996</v>
      </c>
    </row>
    <row r="40" spans="1:8" ht="15.75">
      <c r="A40" s="40">
        <v>30</v>
      </c>
      <c r="B40" s="46" t="s">
        <v>224</v>
      </c>
      <c r="C40" s="283">
        <v>1865046700.3699999</v>
      </c>
      <c r="D40" s="288">
        <v>0</v>
      </c>
      <c r="E40" s="284">
        <v>1865046700.3699999</v>
      </c>
      <c r="F40" s="285">
        <v>1582222288.4662004</v>
      </c>
      <c r="G40" s="290">
        <v>0</v>
      </c>
      <c r="H40" s="287">
        <v>1582222288.4662004</v>
      </c>
    </row>
    <row r="41" spans="1:8" ht="16.5" thickBot="1">
      <c r="A41" s="47">
        <v>31</v>
      </c>
      <c r="B41" s="48" t="s">
        <v>240</v>
      </c>
      <c r="C41" s="292">
        <v>6734670769.6300011</v>
      </c>
      <c r="D41" s="292">
        <v>8407029398.9301672</v>
      </c>
      <c r="E41" s="292">
        <v>15141700168.560169</v>
      </c>
      <c r="F41" s="292">
        <v>5485059165.6330967</v>
      </c>
      <c r="G41" s="292">
        <v>7120924648.5242004</v>
      </c>
      <c r="H41" s="293">
        <v>12605983814.157297</v>
      </c>
    </row>
    <row r="43" spans="1:8">
      <c r="B43" s="49"/>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B2" sqref="B2"/>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1"/>
  </cols>
  <sheetData>
    <row r="1" spans="1:8" ht="15.75">
      <c r="A1" s="16" t="s">
        <v>231</v>
      </c>
      <c r="B1" s="15" t="str">
        <f>Info!C2</f>
        <v>სს თიბისი ბანკი</v>
      </c>
      <c r="C1" s="15"/>
    </row>
    <row r="2" spans="1:8" ht="15.75">
      <c r="A2" s="16" t="s">
        <v>232</v>
      </c>
      <c r="B2" s="15" t="s">
        <v>940</v>
      </c>
      <c r="C2" s="28"/>
      <c r="D2" s="17"/>
      <c r="E2" s="17"/>
      <c r="F2" s="17"/>
      <c r="G2" s="17"/>
      <c r="H2" s="17"/>
    </row>
    <row r="3" spans="1:8" ht="15.75">
      <c r="A3" s="16"/>
      <c r="B3" s="15"/>
      <c r="C3" s="28"/>
      <c r="D3" s="17"/>
      <c r="E3" s="17"/>
      <c r="F3" s="17"/>
      <c r="G3" s="17"/>
      <c r="H3" s="17"/>
    </row>
    <row r="4" spans="1:8" ht="16.5" thickBot="1">
      <c r="A4" s="50" t="s">
        <v>655</v>
      </c>
      <c r="B4" s="29" t="s">
        <v>265</v>
      </c>
      <c r="C4" s="36"/>
      <c r="D4" s="36"/>
      <c r="E4" s="36"/>
      <c r="F4" s="50"/>
      <c r="G4" s="50"/>
      <c r="H4" s="51" t="s">
        <v>135</v>
      </c>
    </row>
    <row r="5" spans="1:8" ht="15.75">
      <c r="A5" s="131"/>
      <c r="B5" s="132"/>
      <c r="C5" s="549" t="s">
        <v>237</v>
      </c>
      <c r="D5" s="550"/>
      <c r="E5" s="551"/>
      <c r="F5" s="549" t="s">
        <v>238</v>
      </c>
      <c r="G5" s="550"/>
      <c r="H5" s="552"/>
    </row>
    <row r="6" spans="1:8">
      <c r="A6" s="133" t="s">
        <v>32</v>
      </c>
      <c r="B6" s="52"/>
      <c r="C6" s="53" t="s">
        <v>33</v>
      </c>
      <c r="D6" s="53" t="s">
        <v>138</v>
      </c>
      <c r="E6" s="53" t="s">
        <v>74</v>
      </c>
      <c r="F6" s="53" t="s">
        <v>33</v>
      </c>
      <c r="G6" s="53" t="s">
        <v>138</v>
      </c>
      <c r="H6" s="134" t="s">
        <v>74</v>
      </c>
    </row>
    <row r="7" spans="1:8">
      <c r="A7" s="135"/>
      <c r="B7" s="55" t="s">
        <v>134</v>
      </c>
      <c r="C7" s="56"/>
      <c r="D7" s="56"/>
      <c r="E7" s="56"/>
      <c r="F7" s="56"/>
      <c r="G7" s="56"/>
      <c r="H7" s="136"/>
    </row>
    <row r="8" spans="1:8" ht="15.75">
      <c r="A8" s="135">
        <v>1</v>
      </c>
      <c r="B8" s="57" t="s">
        <v>139</v>
      </c>
      <c r="C8" s="294">
        <v>9757490.5199999996</v>
      </c>
      <c r="D8" s="294">
        <v>12744522.869999999</v>
      </c>
      <c r="E8" s="284">
        <v>22502013.390000001</v>
      </c>
      <c r="F8" s="294">
        <v>7525582.7199999997</v>
      </c>
      <c r="G8" s="294">
        <v>7412764.8300000001</v>
      </c>
      <c r="H8" s="295">
        <v>14938347.550000001</v>
      </c>
    </row>
    <row r="9" spans="1:8" ht="15.75">
      <c r="A9" s="135">
        <v>2</v>
      </c>
      <c r="B9" s="57" t="s">
        <v>140</v>
      </c>
      <c r="C9" s="296">
        <v>554593841.12999988</v>
      </c>
      <c r="D9" s="296">
        <v>437973695.39000005</v>
      </c>
      <c r="E9" s="284">
        <v>992567536.51999998</v>
      </c>
      <c r="F9" s="296">
        <v>408575256.95999998</v>
      </c>
      <c r="G9" s="296">
        <v>386077793.75000006</v>
      </c>
      <c r="H9" s="295">
        <v>794653050.71000004</v>
      </c>
    </row>
    <row r="10" spans="1:8" ht="15.75">
      <c r="A10" s="135">
        <v>2.1</v>
      </c>
      <c r="B10" s="58" t="s">
        <v>141</v>
      </c>
      <c r="C10" s="294">
        <v>35438.6</v>
      </c>
      <c r="D10" s="294">
        <v>0</v>
      </c>
      <c r="E10" s="284">
        <v>35438.6</v>
      </c>
      <c r="F10" s="294">
        <v>3458.18</v>
      </c>
      <c r="G10" s="294">
        <v>729799.14</v>
      </c>
      <c r="H10" s="295">
        <v>733257.32000000007</v>
      </c>
    </row>
    <row r="11" spans="1:8" ht="15.75">
      <c r="A11" s="135">
        <v>2.2000000000000002</v>
      </c>
      <c r="B11" s="58" t="s">
        <v>142</v>
      </c>
      <c r="C11" s="294">
        <v>77390299.61999999</v>
      </c>
      <c r="D11" s="294">
        <v>95300086.420000002</v>
      </c>
      <c r="E11" s="284">
        <v>172690386.03999999</v>
      </c>
      <c r="F11" s="294">
        <v>55311823.689999998</v>
      </c>
      <c r="G11" s="294">
        <v>86685800.748500019</v>
      </c>
      <c r="H11" s="295">
        <v>141997624.43850002</v>
      </c>
    </row>
    <row r="12" spans="1:8" ht="15.75">
      <c r="A12" s="135">
        <v>2.2999999999999998</v>
      </c>
      <c r="B12" s="58" t="s">
        <v>143</v>
      </c>
      <c r="C12" s="294">
        <v>12053212.93</v>
      </c>
      <c r="D12" s="294">
        <v>43918192.129999995</v>
      </c>
      <c r="E12" s="284">
        <v>55971405.059999995</v>
      </c>
      <c r="F12" s="294">
        <v>12361959.370000001</v>
      </c>
      <c r="G12" s="294">
        <v>32024573.284999996</v>
      </c>
      <c r="H12" s="295">
        <v>44386532.655000001</v>
      </c>
    </row>
    <row r="13" spans="1:8" ht="15.75">
      <c r="A13" s="135">
        <v>2.4</v>
      </c>
      <c r="B13" s="58" t="s">
        <v>144</v>
      </c>
      <c r="C13" s="294">
        <v>7583899.04</v>
      </c>
      <c r="D13" s="294">
        <v>9230829.0599999987</v>
      </c>
      <c r="E13" s="284">
        <v>16814728.099999998</v>
      </c>
      <c r="F13" s="294">
        <v>3912635.44</v>
      </c>
      <c r="G13" s="294">
        <v>11608640.0646</v>
      </c>
      <c r="H13" s="295">
        <v>15521275.5046</v>
      </c>
    </row>
    <row r="14" spans="1:8" ht="15.75">
      <c r="A14" s="135">
        <v>2.5</v>
      </c>
      <c r="B14" s="58" t="s">
        <v>145</v>
      </c>
      <c r="C14" s="294">
        <v>9424774.5699999984</v>
      </c>
      <c r="D14" s="294">
        <v>17193541.400000002</v>
      </c>
      <c r="E14" s="284">
        <v>26618315.969999999</v>
      </c>
      <c r="F14" s="294">
        <v>6481634.4699999997</v>
      </c>
      <c r="G14" s="294">
        <v>16932916.777399998</v>
      </c>
      <c r="H14" s="295">
        <v>23414551.247399997</v>
      </c>
    </row>
    <row r="15" spans="1:8" ht="15.75">
      <c r="A15" s="135">
        <v>2.6</v>
      </c>
      <c r="B15" s="58" t="s">
        <v>146</v>
      </c>
      <c r="C15" s="294">
        <v>16292892.739999998</v>
      </c>
      <c r="D15" s="294">
        <v>29016567.560000002</v>
      </c>
      <c r="E15" s="284">
        <v>45309460.299999997</v>
      </c>
      <c r="F15" s="294">
        <v>10845937.259999998</v>
      </c>
      <c r="G15" s="294">
        <v>23161924.422699999</v>
      </c>
      <c r="H15" s="295">
        <v>34007861.682699993</v>
      </c>
    </row>
    <row r="16" spans="1:8" ht="15.75">
      <c r="A16" s="135">
        <v>2.7</v>
      </c>
      <c r="B16" s="58" t="s">
        <v>147</v>
      </c>
      <c r="C16" s="294">
        <v>10202096.969999999</v>
      </c>
      <c r="D16" s="294">
        <v>18761270.209999997</v>
      </c>
      <c r="E16" s="284">
        <v>28963367.179999996</v>
      </c>
      <c r="F16" s="294">
        <v>8104188.29</v>
      </c>
      <c r="G16" s="294">
        <v>7729997.6273999996</v>
      </c>
      <c r="H16" s="295">
        <v>15834185.917399999</v>
      </c>
    </row>
    <row r="17" spans="1:8" ht="15.75">
      <c r="A17" s="135">
        <v>2.8</v>
      </c>
      <c r="B17" s="58" t="s">
        <v>148</v>
      </c>
      <c r="C17" s="294">
        <v>419101566.38999999</v>
      </c>
      <c r="D17" s="294">
        <v>193344289.63999999</v>
      </c>
      <c r="E17" s="284">
        <v>612445856.02999997</v>
      </c>
      <c r="F17" s="294">
        <v>309687830.06</v>
      </c>
      <c r="G17" s="294">
        <v>186171981.12</v>
      </c>
      <c r="H17" s="295">
        <v>495859811.18000001</v>
      </c>
    </row>
    <row r="18" spans="1:8" ht="15.75">
      <c r="A18" s="135">
        <v>2.9</v>
      </c>
      <c r="B18" s="58" t="s">
        <v>149</v>
      </c>
      <c r="C18" s="294">
        <v>2509660.27</v>
      </c>
      <c r="D18" s="294">
        <v>31208918.970000003</v>
      </c>
      <c r="E18" s="284">
        <v>33718579.240000002</v>
      </c>
      <c r="F18" s="294">
        <v>1865790.1999999997</v>
      </c>
      <c r="G18" s="294">
        <v>21032160.564399999</v>
      </c>
      <c r="H18" s="295">
        <v>22897950.764399998</v>
      </c>
    </row>
    <row r="19" spans="1:8" ht="15.75">
      <c r="A19" s="135">
        <v>3</v>
      </c>
      <c r="B19" s="57" t="s">
        <v>150</v>
      </c>
      <c r="C19" s="294">
        <v>25949269.379999999</v>
      </c>
      <c r="D19" s="294">
        <v>3382224.56</v>
      </c>
      <c r="E19" s="284">
        <v>29331493.939999998</v>
      </c>
      <c r="F19" s="294">
        <v>16524833.9</v>
      </c>
      <c r="G19" s="294">
        <v>3036821.35</v>
      </c>
      <c r="H19" s="295">
        <v>19561655.25</v>
      </c>
    </row>
    <row r="20" spans="1:8" ht="15.75">
      <c r="A20" s="135">
        <v>4</v>
      </c>
      <c r="B20" s="57" t="s">
        <v>151</v>
      </c>
      <c r="C20" s="294">
        <v>99344450.069999993</v>
      </c>
      <c r="D20" s="294">
        <v>623601.65</v>
      </c>
      <c r="E20" s="284">
        <v>99968051.719999999</v>
      </c>
      <c r="F20" s="294">
        <v>78623638.799999997</v>
      </c>
      <c r="G20" s="294">
        <v>134562.81</v>
      </c>
      <c r="H20" s="295">
        <v>78758201.609999999</v>
      </c>
    </row>
    <row r="21" spans="1:8" ht="15.75">
      <c r="A21" s="135">
        <v>5</v>
      </c>
      <c r="B21" s="57" t="s">
        <v>152</v>
      </c>
      <c r="C21" s="294">
        <v>0</v>
      </c>
      <c r="D21" s="294">
        <v>0</v>
      </c>
      <c r="E21" s="284">
        <v>0</v>
      </c>
      <c r="F21" s="294">
        <v>0</v>
      </c>
      <c r="G21" s="294">
        <v>0</v>
      </c>
      <c r="H21" s="295">
        <v>0</v>
      </c>
    </row>
    <row r="22" spans="1:8" ht="15.75">
      <c r="A22" s="135">
        <v>6</v>
      </c>
      <c r="B22" s="59" t="s">
        <v>153</v>
      </c>
      <c r="C22" s="296">
        <v>689645051.0999999</v>
      </c>
      <c r="D22" s="296">
        <v>454724044.47000003</v>
      </c>
      <c r="E22" s="284">
        <v>1144369095.5699999</v>
      </c>
      <c r="F22" s="296">
        <v>511249312.38</v>
      </c>
      <c r="G22" s="296">
        <v>396661942.74000007</v>
      </c>
      <c r="H22" s="295">
        <v>907911255.12000012</v>
      </c>
    </row>
    <row r="23" spans="1:8" ht="15.75">
      <c r="A23" s="135"/>
      <c r="B23" s="55" t="s">
        <v>132</v>
      </c>
      <c r="C23" s="294"/>
      <c r="D23" s="294"/>
      <c r="E23" s="283"/>
      <c r="F23" s="294"/>
      <c r="G23" s="294"/>
      <c r="H23" s="297"/>
    </row>
    <row r="24" spans="1:8" ht="15.75">
      <c r="A24" s="135">
        <v>7</v>
      </c>
      <c r="B24" s="57" t="s">
        <v>154</v>
      </c>
      <c r="C24" s="294">
        <v>89979223.469999999</v>
      </c>
      <c r="D24" s="294">
        <v>29830447.539999999</v>
      </c>
      <c r="E24" s="284">
        <v>119809671.00999999</v>
      </c>
      <c r="F24" s="294">
        <v>83141411.829999998</v>
      </c>
      <c r="G24" s="294">
        <v>32541912.260000002</v>
      </c>
      <c r="H24" s="295">
        <v>115683324.09</v>
      </c>
    </row>
    <row r="25" spans="1:8" ht="15.75">
      <c r="A25" s="135">
        <v>8</v>
      </c>
      <c r="B25" s="57" t="s">
        <v>155</v>
      </c>
      <c r="C25" s="294">
        <v>69036556.980000004</v>
      </c>
      <c r="D25" s="294">
        <v>90648980.480000004</v>
      </c>
      <c r="E25" s="284">
        <v>159685537.46000001</v>
      </c>
      <c r="F25" s="294">
        <v>34859543.990000002</v>
      </c>
      <c r="G25" s="294">
        <v>89598392.280000001</v>
      </c>
      <c r="H25" s="295">
        <v>124457936.27000001</v>
      </c>
    </row>
    <row r="26" spans="1:8" ht="15.75">
      <c r="A26" s="135">
        <v>9</v>
      </c>
      <c r="B26" s="57" t="s">
        <v>156</v>
      </c>
      <c r="C26" s="294">
        <v>5093697.41</v>
      </c>
      <c r="D26" s="294">
        <v>959504.04</v>
      </c>
      <c r="E26" s="284">
        <v>6053201.4500000002</v>
      </c>
      <c r="F26" s="294">
        <v>6034967.1200000001</v>
      </c>
      <c r="G26" s="294">
        <v>1576092.94</v>
      </c>
      <c r="H26" s="295">
        <v>7611060.0600000005</v>
      </c>
    </row>
    <row r="27" spans="1:8" ht="15.75">
      <c r="A27" s="135">
        <v>10</v>
      </c>
      <c r="B27" s="57" t="s">
        <v>157</v>
      </c>
      <c r="C27" s="294">
        <v>0</v>
      </c>
      <c r="D27" s="294">
        <v>0</v>
      </c>
      <c r="E27" s="284">
        <v>0</v>
      </c>
      <c r="F27" s="294">
        <v>0</v>
      </c>
      <c r="G27" s="294">
        <v>0</v>
      </c>
      <c r="H27" s="295">
        <v>0</v>
      </c>
    </row>
    <row r="28" spans="1:8" ht="15.75">
      <c r="A28" s="135">
        <v>11</v>
      </c>
      <c r="B28" s="57" t="s">
        <v>158</v>
      </c>
      <c r="C28" s="294">
        <v>96352177.340000004</v>
      </c>
      <c r="D28" s="294">
        <v>114720002.86</v>
      </c>
      <c r="E28" s="284">
        <v>211072180.19999999</v>
      </c>
      <c r="F28" s="294">
        <v>81464868.680000007</v>
      </c>
      <c r="G28" s="294">
        <v>101899989.16</v>
      </c>
      <c r="H28" s="295">
        <v>183364857.84</v>
      </c>
    </row>
    <row r="29" spans="1:8" ht="15.75">
      <c r="A29" s="135">
        <v>12</v>
      </c>
      <c r="B29" s="57" t="s">
        <v>159</v>
      </c>
      <c r="C29" s="294">
        <v>1034481.35</v>
      </c>
      <c r="D29" s="294">
        <v>36.85</v>
      </c>
      <c r="E29" s="284">
        <v>1034518.2</v>
      </c>
      <c r="F29" s="294">
        <v>1051814.2</v>
      </c>
      <c r="G29" s="294">
        <v>34.659999999999997</v>
      </c>
      <c r="H29" s="295">
        <v>1051848.8599999999</v>
      </c>
    </row>
    <row r="30" spans="1:8" ht="15.75">
      <c r="A30" s="135">
        <v>13</v>
      </c>
      <c r="B30" s="60" t="s">
        <v>160</v>
      </c>
      <c r="C30" s="296">
        <v>261496136.54999998</v>
      </c>
      <c r="D30" s="296">
        <v>236158971.77000001</v>
      </c>
      <c r="E30" s="284">
        <v>497655108.31999999</v>
      </c>
      <c r="F30" s="296">
        <v>206552605.81999999</v>
      </c>
      <c r="G30" s="296">
        <v>225616421.29999998</v>
      </c>
      <c r="H30" s="295">
        <v>432169027.12</v>
      </c>
    </row>
    <row r="31" spans="1:8" ht="15.75">
      <c r="A31" s="135">
        <v>14</v>
      </c>
      <c r="B31" s="60" t="s">
        <v>161</v>
      </c>
      <c r="C31" s="296">
        <v>428148914.54999995</v>
      </c>
      <c r="D31" s="296">
        <v>218565072.70000002</v>
      </c>
      <c r="E31" s="284">
        <v>646713987.25</v>
      </c>
      <c r="F31" s="296">
        <v>304696706.56</v>
      </c>
      <c r="G31" s="296">
        <v>171045521.44000009</v>
      </c>
      <c r="H31" s="295">
        <v>475742228.00000012</v>
      </c>
    </row>
    <row r="32" spans="1:8">
      <c r="A32" s="135"/>
      <c r="B32" s="55"/>
      <c r="C32" s="298"/>
      <c r="D32" s="298"/>
      <c r="E32" s="298"/>
      <c r="F32" s="298"/>
      <c r="G32" s="298"/>
      <c r="H32" s="299"/>
    </row>
    <row r="33" spans="1:8" ht="15.75">
      <c r="A33" s="135"/>
      <c r="B33" s="55" t="s">
        <v>162</v>
      </c>
      <c r="C33" s="294"/>
      <c r="D33" s="294"/>
      <c r="E33" s="283"/>
      <c r="F33" s="294"/>
      <c r="G33" s="294"/>
      <c r="H33" s="297"/>
    </row>
    <row r="34" spans="1:8" ht="15.75">
      <c r="A34" s="135">
        <v>15</v>
      </c>
      <c r="B34" s="54" t="s">
        <v>133</v>
      </c>
      <c r="C34" s="300">
        <v>183114971.34</v>
      </c>
      <c r="D34" s="300">
        <v>12167243.719999999</v>
      </c>
      <c r="E34" s="284">
        <v>195282215.06</v>
      </c>
      <c r="F34" s="300">
        <v>151273436.47</v>
      </c>
      <c r="G34" s="300">
        <v>18470175.416200005</v>
      </c>
      <c r="H34" s="295">
        <v>169743611.88620001</v>
      </c>
    </row>
    <row r="35" spans="1:8" ht="15.75">
      <c r="A35" s="135">
        <v>15.1</v>
      </c>
      <c r="B35" s="58" t="s">
        <v>163</v>
      </c>
      <c r="C35" s="294">
        <v>226971820.12</v>
      </c>
      <c r="D35" s="294">
        <v>68272771.310000002</v>
      </c>
      <c r="E35" s="284">
        <v>295244591.43000001</v>
      </c>
      <c r="F35" s="294">
        <v>192448485.96000001</v>
      </c>
      <c r="G35" s="294">
        <v>60986971.856200002</v>
      </c>
      <c r="H35" s="295">
        <v>253435457.81620002</v>
      </c>
    </row>
    <row r="36" spans="1:8" ht="15.75">
      <c r="A36" s="135">
        <v>15.2</v>
      </c>
      <c r="B36" s="58" t="s">
        <v>164</v>
      </c>
      <c r="C36" s="294">
        <v>43856848.780000001</v>
      </c>
      <c r="D36" s="294">
        <v>56105527.590000004</v>
      </c>
      <c r="E36" s="284">
        <v>99962376.370000005</v>
      </c>
      <c r="F36" s="294">
        <v>41175049.490000002</v>
      </c>
      <c r="G36" s="294">
        <v>42516796.439999998</v>
      </c>
      <c r="H36" s="295">
        <v>83691845.930000007</v>
      </c>
    </row>
    <row r="37" spans="1:8" ht="15.75">
      <c r="A37" s="135">
        <v>16</v>
      </c>
      <c r="B37" s="57" t="s">
        <v>165</v>
      </c>
      <c r="C37" s="294">
        <v>0</v>
      </c>
      <c r="D37" s="294">
        <v>0</v>
      </c>
      <c r="E37" s="284">
        <v>0</v>
      </c>
      <c r="F37" s="294">
        <v>581912</v>
      </c>
      <c r="G37" s="294">
        <v>0</v>
      </c>
      <c r="H37" s="295">
        <v>581912</v>
      </c>
    </row>
    <row r="38" spans="1:8" ht="15.75">
      <c r="A38" s="135">
        <v>17</v>
      </c>
      <c r="B38" s="57" t="s">
        <v>166</v>
      </c>
      <c r="C38" s="294">
        <v>0</v>
      </c>
      <c r="D38" s="294">
        <v>0</v>
      </c>
      <c r="E38" s="284">
        <v>0</v>
      </c>
      <c r="F38" s="294">
        <v>0</v>
      </c>
      <c r="G38" s="294">
        <v>0</v>
      </c>
      <c r="H38" s="295">
        <v>0</v>
      </c>
    </row>
    <row r="39" spans="1:8" ht="15.75">
      <c r="A39" s="135">
        <v>18</v>
      </c>
      <c r="B39" s="57" t="s">
        <v>167</v>
      </c>
      <c r="C39" s="294">
        <v>48261.04</v>
      </c>
      <c r="D39" s="294">
        <v>-380.56</v>
      </c>
      <c r="E39" s="284">
        <v>47880.480000000003</v>
      </c>
      <c r="F39" s="294">
        <v>28841.59</v>
      </c>
      <c r="G39" s="294">
        <v>0</v>
      </c>
      <c r="H39" s="295">
        <v>28841.59</v>
      </c>
    </row>
    <row r="40" spans="1:8" ht="15.75">
      <c r="A40" s="135">
        <v>19</v>
      </c>
      <c r="B40" s="57" t="s">
        <v>168</v>
      </c>
      <c r="C40" s="294">
        <v>97763684.489999995</v>
      </c>
      <c r="D40" s="294">
        <v>0</v>
      </c>
      <c r="E40" s="284">
        <v>97763684.489999995</v>
      </c>
      <c r="F40" s="294">
        <v>80384175.900000006</v>
      </c>
      <c r="G40" s="294">
        <v>0</v>
      </c>
      <c r="H40" s="295">
        <v>80384175.900000006</v>
      </c>
    </row>
    <row r="41" spans="1:8" ht="15.75">
      <c r="A41" s="135">
        <v>20</v>
      </c>
      <c r="B41" s="57" t="s">
        <v>169</v>
      </c>
      <c r="C41" s="294">
        <v>8473215.7970674001</v>
      </c>
      <c r="D41" s="294">
        <v>0</v>
      </c>
      <c r="E41" s="284">
        <v>8473215.7970674001</v>
      </c>
      <c r="F41" s="294">
        <v>10268824.300000001</v>
      </c>
      <c r="G41" s="294">
        <v>0</v>
      </c>
      <c r="H41" s="295">
        <v>10268824.300000001</v>
      </c>
    </row>
    <row r="42" spans="1:8" ht="15.75">
      <c r="A42" s="135">
        <v>21</v>
      </c>
      <c r="B42" s="57" t="s">
        <v>170</v>
      </c>
      <c r="C42" s="294">
        <v>9829687.4199999999</v>
      </c>
      <c r="D42" s="294">
        <v>0</v>
      </c>
      <c r="E42" s="284">
        <v>9829687.4199999999</v>
      </c>
      <c r="F42" s="294">
        <v>-3646608.51</v>
      </c>
      <c r="G42" s="294">
        <v>0</v>
      </c>
      <c r="H42" s="295">
        <v>-3646608.51</v>
      </c>
    </row>
    <row r="43" spans="1:8" ht="15.75">
      <c r="A43" s="135">
        <v>22</v>
      </c>
      <c r="B43" s="57" t="s">
        <v>171</v>
      </c>
      <c r="C43" s="294">
        <v>7298498.7400000002</v>
      </c>
      <c r="D43" s="294">
        <v>19895141.780000001</v>
      </c>
      <c r="E43" s="284">
        <v>27193640.520000003</v>
      </c>
      <c r="F43" s="294">
        <v>5282387.12</v>
      </c>
      <c r="G43" s="294">
        <v>16681177.550000001</v>
      </c>
      <c r="H43" s="295">
        <v>21963564.670000002</v>
      </c>
    </row>
    <row r="44" spans="1:8" ht="15.75">
      <c r="A44" s="135">
        <v>23</v>
      </c>
      <c r="B44" s="57" t="s">
        <v>172</v>
      </c>
      <c r="C44" s="294">
        <v>15234564.09</v>
      </c>
      <c r="D44" s="294">
        <v>4089382.87</v>
      </c>
      <c r="E44" s="284">
        <v>19323946.960000001</v>
      </c>
      <c r="F44" s="294">
        <v>26560710.260000002</v>
      </c>
      <c r="G44" s="294">
        <v>4988851.47</v>
      </c>
      <c r="H44" s="295">
        <v>31549561.73</v>
      </c>
    </row>
    <row r="45" spans="1:8" ht="15.75">
      <c r="A45" s="135">
        <v>24</v>
      </c>
      <c r="B45" s="60" t="s">
        <v>173</v>
      </c>
      <c r="C45" s="296">
        <v>321762882.91706741</v>
      </c>
      <c r="D45" s="296">
        <v>36151387.809999995</v>
      </c>
      <c r="E45" s="284">
        <v>357914270.72706741</v>
      </c>
      <c r="F45" s="296">
        <v>270733679.13000005</v>
      </c>
      <c r="G45" s="296">
        <v>40140204.436200008</v>
      </c>
      <c r="H45" s="295">
        <v>310873883.56620008</v>
      </c>
    </row>
    <row r="46" spans="1:8">
      <c r="A46" s="135"/>
      <c r="B46" s="55" t="s">
        <v>174</v>
      </c>
      <c r="C46" s="294"/>
      <c r="D46" s="294"/>
      <c r="E46" s="294"/>
      <c r="F46" s="294"/>
      <c r="G46" s="294"/>
      <c r="H46" s="301"/>
    </row>
    <row r="47" spans="1:8" ht="15.75">
      <c r="A47" s="135">
        <v>25</v>
      </c>
      <c r="B47" s="57" t="s">
        <v>175</v>
      </c>
      <c r="C47" s="294">
        <v>23933029.5</v>
      </c>
      <c r="D47" s="294">
        <v>5638114.0800000001</v>
      </c>
      <c r="E47" s="284">
        <v>29571143.579999998</v>
      </c>
      <c r="F47" s="294">
        <v>19129777.059999999</v>
      </c>
      <c r="G47" s="294">
        <v>5820799.4100000001</v>
      </c>
      <c r="H47" s="295">
        <v>24950576.469999999</v>
      </c>
    </row>
    <row r="48" spans="1:8" ht="15.75">
      <c r="A48" s="135">
        <v>26</v>
      </c>
      <c r="B48" s="57" t="s">
        <v>176</v>
      </c>
      <c r="C48" s="294">
        <v>27611760.120000001</v>
      </c>
      <c r="D48" s="294">
        <v>8460913.4399999995</v>
      </c>
      <c r="E48" s="284">
        <v>36072673.560000002</v>
      </c>
      <c r="F48" s="294">
        <v>21129507.399999999</v>
      </c>
      <c r="G48" s="294">
        <v>13939139.32</v>
      </c>
      <c r="H48" s="295">
        <v>35068646.719999999</v>
      </c>
    </row>
    <row r="49" spans="1:9" ht="15.75">
      <c r="A49" s="135">
        <v>27</v>
      </c>
      <c r="B49" s="57" t="s">
        <v>177</v>
      </c>
      <c r="C49" s="294">
        <v>218758753.56</v>
      </c>
      <c r="D49" s="294">
        <v>0</v>
      </c>
      <c r="E49" s="284">
        <v>218758753.56</v>
      </c>
      <c r="F49" s="294">
        <v>206771889.53</v>
      </c>
      <c r="G49" s="294">
        <v>0</v>
      </c>
      <c r="H49" s="295">
        <v>206771889.53</v>
      </c>
    </row>
    <row r="50" spans="1:9" ht="15.75">
      <c r="A50" s="135">
        <v>28</v>
      </c>
      <c r="B50" s="57" t="s">
        <v>315</v>
      </c>
      <c r="C50" s="294">
        <v>5465436.2400000002</v>
      </c>
      <c r="D50" s="294">
        <v>0</v>
      </c>
      <c r="E50" s="284">
        <v>5465436.2400000002</v>
      </c>
      <c r="F50" s="294">
        <v>5187899.04</v>
      </c>
      <c r="G50" s="294">
        <v>0</v>
      </c>
      <c r="H50" s="295">
        <v>5187899.04</v>
      </c>
    </row>
    <row r="51" spans="1:9" ht="15.75">
      <c r="A51" s="135">
        <v>29</v>
      </c>
      <c r="B51" s="57" t="s">
        <v>178</v>
      </c>
      <c r="C51" s="294">
        <v>39256715.57</v>
      </c>
      <c r="D51" s="294">
        <v>0</v>
      </c>
      <c r="E51" s="284">
        <v>39256715.57</v>
      </c>
      <c r="F51" s="294">
        <v>32318196.289999999</v>
      </c>
      <c r="G51" s="294">
        <v>0</v>
      </c>
      <c r="H51" s="295">
        <v>32318196.289999999</v>
      </c>
    </row>
    <row r="52" spans="1:9" ht="15.75">
      <c r="A52" s="135">
        <v>30</v>
      </c>
      <c r="B52" s="57" t="s">
        <v>179</v>
      </c>
      <c r="C52" s="294">
        <v>55983572.310000002</v>
      </c>
      <c r="D52" s="294">
        <v>8360116.1200000001</v>
      </c>
      <c r="E52" s="284">
        <v>64343688.43</v>
      </c>
      <c r="F52" s="294">
        <v>50591928.75</v>
      </c>
      <c r="G52" s="294">
        <v>831669.19</v>
      </c>
      <c r="H52" s="295">
        <v>51423597.939999998</v>
      </c>
    </row>
    <row r="53" spans="1:9" ht="15.75">
      <c r="A53" s="135">
        <v>31</v>
      </c>
      <c r="B53" s="60" t="s">
        <v>180</v>
      </c>
      <c r="C53" s="296">
        <v>371009267.30000001</v>
      </c>
      <c r="D53" s="296">
        <v>22459143.640000001</v>
      </c>
      <c r="E53" s="284">
        <v>393468410.94</v>
      </c>
      <c r="F53" s="296">
        <v>335129198.06999999</v>
      </c>
      <c r="G53" s="296">
        <v>20591607.920000002</v>
      </c>
      <c r="H53" s="295">
        <v>355720805.99000001</v>
      </c>
    </row>
    <row r="54" spans="1:9" ht="15.75">
      <c r="A54" s="135">
        <v>32</v>
      </c>
      <c r="B54" s="60" t="s">
        <v>181</v>
      </c>
      <c r="C54" s="296">
        <v>-49246384.382932603</v>
      </c>
      <c r="D54" s="296">
        <v>13692244.169999994</v>
      </c>
      <c r="E54" s="284">
        <v>-35554140.212932609</v>
      </c>
      <c r="F54" s="296">
        <v>-64395518.939999938</v>
      </c>
      <c r="G54" s="296">
        <v>19548596.516200006</v>
      </c>
      <c r="H54" s="295">
        <v>-44846922.423799932</v>
      </c>
    </row>
    <row r="55" spans="1:9">
      <c r="A55" s="135"/>
      <c r="B55" s="55"/>
      <c r="C55" s="298"/>
      <c r="D55" s="298"/>
      <c r="E55" s="298"/>
      <c r="F55" s="298"/>
      <c r="G55" s="298"/>
      <c r="H55" s="299"/>
    </row>
    <row r="56" spans="1:9" ht="15.75">
      <c r="A56" s="135">
        <v>33</v>
      </c>
      <c r="B56" s="60" t="s">
        <v>182</v>
      </c>
      <c r="C56" s="296">
        <v>378902530.16706735</v>
      </c>
      <c r="D56" s="296">
        <v>232257316.87</v>
      </c>
      <c r="E56" s="284">
        <v>611159847.03706741</v>
      </c>
      <c r="F56" s="296">
        <v>240301187.62000006</v>
      </c>
      <c r="G56" s="296">
        <v>190594117.95620009</v>
      </c>
      <c r="H56" s="295">
        <v>430895305.57620013</v>
      </c>
    </row>
    <row r="57" spans="1:9">
      <c r="A57" s="135"/>
      <c r="B57" s="55"/>
      <c r="C57" s="298"/>
      <c r="D57" s="298"/>
      <c r="E57" s="298"/>
      <c r="F57" s="298"/>
      <c r="G57" s="298"/>
      <c r="H57" s="299"/>
    </row>
    <row r="58" spans="1:9" ht="15.75">
      <c r="A58" s="135">
        <v>34</v>
      </c>
      <c r="B58" s="57" t="s">
        <v>183</v>
      </c>
      <c r="C58" s="294">
        <v>159981782.28999999</v>
      </c>
      <c r="D58" s="294">
        <v>0</v>
      </c>
      <c r="E58" s="284">
        <v>159981782.28999999</v>
      </c>
      <c r="F58" s="294">
        <v>95184626.189999998</v>
      </c>
      <c r="G58" s="294">
        <v>0</v>
      </c>
      <c r="H58" s="295">
        <v>95184626.189999998</v>
      </c>
    </row>
    <row r="59" spans="1:9" s="216" customFormat="1" ht="15.75">
      <c r="A59" s="135">
        <v>35</v>
      </c>
      <c r="B59" s="54" t="s">
        <v>184</v>
      </c>
      <c r="C59" s="302">
        <v>309644.71999999997</v>
      </c>
      <c r="D59" s="302">
        <v>0</v>
      </c>
      <c r="E59" s="303">
        <v>309644.71999999997</v>
      </c>
      <c r="F59" s="304">
        <v>1158149.3400000001</v>
      </c>
      <c r="G59" s="304">
        <v>0</v>
      </c>
      <c r="H59" s="305">
        <v>1158149.3400000001</v>
      </c>
      <c r="I59" s="215"/>
    </row>
    <row r="60" spans="1:9" ht="15.75">
      <c r="A60" s="135">
        <v>36</v>
      </c>
      <c r="B60" s="57" t="s">
        <v>185</v>
      </c>
      <c r="C60" s="294">
        <v>23371225.757067401</v>
      </c>
      <c r="D60" s="294">
        <v>0</v>
      </c>
      <c r="E60" s="284">
        <v>23371225.757067401</v>
      </c>
      <c r="F60" s="294">
        <v>6881349.7699999996</v>
      </c>
      <c r="G60" s="294">
        <v>0</v>
      </c>
      <c r="H60" s="295">
        <v>6881349.7699999996</v>
      </c>
    </row>
    <row r="61" spans="1:9" ht="15.75">
      <c r="A61" s="135">
        <v>37</v>
      </c>
      <c r="B61" s="60" t="s">
        <v>186</v>
      </c>
      <c r="C61" s="296">
        <v>183662652.7670674</v>
      </c>
      <c r="D61" s="296">
        <v>0</v>
      </c>
      <c r="E61" s="284">
        <v>183662652.7670674</v>
      </c>
      <c r="F61" s="296">
        <v>103224125.3</v>
      </c>
      <c r="G61" s="296">
        <v>0</v>
      </c>
      <c r="H61" s="295">
        <v>103224125.3</v>
      </c>
    </row>
    <row r="62" spans="1:9">
      <c r="A62" s="135"/>
      <c r="B62" s="61"/>
      <c r="C62" s="294"/>
      <c r="D62" s="294"/>
      <c r="E62" s="294"/>
      <c r="F62" s="294"/>
      <c r="G62" s="294"/>
      <c r="H62" s="301"/>
    </row>
    <row r="63" spans="1:9" ht="15.75">
      <c r="A63" s="135">
        <v>38</v>
      </c>
      <c r="B63" s="62" t="s">
        <v>316</v>
      </c>
      <c r="C63" s="296">
        <v>195239877.39999995</v>
      </c>
      <c r="D63" s="296">
        <v>232257316.87</v>
      </c>
      <c r="E63" s="284">
        <v>427497194.26999998</v>
      </c>
      <c r="F63" s="296">
        <v>137077062.32000005</v>
      </c>
      <c r="G63" s="296">
        <v>190594117.95620009</v>
      </c>
      <c r="H63" s="295">
        <v>327671180.27620018</v>
      </c>
    </row>
    <row r="64" spans="1:9" ht="15.75">
      <c r="A64" s="133">
        <v>39</v>
      </c>
      <c r="B64" s="57" t="s">
        <v>187</v>
      </c>
      <c r="C64" s="306">
        <v>66003948.740000002</v>
      </c>
      <c r="D64" s="306">
        <v>0</v>
      </c>
      <c r="E64" s="284">
        <v>66003948.740000002</v>
      </c>
      <c r="F64" s="306">
        <v>32229405.760000002</v>
      </c>
      <c r="G64" s="306">
        <v>0</v>
      </c>
      <c r="H64" s="295">
        <v>32229405.760000002</v>
      </c>
    </row>
    <row r="65" spans="1:8" ht="15.75">
      <c r="A65" s="135">
        <v>40</v>
      </c>
      <c r="B65" s="60" t="s">
        <v>188</v>
      </c>
      <c r="C65" s="296">
        <v>129235928.65999994</v>
      </c>
      <c r="D65" s="296">
        <v>232257316.87</v>
      </c>
      <c r="E65" s="284">
        <v>361493245.52999997</v>
      </c>
      <c r="F65" s="296">
        <v>104847656.56000005</v>
      </c>
      <c r="G65" s="296">
        <v>190594117.95620009</v>
      </c>
      <c r="H65" s="295">
        <v>295441774.51620013</v>
      </c>
    </row>
    <row r="66" spans="1:8" ht="15.75">
      <c r="A66" s="133">
        <v>41</v>
      </c>
      <c r="B66" s="57" t="s">
        <v>189</v>
      </c>
      <c r="C66" s="306">
        <v>0</v>
      </c>
      <c r="D66" s="306">
        <v>0</v>
      </c>
      <c r="E66" s="284">
        <v>0</v>
      </c>
      <c r="F66" s="306">
        <v>221447.34</v>
      </c>
      <c r="G66" s="306">
        <v>0</v>
      </c>
      <c r="H66" s="295">
        <v>221447.34</v>
      </c>
    </row>
    <row r="67" spans="1:8" ht="16.5" thickBot="1">
      <c r="A67" s="137">
        <v>42</v>
      </c>
      <c r="B67" s="138" t="s">
        <v>190</v>
      </c>
      <c r="C67" s="307">
        <v>129235928.65999994</v>
      </c>
      <c r="D67" s="307">
        <v>232257316.87</v>
      </c>
      <c r="E67" s="292">
        <v>361493245.52999997</v>
      </c>
      <c r="F67" s="307">
        <v>105069103.90000005</v>
      </c>
      <c r="G67" s="307">
        <v>190594117.95620009</v>
      </c>
      <c r="H67" s="308">
        <v>295663221.85620016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B2" sqref="B2"/>
    </sheetView>
  </sheetViews>
  <sheetFormatPr defaultRowHeight="15"/>
  <cols>
    <col min="1" max="1" width="9.5703125" bestFit="1" customWidth="1"/>
    <col min="2" max="2" width="72.28515625" customWidth="1"/>
    <col min="3" max="3" width="12.7109375" customWidth="1"/>
    <col min="4" max="5" width="13.85546875" bestFit="1" customWidth="1"/>
    <col min="6" max="6" width="12.7109375" customWidth="1"/>
    <col min="7" max="8" width="13.85546875" bestFit="1" customWidth="1"/>
  </cols>
  <sheetData>
    <row r="1" spans="1:8">
      <c r="A1" s="2" t="s">
        <v>231</v>
      </c>
      <c r="B1" t="str">
        <f>Info!C2</f>
        <v>სს თიბისი ბანკი</v>
      </c>
    </row>
    <row r="2" spans="1:8">
      <c r="A2" s="2" t="s">
        <v>232</v>
      </c>
      <c r="B2" s="15" t="s">
        <v>940</v>
      </c>
    </row>
    <row r="3" spans="1:8">
      <c r="A3" s="2"/>
    </row>
    <row r="4" spans="1:8" ht="16.5" thickBot="1">
      <c r="A4" s="2" t="s">
        <v>656</v>
      </c>
      <c r="B4" s="2"/>
      <c r="C4" s="227"/>
      <c r="D4" s="227"/>
      <c r="E4" s="227"/>
      <c r="F4" s="228"/>
      <c r="G4" s="228"/>
      <c r="H4" s="229" t="s">
        <v>135</v>
      </c>
    </row>
    <row r="5" spans="1:8" ht="15.75">
      <c r="A5" s="553" t="s">
        <v>32</v>
      </c>
      <c r="B5" s="555" t="s">
        <v>288</v>
      </c>
      <c r="C5" s="557" t="s">
        <v>237</v>
      </c>
      <c r="D5" s="557"/>
      <c r="E5" s="557"/>
      <c r="F5" s="557" t="s">
        <v>238</v>
      </c>
      <c r="G5" s="557"/>
      <c r="H5" s="558"/>
    </row>
    <row r="6" spans="1:8">
      <c r="A6" s="554"/>
      <c r="B6" s="556"/>
      <c r="C6" s="42" t="s">
        <v>33</v>
      </c>
      <c r="D6" s="42" t="s">
        <v>136</v>
      </c>
      <c r="E6" s="42" t="s">
        <v>74</v>
      </c>
      <c r="F6" s="42" t="s">
        <v>33</v>
      </c>
      <c r="G6" s="42" t="s">
        <v>136</v>
      </c>
      <c r="H6" s="43" t="s">
        <v>74</v>
      </c>
    </row>
    <row r="7" spans="1:8" s="3" customFormat="1" ht="15.75">
      <c r="A7" s="230">
        <v>1</v>
      </c>
      <c r="B7" s="231" t="s">
        <v>796</v>
      </c>
      <c r="C7" s="286">
        <v>854886162.86000156</v>
      </c>
      <c r="D7" s="286">
        <v>1241063792.6976004</v>
      </c>
      <c r="E7" s="309">
        <v>2095949955.5576022</v>
      </c>
      <c r="F7" s="286">
        <v>619290748.77999902</v>
      </c>
      <c r="G7" s="286">
        <v>1021833574.8029349</v>
      </c>
      <c r="H7" s="287">
        <v>1641124323.5829339</v>
      </c>
    </row>
    <row r="8" spans="1:8" s="3" customFormat="1" ht="15.75">
      <c r="A8" s="230">
        <v>1.1000000000000001</v>
      </c>
      <c r="B8" s="232" t="s">
        <v>320</v>
      </c>
      <c r="C8" s="286">
        <v>514595476.97000003</v>
      </c>
      <c r="D8" s="286">
        <v>698194057.02999997</v>
      </c>
      <c r="E8" s="309">
        <v>1212789534</v>
      </c>
      <c r="F8" s="286">
        <v>273612521.52999997</v>
      </c>
      <c r="G8" s="286">
        <v>497070147.38370001</v>
      </c>
      <c r="H8" s="287">
        <v>770682668.91369998</v>
      </c>
    </row>
    <row r="9" spans="1:8" s="3" customFormat="1" ht="15.75">
      <c r="A9" s="230">
        <v>1.2</v>
      </c>
      <c r="B9" s="232" t="s">
        <v>321</v>
      </c>
      <c r="C9" s="286">
        <v>14197.85</v>
      </c>
      <c r="D9" s="286">
        <v>112396641.65234497</v>
      </c>
      <c r="E9" s="309">
        <v>112410839.50234497</v>
      </c>
      <c r="F9" s="286">
        <v>0</v>
      </c>
      <c r="G9" s="286">
        <v>106919368.176634</v>
      </c>
      <c r="H9" s="287">
        <v>106919368.176634</v>
      </c>
    </row>
    <row r="10" spans="1:8" s="3" customFormat="1" ht="15.75">
      <c r="A10" s="230">
        <v>1.3</v>
      </c>
      <c r="B10" s="232" t="s">
        <v>322</v>
      </c>
      <c r="C10" s="286">
        <v>340276488.04000145</v>
      </c>
      <c r="D10" s="286">
        <v>430472311.41525567</v>
      </c>
      <c r="E10" s="309">
        <v>770748799.45525718</v>
      </c>
      <c r="F10" s="286">
        <v>345678227.24999911</v>
      </c>
      <c r="G10" s="286">
        <v>385824413.50000089</v>
      </c>
      <c r="H10" s="287">
        <v>731502640.75</v>
      </c>
    </row>
    <row r="11" spans="1:8" s="3" customFormat="1" ht="15.75">
      <c r="A11" s="230">
        <v>1.4</v>
      </c>
      <c r="B11" s="232" t="s">
        <v>323</v>
      </c>
      <c r="C11" s="286">
        <v>0</v>
      </c>
      <c r="D11" s="286">
        <v>782.6</v>
      </c>
      <c r="E11" s="309">
        <v>782.6</v>
      </c>
      <c r="F11" s="286">
        <v>0</v>
      </c>
      <c r="G11" s="286">
        <v>32019645.742600001</v>
      </c>
      <c r="H11" s="287">
        <v>32019645.742600001</v>
      </c>
    </row>
    <row r="12" spans="1:8" s="3" customFormat="1" ht="29.25" customHeight="1">
      <c r="A12" s="230">
        <v>2</v>
      </c>
      <c r="B12" s="231" t="s">
        <v>324</v>
      </c>
      <c r="C12" s="286">
        <v>0</v>
      </c>
      <c r="D12" s="286">
        <v>909180</v>
      </c>
      <c r="E12" s="309">
        <v>909180</v>
      </c>
      <c r="F12" s="286">
        <v>0</v>
      </c>
      <c r="G12" s="286">
        <v>120507085.3168</v>
      </c>
      <c r="H12" s="287">
        <v>120507085.3168</v>
      </c>
    </row>
    <row r="13" spans="1:8" s="3" customFormat="1" ht="25.5">
      <c r="A13" s="230">
        <v>3</v>
      </c>
      <c r="B13" s="231" t="s">
        <v>325</v>
      </c>
      <c r="C13" s="286">
        <v>258413175.07999998</v>
      </c>
      <c r="D13" s="286">
        <v>0</v>
      </c>
      <c r="E13" s="309">
        <v>258413175.07999998</v>
      </c>
      <c r="F13" s="286">
        <v>252799657.13</v>
      </c>
      <c r="G13" s="286">
        <v>0</v>
      </c>
      <c r="H13" s="287">
        <v>252799657.13</v>
      </c>
    </row>
    <row r="14" spans="1:8" s="3" customFormat="1" ht="15.75">
      <c r="A14" s="230">
        <v>3.1</v>
      </c>
      <c r="B14" s="232" t="s">
        <v>326</v>
      </c>
      <c r="C14" s="286">
        <v>258413175.07999998</v>
      </c>
      <c r="D14" s="286">
        <v>0</v>
      </c>
      <c r="E14" s="309">
        <v>258413175.07999998</v>
      </c>
      <c r="F14" s="286">
        <v>252799657.13</v>
      </c>
      <c r="G14" s="286">
        <v>0</v>
      </c>
      <c r="H14" s="287">
        <v>252799657.13</v>
      </c>
    </row>
    <row r="15" spans="1:8" s="3" customFormat="1" ht="15.75">
      <c r="A15" s="230">
        <v>3.2</v>
      </c>
      <c r="B15" s="232" t="s">
        <v>327</v>
      </c>
      <c r="C15" s="286">
        <v>0</v>
      </c>
      <c r="D15" s="286">
        <v>0</v>
      </c>
      <c r="E15" s="309">
        <v>0</v>
      </c>
      <c r="F15" s="286">
        <v>0</v>
      </c>
      <c r="G15" s="286">
        <v>0</v>
      </c>
      <c r="H15" s="287">
        <v>0</v>
      </c>
    </row>
    <row r="16" spans="1:8" s="3" customFormat="1" ht="15.75">
      <c r="A16" s="230">
        <v>4</v>
      </c>
      <c r="B16" s="231" t="s">
        <v>328</v>
      </c>
      <c r="C16" s="286">
        <v>2166166676.2399302</v>
      </c>
      <c r="D16" s="286">
        <v>4618128523.1609735</v>
      </c>
      <c r="E16" s="309">
        <v>6784295199.4009037</v>
      </c>
      <c r="F16" s="286">
        <v>1551261767.8529</v>
      </c>
      <c r="G16" s="286">
        <v>3719903747.351994</v>
      </c>
      <c r="H16" s="287">
        <v>5271165515.2048941</v>
      </c>
    </row>
    <row r="17" spans="1:8" s="3" customFormat="1" ht="15.75">
      <c r="A17" s="230">
        <v>4.0999999999999996</v>
      </c>
      <c r="B17" s="232" t="s">
        <v>329</v>
      </c>
      <c r="C17" s="286">
        <v>1947261487.44993</v>
      </c>
      <c r="D17" s="286">
        <v>4344442897.9910803</v>
      </c>
      <c r="E17" s="309">
        <v>6291704385.4410105</v>
      </c>
      <c r="F17" s="286">
        <v>1474766955.0829</v>
      </c>
      <c r="G17" s="286">
        <v>3546636341.1407599</v>
      </c>
      <c r="H17" s="287">
        <v>5021403296.2236595</v>
      </c>
    </row>
    <row r="18" spans="1:8" s="3" customFormat="1" ht="15.75">
      <c r="A18" s="230">
        <v>4.2</v>
      </c>
      <c r="B18" s="232" t="s">
        <v>330</v>
      </c>
      <c r="C18" s="286">
        <v>218905188.78999999</v>
      </c>
      <c r="D18" s="286">
        <v>273685625.16989303</v>
      </c>
      <c r="E18" s="309">
        <v>492590813.95989299</v>
      </c>
      <c r="F18" s="286">
        <v>76494812.769999996</v>
      </c>
      <c r="G18" s="286">
        <v>173267406.211234</v>
      </c>
      <c r="H18" s="287">
        <v>249762218.98123401</v>
      </c>
    </row>
    <row r="19" spans="1:8" s="3" customFormat="1" ht="25.5">
      <c r="A19" s="230">
        <v>5</v>
      </c>
      <c r="B19" s="231" t="s">
        <v>331</v>
      </c>
      <c r="C19" s="286">
        <v>7500224217.0577183</v>
      </c>
      <c r="D19" s="286">
        <v>13896001504.760492</v>
      </c>
      <c r="E19" s="309">
        <v>21396225721.818211</v>
      </c>
      <c r="F19" s="286">
        <v>5150085863.4821281</v>
      </c>
      <c r="G19" s="286">
        <v>11858306620.605001</v>
      </c>
      <c r="H19" s="287">
        <v>17008392484.08713</v>
      </c>
    </row>
    <row r="20" spans="1:8" s="3" customFormat="1" ht="15.75">
      <c r="A20" s="230">
        <v>5.0999999999999996</v>
      </c>
      <c r="B20" s="232" t="s">
        <v>332</v>
      </c>
      <c r="C20" s="286">
        <v>166961593.39261001</v>
      </c>
      <c r="D20" s="286">
        <v>268895674.27843499</v>
      </c>
      <c r="E20" s="309">
        <v>435857267.67104501</v>
      </c>
      <c r="F20" s="286">
        <v>141330417.436041</v>
      </c>
      <c r="G20" s="286">
        <v>215015290.72286901</v>
      </c>
      <c r="H20" s="287">
        <v>356345708.15891004</v>
      </c>
    </row>
    <row r="21" spans="1:8" s="3" customFormat="1" ht="15.75">
      <c r="A21" s="230">
        <v>5.2</v>
      </c>
      <c r="B21" s="232" t="s">
        <v>333</v>
      </c>
      <c r="C21" s="286">
        <v>229985312.692202</v>
      </c>
      <c r="D21" s="286">
        <v>93816088.029136002</v>
      </c>
      <c r="E21" s="309">
        <v>323801400.72133803</v>
      </c>
      <c r="F21" s="286">
        <v>178480325.88812101</v>
      </c>
      <c r="G21" s="286">
        <v>155785095.53666601</v>
      </c>
      <c r="H21" s="287">
        <v>334265421.42478704</v>
      </c>
    </row>
    <row r="22" spans="1:8" s="3" customFormat="1" ht="15.75">
      <c r="A22" s="230">
        <v>5.3</v>
      </c>
      <c r="B22" s="232" t="s">
        <v>334</v>
      </c>
      <c r="C22" s="286">
        <v>4762835725.3420982</v>
      </c>
      <c r="D22" s="286">
        <v>11249000996.222748</v>
      </c>
      <c r="E22" s="309">
        <v>16011836721.564846</v>
      </c>
      <c r="F22" s="286">
        <v>3854172600.2739868</v>
      </c>
      <c r="G22" s="286">
        <v>9559320701.0043411</v>
      </c>
      <c r="H22" s="287">
        <v>13413493301.278328</v>
      </c>
    </row>
    <row r="23" spans="1:8" s="3" customFormat="1" ht="15.75">
      <c r="A23" s="230" t="s">
        <v>335</v>
      </c>
      <c r="B23" s="233" t="s">
        <v>336</v>
      </c>
      <c r="C23" s="286">
        <v>2669711439.5215602</v>
      </c>
      <c r="D23" s="286">
        <v>4658966576.2043695</v>
      </c>
      <c r="E23" s="309">
        <v>7328678015.7259293</v>
      </c>
      <c r="F23" s="286">
        <v>2116059987.9966199</v>
      </c>
      <c r="G23" s="286">
        <v>3964420286.87077</v>
      </c>
      <c r="H23" s="287">
        <v>6080480274.8673897</v>
      </c>
    </row>
    <row r="24" spans="1:8" s="3" customFormat="1" ht="15.75">
      <c r="A24" s="230" t="s">
        <v>337</v>
      </c>
      <c r="B24" s="233" t="s">
        <v>338</v>
      </c>
      <c r="C24" s="286">
        <v>817411583.08757496</v>
      </c>
      <c r="D24" s="286">
        <v>3090028966.0293899</v>
      </c>
      <c r="E24" s="309">
        <v>3907440549.1169648</v>
      </c>
      <c r="F24" s="286">
        <v>688145906.58911502</v>
      </c>
      <c r="G24" s="286">
        <v>2670590427.1463599</v>
      </c>
      <c r="H24" s="287">
        <v>3358736333.7354751</v>
      </c>
    </row>
    <row r="25" spans="1:8" s="3" customFormat="1" ht="15.75">
      <c r="A25" s="230" t="s">
        <v>339</v>
      </c>
      <c r="B25" s="234" t="s">
        <v>340</v>
      </c>
      <c r="C25" s="286">
        <v>0</v>
      </c>
      <c r="D25" s="286">
        <v>0</v>
      </c>
      <c r="E25" s="309">
        <v>0</v>
      </c>
      <c r="F25" s="286">
        <v>0</v>
      </c>
      <c r="G25" s="286">
        <v>0</v>
      </c>
      <c r="H25" s="287">
        <v>0</v>
      </c>
    </row>
    <row r="26" spans="1:8" s="3" customFormat="1" ht="15.75">
      <c r="A26" s="230" t="s">
        <v>341</v>
      </c>
      <c r="B26" s="233" t="s">
        <v>342</v>
      </c>
      <c r="C26" s="286">
        <v>763010223.37484002</v>
      </c>
      <c r="D26" s="286">
        <v>1955768537.7286401</v>
      </c>
      <c r="E26" s="309">
        <v>2718778761.1034803</v>
      </c>
      <c r="F26" s="286">
        <v>638043959.59021997</v>
      </c>
      <c r="G26" s="286">
        <v>1776139633.77144</v>
      </c>
      <c r="H26" s="287">
        <v>2414183593.36166</v>
      </c>
    </row>
    <row r="27" spans="1:8" s="3" customFormat="1" ht="15.75">
      <c r="A27" s="230" t="s">
        <v>343</v>
      </c>
      <c r="B27" s="233" t="s">
        <v>344</v>
      </c>
      <c r="C27" s="286">
        <v>512702479.358123</v>
      </c>
      <c r="D27" s="286">
        <v>1544236916.26035</v>
      </c>
      <c r="E27" s="309">
        <v>2056939395.6184731</v>
      </c>
      <c r="F27" s="286">
        <v>411922746.098032</v>
      </c>
      <c r="G27" s="286">
        <v>1148170353.21577</v>
      </c>
      <c r="H27" s="287">
        <v>1560093099.313802</v>
      </c>
    </row>
    <row r="28" spans="1:8" s="3" customFormat="1" ht="15.75">
      <c r="A28" s="230">
        <v>5.4</v>
      </c>
      <c r="B28" s="232" t="s">
        <v>345</v>
      </c>
      <c r="C28" s="286">
        <v>1742492919.09793</v>
      </c>
      <c r="D28" s="286">
        <v>1168548651.45049</v>
      </c>
      <c r="E28" s="309">
        <v>2911041570.54842</v>
      </c>
      <c r="F28" s="286">
        <v>670525145.912709</v>
      </c>
      <c r="G28" s="286">
        <v>1123543920.8088</v>
      </c>
      <c r="H28" s="287">
        <v>1794069066.721509</v>
      </c>
    </row>
    <row r="29" spans="1:8" s="3" customFormat="1" ht="15.75">
      <c r="A29" s="230">
        <v>5.5</v>
      </c>
      <c r="B29" s="232" t="s">
        <v>346</v>
      </c>
      <c r="C29" s="286">
        <v>224939772.713864</v>
      </c>
      <c r="D29" s="286">
        <v>688602430.00841999</v>
      </c>
      <c r="E29" s="309">
        <v>913542202.72228396</v>
      </c>
      <c r="F29" s="286">
        <v>216509428.465314</v>
      </c>
      <c r="G29" s="286">
        <v>362748163.580845</v>
      </c>
      <c r="H29" s="287">
        <v>579257592.04615903</v>
      </c>
    </row>
    <row r="30" spans="1:8" s="3" customFormat="1" ht="15.75">
      <c r="A30" s="230">
        <v>5.6</v>
      </c>
      <c r="B30" s="232" t="s">
        <v>347</v>
      </c>
      <c r="C30" s="286">
        <v>0</v>
      </c>
      <c r="D30" s="286">
        <v>0</v>
      </c>
      <c r="E30" s="309">
        <v>0</v>
      </c>
      <c r="F30" s="286">
        <v>0</v>
      </c>
      <c r="G30" s="286">
        <v>0</v>
      </c>
      <c r="H30" s="287">
        <v>0</v>
      </c>
    </row>
    <row r="31" spans="1:8" s="3" customFormat="1" ht="15.75">
      <c r="A31" s="230">
        <v>5.7</v>
      </c>
      <c r="B31" s="232" t="s">
        <v>348</v>
      </c>
      <c r="C31" s="286">
        <v>373008893.81901401</v>
      </c>
      <c r="D31" s="286">
        <v>427137664.77126497</v>
      </c>
      <c r="E31" s="309">
        <v>800146558.59027898</v>
      </c>
      <c r="F31" s="286">
        <v>89067945.505957007</v>
      </c>
      <c r="G31" s="286">
        <v>441893448.95148098</v>
      </c>
      <c r="H31" s="287">
        <v>530961394.45743799</v>
      </c>
    </row>
    <row r="32" spans="1:8" s="3" customFormat="1" ht="15.75">
      <c r="A32" s="230">
        <v>6</v>
      </c>
      <c r="B32" s="231" t="s">
        <v>349</v>
      </c>
      <c r="C32" s="286">
        <v>127598341.40539998</v>
      </c>
      <c r="D32" s="286">
        <v>1067209760.1521218</v>
      </c>
      <c r="E32" s="309">
        <v>1194808101.5575218</v>
      </c>
      <c r="F32" s="286">
        <v>167239601.40000001</v>
      </c>
      <c r="G32" s="286">
        <v>305949747.24879336</v>
      </c>
      <c r="H32" s="287">
        <v>473189348.64879334</v>
      </c>
    </row>
    <row r="33" spans="1:8" s="3" customFormat="1" ht="25.5">
      <c r="A33" s="230">
        <v>6.1</v>
      </c>
      <c r="B33" s="232" t="s">
        <v>797</v>
      </c>
      <c r="C33" s="286">
        <v>107967295.40539998</v>
      </c>
      <c r="D33" s="286">
        <v>474725161.63273555</v>
      </c>
      <c r="E33" s="309">
        <v>582692457.03813553</v>
      </c>
      <c r="F33" s="286">
        <v>165880321.40000001</v>
      </c>
      <c r="G33" s="286">
        <v>14145148.881663719</v>
      </c>
      <c r="H33" s="287">
        <v>180025470.28166372</v>
      </c>
    </row>
    <row r="34" spans="1:8" s="3" customFormat="1" ht="25.5">
      <c r="A34" s="230">
        <v>6.2</v>
      </c>
      <c r="B34" s="232" t="s">
        <v>350</v>
      </c>
      <c r="C34" s="286">
        <v>19631046</v>
      </c>
      <c r="D34" s="286">
        <v>563625658.51938629</v>
      </c>
      <c r="E34" s="309">
        <v>583256704.51938629</v>
      </c>
      <c r="F34" s="286">
        <v>1359280</v>
      </c>
      <c r="G34" s="286">
        <v>177747798.36712968</v>
      </c>
      <c r="H34" s="287">
        <v>179107078.36712968</v>
      </c>
    </row>
    <row r="35" spans="1:8" s="3" customFormat="1" ht="25.5">
      <c r="A35" s="230">
        <v>6.3</v>
      </c>
      <c r="B35" s="232" t="s">
        <v>351</v>
      </c>
      <c r="C35" s="286">
        <v>0</v>
      </c>
      <c r="D35" s="286">
        <v>28858940</v>
      </c>
      <c r="E35" s="309">
        <v>28858940</v>
      </c>
      <c r="F35" s="286">
        <v>0</v>
      </c>
      <c r="G35" s="286">
        <v>114056800</v>
      </c>
      <c r="H35" s="287">
        <v>114056800</v>
      </c>
    </row>
    <row r="36" spans="1:8" s="3" customFormat="1" ht="15.75">
      <c r="A36" s="230">
        <v>6.4</v>
      </c>
      <c r="B36" s="232" t="s">
        <v>352</v>
      </c>
      <c r="C36" s="286">
        <v>0</v>
      </c>
      <c r="D36" s="286">
        <v>0</v>
      </c>
      <c r="E36" s="309">
        <v>0</v>
      </c>
      <c r="F36" s="286">
        <v>0</v>
      </c>
      <c r="G36" s="286">
        <v>0</v>
      </c>
      <c r="H36" s="287">
        <v>0</v>
      </c>
    </row>
    <row r="37" spans="1:8" s="3" customFormat="1" ht="15.75">
      <c r="A37" s="230">
        <v>6.5</v>
      </c>
      <c r="B37" s="232" t="s">
        <v>353</v>
      </c>
      <c r="C37" s="286">
        <v>0</v>
      </c>
      <c r="D37" s="286">
        <v>0</v>
      </c>
      <c r="E37" s="309">
        <v>0</v>
      </c>
      <c r="F37" s="286">
        <v>0</v>
      </c>
      <c r="G37" s="286">
        <v>0</v>
      </c>
      <c r="H37" s="287">
        <v>0</v>
      </c>
    </row>
    <row r="38" spans="1:8" s="3" customFormat="1" ht="25.5">
      <c r="A38" s="230">
        <v>6.6</v>
      </c>
      <c r="B38" s="232" t="s">
        <v>354</v>
      </c>
      <c r="C38" s="286">
        <v>0</v>
      </c>
      <c r="D38" s="286">
        <v>0</v>
      </c>
      <c r="E38" s="309">
        <v>0</v>
      </c>
      <c r="F38" s="286">
        <v>0</v>
      </c>
      <c r="G38" s="286">
        <v>0</v>
      </c>
      <c r="H38" s="287">
        <v>0</v>
      </c>
    </row>
    <row r="39" spans="1:8" s="3" customFormat="1" ht="25.5">
      <c r="A39" s="230">
        <v>6.7</v>
      </c>
      <c r="B39" s="232" t="s">
        <v>355</v>
      </c>
      <c r="C39" s="286">
        <v>0</v>
      </c>
      <c r="D39" s="286">
        <v>0</v>
      </c>
      <c r="E39" s="309">
        <v>0</v>
      </c>
      <c r="F39" s="286">
        <v>0</v>
      </c>
      <c r="G39" s="286">
        <v>0</v>
      </c>
      <c r="H39" s="287">
        <v>0</v>
      </c>
    </row>
    <row r="40" spans="1:8" s="3" customFormat="1" ht="15.75">
      <c r="A40" s="230">
        <v>7</v>
      </c>
      <c r="B40" s="231" t="s">
        <v>356</v>
      </c>
      <c r="C40" s="286">
        <v>575650298.05638087</v>
      </c>
      <c r="D40" s="286">
        <v>249836600.01135015</v>
      </c>
      <c r="E40" s="309">
        <v>825486898.06773102</v>
      </c>
      <c r="F40" s="286">
        <v>361479490.27538848</v>
      </c>
      <c r="G40" s="286">
        <v>321728245.29168123</v>
      </c>
      <c r="H40" s="287">
        <v>683207735.56706965</v>
      </c>
    </row>
    <row r="41" spans="1:8" s="3" customFormat="1" ht="25.5">
      <c r="A41" s="230">
        <v>7.1</v>
      </c>
      <c r="B41" s="232" t="s">
        <v>357</v>
      </c>
      <c r="C41" s="286">
        <v>46758395.578384012</v>
      </c>
      <c r="D41" s="286">
        <v>2218046.3716160003</v>
      </c>
      <c r="E41" s="309">
        <v>48976441.95000001</v>
      </c>
      <c r="F41" s="286">
        <v>29255587.483471952</v>
      </c>
      <c r="G41" s="286">
        <v>48919848.016528033</v>
      </c>
      <c r="H41" s="287">
        <v>78175435.499999985</v>
      </c>
    </row>
    <row r="42" spans="1:8" s="3" customFormat="1" ht="25.5">
      <c r="A42" s="230">
        <v>7.2</v>
      </c>
      <c r="B42" s="232" t="s">
        <v>358</v>
      </c>
      <c r="C42" s="286">
        <v>30131536.030000053</v>
      </c>
      <c r="D42" s="286">
        <v>600170.40785399987</v>
      </c>
      <c r="E42" s="309">
        <v>30731706.437854052</v>
      </c>
      <c r="F42" s="286">
        <v>15994359.919999976</v>
      </c>
      <c r="G42" s="286">
        <v>11534612.342768002</v>
      </c>
      <c r="H42" s="287">
        <v>27528972.262767978</v>
      </c>
    </row>
    <row r="43" spans="1:8" s="3" customFormat="1" ht="25.5">
      <c r="A43" s="230">
        <v>7.3</v>
      </c>
      <c r="B43" s="232" t="s">
        <v>359</v>
      </c>
      <c r="C43" s="286">
        <v>324746698.2179957</v>
      </c>
      <c r="D43" s="286">
        <v>171067079.61686304</v>
      </c>
      <c r="E43" s="309">
        <v>495813777.83485878</v>
      </c>
      <c r="F43" s="286">
        <v>210723262.03191668</v>
      </c>
      <c r="G43" s="286">
        <v>177537624.76372704</v>
      </c>
      <c r="H43" s="287">
        <v>388260886.79564369</v>
      </c>
    </row>
    <row r="44" spans="1:8" s="3" customFormat="1" ht="25.5">
      <c r="A44" s="230">
        <v>7.4</v>
      </c>
      <c r="B44" s="232" t="s">
        <v>360</v>
      </c>
      <c r="C44" s="286">
        <v>174013668.23000106</v>
      </c>
      <c r="D44" s="286">
        <v>75951303.615017101</v>
      </c>
      <c r="E44" s="309">
        <v>249964971.84501815</v>
      </c>
      <c r="F44" s="286">
        <v>105506280.83999987</v>
      </c>
      <c r="G44" s="286">
        <v>83736160.168658122</v>
      </c>
      <c r="H44" s="287">
        <v>189242441.00865799</v>
      </c>
    </row>
    <row r="45" spans="1:8" s="3" customFormat="1" ht="15.75">
      <c r="A45" s="230">
        <v>8</v>
      </c>
      <c r="B45" s="231" t="s">
        <v>361</v>
      </c>
      <c r="C45" s="286">
        <v>1357787.7856240796</v>
      </c>
      <c r="D45" s="286">
        <v>74504426.204849422</v>
      </c>
      <c r="E45" s="309">
        <v>75862213.990473509</v>
      </c>
      <c r="F45" s="286">
        <v>1736640.7563245096</v>
      </c>
      <c r="G45" s="286">
        <v>61740255.381555453</v>
      </c>
      <c r="H45" s="287">
        <v>63476896.13787996</v>
      </c>
    </row>
    <row r="46" spans="1:8" s="3" customFormat="1" ht="15.75">
      <c r="A46" s="230">
        <v>8.1</v>
      </c>
      <c r="B46" s="232" t="s">
        <v>362</v>
      </c>
      <c r="C46" s="286">
        <v>0</v>
      </c>
      <c r="D46" s="286">
        <v>0</v>
      </c>
      <c r="E46" s="309">
        <v>0</v>
      </c>
      <c r="F46" s="286">
        <v>0</v>
      </c>
      <c r="G46" s="286">
        <v>0</v>
      </c>
      <c r="H46" s="287">
        <v>0</v>
      </c>
    </row>
    <row r="47" spans="1:8" s="3" customFormat="1" ht="15.75">
      <c r="A47" s="230">
        <v>8.1999999999999993</v>
      </c>
      <c r="B47" s="232" t="s">
        <v>363</v>
      </c>
      <c r="C47" s="286">
        <v>19434.772602739726</v>
      </c>
      <c r="D47" s="286">
        <v>349893.37508843839</v>
      </c>
      <c r="E47" s="309">
        <v>369328.14769117814</v>
      </c>
      <c r="F47" s="286">
        <v>55430.507835616438</v>
      </c>
      <c r="G47" s="286">
        <v>1553184.5563514307</v>
      </c>
      <c r="H47" s="287">
        <v>1608615.0641870471</v>
      </c>
    </row>
    <row r="48" spans="1:8" s="3" customFormat="1" ht="15.75">
      <c r="A48" s="230">
        <v>8.3000000000000007</v>
      </c>
      <c r="B48" s="232" t="s">
        <v>364</v>
      </c>
      <c r="C48" s="286">
        <v>263942.55930656934</v>
      </c>
      <c r="D48" s="286">
        <v>2186494.3823244073</v>
      </c>
      <c r="E48" s="309">
        <v>2450436.9416309767</v>
      </c>
      <c r="F48" s="286">
        <v>134151.78082191778</v>
      </c>
      <c r="G48" s="286">
        <v>5786098.713853348</v>
      </c>
      <c r="H48" s="287">
        <v>5920250.4946752656</v>
      </c>
    </row>
    <row r="49" spans="1:8" s="3" customFormat="1" ht="15.75">
      <c r="A49" s="230">
        <v>8.4</v>
      </c>
      <c r="B49" s="232" t="s">
        <v>365</v>
      </c>
      <c r="C49" s="286">
        <v>614018.10266940447</v>
      </c>
      <c r="D49" s="286">
        <v>4728097.4696958847</v>
      </c>
      <c r="E49" s="309">
        <v>5342115.5723652896</v>
      </c>
      <c r="F49" s="286">
        <v>444224.47638603696</v>
      </c>
      <c r="G49" s="286">
        <v>1068200.3209057907</v>
      </c>
      <c r="H49" s="287">
        <v>1512424.7972918276</v>
      </c>
    </row>
    <row r="50" spans="1:8" s="3" customFormat="1" ht="15.75">
      <c r="A50" s="230">
        <v>8.5</v>
      </c>
      <c r="B50" s="232" t="s">
        <v>366</v>
      </c>
      <c r="C50" s="286">
        <v>272946.44030668127</v>
      </c>
      <c r="D50" s="286">
        <v>3840174.1465136916</v>
      </c>
      <c r="E50" s="309">
        <v>4113120.5868203728</v>
      </c>
      <c r="F50" s="286">
        <v>335916.67031763418</v>
      </c>
      <c r="G50" s="286">
        <v>6680719.3279481474</v>
      </c>
      <c r="H50" s="287">
        <v>7016635.9982657814</v>
      </c>
    </row>
    <row r="51" spans="1:8" s="3" customFormat="1" ht="15.75">
      <c r="A51" s="230">
        <v>8.6</v>
      </c>
      <c r="B51" s="232" t="s">
        <v>367</v>
      </c>
      <c r="C51" s="286">
        <v>154454.99512551347</v>
      </c>
      <c r="D51" s="286">
        <v>7699306.8555093817</v>
      </c>
      <c r="E51" s="309">
        <v>7853761.8506348953</v>
      </c>
      <c r="F51" s="286">
        <v>350260.69374714734</v>
      </c>
      <c r="G51" s="286">
        <v>6890457.7716498394</v>
      </c>
      <c r="H51" s="287">
        <v>7240718.4653969863</v>
      </c>
    </row>
    <row r="52" spans="1:8" s="3" customFormat="1" ht="15.75">
      <c r="A52" s="230">
        <v>8.6999999999999993</v>
      </c>
      <c r="B52" s="232" t="s">
        <v>368</v>
      </c>
      <c r="C52" s="286">
        <v>32990.915613171368</v>
      </c>
      <c r="D52" s="286">
        <v>55700459.975717627</v>
      </c>
      <c r="E52" s="309">
        <v>55733450.891330801</v>
      </c>
      <c r="F52" s="286">
        <v>416656.62721615698</v>
      </c>
      <c r="G52" s="286">
        <v>39761594.690846898</v>
      </c>
      <c r="H52" s="287">
        <v>40178251.318063058</v>
      </c>
    </row>
    <row r="53" spans="1:8" s="3" customFormat="1" ht="26.25" thickBot="1">
      <c r="A53" s="235">
        <v>9</v>
      </c>
      <c r="B53" s="236" t="s">
        <v>369</v>
      </c>
      <c r="C53" s="310">
        <v>538775.54</v>
      </c>
      <c r="D53" s="310">
        <v>7755737.1900000004</v>
      </c>
      <c r="E53" s="311">
        <v>8294512.7300000004</v>
      </c>
      <c r="F53" s="310">
        <v>5546523.4900000002</v>
      </c>
      <c r="G53" s="310">
        <v>6213265.2920520008</v>
      </c>
      <c r="H53" s="293">
        <v>11759788.782052001</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9.5703125" style="2" bestFit="1" customWidth="1"/>
    <col min="2" max="2" width="93.5703125" style="2" customWidth="1"/>
    <col min="3" max="4" width="12.7109375" style="2" customWidth="1"/>
    <col min="5" max="11" width="9.7109375" style="11" customWidth="1"/>
    <col min="12" max="16384" width="9.140625" style="11"/>
  </cols>
  <sheetData>
    <row r="1" spans="1:8" ht="15">
      <c r="A1" s="16" t="s">
        <v>231</v>
      </c>
      <c r="B1" s="15" t="str">
        <f>Info!C2</f>
        <v>სს თიბისი ბანკი</v>
      </c>
      <c r="C1" s="15"/>
      <c r="D1" s="397"/>
    </row>
    <row r="2" spans="1:8" ht="15">
      <c r="A2" s="16" t="s">
        <v>232</v>
      </c>
      <c r="B2" s="15" t="s">
        <v>940</v>
      </c>
      <c r="C2" s="28"/>
      <c r="D2" s="17"/>
      <c r="E2" s="10"/>
      <c r="F2" s="10"/>
      <c r="G2" s="10"/>
      <c r="H2" s="10"/>
    </row>
    <row r="3" spans="1:8" ht="15">
      <c r="A3" s="16"/>
      <c r="B3" s="15"/>
      <c r="C3" s="28"/>
      <c r="D3" s="17"/>
      <c r="E3" s="10"/>
      <c r="F3" s="10"/>
      <c r="G3" s="10"/>
      <c r="H3" s="10"/>
    </row>
    <row r="4" spans="1:8" ht="15" customHeight="1" thickBot="1">
      <c r="A4" s="224" t="s">
        <v>657</v>
      </c>
      <c r="B4" s="225" t="s">
        <v>230</v>
      </c>
      <c r="C4" s="224"/>
      <c r="D4" s="226" t="s">
        <v>135</v>
      </c>
    </row>
    <row r="5" spans="1:8" ht="15" customHeight="1">
      <c r="A5" s="220" t="s">
        <v>32</v>
      </c>
      <c r="B5" s="221"/>
      <c r="C5" s="222" t="s">
        <v>5</v>
      </c>
      <c r="D5" s="223" t="s">
        <v>6</v>
      </c>
    </row>
    <row r="6" spans="1:8" ht="15" customHeight="1">
      <c r="A6" s="445">
        <v>1</v>
      </c>
      <c r="B6" s="446" t="s">
        <v>235</v>
      </c>
      <c r="C6" s="447">
        <f>C7+C9+C10</f>
        <v>11458497496.661901</v>
      </c>
      <c r="D6" s="448">
        <v>11064430602.791143</v>
      </c>
    </row>
    <row r="7" spans="1:8" ht="15" customHeight="1">
      <c r="A7" s="445">
        <v>1.1000000000000001</v>
      </c>
      <c r="B7" s="449" t="s">
        <v>27</v>
      </c>
      <c r="C7" s="450">
        <v>10764479023.479744</v>
      </c>
      <c r="D7" s="451">
        <v>10270403314.14077</v>
      </c>
    </row>
    <row r="8" spans="1:8" ht="25.5">
      <c r="A8" s="445" t="s">
        <v>295</v>
      </c>
      <c r="B8" s="452" t="s">
        <v>651</v>
      </c>
      <c r="C8" s="450">
        <v>0</v>
      </c>
      <c r="D8" s="451">
        <v>15934416.48</v>
      </c>
    </row>
    <row r="9" spans="1:8" ht="15" customHeight="1">
      <c r="A9" s="445">
        <v>1.2</v>
      </c>
      <c r="B9" s="449" t="s">
        <v>28</v>
      </c>
      <c r="C9" s="450">
        <v>688733102.09468532</v>
      </c>
      <c r="D9" s="451">
        <v>790133144.17218411</v>
      </c>
    </row>
    <row r="10" spans="1:8" ht="15" customHeight="1">
      <c r="A10" s="445">
        <v>1.3</v>
      </c>
      <c r="B10" s="454" t="s">
        <v>83</v>
      </c>
      <c r="C10" s="453">
        <v>5285371.0874726046</v>
      </c>
      <c r="D10" s="451">
        <v>3894144.478188945</v>
      </c>
    </row>
    <row r="11" spans="1:8" ht="15" customHeight="1">
      <c r="A11" s="445">
        <v>2</v>
      </c>
      <c r="B11" s="446" t="s">
        <v>236</v>
      </c>
      <c r="C11" s="450">
        <v>179381352.58719158</v>
      </c>
      <c r="D11" s="451">
        <v>15127398.720006261</v>
      </c>
    </row>
    <row r="12" spans="1:8" ht="15" customHeight="1">
      <c r="A12" s="465">
        <v>3</v>
      </c>
      <c r="B12" s="466" t="s">
        <v>234</v>
      </c>
      <c r="C12" s="453">
        <v>1516993169.3053546</v>
      </c>
      <c r="D12" s="467">
        <v>1226198472.5335624</v>
      </c>
    </row>
    <row r="13" spans="1:8" ht="15" customHeight="1" thickBot="1">
      <c r="A13" s="140">
        <v>4</v>
      </c>
      <c r="B13" s="141" t="s">
        <v>296</v>
      </c>
      <c r="C13" s="312">
        <f>C6+C11+C12</f>
        <v>13154872018.554447</v>
      </c>
      <c r="D13" s="313">
        <v>12305756474.044712</v>
      </c>
    </row>
    <row r="14" spans="1:8">
      <c r="B14" s="22"/>
    </row>
    <row r="15" spans="1:8">
      <c r="B15" s="109"/>
    </row>
    <row r="16" spans="1:8">
      <c r="B16" s="109"/>
    </row>
    <row r="17" spans="2:2">
      <c r="B17" s="109"/>
    </row>
    <row r="18" spans="2:2">
      <c r="B18" s="10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8"/>
  <sheetViews>
    <sheetView zoomScaleNormal="100" workbookViewId="0">
      <pane xSplit="1" ySplit="4" topLeftCell="B5" activePane="bottomRight" state="frozen"/>
      <selection pane="topRight" activeCell="B1" sqref="B1"/>
      <selection pane="bottomLeft" activeCell="A4" sqref="A4"/>
      <selection pane="bottomRight" activeCell="B2" sqref="B2"/>
    </sheetView>
  </sheetViews>
  <sheetFormatPr defaultRowHeight="15"/>
  <cols>
    <col min="1" max="1" width="9.5703125" style="2" bestFit="1" customWidth="1"/>
    <col min="2" max="2" width="90.42578125" style="2" bestFit="1" customWidth="1"/>
    <col min="3" max="3" width="9.140625" style="2"/>
  </cols>
  <sheetData>
    <row r="1" spans="1:8">
      <c r="A1" s="2" t="s">
        <v>231</v>
      </c>
      <c r="B1" s="397" t="str">
        <f>Info!C2</f>
        <v>სს თიბისი ბანკი</v>
      </c>
    </row>
    <row r="2" spans="1:8">
      <c r="A2" s="2" t="s">
        <v>232</v>
      </c>
      <c r="B2" s="15" t="s">
        <v>940</v>
      </c>
    </row>
    <row r="4" spans="1:8" ht="16.5" customHeight="1" thickBot="1">
      <c r="A4" s="260" t="s">
        <v>658</v>
      </c>
      <c r="B4" s="64" t="s">
        <v>191</v>
      </c>
      <c r="C4" s="12"/>
    </row>
    <row r="5" spans="1:8" ht="15.75">
      <c r="A5" s="9"/>
      <c r="B5" s="559" t="s">
        <v>192</v>
      </c>
      <c r="C5" s="560"/>
    </row>
    <row r="6" spans="1:8">
      <c r="A6" s="13">
        <v>1</v>
      </c>
      <c r="B6" s="66" t="s">
        <v>919</v>
      </c>
      <c r="C6" s="67"/>
    </row>
    <row r="7" spans="1:8">
      <c r="A7" s="13">
        <v>2</v>
      </c>
      <c r="B7" s="66" t="s">
        <v>922</v>
      </c>
      <c r="C7" s="67"/>
    </row>
    <row r="8" spans="1:8">
      <c r="A8" s="13">
        <v>3</v>
      </c>
      <c r="B8" s="66" t="s">
        <v>923</v>
      </c>
      <c r="C8" s="67"/>
    </row>
    <row r="9" spans="1:8">
      <c r="A9" s="13">
        <v>4</v>
      </c>
      <c r="B9" s="66" t="s">
        <v>924</v>
      </c>
      <c r="C9" s="67"/>
    </row>
    <row r="10" spans="1:8">
      <c r="A10" s="13">
        <v>5</v>
      </c>
      <c r="B10" s="66" t="s">
        <v>925</v>
      </c>
      <c r="C10" s="67"/>
    </row>
    <row r="11" spans="1:8">
      <c r="A11" s="13">
        <v>6</v>
      </c>
      <c r="B11" s="66" t="s">
        <v>926</v>
      </c>
      <c r="C11" s="67"/>
    </row>
    <row r="12" spans="1:8">
      <c r="A12" s="13">
        <v>7</v>
      </c>
      <c r="B12" s="66" t="s">
        <v>927</v>
      </c>
      <c r="C12" s="67"/>
      <c r="H12" s="4"/>
    </row>
    <row r="13" spans="1:8">
      <c r="A13" s="13"/>
      <c r="B13" s="66"/>
      <c r="C13" s="67"/>
    </row>
    <row r="14" spans="1:8">
      <c r="A14" s="13"/>
      <c r="B14" s="66"/>
      <c r="C14" s="67"/>
    </row>
    <row r="15" spans="1:8">
      <c r="A15" s="13"/>
      <c r="B15" s="66"/>
      <c r="C15" s="67"/>
    </row>
    <row r="16" spans="1:8">
      <c r="A16" s="13"/>
      <c r="B16" s="561"/>
      <c r="C16" s="562"/>
    </row>
    <row r="17" spans="1:3" ht="15.75">
      <c r="A17" s="13"/>
      <c r="B17" s="563" t="s">
        <v>193</v>
      </c>
      <c r="C17" s="564"/>
    </row>
    <row r="18" spans="1:3" ht="15.75">
      <c r="A18" s="13">
        <v>1</v>
      </c>
      <c r="B18" s="26" t="s">
        <v>920</v>
      </c>
      <c r="C18" s="65"/>
    </row>
    <row r="19" spans="1:3" ht="15.75">
      <c r="A19" s="13">
        <v>2</v>
      </c>
      <c r="B19" s="26" t="s">
        <v>928</v>
      </c>
      <c r="C19" s="65"/>
    </row>
    <row r="20" spans="1:3" ht="15.75">
      <c r="A20" s="13">
        <v>3</v>
      </c>
      <c r="B20" s="26" t="s">
        <v>929</v>
      </c>
      <c r="C20" s="65"/>
    </row>
    <row r="21" spans="1:3" ht="15.75">
      <c r="A21" s="13">
        <v>4</v>
      </c>
      <c r="B21" s="26" t="s">
        <v>930</v>
      </c>
      <c r="C21" s="65"/>
    </row>
    <row r="22" spans="1:3" ht="15.75">
      <c r="A22" s="13">
        <v>5</v>
      </c>
      <c r="B22" s="26" t="s">
        <v>931</v>
      </c>
      <c r="C22" s="65"/>
    </row>
    <row r="23" spans="1:3" ht="15.75">
      <c r="A23" s="13">
        <v>6</v>
      </c>
      <c r="B23" s="26" t="s">
        <v>932</v>
      </c>
      <c r="C23" s="65"/>
    </row>
    <row r="24" spans="1:3" ht="15.75">
      <c r="A24" s="13">
        <v>7</v>
      </c>
      <c r="B24" s="26" t="s">
        <v>933</v>
      </c>
      <c r="C24" s="65"/>
    </row>
    <row r="25" spans="1:3" ht="15.75">
      <c r="A25" s="13">
        <v>8</v>
      </c>
      <c r="B25" s="26" t="s">
        <v>934</v>
      </c>
      <c r="C25" s="65"/>
    </row>
    <row r="26" spans="1:3" ht="15.75">
      <c r="A26" s="13"/>
      <c r="B26" s="26"/>
      <c r="C26" s="65"/>
    </row>
    <row r="27" spans="1:3" ht="15.75" customHeight="1">
      <c r="A27" s="13"/>
      <c r="B27" s="26"/>
      <c r="C27" s="27"/>
    </row>
    <row r="28" spans="1:3" ht="15.75" customHeight="1">
      <c r="A28" s="13"/>
      <c r="B28" s="26"/>
      <c r="C28" s="27"/>
    </row>
    <row r="29" spans="1:3" ht="30" customHeight="1">
      <c r="A29" s="13"/>
      <c r="B29" s="565" t="s">
        <v>194</v>
      </c>
      <c r="C29" s="566"/>
    </row>
    <row r="30" spans="1:3">
      <c r="A30" s="13">
        <v>1</v>
      </c>
      <c r="B30" s="66" t="s">
        <v>935</v>
      </c>
      <c r="C30" s="502">
        <v>0.99880000000000002</v>
      </c>
    </row>
    <row r="31" spans="1:3" ht="15.75" customHeight="1">
      <c r="A31" s="13"/>
      <c r="B31" s="66"/>
      <c r="C31" s="67"/>
    </row>
    <row r="32" spans="1:3" ht="29.25" customHeight="1">
      <c r="A32" s="13"/>
      <c r="B32" s="565" t="s">
        <v>317</v>
      </c>
      <c r="C32" s="566"/>
    </row>
    <row r="33" spans="1:3">
      <c r="A33" s="13">
        <v>1</v>
      </c>
      <c r="B33" s="66" t="s">
        <v>919</v>
      </c>
      <c r="C33" s="502">
        <v>0.13519999999999999</v>
      </c>
    </row>
    <row r="34" spans="1:3">
      <c r="A34" s="503">
        <v>2</v>
      </c>
      <c r="B34" s="504" t="s">
        <v>922</v>
      </c>
      <c r="C34" s="505">
        <v>6.7599999999999993E-2</v>
      </c>
    </row>
    <row r="35" spans="1:3">
      <c r="A35" s="13">
        <v>3</v>
      </c>
      <c r="B35" s="504" t="s">
        <v>936</v>
      </c>
      <c r="C35" s="505">
        <v>8.1699999999999995E-2</v>
      </c>
    </row>
    <row r="36" spans="1:3">
      <c r="A36" s="503">
        <v>4</v>
      </c>
      <c r="B36" s="504" t="s">
        <v>937</v>
      </c>
      <c r="C36" s="505">
        <v>8.3900000000000002E-2</v>
      </c>
    </row>
    <row r="37" spans="1:3">
      <c r="A37" s="13">
        <v>5</v>
      </c>
      <c r="B37" s="504" t="s">
        <v>938</v>
      </c>
      <c r="C37" s="505">
        <v>7.0699999999999999E-2</v>
      </c>
    </row>
    <row r="38" spans="1:3" ht="16.5" thickBot="1">
      <c r="A38" s="14">
        <v>6</v>
      </c>
      <c r="B38" s="68" t="s">
        <v>939</v>
      </c>
      <c r="C38" s="506">
        <v>5.5E-2</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B2" sqref="B2"/>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6" t="s">
        <v>231</v>
      </c>
      <c r="B1" s="15" t="str">
        <f>Info!C2</f>
        <v>სს თიბისი ბანკი</v>
      </c>
    </row>
    <row r="2" spans="1:7" s="20" customFormat="1" ht="15.75" customHeight="1">
      <c r="A2" s="20" t="s">
        <v>232</v>
      </c>
      <c r="B2" s="15" t="s">
        <v>940</v>
      </c>
    </row>
    <row r="3" spans="1:7" s="20" customFormat="1" ht="15.75" customHeight="1"/>
    <row r="4" spans="1:7" s="20" customFormat="1" ht="15.75" customHeight="1" thickBot="1">
      <c r="A4" s="261" t="s">
        <v>659</v>
      </c>
      <c r="B4" s="262" t="s">
        <v>306</v>
      </c>
      <c r="C4" s="199"/>
      <c r="D4" s="199"/>
      <c r="E4" s="200" t="s">
        <v>135</v>
      </c>
    </row>
    <row r="5" spans="1:7" s="124" customFormat="1" ht="17.45" customHeight="1">
      <c r="A5" s="414"/>
      <c r="B5" s="415"/>
      <c r="C5" s="198" t="s">
        <v>0</v>
      </c>
      <c r="D5" s="198" t="s">
        <v>1</v>
      </c>
      <c r="E5" s="416" t="s">
        <v>2</v>
      </c>
    </row>
    <row r="6" spans="1:7" s="165" customFormat="1" ht="14.45" customHeight="1">
      <c r="A6" s="417"/>
      <c r="B6" s="567" t="s">
        <v>274</v>
      </c>
      <c r="C6" s="567" t="s">
        <v>273</v>
      </c>
      <c r="D6" s="568" t="s">
        <v>272</v>
      </c>
      <c r="E6" s="569"/>
      <c r="G6"/>
    </row>
    <row r="7" spans="1:7" s="165" customFormat="1" ht="99.6" customHeight="1">
      <c r="A7" s="417"/>
      <c r="B7" s="567"/>
      <c r="C7" s="567"/>
      <c r="D7" s="410" t="s">
        <v>271</v>
      </c>
      <c r="E7" s="411" t="s">
        <v>835</v>
      </c>
      <c r="G7"/>
    </row>
    <row r="8" spans="1:7">
      <c r="A8" s="418">
        <v>1</v>
      </c>
      <c r="B8" s="419" t="s">
        <v>196</v>
      </c>
      <c r="C8" s="420">
        <v>476389142.58000004</v>
      </c>
      <c r="D8" s="420"/>
      <c r="E8" s="421">
        <v>476389142.58000004</v>
      </c>
    </row>
    <row r="9" spans="1:7">
      <c r="A9" s="418">
        <v>2</v>
      </c>
      <c r="B9" s="419" t="s">
        <v>197</v>
      </c>
      <c r="C9" s="420">
        <v>1541515464.6000001</v>
      </c>
      <c r="D9" s="420"/>
      <c r="E9" s="421">
        <v>1541515464.6000001</v>
      </c>
    </row>
    <row r="10" spans="1:7">
      <c r="A10" s="418">
        <v>3</v>
      </c>
      <c r="B10" s="419" t="s">
        <v>270</v>
      </c>
      <c r="C10" s="420">
        <v>580467294.13999999</v>
      </c>
      <c r="D10" s="420"/>
      <c r="E10" s="421">
        <v>580467294.13999999</v>
      </c>
    </row>
    <row r="11" spans="1:7" ht="25.5">
      <c r="A11" s="418">
        <v>4</v>
      </c>
      <c r="B11" s="419" t="s">
        <v>227</v>
      </c>
      <c r="C11" s="420">
        <v>0</v>
      </c>
      <c r="D11" s="420"/>
      <c r="E11" s="421">
        <v>0</v>
      </c>
    </row>
    <row r="12" spans="1:7">
      <c r="A12" s="418">
        <v>5</v>
      </c>
      <c r="B12" s="419" t="s">
        <v>199</v>
      </c>
      <c r="C12" s="420">
        <v>1616522402.0000002</v>
      </c>
      <c r="D12" s="420"/>
      <c r="E12" s="421">
        <v>1616522402.0000002</v>
      </c>
    </row>
    <row r="13" spans="1:7">
      <c r="A13" s="418">
        <v>6.1</v>
      </c>
      <c r="B13" s="419" t="s">
        <v>200</v>
      </c>
      <c r="C13" s="422">
        <v>10317290245.001701</v>
      </c>
      <c r="D13" s="420"/>
      <c r="E13" s="421">
        <v>10317290245.001701</v>
      </c>
    </row>
    <row r="14" spans="1:7">
      <c r="A14" s="418">
        <v>6.2</v>
      </c>
      <c r="B14" s="423" t="s">
        <v>201</v>
      </c>
      <c r="C14" s="422">
        <v>-428627707.08280003</v>
      </c>
      <c r="D14" s="420"/>
      <c r="E14" s="421">
        <v>-428627707.08280003</v>
      </c>
    </row>
    <row r="15" spans="1:7">
      <c r="A15" s="418">
        <v>6</v>
      </c>
      <c r="B15" s="419" t="s">
        <v>269</v>
      </c>
      <c r="C15" s="420">
        <v>9888662537.9189014</v>
      </c>
      <c r="D15" s="420"/>
      <c r="E15" s="421">
        <v>9888662537.9189014</v>
      </c>
    </row>
    <row r="16" spans="1:7" ht="25.5">
      <c r="A16" s="418">
        <v>7</v>
      </c>
      <c r="B16" s="419" t="s">
        <v>203</v>
      </c>
      <c r="C16" s="420">
        <v>118895790.69</v>
      </c>
      <c r="D16" s="420"/>
      <c r="E16" s="421">
        <v>118895790.69</v>
      </c>
    </row>
    <row r="17" spans="1:7">
      <c r="A17" s="418">
        <v>8</v>
      </c>
      <c r="B17" s="419" t="s">
        <v>204</v>
      </c>
      <c r="C17" s="420">
        <v>46754801.020000003</v>
      </c>
      <c r="D17" s="420"/>
      <c r="E17" s="421">
        <v>46754801.020000003</v>
      </c>
      <c r="F17" s="6"/>
      <c r="G17" s="6"/>
    </row>
    <row r="18" spans="1:7">
      <c r="A18" s="418">
        <v>9</v>
      </c>
      <c r="B18" s="419" t="s">
        <v>205</v>
      </c>
      <c r="C18" s="420">
        <v>25484732.059999999</v>
      </c>
      <c r="D18" s="420">
        <v>14269732.899999999</v>
      </c>
      <c r="E18" s="421">
        <v>11214999.16</v>
      </c>
      <c r="G18" s="6"/>
    </row>
    <row r="19" spans="1:7" ht="25.5">
      <c r="A19" s="418">
        <v>10</v>
      </c>
      <c r="B19" s="419" t="s">
        <v>206</v>
      </c>
      <c r="C19" s="420">
        <v>534248621.30000001</v>
      </c>
      <c r="D19" s="420">
        <v>221182561.90000001</v>
      </c>
      <c r="E19" s="421">
        <v>313066059.39999998</v>
      </c>
      <c r="G19" s="6"/>
    </row>
    <row r="20" spans="1:7">
      <c r="A20" s="418">
        <v>11</v>
      </c>
      <c r="B20" s="419" t="s">
        <v>207</v>
      </c>
      <c r="C20" s="420">
        <v>312759383.05000001</v>
      </c>
      <c r="D20" s="420"/>
      <c r="E20" s="421">
        <v>312759383.05000001</v>
      </c>
    </row>
    <row r="21" spans="1:7" ht="51.75" thickBot="1">
      <c r="A21" s="424"/>
      <c r="B21" s="425" t="s">
        <v>798</v>
      </c>
      <c r="C21" s="366">
        <v>15141700169.3589</v>
      </c>
      <c r="D21" s="366">
        <v>235452294.80000001</v>
      </c>
      <c r="E21" s="426">
        <v>14906247874.558901</v>
      </c>
    </row>
    <row r="22" spans="1:7">
      <c r="A22"/>
      <c r="B22"/>
      <c r="C22"/>
      <c r="D22"/>
      <c r="E22"/>
    </row>
    <row r="23" spans="1:7">
      <c r="A23"/>
      <c r="B23"/>
      <c r="C23"/>
      <c r="D23"/>
      <c r="E23"/>
    </row>
    <row r="25" spans="1:7" s="2" customFormat="1">
      <c r="B25" s="70"/>
      <c r="F25"/>
      <c r="G25"/>
    </row>
    <row r="26" spans="1:7" s="2" customFormat="1">
      <c r="B26" s="71"/>
      <c r="F26"/>
      <c r="G26"/>
    </row>
    <row r="27" spans="1:7" s="2" customFormat="1">
      <c r="B27" s="70"/>
      <c r="F27"/>
      <c r="G27"/>
    </row>
    <row r="28" spans="1:7" s="2" customFormat="1">
      <c r="B28" s="70"/>
      <c r="F28"/>
      <c r="G28"/>
    </row>
    <row r="29" spans="1:7" s="2" customFormat="1">
      <c r="B29" s="70"/>
      <c r="F29"/>
      <c r="G29"/>
    </row>
    <row r="30" spans="1:7" s="2" customFormat="1">
      <c r="B30" s="70"/>
      <c r="F30"/>
      <c r="G30"/>
    </row>
    <row r="31" spans="1:7" s="2" customFormat="1">
      <c r="B31" s="70"/>
      <c r="F31"/>
      <c r="G31"/>
    </row>
    <row r="32" spans="1:7"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2" sqref="B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231</v>
      </c>
      <c r="B1" s="15" t="str">
        <f>Info!C2</f>
        <v>სს თიბისი ბანკი</v>
      </c>
    </row>
    <row r="2" spans="1:6" s="20" customFormat="1" ht="15.75" customHeight="1">
      <c r="A2" s="20" t="s">
        <v>232</v>
      </c>
      <c r="B2" s="15" t="s">
        <v>940</v>
      </c>
      <c r="C2"/>
      <c r="D2"/>
      <c r="E2"/>
      <c r="F2"/>
    </row>
    <row r="3" spans="1:6" s="20" customFormat="1" ht="15.75" customHeight="1">
      <c r="C3"/>
      <c r="D3"/>
      <c r="E3"/>
      <c r="F3"/>
    </row>
    <row r="4" spans="1:6" s="20" customFormat="1" ht="26.25" thickBot="1">
      <c r="A4" s="20" t="s">
        <v>660</v>
      </c>
      <c r="B4" s="206" t="s">
        <v>310</v>
      </c>
      <c r="C4" s="200" t="s">
        <v>135</v>
      </c>
      <c r="D4"/>
      <c r="E4"/>
      <c r="F4"/>
    </row>
    <row r="5" spans="1:6" ht="26.25">
      <c r="A5" s="201">
        <v>1</v>
      </c>
      <c r="B5" s="202" t="s">
        <v>696</v>
      </c>
      <c r="C5" s="314">
        <f>'7. LI1'!E21</f>
        <v>14906247874.558901</v>
      </c>
    </row>
    <row r="6" spans="1:6" s="191" customFormat="1">
      <c r="A6" s="123">
        <v>2.1</v>
      </c>
      <c r="B6" s="208" t="s">
        <v>311</v>
      </c>
      <c r="C6" s="315">
        <v>2085026804.0383883</v>
      </c>
    </row>
    <row r="7" spans="1:6" s="4" customFormat="1" ht="25.5" outlineLevel="1">
      <c r="A7" s="207">
        <v>2.2000000000000002</v>
      </c>
      <c r="B7" s="203" t="s">
        <v>312</v>
      </c>
      <c r="C7" s="316">
        <v>609147442.58738637</v>
      </c>
    </row>
    <row r="8" spans="1:6" s="4" customFormat="1" ht="26.25">
      <c r="A8" s="207">
        <v>3</v>
      </c>
      <c r="B8" s="204" t="s">
        <v>697</v>
      </c>
      <c r="C8" s="317">
        <f>SUM(C5:C7)</f>
        <v>17600422121.184677</v>
      </c>
    </row>
    <row r="9" spans="1:6" s="191" customFormat="1">
      <c r="A9" s="123">
        <v>4</v>
      </c>
      <c r="B9" s="211" t="s">
        <v>307</v>
      </c>
      <c r="C9" s="315">
        <v>192721867.28</v>
      </c>
    </row>
    <row r="10" spans="1:6" s="4" customFormat="1" ht="25.5" outlineLevel="1">
      <c r="A10" s="207">
        <v>5.0999999999999996</v>
      </c>
      <c r="B10" s="203" t="s">
        <v>318</v>
      </c>
      <c r="C10" s="316">
        <v>-1208917266.1001453</v>
      </c>
    </row>
    <row r="11" spans="1:6" s="4" customFormat="1" ht="25.5" outlineLevel="1">
      <c r="A11" s="207">
        <v>5.2</v>
      </c>
      <c r="B11" s="203" t="s">
        <v>319</v>
      </c>
      <c r="C11" s="316">
        <v>-596315620.72063518</v>
      </c>
    </row>
    <row r="12" spans="1:6" s="4" customFormat="1">
      <c r="A12" s="207">
        <v>6</v>
      </c>
      <c r="B12" s="209" t="s">
        <v>308</v>
      </c>
      <c r="C12" s="427">
        <v>0</v>
      </c>
    </row>
    <row r="13" spans="1:6" s="4" customFormat="1" ht="15.75" thickBot="1">
      <c r="A13" s="210">
        <v>7</v>
      </c>
      <c r="B13" s="205" t="s">
        <v>309</v>
      </c>
      <c r="C13" s="318">
        <f>SUM(C8:C12)</f>
        <v>15987911101.643896</v>
      </c>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FqTL8LYZ0kxVIfv82aSyU9VCCyhmhLQBInhZSTBFKcE=</DigestValue>
    </Reference>
    <Reference Type="http://www.w3.org/2000/09/xmldsig#Object" URI="#idOfficeObject">
      <DigestMethod Algorithm="http://www.w3.org/2001/04/xmlenc#sha256"/>
      <DigestValue>QuszTLAicwWHutmmyYHMkTfy7OxgbL5khldrRX7ZmoU=</DigestValue>
    </Reference>
    <Reference Type="http://uri.etsi.org/01903#SignedProperties" URI="#idSignedProperties">
      <Transforms>
        <Transform Algorithm="http://www.w3.org/TR/2001/REC-xml-c14n-20010315"/>
      </Transforms>
      <DigestMethod Algorithm="http://www.w3.org/2001/04/xmlenc#sha256"/>
      <DigestValue>9C22Asp0u4hPSK47jK/3XZ+q8xskDQL1En5bBvq4aFc=</DigestValue>
    </Reference>
  </SignedInfo>
  <SignatureValue>YFhG04xdwKu/nRka4KbWfRkgUGcpkhfbUAcQ3CiQufblU7xTogEaaJ7+fEAiSAi9gF0Z5khiqcXl
MQX9k6SWUYNBuaCD4oiTlBB/W1nQkYszp34Gp9SibUUoPuki53R7u/q/P5r/pHNmKADWGhvsvXXN
2WapaTD4jk4slRhRcBKnj0+/t/c8K3f9tae3PVOmV7d8i9HGmhaMZ1Wij4A5x006bNQ36b85bFa7
QLB04+3vpPb9YHwg/vW6tzhvy2Xyy38crieGEDoaI5UKCt/QbR19XeGYgxNhXct3Hr7HjPBmLRa3
uUYVciINqYBbc7EjGiodD9Pr+o2igeOB6mqBOA==</SignatureValue>
  <KeyInfo>
    <X509Data>
      <X509Certificate>MIIGPjCCBSagAwIBAgIKSNt84wACAACYyzANBgkqhkiG9w0BAQsFADBKMRIwEAYKCZImiZPyLGQBGRYCZ2UxEzARBgoJkiaJk/IsZAEZFgNuYmcxHzAdBgNVBAMTFk5CRyBDbGFzcyAyIElOVCBTdWIgQ0EwHhcNMTgwNjE1MDY1MjU3WhcNMjAwNjE0MDY1MjU3WjA8MRUwEwYDVQQKEwxKU0MgVEJDIEJBTksxIzAhBgNVBAMTGkJUQiAtIEdpb3JnaSBQYWNoaWthc2h2aWxpMIIBIjANBgkqhkiG9w0BAQEFAAOCAQ8AMIIBCgKCAQEA+lj6ikZPNqcjvZLjCOafadt6aNAZlYzjf/4vEVHhSGf4moNr7eUzCoM0W1W4l05Wds0DpFz/HscfZoauk8SzyjpmFFTJA2lnv0YyzqXe25ahOygDBmgxyDvi/Vc5QpBnQtCEqzfdAuH+2yGThQjmbKzNBmlJ40wfBE7JUazBC36PIEYiH1YXvD6Igry0swE1d3rsSb9gHmVpACpDz8UpS4gU9YGcaiQmmMRiR1Rdc7eU67tHhTuvp2dH5XixXD4zRBhbTS9N+KGBGZnkpN/Ybsr4b4xTR8c2+J6IgRy8cgSR79Oyyc5sp6yYG/DJzYbcKq8JJCmlIYX6JH+yLu6Q7wIDAQABo4IDMjCCAy4wPAYJKwYBBAGCNxUHBC8wLQYlKwYBBAGCNxUI5rJgg431RIaBmQmDuKFKg76EcQSDxJEzhIOIXQIBZAIBIzAdBgNVHSUEFjAUBggrBgEFBQcDAgYIKwYBBQUHAwQwCwYDVR0PBAQDAgeAMCcGCSsGAQQBgjcVCgQaMBgwCgYIKwYBBQUHAwIwCgYIKwYBBQUHAwQwHQYDVR0OBBYEFBUZ+1GZ8PVx4jlFpzNlETEC41e9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BIP1Z2vty5zCxdR8aEekkzVvvIlpnsvjzclmubzPhA1fQWchaJtoCcQ7BaI+eQs9eANWz61qdXxfJ79bo0zAeCYeBNaTXSd/gpR0nQPM5acA9lIO8YetCCkELshKa6uPCuBBvMz+IetSVanAInmGshJZz0lF9UwuLnHBA0QsQz4V/kJxUfSqM3/LN3+bgzBBXYNP+13xIajizMxWTfuK7IgU8p/AU1tmcijYYwLeHX6oM0wwYLFK1rTaj0BXAaaiEA2guCkgbsQdAhwcEp+JpBcHuSILAr0pmo2oZscf4RMm1od3ERcLApPgHMqlfh5azjQikkOmZgHcNeckB38gi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RgxkDRhMGSkFkdMu8IGInZu5Ilp1Pyo9kh+UELQYV5g=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8CTW/rxDRhIeMUz+3/SjmuRWj79IxLSPoka7/7EMb5g=</DigestValue>
      </Reference>
      <Reference URI="/xl/styles.xml?ContentType=application/vnd.openxmlformats-officedocument.spreadsheetml.styles+xml">
        <DigestMethod Algorithm="http://www.w3.org/2001/04/xmlenc#sha256"/>
        <DigestValue>VAVfMpUPgV0VUUdagkbeD5uMS/yBr4EjjVaPvCyGea8=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pLj5+QsWn98RjV5u+VNVja1M6+fXM+yRi11C2reyS1o=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Ts+WE9V6A8BcRkMFSQhgwiKxZBfbpQpe5SNo1vxTsKg=</DigestValue>
      </Reference>
      <Reference URI="/xl/worksheets/sheet10.xml?ContentType=application/vnd.openxmlformats-officedocument.spreadsheetml.worksheet+xml">
        <DigestMethod Algorithm="http://www.w3.org/2001/04/xmlenc#sha256"/>
        <DigestValue>JRweL0J3oh/hX1B26iDskBek4iSXkoP/C5usMExzXNY=</DigestValue>
      </Reference>
      <Reference URI="/xl/worksheets/sheet11.xml?ContentType=application/vnd.openxmlformats-officedocument.spreadsheetml.worksheet+xml">
        <DigestMethod Algorithm="http://www.w3.org/2001/04/xmlenc#sha256"/>
        <DigestValue>nSkVg0bQaM6+yw4JSGaVks/XTDLUfsBe7qGOGVwkwII=</DigestValue>
      </Reference>
      <Reference URI="/xl/worksheets/sheet12.xml?ContentType=application/vnd.openxmlformats-officedocument.spreadsheetml.worksheet+xml">
        <DigestMethod Algorithm="http://www.w3.org/2001/04/xmlenc#sha256"/>
        <DigestValue>mhDFLR3RX1izPWFEgJzDTojm88vkghrVae2pFMX7O1Y=</DigestValue>
      </Reference>
      <Reference URI="/xl/worksheets/sheet13.xml?ContentType=application/vnd.openxmlformats-officedocument.spreadsheetml.worksheet+xml">
        <DigestMethod Algorithm="http://www.w3.org/2001/04/xmlenc#sha256"/>
        <DigestValue>dnzLmTtwpYVyw0YLYSZ49spvruXHYTCW15ceavcIiqk=</DigestValue>
      </Reference>
      <Reference URI="/xl/worksheets/sheet14.xml?ContentType=application/vnd.openxmlformats-officedocument.spreadsheetml.worksheet+xml">
        <DigestMethod Algorithm="http://www.w3.org/2001/04/xmlenc#sha256"/>
        <DigestValue>SFfp/dntVK09gkhjCCqJ+ZYPth+6aGlxOYQbRFht/CA=</DigestValue>
      </Reference>
      <Reference URI="/xl/worksheets/sheet15.xml?ContentType=application/vnd.openxmlformats-officedocument.spreadsheetml.worksheet+xml">
        <DigestMethod Algorithm="http://www.w3.org/2001/04/xmlenc#sha256"/>
        <DigestValue>RLPUNLJN/X2zWdWV2TU1amGS7IvJDRvnIacKCWdkpv4=</DigestValue>
      </Reference>
      <Reference URI="/xl/worksheets/sheet16.xml?ContentType=application/vnd.openxmlformats-officedocument.spreadsheetml.worksheet+xml">
        <DigestMethod Algorithm="http://www.w3.org/2001/04/xmlenc#sha256"/>
        <DigestValue>Al1lzURicwiXZegboXxKhk7lPSXQD+m4VSaXcQ0kERo=</DigestValue>
      </Reference>
      <Reference URI="/xl/worksheets/sheet17.xml?ContentType=application/vnd.openxmlformats-officedocument.spreadsheetml.worksheet+xml">
        <DigestMethod Algorithm="http://www.w3.org/2001/04/xmlenc#sha256"/>
        <DigestValue>1EXbfMNYqjHf9sq9X11koDXEJqZ5Mx9dpoAPG7JMGS4=</DigestValue>
      </Reference>
      <Reference URI="/xl/worksheets/sheet18.xml?ContentType=application/vnd.openxmlformats-officedocument.spreadsheetml.worksheet+xml">
        <DigestMethod Algorithm="http://www.w3.org/2001/04/xmlenc#sha256"/>
        <DigestValue>j0YgNsIJx3pQJATpaJ6sRK58PXmLzdqt3cbNRM/Lme0=</DigestValue>
      </Reference>
      <Reference URI="/xl/worksheets/sheet19.xml?ContentType=application/vnd.openxmlformats-officedocument.spreadsheetml.worksheet+xml">
        <DigestMethod Algorithm="http://www.w3.org/2001/04/xmlenc#sha256"/>
        <DigestValue>nLf+OVvMaC9j3Pvg7HNyc/I0rnm1b0fXFX8qZu/NVGM=</DigestValue>
      </Reference>
      <Reference URI="/xl/worksheets/sheet2.xml?ContentType=application/vnd.openxmlformats-officedocument.spreadsheetml.worksheet+xml">
        <DigestMethod Algorithm="http://www.w3.org/2001/04/xmlenc#sha256"/>
        <DigestValue>Mbwpwpwb46Vnnt7zzAyt/4+/2AVt0r8p/nYcUmOSiKk=</DigestValue>
      </Reference>
      <Reference URI="/xl/worksheets/sheet3.xml?ContentType=application/vnd.openxmlformats-officedocument.spreadsheetml.worksheet+xml">
        <DigestMethod Algorithm="http://www.w3.org/2001/04/xmlenc#sha256"/>
        <DigestValue>K0uTou73orP209NVziU6bQd7MBYS5QEkNpVSgy3s4yM=</DigestValue>
      </Reference>
      <Reference URI="/xl/worksheets/sheet4.xml?ContentType=application/vnd.openxmlformats-officedocument.spreadsheetml.worksheet+xml">
        <DigestMethod Algorithm="http://www.w3.org/2001/04/xmlenc#sha256"/>
        <DigestValue>HYYhuLPqwditOUMA1CL+eeWU0UJJpwYEGR0B5csRWQg=</DigestValue>
      </Reference>
      <Reference URI="/xl/worksheets/sheet5.xml?ContentType=application/vnd.openxmlformats-officedocument.spreadsheetml.worksheet+xml">
        <DigestMethod Algorithm="http://www.w3.org/2001/04/xmlenc#sha256"/>
        <DigestValue>FsnLa0UMfZ90/Zb5G89mOc//ZN6MRHu5UnQW03W7s6o=</DigestValue>
      </Reference>
      <Reference URI="/xl/worksheets/sheet6.xml?ContentType=application/vnd.openxmlformats-officedocument.spreadsheetml.worksheet+xml">
        <DigestMethod Algorithm="http://www.w3.org/2001/04/xmlenc#sha256"/>
        <DigestValue>PaYINUhV2hA5/kxq5yQCT6tv2P3Refl021oyY+OQhk0=</DigestValue>
      </Reference>
      <Reference URI="/xl/worksheets/sheet7.xml?ContentType=application/vnd.openxmlformats-officedocument.spreadsheetml.worksheet+xml">
        <DigestMethod Algorithm="http://www.w3.org/2001/04/xmlenc#sha256"/>
        <DigestValue>qHGM/D/elwRe4NRcMcawzRPLdtZfdwr4PdBUN2E2s9A=</DigestValue>
      </Reference>
      <Reference URI="/xl/worksheets/sheet8.xml?ContentType=application/vnd.openxmlformats-officedocument.spreadsheetml.worksheet+xml">
        <DigestMethod Algorithm="http://www.w3.org/2001/04/xmlenc#sha256"/>
        <DigestValue>xgbfo373LBQRLLHjL1wE74opry5HCyGhvuF0DLrNGbs=</DigestValue>
      </Reference>
      <Reference URI="/xl/worksheets/sheet9.xml?ContentType=application/vnd.openxmlformats-officedocument.spreadsheetml.worksheet+xml">
        <DigestMethod Algorithm="http://www.w3.org/2001/04/xmlenc#sha256"/>
        <DigestValue>jIav7rBFjtWBMYX551iWkOe8kdiA32DZa4icmxjBv10=</DigestValue>
      </Reference>
    </Manifest>
    <SignatureProperties>
      <SignatureProperty Id="idSignatureTime" Target="#idPackageSignature">
        <mdssi:SignatureTime xmlns:mdssi="http://schemas.openxmlformats.org/package/2006/digital-signature">
          <mdssi:Format>YYYY-MM-DDThh:mm:ssTZD</mdssi:Format>
          <mdssi:Value>2019-05-13T13:08:10Z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2019-05-13T13:08:10Z</xd:SigningTime>
          <xd:SigningCertificate>
            <xd:Cert>
              <xd:CertDigest>
                <DigestMethod Algorithm="http://www.w3.org/2001/04/xmlenc#sha256"/>
                <DigestValue>VTF/tFvo730OHkuGjoSej07vcCqYRfKvh5Fhv1DFp7E=</DigestValue>
              </xd:CertDigest>
              <xd:IssuerSerial>
                <X509IssuerName>CN=NBG Class 2 INT Sub CA, DC=nbg, DC=ge</X509IssuerName>
                <X509SerialNumber>344059222755245853546699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ycHBg9oeJcNfILfAA8+jRfID4Yw+6eJvU4szDiYOlAM=</DigestValue>
    </Reference>
    <Reference Type="http://www.w3.org/2000/09/xmldsig#Object" URI="#idOfficeObject">
      <DigestMethod Algorithm="http://www.w3.org/2001/04/xmlenc#sha256"/>
      <DigestValue>QuszTLAicwWHutmmyYHMkTfy7OxgbL5khldrRX7ZmoU=</DigestValue>
    </Reference>
    <Reference Type="http://uri.etsi.org/01903#SignedProperties" URI="#idSignedProperties">
      <Transforms>
        <Transform Algorithm="http://www.w3.org/TR/2001/REC-xml-c14n-20010315"/>
      </Transforms>
      <DigestMethod Algorithm="http://www.w3.org/2001/04/xmlenc#sha256"/>
      <DigestValue>jeZjRYH0QaZ6tj5dl00n5W+lyI9zC21iJgKeHgRoOZM=</DigestValue>
    </Reference>
  </SignedInfo>
  <SignatureValue>z0G3MtPNQSFRVXQfBcglZYCjMKrwL0iusbj73UBFfR/GPaH0Vvd2PB+2+aUJzxFZnRVddmzIdxgx
EQGGoPIcu9vfwVem/hxcZaaIdwwNOqWTDvtYj71nR1Nc5q/00VdQts+ruMKZm7ewBA2ozb5eyqrj
qre+91iWF8ROz2YjGAsACQPa0EdDMJkg81RcZWcqLDMMwJOx7WZcJeyVosYTfCNKGVWCGQ2keoW7
vo+zGv/EJmzbuIWmGD/t6FmeQI0EkPtab4Xuc0CGm3h+l19s977/nKx6lI1Z4319iF1p06GFeLdT
Vn1/aYeqjFmmKeD/gIZKI3mQbupHVYeZ42Gvog==</SignatureValue>
  <KeyInfo>
    <X509Data>
      <X509Certificate>MIIGPDCCBSSgAwIBAgIKcfUIMgACAAEQPDANBgkqhkiG9w0BAQsFADBKMRIwEAYKCZImiZPyLGQBGRYCZ2UxEzARBgoJkiaJk/IsZAEZFgNuYmcxHzAdBgNVBAMTFk5CRyBDbGFzcyAyIElOVCBTdWIgQ0EwHhcNMTkwMjI2MTI0NzE5WhcNMjEwMjI1MTI0NzE5WjA6MRUwEwYDVQQKEwxKU0MgVEJDIEJBTksxITAfBgNVBAMTGEJUQiAtIFRhbWFyIE1ldGl2aXNodmlsaTCCASIwDQYJKoZIhvcNAQEBBQADggEPADCCAQoCggEBANBBb2NG+TiZjeZRhlZvcIv05pC2f+gU4pKla+pZZjGrG+vUybpNtv68rY3VbpoF2XCwpn37MVSmC/kB8aGHI9K7EwS26h6fDCtgsYqSpZjio7cstPMt5jkcU3mjtQXdHzm844ZBkyflUhiXGVShfN9IJ4uX8q65s63/FkBqVCjvjH97DZx4ESH3M0eoXDxSHi3BJw0RiaDJcwOhWarUMvks8ONuelB05KjmGCKtB2vvHdTenY8mSJ8/or30BsVfG4unlT3JTk7PqTl6/Ox8H+BM4B/2BFgCPYHsGU2OBH2gbBadE4RV6DUkq7fCi+abSklV2cp86uUT9SOJNwpCtssCAwEAAaOCAzIwggMuMDwGCSsGAQQBgjcVBwQvMC0GJSsGAQQBgjcVCOayYION9USGgZkJg7ihSoO+hHEEg8SRM4SDiF0CAWQCASMwHQYDVR0lBBYwFAYIKwYBBQUHAwIGCCsGAQUFBwMEMAsGA1UdDwQEAwIHgDAnBgkrBgEEAYI3FQoEGjAYMAoGCCsGAQUFBwMCMAoGCCsGAQUFBwMEMB0GA1UdDgQWBBT2mA5yj3a+inIeTbS7jd/laVLeA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G2BmWPZDEhsrjR+8oeOi1bt8suFi9NjR/p4d2bboVtJcjIlQkx4UKwoysMAELR6KtGVgBk/Da5yqr0KpEOgN9yiuaMaI6CJ5a1NtYLIRoUjrB9I5SC/I1TL9G2tfZc0hxV3dTVMH3zYj42S8Vc4VUztbOM+yY3E8oYwibWuctIb8IlYuVwHEWpP5j99N6g3+OAOeV2vEQ5f9qdG9cGmrqmovA+gDofY8EADiUqqTNlOoy4Vf3jCKQWICiVq0QQO6dcYOhjDZEeZosB5+KtqO/+kBc0nfNcYCRK7U5THzdYkwah8Yv1LE5ZMJIxcHliUgcZaU3zEjeSnY1gQAKBjfi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RgxkDRhMGSkFkdMu8IGInZu5Ilp1Pyo9kh+UELQYV5g=</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8CTW/rxDRhIeMUz+3/SjmuRWj79IxLSPoka7/7EMb5g=</DigestValue>
      </Reference>
      <Reference URI="/xl/styles.xml?ContentType=application/vnd.openxmlformats-officedocument.spreadsheetml.styles+xml">
        <DigestMethod Algorithm="http://www.w3.org/2001/04/xmlenc#sha256"/>
        <DigestValue>VAVfMpUPgV0VUUdagkbeD5uMS/yBr4EjjVaPvCyGea8=</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pLj5+QsWn98RjV5u+VNVja1M6+fXM+yRi11C2reyS1o=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Ts+WE9V6A8BcRkMFSQhgwiKxZBfbpQpe5SNo1vxTsKg=</DigestValue>
      </Reference>
      <Reference URI="/xl/worksheets/sheet10.xml?ContentType=application/vnd.openxmlformats-officedocument.spreadsheetml.worksheet+xml">
        <DigestMethod Algorithm="http://www.w3.org/2001/04/xmlenc#sha256"/>
        <DigestValue>JRweL0J3oh/hX1B26iDskBek4iSXkoP/C5usMExzXNY=</DigestValue>
      </Reference>
      <Reference URI="/xl/worksheets/sheet11.xml?ContentType=application/vnd.openxmlformats-officedocument.spreadsheetml.worksheet+xml">
        <DigestMethod Algorithm="http://www.w3.org/2001/04/xmlenc#sha256"/>
        <DigestValue>nSkVg0bQaM6+yw4JSGaVks/XTDLUfsBe7qGOGVwkwII=</DigestValue>
      </Reference>
      <Reference URI="/xl/worksheets/sheet12.xml?ContentType=application/vnd.openxmlformats-officedocument.spreadsheetml.worksheet+xml">
        <DigestMethod Algorithm="http://www.w3.org/2001/04/xmlenc#sha256"/>
        <DigestValue>mhDFLR3RX1izPWFEgJzDTojm88vkghrVae2pFMX7O1Y=</DigestValue>
      </Reference>
      <Reference URI="/xl/worksheets/sheet13.xml?ContentType=application/vnd.openxmlformats-officedocument.spreadsheetml.worksheet+xml">
        <DigestMethod Algorithm="http://www.w3.org/2001/04/xmlenc#sha256"/>
        <DigestValue>dnzLmTtwpYVyw0YLYSZ49spvruXHYTCW15ceavcIiqk=</DigestValue>
      </Reference>
      <Reference URI="/xl/worksheets/sheet14.xml?ContentType=application/vnd.openxmlformats-officedocument.spreadsheetml.worksheet+xml">
        <DigestMethod Algorithm="http://www.w3.org/2001/04/xmlenc#sha256"/>
        <DigestValue>SFfp/dntVK09gkhjCCqJ+ZYPth+6aGlxOYQbRFht/CA=</DigestValue>
      </Reference>
      <Reference URI="/xl/worksheets/sheet15.xml?ContentType=application/vnd.openxmlformats-officedocument.spreadsheetml.worksheet+xml">
        <DigestMethod Algorithm="http://www.w3.org/2001/04/xmlenc#sha256"/>
        <DigestValue>RLPUNLJN/X2zWdWV2TU1amGS7IvJDRvnIacKCWdkpv4=</DigestValue>
      </Reference>
      <Reference URI="/xl/worksheets/sheet16.xml?ContentType=application/vnd.openxmlformats-officedocument.spreadsheetml.worksheet+xml">
        <DigestMethod Algorithm="http://www.w3.org/2001/04/xmlenc#sha256"/>
        <DigestValue>Al1lzURicwiXZegboXxKhk7lPSXQD+m4VSaXcQ0kERo=</DigestValue>
      </Reference>
      <Reference URI="/xl/worksheets/sheet17.xml?ContentType=application/vnd.openxmlformats-officedocument.spreadsheetml.worksheet+xml">
        <DigestMethod Algorithm="http://www.w3.org/2001/04/xmlenc#sha256"/>
        <DigestValue>1EXbfMNYqjHf9sq9X11koDXEJqZ5Mx9dpoAPG7JMGS4=</DigestValue>
      </Reference>
      <Reference URI="/xl/worksheets/sheet18.xml?ContentType=application/vnd.openxmlformats-officedocument.spreadsheetml.worksheet+xml">
        <DigestMethod Algorithm="http://www.w3.org/2001/04/xmlenc#sha256"/>
        <DigestValue>j0YgNsIJx3pQJATpaJ6sRK58PXmLzdqt3cbNRM/Lme0=</DigestValue>
      </Reference>
      <Reference URI="/xl/worksheets/sheet19.xml?ContentType=application/vnd.openxmlformats-officedocument.spreadsheetml.worksheet+xml">
        <DigestMethod Algorithm="http://www.w3.org/2001/04/xmlenc#sha256"/>
        <DigestValue>nLf+OVvMaC9j3Pvg7HNyc/I0rnm1b0fXFX8qZu/NVGM=</DigestValue>
      </Reference>
      <Reference URI="/xl/worksheets/sheet2.xml?ContentType=application/vnd.openxmlformats-officedocument.spreadsheetml.worksheet+xml">
        <DigestMethod Algorithm="http://www.w3.org/2001/04/xmlenc#sha256"/>
        <DigestValue>Mbwpwpwb46Vnnt7zzAyt/4+/2AVt0r8p/nYcUmOSiKk=</DigestValue>
      </Reference>
      <Reference URI="/xl/worksheets/sheet3.xml?ContentType=application/vnd.openxmlformats-officedocument.spreadsheetml.worksheet+xml">
        <DigestMethod Algorithm="http://www.w3.org/2001/04/xmlenc#sha256"/>
        <DigestValue>K0uTou73orP209NVziU6bQd7MBYS5QEkNpVSgy3s4yM=</DigestValue>
      </Reference>
      <Reference URI="/xl/worksheets/sheet4.xml?ContentType=application/vnd.openxmlformats-officedocument.spreadsheetml.worksheet+xml">
        <DigestMethod Algorithm="http://www.w3.org/2001/04/xmlenc#sha256"/>
        <DigestValue>HYYhuLPqwditOUMA1CL+eeWU0UJJpwYEGR0B5csRWQg=</DigestValue>
      </Reference>
      <Reference URI="/xl/worksheets/sheet5.xml?ContentType=application/vnd.openxmlformats-officedocument.spreadsheetml.worksheet+xml">
        <DigestMethod Algorithm="http://www.w3.org/2001/04/xmlenc#sha256"/>
        <DigestValue>FsnLa0UMfZ90/Zb5G89mOc//ZN6MRHu5UnQW03W7s6o=</DigestValue>
      </Reference>
      <Reference URI="/xl/worksheets/sheet6.xml?ContentType=application/vnd.openxmlformats-officedocument.spreadsheetml.worksheet+xml">
        <DigestMethod Algorithm="http://www.w3.org/2001/04/xmlenc#sha256"/>
        <DigestValue>PaYINUhV2hA5/kxq5yQCT6tv2P3Refl021oyY+OQhk0=</DigestValue>
      </Reference>
      <Reference URI="/xl/worksheets/sheet7.xml?ContentType=application/vnd.openxmlformats-officedocument.spreadsheetml.worksheet+xml">
        <DigestMethod Algorithm="http://www.w3.org/2001/04/xmlenc#sha256"/>
        <DigestValue>qHGM/D/elwRe4NRcMcawzRPLdtZfdwr4PdBUN2E2s9A=</DigestValue>
      </Reference>
      <Reference URI="/xl/worksheets/sheet8.xml?ContentType=application/vnd.openxmlformats-officedocument.spreadsheetml.worksheet+xml">
        <DigestMethod Algorithm="http://www.w3.org/2001/04/xmlenc#sha256"/>
        <DigestValue>xgbfo373LBQRLLHjL1wE74opry5HCyGhvuF0DLrNGbs=</DigestValue>
      </Reference>
      <Reference URI="/xl/worksheets/sheet9.xml?ContentType=application/vnd.openxmlformats-officedocument.spreadsheetml.worksheet+xml">
        <DigestMethod Algorithm="http://www.w3.org/2001/04/xmlenc#sha256"/>
        <DigestValue>jIav7rBFjtWBMYX551iWkOe8kdiA32DZa4icmxjBv10=</DigestValue>
      </Reference>
    </Manifest>
    <SignatureProperties>
      <SignatureProperty Id="idSignatureTime" Target="#idPackageSignature">
        <mdssi:SignatureTime xmlns:mdssi="http://schemas.openxmlformats.org/package/2006/digital-signature">
          <mdssi:Format>YYYY-MM-DDThh:mm:ssTZD</mdssi:Format>
          <mdssi:Value>2019-05-13T13:08:25Z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2019-05-13T13:08:25Z</xd:SigningTime>
          <xd:SigningCertificate>
            <xd:Cert>
              <xd:CertDigest>
                <DigestMethod Algorithm="http://www.w3.org/2001/04/xmlenc#sha256"/>
                <DigestValue>8M/rYfbiKplNlrjG0+ut2nbo7ASmgk3kh5NJIS34lgQ=</DigestValue>
              </xd:CertDigest>
              <xd:IssuerSerial>
                <X509IssuerName>CN=NBG Class 2 INT Sub CA, DC=nbg, DC=ge</X509IssuerName>
                <X509SerialNumber>538147455396838478254140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2019-05-13T13:07:57Z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