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filesrv\financedep\FinanceDep\IFRS Transformation Project\FSF\IFRS Pillar\20250930\To_Send&amp;Upload\"/>
    </mc:Choice>
  </mc:AlternateContent>
  <xr:revisionPtr revIDLastSave="0" documentId="13_ncr:1_{102124D3-96B2-40FC-AA4D-C90163E43446}" xr6:coauthVersionLast="47" xr6:coauthVersionMax="47" xr10:uidLastSave="{00000000-0000-0000-0000-000000000000}"/>
  <bookViews>
    <workbookView xWindow="-108" yWindow="-108" windowWidth="23256" windowHeight="12576" tabRatio="919" xr2:uid="{00000000-000D-0000-FFFF-FFFF00000000}"/>
  </bookViews>
  <sheets>
    <sheet name="Info" sheetId="82" r:id="rId1"/>
    <sheet name="1. key ratios" sheetId="84" r:id="rId2"/>
    <sheet name="2. SOFP" sheetId="108" r:id="rId3"/>
    <sheet name="3. SOPL" sheetId="109" r:id="rId4"/>
    <sheet name="4. Off-balance" sheetId="110" r:id="rId5"/>
    <sheet name="5. RWA" sheetId="86" r:id="rId6"/>
    <sheet name="6. Administrators-shareholders" sheetId="52" r:id="rId7"/>
    <sheet name="7. LI1" sheetId="88" r:id="rId8"/>
    <sheet name="8. LI2" sheetId="73" r:id="rId9"/>
    <sheet name="9. Capital" sheetId="89" r:id="rId10"/>
    <sheet name="9.1. Capital Requirements" sheetId="94" r:id="rId11"/>
    <sheet name="9.2. MREL1" sheetId="121" r:id="rId12"/>
    <sheet name="9.3. MREL2" sheetId="122" r:id="rId13"/>
    <sheet name="10. CC2" sheetId="69" r:id="rId14"/>
    <sheet name="11. CRWA" sheetId="90" r:id="rId15"/>
    <sheet name="12. CRM" sheetId="64" r:id="rId16"/>
    <sheet name="13. CRME" sheetId="91" r:id="rId17"/>
    <sheet name="14. LCR" sheetId="93" r:id="rId18"/>
    <sheet name="15. CCR" sheetId="92" r:id="rId19"/>
    <sheet name="15.1 LR" sheetId="95" r:id="rId20"/>
    <sheet name="15.2 CVA" sheetId="123" r:id="rId21"/>
    <sheet name="16. NSFR" sheetId="97" r:id="rId22"/>
    <sheet name=" 17. Residual Maturity" sheetId="111" r:id="rId23"/>
    <sheet name="18. Assets by Exposure classes" sheetId="112" r:id="rId24"/>
    <sheet name="19. Assets by Risk Sectors" sheetId="113" r:id="rId25"/>
    <sheet name="20. Reserves" sheetId="114" r:id="rId26"/>
    <sheet name="21. NPL" sheetId="115" r:id="rId27"/>
    <sheet name="22. Quality" sheetId="116" r:id="rId28"/>
    <sheet name="23. LTV" sheetId="117" r:id="rId29"/>
    <sheet name="24. Risk Sector" sheetId="118" r:id="rId30"/>
    <sheet name="25. Collateral" sheetId="119" r:id="rId31"/>
    <sheet name="26. Retail Products" sheetId="120" r:id="rId32"/>
  </sheets>
  <definedNames>
    <definedName name="_cur1">#REF!</definedName>
    <definedName name="_cur2">#REF!</definedName>
    <definedName name="_sum1">#REF!</definedName>
    <definedName name="_sum2">#REF!</definedName>
    <definedName name="ACC_BALACC" localSheetId="22">#REF!</definedName>
    <definedName name="ACC_BALACC" localSheetId="1">#REF!</definedName>
    <definedName name="ACC_BALACC" localSheetId="14">#REF!</definedName>
    <definedName name="ACC_BALACC" localSheetId="16">#REF!</definedName>
    <definedName name="ACC_BALACC" localSheetId="17">#REF!</definedName>
    <definedName name="ACC_BALACC" localSheetId="18">#REF!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5">#REF!</definedName>
    <definedName name="ACC_BALACC" localSheetId="7">#REF!</definedName>
    <definedName name="ACC_BALACC" localSheetId="9">#REF!</definedName>
    <definedName name="ACC_BALACC" localSheetId="10">#REF!</definedName>
    <definedName name="ACC_BALACC" localSheetId="0">#REF!</definedName>
    <definedName name="ACC_BALACC">#REF!</definedName>
    <definedName name="ACC_CRS" localSheetId="22">#REF!</definedName>
    <definedName name="ACC_CRS" localSheetId="1">#REF!</definedName>
    <definedName name="ACC_CRS" localSheetId="14">#REF!</definedName>
    <definedName name="ACC_CRS" localSheetId="16">#REF!</definedName>
    <definedName name="ACC_CRS" localSheetId="17">#REF!</definedName>
    <definedName name="ACC_CRS" localSheetId="18">#REF!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5">#REF!</definedName>
    <definedName name="ACC_CRS" localSheetId="7">#REF!</definedName>
    <definedName name="ACC_CRS" localSheetId="9">#REF!</definedName>
    <definedName name="ACC_CRS" localSheetId="10">#REF!</definedName>
    <definedName name="ACC_CRS" localSheetId="0">#REF!</definedName>
    <definedName name="ACC_CRS">#REF!</definedName>
    <definedName name="ACC_DBS" localSheetId="22">#REF!</definedName>
    <definedName name="ACC_DBS" localSheetId="1">#REF!</definedName>
    <definedName name="ACC_DBS" localSheetId="14">#REF!</definedName>
    <definedName name="ACC_DBS" localSheetId="16">#REF!</definedName>
    <definedName name="ACC_DBS" localSheetId="17">#REF!</definedName>
    <definedName name="ACC_DBS" localSheetId="18">#REF!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5">#REF!</definedName>
    <definedName name="ACC_DBS" localSheetId="7">#REF!</definedName>
    <definedName name="ACC_DBS" localSheetId="9">#REF!</definedName>
    <definedName name="ACC_DBS" localSheetId="10">#REF!</definedName>
    <definedName name="ACC_DBS" localSheetId="0">#REF!</definedName>
    <definedName name="ACC_DBS">#REF!</definedName>
    <definedName name="ACC_ISO" localSheetId="22">#REF!</definedName>
    <definedName name="ACC_ISO" localSheetId="1">#REF!</definedName>
    <definedName name="ACC_ISO" localSheetId="14">#REF!</definedName>
    <definedName name="ACC_ISO" localSheetId="16">#REF!</definedName>
    <definedName name="ACC_ISO" localSheetId="17">#REF!</definedName>
    <definedName name="ACC_ISO" localSheetId="18">#REF!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5">#REF!</definedName>
    <definedName name="ACC_ISO" localSheetId="7">#REF!</definedName>
    <definedName name="ACC_ISO" localSheetId="9">#REF!</definedName>
    <definedName name="ACC_ISO" localSheetId="10">#REF!</definedName>
    <definedName name="ACC_ISO" localSheetId="0">#REF!</definedName>
    <definedName name="ACC_ISO">#REF!</definedName>
    <definedName name="ACC_SALDO" localSheetId="22">#REF!</definedName>
    <definedName name="ACC_SALDO" localSheetId="1">#REF!</definedName>
    <definedName name="ACC_SALDO" localSheetId="14">#REF!</definedName>
    <definedName name="ACC_SALDO" localSheetId="16">#REF!</definedName>
    <definedName name="ACC_SALDO" localSheetId="17">#REF!</definedName>
    <definedName name="ACC_SALDO" localSheetId="18">#REF!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5">#REF!</definedName>
    <definedName name="ACC_SALDO" localSheetId="7">#REF!</definedName>
    <definedName name="ACC_SALDO" localSheetId="9">#REF!</definedName>
    <definedName name="ACC_SALDO" localSheetId="10">#REF!</definedName>
    <definedName name="ACC_SALDO" localSheetId="0">#REF!</definedName>
    <definedName name="ACC_SALDO">#REF!</definedName>
    <definedName name="BS_BALACC" localSheetId="22">#REF!</definedName>
    <definedName name="BS_BALACC" localSheetId="1">#REF!</definedName>
    <definedName name="BS_BALACC" localSheetId="14">#REF!</definedName>
    <definedName name="BS_BALACC" localSheetId="16">#REF!</definedName>
    <definedName name="BS_BALACC" localSheetId="17">#REF!</definedName>
    <definedName name="BS_BALACC" localSheetId="18">#REF!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5">#REF!</definedName>
    <definedName name="BS_BALACC" localSheetId="7">#REF!</definedName>
    <definedName name="BS_BALACC" localSheetId="9">#REF!</definedName>
    <definedName name="BS_BALACC" localSheetId="10">#REF!</definedName>
    <definedName name="BS_BALACC" localSheetId="0">#REF!</definedName>
    <definedName name="BS_BALACC">#REF!</definedName>
    <definedName name="BS_BALANCE" localSheetId="22">#REF!</definedName>
    <definedName name="BS_BALANCE" localSheetId="1">#REF!</definedName>
    <definedName name="BS_BALANCE" localSheetId="14">#REF!</definedName>
    <definedName name="BS_BALANCE" localSheetId="16">#REF!</definedName>
    <definedName name="BS_BALANCE" localSheetId="17">#REF!</definedName>
    <definedName name="BS_BALANCE" localSheetId="18">#REF!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5">#REF!</definedName>
    <definedName name="BS_BALANCE" localSheetId="7">#REF!</definedName>
    <definedName name="BS_BALANCE" localSheetId="9">#REF!</definedName>
    <definedName name="BS_BALANCE" localSheetId="10">#REF!</definedName>
    <definedName name="BS_BALANCE" localSheetId="0">#REF!</definedName>
    <definedName name="BS_BALANCE">#REF!</definedName>
    <definedName name="BS_CR" localSheetId="22">#REF!</definedName>
    <definedName name="BS_CR" localSheetId="1">#REF!</definedName>
    <definedName name="BS_CR" localSheetId="14">#REF!</definedName>
    <definedName name="BS_CR" localSheetId="16">#REF!</definedName>
    <definedName name="BS_CR" localSheetId="17">#REF!</definedName>
    <definedName name="BS_CR" localSheetId="18">#REF!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5">#REF!</definedName>
    <definedName name="BS_CR" localSheetId="7">#REF!</definedName>
    <definedName name="BS_CR" localSheetId="9">#REF!</definedName>
    <definedName name="BS_CR" localSheetId="10">#REF!</definedName>
    <definedName name="BS_CR" localSheetId="0">#REF!</definedName>
    <definedName name="BS_CR">#REF!</definedName>
    <definedName name="BS_CR_EQU" localSheetId="22">#REF!</definedName>
    <definedName name="BS_CR_EQU" localSheetId="1">#REF!</definedName>
    <definedName name="BS_CR_EQU" localSheetId="14">#REF!</definedName>
    <definedName name="BS_CR_EQU" localSheetId="16">#REF!</definedName>
    <definedName name="BS_CR_EQU" localSheetId="17">#REF!</definedName>
    <definedName name="BS_CR_EQU" localSheetId="18">#REF!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5">#REF!</definedName>
    <definedName name="BS_CR_EQU" localSheetId="7">#REF!</definedName>
    <definedName name="BS_CR_EQU" localSheetId="9">#REF!</definedName>
    <definedName name="BS_CR_EQU" localSheetId="10">#REF!</definedName>
    <definedName name="BS_CR_EQU" localSheetId="0">#REF!</definedName>
    <definedName name="BS_CR_EQU">#REF!</definedName>
    <definedName name="BS_DB" localSheetId="22">#REF!</definedName>
    <definedName name="BS_DB" localSheetId="1">#REF!</definedName>
    <definedName name="BS_DB" localSheetId="14">#REF!</definedName>
    <definedName name="BS_DB" localSheetId="16">#REF!</definedName>
    <definedName name="BS_DB" localSheetId="17">#REF!</definedName>
    <definedName name="BS_DB" localSheetId="18">#REF!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5">#REF!</definedName>
    <definedName name="BS_DB" localSheetId="7">#REF!</definedName>
    <definedName name="BS_DB" localSheetId="9">#REF!</definedName>
    <definedName name="BS_DB" localSheetId="10">#REF!</definedName>
    <definedName name="BS_DB" localSheetId="0">#REF!</definedName>
    <definedName name="BS_DB">#REF!</definedName>
    <definedName name="BS_DB_EQU" localSheetId="22">#REF!</definedName>
    <definedName name="BS_DB_EQU" localSheetId="1">#REF!</definedName>
    <definedName name="BS_DB_EQU" localSheetId="14">#REF!</definedName>
    <definedName name="BS_DB_EQU" localSheetId="16">#REF!</definedName>
    <definedName name="BS_DB_EQU" localSheetId="17">#REF!</definedName>
    <definedName name="BS_DB_EQU" localSheetId="18">#REF!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5">#REF!</definedName>
    <definedName name="BS_DB_EQU" localSheetId="7">#REF!</definedName>
    <definedName name="BS_DB_EQU" localSheetId="9">#REF!</definedName>
    <definedName name="BS_DB_EQU" localSheetId="10">#REF!</definedName>
    <definedName name="BS_DB_EQU" localSheetId="0">#REF!</definedName>
    <definedName name="BS_DB_EQU">#REF!</definedName>
    <definedName name="BS_DT" localSheetId="22">#REF!</definedName>
    <definedName name="BS_DT" localSheetId="1">#REF!</definedName>
    <definedName name="BS_DT" localSheetId="14">#REF!</definedName>
    <definedName name="BS_DT" localSheetId="16">#REF!</definedName>
    <definedName name="BS_DT" localSheetId="17">#REF!</definedName>
    <definedName name="BS_DT" localSheetId="18">#REF!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5">#REF!</definedName>
    <definedName name="BS_DT" localSheetId="7">#REF!</definedName>
    <definedName name="BS_DT" localSheetId="9">#REF!</definedName>
    <definedName name="BS_DT" localSheetId="10">#REF!</definedName>
    <definedName name="BS_DT" localSheetId="0">#REF!</definedName>
    <definedName name="BS_DT">#REF!</definedName>
    <definedName name="BS_ISO" localSheetId="22">#REF!</definedName>
    <definedName name="BS_ISO" localSheetId="1">#REF!</definedName>
    <definedName name="BS_ISO" localSheetId="14">#REF!</definedName>
    <definedName name="BS_ISO" localSheetId="16">#REF!</definedName>
    <definedName name="BS_ISO" localSheetId="17">#REF!</definedName>
    <definedName name="BS_ISO" localSheetId="18">#REF!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5">#REF!</definedName>
    <definedName name="BS_ISO" localSheetId="7">#REF!</definedName>
    <definedName name="BS_ISO" localSheetId="9">#REF!</definedName>
    <definedName name="BS_ISO" localSheetId="10">#REF!</definedName>
    <definedName name="BS_ISO" localSheetId="0">#REF!</definedName>
    <definedName name="BS_ISO">#REF!</definedName>
    <definedName name="CurrentDate" localSheetId="22">#REF!</definedName>
    <definedName name="CurrentDate" localSheetId="1">#REF!</definedName>
    <definedName name="CurrentDate" localSheetId="14">#REF!</definedName>
    <definedName name="CurrentDate" localSheetId="16">#REF!</definedName>
    <definedName name="CurrentDate" localSheetId="17">#REF!</definedName>
    <definedName name="CurrentDate" localSheetId="18">#REF!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5">#REF!</definedName>
    <definedName name="CurrentDate" localSheetId="7">#REF!</definedName>
    <definedName name="CurrentDate" localSheetId="9">#REF!</definedName>
    <definedName name="CurrentDate" localSheetId="10">#REF!</definedName>
    <definedName name="CurrentDate" localSheetId="0">#REF!</definedName>
    <definedName name="CurrentDate">#REF!</definedName>
    <definedName name="date">#REF!</definedName>
    <definedName name="date1">#REF!</definedName>
    <definedName name="L_FORMULAS_GEO">#REF!</definedName>
    <definedName name="Sheet">#REF!</definedName>
    <definedName name="საკრედიტო">#REF!</definedName>
    <definedName name="ფაილი">#REF!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95" l="1"/>
  <c r="C26" i="95"/>
  <c r="C10" i="95"/>
  <c r="B1" i="123"/>
  <c r="C12" i="95"/>
  <c r="C14" i="95" s="1"/>
  <c r="C13" i="95"/>
  <c r="C22" i="95" l="1"/>
  <c r="C8" i="95"/>
  <c r="C31" i="95"/>
  <c r="B2" i="123"/>
  <c r="C32" i="95" l="1"/>
  <c r="C34" i="95"/>
  <c r="B11" i="121"/>
  <c r="B1" i="122"/>
  <c r="B1" i="121"/>
  <c r="F12" i="122"/>
  <c r="F11" i="122"/>
  <c r="F10" i="122"/>
  <c r="F9" i="122"/>
  <c r="E9" i="122"/>
  <c r="D9" i="122"/>
  <c r="C9" i="122"/>
  <c r="B9" i="122"/>
  <c r="B7" i="121" l="1"/>
  <c r="B6" i="121" s="1"/>
  <c r="B21" i="121" s="1"/>
  <c r="B16" i="121" l="1"/>
  <c r="B14" i="121" s="1"/>
  <c r="B23" i="121" s="1"/>
  <c r="B22" i="121"/>
  <c r="B2" i="122" l="1"/>
  <c r="B2" i="121"/>
  <c r="B2" i="97"/>
  <c r="B2" i="95"/>
  <c r="B2" i="92"/>
  <c r="B2" i="93"/>
  <c r="B2" i="91"/>
  <c r="B2" i="64"/>
  <c r="B2" i="90"/>
  <c r="B2" i="69"/>
  <c r="B2" i="94"/>
  <c r="B2" i="89"/>
  <c r="B2" i="73"/>
  <c r="B2" i="88"/>
  <c r="B2" i="52"/>
  <c r="B2" i="86"/>
  <c r="C5" i="86" s="1"/>
  <c r="B2" i="110"/>
  <c r="B2" i="109"/>
  <c r="B2" i="108"/>
  <c r="B1" i="110"/>
  <c r="B1" i="109"/>
  <c r="B1" i="108"/>
  <c r="B2" i="120" l="1"/>
  <c r="B1" i="120"/>
  <c r="B2" i="119"/>
  <c r="B1" i="119"/>
  <c r="B2" i="118"/>
  <c r="B1" i="118"/>
  <c r="B2" i="117"/>
  <c r="B1" i="117"/>
  <c r="B2" i="116"/>
  <c r="B1" i="116"/>
  <c r="B2" i="115"/>
  <c r="B1" i="115"/>
  <c r="B2" i="114"/>
  <c r="B1" i="114"/>
  <c r="B2" i="113"/>
  <c r="B1" i="113"/>
  <c r="B2" i="112"/>
  <c r="B1" i="112"/>
  <c r="B2" i="111"/>
  <c r="B1" i="111"/>
  <c r="C18" i="115" l="1"/>
  <c r="C15" i="114"/>
  <c r="F34" i="113"/>
  <c r="G34" i="113"/>
  <c r="H14" i="112"/>
  <c r="H15" i="112"/>
  <c r="H17" i="112"/>
  <c r="H18" i="112"/>
  <c r="H19" i="112"/>
  <c r="F21" i="112"/>
  <c r="G21" i="112"/>
  <c r="H9" i="111"/>
  <c r="H10" i="111"/>
  <c r="H11" i="111"/>
  <c r="H12" i="111"/>
  <c r="H15" i="111"/>
  <c r="H16" i="111"/>
  <c r="H18" i="111"/>
  <c r="H19" i="111"/>
  <c r="H20" i="111"/>
  <c r="B1" i="97" l="1"/>
  <c r="G37" i="97"/>
  <c r="G21" i="97" l="1"/>
  <c r="G39" i="97" s="1"/>
  <c r="B1" i="95"/>
  <c r="B1" i="92"/>
  <c r="B1" i="93"/>
  <c r="B1" i="64"/>
  <c r="B1" i="90"/>
  <c r="B1" i="69"/>
  <c r="B1" i="94"/>
  <c r="B1" i="89"/>
  <c r="B1" i="73"/>
  <c r="B1" i="88"/>
  <c r="B1" i="52"/>
  <c r="B1" i="86"/>
  <c r="G5" i="86"/>
  <c r="F5" i="86"/>
  <c r="E5" i="86"/>
  <c r="D5" i="86"/>
  <c r="G5" i="84"/>
  <c r="F5" i="84"/>
  <c r="E5" i="84"/>
  <c r="D5" i="84"/>
  <c r="C5" i="84"/>
  <c r="B1" i="91" l="1"/>
  <c r="B1" i="84"/>
  <c r="C22" i="111" l="1"/>
  <c r="H8" i="112" l="1"/>
  <c r="H10" i="112"/>
  <c r="E21" i="112"/>
  <c r="H13" i="112"/>
  <c r="H11" i="112"/>
  <c r="H12" i="112"/>
  <c r="H9" i="112"/>
  <c r="G22" i="111"/>
  <c r="V18" i="64" l="1"/>
  <c r="H14" i="111"/>
  <c r="V19" i="64"/>
  <c r="V17" i="64"/>
  <c r="J21" i="64"/>
  <c r="I21" i="64"/>
  <c r="E22" i="111"/>
  <c r="V12" i="64"/>
  <c r="R21" i="64"/>
  <c r="U21" i="64"/>
  <c r="H23" i="112"/>
  <c r="V11" i="64"/>
  <c r="Q21" i="64"/>
  <c r="H8" i="111"/>
  <c r="V16" i="64"/>
  <c r="H17" i="111"/>
  <c r="V15" i="64"/>
  <c r="V8" i="64"/>
  <c r="N21" i="64"/>
  <c r="V13" i="64"/>
  <c r="S21" i="64"/>
  <c r="H13" i="111"/>
  <c r="C21" i="112"/>
  <c r="D22" i="111"/>
  <c r="H21" i="111"/>
  <c r="E21" i="64"/>
  <c r="T21" i="64"/>
  <c r="H16" i="112"/>
  <c r="G21" i="64"/>
  <c r="L21" i="64"/>
  <c r="K21" i="64"/>
  <c r="V10" i="64"/>
  <c r="P21" i="64"/>
  <c r="V9" i="64"/>
  <c r="O21" i="64"/>
  <c r="F22" i="111"/>
  <c r="V20" i="64"/>
  <c r="H21" i="64"/>
  <c r="C21" i="64"/>
  <c r="V7" i="64"/>
  <c r="M21" i="64"/>
  <c r="F21" i="64"/>
  <c r="D21" i="64"/>
  <c r="V14" i="64"/>
  <c r="H7" i="112"/>
  <c r="D21" i="112"/>
  <c r="H20" i="112" l="1"/>
  <c r="H21" i="112" s="1"/>
  <c r="V21" i="64"/>
  <c r="H22" i="111"/>
  <c r="D15" i="114" l="1"/>
  <c r="H33" i="113" l="1"/>
  <c r="C5" i="73" l="1"/>
  <c r="C8" i="73" s="1"/>
  <c r="C13" i="73" l="1"/>
  <c r="H22" i="112" l="1"/>
  <c r="H7" i="113" l="1"/>
  <c r="H17" i="113" l="1"/>
  <c r="H18" i="113"/>
  <c r="H10" i="113"/>
  <c r="H16" i="113" l="1"/>
  <c r="H24" i="113"/>
  <c r="H26" i="113"/>
  <c r="H8" i="113"/>
  <c r="C34" i="113"/>
  <c r="H32" i="113"/>
  <c r="H22" i="113"/>
  <c r="H27" i="113"/>
  <c r="H9" i="113"/>
  <c r="H28" i="113"/>
  <c r="H11" i="113"/>
  <c r="H25" i="113"/>
  <c r="H15" i="113"/>
  <c r="H13" i="113"/>
  <c r="H12" i="113"/>
  <c r="H30" i="113"/>
  <c r="H29" i="113"/>
  <c r="E34" i="113"/>
  <c r="H23" i="113"/>
  <c r="D34" i="113"/>
  <c r="H19" i="113"/>
  <c r="H21" i="113"/>
  <c r="H14" i="113"/>
  <c r="H31" i="113"/>
  <c r="H20" i="113"/>
  <c r="H34" i="1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A0D940BE-7A5F-421E-AA1C-DAFF05C1D061}">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<sst xmlns="http://schemas.openxmlformats.org/spreadsheetml/2006/main" count="1271" uniqueCount="781">
  <si>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</si>
  <si>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</si>
  <si>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</si>
  <si>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</si>
  <si>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</si>
  <si>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</si>
  <si>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</si>
  <si>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</si>
  <si>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</si>
  <si>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</si>
  <si>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</si>
  <si>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</si>
  <si>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</si>
  <si>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</si>
  <si>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</si>
  <si>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</si>
  <si>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</si>
  <si>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</si>
  <si>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</si>
  <si>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</si>
  <si>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</si>
  <si>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</si>
  <si>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</si>
  <si>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</si>
  <si>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</si>
  <si>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</si>
  <si>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</si>
  <si>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</si>
  <si>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</si>
  <si>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</si>
  <si>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</si>
  <si>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</si>
  <si>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 xml:space="preserve">GEL </t>
  </si>
  <si>
    <t xml:space="preserve">FX  </t>
  </si>
  <si>
    <t xml:space="preserve">Total </t>
  </si>
  <si>
    <t>in Lari</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</si>
  <si>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</si>
  <si>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</si>
  <si>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</si>
  <si>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</si>
  <si>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</si>
  <si>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</si>
  <si>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</si>
  <si>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</si>
  <si>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</si>
  <si>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</si>
  <si>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</si>
  <si>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</si>
  <si>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</si>
  <si>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</si>
  <si>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</si>
  <si>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</si>
  <si>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</si>
  <si>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</si>
  <si>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</si>
  <si>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</si>
  <si>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</si>
  <si>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</si>
  <si>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</si>
  <si>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</si>
  <si>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</si>
  <si>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</si>
  <si>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</si>
  <si>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</si>
  <si>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</si>
  <si>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</si>
  <si>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</si>
  <si>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</si>
  <si>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</si>
  <si>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</si>
  <si>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</si>
  <si>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</si>
  <si>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</si>
  <si>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</si>
  <si>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</si>
  <si>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</si>
  <si>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</si>
  <si>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Current &amp; Demand Deposits/Total Assets</t>
  </si>
  <si>
    <t xml:space="preserve">FX Liabilities/Total Liabilities </t>
  </si>
  <si>
    <t>Liquid Assets/Total Assets</t>
  </si>
  <si>
    <t>Loan Growth-YTD</t>
  </si>
  <si>
    <t>FX Assets/Total Assets</t>
  </si>
  <si>
    <t>FX Loans/Total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</si>
  <si>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</si>
  <si>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</si>
  <si>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</si>
  <si>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</si>
  <si>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</si>
  <si>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</si>
  <si>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</si>
  <si>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</si>
  <si>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</si>
  <si>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</si>
  <si>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</si>
  <si>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Off-balance sheet items</t>
  </si>
  <si>
    <t xml:space="preserve">       Including: amounts below the thresholds for deduction (subject to 250% risk weight)</t>
  </si>
  <si>
    <t>Table 5</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</si>
  <si>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</si>
  <si>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</si>
  <si>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</si>
  <si>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</si>
  <si>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</si>
  <si>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</si>
  <si>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</si>
  <si>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</si>
  <si>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</si>
  <si>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</si>
  <si>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</si>
  <si>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</si>
  <si>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</si>
  <si>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</si>
  <si>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</si>
  <si>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</si>
  <si>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</si>
  <si>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</si>
  <si>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</si>
  <si>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</si>
  <si>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</si>
  <si>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</si>
  <si>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</si>
  <si>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</si>
  <si>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</si>
  <si>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</si>
  <si>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</si>
  <si>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</si>
  <si>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</si>
  <si>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</si>
  <si>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</si>
  <si>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</si>
  <si>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</si>
  <si>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</si>
  <si>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</si>
  <si>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</si>
  <si>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</si>
  <si>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</si>
  <si>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</si>
  <si>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</si>
  <si>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</si>
  <si>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</si>
  <si>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</si>
  <si>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</si>
  <si>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</si>
  <si>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</si>
  <si>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</si>
  <si>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</si>
  <si>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</si>
  <si>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</si>
  <si>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</si>
  <si>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</si>
  <si>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</si>
  <si>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</si>
  <si>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Information about supervisory board, directorate, beneficiary owners and shareholders</t>
  </si>
  <si>
    <t>Claims or contingent claims on public sector entities</t>
  </si>
  <si>
    <t>Claims or contingent claims on  public sector entities</t>
  </si>
  <si>
    <t xml:space="preserve">Return on Average Assets (ROAA) </t>
  </si>
  <si>
    <t xml:space="preserve">Return on Average Equity (ROAE) </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</si>
  <si>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</si>
  <si>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</si>
  <si>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</si>
  <si>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</si>
  <si>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</si>
  <si>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</si>
  <si>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</si>
  <si>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</si>
  <si>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</si>
  <si>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</si>
  <si>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</si>
  <si>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</si>
  <si>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</si>
  <si>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</si>
  <si>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</si>
  <si>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</si>
  <si>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</si>
  <si>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</si>
  <si>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</si>
  <si>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</si>
  <si>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</si>
  <si>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</si>
  <si>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</si>
  <si>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</si>
  <si>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Guarantees</t>
  </si>
  <si>
    <t>Letters of credit Issued</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</si>
  <si>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</si>
  <si>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</si>
  <si>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</si>
  <si>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</si>
  <si>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</si>
  <si>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</si>
  <si>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</si>
  <si>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</si>
  <si>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</si>
  <si>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</si>
  <si>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</si>
  <si>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</si>
  <si>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</si>
  <si>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</si>
  <si>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</si>
  <si>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</si>
  <si>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</si>
  <si>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</si>
  <si>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</si>
  <si>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Nominal values of off-balance sheet items subject to credit risk weighting</t>
  </si>
  <si>
    <t>Nominal values of off-balance sheet items subject to counterparty credit risk weighting</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</si>
  <si>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</si>
  <si>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</si>
  <si>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</si>
  <si>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</si>
  <si>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</si>
  <si>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</si>
  <si>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</si>
  <si>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</si>
  <si>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</si>
  <si>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</si>
  <si>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</si>
  <si>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</si>
  <si>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</si>
  <si>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</si>
  <si>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</si>
  <si>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</si>
  <si>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</si>
  <si>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</si>
  <si>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</si>
  <si>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</si>
  <si>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</si>
  <si>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</si>
  <si>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</si>
  <si>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</si>
  <si>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</si>
  <si>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</si>
  <si>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</si>
  <si>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</si>
  <si>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</si>
  <si>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</si>
  <si>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</si>
  <si>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</si>
  <si>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</si>
  <si>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</si>
  <si>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</si>
  <si>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</si>
  <si>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</si>
  <si>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</si>
  <si>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</si>
  <si>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</si>
  <si>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</si>
  <si>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</si>
  <si>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</si>
  <si>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</si>
  <si>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</si>
  <si>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</si>
  <si>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</si>
  <si>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</si>
  <si>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</si>
  <si>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</si>
  <si>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</si>
  <si>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</si>
  <si>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</si>
  <si>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</si>
  <si>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</si>
  <si>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</si>
  <si>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</si>
  <si>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</si>
  <si>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</si>
  <si>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</si>
  <si>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</si>
  <si>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</si>
  <si>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</si>
  <si>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</si>
  <si>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</si>
  <si>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</si>
  <si>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</si>
  <si>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</si>
  <si>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</si>
  <si>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</si>
  <si>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</si>
  <si>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</si>
  <si>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</si>
  <si>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</si>
  <si>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</si>
  <si>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</si>
  <si>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</si>
  <si>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</si>
  <si>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</si>
  <si>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</si>
  <si>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</si>
  <si>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</si>
  <si>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</si>
  <si>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</si>
  <si>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</si>
  <si>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</si>
  <si>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</si>
  <si>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</si>
  <si>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</si>
  <si>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</si>
  <si>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</si>
  <si>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</si>
  <si>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</si>
  <si>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</si>
  <si>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</si>
  <si>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</si>
  <si>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</si>
  <si>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</si>
  <si>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</si>
  <si>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</si>
  <si>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</si>
  <si>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</si>
  <si>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</si>
  <si>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Derogation for SFTs: Counterparty credit risk exposure in accordance with Article 429b (4) and 222 of Regulation (EU) No 575/2013</t>
  </si>
  <si>
    <t>Agent transaction exposures</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</si>
  <si>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</si>
  <si>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</si>
  <si>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</si>
  <si>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</si>
  <si>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</si>
  <si>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</si>
  <si>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</si>
  <si>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 xml:space="preserve">(Exemption of intragroup exposures (solo basis) in accordance with Article 429(7) of Regulation (EU) No 575/2013 (on and off balance sheet)) </t>
  </si>
  <si>
    <t>(Exposures exempted in accordance with Article 429 (14) of Regulation (EU) No 575/2013 (on and off balance sheet))</t>
  </si>
  <si>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</si>
  <si>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</si>
  <si>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</si>
  <si>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</si>
  <si>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</si>
  <si>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</si>
  <si>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</si>
  <si>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</si>
  <si>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</si>
  <si>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</si>
  <si>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</si>
  <si>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Capital Conservation Buffer *</t>
  </si>
  <si>
    <t>Balance sheet items *</t>
  </si>
  <si>
    <t>Effect of other adjustments *</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</si>
  <si>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</si>
  <si>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</si>
  <si>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</si>
  <si>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</si>
  <si>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</si>
  <si>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</si>
  <si>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</si>
  <si>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</si>
  <si>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</si>
  <si>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</si>
  <si>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</si>
  <si>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</si>
  <si>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</si>
  <si>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</si>
  <si>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</si>
  <si>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</si>
  <si>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</si>
  <si>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</si>
  <si>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</si>
  <si>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</si>
  <si>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</si>
  <si>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</si>
  <si>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</si>
  <si>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</si>
  <si>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</si>
  <si>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</si>
  <si>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</si>
  <si>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</si>
  <si>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</si>
  <si>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</si>
  <si>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</si>
  <si>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</si>
  <si>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</si>
  <si>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</si>
  <si>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</si>
  <si>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</si>
  <si>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</si>
  <si>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</si>
  <si>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</si>
  <si>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</si>
  <si>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</si>
  <si>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</si>
  <si>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</si>
  <si>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</si>
  <si>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</si>
  <si>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</si>
  <si>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</si>
  <si>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</si>
  <si>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</si>
  <si>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</si>
  <si>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</si>
  <si>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</si>
  <si>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</si>
  <si>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</si>
  <si>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</si>
  <si>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</si>
  <si>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</si>
  <si>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</si>
  <si>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</si>
  <si>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</si>
  <si>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</si>
  <si>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</si>
  <si>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</si>
  <si>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</si>
  <si>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General Reserve</t>
  </si>
  <si>
    <t>Accumulated write-off, during the reporting period</t>
  </si>
  <si>
    <t>Of which: Loans and other Assets - Non-Performing</t>
  </si>
  <si>
    <t>Of which: Loans and other Assets - other than Non-Performing</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</si>
  <si>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</si>
  <si>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</si>
  <si>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</si>
  <si>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</si>
  <si>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</si>
  <si>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</si>
  <si>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</si>
  <si>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</si>
  <si>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</si>
  <si>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</si>
  <si>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</si>
  <si>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</si>
  <si>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</si>
  <si>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</si>
  <si>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</si>
  <si>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</si>
  <si>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</si>
  <si>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</si>
  <si>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</si>
  <si>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</si>
  <si>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</si>
  <si>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</si>
  <si>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</si>
  <si>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</si>
  <si>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</si>
  <si>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</si>
  <si>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Opening balance</t>
  </si>
  <si>
    <t>As a result of write-off of assets</t>
  </si>
  <si>
    <t>Closing balance</t>
  </si>
  <si>
    <t>Table 21</t>
  </si>
  <si>
    <t>Gross carrying value of Non-performing Loans</t>
  </si>
  <si>
    <t>Net accumulated recoveries related to decrease of Non-performing loans</t>
  </si>
  <si>
    <t>Inflows to non-performing portfolios</t>
  </si>
  <si>
    <t>Outflows from non-performing portfolios</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</si>
  <si>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</si>
  <si>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</si>
  <si>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</si>
  <si>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</si>
  <si>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</si>
  <si>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</si>
  <si>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</si>
  <si>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Past due ≤ 30 days</t>
  </si>
  <si>
    <t>Loans</t>
  </si>
  <si>
    <t>Central banks</t>
  </si>
  <si>
    <t>General governments</t>
  </si>
  <si>
    <t>Credit institutions</t>
  </si>
  <si>
    <t>Other financial corporations</t>
  </si>
  <si>
    <t>Non-financial corporations</t>
  </si>
  <si>
    <t>Households</t>
  </si>
  <si>
    <t>Debt Securities</t>
  </si>
  <si>
    <t>Off-balance-sheet itmes</t>
  </si>
  <si>
    <t>Table 23</t>
  </si>
  <si>
    <t>Secured Loans</t>
  </si>
  <si>
    <t>Loans Secured by Immovable property</t>
  </si>
  <si>
    <t>1.1.1.1</t>
  </si>
  <si>
    <t>LTV ≤70%</t>
  </si>
  <si>
    <t>1.1.1.2</t>
  </si>
  <si>
    <t>LTV &gt;70% ≤85%</t>
  </si>
  <si>
    <t>1.1.1.3</t>
  </si>
  <si>
    <t>LTV &gt;85% ≤100%</t>
  </si>
  <si>
    <t>1.1.1.4</t>
  </si>
  <si>
    <t>LTV &gt;100%</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</si>
  <si>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</si>
  <si>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</si>
  <si>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</si>
  <si>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</si>
  <si>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</si>
  <si>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</si>
  <si>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</si>
  <si>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</si>
  <si>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</si>
  <si>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</si>
  <si>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</si>
  <si>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</si>
  <si>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</si>
  <si>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</si>
  <si>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</si>
  <si>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</si>
  <si>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</si>
  <si>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</si>
  <si>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</si>
  <si>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</si>
  <si>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</si>
  <si>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</si>
  <si>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</si>
  <si>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</si>
  <si>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</si>
  <si>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</si>
  <si>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</si>
  <si>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</si>
  <si>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</si>
  <si>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</si>
  <si>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</si>
  <si>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</si>
  <si>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</si>
  <si>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</si>
  <si>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</si>
  <si>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</si>
  <si>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</si>
  <si>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</si>
  <si>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</si>
  <si>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</si>
  <si>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</si>
  <si>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</si>
  <si>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</si>
  <si>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</si>
  <si>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</si>
  <si>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</si>
  <si>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</si>
  <si>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</si>
  <si>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</si>
  <si>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</si>
  <si>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</si>
  <si>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</si>
  <si>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</si>
  <si>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</si>
  <si>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</si>
  <si>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</si>
  <si>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</si>
  <si>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Between them: Loans issued on the basis of income from a pension or other state social disbursement</t>
  </si>
  <si>
    <t>Gross carrying value of Loans</t>
  </si>
  <si>
    <t>General and Qualitative information on Retail Products</t>
  </si>
  <si>
    <t>Other deductions</t>
  </si>
  <si>
    <t>Differences between values per standardized balance sheet used for regulatory reporting purposes and the exposure amounts used for capital adequacy calculation purposes</t>
  </si>
  <si>
    <t>Total values of on-balance and off-balance sheet items before any adjustments used for credit risk weighting purposes</t>
  </si>
  <si>
    <t>Total carrying value of balance sheet items subject to credit risk weighting before adjustments</t>
  </si>
  <si>
    <t>Statement of Financial Position</t>
  </si>
  <si>
    <t>reporting period</t>
  </si>
  <si>
    <t>respective period of the previous year</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</si>
  <si>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</si>
  <si>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</si>
  <si>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</si>
  <si>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</si>
  <si>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</si>
  <si>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</si>
  <si>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</si>
  <si>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</si>
  <si>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</si>
  <si>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</si>
  <si>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</si>
  <si>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</si>
  <si>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</si>
  <si>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</si>
  <si>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</si>
  <si>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</si>
  <si>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</si>
  <si>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</si>
  <si>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</si>
  <si>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</si>
  <si>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</si>
  <si>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</si>
  <si>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</si>
  <si>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</si>
  <si>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</si>
  <si>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</si>
  <si>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</si>
  <si>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</si>
  <si>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</si>
  <si>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</si>
  <si>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</si>
  <si>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</si>
  <si>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</si>
  <si>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</si>
  <si>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</si>
  <si>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</si>
  <si>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</si>
  <si>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</si>
  <si>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</si>
  <si>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</si>
  <si>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</si>
  <si>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</si>
  <si>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</si>
  <si>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</si>
  <si>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</si>
  <si>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</si>
  <si>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Share capital</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</si>
  <si>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</si>
  <si>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</si>
  <si>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</si>
  <si>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</si>
  <si>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</si>
  <si>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</si>
  <si>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</si>
  <si>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</si>
  <si>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</si>
  <si>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</si>
  <si>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</si>
  <si>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</si>
  <si>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</si>
  <si>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</si>
  <si>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</si>
  <si>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</si>
  <si>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</si>
  <si>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</si>
  <si>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</si>
  <si>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</si>
  <si>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</si>
  <si>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</si>
  <si>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</si>
  <si>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</si>
  <si>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</si>
  <si>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</si>
  <si>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</si>
  <si>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</si>
  <si>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</si>
  <si>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</si>
  <si>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</si>
  <si>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</si>
  <si>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</si>
  <si>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</si>
  <si>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</si>
  <si>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</si>
  <si>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</si>
  <si>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</si>
  <si>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</si>
  <si>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</si>
  <si>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</si>
  <si>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</si>
  <si>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</si>
  <si>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</si>
  <si>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</si>
  <si>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</si>
  <si>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</si>
  <si>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</si>
  <si>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</si>
  <si>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</si>
  <si>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Loan commitments received</t>
  </si>
  <si>
    <t>Loan commitments given</t>
  </si>
  <si>
    <t>guarantees given</t>
  </si>
  <si>
    <t>Carrying values as reported in published stand-alone financial statements per IFRS</t>
  </si>
  <si>
    <t>(a+b-c-d)</t>
  </si>
  <si>
    <t>Net Value</t>
  </si>
  <si>
    <t>Expected Credit Loss</t>
  </si>
  <si>
    <t>Closing balance of Expected Credit Loss</t>
  </si>
  <si>
    <t>Increase / Decrease ECL of foreign currency assets as a result of currency exchange rate changes</t>
  </si>
  <si>
    <t>As a result of partial or total payment of assets</t>
  </si>
  <si>
    <t>Decrease in ECL for possible losses on assets</t>
  </si>
  <si>
    <t>An increase in the ECL for possible losses on assets</t>
  </si>
  <si>
    <t>Opening balance of Expected Credit Loss</t>
  </si>
  <si>
    <t>Changes in Expected Credit Loss for loans and Corporate debt securities</t>
  </si>
  <si>
    <t>Decrease of non-performing portfolio, as a result of currency exchange rate changes</t>
  </si>
  <si>
    <t>Outflow due to the decrease level of credit risk</t>
  </si>
  <si>
    <t>Increase of non-performing portfolio, as e result of currency exchange rate changes</t>
  </si>
  <si>
    <t xml:space="preserve">Past due &gt;5 Years </t>
  </si>
  <si>
    <t xml:space="preserve"> Past due &gt; 2 Year ≤ 5 Year </t>
  </si>
  <si>
    <t xml:space="preserve"> Past due &gt; 1 Year ≤ 2 Year </t>
  </si>
  <si>
    <t xml:space="preserve"> Past due &gt; 180 days ≤ 1 Year </t>
  </si>
  <si>
    <t xml:space="preserve"> Past due &gt; 90 days ≤ 180 days </t>
  </si>
  <si>
    <t xml:space="preserve"> Past due &gt; 30 days ≤ 90 days </t>
  </si>
  <si>
    <t xml:space="preserve"> Past due &gt; 90 days </t>
  </si>
  <si>
    <t>POCI</t>
  </si>
  <si>
    <r>
      <t>3</t>
    </r>
    <r>
      <rPr>
        <vertAlign val="superscript"/>
        <sz val="9"/>
        <rFont val="Sylfaen"/>
        <family val="1"/>
      </rPr>
      <t>rd</t>
    </r>
    <r>
      <rPr>
        <sz val="9"/>
        <rFont val="Sylfaen"/>
        <family val="1"/>
      </rPr>
      <t xml:space="preserve"> stage</t>
    </r>
  </si>
  <si>
    <r>
      <t>2</t>
    </r>
    <r>
      <rPr>
        <vertAlign val="superscript"/>
        <sz val="9"/>
        <rFont val="Sylfaen"/>
        <family val="1"/>
      </rPr>
      <t>nd</t>
    </r>
    <r>
      <rPr>
        <sz val="9"/>
        <rFont val="Sylfaen"/>
        <family val="1"/>
      </rPr>
      <t xml:space="preserve"> stage</t>
    </r>
  </si>
  <si>
    <r>
      <t>1</t>
    </r>
    <r>
      <rPr>
        <vertAlign val="superscript"/>
        <sz val="9"/>
        <rFont val="Sylfaen"/>
        <family val="1"/>
      </rPr>
      <t>st</t>
    </r>
    <r>
      <rPr>
        <sz val="9"/>
        <rFont val="Sylfaen"/>
        <family val="1"/>
      </rPr>
      <t xml:space="preserve"> stage</t>
    </r>
  </si>
  <si>
    <t>Distribution of loans, Debt securities  and Off-balance-sheet items according to Credit Risk Stages and Past due days</t>
  </si>
  <si>
    <t>Expected Credit Loss of Loans</t>
  </si>
  <si>
    <t xml:space="preserve"> Gross carrying value of loans</t>
  </si>
  <si>
    <t xml:space="preserve">Loans Distributed according to LTV ratio, Expected Credit Loss, Value of collateral for loans and loans secured by guarantees according to Credit Risk stages and past due days
  </t>
  </si>
  <si>
    <t xml:space="preserve">                               Gross carrying value(Nominal value for Offbalance) - distribution according to Collateral type
Loans, corporate debt securities and Off-balance-sheet items</t>
  </si>
  <si>
    <t>ი</t>
  </si>
  <si>
    <t>თ</t>
  </si>
  <si>
    <t>ზ</t>
  </si>
  <si>
    <t>ვ</t>
  </si>
  <si>
    <t>ე</t>
  </si>
  <si>
    <t>დ</t>
  </si>
  <si>
    <t>გ</t>
  </si>
  <si>
    <t>ბ</t>
  </si>
  <si>
    <t>ა</t>
  </si>
  <si>
    <t>Contractual Principal Amount</t>
  </si>
  <si>
    <t>According to IFRS</t>
  </si>
  <si>
    <t xml:space="preserve">Table 9 (Capital), N10 </t>
  </si>
  <si>
    <t>Assets, ECL and write-offs by risk classes</t>
  </si>
  <si>
    <t>Assets, ECL and write-offs by Sectors of income source</t>
  </si>
  <si>
    <t>Change in ECL for loans and Corporate debt securities</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</si>
  <si>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</si>
  <si>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</si>
  <si>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</si>
  <si>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 Regarding the annulment of conservation buffer requirement please see the press release of National Bank of Goergia "Supervisory Plan Of The National Bank Of Georgia With Regard To COVID-19" (link: https://nbg.gov.ge/page/covid-19)</t>
  </si>
  <si>
    <t>Weighted average nominal interest rate (on Residual Contractual value of Loans)</t>
  </si>
  <si>
    <t>Weighted average remaining maturity (months) according to the  Residual Contractual value of Loans</t>
  </si>
  <si>
    <t>ECL/Total Loans</t>
  </si>
  <si>
    <t>Terabank</t>
  </si>
  <si>
    <t xml:space="preserve">Table 9 (Capital), N38 </t>
  </si>
  <si>
    <t xml:space="preserve">Table 9 (Capital), N2 </t>
  </si>
  <si>
    <t xml:space="preserve">Table 9 (Capital), N6 </t>
  </si>
  <si>
    <t>Sheikh Nahayan Mabarak Al Nahayan</t>
  </si>
  <si>
    <t>Thea Lortkipanidze</t>
  </si>
  <si>
    <t>https://terabank.ge</t>
  </si>
  <si>
    <t>Table 9.2</t>
  </si>
  <si>
    <t>The table is filled only by systemically important banks</t>
  </si>
  <si>
    <t>MREL Resource</t>
  </si>
  <si>
    <t>Own funds and eligible liabilities</t>
  </si>
  <si>
    <r>
      <t xml:space="preserve">Own funds </t>
    </r>
    <r>
      <rPr>
        <b/>
        <vertAlign val="superscript"/>
        <sz val="10"/>
        <color rgb="FF000000"/>
        <rFont val="Arial"/>
        <family val="2"/>
      </rPr>
      <t>1</t>
    </r>
  </si>
  <si>
    <t>Common Equity Tier 1  (CET 1)</t>
  </si>
  <si>
    <t>Additional Tier 1 Capital (AT 1)</t>
  </si>
  <si>
    <t>Tier 2 Capital (Tier 2)</t>
  </si>
  <si>
    <t>Eligible liabilities</t>
  </si>
  <si>
    <r>
      <t>Subordinated Loans (not classified as own funds)</t>
    </r>
    <r>
      <rPr>
        <vertAlign val="superscript"/>
        <sz val="10"/>
        <color rgb="FF000000"/>
        <rFont val="Arial"/>
        <family val="2"/>
      </rPr>
      <t>2</t>
    </r>
  </si>
  <si>
    <r>
      <t>Eligible liabilities</t>
    </r>
    <r>
      <rPr>
        <vertAlign val="superscript"/>
        <sz val="10"/>
        <color rgb="FF000000"/>
        <rFont val="Arial"/>
        <family val="2"/>
      </rPr>
      <t>3</t>
    </r>
  </si>
  <si>
    <t>Total Liabilities and Own Funds (TLOF)</t>
  </si>
  <si>
    <t>Total liabilities (except capital instruments)</t>
  </si>
  <si>
    <t>Own funds</t>
  </si>
  <si>
    <t xml:space="preserve">Total Risk Exposure Amount and Total Exposure Measure </t>
  </si>
  <si>
    <t>Total Risk Exposure Amount (TREA)</t>
  </si>
  <si>
    <t>Total Exposure Measure (TEM)</t>
  </si>
  <si>
    <t>MREL ratios</t>
  </si>
  <si>
    <t>Own funds and eligible liabilities as a percentage of TREA</t>
  </si>
  <si>
    <t>Own funds and eligible liabilities as a percentage of TEM</t>
  </si>
  <si>
    <t>Own funds and eligible liabilities as a percentage of TLOF</t>
  </si>
  <si>
    <r>
      <rPr>
        <i/>
        <vertAlign val="superscript"/>
        <sz val="9"/>
        <rFont val="Calibri"/>
        <family val="2"/>
      </rPr>
      <t xml:space="preserve">1 </t>
    </r>
    <r>
      <rPr>
        <i/>
        <sz val="9"/>
        <rFont val="Calibri"/>
        <family val="2"/>
      </rPr>
      <t xml:space="preserve">Capital Instruments
</t>
    </r>
  </si>
  <si>
    <r>
      <rPr>
        <i/>
        <vertAlign val="superscript"/>
        <sz val="9"/>
        <rFont val="Calibri"/>
        <family val="2"/>
      </rPr>
      <t xml:space="preserve">2 </t>
    </r>
    <r>
      <rPr>
        <i/>
        <sz val="9"/>
        <rFont val="Calibri"/>
        <family val="2"/>
      </rPr>
      <t>Includes the part of the subordinated liabilities that is amortized as well as subordinated liabilities that are not classified as own funds.</t>
    </r>
  </si>
  <si>
    <r>
      <rPr>
        <i/>
        <vertAlign val="superscript"/>
        <sz val="9"/>
        <rFont val="Calibri"/>
        <family val="2"/>
      </rPr>
      <t xml:space="preserve">3 </t>
    </r>
    <r>
      <rPr>
        <i/>
        <sz val="9"/>
        <rFont val="Calibri"/>
        <family val="2"/>
      </rPr>
      <t>Includes eligible liabilities with a residual maturity of more than one year that are not classified as own funds. Additionally, contracts of these liabilitied may be governed by Georgian law or fully or partially be subject to a law of a foreign country jurisdiction. Contracts of liabilities fully or partially governed by foreign legislation must include a provision for using the bank's liability write-off or conversion resolution tool for recapitalization (bail-in clause).</t>
    </r>
  </si>
  <si>
    <t>Table 9.3</t>
  </si>
  <si>
    <t>Residual Maturity</t>
  </si>
  <si>
    <t xml:space="preserve"> &lt; 1 year</t>
  </si>
  <si>
    <t xml:space="preserve"> &gt;= 1 year და &lt;2 years</t>
  </si>
  <si>
    <t xml:space="preserve"> &gt;= 2 years</t>
  </si>
  <si>
    <t>perpetual</t>
  </si>
  <si>
    <t>of which: contracts governed by Georgian law</t>
  </si>
  <si>
    <t>of which: contracts governed by foreign country law</t>
  </si>
  <si>
    <t>of which: contracts that include bail-in clause</t>
  </si>
  <si>
    <t>9.2</t>
  </si>
  <si>
    <t>Summary Information on Minimum Requirement for Own Funds and Eligible Liabilities (MREL)</t>
  </si>
  <si>
    <t>9.3</t>
  </si>
  <si>
    <t>MREL Components Breakdown by Maturity and Governing Law</t>
  </si>
  <si>
    <t>Ordinary share</t>
  </si>
  <si>
    <t>Credit Valuation Adjustment</t>
  </si>
  <si>
    <t>Table 15 Counterparty credit risk weighted risk exposures</t>
  </si>
  <si>
    <t>Derivative contracts</t>
  </si>
  <si>
    <t>Nominal Amount</t>
  </si>
  <si>
    <t>Current Market Value (CMV)</t>
  </si>
  <si>
    <t>Collateral Value</t>
  </si>
  <si>
    <t>Replacement Cost (RC)</t>
  </si>
  <si>
    <t>Potential Future Exposure (PFE)</t>
  </si>
  <si>
    <r>
      <t>Supervisory Alfa Factor (</t>
    </r>
    <r>
      <rPr>
        <sz val="11"/>
        <rFont val="Calibri"/>
        <family val="2"/>
      </rPr>
      <t>α)</t>
    </r>
  </si>
  <si>
    <t>Exposure at Default</t>
  </si>
  <si>
    <t>Counterparty Credit Risk Weighted Risk Exposures</t>
  </si>
  <si>
    <t>Calculated under Standardised Method</t>
  </si>
  <si>
    <t>Calculated under Simplified Standardised Method</t>
  </si>
  <si>
    <t>Calculated under Original Risk Exposure Method</t>
  </si>
  <si>
    <t>Contracts with Qualified Central Counterparty</t>
  </si>
  <si>
    <t>Contracts with Central Counterparty</t>
  </si>
  <si>
    <t>Contract with Commercial Banks</t>
  </si>
  <si>
    <t>Contracts with Financial Institutions except for Banks</t>
  </si>
  <si>
    <t>Contracts with Corporate Clients</t>
  </si>
  <si>
    <t>Contracts with Natural Persons</t>
  </si>
  <si>
    <t>Table 15.2. Counterparty credit risk weighted risk exposures -Credit Valuation Adjustment (CVA)</t>
  </si>
  <si>
    <t xml:space="preserve">Risk Exposure Discounted for Credit Valuation Adjustment </t>
  </si>
  <si>
    <t>Credit Valuation Adjustment Expense</t>
  </si>
  <si>
    <t>Written-off Credit Valuation Adjustment Expense</t>
  </si>
  <si>
    <t xml:space="preserve">Counterparty Credit Risk Credit Valuation Adjustment risk weighted Risk Exposures </t>
  </si>
  <si>
    <t xml:space="preserve">On-balance sheet items (excluding derivatives, SFTs and fiduciary assets, but including collateral) </t>
  </si>
  <si>
    <r>
      <t xml:space="preserve">Replacement cost associated with </t>
    </r>
    <r>
      <rPr>
        <i/>
        <sz val="10"/>
        <rFont val="Sylfaen"/>
        <family val="1"/>
      </rPr>
      <t>all</t>
    </r>
    <r>
      <rPr>
        <sz val="10"/>
        <rFont val="Sylfaen"/>
        <family val="1"/>
      </rPr>
      <t xml:space="preserve"> derivatives transactions </t>
    </r>
  </si>
  <si>
    <r>
      <t xml:space="preserve">Potential Future Exposure associated with </t>
    </r>
    <r>
      <rPr>
        <i/>
        <sz val="10"/>
        <rFont val="Sylfaen"/>
        <family val="1"/>
      </rPr>
      <t xml:space="preserve">all </t>
    </r>
    <r>
      <rPr>
        <sz val="10"/>
        <rFont val="Sylfaen"/>
        <family val="1"/>
      </rPr>
      <t>derivatives transactions</t>
    </r>
  </si>
  <si>
    <t>Risk positions defined by the Counterparty Credit Risk Regulation</t>
  </si>
  <si>
    <t>Value of collateral received in exchange for derivative instruments</t>
  </si>
  <si>
    <t>Capital and total exposures</t>
  </si>
  <si>
    <t>*Share capital as defined by the Law on the Activities of Commercial Banks</t>
  </si>
  <si>
    <t>H.H. Sheikh Nahayan Mabarak Al Nahayan</t>
  </si>
  <si>
    <t>Non-independent chair</t>
  </si>
  <si>
    <t>Abhijit Choudury</t>
  </si>
  <si>
    <t>Non-independent member</t>
  </si>
  <si>
    <t>Seit Devdariani</t>
  </si>
  <si>
    <t>Independent member</t>
  </si>
  <si>
    <t>Nana Mikashavidze</t>
  </si>
  <si>
    <t>Senior Independent member</t>
  </si>
  <si>
    <t>Teona Mikadze</t>
  </si>
  <si>
    <t>Chief Executive Officer</t>
  </si>
  <si>
    <t>Sophia Jugeli</t>
  </si>
  <si>
    <t>Chief Financial Officer</t>
  </si>
  <si>
    <t>Teimuraz Abuladze</t>
  </si>
  <si>
    <t>Chief Risks Officer</t>
  </si>
  <si>
    <t>Vakhtang Khutsishvili</t>
  </si>
  <si>
    <t>Chief Operating Officer</t>
  </si>
  <si>
    <t>David Verulashvili</t>
  </si>
  <si>
    <t>Chief Commercial Officer</t>
  </si>
  <si>
    <t>H. H. Sheikh Nahayan Mabarak Al Nahayan</t>
  </si>
  <si>
    <t>H. E. Sheikh Mohamed Buti Al Hamed</t>
  </si>
  <si>
    <t>LTD "Investment Trading Group"</t>
  </si>
  <si>
    <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</si>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</sst>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0000_);_(* \(#,##0.0000\);_(* &quot;-&quot;??_);_(@_)"/>
    <numFmt numFmtId="195" formatCode="_-* #,##0\ _€_-;\-* #,##0\ _€_-;_-* &quot;-&quot;??\ _€_-;_-@_-"/>
    <numFmt numFmtId="196" formatCode="#,##0.0"/>
  </numFmts>
  <fonts count="154">
    <font>
      <sz val="11"/>
      <color theme="1"/>
      <name val="Calibri"/>
      <family val="2"/>
      <scheme val="minor"/>
    </font>
    <font>
      <sz val="11"/>
      <color theme="1"/>
      <name val="Calibri"/>
      <family val="2"/>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family val="2"/>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Calibri"/>
      <family val="2"/>
    </font>
    <font>
      <b/>
      <sz val="9"/>
      <name val="Calibri"/>
      <family val="2"/>
    </font>
    <font>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b/>
      <sz val="12"/>
      <color theme="1"/>
      <name val="Calibri"/>
      <family val="2"/>
      <scheme val="minor"/>
    </font>
    <font>
      <b/>
      <sz val="10"/>
      <name val="Sylfaen"/>
      <family val="1"/>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trike/>
      <sz val="8"/>
      <name val="Verdana"/>
      <family val="2"/>
    </font>
    <font>
      <vertAlign val="superscript"/>
      <sz val="9"/>
      <name val="Sylfaen"/>
      <family val="1"/>
    </font>
    <font>
      <b/>
      <sz val="8"/>
      <name val="Sylfaen"/>
      <family val="1"/>
    </font>
    <font>
      <sz val="11"/>
      <name val="Calibri"/>
      <family val="2"/>
      <scheme val="minor"/>
    </font>
    <font>
      <i/>
      <sz val="10"/>
      <color theme="1"/>
      <name val="Sylfaen"/>
      <family val="1"/>
    </font>
    <font>
      <sz val="10"/>
      <name val="Calibri"/>
      <family val="2"/>
    </font>
    <font>
      <sz val="10"/>
      <color rgb="FF000000"/>
      <name val="Calibri"/>
      <family val="2"/>
    </font>
    <font>
      <b/>
      <u/>
      <sz val="10"/>
      <name val="Calibri"/>
      <family val="2"/>
    </font>
    <font>
      <i/>
      <sz val="10"/>
      <color rgb="FF808080"/>
      <name val="Calibri"/>
      <family val="2"/>
    </font>
    <font>
      <b/>
      <sz val="10"/>
      <name val="Calibri"/>
      <family val="2"/>
    </font>
    <font>
      <i/>
      <sz val="10"/>
      <color rgb="FF366092"/>
      <name val="Calibri"/>
      <family val="2"/>
    </font>
    <font>
      <b/>
      <vertAlign val="superscript"/>
      <sz val="10"/>
      <color rgb="FF000000"/>
      <name val="Arial"/>
      <family val="2"/>
    </font>
    <font>
      <vertAlign val="superscript"/>
      <sz val="10"/>
      <color rgb="FF000000"/>
      <name val="Arial"/>
      <family val="2"/>
    </font>
    <font>
      <i/>
      <sz val="9"/>
      <name val="Calibri"/>
      <family val="2"/>
    </font>
    <font>
      <i/>
      <vertAlign val="superscript"/>
      <sz val="9"/>
      <name val="Calibri"/>
      <family val="2"/>
    </font>
    <font>
      <sz val="8"/>
      <color rgb="FF000000"/>
      <name val="Arial"/>
      <family val="2"/>
    </font>
    <font>
      <b/>
      <sz val="10"/>
      <color rgb="FF000000"/>
      <name val="Calibri"/>
      <family val="2"/>
    </font>
    <font>
      <i/>
      <sz val="10"/>
      <name val="Calibri"/>
      <family val="2"/>
    </font>
    <font>
      <sz val="10"/>
      <color theme="1"/>
      <name val="Sylfaen"/>
      <family val="1"/>
    </font>
    <font>
      <b/>
      <sz val="11"/>
      <name val="Calibri"/>
      <family val="2"/>
      <scheme val="minor"/>
    </font>
    <font>
      <b/>
      <i/>
      <sz val="11"/>
      <name val="Calibri"/>
      <family val="2"/>
      <scheme val="minor"/>
    </font>
    <font>
      <i/>
      <sz val="11"/>
      <name val="Calibri"/>
      <family val="2"/>
      <scheme val="minor"/>
    </font>
    <font>
      <b/>
      <sz val="9"/>
      <color indexed="81"/>
      <name val="Tahoma"/>
      <family val="2"/>
    </font>
    <font>
      <sz val="9"/>
      <color indexed="81"/>
      <name val="Tahoma"/>
      <family val="2"/>
    </font>
    <font>
      <u/>
      <sz val="11"/>
      <name val="Calibri"/>
      <family val="2"/>
      <scheme val="minor"/>
    </font>
    <font>
      <i/>
      <sz val="10"/>
      <name val="Sylfaen"/>
      <family val="1"/>
    </font>
    <font>
      <sz val="8"/>
      <color theme="1"/>
      <name val="Verdana"/>
      <family val="2"/>
    </font>
  </fonts>
  <fills count="8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rgb="FF92D050"/>
        <bgColor indexed="64"/>
      </patternFill>
    </fill>
    <fill>
      <patternFill patternType="solid">
        <fgColor rgb="FFDDD9C4"/>
        <bgColor rgb="FF000000"/>
      </patternFill>
    </fill>
    <fill>
      <patternFill patternType="solid">
        <fgColor rgb="FFEEECE1"/>
        <bgColor rgb="FF000000"/>
      </patternFill>
    </fill>
    <fill>
      <patternFill patternType="solid">
        <fgColor rgb="FFC4BD97"/>
        <bgColor rgb="FF000000"/>
      </patternFill>
    </fill>
    <fill>
      <patternFill patternType="solid">
        <fgColor theme="0" tint="-0.14999847407452621"/>
        <bgColor indexed="64"/>
      </patternFill>
    </fill>
  </fills>
  <borders count="128">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s>
  <cellStyleXfs count="20968">
    <xf numFmtId="0" fontId="0" fillId="0" borderId="0"/>
    <xf numFmtId="43" fontId="3" fillId="0" borderId="0" applyFont="0" applyFill="0" applyBorder="0" applyAlignment="0" applyProtection="0"/>
    <xf numFmtId="43" fontId="2" fillId="0" borderId="0" applyFont="0" applyFill="0" applyBorder="0" applyAlignment="0" applyProtection="0"/>
    <xf numFmtId="0" fontId="2" fillId="0" borderId="0"/>
    <xf numFmtId="0" fontId="3" fillId="0" borderId="0"/>
    <xf numFmtId="0" fontId="3" fillId="0" borderId="0"/>
    <xf numFmtId="9" fontId="3" fillId="0" borderId="0" applyFont="0" applyFill="0" applyBorder="0" applyAlignment="0" applyProtection="0"/>
    <xf numFmtId="43" fontId="2" fillId="0" borderId="0" applyFont="0" applyFill="0" applyBorder="0" applyAlignment="0" applyProtection="0"/>
    <xf numFmtId="0" fontId="6" fillId="0" borderId="0"/>
    <xf numFmtId="0" fontId="6" fillId="0" borderId="0"/>
    <xf numFmtId="166" fontId="6" fillId="0" borderId="0" applyFont="0" applyFill="0" applyBorder="0" applyAlignment="0" applyProtection="0"/>
    <xf numFmtId="0" fontId="3" fillId="0" borderId="0"/>
    <xf numFmtId="0" fontId="6" fillId="0" borderId="0"/>
    <xf numFmtId="0" fontId="2" fillId="0" borderId="0"/>
    <xf numFmtId="9" fontId="2" fillId="0" borderId="0" applyFont="0" applyFill="0" applyBorder="0" applyAlignment="0" applyProtection="0"/>
    <xf numFmtId="0" fontId="3" fillId="0" borderId="0"/>
    <xf numFmtId="0" fontId="3" fillId="0" borderId="0"/>
    <xf numFmtId="0" fontId="7" fillId="0" borderId="0" applyNumberFormat="0" applyFill="0" applyBorder="0" applyAlignment="0" applyProtection="0">
      <alignment vertical="top"/>
      <protection locked="0"/>
    </xf>
    <xf numFmtId="0" fontId="9" fillId="0" borderId="0"/>
    <xf numFmtId="168" fontId="10" fillId="36" borderId="0"/>
    <xf numFmtId="169" fontId="10" fillId="36" borderId="0"/>
    <xf numFmtId="168" fontId="10" fillId="36" borderId="0"/>
    <xf numFmtId="0" fontId="11" fillId="37" borderId="0" applyNumberFormat="0" applyBorder="0" applyAlignment="0" applyProtection="0"/>
    <xf numFmtId="0" fontId="4" fillId="12"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0" fontId="11"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0" fontId="11" fillId="37" borderId="0" applyNumberFormat="0" applyBorder="0" applyAlignment="0" applyProtection="0"/>
    <xf numFmtId="0" fontId="11" fillId="38" borderId="0" applyNumberFormat="0" applyBorder="0" applyAlignment="0" applyProtection="0"/>
    <xf numFmtId="0" fontId="4" fillId="16"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0" fontId="11"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4" fillId="20"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0" fontId="11"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0" fontId="11" fillId="39" borderId="0" applyNumberFormat="0" applyBorder="0" applyAlignment="0" applyProtection="0"/>
    <xf numFmtId="0" fontId="11" fillId="40" borderId="0" applyNumberFormat="0" applyBorder="0" applyAlignment="0" applyProtection="0"/>
    <xf numFmtId="0" fontId="4" fillId="24"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0" fontId="11"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0" fontId="11" fillId="40" borderId="0" applyNumberFormat="0" applyBorder="0" applyAlignment="0" applyProtection="0"/>
    <xf numFmtId="0" fontId="11" fillId="41" borderId="0" applyNumberFormat="0" applyBorder="0" applyAlignment="0" applyProtection="0"/>
    <xf numFmtId="0" fontId="4" fillId="28"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0" fontId="11"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0" fontId="11" fillId="41" borderId="0" applyNumberFormat="0" applyBorder="0" applyAlignment="0" applyProtection="0"/>
    <xf numFmtId="0" fontId="11" fillId="42" borderId="0" applyNumberFormat="0" applyBorder="0" applyAlignment="0" applyProtection="0"/>
    <xf numFmtId="0" fontId="4" fillId="3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0" fontId="11"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0" fontId="11" fillId="42" borderId="0" applyNumberFormat="0" applyBorder="0" applyAlignment="0" applyProtection="0"/>
    <xf numFmtId="0" fontId="11" fillId="43" borderId="0" applyNumberFormat="0" applyBorder="0" applyAlignment="0" applyProtection="0"/>
    <xf numFmtId="0" fontId="4" fillId="1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0" fontId="11"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0" fontId="11" fillId="43" borderId="0" applyNumberFormat="0" applyBorder="0" applyAlignment="0" applyProtection="0"/>
    <xf numFmtId="0" fontId="11" fillId="44" borderId="0" applyNumberFormat="0" applyBorder="0" applyAlignment="0" applyProtection="0"/>
    <xf numFmtId="0" fontId="4" fillId="17"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0" fontId="11"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0" fontId="11" fillId="44" borderId="0" applyNumberFormat="0" applyBorder="0" applyAlignment="0" applyProtection="0"/>
    <xf numFmtId="0" fontId="11" fillId="45" borderId="0" applyNumberFormat="0" applyBorder="0" applyAlignment="0" applyProtection="0"/>
    <xf numFmtId="0" fontId="4" fillId="21"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0" fontId="11"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0" fontId="11" fillId="45" borderId="0" applyNumberFormat="0" applyBorder="0" applyAlignment="0" applyProtection="0"/>
    <xf numFmtId="0" fontId="11" fillId="40" borderId="0" applyNumberFormat="0" applyBorder="0" applyAlignment="0" applyProtection="0"/>
    <xf numFmtId="0" fontId="4" fillId="25"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0" fontId="11"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0" fontId="11" fillId="40" borderId="0" applyNumberFormat="0" applyBorder="0" applyAlignment="0" applyProtection="0"/>
    <xf numFmtId="0" fontId="11" fillId="43" borderId="0" applyNumberFormat="0" applyBorder="0" applyAlignment="0" applyProtection="0"/>
    <xf numFmtId="0" fontId="4" fillId="29"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0" fontId="11"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0" fontId="11" fillId="43" borderId="0" applyNumberFormat="0" applyBorder="0" applyAlignment="0" applyProtection="0"/>
    <xf numFmtId="0" fontId="11" fillId="46" borderId="0" applyNumberFormat="0" applyBorder="0" applyAlignment="0" applyProtection="0"/>
    <xf numFmtId="0" fontId="4" fillId="33"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0" fontId="11"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0" fontId="11" fillId="46" borderId="0" applyNumberFormat="0" applyBorder="0" applyAlignment="0" applyProtection="0"/>
    <xf numFmtId="0" fontId="13" fillId="47" borderId="0" applyNumberFormat="0" applyBorder="0" applyAlignment="0" applyProtection="0"/>
    <xf numFmtId="0" fontId="14" fillId="14"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0" fontId="13" fillId="4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0" fontId="13" fillId="47" borderId="0" applyNumberFormat="0" applyBorder="0" applyAlignment="0" applyProtection="0"/>
    <xf numFmtId="0" fontId="13" fillId="44" borderId="0" applyNumberFormat="0" applyBorder="0" applyAlignment="0" applyProtection="0"/>
    <xf numFmtId="0" fontId="14" fillId="18"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0" fontId="13" fillId="44"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0" fontId="13" fillId="44" borderId="0" applyNumberFormat="0" applyBorder="0" applyAlignment="0" applyProtection="0"/>
    <xf numFmtId="0" fontId="13" fillId="45" borderId="0" applyNumberFormat="0" applyBorder="0" applyAlignment="0" applyProtection="0"/>
    <xf numFmtId="0" fontId="14" fillId="22"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0" fontId="13" fillId="45"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0" fontId="13" fillId="45" borderId="0" applyNumberFormat="0" applyBorder="0" applyAlignment="0" applyProtection="0"/>
    <xf numFmtId="0" fontId="13" fillId="48" borderId="0" applyNumberFormat="0" applyBorder="0" applyAlignment="0" applyProtection="0"/>
    <xf numFmtId="0" fontId="14" fillId="26"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0" fontId="13" fillId="48"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0" fontId="13" fillId="48" borderId="0" applyNumberFormat="0" applyBorder="0" applyAlignment="0" applyProtection="0"/>
    <xf numFmtId="0" fontId="13" fillId="49" borderId="0" applyNumberFormat="0" applyBorder="0" applyAlignment="0" applyProtection="0"/>
    <xf numFmtId="0" fontId="14" fillId="30"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0" fontId="13" fillId="49"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0" fontId="13" fillId="49" borderId="0" applyNumberFormat="0" applyBorder="0" applyAlignment="0" applyProtection="0"/>
    <xf numFmtId="0" fontId="13" fillId="50" borderId="0" applyNumberFormat="0" applyBorder="0" applyAlignment="0" applyProtection="0"/>
    <xf numFmtId="0" fontId="14" fillId="34"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0" fontId="13" fillId="50"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0" fontId="13" fillId="50"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3" fillId="52" borderId="0" applyNumberFormat="0" applyBorder="0" applyAlignment="0" applyProtection="0"/>
    <xf numFmtId="0" fontId="13" fillId="53" borderId="0" applyNumberFormat="0" applyBorder="0" applyAlignment="0" applyProtection="0"/>
    <xf numFmtId="0" fontId="14" fillId="11"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0" fontId="13" fillId="53"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0" fontId="13" fillId="53" borderId="0" applyNumberFormat="0" applyBorder="0" applyAlignment="0" applyProtection="0"/>
    <xf numFmtId="0" fontId="13" fillId="53" borderId="0" applyNumberFormat="0" applyBorder="0" applyAlignment="0" applyProtection="0"/>
    <xf numFmtId="0" fontId="13" fillId="53" borderId="0" applyNumberFormat="0" applyBorder="0" applyAlignment="0" applyProtection="0"/>
    <xf numFmtId="0" fontId="11" fillId="54" borderId="0" applyNumberFormat="0" applyBorder="0" applyAlignment="0" applyProtection="0"/>
    <xf numFmtId="0" fontId="11" fillId="55" borderId="0" applyNumberFormat="0" applyBorder="0" applyAlignment="0" applyProtection="0"/>
    <xf numFmtId="0" fontId="13" fillId="56" borderId="0" applyNumberFormat="0" applyBorder="0" applyAlignment="0" applyProtection="0"/>
    <xf numFmtId="0" fontId="13" fillId="57" borderId="0" applyNumberFormat="0" applyBorder="0" applyAlignment="0" applyProtection="0"/>
    <xf numFmtId="0" fontId="14" fillId="15"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0" fontId="13" fillId="57"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1" fillId="54" borderId="0" applyNumberFormat="0" applyBorder="0" applyAlignment="0" applyProtection="0"/>
    <xf numFmtId="0" fontId="11" fillId="58" borderId="0" applyNumberFormat="0" applyBorder="0" applyAlignment="0" applyProtection="0"/>
    <xf numFmtId="0" fontId="13" fillId="55" borderId="0" applyNumberFormat="0" applyBorder="0" applyAlignment="0" applyProtection="0"/>
    <xf numFmtId="0" fontId="13" fillId="59" borderId="0" applyNumberFormat="0" applyBorder="0" applyAlignment="0" applyProtection="0"/>
    <xf numFmtId="0" fontId="14" fillId="1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0" fontId="13" fillId="5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1" fillId="51" borderId="0" applyNumberFormat="0" applyBorder="0" applyAlignment="0" applyProtection="0"/>
    <xf numFmtId="0" fontId="11" fillId="55" borderId="0" applyNumberFormat="0" applyBorder="0" applyAlignment="0" applyProtection="0"/>
    <xf numFmtId="0" fontId="13" fillId="55" borderId="0" applyNumberFormat="0" applyBorder="0" applyAlignment="0" applyProtection="0"/>
    <xf numFmtId="0" fontId="13" fillId="48" borderId="0" applyNumberFormat="0" applyBorder="0" applyAlignment="0" applyProtection="0"/>
    <xf numFmtId="0" fontId="14" fillId="23"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0" fontId="13" fillId="48"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11" fillId="60" borderId="0" applyNumberFormat="0" applyBorder="0" applyAlignment="0" applyProtection="0"/>
    <xf numFmtId="0" fontId="11" fillId="51" borderId="0" applyNumberFormat="0" applyBorder="0" applyAlignment="0" applyProtection="0"/>
    <xf numFmtId="0" fontId="13" fillId="52" borderId="0" applyNumberFormat="0" applyBorder="0" applyAlignment="0" applyProtection="0"/>
    <xf numFmtId="0" fontId="13" fillId="49" borderId="0" applyNumberFormat="0" applyBorder="0" applyAlignment="0" applyProtection="0"/>
    <xf numFmtId="0" fontId="14" fillId="27"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0" fontId="13" fillId="49"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1" fillId="54" borderId="0" applyNumberFormat="0" applyBorder="0" applyAlignment="0" applyProtection="0"/>
    <xf numFmtId="0" fontId="11" fillId="61"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4" fillId="31"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0" fontId="13" fillId="62"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6" fillId="38" borderId="0" applyNumberFormat="0" applyBorder="0" applyAlignment="0" applyProtection="0"/>
    <xf numFmtId="0" fontId="17" fillId="5"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0" fontId="16" fillId="38"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0" fontId="16" fillId="38" borderId="0" applyNumberFormat="0" applyBorder="0" applyAlignment="0" applyProtection="0"/>
    <xf numFmtId="170" fontId="19"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1" fontId="21" fillId="0" borderId="0" applyFill="0" applyBorder="0" applyAlignment="0"/>
    <xf numFmtId="171" fontId="21"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2" fontId="21" fillId="0" borderId="0" applyFill="0" applyBorder="0" applyAlignment="0"/>
    <xf numFmtId="173" fontId="21" fillId="0" borderId="0" applyFill="0" applyBorder="0" applyAlignment="0"/>
    <xf numFmtId="174" fontId="21" fillId="0" borderId="0" applyFill="0" applyBorder="0" applyAlignment="0"/>
    <xf numFmtId="175"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8" fontId="24"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8" fontId="24"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9" fontId="24"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0" fontId="22" fillId="63" borderId="35" applyNumberFormat="0" applyAlignment="0" applyProtection="0"/>
    <xf numFmtId="0" fontId="25" fillId="64" borderId="36" applyNumberFormat="0" applyAlignment="0" applyProtection="0"/>
    <xf numFmtId="0" fontId="26" fillId="9" borderId="32"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0" fontId="25"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0" fontId="26" fillId="9" borderId="32"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0" fontId="25" fillId="64" borderId="36" applyNumberFormat="0" applyAlignment="0" applyProtection="0"/>
    <xf numFmtId="41" fontId="3" fillId="0" borderId="0" applyFont="0" applyFill="0" applyBorder="0" applyAlignment="0" applyProtection="0"/>
    <xf numFmtId="41" fontId="3" fillId="0" borderId="0" applyFont="0" applyFill="0" applyBorder="0" applyAlignment="0" applyProtection="0"/>
    <xf numFmtId="41" fontId="6"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6"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171"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quotePrefix="1">
      <protection locked="0"/>
    </xf>
    <xf numFmtId="43" fontId="11" fillId="0" borderId="0" applyFont="0" applyFill="0" applyBorder="0" applyAlignment="0" applyProtection="0"/>
    <xf numFmtId="43" fontId="3" fillId="0" borderId="0" quotePrefix="1">
      <protection locked="0"/>
    </xf>
    <xf numFmtId="43" fontId="11"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177" fontId="2" fillId="0" borderId="0" applyFont="0" applyFill="0" applyBorder="0" applyAlignment="0" applyProtection="0"/>
    <xf numFmtId="177"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3"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43" fontId="11"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8" fontId="3" fillId="0" borderId="0" applyFont="0" applyFill="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9" fillId="0" borderId="0"/>
    <xf numFmtId="172" fontId="21" fillId="0" borderId="0" applyFont="0" applyFill="0" applyBorder="0" applyAlignment="0" applyProtection="0"/>
    <xf numFmtId="44" fontId="3"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9" fillId="0" borderId="0"/>
    <xf numFmtId="14" fontId="30" fillId="0" borderId="0" applyFill="0" applyBorder="0" applyAlignment="0"/>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0" applyFont="0" applyFill="0" applyBorder="0" applyAlignment="0" applyProtection="0"/>
    <xf numFmtId="180" fontId="3" fillId="0" borderId="0" applyFont="0" applyFill="0" applyBorder="0" applyAlignment="0" applyProtection="0"/>
    <xf numFmtId="0" fontId="31" fillId="65" borderId="0" applyNumberFormat="0" applyBorder="0" applyAlignment="0" applyProtection="0"/>
    <xf numFmtId="0" fontId="31" fillId="66" borderId="0" applyNumberFormat="0" applyBorder="0" applyAlignment="0" applyProtection="0"/>
    <xf numFmtId="0" fontId="31" fillId="67" borderId="0" applyNumberFormat="0" applyBorder="0" applyAlignment="0" applyProtection="0"/>
    <xf numFmtId="171" fontId="21" fillId="0" borderId="0" applyFill="0" applyBorder="0" applyAlignment="0"/>
    <xf numFmtId="172"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168" fontId="3" fillId="0" borderId="0" applyFont="0" applyFill="0" applyBorder="0" applyAlignment="0" applyProtection="0"/>
    <xf numFmtId="169" fontId="3" fillId="0" borderId="0" applyFont="0" applyFill="0" applyBorder="0" applyAlignment="0" applyProtection="0"/>
    <xf numFmtId="168" fontId="3" fillId="0" borderId="0" applyFon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0" fontId="32" fillId="0" borderId="0" applyNumberFormat="0" applyFill="0" applyBorder="0" applyAlignment="0" applyProtection="0"/>
    <xf numFmtId="168" fontId="3" fillId="0" borderId="0"/>
    <xf numFmtId="0" fontId="3" fillId="0" borderId="0"/>
    <xf numFmtId="168" fontId="3" fillId="0" borderId="0"/>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35" fillId="39" borderId="0" applyNumberFormat="0" applyBorder="0" applyAlignment="0" applyProtection="0"/>
    <xf numFmtId="0" fontId="36" fillId="4"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0" fontId="35" fillId="39"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0" fontId="35" fillId="39" borderId="0" applyNumberFormat="0" applyBorder="0" applyAlignment="0" applyProtection="0"/>
    <xf numFmtId="0" fontId="3" fillId="68" borderId="3" applyNumberFormat="0" applyFont="0" applyBorder="0" applyProtection="0">
      <alignment horizontal="center" vertical="center"/>
    </xf>
    <xf numFmtId="0" fontId="38" fillId="0" borderId="27" applyNumberFormat="0" applyAlignment="0" applyProtection="0">
      <alignment horizontal="left" vertical="center"/>
    </xf>
    <xf numFmtId="0" fontId="38" fillId="0" borderId="27" applyNumberFormat="0" applyAlignment="0" applyProtection="0">
      <alignment horizontal="left" vertical="center"/>
    </xf>
    <xf numFmtId="168" fontId="38" fillId="0" borderId="27" applyNumberFormat="0" applyAlignment="0" applyProtection="0">
      <alignment horizontal="left" vertical="center"/>
    </xf>
    <xf numFmtId="0" fontId="38" fillId="0" borderId="9">
      <alignment horizontal="left" vertical="center"/>
    </xf>
    <xf numFmtId="0" fontId="38" fillId="0" borderId="9">
      <alignment horizontal="left" vertical="center"/>
    </xf>
    <xf numFmtId="168" fontId="38" fillId="0" borderId="9">
      <alignment horizontal="left" vertical="center"/>
    </xf>
    <xf numFmtId="0" fontId="39" fillId="0" borderId="38" applyNumberFormat="0" applyFill="0" applyAlignment="0" applyProtection="0"/>
    <xf numFmtId="169" fontId="39" fillId="0" borderId="38" applyNumberFormat="0" applyFill="0" applyAlignment="0" applyProtection="0"/>
    <xf numFmtId="0"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0" fontId="39" fillId="0" borderId="38" applyNumberFormat="0" applyFill="0" applyAlignment="0" applyProtection="0"/>
    <xf numFmtId="0" fontId="40" fillId="0" borderId="39" applyNumberFormat="0" applyFill="0" applyAlignment="0" applyProtection="0"/>
    <xf numFmtId="169" fontId="40" fillId="0" borderId="39" applyNumberFormat="0" applyFill="0" applyAlignment="0" applyProtection="0"/>
    <xf numFmtId="0"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0" fontId="40" fillId="0" borderId="39" applyNumberFormat="0" applyFill="0" applyAlignment="0" applyProtection="0"/>
    <xf numFmtId="0" fontId="41" fillId="0" borderId="40" applyNumberFormat="0" applyFill="0" applyAlignment="0" applyProtection="0"/>
    <xf numFmtId="169" fontId="41" fillId="0" borderId="40" applyNumberFormat="0" applyFill="0" applyAlignment="0" applyProtection="0"/>
    <xf numFmtId="0" fontId="41" fillId="0" borderId="40" applyNumberFormat="0" applyFill="0" applyAlignment="0" applyProtection="0"/>
    <xf numFmtId="168" fontId="41" fillId="0" borderId="40" applyNumberFormat="0" applyFill="0" applyAlignment="0" applyProtection="0"/>
    <xf numFmtId="0" fontId="41" fillId="0" borderId="40" applyNumberFormat="0" applyFill="0" applyAlignment="0" applyProtection="0"/>
    <xf numFmtId="168" fontId="41" fillId="0" borderId="40" applyNumberFormat="0" applyFill="0" applyAlignment="0" applyProtection="0"/>
    <xf numFmtId="0" fontId="41" fillId="0" borderId="40" applyNumberFormat="0" applyFill="0" applyAlignment="0" applyProtection="0"/>
    <xf numFmtId="0"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0" fontId="41" fillId="0" borderId="40" applyNumberFormat="0" applyFill="0" applyAlignment="0" applyProtection="0"/>
    <xf numFmtId="0" fontId="41" fillId="0" borderId="0" applyNumberFormat="0" applyFill="0" applyBorder="0" applyAlignment="0" applyProtection="0"/>
    <xf numFmtId="169" fontId="41" fillId="0" borderId="0" applyNumberFormat="0" applyFill="0" applyBorder="0" applyAlignment="0" applyProtection="0"/>
    <xf numFmtId="0"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0" fontId="41" fillId="0" borderId="0" applyNumberFormat="0" applyFill="0" applyBorder="0" applyAlignment="0" applyProtection="0"/>
    <xf numFmtId="37" fontId="42" fillId="0" borderId="0"/>
    <xf numFmtId="168" fontId="43" fillId="0" borderId="0"/>
    <xf numFmtId="0" fontId="43" fillId="0" borderId="0"/>
    <xf numFmtId="168" fontId="43" fillId="0" borderId="0"/>
    <xf numFmtId="168" fontId="38" fillId="0" borderId="0"/>
    <xf numFmtId="0" fontId="38" fillId="0" borderId="0"/>
    <xf numFmtId="168" fontId="38"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168" fontId="47" fillId="0" borderId="0"/>
    <xf numFmtId="0" fontId="47" fillId="0" borderId="0"/>
    <xf numFmtId="168" fontId="47" fillId="0" borderId="0"/>
    <xf numFmtId="0" fontId="46" fillId="69" borderId="8" applyFont="0" applyBorder="0">
      <alignment horizontal="center" wrapText="1"/>
    </xf>
    <xf numFmtId="3" fontId="3" fillId="70" borderId="3" applyFont="0" applyProtection="0">
      <alignment horizontal="right" vertical="center"/>
    </xf>
    <xf numFmtId="9" fontId="3" fillId="70" borderId="3" applyFont="0" applyProtection="0">
      <alignment horizontal="right" vertical="center"/>
    </xf>
    <xf numFmtId="0" fontId="3" fillId="70" borderId="8" applyNumberFormat="0" applyFont="0" applyBorder="0" applyProtection="0">
      <alignment horizontal="left" vertical="center"/>
    </xf>
    <xf numFmtId="168" fontId="3" fillId="0" borderId="0">
      <alignment horizontal="center"/>
    </xf>
    <xf numFmtId="0" fontId="3" fillId="0" borderId="0">
      <alignment horizontal="center"/>
    </xf>
    <xf numFmtId="168" fontId="3" fillId="0" borderId="0">
      <alignment horizontal="center"/>
    </xf>
    <xf numFmtId="168" fontId="48" fillId="0" borderId="0" applyNumberFormat="0" applyFill="0" applyBorder="0" applyAlignment="0" applyProtection="0">
      <alignment vertical="top"/>
      <protection locked="0"/>
    </xf>
    <xf numFmtId="169" fontId="48" fillId="0" borderId="0" applyNumberFormat="0" applyFill="0" applyBorder="0" applyAlignment="0" applyProtection="0">
      <alignment vertical="top"/>
      <protection locked="0"/>
    </xf>
    <xf numFmtId="168" fontId="48" fillId="0" borderId="0" applyNumberFormat="0" applyFill="0" applyBorder="0" applyAlignment="0" applyProtection="0">
      <alignment vertical="top"/>
      <protection locked="0"/>
    </xf>
    <xf numFmtId="168" fontId="49" fillId="0" borderId="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8" fontId="52"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8" fontId="52"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9" fontId="52"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0" fontId="50" fillId="42" borderId="35" applyNumberFormat="0" applyAlignment="0" applyProtection="0"/>
    <xf numFmtId="3" fontId="3" fillId="71" borderId="3" applyFont="0">
      <alignment horizontal="right" vertical="center"/>
      <protection locked="0"/>
    </xf>
    <xf numFmtId="171" fontId="21" fillId="0" borderId="0" applyFill="0" applyBorder="0" applyAlignment="0"/>
    <xf numFmtId="172"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0" fontId="53" fillId="0" borderId="41" applyNumberFormat="0" applyFill="0" applyAlignment="0" applyProtection="0"/>
    <xf numFmtId="0" fontId="54" fillId="0" borderId="3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0" fontId="53" fillId="0" borderId="4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0" fontId="53" fillId="0" borderId="41" applyNumberFormat="0" applyFill="0" applyAlignment="0" applyProtection="0"/>
    <xf numFmtId="168" fontId="3" fillId="0" borderId="0">
      <alignment horizontal="center"/>
    </xf>
    <xf numFmtId="0" fontId="3" fillId="0" borderId="0">
      <alignment horizontal="center"/>
    </xf>
    <xf numFmtId="168" fontId="3" fillId="0" borderId="0">
      <alignment horizontal="center"/>
    </xf>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56" fillId="72" borderId="0" applyNumberFormat="0" applyBorder="0" applyAlignment="0" applyProtection="0"/>
    <xf numFmtId="0" fontId="57" fillId="6"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0" fontId="56" fillId="72"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0" fontId="56" fillId="72" borderId="0" applyNumberFormat="0" applyBorder="0" applyAlignment="0" applyProtection="0"/>
    <xf numFmtId="1" fontId="59" fillId="0" borderId="0" applyProtection="0"/>
    <xf numFmtId="168" fontId="10" fillId="0" borderId="42"/>
    <xf numFmtId="169" fontId="10" fillId="0" borderId="42"/>
    <xf numFmtId="168" fontId="10" fillId="0" borderId="42"/>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4"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4"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4" fillId="0" borderId="0"/>
    <xf numFmtId="0" fontId="3"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1"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60" fillId="0" borderId="0"/>
    <xf numFmtId="181" fontId="3" fillId="0" borderId="0"/>
    <xf numFmtId="179" fontId="1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1" fillId="0" borderId="0"/>
    <xf numFmtId="0" fontId="61" fillId="0" borderId="0"/>
    <xf numFmtId="0" fontId="60" fillId="0" borderId="0"/>
    <xf numFmtId="179" fontId="12" fillId="0" borderId="0"/>
    <xf numFmtId="179" fontId="3" fillId="0" borderId="0"/>
    <xf numFmtId="179" fontId="3" fillId="0" borderId="0"/>
    <xf numFmtId="0" fontId="3" fillId="0" borderId="0"/>
    <xf numFmtId="0" fontId="3" fillId="0" borderId="0"/>
    <xf numFmtId="179"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3" fillId="0" borderId="0"/>
    <xf numFmtId="0" fontId="12" fillId="0" borderId="0"/>
    <xf numFmtId="0" fontId="3" fillId="0" borderId="0"/>
    <xf numFmtId="0" fontId="12" fillId="0" borderId="0"/>
    <xf numFmtId="0" fontId="3" fillId="0" borderId="0"/>
    <xf numFmtId="0" fontId="12" fillId="0" borderId="0"/>
    <xf numFmtId="0" fontId="3" fillId="0" borderId="0"/>
    <xf numFmtId="0" fontId="12" fillId="0" borderId="0"/>
    <xf numFmtId="0" fontId="3" fillId="0" borderId="0"/>
    <xf numFmtId="0" fontId="12"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179" fontId="12"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0" fontId="3" fillId="0" borderId="0"/>
    <xf numFmtId="168"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3" fillId="0" borderId="0"/>
    <xf numFmtId="179" fontId="2" fillId="0" borderId="0"/>
    <xf numFmtId="179" fontId="2" fillId="0" borderId="0"/>
    <xf numFmtId="179" fontId="2" fillId="0" borderId="0"/>
    <xf numFmtId="179"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49"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168" fontId="3" fillId="0" borderId="0"/>
    <xf numFmtId="179" fontId="3" fillId="0" borderId="0"/>
    <xf numFmtId="179" fontId="3" fillId="0" borderId="0"/>
    <xf numFmtId="168"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11"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3" fillId="0" borderId="0"/>
    <xf numFmtId="0" fontId="2" fillId="0" borderId="0"/>
    <xf numFmtId="0" fontId="2" fillId="0" borderId="0"/>
    <xf numFmtId="0" fontId="2" fillId="0" borderId="0"/>
    <xf numFmtId="0" fontId="2"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1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1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79"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12" fillId="0" borderId="0"/>
    <xf numFmtId="0" fontId="12" fillId="0" borderId="0"/>
    <xf numFmtId="168" fontId="12" fillId="0" borderId="0"/>
    <xf numFmtId="0" fontId="1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12" fillId="0" borderId="0"/>
    <xf numFmtId="168" fontId="12" fillId="0" borderId="0"/>
    <xf numFmtId="0" fontId="12" fillId="0" borderId="0"/>
    <xf numFmtId="0" fontId="12" fillId="0" borderId="0"/>
    <xf numFmtId="0" fontId="3" fillId="0" borderId="0"/>
    <xf numFmtId="179"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11" fillId="0" borderId="0"/>
    <xf numFmtId="179" fontId="12" fillId="0" borderId="0"/>
    <xf numFmtId="179" fontId="12"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12" fillId="0" borderId="0"/>
    <xf numFmtId="179" fontId="12" fillId="0" borderId="0"/>
    <xf numFmtId="179" fontId="12" fillId="0" borderId="0"/>
    <xf numFmtId="179"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12" fillId="0" borderId="0"/>
    <xf numFmtId="179" fontId="3"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1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9" fillId="0" borderId="0"/>
    <xf numFmtId="0" fontId="12" fillId="0" borderId="0"/>
    <xf numFmtId="0" fontId="3" fillId="0" borderId="0"/>
    <xf numFmtId="0" fontId="11" fillId="0" borderId="0"/>
    <xf numFmtId="168" fontId="9" fillId="0" borderId="0"/>
    <xf numFmtId="0" fontId="3" fillId="0" borderId="0"/>
    <xf numFmtId="0" fontId="2" fillId="0" borderId="0"/>
    <xf numFmtId="0" fontId="2" fillId="0" borderId="0"/>
    <xf numFmtId="179"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179" fontId="3" fillId="0" borderId="0"/>
    <xf numFmtId="0" fontId="12" fillId="0" borderId="0"/>
    <xf numFmtId="0" fontId="12" fillId="0" borderId="0"/>
    <xf numFmtId="168" fontId="9" fillId="0" borderId="0"/>
    <xf numFmtId="0" fontId="49" fillId="0" borderId="0"/>
    <xf numFmtId="0" fontId="3" fillId="0" borderId="0"/>
    <xf numFmtId="168" fontId="9" fillId="0" borderId="0"/>
    <xf numFmtId="0" fontId="2" fillId="0" borderId="0"/>
    <xf numFmtId="179"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168" fontId="9" fillId="0" borderId="0"/>
    <xf numFmtId="168" fontId="9" fillId="0" borderId="0"/>
    <xf numFmtId="0" fontId="2" fillId="0" borderId="0"/>
    <xf numFmtId="179" fontId="12" fillId="0" borderId="0"/>
    <xf numFmtId="179" fontId="12" fillId="0" borderId="0"/>
    <xf numFmtId="179" fontId="3" fillId="0" borderId="0"/>
    <xf numFmtId="0" fontId="3" fillId="0" borderId="0"/>
    <xf numFmtId="179" fontId="3" fillId="0" borderId="0"/>
    <xf numFmtId="0" fontId="3" fillId="0" borderId="0"/>
    <xf numFmtId="179" fontId="3" fillId="0" borderId="0"/>
    <xf numFmtId="0" fontId="3" fillId="0" borderId="0"/>
    <xf numFmtId="0" fontId="4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12" fillId="0" borderId="0"/>
    <xf numFmtId="168" fontId="9" fillId="0" borderId="0"/>
    <xf numFmtId="168" fontId="9" fillId="0" borderId="0"/>
    <xf numFmtId="0" fontId="2" fillId="0" borderId="0"/>
    <xf numFmtId="179" fontId="12" fillId="0" borderId="0"/>
    <xf numFmtId="179" fontId="12" fillId="0" borderId="0"/>
    <xf numFmtId="0" fontId="4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2" fillId="0" borderId="0"/>
    <xf numFmtId="179" fontId="12"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0" fillId="0" borderId="0"/>
    <xf numFmtId="179" fontId="1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0" fillId="0" borderId="0"/>
    <xf numFmtId="179" fontId="3"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0" fontId="60"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20" fillId="69" borderId="7" applyBorder="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0" fillId="69" borderId="7" applyBorder="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3" fillId="0" borderId="0"/>
    <xf numFmtId="0" fontId="6" fillId="0" borderId="0"/>
    <xf numFmtId="0" fontId="3" fillId="0" borderId="0"/>
    <xf numFmtId="0" fontId="6" fillId="0" borderId="0"/>
    <xf numFmtId="0" fontId="3" fillId="0" borderId="0"/>
    <xf numFmtId="0" fontId="6" fillId="0" borderId="0"/>
    <xf numFmtId="0" fontId="3" fillId="0" borderId="0"/>
    <xf numFmtId="0" fontId="6" fillId="0" borderId="0"/>
    <xf numFmtId="0" fontId="3" fillId="0" borderId="0"/>
    <xf numFmtId="179" fontId="10" fillId="0" borderId="0"/>
    <xf numFmtId="0" fontId="6"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10" fillId="0" borderId="0"/>
    <xf numFmtId="0" fontId="10" fillId="0" borderId="0"/>
    <xf numFmtId="0" fontId="10" fillId="0" borderId="0"/>
    <xf numFmtId="179" fontId="6" fillId="0" borderId="0"/>
    <xf numFmtId="0" fontId="10" fillId="0" borderId="0"/>
    <xf numFmtId="179" fontId="10" fillId="0" borderId="0"/>
    <xf numFmtId="0" fontId="10" fillId="0" borderId="0"/>
    <xf numFmtId="0" fontId="3" fillId="0" borderId="0"/>
    <xf numFmtId="0" fontId="10"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10" fillId="0" borderId="0"/>
    <xf numFmtId="179" fontId="6"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6" fillId="0" borderId="0"/>
    <xf numFmtId="179" fontId="6" fillId="0" borderId="0"/>
    <xf numFmtId="179" fontId="6" fillId="0" borderId="0"/>
    <xf numFmtId="179" fontId="6" fillId="0" borderId="0"/>
    <xf numFmtId="179" fontId="6" fillId="0" borderId="0"/>
    <xf numFmtId="179" fontId="6"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10" fillId="0" borderId="0"/>
    <xf numFmtId="0" fontId="10" fillId="0" borderId="0"/>
    <xf numFmtId="168" fontId="10" fillId="0" borderId="0"/>
    <xf numFmtId="0" fontId="60"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60" fillId="0" borderId="0"/>
    <xf numFmtId="0" fontId="6" fillId="0" borderId="0"/>
    <xf numFmtId="0" fontId="60" fillId="0" borderId="0"/>
    <xf numFmtId="168" fontId="6" fillId="0" borderId="0"/>
    <xf numFmtId="0" fontId="60" fillId="0" borderId="0"/>
    <xf numFmtId="168" fontId="6" fillId="0" borderId="0"/>
    <xf numFmtId="0" fontId="60"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179" fontId="6"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179" fontId="1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179" fontId="6" fillId="0" borderId="0"/>
    <xf numFmtId="179" fontId="6" fillId="0" borderId="0"/>
    <xf numFmtId="179" fontId="6" fillId="0" borderId="0"/>
    <xf numFmtId="179" fontId="6" fillId="0" borderId="0"/>
    <xf numFmtId="179" fontId="6" fillId="0" borderId="0"/>
    <xf numFmtId="0" fontId="2" fillId="0" borderId="0"/>
    <xf numFmtId="179" fontId="10"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179" fontId="10" fillId="0" borderId="0"/>
    <xf numFmtId="179" fontId="10"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68"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28" fillId="0" borderId="0"/>
    <xf numFmtId="0" fontId="3" fillId="0" borderId="0"/>
    <xf numFmtId="0" fontId="60" fillId="0" borderId="0"/>
    <xf numFmtId="168" fontId="28"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79"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0" fillId="0" borderId="0"/>
    <xf numFmtId="0" fontId="3"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79" fontId="3"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179" fontId="3" fillId="0" borderId="0"/>
    <xf numFmtId="0" fontId="3" fillId="0" borderId="0"/>
    <xf numFmtId="0" fontId="3" fillId="0" borderId="0"/>
    <xf numFmtId="179" fontId="3" fillId="0" borderId="0"/>
    <xf numFmtId="0" fontId="3" fillId="0" borderId="0"/>
    <xf numFmtId="179" fontId="3" fillId="0" borderId="0"/>
    <xf numFmtId="179" fontId="3" fillId="0" borderId="0"/>
    <xf numFmtId="179" fontId="3" fillId="0" borderId="0"/>
    <xf numFmtId="179" fontId="3" fillId="0" borderId="0"/>
    <xf numFmtId="179"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169" fontId="3"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68" fontId="3"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3" fillId="0" borderId="0"/>
    <xf numFmtId="168" fontId="3" fillId="0" borderId="0"/>
    <xf numFmtId="0" fontId="60"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68" fontId="3"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64" fillId="0" borderId="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168" fontId="3" fillId="0" borderId="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11" fillId="73" borderId="43" applyNumberFormat="0" applyFont="0" applyAlignment="0" applyProtection="0"/>
    <xf numFmtId="168" fontId="3" fillId="0" borderId="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169" fontId="3" fillId="0" borderId="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3" fillId="0" borderId="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169"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0" fontId="3" fillId="73" borderId="43" applyNumberFormat="0" applyFont="0" applyAlignment="0" applyProtection="0"/>
    <xf numFmtId="169" fontId="3" fillId="0" borderId="0"/>
    <xf numFmtId="168"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0" fontId="3" fillId="73" borderId="43" applyNumberFormat="0" applyFont="0" applyAlignment="0" applyProtection="0"/>
    <xf numFmtId="169"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0" fontId="3" fillId="73" borderId="43" applyNumberFormat="0" applyFont="0" applyAlignment="0" applyProtection="0"/>
    <xf numFmtId="169" fontId="3" fillId="0" borderId="0"/>
    <xf numFmtId="168" fontId="3" fillId="0" borderId="0"/>
    <xf numFmtId="168" fontId="3" fillId="0" borderId="0"/>
    <xf numFmtId="0" fontId="3"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183" fontId="3" fillId="0" borderId="0" applyFont="0" applyFill="0" applyBorder="0" applyAlignment="0" applyProtection="0"/>
    <xf numFmtId="184" fontId="3" fillId="0" borderId="0" applyFont="0" applyFill="0" applyBorder="0" applyAlignment="0" applyProtection="0"/>
    <xf numFmtId="185" fontId="65" fillId="0" borderId="0">
      <alignment horizontal="left"/>
    </xf>
    <xf numFmtId="0" fontId="3" fillId="0" borderId="0"/>
    <xf numFmtId="0" fontId="3" fillId="0" borderId="0"/>
    <xf numFmtId="168" fontId="3" fillId="0" borderId="0"/>
    <xf numFmtId="3" fontId="3" fillId="74" borderId="3" applyFont="0">
      <alignment horizontal="right" vertical="center"/>
      <protection locked="0"/>
    </xf>
    <xf numFmtId="168" fontId="66" fillId="0" borderId="0"/>
    <xf numFmtId="0" fontId="66" fillId="0" borderId="0"/>
    <xf numFmtId="168" fontId="66" fillId="0" borderId="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8" fontId="69"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8" fontId="69"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9" fontId="69"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0" fontId="67" fillId="63" borderId="44" applyNumberFormat="0" applyAlignment="0" applyProtection="0"/>
    <xf numFmtId="0" fontId="9" fillId="0" borderId="0"/>
    <xf numFmtId="175" fontId="21" fillId="0" borderId="0" applyFont="0" applyFill="0" applyBorder="0" applyAlignment="0" applyProtection="0"/>
    <xf numFmtId="186" fontId="2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70"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1" fontId="21" fillId="0" borderId="0" applyFill="0" applyBorder="0" applyAlignment="0"/>
    <xf numFmtId="172"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168" fontId="3" fillId="0" borderId="0"/>
    <xf numFmtId="0" fontId="3" fillId="0" borderId="0"/>
    <xf numFmtId="168" fontId="3" fillId="0" borderId="0"/>
    <xf numFmtId="187" fontId="49" fillId="0" borderId="3" applyNumberFormat="0">
      <alignment horizontal="center" vertical="top" wrapText="1"/>
    </xf>
    <xf numFmtId="0" fontId="71" fillId="0" borderId="0" applyNumberFormat="0" applyFill="0" applyBorder="0" applyAlignment="0" applyProtection="0"/>
    <xf numFmtId="3" fontId="3" fillId="69" borderId="3" applyFont="0">
      <alignment horizontal="right" vertical="center"/>
    </xf>
    <xf numFmtId="188" fontId="3" fillId="69" borderId="3" applyFont="0">
      <alignment horizontal="right" vertical="center"/>
    </xf>
    <xf numFmtId="0" fontId="72" fillId="0" borderId="0"/>
    <xf numFmtId="0" fontId="9" fillId="0" borderId="0"/>
    <xf numFmtId="0" fontId="73" fillId="0" borderId="0"/>
    <xf numFmtId="0" fontId="73" fillId="0" borderId="0"/>
    <xf numFmtId="168" fontId="9" fillId="0" borderId="0"/>
    <xf numFmtId="168" fontId="9" fillId="0" borderId="0"/>
    <xf numFmtId="0" fontId="74" fillId="0" borderId="0"/>
    <xf numFmtId="0" fontId="75" fillId="0" borderId="0"/>
    <xf numFmtId="0" fontId="74" fillId="0" borderId="0"/>
    <xf numFmtId="0" fontId="74" fillId="0" borderId="0"/>
    <xf numFmtId="0" fontId="74" fillId="0" borderId="0"/>
    <xf numFmtId="0" fontId="74" fillId="0" borderId="0"/>
    <xf numFmtId="0" fontId="74" fillId="0" borderId="0"/>
    <xf numFmtId="49" fontId="30" fillId="0" borderId="0" applyFill="0" applyBorder="0" applyAlignment="0"/>
    <xf numFmtId="189" fontId="21" fillId="0" borderId="0" applyFill="0" applyBorder="0" applyAlignment="0"/>
    <xf numFmtId="190" fontId="21" fillId="0" borderId="0" applyFill="0" applyBorder="0" applyAlignment="0"/>
    <xf numFmtId="0" fontId="76" fillId="0" borderId="0">
      <alignment horizontal="center" vertical="top"/>
    </xf>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0" fontId="77" fillId="0" borderId="0" applyNumberFormat="0" applyFill="0" applyBorder="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8" fontId="78"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8" fontId="78"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9" fontId="78"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0" fontId="31" fillId="0" borderId="45" applyNumberFormat="0" applyFill="0" applyAlignment="0" applyProtection="0"/>
    <xf numFmtId="0" fontId="9" fillId="0" borderId="46"/>
    <xf numFmtId="185" fontId="65" fillId="0" borderId="0">
      <alignment horizontal="left"/>
    </xf>
    <xf numFmtId="0" fontId="3" fillId="0" borderId="0"/>
    <xf numFmtId="0" fontId="3" fillId="0" borderId="0"/>
    <xf numFmtId="168" fontId="3" fillId="0" borderId="0"/>
    <xf numFmtId="168" fontId="3" fillId="0" borderId="0">
      <alignment horizontal="center" textRotation="90"/>
    </xf>
    <xf numFmtId="0" fontId="3" fillId="0" borderId="0">
      <alignment horizontal="center" textRotation="90"/>
    </xf>
    <xf numFmtId="168" fontId="3" fillId="0" borderId="0">
      <alignment horizontal="center" textRotation="90"/>
    </xf>
    <xf numFmtId="191" fontId="10" fillId="0" borderId="0" applyFont="0" applyFill="0" applyBorder="0" applyAlignment="0" applyProtection="0"/>
    <xf numFmtId="192" fontId="3" fillId="0" borderId="0" applyFont="0" applyFill="0" applyBorder="0" applyAlignment="0" applyProtection="0"/>
    <xf numFmtId="0" fontId="79" fillId="0" borderId="0" applyNumberFormat="0" applyFill="0" applyBorder="0" applyAlignment="0" applyProtection="0"/>
    <xf numFmtId="0" fontId="8"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0" fontId="7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0" fontId="79" fillId="0" borderId="0" applyNumberFormat="0" applyFill="0" applyBorder="0" applyAlignment="0" applyProtection="0"/>
    <xf numFmtId="1" fontId="81" fillId="0" borderId="0" applyFill="0" applyProtection="0">
      <alignment horizontal="right"/>
    </xf>
    <xf numFmtId="42" fontId="82" fillId="0" borderId="0" applyFont="0" applyFill="0" applyBorder="0" applyAlignment="0" applyProtection="0"/>
    <xf numFmtId="44" fontId="82" fillId="0" borderId="0" applyFont="0" applyFill="0" applyBorder="0" applyAlignment="0" applyProtection="0"/>
    <xf numFmtId="0" fontId="83" fillId="0" borderId="0"/>
    <xf numFmtId="0" fontId="84" fillId="0" borderId="0"/>
    <xf numFmtId="38" fontId="10" fillId="0" borderId="0" applyFont="0" applyFill="0" applyBorder="0" applyAlignment="0" applyProtection="0"/>
    <xf numFmtId="40" fontId="10" fillId="0" borderId="0" applyFont="0" applyFill="0" applyBorder="0" applyAlignment="0" applyProtection="0"/>
    <xf numFmtId="41" fontId="82" fillId="0" borderId="0" applyFont="0" applyFill="0" applyBorder="0" applyAlignment="0" applyProtection="0"/>
    <xf numFmtId="43" fontId="82" fillId="0" borderId="0" applyFont="0" applyFill="0" applyBorder="0" applyAlignment="0" applyProtection="0"/>
    <xf numFmtId="0" fontId="3" fillId="0" borderId="0"/>
    <xf numFmtId="9" fontId="2" fillId="0" borderId="0" applyFont="0" applyFill="0" applyBorder="0" applyAlignment="0" applyProtection="0"/>
    <xf numFmtId="0" fontId="2" fillId="0" borderId="0"/>
    <xf numFmtId="0" fontId="3" fillId="0" borderId="0">
      <alignment vertical="center"/>
    </xf>
    <xf numFmtId="166" fontId="2" fillId="0" borderId="0" applyFont="0" applyFill="0" applyBorder="0" applyAlignment="0" applyProtection="0"/>
    <xf numFmtId="0" fontId="120" fillId="0" borderId="0"/>
    <xf numFmtId="0" fontId="2" fillId="0" borderId="0"/>
    <xf numFmtId="0" fontId="2" fillId="0" borderId="0"/>
  </cellStyleXfs>
  <cellXfs count="687">
    <xf numFmtId="0" fontId="0" fillId="0" borderId="0" xfId="0"/>
    <xf numFmtId="0" fontId="3" fillId="3" borderId="3" xfId="11" applyFill="1" applyBorder="1" applyAlignment="1">
      <alignment horizontal="left" vertical="center" wrapText="1"/>
    </xf>
    <xf numFmtId="0" fontId="3" fillId="0" borderId="0" xfId="11"/>
    <xf numFmtId="0" fontId="3" fillId="0" borderId="0" xfId="0" applyFont="1"/>
    <xf numFmtId="0" fontId="85" fillId="0" borderId="0" xfId="0" applyFont="1"/>
    <xf numFmtId="0" fontId="86" fillId="0" borderId="0" xfId="0" applyFont="1"/>
    <xf numFmtId="0" fontId="3" fillId="0" borderId="1" xfId="0" applyFont="1" applyBorder="1"/>
    <xf numFmtId="0" fontId="87" fillId="0" borderId="1" xfId="0" applyFont="1" applyBorder="1" applyAlignment="1">
      <alignment horizontal="center" vertical="center"/>
    </xf>
    <xf numFmtId="0" fontId="3" fillId="0" borderId="15" xfId="0" applyFont="1" applyBorder="1" applyAlignment="1">
      <alignment horizontal="right" vertical="center" wrapText="1"/>
    </xf>
    <xf numFmtId="0" fontId="3" fillId="0" borderId="13" xfId="0" applyFont="1" applyBorder="1" applyAlignment="1">
      <alignment vertical="center" wrapText="1"/>
    </xf>
    <xf numFmtId="0" fontId="3" fillId="0" borderId="15" xfId="0" applyFont="1" applyBorder="1" applyAlignment="1">
      <alignment horizontal="center" vertical="center" wrapText="1"/>
    </xf>
    <xf numFmtId="0" fontId="3" fillId="0" borderId="3" xfId="0" applyFont="1" applyBorder="1" applyAlignment="1">
      <alignment vertical="center" wrapText="1"/>
    </xf>
    <xf numFmtId="193" fontId="3" fillId="0" borderId="3" xfId="0" applyNumberFormat="1" applyFont="1" applyBorder="1" applyAlignment="1" applyProtection="1">
      <alignment vertical="center" wrapText="1"/>
      <protection locked="0"/>
    </xf>
    <xf numFmtId="0" fontId="3" fillId="0" borderId="0" xfId="0" applyFont="1" applyAlignment="1">
      <alignment horizontal="right"/>
    </xf>
    <xf numFmtId="0" fontId="89" fillId="0" borderId="0" xfId="0" applyFont="1"/>
    <xf numFmtId="0" fontId="47" fillId="0" borderId="0" xfId="0" applyFont="1" applyAlignment="1" applyProtection="1">
      <alignment horizontal="right"/>
      <protection locked="0"/>
    </xf>
    <xf numFmtId="0" fontId="3" fillId="0" borderId="3" xfId="0" applyFont="1" applyBorder="1" applyAlignment="1">
      <alignment horizontal="center" vertical="center" wrapText="1"/>
    </xf>
    <xf numFmtId="0" fontId="47" fillId="0" borderId="0" xfId="0" applyFont="1" applyAlignment="1">
      <alignment horizontal="center"/>
    </xf>
    <xf numFmtId="0" fontId="85" fillId="0" borderId="15" xfId="0" applyFont="1" applyBorder="1" applyAlignment="1">
      <alignment horizontal="center" vertical="center" wrapText="1"/>
    </xf>
    <xf numFmtId="0" fontId="85" fillId="0" borderId="3" xfId="0" applyFont="1" applyBorder="1" applyAlignment="1">
      <alignment vertical="center" wrapText="1"/>
    </xf>
    <xf numFmtId="0" fontId="85" fillId="0" borderId="18" xfId="0" applyFont="1" applyBorder="1" applyAlignment="1">
      <alignment horizontal="center" vertical="center" wrapText="1"/>
    </xf>
    <xf numFmtId="0" fontId="87" fillId="0" borderId="19" xfId="0" applyFont="1" applyBorder="1" applyAlignment="1">
      <alignment vertical="center" wrapText="1"/>
    </xf>
    <xf numFmtId="0" fontId="85" fillId="0" borderId="0" xfId="0" applyFont="1" applyAlignment="1">
      <alignment horizontal="center" vertical="center" wrapText="1"/>
    </xf>
    <xf numFmtId="0" fontId="85" fillId="0" borderId="0" xfId="0" applyFont="1" applyAlignment="1">
      <alignment vertical="center" wrapText="1"/>
    </xf>
    <xf numFmtId="0" fontId="85" fillId="0" borderId="0" xfId="0" applyFont="1" applyAlignment="1">
      <alignment wrapText="1"/>
    </xf>
    <xf numFmtId="0" fontId="3" fillId="0" borderId="0" xfId="0" applyFont="1" applyAlignment="1">
      <alignment horizontal="left" wrapText="1"/>
    </xf>
    <xf numFmtId="0" fontId="46" fillId="0" borderId="0" xfId="0" applyFont="1" applyAlignment="1">
      <alignment horizontal="center" vertical="center" wrapText="1"/>
    </xf>
    <xf numFmtId="0" fontId="3" fillId="0" borderId="0" xfId="0" applyFont="1" applyAlignment="1">
      <alignment horizontal="right" wrapText="1"/>
    </xf>
    <xf numFmtId="0" fontId="3" fillId="0" borderId="12" xfId="0" applyFont="1" applyBorder="1"/>
    <xf numFmtId="0" fontId="3" fillId="0" borderId="15" xfId="0" applyFont="1" applyBorder="1" applyAlignment="1">
      <alignment vertical="center"/>
    </xf>
    <xf numFmtId="0" fontId="3" fillId="0" borderId="8" xfId="0" applyFont="1" applyBorder="1" applyAlignment="1">
      <alignment wrapText="1"/>
    </xf>
    <xf numFmtId="0" fontId="85" fillId="0" borderId="17" xfId="0" applyFont="1" applyBorder="1"/>
    <xf numFmtId="0" fontId="86" fillId="0" borderId="0" xfId="0" applyFont="1" applyAlignment="1">
      <alignment wrapText="1"/>
    </xf>
    <xf numFmtId="0" fontId="3" fillId="0" borderId="17" xfId="0" applyFont="1" applyBorder="1"/>
    <xf numFmtId="0" fontId="3" fillId="0" borderId="18" xfId="0" applyFont="1" applyBorder="1"/>
    <xf numFmtId="0" fontId="47" fillId="0" borderId="0" xfId="11" applyFont="1" applyAlignment="1">
      <alignment horizontal="right"/>
    </xf>
    <xf numFmtId="0" fontId="46" fillId="0" borderId="13" xfId="11" applyFont="1" applyBorder="1" applyAlignment="1">
      <alignment horizontal="center" vertical="center"/>
    </xf>
    <xf numFmtId="0" fontId="46" fillId="0" borderId="14" xfId="11" applyFont="1" applyBorder="1" applyAlignment="1">
      <alignment horizontal="center" vertical="center"/>
    </xf>
    <xf numFmtId="0" fontId="3" fillId="0" borderId="0" xfId="11" applyAlignment="1">
      <alignment vertical="center"/>
    </xf>
    <xf numFmtId="0" fontId="86" fillId="0" borderId="3" xfId="0" applyFont="1" applyBorder="1"/>
    <xf numFmtId="0" fontId="85" fillId="0" borderId="0" xfId="0" applyFont="1" applyAlignment="1">
      <alignment vertical="center"/>
    </xf>
    <xf numFmtId="0" fontId="85" fillId="0" borderId="15" xfId="0" applyFont="1" applyBorder="1" applyAlignment="1">
      <alignment horizontal="center" vertical="center"/>
    </xf>
    <xf numFmtId="0" fontId="85" fillId="0" borderId="11" xfId="0" applyFont="1" applyBorder="1" applyAlignment="1">
      <alignment wrapText="1"/>
    </xf>
    <xf numFmtId="0" fontId="85" fillId="0" borderId="0" xfId="0" applyFont="1" applyAlignment="1">
      <alignment horizontal="center" vertical="center"/>
    </xf>
    <xf numFmtId="0" fontId="3" fillId="0" borderId="12" xfId="9" applyFont="1" applyBorder="1" applyAlignment="1" applyProtection="1">
      <alignment horizontal="center" vertical="center"/>
      <protection locked="0"/>
    </xf>
    <xf numFmtId="0" fontId="46" fillId="3" borderId="5" xfId="9" applyFont="1" applyFill="1" applyBorder="1" applyAlignment="1" applyProtection="1">
      <alignment horizontal="center" vertical="center" wrapText="1"/>
      <protection locked="0"/>
    </xf>
    <xf numFmtId="164" fontId="3" fillId="3" borderId="14" xfId="2" applyNumberFormat="1" applyFont="1" applyFill="1" applyBorder="1" applyAlignment="1" applyProtection="1">
      <alignment horizontal="center" vertical="center"/>
      <protection locked="0"/>
    </xf>
    <xf numFmtId="0" fontId="3" fillId="0" borderId="15" xfId="9" applyFont="1" applyBorder="1" applyAlignment="1" applyProtection="1">
      <alignment horizontal="center" vertical="center"/>
      <protection locked="0"/>
    </xf>
    <xf numFmtId="0" fontId="87" fillId="35" borderId="3" xfId="0" applyFont="1" applyFill="1" applyBorder="1" applyAlignment="1">
      <alignment horizontal="left" vertical="top" wrapText="1"/>
    </xf>
    <xf numFmtId="193" fontId="3" fillId="35" borderId="16" xfId="2" applyNumberFormat="1" applyFont="1" applyFill="1" applyBorder="1" applyAlignment="1" applyProtection="1">
      <alignment vertical="top"/>
    </xf>
    <xf numFmtId="0" fontId="3" fillId="3" borderId="7" xfId="13" applyFont="1" applyFill="1" applyBorder="1" applyAlignment="1" applyProtection="1">
      <alignment vertical="center" wrapText="1"/>
      <protection locked="0"/>
    </xf>
    <xf numFmtId="193" fontId="3" fillId="3" borderId="16" xfId="2" applyNumberFormat="1" applyFont="1" applyFill="1" applyBorder="1" applyAlignment="1" applyProtection="1">
      <alignment vertical="top"/>
      <protection locked="0"/>
    </xf>
    <xf numFmtId="0" fontId="3" fillId="3" borderId="3" xfId="13" applyFont="1" applyFill="1" applyBorder="1" applyAlignment="1" applyProtection="1">
      <alignment vertical="center" wrapText="1"/>
      <protection locked="0"/>
    </xf>
    <xf numFmtId="0" fontId="3" fillId="3" borderId="2" xfId="13" applyFont="1" applyFill="1" applyBorder="1" applyAlignment="1" applyProtection="1">
      <alignment vertical="center" wrapText="1"/>
      <protection locked="0"/>
    </xf>
    <xf numFmtId="193" fontId="3" fillId="35" borderId="16" xfId="2" applyNumberFormat="1" applyFont="1" applyFill="1" applyBorder="1" applyAlignment="1" applyProtection="1">
      <alignment vertical="top" wrapText="1"/>
    </xf>
    <xf numFmtId="0" fontId="3" fillId="3" borderId="7" xfId="13" applyFont="1" applyFill="1" applyBorder="1" applyAlignment="1" applyProtection="1">
      <alignment horizontal="left" vertical="center" wrapText="1"/>
      <protection locked="0"/>
    </xf>
    <xf numFmtId="193" fontId="3" fillId="3" borderId="16" xfId="2" applyNumberFormat="1" applyFont="1" applyFill="1" applyBorder="1" applyAlignment="1" applyProtection="1">
      <alignment vertical="top" wrapText="1"/>
      <protection locked="0"/>
    </xf>
    <xf numFmtId="0" fontId="3" fillId="3" borderId="3" xfId="13" applyFont="1" applyFill="1" applyBorder="1" applyAlignment="1" applyProtection="1">
      <alignment horizontal="left" vertical="center" wrapText="1"/>
      <protection locked="0"/>
    </xf>
    <xf numFmtId="0" fontId="3" fillId="3" borderId="3" xfId="9" applyFont="1" applyFill="1" applyBorder="1" applyAlignment="1" applyProtection="1">
      <alignment horizontal="left" vertical="center" wrapText="1"/>
      <protection locked="0"/>
    </xf>
    <xf numFmtId="0" fontId="3" fillId="0" borderId="3" xfId="13" applyFont="1" applyBorder="1" applyAlignment="1" applyProtection="1">
      <alignment horizontal="left" vertical="center" wrapText="1"/>
      <protection locked="0"/>
    </xf>
    <xf numFmtId="0" fontId="3" fillId="0" borderId="0" xfId="13" applyFont="1" applyAlignment="1" applyProtection="1">
      <alignment wrapText="1"/>
      <protection locked="0"/>
    </xf>
    <xf numFmtId="1" fontId="46" fillId="35" borderId="3" xfId="2" applyNumberFormat="1" applyFont="1" applyFill="1" applyBorder="1" applyAlignment="1" applyProtection="1">
      <alignment horizontal="left" vertical="top" wrapText="1"/>
    </xf>
    <xf numFmtId="0" fontId="3" fillId="0" borderId="15" xfId="9" applyFont="1" applyBorder="1" applyAlignment="1" applyProtection="1">
      <alignment horizontal="center" vertical="center" wrapText="1"/>
      <protection locked="0"/>
    </xf>
    <xf numFmtId="0" fontId="46" fillId="3" borderId="3" xfId="13" applyFont="1" applyFill="1" applyBorder="1" applyAlignment="1" applyProtection="1">
      <alignment vertical="center" wrapText="1"/>
      <protection locked="0"/>
    </xf>
    <xf numFmtId="193" fontId="3" fillId="35" borderId="16" xfId="2" applyNumberFormat="1" applyFont="1" applyFill="1" applyBorder="1" applyAlignment="1" applyProtection="1">
      <alignment vertical="top" wrapText="1"/>
      <protection locked="0"/>
    </xf>
    <xf numFmtId="0" fontId="3" fillId="3" borderId="3" xfId="13" applyFont="1" applyFill="1" applyBorder="1" applyAlignment="1" applyProtection="1">
      <alignment horizontal="left" vertical="center" wrapText="1" indent="2"/>
      <protection locked="0"/>
    </xf>
    <xf numFmtId="0" fontId="46" fillId="35" borderId="3" xfId="13" applyFont="1" applyFill="1" applyBorder="1" applyAlignment="1" applyProtection="1">
      <alignment vertical="center" wrapText="1"/>
      <protection locked="0"/>
    </xf>
    <xf numFmtId="0" fontId="46" fillId="35" borderId="19" xfId="13" applyFont="1" applyFill="1" applyBorder="1" applyAlignment="1" applyProtection="1">
      <alignment vertical="center" wrapText="1"/>
      <protection locked="0"/>
    </xf>
    <xf numFmtId="193" fontId="3" fillId="35" borderId="20" xfId="2" applyNumberFormat="1" applyFont="1" applyFill="1" applyBorder="1" applyAlignment="1" applyProtection="1">
      <alignment vertical="top" wrapText="1"/>
    </xf>
    <xf numFmtId="0" fontId="46" fillId="0" borderId="0" xfId="11" applyFont="1"/>
    <xf numFmtId="0" fontId="85" fillId="0" borderId="4" xfId="0" applyFont="1" applyBorder="1" applyAlignment="1">
      <alignment horizontal="center" vertical="center" wrapText="1"/>
    </xf>
    <xf numFmtId="0" fontId="85" fillId="0" borderId="55" xfId="0" applyFont="1" applyBorder="1" applyAlignment="1">
      <alignment horizontal="center" vertical="center" wrapText="1"/>
    </xf>
    <xf numFmtId="0" fontId="85" fillId="0" borderId="6" xfId="0" applyFont="1" applyBorder="1" applyAlignment="1">
      <alignment horizontal="center" vertical="center" wrapText="1"/>
    </xf>
    <xf numFmtId="167" fontId="85" fillId="0" borderId="56" xfId="0" applyNumberFormat="1" applyFont="1" applyBorder="1" applyAlignment="1">
      <alignment horizontal="center"/>
    </xf>
    <xf numFmtId="167" fontId="86" fillId="0" borderId="0" xfId="0" applyNumberFormat="1" applyFont="1" applyAlignment="1">
      <alignment horizontal="center"/>
    </xf>
    <xf numFmtId="167" fontId="85" fillId="0" borderId="54" xfId="0" applyNumberFormat="1" applyFont="1" applyBorder="1" applyAlignment="1">
      <alignment horizontal="center"/>
    </xf>
    <xf numFmtId="167" fontId="92" fillId="0" borderId="0" xfId="0" applyNumberFormat="1" applyFont="1" applyAlignment="1">
      <alignment horizontal="center"/>
    </xf>
    <xf numFmtId="167" fontId="85" fillId="0" borderId="57" xfId="0" applyNumberFormat="1" applyFont="1" applyBorder="1" applyAlignment="1">
      <alignment horizontal="center"/>
    </xf>
    <xf numFmtId="167" fontId="90" fillId="0" borderId="0" xfId="0" applyNumberFormat="1" applyFont="1" applyAlignment="1">
      <alignment horizontal="center"/>
    </xf>
    <xf numFmtId="167" fontId="85" fillId="0" borderId="58" xfId="0" applyNumberFormat="1" applyFont="1" applyBorder="1" applyAlignment="1">
      <alignment horizontal="center"/>
    </xf>
    <xf numFmtId="0" fontId="85" fillId="0" borderId="15" xfId="0" applyFont="1" applyBorder="1" applyAlignment="1">
      <alignment vertical="center"/>
    </xf>
    <xf numFmtId="193" fontId="85" fillId="0" borderId="3" xfId="0" applyNumberFormat="1" applyFont="1" applyBorder="1"/>
    <xf numFmtId="0" fontId="3" fillId="3" borderId="18" xfId="9" applyFont="1" applyFill="1" applyBorder="1" applyAlignment="1" applyProtection="1">
      <alignment horizontal="left" vertical="center"/>
      <protection locked="0"/>
    </xf>
    <xf numFmtId="0" fontId="46" fillId="3" borderId="19" xfId="16" applyFont="1" applyFill="1" applyBorder="1" applyProtection="1">
      <protection locked="0"/>
    </xf>
    <xf numFmtId="193" fontId="85" fillId="35" borderId="19" xfId="0" applyNumberFormat="1" applyFont="1" applyFill="1" applyBorder="1"/>
    <xf numFmtId="0" fontId="87" fillId="0" borderId="0" xfId="0" applyFont="1" applyAlignment="1">
      <alignment horizontal="center"/>
    </xf>
    <xf numFmtId="0" fontId="85" fillId="0" borderId="12" xfId="0" applyFont="1" applyBorder="1"/>
    <xf numFmtId="0" fontId="85" fillId="0" borderId="14" xfId="0" applyFont="1" applyBorder="1"/>
    <xf numFmtId="0" fontId="85" fillId="0" borderId="16" xfId="0" applyFont="1" applyBorder="1" applyAlignment="1">
      <alignment horizontal="center" vertical="center"/>
    </xf>
    <xf numFmtId="164" fontId="3" fillId="3" borderId="15" xfId="1" applyNumberFormat="1" applyFont="1" applyFill="1" applyBorder="1" applyAlignment="1" applyProtection="1">
      <alignment horizontal="center" vertical="center" wrapText="1"/>
      <protection locked="0"/>
    </xf>
    <xf numFmtId="164" fontId="3" fillId="3" borderId="3" xfId="1" applyNumberFormat="1" applyFont="1" applyFill="1" applyBorder="1" applyAlignment="1" applyProtection="1">
      <alignment horizontal="center" vertical="center" wrapText="1"/>
      <protection locked="0"/>
    </xf>
    <xf numFmtId="164" fontId="3" fillId="3" borderId="16" xfId="1" applyNumberFormat="1" applyFont="1" applyFill="1" applyBorder="1" applyAlignment="1" applyProtection="1">
      <alignment horizontal="center" vertical="center" wrapText="1"/>
      <protection locked="0"/>
    </xf>
    <xf numFmtId="0" fontId="3" fillId="3" borderId="15" xfId="5" applyFill="1" applyBorder="1" applyAlignment="1" applyProtection="1">
      <alignment horizontal="right" vertical="center"/>
      <protection locked="0"/>
    </xf>
    <xf numFmtId="193" fontId="85" fillId="0" borderId="15" xfId="0" applyNumberFormat="1" applyFont="1" applyBorder="1"/>
    <xf numFmtId="193" fontId="85" fillId="0" borderId="16" xfId="0" applyNumberFormat="1" applyFont="1" applyBorder="1"/>
    <xf numFmtId="193" fontId="85" fillId="35" borderId="48" xfId="0" applyNumberFormat="1" applyFont="1" applyFill="1" applyBorder="1"/>
    <xf numFmtId="0" fontId="46" fillId="3" borderId="20" xfId="16" applyFont="1" applyFill="1" applyBorder="1" applyProtection="1">
      <protection locked="0"/>
    </xf>
    <xf numFmtId="193" fontId="85" fillId="35" borderId="18" xfId="0" applyNumberFormat="1" applyFont="1" applyFill="1" applyBorder="1"/>
    <xf numFmtId="193" fontId="85" fillId="35" borderId="20" xfId="0" applyNumberFormat="1" applyFont="1" applyFill="1" applyBorder="1"/>
    <xf numFmtId="193" fontId="85" fillId="35" borderId="49" xfId="0" applyNumberFormat="1" applyFont="1" applyFill="1" applyBorder="1"/>
    <xf numFmtId="0" fontId="85" fillId="0" borderId="13" xfId="0" applyFont="1" applyBorder="1"/>
    <xf numFmtId="0" fontId="89" fillId="0" borderId="0" xfId="0" applyFont="1" applyAlignment="1">
      <alignment wrapText="1"/>
    </xf>
    <xf numFmtId="0" fontId="85" fillId="0" borderId="15" xfId="0" applyFont="1" applyBorder="1"/>
    <xf numFmtId="0" fontId="85" fillId="0" borderId="3" xfId="0" applyFont="1" applyBorder="1"/>
    <xf numFmtId="0" fontId="85" fillId="0" borderId="59" xfId="0" applyFont="1" applyBorder="1" applyAlignment="1">
      <alignment wrapText="1"/>
    </xf>
    <xf numFmtId="0" fontId="85" fillId="0" borderId="18" xfId="0" applyFont="1" applyBorder="1"/>
    <xf numFmtId="0" fontId="87" fillId="0" borderId="19" xfId="0" applyFont="1" applyBorder="1"/>
    <xf numFmtId="0" fontId="3" fillId="0" borderId="3" xfId="13" applyFont="1" applyBorder="1" applyAlignment="1" applyProtection="1">
      <alignment horizontal="center" vertical="center" wrapText="1"/>
      <protection locked="0"/>
    </xf>
    <xf numFmtId="0" fontId="46" fillId="0" borderId="22" xfId="0" applyFont="1" applyBorder="1" applyAlignment="1">
      <alignment vertical="center" wrapText="1"/>
    </xf>
    <xf numFmtId="0" fontId="91" fillId="0" borderId="3" xfId="20960" applyFont="1" applyBorder="1" applyAlignment="1">
      <alignment horizontal="center" vertical="center"/>
    </xf>
    <xf numFmtId="0" fontId="3" fillId="3" borderId="3" xfId="20960" applyFill="1" applyBorder="1" applyAlignment="1">
      <alignment horizontal="right" indent="1"/>
    </xf>
    <xf numFmtId="0" fontId="3" fillId="3" borderId="2" xfId="20960" applyFill="1" applyBorder="1" applyAlignment="1">
      <alignment horizontal="right" indent="1"/>
    </xf>
    <xf numFmtId="0" fontId="93" fillId="0" borderId="0" xfId="0" applyFont="1" applyAlignment="1">
      <alignment wrapText="1"/>
    </xf>
    <xf numFmtId="0" fontId="3" fillId="3" borderId="3" xfId="20960" applyFill="1" applyBorder="1"/>
    <xf numFmtId="0" fontId="46" fillId="0" borderId="3" xfId="0" applyFont="1" applyBorder="1" applyAlignment="1">
      <alignment horizontal="center" vertical="center" wrapText="1"/>
    </xf>
    <xf numFmtId="0" fontId="66" fillId="0" borderId="3" xfId="0" applyFont="1" applyBorder="1" applyAlignment="1">
      <alignment horizontal="left" vertical="center" wrapText="1"/>
    </xf>
    <xf numFmtId="0" fontId="3" fillId="0" borderId="19" xfId="0" applyFont="1" applyBorder="1" applyAlignment="1">
      <alignment vertical="center" wrapText="1"/>
    </xf>
    <xf numFmtId="0" fontId="3" fillId="0" borderId="12" xfId="11" applyBorder="1" applyAlignment="1">
      <alignment vertical="center"/>
    </xf>
    <xf numFmtId="0" fontId="3" fillId="0" borderId="13" xfId="11" applyBorder="1" applyAlignment="1">
      <alignment vertical="center"/>
    </xf>
    <xf numFmtId="193" fontId="87" fillId="35" borderId="19" xfId="0" applyNumberFormat="1" applyFont="1" applyFill="1" applyBorder="1" applyAlignment="1">
      <alignment horizontal="center" vertical="center"/>
    </xf>
    <xf numFmtId="0" fontId="85" fillId="0" borderId="3" xfId="0" applyFont="1" applyBorder="1" applyAlignment="1">
      <alignment wrapText="1"/>
    </xf>
    <xf numFmtId="0" fontId="87" fillId="35" borderId="3" xfId="0" applyFont="1" applyFill="1" applyBorder="1" applyAlignment="1">
      <alignment wrapText="1"/>
    </xf>
    <xf numFmtId="0" fontId="87" fillId="35" borderId="19" xfId="0" applyFont="1" applyFill="1" applyBorder="1" applyAlignment="1">
      <alignment wrapText="1"/>
    </xf>
    <xf numFmtId="0" fontId="85" fillId="0" borderId="12" xfId="0" applyFont="1" applyBorder="1" applyAlignment="1">
      <alignment horizontal="center" vertical="center"/>
    </xf>
    <xf numFmtId="193" fontId="85" fillId="35" borderId="14" xfId="0" applyNumberFormat="1" applyFont="1" applyFill="1" applyBorder="1" applyAlignment="1">
      <alignment horizontal="center" vertical="center"/>
    </xf>
    <xf numFmtId="193" fontId="85" fillId="35" borderId="16" xfId="0" applyNumberFormat="1" applyFont="1" applyFill="1" applyBorder="1" applyAlignment="1">
      <alignment horizontal="center" vertical="center" wrapText="1"/>
    </xf>
    <xf numFmtId="193" fontId="85" fillId="35" borderId="20" xfId="0" applyNumberFormat="1" applyFont="1" applyFill="1" applyBorder="1" applyAlignment="1">
      <alignment horizontal="center" vertical="center" wrapText="1"/>
    </xf>
    <xf numFmtId="0" fontId="46" fillId="0" borderId="0" xfId="11" applyFont="1" applyAlignment="1">
      <alignment horizontal="center"/>
    </xf>
    <xf numFmtId="164" fontId="3" fillId="0" borderId="3" xfId="1" applyNumberFormat="1" applyFont="1" applyFill="1" applyBorder="1" applyAlignment="1" applyProtection="1">
      <alignment horizontal="center" vertical="center" wrapText="1"/>
      <protection locked="0"/>
    </xf>
    <xf numFmtId="0" fontId="85" fillId="0" borderId="12" xfId="0" applyFont="1" applyBorder="1" applyAlignment="1">
      <alignment horizontal="center" vertical="center" wrapText="1"/>
    </xf>
    <xf numFmtId="0" fontId="85" fillId="0" borderId="13" xfId="0" applyFont="1" applyBorder="1" applyAlignment="1">
      <alignment horizontal="left" vertical="center" wrapText="1" indent="2"/>
    </xf>
    <xf numFmtId="0" fontId="94" fillId="0" borderId="0" xfId="11" applyFont="1"/>
    <xf numFmtId="0" fontId="95" fillId="0" borderId="0" xfId="11" applyFont="1" applyAlignment="1">
      <alignment horizontal="center" vertical="center" wrapText="1"/>
    </xf>
    <xf numFmtId="0" fontId="4" fillId="0" borderId="0" xfId="0" applyFont="1"/>
    <xf numFmtId="0" fontId="4" fillId="0" borderId="0" xfId="0" applyFont="1" applyAlignment="1">
      <alignment vertical="center" wrapText="1"/>
    </xf>
    <xf numFmtId="0" fontId="4" fillId="0" borderId="0" xfId="0" applyFont="1" applyAlignment="1">
      <alignment vertical="center"/>
    </xf>
    <xf numFmtId="0" fontId="0" fillId="0" borderId="0" xfId="0" applyAlignment="1">
      <alignment horizontal="center" vertical="center"/>
    </xf>
    <xf numFmtId="0" fontId="5" fillId="0" borderId="0" xfId="0" applyFont="1" applyAlignment="1">
      <alignment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wrapText="1"/>
    </xf>
    <xf numFmtId="0" fontId="7" fillId="0" borderId="3" xfId="17" applyFill="1" applyBorder="1" applyAlignment="1" applyProtection="1"/>
    <xf numFmtId="0" fontId="7" fillId="0" borderId="3" xfId="17" applyFill="1" applyBorder="1" applyAlignment="1" applyProtection="1">
      <alignment horizontal="left" vertical="center" wrapText="1"/>
    </xf>
    <xf numFmtId="0" fontId="85" fillId="0" borderId="3" xfId="0" applyFont="1" applyBorder="1" applyAlignment="1">
      <alignment horizontal="center" vertical="center" wrapText="1"/>
    </xf>
    <xf numFmtId="0" fontId="87" fillId="0" borderId="5" xfId="0" applyFont="1" applyBorder="1" applyAlignment="1">
      <alignment horizontal="center" vertical="center" wrapText="1"/>
    </xf>
    <xf numFmtId="0" fontId="3" fillId="0" borderId="16" xfId="1" applyNumberFormat="1" applyFont="1" applyFill="1" applyBorder="1" applyAlignment="1" applyProtection="1">
      <alignment horizontal="center" vertical="center" wrapText="1"/>
      <protection locked="0"/>
    </xf>
    <xf numFmtId="0" fontId="4" fillId="0" borderId="50" xfId="0" applyFont="1" applyBorder="1"/>
    <xf numFmtId="0" fontId="4" fillId="0" borderId="51" xfId="0" applyFont="1" applyBorder="1"/>
    <xf numFmtId="0" fontId="4" fillId="0" borderId="13" xfId="0" applyFont="1" applyBorder="1" applyAlignment="1">
      <alignment horizontal="center" vertical="center"/>
    </xf>
    <xf numFmtId="0" fontId="4" fillId="0" borderId="23" xfId="0" applyFont="1" applyBorder="1" applyAlignment="1">
      <alignment horizontal="center" vertical="center"/>
    </xf>
    <xf numFmtId="0" fontId="4" fillId="0" borderId="14" xfId="0" applyFont="1" applyBorder="1" applyAlignment="1">
      <alignment horizontal="center" vertical="center"/>
    </xf>
    <xf numFmtId="0" fontId="97" fillId="0" borderId="0" xfId="0" applyFont="1"/>
    <xf numFmtId="0" fontId="4" fillId="0" borderId="59" xfId="0" applyFont="1" applyBorder="1"/>
    <xf numFmtId="0" fontId="4" fillId="0" borderId="13" xfId="0" applyFont="1" applyBorder="1" applyAlignment="1">
      <alignment wrapText="1"/>
    </xf>
    <xf numFmtId="0" fontId="4" fillId="0" borderId="23" xfId="0" applyFont="1" applyBorder="1" applyAlignment="1">
      <alignment wrapText="1"/>
    </xf>
    <xf numFmtId="0" fontId="4" fillId="0" borderId="14" xfId="0" applyFont="1" applyBorder="1" applyAlignment="1">
      <alignment wrapText="1"/>
    </xf>
    <xf numFmtId="0" fontId="4" fillId="0" borderId="3" xfId="0" applyFont="1" applyBorder="1" applyAlignment="1">
      <alignment horizontal="center" vertical="center" wrapText="1"/>
    </xf>
    <xf numFmtId="193" fontId="4" fillId="0" borderId="3" xfId="0" applyNumberFormat="1" applyFont="1" applyBorder="1"/>
    <xf numFmtId="193" fontId="4" fillId="35" borderId="19" xfId="0" applyNumberFormat="1" applyFont="1" applyFill="1" applyBorder="1"/>
    <xf numFmtId="9" fontId="4" fillId="0" borderId="16" xfId="20961" applyFont="1" applyBorder="1"/>
    <xf numFmtId="9" fontId="4" fillId="35" borderId="20" xfId="20961" applyFont="1" applyFill="1" applyBorder="1"/>
    <xf numFmtId="0" fontId="87" fillId="0" borderId="0" xfId="0" applyFont="1" applyAlignment="1">
      <alignment horizontal="center" wrapText="1"/>
    </xf>
    <xf numFmtId="167" fontId="85" fillId="0" borderId="3" xfId="0" applyNumberFormat="1" applyFont="1" applyBorder="1"/>
    <xf numFmtId="167" fontId="85" fillId="35" borderId="19" xfId="0" applyNumberFormat="1" applyFont="1" applyFill="1" applyBorder="1"/>
    <xf numFmtId="0" fontId="85" fillId="0" borderId="64" xfId="0" applyFont="1" applyBorder="1" applyAlignment="1">
      <alignment vertical="center" wrapText="1"/>
    </xf>
    <xf numFmtId="193" fontId="87" fillId="35" borderId="19" xfId="0" applyNumberFormat="1" applyFont="1" applyFill="1" applyBorder="1" applyAlignment="1">
      <alignment horizontal="left" vertical="center" wrapText="1"/>
    </xf>
    <xf numFmtId="0" fontId="87" fillId="0" borderId="1" xfId="0" applyFont="1" applyBorder="1" applyAlignment="1">
      <alignment horizontal="left"/>
    </xf>
    <xf numFmtId="0" fontId="87" fillId="35" borderId="72" xfId="0" applyFont="1" applyFill="1" applyBorder="1" applyAlignment="1">
      <alignment wrapText="1"/>
    </xf>
    <xf numFmtId="0" fontId="96" fillId="0" borderId="0" xfId="0" applyFont="1" applyAlignment="1">
      <alignment wrapText="1"/>
    </xf>
    <xf numFmtId="0" fontId="3" fillId="0" borderId="0" xfId="0" applyFont="1" applyAlignment="1">
      <alignment wrapText="1"/>
    </xf>
    <xf numFmtId="0" fontId="99" fillId="3" borderId="74" xfId="0" applyFont="1" applyFill="1" applyBorder="1" applyAlignment="1">
      <alignment horizontal="left"/>
    </xf>
    <xf numFmtId="0" fontId="99" fillId="3" borderId="75" xfId="0" applyFont="1" applyFill="1" applyBorder="1" applyAlignment="1">
      <alignment horizontal="left"/>
    </xf>
    <xf numFmtId="0" fontId="5" fillId="3" borderId="78" xfId="0" applyFont="1" applyFill="1" applyBorder="1" applyAlignment="1">
      <alignment vertical="center"/>
    </xf>
    <xf numFmtId="0" fontId="4" fillId="3" borderId="79" xfId="0" applyFont="1" applyFill="1" applyBorder="1" applyAlignment="1">
      <alignment vertical="center"/>
    </xf>
    <xf numFmtId="0" fontId="4" fillId="3" borderId="80" xfId="0" applyFont="1" applyFill="1" applyBorder="1" applyAlignment="1">
      <alignment vertical="center"/>
    </xf>
    <xf numFmtId="0" fontId="4" fillId="0" borderId="63" xfId="0" applyFont="1" applyBorder="1" applyAlignment="1">
      <alignment horizontal="center" vertical="center"/>
    </xf>
    <xf numFmtId="0" fontId="4" fillId="0" borderId="7" xfId="0" applyFont="1" applyBorder="1" applyAlignment="1">
      <alignment vertical="center"/>
    </xf>
    <xf numFmtId="169" fontId="10" fillId="36" borderId="0" xfId="20"/>
    <xf numFmtId="0" fontId="4" fillId="0" borderId="81" xfId="0" applyFont="1" applyBorder="1" applyAlignment="1">
      <alignment vertical="center"/>
    </xf>
    <xf numFmtId="0" fontId="4" fillId="0" borderId="15" xfId="0" applyFont="1" applyBorder="1" applyAlignment="1">
      <alignment horizontal="center" vertical="center"/>
    </xf>
    <xf numFmtId="0" fontId="4" fillId="0" borderId="76" xfId="0" applyFont="1" applyBorder="1" applyAlignment="1">
      <alignment vertical="center"/>
    </xf>
    <xf numFmtId="0" fontId="5" fillId="0" borderId="76" xfId="0" applyFont="1" applyBorder="1" applyAlignment="1">
      <alignment vertical="center"/>
    </xf>
    <xf numFmtId="0" fontId="4" fillId="0" borderId="18" xfId="0" applyFont="1" applyBorder="1" applyAlignment="1">
      <alignment horizontal="center" vertical="center"/>
    </xf>
    <xf numFmtId="0" fontId="5" fillId="0" borderId="19" xfId="0" applyFont="1" applyBorder="1" applyAlignment="1">
      <alignment vertical="center"/>
    </xf>
    <xf numFmtId="0" fontId="4" fillId="3" borderId="59" xfId="0" applyFont="1" applyFill="1" applyBorder="1" applyAlignment="1">
      <alignment horizontal="center" vertical="center"/>
    </xf>
    <xf numFmtId="0" fontId="4" fillId="3" borderId="0" xfId="0" applyFont="1" applyFill="1" applyAlignment="1">
      <alignment vertical="center"/>
    </xf>
    <xf numFmtId="0" fontId="4" fillId="0" borderId="12" xfId="0" applyFont="1" applyBorder="1" applyAlignment="1">
      <alignment horizontal="center" vertical="center"/>
    </xf>
    <xf numFmtId="0" fontId="4" fillId="0" borderId="13" xfId="0" applyFont="1" applyBorder="1" applyAlignment="1">
      <alignment vertical="center"/>
    </xf>
    <xf numFmtId="169" fontId="10" fillId="36" borderId="51" xfId="20" applyBorder="1"/>
    <xf numFmtId="0" fontId="4" fillId="0" borderId="23" xfId="0" applyFont="1" applyBorder="1" applyAlignment="1">
      <alignment vertical="center"/>
    </xf>
    <xf numFmtId="0" fontId="4" fillId="0" borderId="82" xfId="0" applyFont="1" applyBorder="1" applyAlignment="1">
      <alignment horizontal="center" vertical="center"/>
    </xf>
    <xf numFmtId="0" fontId="4" fillId="0" borderId="83" xfId="0" applyFont="1" applyBorder="1" applyAlignment="1">
      <alignment vertical="center"/>
    </xf>
    <xf numFmtId="169" fontId="10" fillId="36" borderId="21" xfId="20" applyBorder="1"/>
    <xf numFmtId="169" fontId="10" fillId="36" borderId="84" xfId="20" applyBorder="1"/>
    <xf numFmtId="169" fontId="10" fillId="36" borderId="22" xfId="20" applyBorder="1"/>
    <xf numFmtId="0" fontId="4" fillId="0" borderId="85" xfId="0" applyFont="1" applyBorder="1" applyAlignment="1">
      <alignment horizontal="center" vertical="center"/>
    </xf>
    <xf numFmtId="0" fontId="4" fillId="0" borderId="86" xfId="0" applyFont="1" applyBorder="1" applyAlignment="1">
      <alignment vertical="center"/>
    </xf>
    <xf numFmtId="169" fontId="10" fillId="36" borderId="27" xfId="20" applyBorder="1"/>
    <xf numFmtId="0" fontId="5" fillId="0" borderId="0" xfId="0" applyFont="1" applyAlignment="1">
      <alignment horizontal="center"/>
    </xf>
    <xf numFmtId="0" fontId="87" fillId="0" borderId="76" xfId="0" applyFont="1" applyBorder="1" applyAlignment="1">
      <alignment horizontal="center" vertical="center" wrapText="1"/>
    </xf>
    <xf numFmtId="0" fontId="87" fillId="0" borderId="77" xfId="0" applyFont="1" applyBorder="1" applyAlignment="1">
      <alignment horizontal="center" vertical="center" wrapText="1"/>
    </xf>
    <xf numFmtId="0" fontId="5" fillId="35" borderId="13" xfId="0" applyFont="1" applyFill="1" applyBorder="1" applyAlignment="1">
      <alignment horizontal="center" vertical="center" wrapText="1"/>
    </xf>
    <xf numFmtId="0" fontId="5" fillId="35" borderId="14" xfId="0" applyFont="1" applyFill="1" applyBorder="1" applyAlignment="1">
      <alignment horizontal="center" vertical="center" wrapText="1"/>
    </xf>
    <xf numFmtId="0" fontId="5" fillId="35" borderId="15" xfId="0" applyFont="1" applyFill="1" applyBorder="1" applyAlignment="1">
      <alignment horizontal="left" vertical="center" wrapText="1"/>
    </xf>
    <xf numFmtId="0" fontId="5" fillId="35" borderId="77" xfId="0" applyFont="1" applyFill="1" applyBorder="1" applyAlignment="1">
      <alignment horizontal="left" vertical="center" wrapText="1"/>
    </xf>
    <xf numFmtId="0" fontId="4" fillId="0" borderId="15" xfId="0" applyFont="1" applyBorder="1" applyAlignment="1">
      <alignment horizontal="right" vertical="center" wrapText="1"/>
    </xf>
    <xf numFmtId="0" fontId="100" fillId="0" borderId="15" xfId="0" applyFont="1" applyBorder="1" applyAlignment="1">
      <alignment horizontal="right" vertical="center" wrapText="1"/>
    </xf>
    <xf numFmtId="0" fontId="5" fillId="0" borderId="15" xfId="0" applyFont="1" applyBorder="1" applyAlignment="1">
      <alignment horizontal="left" vertical="center" wrapText="1"/>
    </xf>
    <xf numFmtId="0" fontId="5" fillId="0" borderId="0" xfId="20962" applyFont="1" applyAlignment="1" applyProtection="1">
      <alignment horizontal="left" vertical="center"/>
      <protection locked="0"/>
    </xf>
    <xf numFmtId="0" fontId="4" fillId="0" borderId="0" xfId="0" applyFont="1" applyAlignment="1">
      <alignment horizontal="left" vertical="center"/>
    </xf>
    <xf numFmtId="0" fontId="100" fillId="0" borderId="0" xfId="0" applyFont="1" applyAlignment="1">
      <alignment horizontal="left" vertical="center"/>
    </xf>
    <xf numFmtId="49" fontId="101" fillId="0" borderId="18" xfId="5" applyNumberFormat="1" applyFont="1" applyBorder="1" applyAlignment="1" applyProtection="1">
      <alignment horizontal="left" vertical="center"/>
      <protection locked="0"/>
    </xf>
    <xf numFmtId="0" fontId="102" fillId="0" borderId="19" xfId="9" applyFont="1" applyBorder="1" applyAlignment="1" applyProtection="1">
      <alignment horizontal="left" vertical="center" wrapText="1"/>
      <protection locked="0"/>
    </xf>
    <xf numFmtId="0" fontId="85" fillId="0" borderId="76" xfId="0" applyFont="1" applyBorder="1" applyAlignment="1">
      <alignment vertical="center" wrapText="1"/>
    </xf>
    <xf numFmtId="14" fontId="3" fillId="3" borderId="76" xfId="8" quotePrefix="1" applyNumberFormat="1" applyFont="1" applyFill="1" applyBorder="1" applyAlignment="1" applyProtection="1">
      <alignment horizontal="left"/>
      <protection locked="0"/>
    </xf>
    <xf numFmtId="0" fontId="7" fillId="0" borderId="76" xfId="17" applyFill="1" applyBorder="1" applyAlignment="1" applyProtection="1"/>
    <xf numFmtId="49" fontId="85" fillId="0" borderId="76" xfId="0" applyNumberFormat="1" applyFont="1" applyBorder="1" applyAlignment="1">
      <alignment horizontal="right"/>
    </xf>
    <xf numFmtId="0" fontId="3" fillId="3" borderId="3" xfId="20960" applyFill="1" applyBorder="1" applyAlignment="1">
      <alignment horizontal="left" wrapText="1"/>
    </xf>
    <xf numFmtId="0" fontId="85" fillId="0" borderId="3" xfId="20960" applyFont="1" applyBorder="1" applyAlignment="1">
      <alignment horizontal="left" wrapText="1"/>
    </xf>
    <xf numFmtId="0" fontId="3" fillId="0" borderId="3" xfId="20960" applyBorder="1" applyAlignment="1">
      <alignment horizontal="left" wrapText="1"/>
    </xf>
    <xf numFmtId="0" fontId="3" fillId="0" borderId="2" xfId="20960" applyBorder="1" applyAlignment="1">
      <alignment horizontal="left" wrapText="1"/>
    </xf>
    <xf numFmtId="0" fontId="0" fillId="0" borderId="0" xfId="0" applyAlignment="1">
      <alignment wrapText="1"/>
    </xf>
    <xf numFmtId="0" fontId="100" fillId="0" borderId="91" xfId="0" applyFont="1" applyBorder="1" applyAlignment="1">
      <alignment horizontal="left" vertical="center" wrapText="1"/>
    </xf>
    <xf numFmtId="10" fontId="96" fillId="0" borderId="91" xfId="20961" applyNumberFormat="1" applyFont="1" applyFill="1" applyBorder="1" applyAlignment="1">
      <alignment horizontal="left" vertical="center" wrapText="1"/>
    </xf>
    <xf numFmtId="1" fontId="4" fillId="0" borderId="77" xfId="0" applyNumberFormat="1" applyFont="1" applyBorder="1" applyAlignment="1">
      <alignment horizontal="right" vertical="center" wrapText="1"/>
    </xf>
    <xf numFmtId="10" fontId="100" fillId="0" borderId="91" xfId="20961" applyNumberFormat="1" applyFont="1" applyFill="1" applyBorder="1" applyAlignment="1">
      <alignment horizontal="left" vertical="center" wrapText="1"/>
    </xf>
    <xf numFmtId="10" fontId="5" fillId="35" borderId="91" xfId="0" applyNumberFormat="1" applyFont="1" applyFill="1" applyBorder="1" applyAlignment="1">
      <alignment horizontal="center" vertical="center" wrapText="1"/>
    </xf>
    <xf numFmtId="0" fontId="5" fillId="35" borderId="91" xfId="0" applyFont="1" applyFill="1" applyBorder="1" applyAlignment="1">
      <alignment horizontal="left" vertical="center" wrapText="1"/>
    </xf>
    <xf numFmtId="0" fontId="4" fillId="0" borderId="91" xfId="0" applyFont="1" applyBorder="1" applyAlignment="1">
      <alignment horizontal="left" vertical="center" wrapText="1"/>
    </xf>
    <xf numFmtId="0" fontId="5" fillId="35" borderId="77" xfId="0" applyFont="1" applyFill="1" applyBorder="1" applyAlignment="1">
      <alignment horizontal="center" vertical="center" wrapText="1"/>
    </xf>
    <xf numFmtId="0" fontId="5" fillId="35" borderId="78" xfId="0" applyFont="1" applyFill="1" applyBorder="1" applyAlignment="1">
      <alignment vertical="center" wrapText="1"/>
    </xf>
    <xf numFmtId="0" fontId="5" fillId="35" borderId="90" xfId="0" applyFont="1" applyFill="1" applyBorder="1" applyAlignment="1">
      <alignment vertical="center" wrapText="1"/>
    </xf>
    <xf numFmtId="0" fontId="5" fillId="35" borderId="65" xfId="0" applyFont="1" applyFill="1" applyBorder="1" applyAlignment="1">
      <alignment vertical="center" wrapText="1"/>
    </xf>
    <xf numFmtId="0" fontId="5" fillId="35" borderId="26" xfId="0" applyFont="1" applyFill="1" applyBorder="1" applyAlignment="1">
      <alignment vertical="center" wrapText="1"/>
    </xf>
    <xf numFmtId="0" fontId="85" fillId="0" borderId="91" xfId="0" applyFont="1" applyBorder="1"/>
    <xf numFmtId="0" fontId="7" fillId="0" borderId="91" xfId="17" applyFill="1" applyBorder="1" applyAlignment="1" applyProtection="1">
      <alignment horizontal="left" vertical="center"/>
    </xf>
    <xf numFmtId="0" fontId="7" fillId="0" borderId="91" xfId="17" applyBorder="1" applyAlignment="1" applyProtection="1"/>
    <xf numFmtId="0" fontId="7" fillId="0" borderId="91" xfId="17" applyFill="1" applyBorder="1" applyAlignment="1" applyProtection="1">
      <alignment horizontal="left" vertical="center" wrapText="1"/>
    </xf>
    <xf numFmtId="0" fontId="7" fillId="0" borderId="91" xfId="17" applyFill="1" applyBorder="1" applyAlignment="1" applyProtection="1"/>
    <xf numFmtId="0" fontId="46" fillId="0" borderId="13" xfId="0" applyFont="1" applyBorder="1" applyAlignment="1">
      <alignment horizontal="center" vertical="center" wrapText="1"/>
    </xf>
    <xf numFmtId="0" fontId="46" fillId="0" borderId="14" xfId="0" applyFont="1" applyBorder="1" applyAlignment="1">
      <alignment horizontal="center" vertical="center" wrapText="1"/>
    </xf>
    <xf numFmtId="0" fontId="46" fillId="0" borderId="16" xfId="0" applyFont="1" applyBorder="1" applyAlignment="1">
      <alignment horizontal="center" vertical="center" wrapText="1"/>
    </xf>
    <xf numFmtId="3" fontId="103" fillId="35" borderId="91" xfId="0" applyNumberFormat="1" applyFont="1" applyFill="1" applyBorder="1" applyAlignment="1">
      <alignment vertical="center" wrapText="1"/>
    </xf>
    <xf numFmtId="0" fontId="3" fillId="0" borderId="13" xfId="0" applyFont="1" applyBorder="1" applyAlignment="1">
      <alignment horizontal="left" vertical="center" wrapText="1" indent="1"/>
    </xf>
    <xf numFmtId="0" fontId="3" fillId="0" borderId="14" xfId="0" applyFont="1" applyBorder="1" applyAlignment="1">
      <alignment horizontal="left" vertical="center" wrapText="1" indent="1"/>
    </xf>
    <xf numFmtId="14" fontId="3" fillId="0" borderId="0" xfId="0" applyNumberFormat="1" applyFont="1"/>
    <xf numFmtId="169" fontId="3" fillId="36" borderId="0" xfId="20" applyFont="1"/>
    <xf numFmtId="169" fontId="3" fillId="36" borderId="88" xfId="20" applyFont="1" applyBorder="1"/>
    <xf numFmtId="0" fontId="3" fillId="2" borderId="15" xfId="0" applyFont="1" applyFill="1" applyBorder="1" applyAlignment="1">
      <alignment horizontal="right" vertical="center"/>
    </xf>
    <xf numFmtId="0" fontId="46" fillId="0" borderId="15" xfId="0" applyFont="1" applyBorder="1" applyAlignment="1">
      <alignment horizontal="center" vertical="center" wrapText="1"/>
    </xf>
    <xf numFmtId="0" fontId="3" fillId="2" borderId="18" xfId="0" applyFont="1" applyFill="1" applyBorder="1" applyAlignment="1">
      <alignment horizontal="right" vertical="center"/>
    </xf>
    <xf numFmtId="0" fontId="5" fillId="0" borderId="0" xfId="0" applyFont="1" applyAlignment="1">
      <alignment horizontal="center" wrapText="1"/>
    </xf>
    <xf numFmtId="0" fontId="4" fillId="3" borderId="50" xfId="0" applyFont="1" applyFill="1" applyBorder="1"/>
    <xf numFmtId="0" fontId="4" fillId="3" borderId="92" xfId="0" applyFont="1" applyFill="1" applyBorder="1" applyAlignment="1">
      <alignment wrapText="1"/>
    </xf>
    <xf numFmtId="0" fontId="4" fillId="3" borderId="93" xfId="0" applyFont="1" applyFill="1" applyBorder="1"/>
    <xf numFmtId="0" fontId="5" fillId="3" borderId="71" xfId="0" applyFont="1" applyFill="1" applyBorder="1" applyAlignment="1">
      <alignment horizontal="center" wrapText="1"/>
    </xf>
    <xf numFmtId="0" fontId="4" fillId="0" borderId="91" xfId="0" applyFont="1" applyBorder="1" applyAlignment="1">
      <alignment horizontal="center"/>
    </xf>
    <xf numFmtId="0" fontId="4" fillId="3" borderId="59" xfId="0" applyFont="1" applyFill="1" applyBorder="1"/>
    <xf numFmtId="0" fontId="5" fillId="3" borderId="0" xfId="0" applyFont="1" applyFill="1" applyAlignment="1">
      <alignment horizontal="center" wrapText="1"/>
    </xf>
    <xf numFmtId="0" fontId="4" fillId="3" borderId="0" xfId="0" applyFont="1" applyFill="1" applyAlignment="1">
      <alignment horizontal="center"/>
    </xf>
    <xf numFmtId="0" fontId="4" fillId="3" borderId="88" xfId="0" applyFont="1" applyFill="1" applyBorder="1" applyAlignment="1">
      <alignment horizontal="center" vertical="center" wrapText="1"/>
    </xf>
    <xf numFmtId="0" fontId="4" fillId="0" borderId="15" xfId="0" applyFont="1" applyBorder="1"/>
    <xf numFmtId="0" fontId="4" fillId="0" borderId="91" xfId="0" applyFont="1" applyBorder="1" applyAlignment="1">
      <alignment wrapText="1"/>
    </xf>
    <xf numFmtId="164" fontId="4" fillId="0" borderId="91" xfId="7" applyNumberFormat="1" applyFont="1" applyBorder="1"/>
    <xf numFmtId="0" fontId="99" fillId="0" borderId="91" xfId="0" applyFont="1" applyBorder="1" applyAlignment="1">
      <alignment horizontal="left" wrapText="1" indent="2"/>
    </xf>
    <xf numFmtId="169" fontId="10" fillId="36" borderId="91" xfId="20" applyBorder="1"/>
    <xf numFmtId="0" fontId="5" fillId="0" borderId="15" xfId="0" applyFont="1" applyBorder="1"/>
    <xf numFmtId="0" fontId="5" fillId="0" borderId="91" xfId="0" applyFont="1" applyBorder="1" applyAlignment="1">
      <alignment wrapText="1"/>
    </xf>
    <xf numFmtId="164" fontId="5" fillId="0" borderId="77" xfId="7" applyNumberFormat="1" applyFont="1" applyBorder="1"/>
    <xf numFmtId="0" fontId="108" fillId="3" borderId="59" xfId="0" applyFont="1" applyFill="1" applyBorder="1" applyAlignment="1">
      <alignment horizontal="left"/>
    </xf>
    <xf numFmtId="0" fontId="108" fillId="3" borderId="0" xfId="0" applyFont="1" applyFill="1" applyAlignment="1">
      <alignment horizontal="center"/>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88" xfId="7" applyNumberFormat="1" applyFont="1" applyFill="1" applyBorder="1"/>
    <xf numFmtId="164" fontId="4" fillId="0" borderId="91" xfId="7" applyNumberFormat="1" applyFont="1" applyFill="1" applyBorder="1"/>
    <xf numFmtId="0" fontId="99" fillId="0" borderId="91"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88" xfId="0" applyFont="1" applyFill="1" applyBorder="1"/>
    <xf numFmtId="0" fontId="5" fillId="0" borderId="18" xfId="0" applyFont="1" applyBorder="1"/>
    <xf numFmtId="0" fontId="5" fillId="0" borderId="19" xfId="0" applyFont="1" applyBorder="1" applyAlignment="1">
      <alignment wrapText="1"/>
    </xf>
    <xf numFmtId="10" fontId="5" fillId="0" borderId="20" xfId="20961" applyNumberFormat="1" applyFont="1" applyBorder="1"/>
    <xf numFmtId="0" fontId="3" fillId="2" borderId="82" xfId="0" applyFont="1" applyFill="1" applyBorder="1" applyAlignment="1">
      <alignment horizontal="right" vertical="center"/>
    </xf>
    <xf numFmtId="0" fontId="3" fillId="0" borderId="89" xfId="0" applyFont="1" applyBorder="1" applyAlignment="1">
      <alignment vertical="center" wrapText="1"/>
    </xf>
    <xf numFmtId="0" fontId="109" fillId="0" borderId="0" xfId="11" applyFont="1"/>
    <xf numFmtId="0" fontId="111" fillId="0" borderId="0" xfId="11" applyFont="1"/>
    <xf numFmtId="0" fontId="110" fillId="0" borderId="0" xfId="0" applyFont="1"/>
    <xf numFmtId="0" fontId="112" fillId="0" borderId="64" xfId="0" applyFont="1" applyBorder="1" applyAlignment="1">
      <alignment horizontal="left" vertical="center" wrapText="1"/>
    </xf>
    <xf numFmtId="0" fontId="7" fillId="0" borderId="104" xfId="17" applyBorder="1" applyAlignment="1" applyProtection="1"/>
    <xf numFmtId="0" fontId="110" fillId="0" borderId="0" xfId="0" applyFont="1" applyAlignment="1">
      <alignment horizontal="left" vertical="top" wrapText="1"/>
    </xf>
    <xf numFmtId="0" fontId="0" fillId="0" borderId="104" xfId="0" applyBorder="1"/>
    <xf numFmtId="0" fontId="3" fillId="0" borderId="104" xfId="0" applyFont="1" applyBorder="1" applyAlignment="1">
      <alignment horizontal="center" vertical="center" wrapText="1"/>
    </xf>
    <xf numFmtId="0" fontId="108" fillId="0" borderId="104" xfId="0" applyFont="1" applyBorder="1" applyAlignment="1">
      <alignment horizontal="center" vertical="center"/>
    </xf>
    <xf numFmtId="0" fontId="0" fillId="0" borderId="104" xfId="0" applyBorder="1" applyAlignment="1">
      <alignment horizontal="center"/>
    </xf>
    <xf numFmtId="0" fontId="121" fillId="3" borderId="104" xfId="20965" applyFont="1" applyFill="1" applyBorder="1" applyAlignment="1">
      <alignment horizontal="left" vertical="center" wrapText="1"/>
    </xf>
    <xf numFmtId="0" fontId="122" fillId="0" borderId="104" xfId="20965" applyFont="1" applyBorder="1" applyAlignment="1">
      <alignment horizontal="left" vertical="center" wrapText="1" indent="1"/>
    </xf>
    <xf numFmtId="0" fontId="123" fillId="3" borderId="114" xfId="0" applyFont="1" applyFill="1" applyBorder="1" applyAlignment="1">
      <alignment horizontal="left" vertical="center" wrapText="1"/>
    </xf>
    <xf numFmtId="0" fontId="122" fillId="3" borderId="104" xfId="20965" applyFont="1" applyFill="1" applyBorder="1" applyAlignment="1">
      <alignment horizontal="left" vertical="center" wrapText="1" indent="1"/>
    </xf>
    <xf numFmtId="0" fontId="121" fillId="0" borderId="114" xfId="0" applyFont="1" applyBorder="1" applyAlignment="1">
      <alignment horizontal="left" vertical="center" wrapText="1"/>
    </xf>
    <xf numFmtId="0" fontId="123" fillId="0" borderId="114" xfId="0" applyFont="1" applyBorder="1" applyAlignment="1">
      <alignment horizontal="left" vertical="center" wrapText="1"/>
    </xf>
    <xf numFmtId="0" fontId="123" fillId="0" borderId="114" xfId="0" applyFont="1" applyBorder="1" applyAlignment="1">
      <alignment vertical="center" wrapText="1"/>
    </xf>
    <xf numFmtId="0" fontId="124" fillId="0" borderId="114" xfId="0" applyFont="1" applyBorder="1" applyAlignment="1">
      <alignment horizontal="left" vertical="center" wrapText="1" indent="1"/>
    </xf>
    <xf numFmtId="0" fontId="124" fillId="3" borderId="114" xfId="0" applyFont="1" applyFill="1" applyBorder="1" applyAlignment="1">
      <alignment horizontal="left" vertical="center" wrapText="1" indent="1"/>
    </xf>
    <xf numFmtId="0" fontId="123" fillId="3" borderId="115" xfId="0" applyFont="1" applyFill="1" applyBorder="1" applyAlignment="1">
      <alignment horizontal="left" vertical="center" wrapText="1"/>
    </xf>
    <xf numFmtId="0" fontId="124" fillId="0" borderId="104" xfId="20965" applyFont="1" applyBorder="1" applyAlignment="1">
      <alignment horizontal="left" vertical="center" wrapText="1" indent="1"/>
    </xf>
    <xf numFmtId="0" fontId="123" fillId="0" borderId="104" xfId="0" applyFont="1" applyBorder="1" applyAlignment="1">
      <alignment horizontal="left" vertical="center" wrapText="1"/>
    </xf>
    <xf numFmtId="0" fontId="125" fillId="0" borderId="104" xfId="20965" applyFont="1" applyBorder="1" applyAlignment="1">
      <alignment horizontal="center" vertical="center" wrapText="1"/>
    </xf>
    <xf numFmtId="0" fontId="123" fillId="3" borderId="116" xfId="0" applyFont="1" applyFill="1" applyBorder="1" applyAlignment="1">
      <alignment horizontal="left" vertical="center" wrapText="1"/>
    </xf>
    <xf numFmtId="0" fontId="0" fillId="0" borderId="117" xfId="0" applyBorder="1"/>
    <xf numFmtId="0" fontId="0" fillId="0" borderId="117" xfId="0" applyBorder="1" applyAlignment="1">
      <alignment horizontal="center"/>
    </xf>
    <xf numFmtId="0" fontId="122" fillId="3" borderId="117" xfId="20965" applyFont="1" applyFill="1" applyBorder="1" applyAlignment="1">
      <alignment horizontal="left" vertical="center" wrapText="1" indent="1"/>
    </xf>
    <xf numFmtId="0" fontId="122" fillId="3" borderId="114" xfId="0" applyFont="1" applyFill="1" applyBorder="1" applyAlignment="1">
      <alignment horizontal="left" vertical="center" wrapText="1" indent="1"/>
    </xf>
    <xf numFmtId="0" fontId="122" fillId="0" borderId="117" xfId="20965" applyFont="1" applyBorder="1" applyAlignment="1">
      <alignment horizontal="left" vertical="center" wrapText="1" indent="1"/>
    </xf>
    <xf numFmtId="0" fontId="122" fillId="0" borderId="114" xfId="0" applyFont="1" applyBorder="1" applyAlignment="1">
      <alignment horizontal="left" vertical="center" wrapText="1" indent="1"/>
    </xf>
    <xf numFmtId="0" fontId="122" fillId="0" borderId="115" xfId="0" applyFont="1" applyBorder="1" applyAlignment="1">
      <alignment horizontal="left" vertical="center" wrapText="1" indent="1"/>
    </xf>
    <xf numFmtId="0" fontId="123" fillId="0" borderId="117" xfId="20965" applyFont="1" applyBorder="1" applyAlignment="1">
      <alignment horizontal="left" vertical="center" wrapText="1"/>
    </xf>
    <xf numFmtId="0" fontId="123" fillId="0" borderId="117" xfId="0" applyFont="1" applyBorder="1" applyAlignment="1">
      <alignment vertical="center" wrapText="1"/>
    </xf>
    <xf numFmtId="0" fontId="125" fillId="0" borderId="117" xfId="20965" applyFont="1" applyBorder="1" applyAlignment="1">
      <alignment horizontal="center" vertical="center" wrapText="1"/>
    </xf>
    <xf numFmtId="0" fontId="123" fillId="3" borderId="117" xfId="20965" applyFont="1" applyFill="1" applyBorder="1" applyAlignment="1">
      <alignment horizontal="left" vertical="center" wrapText="1"/>
    </xf>
    <xf numFmtId="0" fontId="126" fillId="0" borderId="0" xfId="0" applyFont="1" applyAlignment="1">
      <alignment horizontal="justify"/>
    </xf>
    <xf numFmtId="0" fontId="123" fillId="0" borderId="117" xfId="0" applyFont="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3" fillId="0" borderId="117" xfId="0" applyFont="1" applyBorder="1" applyAlignment="1">
      <alignment horizontal="center" vertical="center" wrapText="1"/>
    </xf>
    <xf numFmtId="0" fontId="0" fillId="0" borderId="117" xfId="0" applyBorder="1" applyAlignment="1">
      <alignment horizontal="center" vertical="center"/>
    </xf>
    <xf numFmtId="0" fontId="123" fillId="0" borderId="122" xfId="0" applyFont="1" applyBorder="1" applyAlignment="1">
      <alignment horizontal="justify" vertical="center" wrapText="1"/>
    </xf>
    <xf numFmtId="0" fontId="123" fillId="0" borderId="114" xfId="0" applyFont="1" applyBorder="1" applyAlignment="1">
      <alignment horizontal="justify" vertical="center" wrapText="1"/>
    </xf>
    <xf numFmtId="0" fontId="121" fillId="0" borderId="114" xfId="0" applyFont="1" applyBorder="1" applyAlignment="1">
      <alignment horizontal="justify" vertical="center" wrapText="1"/>
    </xf>
    <xf numFmtId="0" fontId="123" fillId="3" borderId="114" xfId="0" applyFont="1" applyFill="1" applyBorder="1" applyAlignment="1">
      <alignment horizontal="justify" vertical="center" wrapText="1"/>
    </xf>
    <xf numFmtId="0" fontId="123" fillId="0" borderId="115" xfId="0" applyFont="1" applyBorder="1" applyAlignment="1">
      <alignment horizontal="justify" vertical="center" wrapText="1"/>
    </xf>
    <xf numFmtId="0" fontId="123" fillId="0" borderId="116" xfId="0" applyFont="1" applyBorder="1" applyAlignment="1">
      <alignment horizontal="justify" vertical="center" wrapText="1"/>
    </xf>
    <xf numFmtId="0" fontId="121" fillId="0" borderId="114" xfId="0" applyFont="1" applyBorder="1" applyAlignment="1">
      <alignment vertical="center" wrapText="1"/>
    </xf>
    <xf numFmtId="0" fontId="122" fillId="0" borderId="114" xfId="0" applyFont="1" applyBorder="1" applyAlignment="1">
      <alignment horizontal="left" vertical="center" wrapText="1"/>
    </xf>
    <xf numFmtId="0" fontId="123" fillId="0" borderId="123" xfId="0" applyFont="1" applyBorder="1" applyAlignment="1">
      <alignment vertical="center" wrapText="1"/>
    </xf>
    <xf numFmtId="0" fontId="123" fillId="3" borderId="114" xfId="0" applyFont="1" applyFill="1" applyBorder="1" applyAlignment="1">
      <alignment vertical="center" wrapText="1"/>
    </xf>
    <xf numFmtId="0" fontId="104" fillId="0" borderId="120" xfId="0" applyFont="1" applyBorder="1" applyAlignment="1">
      <alignment vertical="center" wrapText="1"/>
    </xf>
    <xf numFmtId="193" fontId="94" fillId="0" borderId="117" xfId="0" applyNumberFormat="1" applyFont="1" applyBorder="1" applyAlignment="1">
      <alignment horizontal="right"/>
    </xf>
    <xf numFmtId="0" fontId="3" fillId="0" borderId="120" xfId="0" applyFont="1" applyBorder="1" applyAlignment="1">
      <alignment horizontal="left" vertical="center" wrapText="1" indent="4"/>
    </xf>
    <xf numFmtId="0" fontId="46" fillId="0" borderId="120" xfId="0" applyFont="1" applyBorder="1" applyAlignment="1">
      <alignment vertical="center" wrapText="1"/>
    </xf>
    <xf numFmtId="0" fontId="3" fillId="0" borderId="117" xfId="0" applyFont="1" applyBorder="1" applyAlignment="1" applyProtection="1">
      <alignment horizontal="left" vertical="center" indent="11"/>
      <protection locked="0"/>
    </xf>
    <xf numFmtId="0" fontId="47" fillId="0" borderId="117" xfId="0" applyFont="1" applyBorder="1" applyAlignment="1" applyProtection="1">
      <alignment horizontal="left" vertical="center" indent="17"/>
      <protection locked="0"/>
    </xf>
    <xf numFmtId="0" fontId="108" fillId="0" borderId="117" xfId="0" applyFont="1" applyBorder="1" applyAlignment="1">
      <alignment vertical="center"/>
    </xf>
    <xf numFmtId="0" fontId="95" fillId="0" borderId="117" xfId="0" applyFont="1" applyBorder="1" applyAlignment="1">
      <alignment vertical="center" wrapText="1"/>
    </xf>
    <xf numFmtId="0" fontId="96" fillId="0" borderId="120" xfId="0" applyFont="1" applyBorder="1" applyAlignment="1">
      <alignment horizontal="left" vertical="center" wrapText="1"/>
    </xf>
    <xf numFmtId="0" fontId="3" fillId="0" borderId="120" xfId="0" applyFont="1" applyBorder="1" applyAlignment="1">
      <alignment horizontal="left" vertical="center" wrapText="1"/>
    </xf>
    <xf numFmtId="193" fontId="94" fillId="0" borderId="0" xfId="0" applyNumberFormat="1" applyFont="1" applyAlignment="1">
      <alignment horizontal="right"/>
    </xf>
    <xf numFmtId="43" fontId="85" fillId="0" borderId="76" xfId="7" applyFont="1" applyFill="1" applyBorder="1" applyAlignment="1">
      <alignment horizontal="center" vertical="center"/>
    </xf>
    <xf numFmtId="0" fontId="122" fillId="3" borderId="115" xfId="0" applyFont="1" applyFill="1" applyBorder="1" applyAlignment="1">
      <alignment horizontal="left" vertical="center" wrapText="1" indent="1"/>
    </xf>
    <xf numFmtId="0" fontId="122" fillId="3" borderId="117" xfId="0" applyFont="1" applyFill="1" applyBorder="1" applyAlignment="1">
      <alignment horizontal="left" vertical="center" wrapText="1" indent="1"/>
    </xf>
    <xf numFmtId="167" fontId="85" fillId="0" borderId="117" xfId="0" applyNumberFormat="1" applyFont="1" applyBorder="1" applyAlignment="1">
      <alignment horizontal="center"/>
    </xf>
    <xf numFmtId="0" fontId="85" fillId="0" borderId="117" xfId="0" applyFont="1" applyBorder="1"/>
    <xf numFmtId="0" fontId="122" fillId="0" borderId="117" xfId="0" applyFont="1" applyBorder="1" applyAlignment="1">
      <alignment horizontal="left" vertical="center" wrapText="1" indent="1"/>
    </xf>
    <xf numFmtId="0" fontId="123" fillId="3" borderId="117" xfId="0" applyFont="1" applyFill="1" applyBorder="1" applyAlignment="1">
      <alignment horizontal="left" vertical="center" wrapText="1"/>
    </xf>
    <xf numFmtId="0" fontId="124" fillId="3" borderId="117" xfId="0" applyFont="1" applyFill="1" applyBorder="1" applyAlignment="1">
      <alignment horizontal="left" vertical="center" wrapText="1" indent="1"/>
    </xf>
    <xf numFmtId="0" fontId="126" fillId="0" borderId="117" xfId="0" applyFont="1" applyBorder="1" applyAlignment="1">
      <alignment horizontal="justify"/>
    </xf>
    <xf numFmtId="167" fontId="87" fillId="0" borderId="117" xfId="0" applyNumberFormat="1" applyFont="1" applyBorder="1" applyAlignment="1">
      <alignment horizontal="center"/>
    </xf>
    <xf numFmtId="167" fontId="87" fillId="0" borderId="52" xfId="0" applyNumberFormat="1" applyFont="1" applyBorder="1" applyAlignment="1">
      <alignment horizontal="center"/>
    </xf>
    <xf numFmtId="167" fontId="88" fillId="0" borderId="54" xfId="0" applyNumberFormat="1" applyFont="1" applyBorder="1" applyAlignment="1">
      <alignment horizontal="center"/>
    </xf>
    <xf numFmtId="167" fontId="47" fillId="0" borderId="54" xfId="0" applyNumberFormat="1" applyFont="1" applyBorder="1" applyAlignment="1">
      <alignment horizontal="center"/>
    </xf>
    <xf numFmtId="193" fontId="85" fillId="0" borderId="28" xfId="0" applyNumberFormat="1" applyFont="1" applyBorder="1" applyAlignment="1">
      <alignment horizontal="center" vertical="center"/>
    </xf>
    <xf numFmtId="0" fontId="113" fillId="0" borderId="117" xfId="0" applyFont="1" applyBorder="1"/>
    <xf numFmtId="49" fontId="115" fillId="0" borderId="117" xfId="5" applyNumberFormat="1" applyFont="1" applyBorder="1" applyAlignment="1" applyProtection="1">
      <alignment horizontal="right" vertical="center"/>
      <protection locked="0"/>
    </xf>
    <xf numFmtId="0" fontId="114" fillId="3" borderId="117" xfId="13" applyFont="1" applyFill="1" applyBorder="1" applyAlignment="1" applyProtection="1">
      <alignment horizontal="left" vertical="center" wrapText="1"/>
      <protection locked="0"/>
    </xf>
    <xf numFmtId="49" fontId="114" fillId="3" borderId="117" xfId="5" applyNumberFormat="1" applyFont="1" applyFill="1" applyBorder="1" applyAlignment="1" applyProtection="1">
      <alignment horizontal="right" vertical="center"/>
      <protection locked="0"/>
    </xf>
    <xf numFmtId="0" fontId="114" fillId="0" borderId="117" xfId="13" applyFont="1" applyBorder="1" applyAlignment="1" applyProtection="1">
      <alignment horizontal="left" vertical="center" wrapText="1"/>
      <protection locked="0"/>
    </xf>
    <xf numFmtId="49" fontId="114" fillId="0" borderId="117" xfId="5" applyNumberFormat="1" applyFont="1" applyBorder="1" applyAlignment="1" applyProtection="1">
      <alignment horizontal="right" vertical="center"/>
      <protection locked="0"/>
    </xf>
    <xf numFmtId="0" fontId="116" fillId="0" borderId="117" xfId="13" applyFont="1" applyBorder="1" applyAlignment="1" applyProtection="1">
      <alignment horizontal="left" vertical="center" wrapText="1"/>
      <protection locked="0"/>
    </xf>
    <xf numFmtId="0" fontId="113" fillId="0" borderId="117" xfId="0" applyFont="1" applyBorder="1" applyAlignment="1">
      <alignment horizontal="center" vertical="center" wrapText="1"/>
    </xf>
    <xf numFmtId="14" fontId="110" fillId="0" borderId="0" xfId="0" applyNumberFormat="1" applyFont="1"/>
    <xf numFmtId="43" fontId="96" fillId="0" borderId="0" xfId="7" applyFont="1"/>
    <xf numFmtId="0" fontId="110" fillId="0" borderId="0" xfId="0" applyFont="1" applyAlignment="1">
      <alignment wrapText="1"/>
    </xf>
    <xf numFmtId="166" fontId="109" fillId="35" borderId="117" xfId="20964" applyFont="1" applyFill="1" applyBorder="1"/>
    <xf numFmtId="0" fontId="109" fillId="0" borderId="117" xfId="0" applyFont="1" applyBorder="1"/>
    <xf numFmtId="0" fontId="109" fillId="0" borderId="117" xfId="0" applyFont="1" applyBorder="1" applyAlignment="1">
      <alignment horizontal="left" indent="8"/>
    </xf>
    <xf numFmtId="0" fontId="109" fillId="0" borderId="117" xfId="0" applyFont="1" applyBorder="1" applyAlignment="1">
      <alignment wrapText="1"/>
    </xf>
    <xf numFmtId="0" fontId="113" fillId="0" borderId="0" xfId="0" applyFont="1"/>
    <xf numFmtId="0" fontId="112" fillId="0" borderId="117" xfId="0" applyFont="1" applyBorder="1"/>
    <xf numFmtId="49" fontId="115" fillId="0" borderId="117" xfId="5" applyNumberFormat="1" applyFont="1" applyBorder="1" applyAlignment="1" applyProtection="1">
      <alignment horizontal="right" vertical="center" wrapText="1"/>
      <protection locked="0"/>
    </xf>
    <xf numFmtId="49" fontId="114" fillId="3" borderId="117" xfId="5" applyNumberFormat="1" applyFont="1" applyFill="1" applyBorder="1" applyAlignment="1" applyProtection="1">
      <alignment horizontal="right" vertical="center" wrapText="1"/>
      <protection locked="0"/>
    </xf>
    <xf numFmtId="49" fontId="114" fillId="0" borderId="117" xfId="5" applyNumberFormat="1" applyFont="1" applyBorder="1" applyAlignment="1" applyProtection="1">
      <alignment horizontal="right" vertical="center" wrapText="1"/>
      <protection locked="0"/>
    </xf>
    <xf numFmtId="0" fontId="109" fillId="0" borderId="117" xfId="0" applyFont="1" applyBorder="1" applyAlignment="1">
      <alignment horizontal="center" vertical="center" wrapText="1"/>
    </xf>
    <xf numFmtId="0" fontId="109" fillId="0" borderId="121" xfId="0" applyFont="1" applyBorder="1" applyAlignment="1">
      <alignment horizontal="center" vertical="center" wrapText="1"/>
    </xf>
    <xf numFmtId="0" fontId="109" fillId="0" borderId="117" xfId="0" applyFont="1" applyBorder="1" applyAlignment="1">
      <alignment horizontal="center" vertical="center"/>
    </xf>
    <xf numFmtId="0" fontId="109" fillId="0" borderId="0" xfId="0" applyFont="1"/>
    <xf numFmtId="0" fontId="109" fillId="0" borderId="0" xfId="0" applyFont="1" applyAlignment="1">
      <alignment wrapText="1"/>
    </xf>
    <xf numFmtId="14" fontId="109" fillId="0" borderId="0" xfId="0" applyNumberFormat="1" applyFont="1"/>
    <xf numFmtId="0" fontId="110" fillId="0" borderId="0" xfId="0" applyFont="1" applyAlignment="1">
      <alignment horizontal="left"/>
    </xf>
    <xf numFmtId="0" fontId="109" fillId="0" borderId="117" xfId="0" applyFont="1" applyBorder="1" applyAlignment="1">
      <alignment horizontal="left" vertical="center" wrapText="1"/>
    </xf>
    <xf numFmtId="0" fontId="112" fillId="0" borderId="117" xfId="0" applyFont="1" applyBorder="1" applyAlignment="1">
      <alignment horizontal="left" wrapText="1" indent="1"/>
    </xf>
    <xf numFmtId="0" fontId="112" fillId="0" borderId="117" xfId="0" applyFont="1" applyBorder="1" applyAlignment="1">
      <alignment horizontal="left" vertical="center" indent="1"/>
    </xf>
    <xf numFmtId="0" fontId="110" fillId="0" borderId="117" xfId="0" applyFont="1" applyBorder="1"/>
    <xf numFmtId="0" fontId="109" fillId="0" borderId="117" xfId="0" applyFont="1" applyBorder="1" applyAlignment="1">
      <alignment horizontal="left" wrapText="1" indent="1"/>
    </xf>
    <xf numFmtId="0" fontId="109" fillId="0" borderId="117" xfId="0" applyFont="1" applyBorder="1" applyAlignment="1">
      <alignment horizontal="left" indent="1"/>
    </xf>
    <xf numFmtId="0" fontId="109" fillId="0" borderId="117" xfId="0" applyFont="1" applyBorder="1" applyAlignment="1">
      <alignment horizontal="left" wrapText="1" indent="4"/>
    </xf>
    <xf numFmtId="0" fontId="109" fillId="0" borderId="117" xfId="0" applyFont="1" applyBorder="1" applyAlignment="1">
      <alignment horizontal="left" indent="3"/>
    </xf>
    <xf numFmtId="0" fontId="112" fillId="0" borderId="117" xfId="0" applyFont="1" applyBorder="1" applyAlignment="1">
      <alignment horizontal="left" indent="1"/>
    </xf>
    <xf numFmtId="0" fontId="110" fillId="77" borderId="117" xfId="0" applyFont="1" applyFill="1" applyBorder="1"/>
    <xf numFmtId="0" fontId="113" fillId="0" borderId="7" xfId="0" applyFont="1" applyBorder="1"/>
    <xf numFmtId="0" fontId="110" fillId="0" borderId="117" xfId="0" applyFont="1" applyBorder="1" applyAlignment="1">
      <alignment horizontal="left" wrapText="1" indent="2"/>
    </xf>
    <xf numFmtId="0" fontId="110" fillId="0" borderId="117" xfId="0" applyFont="1" applyBorder="1" applyAlignment="1">
      <alignment horizontal="left" wrapText="1"/>
    </xf>
    <xf numFmtId="0" fontId="112" fillId="75" borderId="117" xfId="0" applyFont="1" applyFill="1" applyBorder="1"/>
    <xf numFmtId="0" fontId="109" fillId="0" borderId="117" xfId="0" applyFont="1" applyBorder="1" applyAlignment="1">
      <alignment horizontal="center"/>
    </xf>
    <xf numFmtId="0" fontId="109" fillId="0" borderId="0" xfId="0" applyFont="1" applyAlignment="1">
      <alignment horizontal="center" vertical="center"/>
    </xf>
    <xf numFmtId="0" fontId="109" fillId="0" borderId="7" xfId="0" applyFont="1" applyBorder="1" applyAlignment="1">
      <alignment horizontal="center" vertical="center" wrapText="1"/>
    </xf>
    <xf numFmtId="0" fontId="109" fillId="0" borderId="7" xfId="0" applyFont="1" applyBorder="1" applyAlignment="1">
      <alignment wrapText="1"/>
    </xf>
    <xf numFmtId="0" fontId="109" fillId="0" borderId="0" xfId="0" applyFont="1" applyAlignment="1">
      <alignment horizontal="center" vertical="center" wrapText="1"/>
    </xf>
    <xf numFmtId="0" fontId="109" fillId="0" borderId="96" xfId="0" applyFont="1" applyBorder="1" applyAlignment="1">
      <alignment horizontal="center" vertical="center" wrapText="1"/>
    </xf>
    <xf numFmtId="0" fontId="109" fillId="0" borderId="120" xfId="0" applyFont="1" applyBorder="1" applyAlignment="1">
      <alignment horizontal="center" vertical="center" wrapText="1"/>
    </xf>
    <xf numFmtId="0" fontId="109" fillId="0" borderId="97" xfId="0" applyFont="1" applyBorder="1" applyAlignment="1">
      <alignment horizontal="center" vertical="center" wrapText="1"/>
    </xf>
    <xf numFmtId="0" fontId="109" fillId="0" borderId="20" xfId="0" applyFont="1" applyBorder="1"/>
    <xf numFmtId="0" fontId="109" fillId="0" borderId="19" xfId="0" applyFont="1" applyBorder="1"/>
    <xf numFmtId="0" fontId="109" fillId="0" borderId="22" xfId="0" applyFont="1" applyBorder="1"/>
    <xf numFmtId="49" fontId="109" fillId="0" borderId="20" xfId="0" applyNumberFormat="1" applyFont="1" applyBorder="1" applyAlignment="1">
      <alignment horizontal="left" wrapText="1" indent="1"/>
    </xf>
    <xf numFmtId="0" fontId="109" fillId="0" borderId="18" xfId="0" applyFont="1" applyBorder="1" applyAlignment="1">
      <alignment horizontal="left" wrapText="1" indent="1"/>
    </xf>
    <xf numFmtId="0" fontId="109" fillId="0" borderId="77" xfId="0" applyFont="1" applyBorder="1"/>
    <xf numFmtId="0" fontId="109" fillId="0" borderId="120" xfId="0" applyFont="1" applyBorder="1"/>
    <xf numFmtId="49" fontId="109" fillId="0" borderId="77" xfId="0" applyNumberFormat="1" applyFont="1" applyBorder="1" applyAlignment="1">
      <alignment horizontal="left" wrapText="1" indent="1"/>
    </xf>
    <xf numFmtId="0" fontId="109" fillId="0" borderId="15" xfId="0" applyFont="1" applyBorder="1" applyAlignment="1">
      <alignment horizontal="left" wrapText="1" indent="1"/>
    </xf>
    <xf numFmtId="49" fontId="109" fillId="0" borderId="15" xfId="0" applyNumberFormat="1" applyFont="1" applyBorder="1" applyAlignment="1">
      <alignment horizontal="left" wrapText="1" indent="3"/>
    </xf>
    <xf numFmtId="49" fontId="109" fillId="0" borderId="77" xfId="0" applyNumberFormat="1" applyFont="1" applyBorder="1" applyAlignment="1">
      <alignment horizontal="left" wrapText="1" indent="3"/>
    </xf>
    <xf numFmtId="49" fontId="109" fillId="0" borderId="15" xfId="0" applyNumberFormat="1" applyFont="1" applyBorder="1" applyAlignment="1">
      <alignment horizontal="left" wrapText="1" indent="2"/>
    </xf>
    <xf numFmtId="49" fontId="109" fillId="0" borderId="77" xfId="0" applyNumberFormat="1" applyFont="1" applyBorder="1" applyAlignment="1">
      <alignment horizontal="left" wrapText="1" indent="2"/>
    </xf>
    <xf numFmtId="49" fontId="109" fillId="0" borderId="77" xfId="0" applyNumberFormat="1" applyFont="1" applyBorder="1" applyAlignment="1">
      <alignment horizontal="left" vertical="top" wrapText="1" indent="2"/>
    </xf>
    <xf numFmtId="0" fontId="109" fillId="78" borderId="77" xfId="0" applyFont="1" applyFill="1" applyBorder="1"/>
    <xf numFmtId="0" fontId="109" fillId="78" borderId="117" xfId="0" applyFont="1" applyFill="1" applyBorder="1"/>
    <xf numFmtId="0" fontId="109" fillId="78" borderId="120" xfId="0" applyFont="1" applyFill="1" applyBorder="1"/>
    <xf numFmtId="0" fontId="109" fillId="78" borderId="15" xfId="0" applyFont="1" applyFill="1" applyBorder="1"/>
    <xf numFmtId="49" fontId="109" fillId="0" borderId="77" xfId="0" applyNumberFormat="1" applyFont="1" applyBorder="1" applyAlignment="1">
      <alignment horizontal="left" indent="1"/>
    </xf>
    <xf numFmtId="0" fontId="109" fillId="0" borderId="15" xfId="0" applyFont="1" applyBorder="1" applyAlignment="1">
      <alignment horizontal="left" indent="1"/>
    </xf>
    <xf numFmtId="49" fontId="109" fillId="0" borderId="15" xfId="0" applyNumberFormat="1" applyFont="1" applyBorder="1" applyAlignment="1">
      <alignment horizontal="left" indent="1"/>
    </xf>
    <xf numFmtId="49" fontId="109" fillId="0" borderId="15" xfId="0" applyNumberFormat="1" applyFont="1" applyBorder="1" applyAlignment="1">
      <alignment horizontal="left" indent="3"/>
    </xf>
    <xf numFmtId="49" fontId="109" fillId="0" borderId="77" xfId="0" applyNumberFormat="1" applyFont="1" applyBorder="1" applyAlignment="1">
      <alignment horizontal="left" indent="3"/>
    </xf>
    <xf numFmtId="0" fontId="109" fillId="0" borderId="15" xfId="0" applyFont="1" applyBorder="1" applyAlignment="1">
      <alignment horizontal="left" indent="2"/>
    </xf>
    <xf numFmtId="0" fontId="109" fillId="0" borderId="77" xfId="0" applyFont="1" applyBorder="1" applyAlignment="1">
      <alignment horizontal="left" indent="2"/>
    </xf>
    <xf numFmtId="0" fontId="109" fillId="0" borderId="77" xfId="0" applyFont="1" applyBorder="1" applyAlignment="1">
      <alignment horizontal="left" indent="1"/>
    </xf>
    <xf numFmtId="0" fontId="112" fillId="0" borderId="15" xfId="0" applyFont="1" applyBorder="1"/>
    <xf numFmtId="0" fontId="112" fillId="0" borderId="60" xfId="0" applyFont="1" applyBorder="1"/>
    <xf numFmtId="0" fontId="109" fillId="0" borderId="63" xfId="0" applyFont="1" applyBorder="1"/>
    <xf numFmtId="0" fontId="109" fillId="0" borderId="71" xfId="0" applyFont="1" applyBorder="1" applyAlignment="1">
      <alignment horizontal="center" vertical="center" wrapText="1"/>
    </xf>
    <xf numFmtId="0" fontId="109" fillId="0" borderId="77" xfId="0" applyFont="1" applyBorder="1" applyAlignment="1">
      <alignment horizontal="center" vertical="center" wrapText="1"/>
    </xf>
    <xf numFmtId="0" fontId="109" fillId="0" borderId="0" xfId="0" applyFont="1" applyAlignment="1">
      <alignment horizontal="left"/>
    </xf>
    <xf numFmtId="0" fontId="112" fillId="0" borderId="117" xfId="0" applyFont="1" applyBorder="1" applyAlignment="1">
      <alignment horizontal="left" vertical="center" wrapText="1"/>
    </xf>
    <xf numFmtId="0" fontId="114" fillId="0" borderId="0" xfId="0" applyFont="1"/>
    <xf numFmtId="0" fontId="94" fillId="0" borderId="0" xfId="0" applyFont="1" applyAlignment="1">
      <alignment wrapText="1"/>
    </xf>
    <xf numFmtId="0" fontId="114" fillId="0" borderId="117" xfId="0" applyFont="1" applyBorder="1"/>
    <xf numFmtId="0" fontId="112" fillId="0" borderId="117" xfId="0" applyFont="1" applyBorder="1" applyAlignment="1">
      <alignment horizontal="center" vertical="center" wrapText="1"/>
    </xf>
    <xf numFmtId="0" fontId="114" fillId="0" borderId="0" xfId="0" applyFont="1" applyAlignment="1">
      <alignment horizontal="center" vertical="center"/>
    </xf>
    <xf numFmtId="0" fontId="130" fillId="0" borderId="0" xfId="0" applyFont="1"/>
    <xf numFmtId="0" fontId="109" fillId="0" borderId="112" xfId="0" applyFont="1" applyBorder="1" applyAlignment="1">
      <alignment horizontal="left" vertical="center" wrapText="1" indent="1" readingOrder="1"/>
    </xf>
    <xf numFmtId="0" fontId="130" fillId="0" borderId="117" xfId="0" applyFont="1" applyBorder="1" applyAlignment="1">
      <alignment horizontal="left" indent="3"/>
    </xf>
    <xf numFmtId="0" fontId="112" fillId="0" borderId="117" xfId="0" applyFont="1" applyBorder="1" applyAlignment="1">
      <alignment vertical="center" wrapText="1" readingOrder="1"/>
    </xf>
    <xf numFmtId="0" fontId="130" fillId="0" borderId="117" xfId="0" applyFont="1" applyBorder="1" applyAlignment="1">
      <alignment horizontal="left" indent="2"/>
    </xf>
    <xf numFmtId="0" fontId="109" fillId="0" borderId="113" xfId="0" applyFont="1" applyBorder="1" applyAlignment="1">
      <alignment vertical="center" wrapText="1" readingOrder="1"/>
    </xf>
    <xf numFmtId="0" fontId="130" fillId="0" borderId="121" xfId="0" applyFont="1" applyBorder="1" applyAlignment="1">
      <alignment horizontal="left" indent="2"/>
    </xf>
    <xf numFmtId="0" fontId="109" fillId="0" borderId="112" xfId="0" applyFont="1" applyBorder="1" applyAlignment="1">
      <alignment vertical="center" wrapText="1" readingOrder="1"/>
    </xf>
    <xf numFmtId="0" fontId="109" fillId="0" borderId="111" xfId="0" applyFont="1" applyBorder="1" applyAlignment="1">
      <alignment vertical="center" wrapText="1" readingOrder="1"/>
    </xf>
    <xf numFmtId="0" fontId="130" fillId="0" borderId="7" xfId="0" applyFont="1" applyBorder="1"/>
    <xf numFmtId="167" fontId="131" fillId="79" borderId="53" xfId="0" applyNumberFormat="1" applyFont="1" applyFill="1" applyBorder="1" applyAlignment="1">
      <alignment horizontal="center"/>
    </xf>
    <xf numFmtId="0" fontId="3" fillId="80" borderId="0" xfId="13" applyFont="1" applyFill="1" applyAlignment="1" applyProtection="1">
      <alignment wrapText="1"/>
      <protection locked="0"/>
    </xf>
    <xf numFmtId="10" fontId="4" fillId="0" borderId="117" xfId="20961" applyNumberFormat="1" applyFont="1" applyFill="1" applyBorder="1" applyAlignment="1" applyProtection="1">
      <alignment horizontal="right" vertical="center" wrapText="1"/>
      <protection locked="0"/>
    </xf>
    <xf numFmtId="3" fontId="103" fillId="0" borderId="91" xfId="0" applyNumberFormat="1" applyFont="1" applyBorder="1" applyAlignment="1">
      <alignment vertical="center" wrapText="1"/>
    </xf>
    <xf numFmtId="9" fontId="85" fillId="0" borderId="17" xfId="0" applyNumberFormat="1" applyFont="1" applyBorder="1"/>
    <xf numFmtId="0" fontId="3" fillId="0" borderId="82" xfId="0" applyFont="1" applyBorder="1" applyAlignment="1">
      <alignment vertical="center"/>
    </xf>
    <xf numFmtId="165" fontId="4" fillId="0" borderId="87" xfId="20961" applyNumberFormat="1" applyFont="1" applyBorder="1" applyAlignment="1">
      <alignment vertical="center"/>
    </xf>
    <xf numFmtId="2" fontId="114" fillId="0" borderId="117" xfId="0" applyNumberFormat="1" applyFont="1" applyBorder="1"/>
    <xf numFmtId="1" fontId="114" fillId="0" borderId="117" xfId="0" applyNumberFormat="1" applyFont="1" applyBorder="1"/>
    <xf numFmtId="2" fontId="0" fillId="0" borderId="117" xfId="0" applyNumberFormat="1" applyBorder="1"/>
    <xf numFmtId="3" fontId="113" fillId="0" borderId="117" xfId="0" applyNumberFormat="1" applyFont="1" applyBorder="1"/>
    <xf numFmtId="4" fontId="113" fillId="0" borderId="117" xfId="0" applyNumberFormat="1" applyFont="1" applyBorder="1"/>
    <xf numFmtId="43" fontId="112" fillId="0" borderId="15" xfId="0" applyNumberFormat="1" applyFont="1" applyBorder="1"/>
    <xf numFmtId="43" fontId="109" fillId="0" borderId="117" xfId="0" applyNumberFormat="1" applyFont="1" applyBorder="1"/>
    <xf numFmtId="10" fontId="114" fillId="0" borderId="117" xfId="0" applyNumberFormat="1" applyFont="1" applyBorder="1"/>
    <xf numFmtId="3" fontId="0" fillId="0" borderId="117" xfId="0" applyNumberFormat="1" applyBorder="1"/>
    <xf numFmtId="43" fontId="4" fillId="0" borderId="76" xfId="0" applyNumberFormat="1" applyFont="1" applyBorder="1" applyAlignment="1">
      <alignment vertical="center"/>
    </xf>
    <xf numFmtId="0" fontId="3" fillId="0" borderId="118" xfId="0" applyFont="1" applyBorder="1" applyAlignment="1">
      <alignment wrapText="1"/>
    </xf>
    <xf numFmtId="0" fontId="85" fillId="0" borderId="80" xfId="0" applyFont="1" applyBorder="1"/>
    <xf numFmtId="4" fontId="109" fillId="0" borderId="117" xfId="0" applyNumberFormat="1" applyFont="1" applyBorder="1"/>
    <xf numFmtId="43" fontId="0" fillId="0" borderId="117" xfId="0" applyNumberFormat="1" applyBorder="1"/>
    <xf numFmtId="0" fontId="3" fillId="0" borderId="21" xfId="0" applyFont="1" applyBorder="1" applyAlignment="1">
      <alignment wrapText="1"/>
    </xf>
    <xf numFmtId="9" fontId="85" fillId="0" borderId="127" xfId="0" applyNumberFormat="1" applyFont="1" applyBorder="1"/>
    <xf numFmtId="193" fontId="3" fillId="0" borderId="77" xfId="0" applyNumberFormat="1" applyFont="1" applyBorder="1" applyAlignment="1" applyProtection="1">
      <alignment vertical="center" wrapText="1"/>
      <protection locked="0"/>
    </xf>
    <xf numFmtId="10" fontId="4" fillId="0" borderId="77" xfId="20961" applyNumberFormat="1" applyFont="1" applyFill="1" applyBorder="1" applyAlignment="1" applyProtection="1">
      <alignment horizontal="right" vertical="center" wrapText="1"/>
      <protection locked="0"/>
    </xf>
    <xf numFmtId="10" fontId="4" fillId="0" borderId="19" xfId="20961" applyNumberFormat="1" applyFont="1" applyFill="1" applyBorder="1" applyAlignment="1" applyProtection="1">
      <alignment horizontal="right" vertical="center" wrapText="1"/>
      <protection locked="0"/>
    </xf>
    <xf numFmtId="10" fontId="4" fillId="0" borderId="20" xfId="20961" applyNumberFormat="1" applyFont="1" applyFill="1" applyBorder="1" applyAlignment="1" applyProtection="1">
      <alignment horizontal="right" vertical="center" wrapText="1"/>
      <protection locked="0"/>
    </xf>
    <xf numFmtId="0" fontId="132" fillId="0" borderId="0" xfId="11" applyFont="1"/>
    <xf numFmtId="0" fontId="1" fillId="0" borderId="0" xfId="0" applyFont="1"/>
    <xf numFmtId="0" fontId="134" fillId="0" borderId="0" xfId="11" applyFont="1"/>
    <xf numFmtId="0" fontId="135" fillId="0" borderId="0" xfId="0" applyFont="1"/>
    <xf numFmtId="0" fontId="136" fillId="81" borderId="13" xfId="0" applyFont="1" applyFill="1" applyBorder="1" applyAlignment="1">
      <alignment horizontal="center" vertical="center"/>
    </xf>
    <xf numFmtId="0" fontId="136" fillId="81" borderId="14" xfId="0" applyFont="1" applyFill="1" applyBorder="1" applyAlignment="1">
      <alignment horizontal="center" vertical="center"/>
    </xf>
    <xf numFmtId="0" fontId="137" fillId="0" borderId="0" xfId="0" applyFont="1"/>
    <xf numFmtId="0" fontId="136" fillId="82" borderId="117" xfId="0" applyFont="1" applyFill="1" applyBorder="1" applyAlignment="1">
      <alignment horizontal="left" vertical="center"/>
    </xf>
    <xf numFmtId="195" fontId="136" fillId="82" borderId="77" xfId="7" applyNumberFormat="1" applyFont="1" applyFill="1" applyBorder="1" applyAlignment="1">
      <alignment horizontal="left" vertical="center"/>
    </xf>
    <xf numFmtId="49" fontId="132" fillId="0" borderId="117" xfId="0" applyNumberFormat="1" applyFont="1" applyBorder="1" applyAlignment="1">
      <alignment horizontal="left" vertical="center"/>
    </xf>
    <xf numFmtId="195" fontId="132" fillId="0" borderId="77" xfId="7" quotePrefix="1" applyNumberFormat="1" applyFont="1" applyFill="1" applyBorder="1" applyAlignment="1">
      <alignment horizontal="left" vertical="center"/>
    </xf>
    <xf numFmtId="195" fontId="132" fillId="0" borderId="77" xfId="7" applyNumberFormat="1" applyFont="1" applyFill="1" applyBorder="1" applyAlignment="1">
      <alignment horizontal="left" vertical="center"/>
    </xf>
    <xf numFmtId="0" fontId="132" fillId="0" borderId="117" xfId="0" applyFont="1" applyBorder="1" applyAlignment="1">
      <alignment horizontal="left" vertical="center"/>
    </xf>
    <xf numFmtId="0" fontId="136" fillId="0" borderId="117" xfId="0" applyFont="1" applyBorder="1" applyAlignment="1">
      <alignment horizontal="left" vertical="center"/>
    </xf>
    <xf numFmtId="10" fontId="132" fillId="0" borderId="77" xfId="0" applyNumberFormat="1" applyFont="1" applyBorder="1" applyAlignment="1">
      <alignment horizontal="right" vertical="center" wrapText="1"/>
    </xf>
    <xf numFmtId="0" fontId="134" fillId="83" borderId="19" xfId="0" applyFont="1" applyFill="1" applyBorder="1" applyAlignment="1">
      <alignment horizontal="left" vertical="center"/>
    </xf>
    <xf numFmtId="10" fontId="134" fillId="83" borderId="20" xfId="0" applyNumberFormat="1" applyFont="1" applyFill="1" applyBorder="1" applyAlignment="1">
      <alignment horizontal="right" vertical="center" wrapText="1"/>
    </xf>
    <xf numFmtId="0" fontId="140" fillId="0" borderId="0" xfId="0" applyFont="1" applyAlignment="1">
      <alignment vertical="top" wrapText="1"/>
    </xf>
    <xf numFmtId="0" fontId="142" fillId="0" borderId="0" xfId="0" applyFont="1" applyAlignment="1">
      <alignment vertical="top"/>
    </xf>
    <xf numFmtId="0" fontId="133" fillId="0" borderId="0" xfId="0" applyFont="1"/>
    <xf numFmtId="0" fontId="142" fillId="0" borderId="0" xfId="0" applyFont="1" applyAlignment="1">
      <alignment vertical="top" wrapText="1"/>
    </xf>
    <xf numFmtId="0" fontId="1" fillId="0" borderId="1" xfId="0" applyFont="1" applyBorder="1"/>
    <xf numFmtId="0" fontId="133" fillId="81" borderId="117" xfId="0" applyFont="1" applyFill="1" applyBorder="1" applyAlignment="1">
      <alignment horizontal="center" vertical="center" wrapText="1"/>
    </xf>
    <xf numFmtId="0" fontId="143" fillId="83" borderId="117" xfId="0" applyFont="1" applyFill="1" applyBorder="1" applyAlignment="1">
      <alignment vertical="center" wrapText="1"/>
    </xf>
    <xf numFmtId="195" fontId="143" fillId="83" borderId="117" xfId="7" applyNumberFormat="1" applyFont="1" applyFill="1" applyBorder="1" applyAlignment="1">
      <alignment vertical="center"/>
    </xf>
    <xf numFmtId="195" fontId="143" fillId="83" borderId="77" xfId="7" applyNumberFormat="1" applyFont="1" applyFill="1" applyBorder="1" applyAlignment="1">
      <alignment vertical="center"/>
    </xf>
    <xf numFmtId="0" fontId="132" fillId="82" borderId="117" xfId="0" applyFont="1" applyFill="1" applyBorder="1" applyAlignment="1">
      <alignment horizontal="left" vertical="center" wrapText="1" indent="3"/>
    </xf>
    <xf numFmtId="195" fontId="143" fillId="82" borderId="117" xfId="7" applyNumberFormat="1" applyFont="1" applyFill="1" applyBorder="1" applyAlignment="1">
      <alignment vertical="center"/>
    </xf>
    <xf numFmtId="0" fontId="144" fillId="82" borderId="117" xfId="0" applyFont="1" applyFill="1" applyBorder="1" applyAlignment="1">
      <alignment horizontal="left" vertical="center" wrapText="1" indent="5"/>
    </xf>
    <xf numFmtId="0" fontId="143" fillId="81" borderId="117" xfId="0" applyFont="1" applyFill="1" applyBorder="1" applyAlignment="1">
      <alignment horizontal="left" vertical="center" wrapText="1" indent="1"/>
    </xf>
    <xf numFmtId="195" fontId="143" fillId="81" borderId="117" xfId="7" applyNumberFormat="1" applyFont="1" applyFill="1" applyBorder="1" applyAlignment="1">
      <alignment vertical="center"/>
    </xf>
    <xf numFmtId="195" fontId="133" fillId="82" borderId="117" xfId="7" applyNumberFormat="1" applyFont="1" applyFill="1" applyBorder="1" applyAlignment="1">
      <alignment vertical="center"/>
    </xf>
    <xf numFmtId="195" fontId="133" fillId="83" borderId="77" xfId="7" applyNumberFormat="1" applyFont="1" applyFill="1" applyBorder="1" applyAlignment="1">
      <alignment vertical="center"/>
    </xf>
    <xf numFmtId="195" fontId="133" fillId="82" borderId="19" xfId="7" applyNumberFormat="1" applyFont="1" applyFill="1" applyBorder="1" applyAlignment="1">
      <alignment vertical="center"/>
    </xf>
    <xf numFmtId="195" fontId="133" fillId="83" borderId="20" xfId="7" applyNumberFormat="1" applyFont="1" applyFill="1" applyBorder="1" applyAlignment="1">
      <alignment vertical="center"/>
    </xf>
    <xf numFmtId="0" fontId="85" fillId="0" borderId="3" xfId="0" applyFont="1" applyBorder="1" applyAlignment="1">
      <alignment horizontal="right"/>
    </xf>
    <xf numFmtId="0" fontId="7" fillId="0" borderId="117" xfId="17" applyFill="1" applyBorder="1" applyAlignment="1" applyProtection="1"/>
    <xf numFmtId="0" fontId="145" fillId="0" borderId="0" xfId="0" applyFont="1"/>
    <xf numFmtId="0" fontId="146" fillId="3" borderId="0" xfId="20966" applyFont="1" applyFill="1" applyAlignment="1" applyProtection="1">
      <alignment vertical="center"/>
      <protection locked="0"/>
    </xf>
    <xf numFmtId="0" fontId="130" fillId="3" borderId="117" xfId="5" applyFont="1" applyFill="1" applyBorder="1" applyAlignment="1" applyProtection="1">
      <alignment vertical="center" wrapText="1"/>
      <protection locked="0"/>
    </xf>
    <xf numFmtId="0" fontId="130" fillId="0" borderId="117" xfId="20967" applyFont="1" applyBorder="1" applyAlignment="1" applyProtection="1">
      <alignment horizontal="center" vertical="center" wrapText="1"/>
      <protection locked="0"/>
    </xf>
    <xf numFmtId="3" fontId="130" fillId="3" borderId="117" xfId="1" applyNumberFormat="1" applyFont="1" applyFill="1" applyBorder="1" applyAlignment="1" applyProtection="1">
      <alignment horizontal="center" vertical="center" wrapText="1"/>
      <protection locked="0"/>
    </xf>
    <xf numFmtId="9" fontId="130" fillId="3" borderId="117" xfId="15" applyNumberFormat="1" applyFont="1" applyFill="1" applyBorder="1" applyAlignment="1" applyProtection="1">
      <alignment horizontal="center" vertical="center" wrapText="1"/>
      <protection locked="0"/>
    </xf>
    <xf numFmtId="0" fontId="130" fillId="3" borderId="117" xfId="20967" applyFont="1" applyFill="1" applyBorder="1" applyAlignment="1" applyProtection="1">
      <alignment horizontal="center" vertical="center" wrapText="1"/>
      <protection locked="0"/>
    </xf>
    <xf numFmtId="0" fontId="146" fillId="3" borderId="117" xfId="20967" applyFont="1" applyFill="1" applyBorder="1" applyProtection="1">
      <protection locked="0"/>
    </xf>
    <xf numFmtId="3" fontId="130" fillId="84" borderId="117" xfId="5" applyNumberFormat="1" applyFont="1" applyFill="1" applyBorder="1"/>
    <xf numFmtId="0" fontId="147" fillId="3" borderId="117" xfId="20967" applyFont="1" applyFill="1" applyBorder="1" applyAlignment="1" applyProtection="1">
      <alignment horizontal="right"/>
      <protection locked="0"/>
    </xf>
    <xf numFmtId="196" fontId="130" fillId="84" borderId="117" xfId="5" applyNumberFormat="1" applyFont="1" applyFill="1" applyBorder="1" applyProtection="1">
      <protection locked="0"/>
    </xf>
    <xf numFmtId="164" fontId="130" fillId="84" borderId="117" xfId="1" applyNumberFormat="1" applyFont="1" applyFill="1" applyBorder="1" applyAlignment="1" applyProtection="1"/>
    <xf numFmtId="0" fontId="130" fillId="3" borderId="117" xfId="20967" applyFont="1" applyFill="1" applyBorder="1" applyAlignment="1" applyProtection="1">
      <alignment horizontal="left" vertical="center"/>
      <protection locked="0"/>
    </xf>
    <xf numFmtId="3" fontId="130" fillId="3" borderId="117" xfId="5" applyNumberFormat="1" applyFont="1" applyFill="1" applyBorder="1" applyProtection="1">
      <protection locked="0"/>
    </xf>
    <xf numFmtId="0" fontId="130" fillId="3" borderId="117" xfId="5" applyFont="1" applyFill="1" applyBorder="1" applyProtection="1">
      <protection locked="0"/>
    </xf>
    <xf numFmtId="0" fontId="148" fillId="3" borderId="117" xfId="20967" applyFont="1" applyFill="1" applyBorder="1" applyAlignment="1" applyProtection="1">
      <alignment horizontal="right"/>
      <protection locked="0"/>
    </xf>
    <xf numFmtId="0" fontId="130" fillId="0" borderId="117" xfId="20967" applyFont="1" applyBorder="1" applyAlignment="1" applyProtection="1">
      <alignment horizontal="left" vertical="center"/>
      <protection locked="0"/>
    </xf>
    <xf numFmtId="0" fontId="146" fillId="3" borderId="117" xfId="16" applyFont="1" applyFill="1" applyBorder="1" applyProtection="1">
      <protection locked="0"/>
    </xf>
    <xf numFmtId="3" fontId="146" fillId="75" borderId="117" xfId="16" applyNumberFormat="1" applyFont="1" applyFill="1" applyBorder="1"/>
    <xf numFmtId="0" fontId="151" fillId="0" borderId="0" xfId="20966" applyFont="1" applyAlignment="1" applyProtection="1">
      <alignment vertical="center"/>
      <protection locked="0"/>
    </xf>
    <xf numFmtId="0" fontId="130" fillId="0" borderId="117" xfId="20967" applyFont="1" applyBorder="1" applyAlignment="1" applyProtection="1">
      <alignment horizontal="center" vertical="top" wrapText="1"/>
      <protection locked="0"/>
    </xf>
    <xf numFmtId="0" fontId="146" fillId="3" borderId="117" xfId="20967" applyFont="1" applyFill="1" applyBorder="1" applyAlignment="1" applyProtection="1">
      <alignment wrapText="1"/>
      <protection locked="0"/>
    </xf>
    <xf numFmtId="3" fontId="130" fillId="0" borderId="117" xfId="5" applyNumberFormat="1" applyFont="1" applyBorder="1"/>
    <xf numFmtId="0" fontId="119" fillId="75" borderId="118" xfId="20963" applyFont="1" applyFill="1" applyBorder="1">
      <alignment vertical="center"/>
    </xf>
    <xf numFmtId="0" fontId="119" fillId="75" borderId="119" xfId="20963" applyFont="1" applyFill="1" applyBorder="1">
      <alignment vertical="center"/>
    </xf>
    <xf numFmtId="0" fontId="119" fillId="75" borderId="120" xfId="20963" applyFont="1" applyFill="1" applyBorder="1">
      <alignment vertical="center"/>
    </xf>
    <xf numFmtId="0" fontId="94" fillId="69" borderId="121" xfId="20963" applyFont="1" applyFill="1" applyBorder="1" applyAlignment="1">
      <alignment horizontal="center" vertical="center"/>
    </xf>
    <xf numFmtId="0" fontId="94" fillId="69" borderId="120" xfId="20963" applyFont="1" applyFill="1" applyBorder="1" applyAlignment="1">
      <alignment horizontal="left" vertical="center" wrapText="1"/>
    </xf>
    <xf numFmtId="164" fontId="94" fillId="0" borderId="117" xfId="7" applyNumberFormat="1" applyFont="1" applyFill="1" applyBorder="1" applyAlignment="1" applyProtection="1">
      <alignment horizontal="right" vertical="center"/>
      <protection locked="0"/>
    </xf>
    <xf numFmtId="0" fontId="119" fillId="76" borderId="117" xfId="20963" applyFont="1" applyFill="1" applyBorder="1" applyAlignment="1">
      <alignment horizontal="center" vertical="center"/>
    </xf>
    <xf numFmtId="0" fontId="119" fillId="76" borderId="119" xfId="20963" applyFont="1" applyFill="1" applyBorder="1" applyAlignment="1">
      <alignment vertical="top" wrapText="1"/>
    </xf>
    <xf numFmtId="164" fontId="119" fillId="75" borderId="120" xfId="7" applyNumberFormat="1" applyFont="1" applyFill="1" applyBorder="1" applyAlignment="1">
      <alignment horizontal="right" vertical="center"/>
    </xf>
    <xf numFmtId="0" fontId="94" fillId="69" borderId="119" xfId="20963" applyFont="1" applyFill="1" applyBorder="1" applyAlignment="1">
      <alignment vertical="center" wrapText="1"/>
    </xf>
    <xf numFmtId="0" fontId="94" fillId="69" borderId="120" xfId="20963" applyFont="1" applyFill="1" applyBorder="1" applyAlignment="1">
      <alignment horizontal="left" vertical="center"/>
    </xf>
    <xf numFmtId="0" fontId="94" fillId="3" borderId="121" xfId="20963" applyFont="1" applyFill="1" applyBorder="1" applyAlignment="1">
      <alignment horizontal="center" vertical="center"/>
    </xf>
    <xf numFmtId="0" fontId="119" fillId="76" borderId="119" xfId="20963" applyFont="1" applyFill="1" applyBorder="1">
      <alignment vertical="center"/>
    </xf>
    <xf numFmtId="164" fontId="94" fillId="76" borderId="117" xfId="7" applyNumberFormat="1" applyFont="1" applyFill="1" applyBorder="1" applyAlignment="1" applyProtection="1">
      <alignment horizontal="right" vertical="center"/>
      <protection locked="0"/>
    </xf>
    <xf numFmtId="0" fontId="105" fillId="69" borderId="121" xfId="20963" applyFont="1" applyFill="1" applyBorder="1" applyAlignment="1" applyProtection="1">
      <alignment horizontal="center" vertical="center"/>
      <protection locked="0"/>
    </xf>
    <xf numFmtId="0" fontId="106" fillId="76" borderId="117" xfId="20963" applyFont="1" applyFill="1" applyBorder="1" applyAlignment="1" applyProtection="1">
      <alignment horizontal="center" vertical="center"/>
      <protection locked="0"/>
    </xf>
    <xf numFmtId="0" fontId="119" fillId="3" borderId="119" xfId="20963" applyFont="1" applyFill="1" applyBorder="1">
      <alignment vertical="center"/>
    </xf>
    <xf numFmtId="0" fontId="94" fillId="69" borderId="117" xfId="20963" applyFont="1" applyFill="1" applyBorder="1" applyAlignment="1">
      <alignment horizontal="center" vertical="center"/>
    </xf>
    <xf numFmtId="194" fontId="94" fillId="0" borderId="117" xfId="7" applyNumberFormat="1" applyFont="1" applyFill="1" applyBorder="1" applyAlignment="1" applyProtection="1">
      <alignment horizontal="right" vertical="center"/>
      <protection locked="0"/>
    </xf>
    <xf numFmtId="0" fontId="153" fillId="0" borderId="0" xfId="0" applyFont="1" applyAlignment="1">
      <alignment horizontal="left" vertical="center" wrapText="1"/>
    </xf>
    <xf numFmtId="0" fontId="93" fillId="0" borderId="62" xfId="0" applyFont="1" applyBorder="1" applyAlignment="1">
      <alignment horizontal="left" wrapText="1"/>
    </xf>
    <xf numFmtId="0" fontId="93" fillId="0" borderId="61" xfId="0" applyFont="1" applyBorder="1" applyAlignment="1">
      <alignment horizontal="left" wrapText="1"/>
    </xf>
    <xf numFmtId="0" fontId="93" fillId="0" borderId="125" xfId="0" applyFont="1" applyBorder="1" applyAlignment="1">
      <alignment horizontal="center" vertical="center"/>
    </xf>
    <xf numFmtId="0" fontId="93" fillId="0" borderId="27" xfId="0" applyFont="1" applyBorder="1" applyAlignment="1">
      <alignment horizontal="center" vertical="center"/>
    </xf>
    <xf numFmtId="0" fontId="93" fillId="0" borderId="126" xfId="0" applyFont="1" applyBorder="1" applyAlignment="1">
      <alignment horizontal="center" vertical="center"/>
    </xf>
    <xf numFmtId="0" fontId="0" fillId="0" borderId="118" xfId="0" applyBorder="1" applyAlignment="1">
      <alignment horizontal="center"/>
    </xf>
    <xf numFmtId="0" fontId="0" fillId="0" borderId="119" xfId="0" applyBorder="1" applyAlignment="1">
      <alignment horizontal="center"/>
    </xf>
    <xf numFmtId="0" fontId="0" fillId="0" borderId="120" xfId="0" applyBorder="1" applyAlignment="1">
      <alignment horizontal="center"/>
    </xf>
    <xf numFmtId="0" fontId="0" fillId="0" borderId="104" xfId="0" applyBorder="1" applyAlignment="1">
      <alignment horizontal="center" vertical="center"/>
    </xf>
    <xf numFmtId="0" fontId="118" fillId="0" borderId="105" xfId="0" applyFont="1" applyBorder="1" applyAlignment="1">
      <alignment horizontal="center" vertical="center"/>
    </xf>
    <xf numFmtId="0" fontId="118" fillId="0" borderId="7" xfId="0" applyFont="1" applyBorder="1" applyAlignment="1">
      <alignment horizontal="center" vertical="center"/>
    </xf>
    <xf numFmtId="0" fontId="119" fillId="0" borderId="13" xfId="0" applyFont="1" applyBorder="1" applyAlignment="1">
      <alignment horizontal="center" vertical="center"/>
    </xf>
    <xf numFmtId="0" fontId="119" fillId="0" borderId="14" xfId="0" applyFont="1" applyBorder="1" applyAlignment="1">
      <alignment horizontal="center" vertical="center"/>
    </xf>
    <xf numFmtId="0" fontId="0" fillId="0" borderId="106" xfId="0" applyBorder="1" applyAlignment="1">
      <alignment horizontal="center"/>
    </xf>
    <xf numFmtId="0" fontId="0" fillId="0" borderId="107" xfId="0" applyBorder="1" applyAlignment="1">
      <alignment horizontal="center"/>
    </xf>
    <xf numFmtId="0" fontId="0" fillId="0" borderId="108" xfId="0" applyBorder="1" applyAlignment="1">
      <alignment horizontal="center"/>
    </xf>
    <xf numFmtId="0" fontId="0" fillId="0" borderId="64" xfId="0" applyBorder="1" applyAlignment="1">
      <alignment horizontal="center" vertical="center"/>
    </xf>
    <xf numFmtId="0" fontId="0" fillId="0" borderId="71" xfId="0" applyBorder="1" applyAlignment="1">
      <alignment horizontal="center" vertical="center"/>
    </xf>
    <xf numFmtId="0" fontId="118" fillId="0" borderId="121" xfId="0" applyFont="1" applyBorder="1" applyAlignment="1">
      <alignment horizontal="center" vertical="center" wrapText="1"/>
    </xf>
    <xf numFmtId="0" fontId="118" fillId="0" borderId="7" xfId="0" applyFont="1" applyBorder="1" applyAlignment="1">
      <alignment horizontal="center" vertical="center" wrapText="1"/>
    </xf>
    <xf numFmtId="0" fontId="0" fillId="0" borderId="117" xfId="0" applyBorder="1" applyAlignment="1">
      <alignment horizontal="center" vertical="center"/>
    </xf>
    <xf numFmtId="0" fontId="0" fillId="0" borderId="117" xfId="0" applyBorder="1" applyAlignment="1">
      <alignment horizontal="center" vertical="center" wrapText="1"/>
    </xf>
    <xf numFmtId="0" fontId="46" fillId="0" borderId="3" xfId="0" applyFont="1" applyBorder="1" applyAlignment="1">
      <alignment horizontal="center" vertical="center" wrapText="1"/>
    </xf>
    <xf numFmtId="0" fontId="46" fillId="0" borderId="16" xfId="0" applyFont="1" applyBorder="1" applyAlignment="1">
      <alignment horizontal="center" vertical="center" wrapText="1"/>
    </xf>
    <xf numFmtId="0" fontId="87" fillId="0" borderId="76" xfId="0" applyFont="1" applyBorder="1" applyAlignment="1">
      <alignment horizontal="center" vertical="center" wrapText="1"/>
    </xf>
    <xf numFmtId="0" fontId="85" fillId="0" borderId="76" xfId="0" applyFont="1" applyBorder="1" applyAlignment="1">
      <alignment horizontal="center" vertical="center" wrapText="1"/>
    </xf>
    <xf numFmtId="0" fontId="46" fillId="0" borderId="76" xfId="11" applyFont="1" applyBorder="1" applyAlignment="1">
      <alignment horizontal="center" vertical="center" wrapText="1"/>
    </xf>
    <xf numFmtId="0" fontId="46" fillId="0" borderId="77" xfId="11" applyFont="1" applyBorder="1" applyAlignment="1">
      <alignment horizontal="center" vertical="center" wrapText="1"/>
    </xf>
    <xf numFmtId="0" fontId="46" fillId="0" borderId="66" xfId="11" applyFont="1" applyBorder="1" applyAlignment="1">
      <alignment horizontal="center" vertical="center" wrapText="1"/>
    </xf>
    <xf numFmtId="0" fontId="46" fillId="0" borderId="0" xfId="11" applyFont="1" applyAlignment="1">
      <alignment horizontal="center" vertical="center" wrapText="1"/>
    </xf>
    <xf numFmtId="0" fontId="133" fillId="81" borderId="7" xfId="0" applyFont="1" applyFill="1" applyBorder="1" applyAlignment="1">
      <alignment horizontal="center" vertical="center" wrapText="1"/>
    </xf>
    <xf numFmtId="0" fontId="133" fillId="81" borderId="117" xfId="0" applyFont="1" applyFill="1" applyBorder="1" applyAlignment="1">
      <alignment horizontal="center" vertical="center" wrapText="1"/>
    </xf>
    <xf numFmtId="0" fontId="133" fillId="81" borderId="7" xfId="11" applyFont="1" applyFill="1" applyBorder="1" applyAlignment="1">
      <alignment horizontal="center" vertical="top"/>
    </xf>
    <xf numFmtId="0" fontId="143" fillId="83" borderId="60" xfId="0" applyFont="1" applyFill="1" applyBorder="1" applyAlignment="1">
      <alignment horizontal="center" vertical="center" wrapText="1"/>
    </xf>
    <xf numFmtId="0" fontId="143" fillId="83" borderId="77" xfId="0" applyFont="1" applyFill="1" applyBorder="1" applyAlignment="1">
      <alignment horizontal="center" vertical="center" wrapText="1"/>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98" fillId="3" borderId="67" xfId="13" applyFont="1" applyFill="1" applyBorder="1" applyAlignment="1" applyProtection="1">
      <alignment horizontal="center" vertical="center" wrapText="1"/>
      <protection locked="0"/>
    </xf>
    <xf numFmtId="0" fontId="98" fillId="3" borderId="60" xfId="13" applyFont="1" applyFill="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46" fillId="3" borderId="65" xfId="1" applyNumberFormat="1" applyFont="1" applyFill="1" applyBorder="1" applyAlignment="1" applyProtection="1">
      <alignment horizontal="center"/>
      <protection locked="0"/>
    </xf>
    <xf numFmtId="164" fontId="46" fillId="3" borderId="24" xfId="1" applyNumberFormat="1" applyFont="1" applyFill="1" applyBorder="1" applyAlignment="1" applyProtection="1">
      <alignment horizontal="center"/>
      <protection locked="0"/>
    </xf>
    <xf numFmtId="164" fontId="46" fillId="3" borderId="25" xfId="1" applyNumberFormat="1" applyFont="1" applyFill="1" applyBorder="1" applyAlignment="1" applyProtection="1">
      <alignment horizontal="center"/>
      <protection locked="0"/>
    </xf>
    <xf numFmtId="164" fontId="46" fillId="0" borderId="12" xfId="1" applyNumberFormat="1" applyFont="1" applyFill="1" applyBorder="1" applyAlignment="1" applyProtection="1">
      <alignment horizontal="center"/>
      <protection locked="0"/>
    </xf>
    <xf numFmtId="164" fontId="46" fillId="0" borderId="13" xfId="1" applyNumberFormat="1" applyFont="1" applyFill="1" applyBorder="1" applyAlignment="1" applyProtection="1">
      <alignment horizontal="center"/>
      <protection locked="0"/>
    </xf>
    <xf numFmtId="164" fontId="46" fillId="0" borderId="14" xfId="1" applyNumberFormat="1" applyFont="1" applyFill="1" applyBorder="1" applyAlignment="1" applyProtection="1">
      <alignment horizontal="center"/>
      <protection locked="0"/>
    </xf>
    <xf numFmtId="0" fontId="87" fillId="0" borderId="47" xfId="0" applyFont="1" applyBorder="1" applyAlignment="1">
      <alignment horizontal="center" vertical="center" wrapText="1"/>
    </xf>
    <xf numFmtId="0" fontId="87" fillId="0" borderId="48" xfId="0" applyFont="1" applyBorder="1" applyAlignment="1">
      <alignment horizontal="center" vertical="center" wrapText="1"/>
    </xf>
    <xf numFmtId="164" fontId="46" fillId="0" borderId="68" xfId="1" applyNumberFormat="1" applyFont="1" applyFill="1" applyBorder="1" applyAlignment="1" applyProtection="1">
      <alignment horizontal="center" vertical="center" wrapText="1"/>
      <protection locked="0"/>
    </xf>
    <xf numFmtId="164" fontId="46" fillId="0" borderId="69" xfId="1" applyNumberFormat="1" applyFont="1" applyFill="1" applyBorder="1" applyAlignment="1" applyProtection="1">
      <alignment horizontal="center" vertical="center" wrapText="1"/>
      <protection locked="0"/>
    </xf>
    <xf numFmtId="0" fontId="4" fillId="0" borderId="67" xfId="0" applyFont="1" applyBorder="1" applyAlignment="1">
      <alignment horizontal="center" vertical="center" wrapText="1"/>
    </xf>
    <xf numFmtId="0" fontId="4" fillId="0" borderId="60" xfId="0" applyFont="1" applyBorder="1" applyAlignment="1">
      <alignment horizontal="center" vertical="center" wrapText="1"/>
    </xf>
    <xf numFmtId="0" fontId="87" fillId="0" borderId="70" xfId="0" applyFont="1" applyBorder="1" applyAlignment="1">
      <alignment horizontal="center"/>
    </xf>
    <xf numFmtId="0" fontId="87" fillId="0" borderId="71" xfId="0" applyFont="1" applyBorder="1" applyAlignment="1">
      <alignment horizontal="center"/>
    </xf>
    <xf numFmtId="0" fontId="4" fillId="0" borderId="8" xfId="0" applyFont="1" applyBorder="1" applyAlignment="1">
      <alignment horizontal="center" wrapText="1"/>
    </xf>
    <xf numFmtId="0" fontId="4" fillId="0" borderId="10" xfId="0" applyFont="1" applyBorder="1" applyAlignment="1">
      <alignment horizontal="center" wrapText="1"/>
    </xf>
    <xf numFmtId="0" fontId="99" fillId="0" borderId="50" xfId="0" applyFont="1" applyBorder="1" applyAlignment="1">
      <alignment horizontal="left" vertical="center"/>
    </xf>
    <xf numFmtId="0" fontId="99" fillId="0" borderId="51" xfId="0" applyFont="1" applyBorder="1" applyAlignment="1">
      <alignment horizontal="left" vertical="center"/>
    </xf>
    <xf numFmtId="0" fontId="4" fillId="0" borderId="51"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13" xfId="0" applyFont="1" applyBorder="1" applyAlignment="1">
      <alignment horizontal="center"/>
    </xf>
    <xf numFmtId="0" fontId="4" fillId="0" borderId="14" xfId="0" applyFont="1" applyBorder="1" applyAlignment="1">
      <alignment horizontal="center" vertical="center" wrapText="1"/>
    </xf>
    <xf numFmtId="0" fontId="4" fillId="0" borderId="77" xfId="0" applyFont="1" applyBorder="1" applyAlignment="1">
      <alignment horizontal="center" vertical="center" wrapText="1"/>
    </xf>
    <xf numFmtId="0" fontId="112" fillId="0" borderId="94" xfId="0" applyFont="1" applyBorder="1" applyAlignment="1">
      <alignment horizontal="left" vertical="center" wrapText="1"/>
    </xf>
    <xf numFmtId="0" fontId="112" fillId="0" borderId="95" xfId="0" applyFont="1" applyBorder="1" applyAlignment="1">
      <alignment horizontal="left" vertical="center" wrapText="1"/>
    </xf>
    <xf numFmtId="0" fontId="112" fillId="0" borderId="99" xfId="0" applyFont="1" applyBorder="1" applyAlignment="1">
      <alignment horizontal="left" vertical="center" wrapText="1"/>
    </xf>
    <xf numFmtId="0" fontId="112" fillId="0" borderId="100" xfId="0" applyFont="1" applyBorder="1" applyAlignment="1">
      <alignment horizontal="left" vertical="center" wrapText="1"/>
    </xf>
    <xf numFmtId="0" fontId="112" fillId="0" borderId="102" xfId="0" applyFont="1" applyBorder="1" applyAlignment="1">
      <alignment horizontal="left" vertical="center" wrapText="1"/>
    </xf>
    <xf numFmtId="0" fontId="112" fillId="0" borderId="103" xfId="0" applyFont="1" applyBorder="1" applyAlignment="1">
      <alignment horizontal="left" vertical="center" wrapText="1"/>
    </xf>
    <xf numFmtId="0" fontId="113" fillId="0" borderId="96" xfId="0" applyFont="1" applyBorder="1" applyAlignment="1">
      <alignment horizontal="center" vertical="center" wrapText="1"/>
    </xf>
    <xf numFmtId="0" fontId="113" fillId="0" borderId="97" xfId="0" applyFont="1" applyBorder="1" applyAlignment="1">
      <alignment horizontal="center" vertical="center" wrapText="1"/>
    </xf>
    <xf numFmtId="0" fontId="113" fillId="0" borderId="98" xfId="0" applyFont="1" applyBorder="1" applyAlignment="1">
      <alignment horizontal="center" vertical="center" wrapText="1"/>
    </xf>
    <xf numFmtId="0" fontId="113" fillId="0" borderId="81" xfId="0" applyFont="1" applyBorder="1" applyAlignment="1">
      <alignment horizontal="center" vertical="center" wrapText="1"/>
    </xf>
    <xf numFmtId="0" fontId="113" fillId="0" borderId="101" xfId="0" applyFont="1" applyBorder="1" applyAlignment="1">
      <alignment horizontal="center" vertical="center" wrapText="1"/>
    </xf>
    <xf numFmtId="0" fontId="113" fillId="0" borderId="71" xfId="0" applyFont="1" applyBorder="1" applyAlignment="1">
      <alignment horizontal="center" vertical="center" wrapText="1"/>
    </xf>
    <xf numFmtId="0" fontId="109" fillId="0" borderId="121" xfId="0" applyFont="1" applyBorder="1" applyAlignment="1">
      <alignment horizontal="center" vertical="center" wrapText="1"/>
    </xf>
    <xf numFmtId="0" fontId="109" fillId="0" borderId="7" xfId="0" applyFont="1" applyBorder="1" applyAlignment="1">
      <alignment horizontal="center" vertical="center" wrapText="1"/>
    </xf>
    <xf numFmtId="0" fontId="109" fillId="0" borderId="117" xfId="0" applyFont="1" applyBorder="1" applyAlignment="1">
      <alignment horizontal="center" vertical="center" wrapText="1"/>
    </xf>
    <xf numFmtId="0" fontId="117" fillId="0" borderId="117" xfId="0" applyFont="1" applyBorder="1" applyAlignment="1">
      <alignment horizontal="center" vertical="center"/>
    </xf>
    <xf numFmtId="0" fontId="117" fillId="0" borderId="96" xfId="0" applyFont="1" applyBorder="1" applyAlignment="1">
      <alignment horizontal="center" vertical="center"/>
    </xf>
    <xf numFmtId="0" fontId="117" fillId="0" borderId="98" xfId="0" applyFont="1" applyBorder="1" applyAlignment="1">
      <alignment horizontal="center" vertical="center"/>
    </xf>
    <xf numFmtId="0" fontId="117" fillId="0" borderId="81" xfId="0" applyFont="1" applyBorder="1" applyAlignment="1">
      <alignment horizontal="center" vertical="center"/>
    </xf>
    <xf numFmtId="0" fontId="117" fillId="0" borderId="71" xfId="0" applyFont="1" applyBorder="1" applyAlignment="1">
      <alignment horizontal="center" vertical="center"/>
    </xf>
    <xf numFmtId="0" fontId="113" fillId="0" borderId="117" xfId="0" applyFont="1" applyBorder="1" applyAlignment="1">
      <alignment horizontal="center" vertical="center" wrapText="1"/>
    </xf>
    <xf numFmtId="0" fontId="109" fillId="0" borderId="120" xfId="0" applyFont="1" applyBorder="1" applyAlignment="1">
      <alignment horizontal="center" vertical="center" wrapText="1"/>
    </xf>
    <xf numFmtId="0" fontId="112" fillId="0" borderId="96" xfId="0" applyFont="1" applyBorder="1" applyAlignment="1">
      <alignment horizontal="center" vertical="center" wrapText="1"/>
    </xf>
    <xf numFmtId="0" fontId="112" fillId="0" borderId="98" xfId="0" applyFont="1" applyBorder="1" applyAlignment="1">
      <alignment horizontal="center" vertical="center" wrapText="1"/>
    </xf>
    <xf numFmtId="0" fontId="112" fillId="0" borderId="66" xfId="0" applyFont="1" applyBorder="1" applyAlignment="1">
      <alignment horizontal="center" vertical="center" wrapText="1"/>
    </xf>
    <xf numFmtId="0" fontId="112" fillId="0" borderId="64" xfId="0" applyFont="1" applyBorder="1" applyAlignment="1">
      <alignment horizontal="center" vertical="center" wrapText="1"/>
    </xf>
    <xf numFmtId="0" fontId="112" fillId="0" borderId="81" xfId="0" applyFont="1" applyBorder="1" applyAlignment="1">
      <alignment horizontal="center" vertical="center" wrapText="1"/>
    </xf>
    <xf numFmtId="0" fontId="112" fillId="0" borderId="71" xfId="0" applyFont="1" applyBorder="1" applyAlignment="1">
      <alignment horizontal="center" vertical="center" wrapText="1"/>
    </xf>
    <xf numFmtId="0" fontId="109" fillId="0" borderId="118" xfId="0" applyFont="1" applyBorder="1" applyAlignment="1">
      <alignment horizontal="center" vertical="center" wrapText="1"/>
    </xf>
    <xf numFmtId="0" fontId="109" fillId="0" borderId="119" xfId="0" applyFont="1" applyBorder="1" applyAlignment="1">
      <alignment horizontal="center" vertical="center" wrapText="1"/>
    </xf>
    <xf numFmtId="0" fontId="112" fillId="0" borderId="72" xfId="0" applyFont="1" applyBorder="1" applyAlignment="1">
      <alignment horizontal="center" vertical="center" wrapText="1"/>
    </xf>
    <xf numFmtId="0" fontId="112" fillId="0" borderId="7" xfId="0" applyFont="1" applyBorder="1" applyAlignment="1">
      <alignment horizontal="center" vertical="center" wrapText="1"/>
    </xf>
    <xf numFmtId="0" fontId="109" fillId="0" borderId="72" xfId="0" applyFont="1" applyBorder="1" applyAlignment="1">
      <alignment horizontal="center" vertical="center" wrapText="1"/>
    </xf>
    <xf numFmtId="0" fontId="109" fillId="0" borderId="71" xfId="0" applyFont="1" applyBorder="1" applyAlignment="1">
      <alignment horizontal="center" vertical="center" wrapText="1"/>
    </xf>
    <xf numFmtId="0" fontId="112" fillId="0" borderId="50" xfId="0" applyFont="1" applyBorder="1" applyAlignment="1">
      <alignment horizontal="left" vertical="top" wrapText="1"/>
    </xf>
    <xf numFmtId="0" fontId="112" fillId="0" borderId="73" xfId="0" applyFont="1" applyBorder="1" applyAlignment="1">
      <alignment horizontal="left" vertical="top" wrapText="1"/>
    </xf>
    <xf numFmtId="0" fontId="112" fillId="0" borderId="59" xfId="0" applyFont="1" applyBorder="1" applyAlignment="1">
      <alignment horizontal="left" vertical="top" wrapText="1"/>
    </xf>
    <xf numFmtId="0" fontId="112" fillId="0" borderId="88" xfId="0" applyFont="1" applyBorder="1" applyAlignment="1">
      <alignment horizontal="left" vertical="top" wrapText="1"/>
    </xf>
    <xf numFmtId="0" fontId="112" fillId="0" borderId="93" xfId="0" applyFont="1" applyBorder="1" applyAlignment="1">
      <alignment horizontal="left" vertical="top" wrapText="1"/>
    </xf>
    <xf numFmtId="0" fontId="112" fillId="0" borderId="124" xfId="0" applyFont="1" applyBorder="1" applyAlignment="1">
      <alignment horizontal="left" vertical="top" wrapText="1"/>
    </xf>
    <xf numFmtId="0" fontId="112" fillId="0" borderId="82" xfId="0" applyFont="1" applyBorder="1" applyAlignment="1">
      <alignment horizontal="center" vertical="center" wrapText="1"/>
    </xf>
    <xf numFmtId="0" fontId="112" fillId="0" borderId="63" xfId="0" applyFont="1" applyBorder="1" applyAlignment="1">
      <alignment horizontal="center" vertical="center" wrapText="1"/>
    </xf>
    <xf numFmtId="0" fontId="109" fillId="0" borderId="60" xfId="0" applyFont="1" applyBorder="1" applyAlignment="1">
      <alignment horizontal="center" vertical="center" wrapText="1"/>
    </xf>
    <xf numFmtId="0" fontId="109" fillId="0" borderId="65" xfId="0" applyFont="1" applyBorder="1" applyAlignment="1">
      <alignment horizontal="center" vertical="center" wrapText="1"/>
    </xf>
    <xf numFmtId="0" fontId="109" fillId="0" borderId="24" xfId="0" applyFont="1" applyBorder="1" applyAlignment="1">
      <alignment horizontal="center" vertical="center" wrapText="1"/>
    </xf>
    <xf numFmtId="0" fontId="109" fillId="0" borderId="25" xfId="0" applyFont="1" applyBorder="1" applyAlignment="1">
      <alignment horizontal="center" vertical="center" wrapText="1"/>
    </xf>
    <xf numFmtId="0" fontId="109" fillId="0" borderId="96" xfId="0" applyFont="1" applyBorder="1" applyAlignment="1">
      <alignment horizontal="center" vertical="top" wrapText="1"/>
    </xf>
    <xf numFmtId="0" fontId="109" fillId="0" borderId="97" xfId="0" applyFont="1" applyBorder="1" applyAlignment="1">
      <alignment horizontal="center" vertical="top" wrapText="1"/>
    </xf>
    <xf numFmtId="0" fontId="109" fillId="0" borderId="119" xfId="0" applyFont="1" applyBorder="1" applyAlignment="1">
      <alignment horizontal="center" vertical="top" wrapText="1"/>
    </xf>
    <xf numFmtId="0" fontId="109" fillId="0" borderId="120" xfId="0" applyFont="1" applyBorder="1" applyAlignment="1">
      <alignment horizontal="center" vertical="top" wrapText="1"/>
    </xf>
    <xf numFmtId="0" fontId="129" fillId="0" borderId="109" xfId="0" applyFont="1" applyBorder="1" applyAlignment="1">
      <alignment horizontal="left" vertical="top" wrapText="1"/>
    </xf>
    <xf numFmtId="0" fontId="129" fillId="0" borderId="110" xfId="0" applyFont="1" applyBorder="1" applyAlignment="1">
      <alignment horizontal="left" vertical="top" wrapText="1"/>
    </xf>
    <xf numFmtId="0" fontId="115" fillId="0" borderId="96" xfId="0" applyFont="1" applyBorder="1" applyAlignment="1">
      <alignment horizontal="center" vertical="center"/>
    </xf>
    <xf numFmtId="0" fontId="115" fillId="0" borderId="98" xfId="0" applyFont="1" applyBorder="1" applyAlignment="1">
      <alignment horizontal="center" vertical="center"/>
    </xf>
    <xf numFmtId="0" fontId="115" fillId="0" borderId="81" xfId="0" applyFont="1" applyBorder="1" applyAlignment="1">
      <alignment horizontal="center" vertical="center"/>
    </xf>
    <xf numFmtId="0" fontId="115" fillId="0" borderId="71" xfId="0" applyFont="1" applyBorder="1" applyAlignment="1">
      <alignment horizontal="center" vertical="center"/>
    </xf>
    <xf numFmtId="0" fontId="114" fillId="0" borderId="117" xfId="0" applyFont="1" applyBorder="1" applyAlignment="1">
      <alignment horizontal="center" vertical="center" wrapText="1"/>
    </xf>
    <xf numFmtId="0" fontId="114" fillId="0" borderId="121" xfId="0" applyFont="1" applyBorder="1" applyAlignment="1">
      <alignment horizontal="center" vertical="center" wrapText="1"/>
    </xf>
  </cellXfs>
  <cellStyles count="20968">
    <cellStyle name="_RC VALUTEBIS WRILSI " xfId="18" xr:uid="{00000000-0005-0000-0000-000000000000}"/>
    <cellStyle name="=C:\WINNT35\SYSTEM32\COMMAND.COM" xfId="20963"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3" xfId="724" xr:uid="{00000000-0005-0000-0000-0000C3020000}"/>
    <cellStyle name="Calculation 2 10 4" xfId="725" xr:uid="{00000000-0005-0000-0000-0000C4020000}"/>
    <cellStyle name="Calculation 2 10 5" xfId="726" xr:uid="{00000000-0005-0000-0000-0000C5020000}"/>
    <cellStyle name="Calculation 2 11" xfId="727" xr:uid="{00000000-0005-0000-0000-0000C6020000}"/>
    <cellStyle name="Calculation 2 11 2" xfId="728" xr:uid="{00000000-0005-0000-0000-0000C7020000}"/>
    <cellStyle name="Calculation 2 11 3" xfId="729" xr:uid="{00000000-0005-0000-0000-0000C8020000}"/>
    <cellStyle name="Calculation 2 11 4" xfId="730" xr:uid="{00000000-0005-0000-0000-0000C9020000}"/>
    <cellStyle name="Calculation 2 11 5" xfId="731" xr:uid="{00000000-0005-0000-0000-0000CA020000}"/>
    <cellStyle name="Calculation 2 12" xfId="732" xr:uid="{00000000-0005-0000-0000-0000CB020000}"/>
    <cellStyle name="Calculation 2 12 2" xfId="733" xr:uid="{00000000-0005-0000-0000-0000CC020000}"/>
    <cellStyle name="Calculation 2 12 3" xfId="734" xr:uid="{00000000-0005-0000-0000-0000CD020000}"/>
    <cellStyle name="Calculation 2 12 4" xfId="735" xr:uid="{00000000-0005-0000-0000-0000CE020000}"/>
    <cellStyle name="Calculation 2 12 5" xfId="736" xr:uid="{00000000-0005-0000-0000-0000CF020000}"/>
    <cellStyle name="Calculation 2 13" xfId="737" xr:uid="{00000000-0005-0000-0000-0000D0020000}"/>
    <cellStyle name="Calculation 2 13 2" xfId="738" xr:uid="{00000000-0005-0000-0000-0000D1020000}"/>
    <cellStyle name="Calculation 2 13 3" xfId="739" xr:uid="{00000000-0005-0000-0000-0000D2020000}"/>
    <cellStyle name="Calculation 2 13 4" xfId="740" xr:uid="{00000000-0005-0000-0000-0000D3020000}"/>
    <cellStyle name="Calculation 2 14" xfId="741" xr:uid="{00000000-0005-0000-0000-0000D4020000}"/>
    <cellStyle name="Calculation 2 15" xfId="742" xr:uid="{00000000-0005-0000-0000-0000D5020000}"/>
    <cellStyle name="Calculation 2 16" xfId="743" xr:uid="{00000000-0005-0000-0000-0000D6020000}"/>
    <cellStyle name="Calculation 2 2" xfId="744" xr:uid="{00000000-0005-0000-0000-0000D7020000}"/>
    <cellStyle name="Calculation 2 2 2" xfId="745" xr:uid="{00000000-0005-0000-0000-0000D8020000}"/>
    <cellStyle name="Calculation 2 2 2 2" xfId="746" xr:uid="{00000000-0005-0000-0000-0000D9020000}"/>
    <cellStyle name="Calculation 2 2 2 3" xfId="747" xr:uid="{00000000-0005-0000-0000-0000DA020000}"/>
    <cellStyle name="Calculation 2 2 2 4" xfId="748" xr:uid="{00000000-0005-0000-0000-0000DB020000}"/>
    <cellStyle name="Calculation 2 2 3" xfId="749" xr:uid="{00000000-0005-0000-0000-0000DC020000}"/>
    <cellStyle name="Calculation 2 2 3 2" xfId="750" xr:uid="{00000000-0005-0000-0000-0000DD020000}"/>
    <cellStyle name="Calculation 2 2 3 3" xfId="751" xr:uid="{00000000-0005-0000-0000-0000DE020000}"/>
    <cellStyle name="Calculation 2 2 3 4" xfId="752" xr:uid="{00000000-0005-0000-0000-0000DF020000}"/>
    <cellStyle name="Calculation 2 2 4" xfId="753" xr:uid="{00000000-0005-0000-0000-0000E0020000}"/>
    <cellStyle name="Calculation 2 2 4 2" xfId="754" xr:uid="{00000000-0005-0000-0000-0000E1020000}"/>
    <cellStyle name="Calculation 2 2 4 3" xfId="755" xr:uid="{00000000-0005-0000-0000-0000E2020000}"/>
    <cellStyle name="Calculation 2 2 4 4" xfId="756" xr:uid="{00000000-0005-0000-0000-0000E3020000}"/>
    <cellStyle name="Calculation 2 2 5" xfId="757" xr:uid="{00000000-0005-0000-0000-0000E4020000}"/>
    <cellStyle name="Calculation 2 2 5 2" xfId="758" xr:uid="{00000000-0005-0000-0000-0000E5020000}"/>
    <cellStyle name="Calculation 2 2 5 3" xfId="759" xr:uid="{00000000-0005-0000-0000-0000E6020000}"/>
    <cellStyle name="Calculation 2 2 5 4" xfId="760" xr:uid="{00000000-0005-0000-0000-0000E7020000}"/>
    <cellStyle name="Calculation 2 2 6" xfId="761" xr:uid="{00000000-0005-0000-0000-0000E8020000}"/>
    <cellStyle name="Calculation 2 2 7" xfId="762" xr:uid="{00000000-0005-0000-0000-0000E9020000}"/>
    <cellStyle name="Calculation 2 2 8" xfId="763" xr:uid="{00000000-0005-0000-0000-0000EA020000}"/>
    <cellStyle name="Calculation 2 2 9" xfId="764" xr:uid="{00000000-0005-0000-0000-0000EB020000}"/>
    <cellStyle name="Calculation 2 3" xfId="765" xr:uid="{00000000-0005-0000-0000-0000EC020000}"/>
    <cellStyle name="Calculation 2 3 2" xfId="766" xr:uid="{00000000-0005-0000-0000-0000ED020000}"/>
    <cellStyle name="Calculation 2 3 3" xfId="767" xr:uid="{00000000-0005-0000-0000-0000EE020000}"/>
    <cellStyle name="Calculation 2 3 4" xfId="768" xr:uid="{00000000-0005-0000-0000-0000EF020000}"/>
    <cellStyle name="Calculation 2 3 5" xfId="769" xr:uid="{00000000-0005-0000-0000-0000F0020000}"/>
    <cellStyle name="Calculation 2 4" xfId="770" xr:uid="{00000000-0005-0000-0000-0000F1020000}"/>
    <cellStyle name="Calculation 2 4 2" xfId="771" xr:uid="{00000000-0005-0000-0000-0000F2020000}"/>
    <cellStyle name="Calculation 2 4 3" xfId="772" xr:uid="{00000000-0005-0000-0000-0000F3020000}"/>
    <cellStyle name="Calculation 2 4 4" xfId="773" xr:uid="{00000000-0005-0000-0000-0000F4020000}"/>
    <cellStyle name="Calculation 2 4 5" xfId="774" xr:uid="{00000000-0005-0000-0000-0000F5020000}"/>
    <cellStyle name="Calculation 2 5" xfId="775" xr:uid="{00000000-0005-0000-0000-0000F6020000}"/>
    <cellStyle name="Calculation 2 5 2" xfId="776" xr:uid="{00000000-0005-0000-0000-0000F7020000}"/>
    <cellStyle name="Calculation 2 5 3" xfId="777" xr:uid="{00000000-0005-0000-0000-0000F8020000}"/>
    <cellStyle name="Calculation 2 5 4" xfId="778" xr:uid="{00000000-0005-0000-0000-0000F9020000}"/>
    <cellStyle name="Calculation 2 5 5" xfId="779" xr:uid="{00000000-0005-0000-0000-0000FA020000}"/>
    <cellStyle name="Calculation 2 6" xfId="780" xr:uid="{00000000-0005-0000-0000-0000FB020000}"/>
    <cellStyle name="Calculation 2 6 2" xfId="781" xr:uid="{00000000-0005-0000-0000-0000FC020000}"/>
    <cellStyle name="Calculation 2 6 3" xfId="782" xr:uid="{00000000-0005-0000-0000-0000FD020000}"/>
    <cellStyle name="Calculation 2 6 4" xfId="783" xr:uid="{00000000-0005-0000-0000-0000FE020000}"/>
    <cellStyle name="Calculation 2 6 5" xfId="784" xr:uid="{00000000-0005-0000-0000-0000FF020000}"/>
    <cellStyle name="Calculation 2 7" xfId="785" xr:uid="{00000000-0005-0000-0000-000000030000}"/>
    <cellStyle name="Calculation 2 7 2" xfId="786" xr:uid="{00000000-0005-0000-0000-000001030000}"/>
    <cellStyle name="Calculation 2 7 3" xfId="787" xr:uid="{00000000-0005-0000-0000-000002030000}"/>
    <cellStyle name="Calculation 2 7 4" xfId="788" xr:uid="{00000000-0005-0000-0000-000003030000}"/>
    <cellStyle name="Calculation 2 7 5" xfId="789" xr:uid="{00000000-0005-0000-0000-000004030000}"/>
    <cellStyle name="Calculation 2 8" xfId="790" xr:uid="{00000000-0005-0000-0000-000005030000}"/>
    <cellStyle name="Calculation 2 8 2" xfId="791" xr:uid="{00000000-0005-0000-0000-000006030000}"/>
    <cellStyle name="Calculation 2 8 3" xfId="792" xr:uid="{00000000-0005-0000-0000-000007030000}"/>
    <cellStyle name="Calculation 2 8 4" xfId="793" xr:uid="{00000000-0005-0000-0000-000008030000}"/>
    <cellStyle name="Calculation 2 8 5" xfId="794" xr:uid="{00000000-0005-0000-0000-000009030000}"/>
    <cellStyle name="Calculation 2 9" xfId="795" xr:uid="{00000000-0005-0000-0000-00000A030000}"/>
    <cellStyle name="Calculation 2 9 2" xfId="796" xr:uid="{00000000-0005-0000-0000-00000B030000}"/>
    <cellStyle name="Calculation 2 9 3" xfId="797" xr:uid="{00000000-0005-0000-0000-00000C030000}"/>
    <cellStyle name="Calculation 2 9 4" xfId="798" xr:uid="{00000000-0005-0000-0000-00000D030000}"/>
    <cellStyle name="Calculation 2 9 5" xfId="799" xr:uid="{00000000-0005-0000-0000-00000E030000}"/>
    <cellStyle name="Calculation 3" xfId="800" xr:uid="{00000000-0005-0000-0000-00000F030000}"/>
    <cellStyle name="Calculation 3 2" xfId="801" xr:uid="{00000000-0005-0000-0000-000010030000}"/>
    <cellStyle name="Calculation 3 3" xfId="802" xr:uid="{00000000-0005-0000-0000-000011030000}"/>
    <cellStyle name="Calculation 4" xfId="803" xr:uid="{00000000-0005-0000-0000-000012030000}"/>
    <cellStyle name="Calculation 4 2" xfId="804" xr:uid="{00000000-0005-0000-0000-000013030000}"/>
    <cellStyle name="Calculation 4 3" xfId="805" xr:uid="{00000000-0005-0000-0000-000014030000}"/>
    <cellStyle name="Calculation 5" xfId="806" xr:uid="{00000000-0005-0000-0000-000015030000}"/>
    <cellStyle name="Calculation 5 2" xfId="807" xr:uid="{00000000-0005-0000-0000-000016030000}"/>
    <cellStyle name="Calculation 5 3" xfId="808" xr:uid="{00000000-0005-0000-0000-000017030000}"/>
    <cellStyle name="Calculation 6" xfId="809" xr:uid="{00000000-0005-0000-0000-000018030000}"/>
    <cellStyle name="Calculation 6 2" xfId="810" xr:uid="{00000000-0005-0000-0000-000019030000}"/>
    <cellStyle name="Calculation 6 3" xfId="811" xr:uid="{00000000-0005-0000-0000-00001A030000}"/>
    <cellStyle name="Calculation 7" xfId="812" xr:uid="{00000000-0005-0000-0000-00001B030000}"/>
    <cellStyle name="Check Cell 2" xfId="813" xr:uid="{00000000-0005-0000-0000-00001C030000}"/>
    <cellStyle name="Check Cell 2 10" xfId="814" xr:uid="{00000000-0005-0000-0000-00001D030000}"/>
    <cellStyle name="Check Cell 2 11" xfId="815" xr:uid="{00000000-0005-0000-0000-00001E030000}"/>
    <cellStyle name="Check Cell 2 12" xfId="816" xr:uid="{00000000-0005-0000-0000-00001F030000}"/>
    <cellStyle name="Check Cell 2 2" xfId="817" xr:uid="{00000000-0005-0000-0000-000020030000}"/>
    <cellStyle name="Check Cell 2 2 2" xfId="818" xr:uid="{00000000-0005-0000-0000-000021030000}"/>
    <cellStyle name="Check Cell 2 2 3" xfId="819" xr:uid="{00000000-0005-0000-0000-000022030000}"/>
    <cellStyle name="Check Cell 2 2 4" xfId="820" xr:uid="{00000000-0005-0000-0000-000023030000}"/>
    <cellStyle name="Check Cell 2 3" xfId="821" xr:uid="{00000000-0005-0000-0000-000024030000}"/>
    <cellStyle name="Check Cell 2 3 2" xfId="822" xr:uid="{00000000-0005-0000-0000-000025030000}"/>
    <cellStyle name="Check Cell 2 3 3" xfId="823" xr:uid="{00000000-0005-0000-0000-000026030000}"/>
    <cellStyle name="Check Cell 2 4" xfId="824" xr:uid="{00000000-0005-0000-0000-000027030000}"/>
    <cellStyle name="Check Cell 2 4 2" xfId="825" xr:uid="{00000000-0005-0000-0000-000028030000}"/>
    <cellStyle name="Check Cell 2 4 3" xfId="826" xr:uid="{00000000-0005-0000-0000-000029030000}"/>
    <cellStyle name="Check Cell 2 5" xfId="827" xr:uid="{00000000-0005-0000-0000-00002A030000}"/>
    <cellStyle name="Check Cell 2 5 2" xfId="828" xr:uid="{00000000-0005-0000-0000-00002B030000}"/>
    <cellStyle name="Check Cell 2 5 3" xfId="829" xr:uid="{00000000-0005-0000-0000-00002C030000}"/>
    <cellStyle name="Check Cell 2 6" xfId="830" xr:uid="{00000000-0005-0000-0000-00002D030000}"/>
    <cellStyle name="Check Cell 2 6 2" xfId="831" xr:uid="{00000000-0005-0000-0000-00002E030000}"/>
    <cellStyle name="Check Cell 2 6 3" xfId="832" xr:uid="{00000000-0005-0000-0000-00002F030000}"/>
    <cellStyle name="Check Cell 2 7" xfId="833" xr:uid="{00000000-0005-0000-0000-000030030000}"/>
    <cellStyle name="Check Cell 2 7 2" xfId="834" xr:uid="{00000000-0005-0000-0000-000031030000}"/>
    <cellStyle name="Check Cell 2 7 3" xfId="835" xr:uid="{00000000-0005-0000-0000-000032030000}"/>
    <cellStyle name="Check Cell 2 8" xfId="836" xr:uid="{00000000-0005-0000-0000-000033030000}"/>
    <cellStyle name="Check Cell 2 9" xfId="837" xr:uid="{00000000-0005-0000-0000-000034030000}"/>
    <cellStyle name="Check Cell 3" xfId="838" xr:uid="{00000000-0005-0000-0000-000035030000}"/>
    <cellStyle name="Check Cell 3 2" xfId="839" xr:uid="{00000000-0005-0000-0000-000036030000}"/>
    <cellStyle name="Check Cell 3 2 2" xfId="840" xr:uid="{00000000-0005-0000-0000-000037030000}"/>
    <cellStyle name="Check Cell 3 2 3" xfId="841" xr:uid="{00000000-0005-0000-0000-000038030000}"/>
    <cellStyle name="Check Cell 3 3" xfId="842" xr:uid="{00000000-0005-0000-0000-000039030000}"/>
    <cellStyle name="Check Cell 3 3 2" xfId="843" xr:uid="{00000000-0005-0000-0000-00003A030000}"/>
    <cellStyle name="Check Cell 3 3 3" xfId="844" xr:uid="{00000000-0005-0000-0000-00003B030000}"/>
    <cellStyle name="Check Cell 3 4" xfId="845" xr:uid="{00000000-0005-0000-0000-00003C030000}"/>
    <cellStyle name="Check Cell 3 4 2" xfId="846" xr:uid="{00000000-0005-0000-0000-00003D030000}"/>
    <cellStyle name="Check Cell 3 4 3" xfId="847" xr:uid="{00000000-0005-0000-0000-00003E030000}"/>
    <cellStyle name="Check Cell 3 5" xfId="848" xr:uid="{00000000-0005-0000-0000-00003F030000}"/>
    <cellStyle name="Check Cell 3 5 2" xfId="849" xr:uid="{00000000-0005-0000-0000-000040030000}"/>
    <cellStyle name="Check Cell 3 5 3" xfId="850" xr:uid="{00000000-0005-0000-0000-000041030000}"/>
    <cellStyle name="Check Cell 3 6" xfId="851" xr:uid="{00000000-0005-0000-0000-000042030000}"/>
    <cellStyle name="Check Cell 3 6 2" xfId="852" xr:uid="{00000000-0005-0000-0000-000043030000}"/>
    <cellStyle name="Check Cell 3 6 3" xfId="853" xr:uid="{00000000-0005-0000-0000-000044030000}"/>
    <cellStyle name="Check Cell 3 7" xfId="854" xr:uid="{00000000-0005-0000-0000-000045030000}"/>
    <cellStyle name="Check Cell 3 7 2" xfId="855" xr:uid="{00000000-0005-0000-0000-000046030000}"/>
    <cellStyle name="Check Cell 3 7 3" xfId="856" xr:uid="{00000000-0005-0000-0000-000047030000}"/>
    <cellStyle name="Check Cell 3 8" xfId="857" xr:uid="{00000000-0005-0000-0000-000048030000}"/>
    <cellStyle name="Check Cell 3 9" xfId="858" xr:uid="{00000000-0005-0000-0000-000049030000}"/>
    <cellStyle name="Check Cell 4" xfId="859" xr:uid="{00000000-0005-0000-0000-00004A030000}"/>
    <cellStyle name="Check Cell 4 2" xfId="860" xr:uid="{00000000-0005-0000-0000-00004B030000}"/>
    <cellStyle name="Check Cell 4 2 2" xfId="861" xr:uid="{00000000-0005-0000-0000-00004C030000}"/>
    <cellStyle name="Check Cell 4 2 3" xfId="862" xr:uid="{00000000-0005-0000-0000-00004D030000}"/>
    <cellStyle name="Check Cell 4 3" xfId="863" xr:uid="{00000000-0005-0000-0000-00004E030000}"/>
    <cellStyle name="Check Cell 4 3 2" xfId="864" xr:uid="{00000000-0005-0000-0000-00004F030000}"/>
    <cellStyle name="Check Cell 4 3 3" xfId="865" xr:uid="{00000000-0005-0000-0000-000050030000}"/>
    <cellStyle name="Check Cell 4 4" xfId="866" xr:uid="{00000000-0005-0000-0000-000051030000}"/>
    <cellStyle name="Check Cell 4 4 2" xfId="867" xr:uid="{00000000-0005-0000-0000-000052030000}"/>
    <cellStyle name="Check Cell 4 4 3" xfId="868" xr:uid="{00000000-0005-0000-0000-000053030000}"/>
    <cellStyle name="Check Cell 4 5" xfId="869" xr:uid="{00000000-0005-0000-0000-000054030000}"/>
    <cellStyle name="Check Cell 4 5 2" xfId="870" xr:uid="{00000000-0005-0000-0000-000055030000}"/>
    <cellStyle name="Check Cell 4 5 3" xfId="871" xr:uid="{00000000-0005-0000-0000-000056030000}"/>
    <cellStyle name="Check Cell 4 6" xfId="872" xr:uid="{00000000-0005-0000-0000-000057030000}"/>
    <cellStyle name="Check Cell 4 6 2" xfId="873" xr:uid="{00000000-0005-0000-0000-000058030000}"/>
    <cellStyle name="Check Cell 4 6 3" xfId="874" xr:uid="{00000000-0005-0000-0000-000059030000}"/>
    <cellStyle name="Check Cell 4 7" xfId="875" xr:uid="{00000000-0005-0000-0000-00005A030000}"/>
    <cellStyle name="Check Cell 4 7 2" xfId="876" xr:uid="{00000000-0005-0000-0000-00005B030000}"/>
    <cellStyle name="Check Cell 4 7 3" xfId="877" xr:uid="{00000000-0005-0000-0000-00005C030000}"/>
    <cellStyle name="Check Cell 4 8" xfId="878" xr:uid="{00000000-0005-0000-0000-00005D030000}"/>
    <cellStyle name="Check Cell 4 9" xfId="879" xr:uid="{00000000-0005-0000-0000-00005E030000}"/>
    <cellStyle name="Check Cell 5" xfId="880" xr:uid="{00000000-0005-0000-0000-00005F030000}"/>
    <cellStyle name="Check Cell 5 2" xfId="881" xr:uid="{00000000-0005-0000-0000-000060030000}"/>
    <cellStyle name="Check Cell 5 2 2" xfId="882" xr:uid="{00000000-0005-0000-0000-000061030000}"/>
    <cellStyle name="Check Cell 5 2 3" xfId="883" xr:uid="{00000000-0005-0000-0000-000062030000}"/>
    <cellStyle name="Check Cell 5 3" xfId="884" xr:uid="{00000000-0005-0000-0000-000063030000}"/>
    <cellStyle name="Check Cell 5 3 2" xfId="885" xr:uid="{00000000-0005-0000-0000-000064030000}"/>
    <cellStyle name="Check Cell 5 3 3" xfId="886" xr:uid="{00000000-0005-0000-0000-000065030000}"/>
    <cellStyle name="Check Cell 5 4" xfId="887" xr:uid="{00000000-0005-0000-0000-000066030000}"/>
    <cellStyle name="Check Cell 5 4 2" xfId="888" xr:uid="{00000000-0005-0000-0000-000067030000}"/>
    <cellStyle name="Check Cell 5 4 3" xfId="889" xr:uid="{00000000-0005-0000-0000-000068030000}"/>
    <cellStyle name="Check Cell 5 5" xfId="890" xr:uid="{00000000-0005-0000-0000-000069030000}"/>
    <cellStyle name="Check Cell 5 5 2" xfId="891" xr:uid="{00000000-0005-0000-0000-00006A030000}"/>
    <cellStyle name="Check Cell 5 5 3" xfId="892" xr:uid="{00000000-0005-0000-0000-00006B030000}"/>
    <cellStyle name="Check Cell 5 6" xfId="893" xr:uid="{00000000-0005-0000-0000-00006C030000}"/>
    <cellStyle name="Check Cell 5 6 2" xfId="894" xr:uid="{00000000-0005-0000-0000-00006D030000}"/>
    <cellStyle name="Check Cell 5 6 3" xfId="895" xr:uid="{00000000-0005-0000-0000-00006E030000}"/>
    <cellStyle name="Check Cell 5 7" xfId="896" xr:uid="{00000000-0005-0000-0000-00006F030000}"/>
    <cellStyle name="Check Cell 5 7 2" xfId="897" xr:uid="{00000000-0005-0000-0000-000070030000}"/>
    <cellStyle name="Check Cell 5 7 3" xfId="898" xr:uid="{00000000-0005-0000-0000-000071030000}"/>
    <cellStyle name="Check Cell 5 8" xfId="899" xr:uid="{00000000-0005-0000-0000-000072030000}"/>
    <cellStyle name="Check Cell 5 9" xfId="900" xr:uid="{00000000-0005-0000-0000-000073030000}"/>
    <cellStyle name="Check Cell 6" xfId="901" xr:uid="{00000000-0005-0000-0000-000074030000}"/>
    <cellStyle name="Check Cell 6 2" xfId="902" xr:uid="{00000000-0005-0000-0000-000075030000}"/>
    <cellStyle name="Check Cell 6 2 2" xfId="903" xr:uid="{00000000-0005-0000-0000-000076030000}"/>
    <cellStyle name="Check Cell 6 2 3" xfId="904" xr:uid="{00000000-0005-0000-0000-000077030000}"/>
    <cellStyle name="Check Cell 6 3" xfId="905" xr:uid="{00000000-0005-0000-0000-000078030000}"/>
    <cellStyle name="Check Cell 6 3 2" xfId="906" xr:uid="{00000000-0005-0000-0000-000079030000}"/>
    <cellStyle name="Check Cell 6 3 3" xfId="907" xr:uid="{00000000-0005-0000-0000-00007A030000}"/>
    <cellStyle name="Check Cell 6 4" xfId="908" xr:uid="{00000000-0005-0000-0000-00007B030000}"/>
    <cellStyle name="Check Cell 6 4 2" xfId="909" xr:uid="{00000000-0005-0000-0000-00007C030000}"/>
    <cellStyle name="Check Cell 6 4 3" xfId="910" xr:uid="{00000000-0005-0000-0000-00007D030000}"/>
    <cellStyle name="Check Cell 6 5" xfId="911" xr:uid="{00000000-0005-0000-0000-00007E030000}"/>
    <cellStyle name="Check Cell 6 5 2" xfId="912" xr:uid="{00000000-0005-0000-0000-00007F030000}"/>
    <cellStyle name="Check Cell 6 5 3" xfId="913" xr:uid="{00000000-0005-0000-0000-000080030000}"/>
    <cellStyle name="Check Cell 6 6" xfId="914" xr:uid="{00000000-0005-0000-0000-000081030000}"/>
    <cellStyle name="Check Cell 6 6 2" xfId="915" xr:uid="{00000000-0005-0000-0000-000082030000}"/>
    <cellStyle name="Check Cell 6 6 3" xfId="916" xr:uid="{00000000-0005-0000-0000-000083030000}"/>
    <cellStyle name="Check Cell 6 7" xfId="917" xr:uid="{00000000-0005-0000-0000-000084030000}"/>
    <cellStyle name="Check Cell 6 7 2" xfId="918" xr:uid="{00000000-0005-0000-0000-000085030000}"/>
    <cellStyle name="Check Cell 6 7 3" xfId="919" xr:uid="{00000000-0005-0000-0000-000086030000}"/>
    <cellStyle name="Check Cell 6 8" xfId="920" xr:uid="{00000000-0005-0000-0000-000087030000}"/>
    <cellStyle name="Check Cell 6 9" xfId="921" xr:uid="{00000000-0005-0000-0000-000088030000}"/>
    <cellStyle name="Check Cell 7" xfId="922" xr:uid="{00000000-0005-0000-0000-000089030000}"/>
    <cellStyle name="Comma" xfId="7" builtinId="3"/>
    <cellStyle name="Comma [0] 10" xfId="923" xr:uid="{00000000-0005-0000-0000-00008B030000}"/>
    <cellStyle name="Comma [0] 11" xfId="924" xr:uid="{00000000-0005-0000-0000-00008C030000}"/>
    <cellStyle name="Comma [0] 2" xfId="925" xr:uid="{00000000-0005-0000-0000-00008D030000}"/>
    <cellStyle name="Comma [0] 2 2" xfId="926" xr:uid="{00000000-0005-0000-0000-00008E030000}"/>
    <cellStyle name="Comma [0] 2 2 2" xfId="927" xr:uid="{00000000-0005-0000-0000-00008F030000}"/>
    <cellStyle name="Comma [0] 2 3" xfId="928" xr:uid="{00000000-0005-0000-0000-000090030000}"/>
    <cellStyle name="Comma [0] 3" xfId="929" xr:uid="{00000000-0005-0000-0000-000091030000}"/>
    <cellStyle name="Comma [0] 3 2" xfId="930" xr:uid="{00000000-0005-0000-0000-000092030000}"/>
    <cellStyle name="Comma [0] 3 2 2" xfId="931" xr:uid="{00000000-0005-0000-0000-000093030000}"/>
    <cellStyle name="Comma [0] 3 3" xfId="932" xr:uid="{00000000-0005-0000-0000-000094030000}"/>
    <cellStyle name="Comma [0] 3 4" xfId="933" xr:uid="{00000000-0005-0000-0000-000095030000}"/>
    <cellStyle name="Comma [0] 4" xfId="934" xr:uid="{00000000-0005-0000-0000-000096030000}"/>
    <cellStyle name="Comma [0] 4 2" xfId="935" xr:uid="{00000000-0005-0000-0000-000097030000}"/>
    <cellStyle name="Comma [0] 4 2 2" xfId="936" xr:uid="{00000000-0005-0000-0000-000098030000}"/>
    <cellStyle name="Comma [0] 4 3" xfId="937" xr:uid="{00000000-0005-0000-0000-000099030000}"/>
    <cellStyle name="Comma [0] 5" xfId="938" xr:uid="{00000000-0005-0000-0000-00009A030000}"/>
    <cellStyle name="Comma [0] 5 2" xfId="939" xr:uid="{00000000-0005-0000-0000-00009B030000}"/>
    <cellStyle name="Comma [0] 5 2 2" xfId="940" xr:uid="{00000000-0005-0000-0000-00009C030000}"/>
    <cellStyle name="Comma [0] 6" xfId="941" xr:uid="{00000000-0005-0000-0000-00009D030000}"/>
    <cellStyle name="Comma [0] 6 2" xfId="942" xr:uid="{00000000-0005-0000-0000-00009E030000}"/>
    <cellStyle name="Comma [0] 7" xfId="943" xr:uid="{00000000-0005-0000-0000-00009F030000}"/>
    <cellStyle name="Comma [0] 7 2" xfId="944" xr:uid="{00000000-0005-0000-0000-0000A0030000}"/>
    <cellStyle name="Comma [0] 8" xfId="945" xr:uid="{00000000-0005-0000-0000-0000A1030000}"/>
    <cellStyle name="Comma [0] 9" xfId="946" xr:uid="{00000000-0005-0000-0000-0000A2030000}"/>
    <cellStyle name="Comma [00]" xfId="947" xr:uid="{00000000-0005-0000-0000-0000A3030000}"/>
    <cellStyle name="Comma 10" xfId="948" xr:uid="{00000000-0005-0000-0000-0000A4030000}"/>
    <cellStyle name="Comma 10 10" xfId="949" xr:uid="{00000000-0005-0000-0000-0000A5030000}"/>
    <cellStyle name="Comma 10 11" xfId="950" xr:uid="{00000000-0005-0000-0000-0000A6030000}"/>
    <cellStyle name="Comma 10 12" xfId="951" xr:uid="{00000000-0005-0000-0000-0000A7030000}"/>
    <cellStyle name="Comma 10 12 2" xfId="952" xr:uid="{00000000-0005-0000-0000-0000A8030000}"/>
    <cellStyle name="Comma 10 13" xfId="953" xr:uid="{00000000-0005-0000-0000-0000A9030000}"/>
    <cellStyle name="Comma 10 14" xfId="954" xr:uid="{00000000-0005-0000-0000-0000AA030000}"/>
    <cellStyle name="Comma 10 2" xfId="955" xr:uid="{00000000-0005-0000-0000-0000AB030000}"/>
    <cellStyle name="Comma 10 2 2" xfId="956" xr:uid="{00000000-0005-0000-0000-0000AC030000}"/>
    <cellStyle name="Comma 10 2 2 2" xfId="957" xr:uid="{00000000-0005-0000-0000-0000AD030000}"/>
    <cellStyle name="Comma 10 2 3" xfId="958" xr:uid="{00000000-0005-0000-0000-0000AE030000}"/>
    <cellStyle name="Comma 10 2 4" xfId="959" xr:uid="{00000000-0005-0000-0000-0000AF030000}"/>
    <cellStyle name="Comma 10 2 5" xfId="960" xr:uid="{00000000-0005-0000-0000-0000B0030000}"/>
    <cellStyle name="Comma 10 2 6" xfId="961" xr:uid="{00000000-0005-0000-0000-0000B1030000}"/>
    <cellStyle name="Comma 10 2 7" xfId="962" xr:uid="{00000000-0005-0000-0000-0000B2030000}"/>
    <cellStyle name="Comma 10 3" xfId="963" xr:uid="{00000000-0005-0000-0000-0000B3030000}"/>
    <cellStyle name="Comma 10 4" xfId="964" xr:uid="{00000000-0005-0000-0000-0000B4030000}"/>
    <cellStyle name="Comma 10 5" xfId="965" xr:uid="{00000000-0005-0000-0000-0000B5030000}"/>
    <cellStyle name="Comma 10 6" xfId="966" xr:uid="{00000000-0005-0000-0000-0000B6030000}"/>
    <cellStyle name="Comma 10 7" xfId="967" xr:uid="{00000000-0005-0000-0000-0000B7030000}"/>
    <cellStyle name="Comma 10 8" xfId="968" xr:uid="{00000000-0005-0000-0000-0000B8030000}"/>
    <cellStyle name="Comma 10 9" xfId="969" xr:uid="{00000000-0005-0000-0000-0000B9030000}"/>
    <cellStyle name="Comma 100" xfId="970" xr:uid="{00000000-0005-0000-0000-0000BA030000}"/>
    <cellStyle name="Comma 101" xfId="971" xr:uid="{00000000-0005-0000-0000-0000BB030000}"/>
    <cellStyle name="Comma 102" xfId="972" xr:uid="{00000000-0005-0000-0000-0000BC030000}"/>
    <cellStyle name="Comma 103" xfId="973" xr:uid="{00000000-0005-0000-0000-0000BD030000}"/>
    <cellStyle name="Comma 104" xfId="974" xr:uid="{00000000-0005-0000-0000-0000BE030000}"/>
    <cellStyle name="Comma 105" xfId="975" xr:uid="{00000000-0005-0000-0000-0000BF030000}"/>
    <cellStyle name="Comma 106" xfId="976" xr:uid="{00000000-0005-0000-0000-0000C0030000}"/>
    <cellStyle name="Comma 107" xfId="977" xr:uid="{00000000-0005-0000-0000-0000C1030000}"/>
    <cellStyle name="Comma 107 2" xfId="978" xr:uid="{00000000-0005-0000-0000-0000C2030000}"/>
    <cellStyle name="Comma 107 2 2" xfId="979" xr:uid="{00000000-0005-0000-0000-0000C3030000}"/>
    <cellStyle name="Comma 107 2 3" xfId="980" xr:uid="{00000000-0005-0000-0000-0000C4030000}"/>
    <cellStyle name="Comma 107 2 4" xfId="981" xr:uid="{00000000-0005-0000-0000-0000C5030000}"/>
    <cellStyle name="Comma 107 3" xfId="982" xr:uid="{00000000-0005-0000-0000-0000C6030000}"/>
    <cellStyle name="Comma 107 4" xfId="983" xr:uid="{00000000-0005-0000-0000-0000C7030000}"/>
    <cellStyle name="Comma 107 5" xfId="984" xr:uid="{00000000-0005-0000-0000-0000C8030000}"/>
    <cellStyle name="Comma 108" xfId="985" xr:uid="{00000000-0005-0000-0000-0000C9030000}"/>
    <cellStyle name="Comma 109" xfId="986" xr:uid="{00000000-0005-0000-0000-0000CA030000}"/>
    <cellStyle name="Comma 109 2" xfId="987" xr:uid="{00000000-0005-0000-0000-0000CB030000}"/>
    <cellStyle name="Comma 109 3" xfId="988" xr:uid="{00000000-0005-0000-0000-0000CC030000}"/>
    <cellStyle name="Comma 109 4" xfId="989" xr:uid="{00000000-0005-0000-0000-0000CD030000}"/>
    <cellStyle name="Comma 11" xfId="990" xr:uid="{00000000-0005-0000-0000-0000CE030000}"/>
    <cellStyle name="Comma 11 2" xfId="991" xr:uid="{00000000-0005-0000-0000-0000CF030000}"/>
    <cellStyle name="Comma 11 2 2" xfId="992" xr:uid="{00000000-0005-0000-0000-0000D0030000}"/>
    <cellStyle name="Comma 11 2 3" xfId="993" xr:uid="{00000000-0005-0000-0000-0000D1030000}"/>
    <cellStyle name="Comma 11 2 4" xfId="994" xr:uid="{00000000-0005-0000-0000-0000D2030000}"/>
    <cellStyle name="Comma 11 2 5" xfId="995" xr:uid="{00000000-0005-0000-0000-0000D3030000}"/>
    <cellStyle name="Comma 11 2 6" xfId="996" xr:uid="{00000000-0005-0000-0000-0000D4030000}"/>
    <cellStyle name="Comma 11 2 7" xfId="997" xr:uid="{00000000-0005-0000-0000-0000D5030000}"/>
    <cellStyle name="Comma 11 2 8" xfId="998" xr:uid="{00000000-0005-0000-0000-0000D6030000}"/>
    <cellStyle name="Comma 11 2 9" xfId="999" xr:uid="{00000000-0005-0000-0000-0000D7030000}"/>
    <cellStyle name="Comma 11 3" xfId="1000" xr:uid="{00000000-0005-0000-0000-0000D8030000}"/>
    <cellStyle name="Comma 11 3 2" xfId="1001" xr:uid="{00000000-0005-0000-0000-0000D9030000}"/>
    <cellStyle name="Comma 11 3 3" xfId="1002" xr:uid="{00000000-0005-0000-0000-0000DA030000}"/>
    <cellStyle name="Comma 11 4" xfId="1003" xr:uid="{00000000-0005-0000-0000-0000DB030000}"/>
    <cellStyle name="Comma 11 4 2" xfId="1004" xr:uid="{00000000-0005-0000-0000-0000DC030000}"/>
    <cellStyle name="Comma 11 5" xfId="1005" xr:uid="{00000000-0005-0000-0000-0000DD030000}"/>
    <cellStyle name="Comma 110" xfId="1006" xr:uid="{00000000-0005-0000-0000-0000DE030000}"/>
    <cellStyle name="Comma 110 2" xfId="1007" xr:uid="{00000000-0005-0000-0000-0000DF030000}"/>
    <cellStyle name="Comma 111" xfId="20964" xr:uid="{00000000-0005-0000-0000-0000E0030000}"/>
    <cellStyle name="Comma 12" xfId="1008" xr:uid="{00000000-0005-0000-0000-0000E1030000}"/>
    <cellStyle name="Comma 12 2" xfId="1009" xr:uid="{00000000-0005-0000-0000-0000E2030000}"/>
    <cellStyle name="Comma 12 2 2" xfId="1010" xr:uid="{00000000-0005-0000-0000-0000E3030000}"/>
    <cellStyle name="Comma 12 2 2 2" xfId="1011" xr:uid="{00000000-0005-0000-0000-0000E4030000}"/>
    <cellStyle name="Comma 12 2 3" xfId="1012" xr:uid="{00000000-0005-0000-0000-0000E5030000}"/>
    <cellStyle name="Comma 12 2 4" xfId="1013" xr:uid="{00000000-0005-0000-0000-0000E6030000}"/>
    <cellStyle name="Comma 12 2 5" xfId="1014" xr:uid="{00000000-0005-0000-0000-0000E7030000}"/>
    <cellStyle name="Comma 12 2 6" xfId="1015" xr:uid="{00000000-0005-0000-0000-0000E8030000}"/>
    <cellStyle name="Comma 12 2 7" xfId="1016" xr:uid="{00000000-0005-0000-0000-0000E9030000}"/>
    <cellStyle name="Comma 12 3" xfId="1017" xr:uid="{00000000-0005-0000-0000-0000EA030000}"/>
    <cellStyle name="Comma 12 3 2" xfId="1018" xr:uid="{00000000-0005-0000-0000-0000EB030000}"/>
    <cellStyle name="Comma 12 4" xfId="1019" xr:uid="{00000000-0005-0000-0000-0000EC030000}"/>
    <cellStyle name="Comma 12 4 2" xfId="1020" xr:uid="{00000000-0005-0000-0000-0000ED030000}"/>
    <cellStyle name="Comma 13" xfId="1021" xr:uid="{00000000-0005-0000-0000-0000EE030000}"/>
    <cellStyle name="Comma 13 2" xfId="1022" xr:uid="{00000000-0005-0000-0000-0000EF030000}"/>
    <cellStyle name="Comma 13 2 2" xfId="1023" xr:uid="{00000000-0005-0000-0000-0000F0030000}"/>
    <cellStyle name="Comma 13 2 3" xfId="1024" xr:uid="{00000000-0005-0000-0000-0000F1030000}"/>
    <cellStyle name="Comma 13 2 4" xfId="1025" xr:uid="{00000000-0005-0000-0000-0000F2030000}"/>
    <cellStyle name="Comma 13 2 5" xfId="1026" xr:uid="{00000000-0005-0000-0000-0000F3030000}"/>
    <cellStyle name="Comma 13 2 6" xfId="1027" xr:uid="{00000000-0005-0000-0000-0000F4030000}"/>
    <cellStyle name="Comma 13 2 7" xfId="1028" xr:uid="{00000000-0005-0000-0000-0000F5030000}"/>
    <cellStyle name="Comma 13 3" xfId="1029" xr:uid="{00000000-0005-0000-0000-0000F6030000}"/>
    <cellStyle name="Comma 13 3 2" xfId="1030" xr:uid="{00000000-0005-0000-0000-0000F7030000}"/>
    <cellStyle name="Comma 14" xfId="1031" xr:uid="{00000000-0005-0000-0000-0000F8030000}"/>
    <cellStyle name="Comma 14 2" xfId="1032" xr:uid="{00000000-0005-0000-0000-0000F9030000}"/>
    <cellStyle name="Comma 14 2 2" xfId="1033" xr:uid="{00000000-0005-0000-0000-0000FA030000}"/>
    <cellStyle name="Comma 14 3" xfId="1034" xr:uid="{00000000-0005-0000-0000-0000FB030000}"/>
    <cellStyle name="Comma 15" xfId="1035" xr:uid="{00000000-0005-0000-0000-0000FC030000}"/>
    <cellStyle name="Comma 15 2" xfId="1036" xr:uid="{00000000-0005-0000-0000-0000FD030000}"/>
    <cellStyle name="Comma 15 2 2" xfId="1037" xr:uid="{00000000-0005-0000-0000-0000FE030000}"/>
    <cellStyle name="Comma 15 2 3" xfId="1038" xr:uid="{00000000-0005-0000-0000-0000FF030000}"/>
    <cellStyle name="Comma 15 2 4" xfId="1039" xr:uid="{00000000-0005-0000-0000-000000040000}"/>
    <cellStyle name="Comma 15 2 5" xfId="1040" xr:uid="{00000000-0005-0000-0000-000001040000}"/>
    <cellStyle name="Comma 15 2 6" xfId="1041" xr:uid="{00000000-0005-0000-0000-000002040000}"/>
    <cellStyle name="Comma 15 2 7" xfId="1042" xr:uid="{00000000-0005-0000-0000-000003040000}"/>
    <cellStyle name="Comma 15 3" xfId="1043" xr:uid="{00000000-0005-0000-0000-000004040000}"/>
    <cellStyle name="Comma 16" xfId="1044" xr:uid="{00000000-0005-0000-0000-000005040000}"/>
    <cellStyle name="Comma 16 10" xfId="1045" xr:uid="{00000000-0005-0000-0000-000006040000}"/>
    <cellStyle name="Comma 16 11" xfId="1046" xr:uid="{00000000-0005-0000-0000-000007040000}"/>
    <cellStyle name="Comma 16 2" xfId="1047" xr:uid="{00000000-0005-0000-0000-000008040000}"/>
    <cellStyle name="Comma 16 3" xfId="1048" xr:uid="{00000000-0005-0000-0000-000009040000}"/>
    <cellStyle name="Comma 16 4" xfId="1049" xr:uid="{00000000-0005-0000-0000-00000A040000}"/>
    <cellStyle name="Comma 16 5" xfId="1050" xr:uid="{00000000-0005-0000-0000-00000B040000}"/>
    <cellStyle name="Comma 16 6" xfId="1051" xr:uid="{00000000-0005-0000-0000-00000C040000}"/>
    <cellStyle name="Comma 16 7" xfId="1052" xr:uid="{00000000-0005-0000-0000-00000D040000}"/>
    <cellStyle name="Comma 16 8" xfId="1053" xr:uid="{00000000-0005-0000-0000-00000E040000}"/>
    <cellStyle name="Comma 16 9" xfId="1054" xr:uid="{00000000-0005-0000-0000-00000F040000}"/>
    <cellStyle name="Comma 17" xfId="1055" xr:uid="{00000000-0005-0000-0000-000010040000}"/>
    <cellStyle name="Comma 17 2" xfId="1056" xr:uid="{00000000-0005-0000-0000-000011040000}"/>
    <cellStyle name="Comma 17 2 2" xfId="1057" xr:uid="{00000000-0005-0000-0000-000012040000}"/>
    <cellStyle name="Comma 18" xfId="1058" xr:uid="{00000000-0005-0000-0000-000013040000}"/>
    <cellStyle name="Comma 18 2" xfId="1059" xr:uid="{00000000-0005-0000-0000-000014040000}"/>
    <cellStyle name="Comma 18 2 2" xfId="1060" xr:uid="{00000000-0005-0000-0000-000015040000}"/>
    <cellStyle name="Comma 19" xfId="1061" xr:uid="{00000000-0005-0000-0000-000016040000}"/>
    <cellStyle name="Comma 19 10" xfId="1062" xr:uid="{00000000-0005-0000-0000-000017040000}"/>
    <cellStyle name="Comma 19 11" xfId="1063" xr:uid="{00000000-0005-0000-0000-000018040000}"/>
    <cellStyle name="Comma 19 2" xfId="1064" xr:uid="{00000000-0005-0000-0000-000019040000}"/>
    <cellStyle name="Comma 19 3" xfId="1065" xr:uid="{00000000-0005-0000-0000-00001A040000}"/>
    <cellStyle name="Comma 19 4" xfId="1066" xr:uid="{00000000-0005-0000-0000-00001B040000}"/>
    <cellStyle name="Comma 19 5" xfId="1067" xr:uid="{00000000-0005-0000-0000-00001C040000}"/>
    <cellStyle name="Comma 19 6" xfId="1068" xr:uid="{00000000-0005-0000-0000-00001D040000}"/>
    <cellStyle name="Comma 19 7" xfId="1069" xr:uid="{00000000-0005-0000-0000-00001E040000}"/>
    <cellStyle name="Comma 19 8" xfId="1070" xr:uid="{00000000-0005-0000-0000-00001F040000}"/>
    <cellStyle name="Comma 19 9" xfId="1071" xr:uid="{00000000-0005-0000-0000-000020040000}"/>
    <cellStyle name="Comma 2" xfId="1" xr:uid="{00000000-0005-0000-0000-000021040000}"/>
    <cellStyle name="Comma 2 10" xfId="1072" xr:uid="{00000000-0005-0000-0000-000022040000}"/>
    <cellStyle name="Comma 2 10 10" xfId="1073" xr:uid="{00000000-0005-0000-0000-000023040000}"/>
    <cellStyle name="Comma 2 10 2" xfId="1074" xr:uid="{00000000-0005-0000-0000-000024040000}"/>
    <cellStyle name="Comma 2 10 2 10" xfId="1075" xr:uid="{00000000-0005-0000-0000-000025040000}"/>
    <cellStyle name="Comma 2 10 2 2" xfId="1076" xr:uid="{00000000-0005-0000-0000-000026040000}"/>
    <cellStyle name="Comma 2 10 2 2 2" xfId="1077" xr:uid="{00000000-0005-0000-0000-000027040000}"/>
    <cellStyle name="Comma 2 10 2 2 2 2" xfId="1078" xr:uid="{00000000-0005-0000-0000-000028040000}"/>
    <cellStyle name="Comma 2 10 2 2 2 2 2" xfId="1079" xr:uid="{00000000-0005-0000-0000-000029040000}"/>
    <cellStyle name="Comma 2 10 2 2 2 2 3" xfId="1080" xr:uid="{00000000-0005-0000-0000-00002A040000}"/>
    <cellStyle name="Comma 2 10 2 2 2 2 4" xfId="1081" xr:uid="{00000000-0005-0000-0000-00002B040000}"/>
    <cellStyle name="Comma 2 10 2 2 2 3" xfId="1082" xr:uid="{00000000-0005-0000-0000-00002C040000}"/>
    <cellStyle name="Comma 2 10 2 2 2 4" xfId="1083" xr:uid="{00000000-0005-0000-0000-00002D040000}"/>
    <cellStyle name="Comma 2 10 2 2 2 5" xfId="1084" xr:uid="{00000000-0005-0000-0000-00002E040000}"/>
    <cellStyle name="Comma 2 10 2 2 3" xfId="1085" xr:uid="{00000000-0005-0000-0000-00002F040000}"/>
    <cellStyle name="Comma 2 10 2 2 3 2" xfId="1086" xr:uid="{00000000-0005-0000-0000-000030040000}"/>
    <cellStyle name="Comma 2 10 2 2 3 3" xfId="1087" xr:uid="{00000000-0005-0000-0000-000031040000}"/>
    <cellStyle name="Comma 2 10 2 2 3 4" xfId="1088" xr:uid="{00000000-0005-0000-0000-000032040000}"/>
    <cellStyle name="Comma 2 10 2 2 4" xfId="1089" xr:uid="{00000000-0005-0000-0000-000033040000}"/>
    <cellStyle name="Comma 2 10 2 2 5" xfId="1090" xr:uid="{00000000-0005-0000-0000-000034040000}"/>
    <cellStyle name="Comma 2 10 2 2 6" xfId="1091" xr:uid="{00000000-0005-0000-0000-000035040000}"/>
    <cellStyle name="Comma 2 10 2 3" xfId="1092" xr:uid="{00000000-0005-0000-0000-000036040000}"/>
    <cellStyle name="Comma 2 10 2 3 2" xfId="1093" xr:uid="{00000000-0005-0000-0000-000037040000}"/>
    <cellStyle name="Comma 2 10 2 3 2 2" xfId="1094" xr:uid="{00000000-0005-0000-0000-000038040000}"/>
    <cellStyle name="Comma 2 10 2 3 2 2 2" xfId="1095" xr:uid="{00000000-0005-0000-0000-000039040000}"/>
    <cellStyle name="Comma 2 10 2 3 2 2 3" xfId="1096" xr:uid="{00000000-0005-0000-0000-00003A040000}"/>
    <cellStyle name="Comma 2 10 2 3 2 2 4" xfId="1097" xr:uid="{00000000-0005-0000-0000-00003B040000}"/>
    <cellStyle name="Comma 2 10 2 3 2 3" xfId="1098" xr:uid="{00000000-0005-0000-0000-00003C040000}"/>
    <cellStyle name="Comma 2 10 2 3 2 4" xfId="1099" xr:uid="{00000000-0005-0000-0000-00003D040000}"/>
    <cellStyle name="Comma 2 10 2 3 2 5" xfId="1100" xr:uid="{00000000-0005-0000-0000-00003E040000}"/>
    <cellStyle name="Comma 2 10 2 3 3" xfId="1101" xr:uid="{00000000-0005-0000-0000-00003F040000}"/>
    <cellStyle name="Comma 2 10 2 3 3 2" xfId="1102" xr:uid="{00000000-0005-0000-0000-000040040000}"/>
    <cellStyle name="Comma 2 10 2 3 3 3" xfId="1103" xr:uid="{00000000-0005-0000-0000-000041040000}"/>
    <cellStyle name="Comma 2 10 2 3 3 4" xfId="1104" xr:uid="{00000000-0005-0000-0000-000042040000}"/>
    <cellStyle name="Comma 2 10 2 3 4" xfId="1105" xr:uid="{00000000-0005-0000-0000-000043040000}"/>
    <cellStyle name="Comma 2 10 2 3 5" xfId="1106" xr:uid="{00000000-0005-0000-0000-000044040000}"/>
    <cellStyle name="Comma 2 10 2 3 6" xfId="1107" xr:uid="{00000000-0005-0000-0000-000045040000}"/>
    <cellStyle name="Comma 2 10 2 4" xfId="1108" xr:uid="{00000000-0005-0000-0000-000046040000}"/>
    <cellStyle name="Comma 2 10 2 5" xfId="1109" xr:uid="{00000000-0005-0000-0000-000047040000}"/>
    <cellStyle name="Comma 2 10 2 5 2" xfId="1110" xr:uid="{00000000-0005-0000-0000-000048040000}"/>
    <cellStyle name="Comma 2 10 2 5 2 2" xfId="1111" xr:uid="{00000000-0005-0000-0000-000049040000}"/>
    <cellStyle name="Comma 2 10 2 5 2 3" xfId="1112" xr:uid="{00000000-0005-0000-0000-00004A040000}"/>
    <cellStyle name="Comma 2 10 2 5 2 4" xfId="1113" xr:uid="{00000000-0005-0000-0000-00004B040000}"/>
    <cellStyle name="Comma 2 10 2 5 3" xfId="1114" xr:uid="{00000000-0005-0000-0000-00004C040000}"/>
    <cellStyle name="Comma 2 10 2 5 4" xfId="1115" xr:uid="{00000000-0005-0000-0000-00004D040000}"/>
    <cellStyle name="Comma 2 10 2 5 5" xfId="1116" xr:uid="{00000000-0005-0000-0000-00004E040000}"/>
    <cellStyle name="Comma 2 10 2 6" xfId="1117" xr:uid="{00000000-0005-0000-0000-00004F040000}"/>
    <cellStyle name="Comma 2 10 2 7" xfId="1118" xr:uid="{00000000-0005-0000-0000-000050040000}"/>
    <cellStyle name="Comma 2 10 2 7 2" xfId="1119" xr:uid="{00000000-0005-0000-0000-000051040000}"/>
    <cellStyle name="Comma 2 10 2 7 3" xfId="1120" xr:uid="{00000000-0005-0000-0000-000052040000}"/>
    <cellStyle name="Comma 2 10 2 7 4" xfId="1121" xr:uid="{00000000-0005-0000-0000-000053040000}"/>
    <cellStyle name="Comma 2 10 2 8" xfId="1122" xr:uid="{00000000-0005-0000-0000-000054040000}"/>
    <cellStyle name="Comma 2 10 2 9" xfId="1123" xr:uid="{00000000-0005-0000-0000-000055040000}"/>
    <cellStyle name="Comma 2 10 3" xfId="1124" xr:uid="{00000000-0005-0000-0000-000056040000}"/>
    <cellStyle name="Comma 2 10 3 2" xfId="1125" xr:uid="{00000000-0005-0000-0000-000057040000}"/>
    <cellStyle name="Comma 2 10 3 2 2" xfId="1126" xr:uid="{00000000-0005-0000-0000-000058040000}"/>
    <cellStyle name="Comma 2 10 3 2 2 2" xfId="1127" xr:uid="{00000000-0005-0000-0000-000059040000}"/>
    <cellStyle name="Comma 2 10 3 2 2 3" xfId="1128" xr:uid="{00000000-0005-0000-0000-00005A040000}"/>
    <cellStyle name="Comma 2 10 3 2 2 4" xfId="1129" xr:uid="{00000000-0005-0000-0000-00005B040000}"/>
    <cellStyle name="Comma 2 10 3 2 3" xfId="1130" xr:uid="{00000000-0005-0000-0000-00005C040000}"/>
    <cellStyle name="Comma 2 10 3 2 4" xfId="1131" xr:uid="{00000000-0005-0000-0000-00005D040000}"/>
    <cellStyle name="Comma 2 10 3 2 5" xfId="1132" xr:uid="{00000000-0005-0000-0000-00005E040000}"/>
    <cellStyle name="Comma 2 10 3 3" xfId="1133" xr:uid="{00000000-0005-0000-0000-00005F040000}"/>
    <cellStyle name="Comma 2 10 3 3 2" xfId="1134" xr:uid="{00000000-0005-0000-0000-000060040000}"/>
    <cellStyle name="Comma 2 10 3 3 3" xfId="1135" xr:uid="{00000000-0005-0000-0000-000061040000}"/>
    <cellStyle name="Comma 2 10 3 3 4" xfId="1136" xr:uid="{00000000-0005-0000-0000-000062040000}"/>
    <cellStyle name="Comma 2 10 3 4" xfId="1137" xr:uid="{00000000-0005-0000-0000-000063040000}"/>
    <cellStyle name="Comma 2 10 3 5" xfId="1138" xr:uid="{00000000-0005-0000-0000-000064040000}"/>
    <cellStyle name="Comma 2 10 3 6" xfId="1139" xr:uid="{00000000-0005-0000-0000-000065040000}"/>
    <cellStyle name="Comma 2 10 4" xfId="1140" xr:uid="{00000000-0005-0000-0000-000066040000}"/>
    <cellStyle name="Comma 2 10 4 2" xfId="1141" xr:uid="{00000000-0005-0000-0000-000067040000}"/>
    <cellStyle name="Comma 2 10 4 2 2" xfId="1142" xr:uid="{00000000-0005-0000-0000-000068040000}"/>
    <cellStyle name="Comma 2 10 4 2 2 2" xfId="1143" xr:uid="{00000000-0005-0000-0000-000069040000}"/>
    <cellStyle name="Comma 2 10 4 2 2 3" xfId="1144" xr:uid="{00000000-0005-0000-0000-00006A040000}"/>
    <cellStyle name="Comma 2 10 4 2 2 4" xfId="1145" xr:uid="{00000000-0005-0000-0000-00006B040000}"/>
    <cellStyle name="Comma 2 10 4 2 3" xfId="1146" xr:uid="{00000000-0005-0000-0000-00006C040000}"/>
    <cellStyle name="Comma 2 10 4 2 4" xfId="1147" xr:uid="{00000000-0005-0000-0000-00006D040000}"/>
    <cellStyle name="Comma 2 10 4 2 5" xfId="1148" xr:uid="{00000000-0005-0000-0000-00006E040000}"/>
    <cellStyle name="Comma 2 10 4 3" xfId="1149" xr:uid="{00000000-0005-0000-0000-00006F040000}"/>
    <cellStyle name="Comma 2 10 4 3 2" xfId="1150" xr:uid="{00000000-0005-0000-0000-000070040000}"/>
    <cellStyle name="Comma 2 10 4 3 3" xfId="1151" xr:uid="{00000000-0005-0000-0000-000071040000}"/>
    <cellStyle name="Comma 2 10 4 3 4" xfId="1152" xr:uid="{00000000-0005-0000-0000-000072040000}"/>
    <cellStyle name="Comma 2 10 4 4" xfId="1153" xr:uid="{00000000-0005-0000-0000-000073040000}"/>
    <cellStyle name="Comma 2 10 4 5" xfId="1154" xr:uid="{00000000-0005-0000-0000-000074040000}"/>
    <cellStyle name="Comma 2 10 4 6" xfId="1155" xr:uid="{00000000-0005-0000-0000-000075040000}"/>
    <cellStyle name="Comma 2 10 5" xfId="1156" xr:uid="{00000000-0005-0000-0000-000076040000}"/>
    <cellStyle name="Comma 2 10 6" xfId="1157" xr:uid="{00000000-0005-0000-0000-000077040000}"/>
    <cellStyle name="Comma 2 10 6 2" xfId="1158" xr:uid="{00000000-0005-0000-0000-000078040000}"/>
    <cellStyle name="Comma 2 10 6 2 2" xfId="1159" xr:uid="{00000000-0005-0000-0000-000079040000}"/>
    <cellStyle name="Comma 2 10 6 2 3" xfId="1160" xr:uid="{00000000-0005-0000-0000-00007A040000}"/>
    <cellStyle name="Comma 2 10 6 2 4" xfId="1161" xr:uid="{00000000-0005-0000-0000-00007B040000}"/>
    <cellStyle name="Comma 2 10 6 3" xfId="1162" xr:uid="{00000000-0005-0000-0000-00007C040000}"/>
    <cellStyle name="Comma 2 10 6 4" xfId="1163" xr:uid="{00000000-0005-0000-0000-00007D040000}"/>
    <cellStyle name="Comma 2 10 6 5" xfId="1164" xr:uid="{00000000-0005-0000-0000-00007E040000}"/>
    <cellStyle name="Comma 2 10 7" xfId="1165" xr:uid="{00000000-0005-0000-0000-00007F040000}"/>
    <cellStyle name="Comma 2 10 7 2" xfId="1166" xr:uid="{00000000-0005-0000-0000-000080040000}"/>
    <cellStyle name="Comma 2 10 7 3" xfId="1167" xr:uid="{00000000-0005-0000-0000-000081040000}"/>
    <cellStyle name="Comma 2 10 7 4" xfId="1168" xr:uid="{00000000-0005-0000-0000-000082040000}"/>
    <cellStyle name="Comma 2 10 8" xfId="1169" xr:uid="{00000000-0005-0000-0000-000083040000}"/>
    <cellStyle name="Comma 2 10 9" xfId="1170" xr:uid="{00000000-0005-0000-0000-000084040000}"/>
    <cellStyle name="Comma 2 100" xfId="1171" xr:uid="{00000000-0005-0000-0000-000085040000}"/>
    <cellStyle name="Comma 2 101" xfId="1172" xr:uid="{00000000-0005-0000-0000-000086040000}"/>
    <cellStyle name="Comma 2 102" xfId="1173" xr:uid="{00000000-0005-0000-0000-000087040000}"/>
    <cellStyle name="Comma 2 103" xfId="1174" xr:uid="{00000000-0005-0000-0000-000088040000}"/>
    <cellStyle name="Comma 2 104" xfId="1175" xr:uid="{00000000-0005-0000-0000-000089040000}"/>
    <cellStyle name="Comma 2 105" xfId="1176" xr:uid="{00000000-0005-0000-0000-00008A040000}"/>
    <cellStyle name="Comma 2 106" xfId="1177" xr:uid="{00000000-0005-0000-0000-00008B040000}"/>
    <cellStyle name="Comma 2 107" xfId="1178" xr:uid="{00000000-0005-0000-0000-00008C040000}"/>
    <cellStyle name="Comma 2 107 2" xfId="1179" xr:uid="{00000000-0005-0000-0000-00008D040000}"/>
    <cellStyle name="Comma 2 107 3" xfId="1180" xr:uid="{00000000-0005-0000-0000-00008E040000}"/>
    <cellStyle name="Comma 2 108" xfId="1181" xr:uid="{00000000-0005-0000-0000-00008F040000}"/>
    <cellStyle name="Comma 2 109" xfId="1182" xr:uid="{00000000-0005-0000-0000-000090040000}"/>
    <cellStyle name="Comma 2 11" xfId="1183" xr:uid="{00000000-0005-0000-0000-000091040000}"/>
    <cellStyle name="Comma 2 11 2" xfId="1184" xr:uid="{00000000-0005-0000-0000-000092040000}"/>
    <cellStyle name="Comma 2 11 2 2" xfId="1185" xr:uid="{00000000-0005-0000-0000-000093040000}"/>
    <cellStyle name="Comma 2 11 2 3" xfId="1186" xr:uid="{00000000-0005-0000-0000-000094040000}"/>
    <cellStyle name="Comma 2 11 2 3 2" xfId="1187" xr:uid="{00000000-0005-0000-0000-000095040000}"/>
    <cellStyle name="Comma 2 11 2 3 2 2" xfId="1188" xr:uid="{00000000-0005-0000-0000-000096040000}"/>
    <cellStyle name="Comma 2 11 2 3 2 3" xfId="1189" xr:uid="{00000000-0005-0000-0000-000097040000}"/>
    <cellStyle name="Comma 2 11 2 3 2 4" xfId="1190" xr:uid="{00000000-0005-0000-0000-000098040000}"/>
    <cellStyle name="Comma 2 11 2 3 3" xfId="1191" xr:uid="{00000000-0005-0000-0000-000099040000}"/>
    <cellStyle name="Comma 2 11 2 3 4" xfId="1192" xr:uid="{00000000-0005-0000-0000-00009A040000}"/>
    <cellStyle name="Comma 2 11 2 3 5" xfId="1193" xr:uid="{00000000-0005-0000-0000-00009B040000}"/>
    <cellStyle name="Comma 2 11 2 4" xfId="1194" xr:uid="{00000000-0005-0000-0000-00009C040000}"/>
    <cellStyle name="Comma 2 11 2 5" xfId="1195" xr:uid="{00000000-0005-0000-0000-00009D040000}"/>
    <cellStyle name="Comma 2 11 2 5 2" xfId="1196" xr:uid="{00000000-0005-0000-0000-00009E040000}"/>
    <cellStyle name="Comma 2 11 2 5 3" xfId="1197" xr:uid="{00000000-0005-0000-0000-00009F040000}"/>
    <cellStyle name="Comma 2 11 2 5 4" xfId="1198" xr:uid="{00000000-0005-0000-0000-0000A0040000}"/>
    <cellStyle name="Comma 2 11 2 6" xfId="1199" xr:uid="{00000000-0005-0000-0000-0000A1040000}"/>
    <cellStyle name="Comma 2 11 2 7" xfId="1200" xr:uid="{00000000-0005-0000-0000-0000A2040000}"/>
    <cellStyle name="Comma 2 11 2 8" xfId="1201" xr:uid="{00000000-0005-0000-0000-0000A3040000}"/>
    <cellStyle name="Comma 2 11 3" xfId="1202" xr:uid="{00000000-0005-0000-0000-0000A4040000}"/>
    <cellStyle name="Comma 2 11 3 2" xfId="1203" xr:uid="{00000000-0005-0000-0000-0000A5040000}"/>
    <cellStyle name="Comma 2 11 3 2 2" xfId="1204" xr:uid="{00000000-0005-0000-0000-0000A6040000}"/>
    <cellStyle name="Comma 2 11 3 2 2 2" xfId="1205" xr:uid="{00000000-0005-0000-0000-0000A7040000}"/>
    <cellStyle name="Comma 2 11 3 2 2 3" xfId="1206" xr:uid="{00000000-0005-0000-0000-0000A8040000}"/>
    <cellStyle name="Comma 2 11 3 2 2 4" xfId="1207" xr:uid="{00000000-0005-0000-0000-0000A9040000}"/>
    <cellStyle name="Comma 2 11 3 2 3" xfId="1208" xr:uid="{00000000-0005-0000-0000-0000AA040000}"/>
    <cellStyle name="Comma 2 11 3 2 4" xfId="1209" xr:uid="{00000000-0005-0000-0000-0000AB040000}"/>
    <cellStyle name="Comma 2 11 3 2 5" xfId="1210" xr:uid="{00000000-0005-0000-0000-0000AC040000}"/>
    <cellStyle name="Comma 2 11 3 3" xfId="1211" xr:uid="{00000000-0005-0000-0000-0000AD040000}"/>
    <cellStyle name="Comma 2 11 3 3 2" xfId="1212" xr:uid="{00000000-0005-0000-0000-0000AE040000}"/>
    <cellStyle name="Comma 2 11 3 3 3" xfId="1213" xr:uid="{00000000-0005-0000-0000-0000AF040000}"/>
    <cellStyle name="Comma 2 11 3 3 4" xfId="1214" xr:uid="{00000000-0005-0000-0000-0000B0040000}"/>
    <cellStyle name="Comma 2 11 3 4" xfId="1215" xr:uid="{00000000-0005-0000-0000-0000B1040000}"/>
    <cellStyle name="Comma 2 11 3 5" xfId="1216" xr:uid="{00000000-0005-0000-0000-0000B2040000}"/>
    <cellStyle name="Comma 2 11 3 6" xfId="1217" xr:uid="{00000000-0005-0000-0000-0000B3040000}"/>
    <cellStyle name="Comma 2 11 4" xfId="1218" xr:uid="{00000000-0005-0000-0000-0000B4040000}"/>
    <cellStyle name="Comma 2 11 5" xfId="1219" xr:uid="{00000000-0005-0000-0000-0000B5040000}"/>
    <cellStyle name="Comma 2 11 5 2" xfId="1220" xr:uid="{00000000-0005-0000-0000-0000B6040000}"/>
    <cellStyle name="Comma 2 11 5 2 2" xfId="1221" xr:uid="{00000000-0005-0000-0000-0000B7040000}"/>
    <cellStyle name="Comma 2 11 5 2 3" xfId="1222" xr:uid="{00000000-0005-0000-0000-0000B8040000}"/>
    <cellStyle name="Comma 2 11 5 2 4" xfId="1223" xr:uid="{00000000-0005-0000-0000-0000B9040000}"/>
    <cellStyle name="Comma 2 11 5 3" xfId="1224" xr:uid="{00000000-0005-0000-0000-0000BA040000}"/>
    <cellStyle name="Comma 2 11 5 4" xfId="1225" xr:uid="{00000000-0005-0000-0000-0000BB040000}"/>
    <cellStyle name="Comma 2 11 5 5" xfId="1226" xr:uid="{00000000-0005-0000-0000-0000BC040000}"/>
    <cellStyle name="Comma 2 11 6" xfId="1227" xr:uid="{00000000-0005-0000-0000-0000BD040000}"/>
    <cellStyle name="Comma 2 11 6 2" xfId="1228" xr:uid="{00000000-0005-0000-0000-0000BE040000}"/>
    <cellStyle name="Comma 2 11 6 3" xfId="1229" xr:uid="{00000000-0005-0000-0000-0000BF040000}"/>
    <cellStyle name="Comma 2 11 6 4" xfId="1230" xr:uid="{00000000-0005-0000-0000-0000C0040000}"/>
    <cellStyle name="Comma 2 11 7" xfId="1231" xr:uid="{00000000-0005-0000-0000-0000C1040000}"/>
    <cellStyle name="Comma 2 11 8" xfId="1232" xr:uid="{00000000-0005-0000-0000-0000C2040000}"/>
    <cellStyle name="Comma 2 11 9" xfId="1233" xr:uid="{00000000-0005-0000-0000-0000C3040000}"/>
    <cellStyle name="Comma 2 110" xfId="1234" xr:uid="{00000000-0005-0000-0000-0000C4040000}"/>
    <cellStyle name="Comma 2 12" xfId="1235" xr:uid="{00000000-0005-0000-0000-0000C5040000}"/>
    <cellStyle name="Comma 2 12 2" xfId="1236" xr:uid="{00000000-0005-0000-0000-0000C6040000}"/>
    <cellStyle name="Comma 2 12 2 2" xfId="1237" xr:uid="{00000000-0005-0000-0000-0000C7040000}"/>
    <cellStyle name="Comma 2 12 2 3" xfId="1238" xr:uid="{00000000-0005-0000-0000-0000C8040000}"/>
    <cellStyle name="Comma 2 12 2 3 2" xfId="1239" xr:uid="{00000000-0005-0000-0000-0000C9040000}"/>
    <cellStyle name="Comma 2 12 2 3 2 2" xfId="1240" xr:uid="{00000000-0005-0000-0000-0000CA040000}"/>
    <cellStyle name="Comma 2 12 2 3 2 3" xfId="1241" xr:uid="{00000000-0005-0000-0000-0000CB040000}"/>
    <cellStyle name="Comma 2 12 2 3 2 4" xfId="1242" xr:uid="{00000000-0005-0000-0000-0000CC040000}"/>
    <cellStyle name="Comma 2 12 2 3 3" xfId="1243" xr:uid="{00000000-0005-0000-0000-0000CD040000}"/>
    <cellStyle name="Comma 2 12 2 3 4" xfId="1244" xr:uid="{00000000-0005-0000-0000-0000CE040000}"/>
    <cellStyle name="Comma 2 12 2 3 5" xfId="1245" xr:uid="{00000000-0005-0000-0000-0000CF040000}"/>
    <cellStyle name="Comma 2 12 2 4" xfId="1246" xr:uid="{00000000-0005-0000-0000-0000D0040000}"/>
    <cellStyle name="Comma 2 12 2 5" xfId="1247" xr:uid="{00000000-0005-0000-0000-0000D1040000}"/>
    <cellStyle name="Comma 2 12 2 5 2" xfId="1248" xr:uid="{00000000-0005-0000-0000-0000D2040000}"/>
    <cellStyle name="Comma 2 12 2 5 3" xfId="1249" xr:uid="{00000000-0005-0000-0000-0000D3040000}"/>
    <cellStyle name="Comma 2 12 2 5 4" xfId="1250" xr:uid="{00000000-0005-0000-0000-0000D4040000}"/>
    <cellStyle name="Comma 2 12 2 6" xfId="1251" xr:uid="{00000000-0005-0000-0000-0000D5040000}"/>
    <cellStyle name="Comma 2 12 2 7" xfId="1252" xr:uid="{00000000-0005-0000-0000-0000D6040000}"/>
    <cellStyle name="Comma 2 12 2 8" xfId="1253" xr:uid="{00000000-0005-0000-0000-0000D7040000}"/>
    <cellStyle name="Comma 2 12 3" xfId="1254" xr:uid="{00000000-0005-0000-0000-0000D8040000}"/>
    <cellStyle name="Comma 2 12 3 2" xfId="1255" xr:uid="{00000000-0005-0000-0000-0000D9040000}"/>
    <cellStyle name="Comma 2 12 3 3" xfId="1256" xr:uid="{00000000-0005-0000-0000-0000DA040000}"/>
    <cellStyle name="Comma 2 12 3 3 2" xfId="1257" xr:uid="{00000000-0005-0000-0000-0000DB040000}"/>
    <cellStyle name="Comma 2 12 3 3 2 2" xfId="1258" xr:uid="{00000000-0005-0000-0000-0000DC040000}"/>
    <cellStyle name="Comma 2 12 3 3 2 3" xfId="1259" xr:uid="{00000000-0005-0000-0000-0000DD040000}"/>
    <cellStyle name="Comma 2 12 3 3 2 4" xfId="1260" xr:uid="{00000000-0005-0000-0000-0000DE040000}"/>
    <cellStyle name="Comma 2 12 3 3 3" xfId="1261" xr:uid="{00000000-0005-0000-0000-0000DF040000}"/>
    <cellStyle name="Comma 2 12 3 3 4" xfId="1262" xr:uid="{00000000-0005-0000-0000-0000E0040000}"/>
    <cellStyle name="Comma 2 12 3 3 5" xfId="1263" xr:uid="{00000000-0005-0000-0000-0000E1040000}"/>
    <cellStyle name="Comma 2 12 3 4" xfId="1264" xr:uid="{00000000-0005-0000-0000-0000E2040000}"/>
    <cellStyle name="Comma 2 12 3 4 2" xfId="1265" xr:uid="{00000000-0005-0000-0000-0000E3040000}"/>
    <cellStyle name="Comma 2 12 3 4 3" xfId="1266" xr:uid="{00000000-0005-0000-0000-0000E4040000}"/>
    <cellStyle name="Comma 2 12 3 4 4" xfId="1267" xr:uid="{00000000-0005-0000-0000-0000E5040000}"/>
    <cellStyle name="Comma 2 12 3 5" xfId="1268" xr:uid="{00000000-0005-0000-0000-0000E6040000}"/>
    <cellStyle name="Comma 2 12 3 6" xfId="1269" xr:uid="{00000000-0005-0000-0000-0000E7040000}"/>
    <cellStyle name="Comma 2 12 3 7" xfId="1270" xr:uid="{00000000-0005-0000-0000-0000E8040000}"/>
    <cellStyle name="Comma 2 12 4" xfId="1271" xr:uid="{00000000-0005-0000-0000-0000E9040000}"/>
    <cellStyle name="Comma 2 12 5" xfId="1272" xr:uid="{00000000-0005-0000-0000-0000EA040000}"/>
    <cellStyle name="Comma 2 12 5 2" xfId="1273" xr:uid="{00000000-0005-0000-0000-0000EB040000}"/>
    <cellStyle name="Comma 2 12 5 2 2" xfId="1274" xr:uid="{00000000-0005-0000-0000-0000EC040000}"/>
    <cellStyle name="Comma 2 12 5 2 3" xfId="1275" xr:uid="{00000000-0005-0000-0000-0000ED040000}"/>
    <cellStyle name="Comma 2 12 5 2 4" xfId="1276" xr:uid="{00000000-0005-0000-0000-0000EE040000}"/>
    <cellStyle name="Comma 2 12 5 3" xfId="1277" xr:uid="{00000000-0005-0000-0000-0000EF040000}"/>
    <cellStyle name="Comma 2 12 5 4" xfId="1278" xr:uid="{00000000-0005-0000-0000-0000F0040000}"/>
    <cellStyle name="Comma 2 12 5 5" xfId="1279" xr:uid="{00000000-0005-0000-0000-0000F1040000}"/>
    <cellStyle name="Comma 2 12 6" xfId="1280" xr:uid="{00000000-0005-0000-0000-0000F2040000}"/>
    <cellStyle name="Comma 2 12 6 2" xfId="1281" xr:uid="{00000000-0005-0000-0000-0000F3040000}"/>
    <cellStyle name="Comma 2 12 6 3" xfId="1282" xr:uid="{00000000-0005-0000-0000-0000F4040000}"/>
    <cellStyle name="Comma 2 12 6 4" xfId="1283" xr:uid="{00000000-0005-0000-0000-0000F5040000}"/>
    <cellStyle name="Comma 2 12 7" xfId="1284" xr:uid="{00000000-0005-0000-0000-0000F6040000}"/>
    <cellStyle name="Comma 2 12 8" xfId="1285" xr:uid="{00000000-0005-0000-0000-0000F7040000}"/>
    <cellStyle name="Comma 2 12 9" xfId="1286" xr:uid="{00000000-0005-0000-0000-0000F8040000}"/>
    <cellStyle name="Comma 2 13" xfId="1287" xr:uid="{00000000-0005-0000-0000-0000F9040000}"/>
    <cellStyle name="Comma 2 13 10" xfId="1288" xr:uid="{00000000-0005-0000-0000-0000FA040000}"/>
    <cellStyle name="Comma 2 13 2" xfId="1289" xr:uid="{00000000-0005-0000-0000-0000FB040000}"/>
    <cellStyle name="Comma 2 13 2 2" xfId="1290" xr:uid="{00000000-0005-0000-0000-0000FC040000}"/>
    <cellStyle name="Comma 2 13 3" xfId="1291" xr:uid="{00000000-0005-0000-0000-0000FD040000}"/>
    <cellStyle name="Comma 2 13 4" xfId="1292" xr:uid="{00000000-0005-0000-0000-0000FE040000}"/>
    <cellStyle name="Comma 2 13 5" xfId="1293" xr:uid="{00000000-0005-0000-0000-0000FF040000}"/>
    <cellStyle name="Comma 2 13 6" xfId="1294" xr:uid="{00000000-0005-0000-0000-000000050000}"/>
    <cellStyle name="Comma 2 13 6 2" xfId="1295" xr:uid="{00000000-0005-0000-0000-000001050000}"/>
    <cellStyle name="Comma 2 13 6 2 2" xfId="1296" xr:uid="{00000000-0005-0000-0000-000002050000}"/>
    <cellStyle name="Comma 2 13 6 2 3" xfId="1297" xr:uid="{00000000-0005-0000-0000-000003050000}"/>
    <cellStyle name="Comma 2 13 6 2 4" xfId="1298" xr:uid="{00000000-0005-0000-0000-000004050000}"/>
    <cellStyle name="Comma 2 13 6 3" xfId="1299" xr:uid="{00000000-0005-0000-0000-000005050000}"/>
    <cellStyle name="Comma 2 13 6 4" xfId="1300" xr:uid="{00000000-0005-0000-0000-000006050000}"/>
    <cellStyle name="Comma 2 13 6 5" xfId="1301" xr:uid="{00000000-0005-0000-0000-000007050000}"/>
    <cellStyle name="Comma 2 13 7" xfId="1302" xr:uid="{00000000-0005-0000-0000-000008050000}"/>
    <cellStyle name="Comma 2 13 7 2" xfId="1303" xr:uid="{00000000-0005-0000-0000-000009050000}"/>
    <cellStyle name="Comma 2 13 7 3" xfId="1304" xr:uid="{00000000-0005-0000-0000-00000A050000}"/>
    <cellStyle name="Comma 2 13 7 4" xfId="1305" xr:uid="{00000000-0005-0000-0000-00000B050000}"/>
    <cellStyle name="Comma 2 13 8" xfId="1306" xr:uid="{00000000-0005-0000-0000-00000C050000}"/>
    <cellStyle name="Comma 2 13 9" xfId="1307" xr:uid="{00000000-0005-0000-0000-00000D050000}"/>
    <cellStyle name="Comma 2 14" xfId="1308" xr:uid="{00000000-0005-0000-0000-00000E050000}"/>
    <cellStyle name="Comma 2 14 2" xfId="1309" xr:uid="{00000000-0005-0000-0000-00000F050000}"/>
    <cellStyle name="Comma 2 14 2 2" xfId="1310" xr:uid="{00000000-0005-0000-0000-000010050000}"/>
    <cellStyle name="Comma 2 14 3" xfId="1311" xr:uid="{00000000-0005-0000-0000-000011050000}"/>
    <cellStyle name="Comma 2 14 3 2" xfId="1312" xr:uid="{00000000-0005-0000-0000-000012050000}"/>
    <cellStyle name="Comma 2 14 4" xfId="1313" xr:uid="{00000000-0005-0000-0000-000013050000}"/>
    <cellStyle name="Comma 2 14 5" xfId="1314" xr:uid="{00000000-0005-0000-0000-000014050000}"/>
    <cellStyle name="Comma 2 14 5 2" xfId="1315" xr:uid="{00000000-0005-0000-0000-000015050000}"/>
    <cellStyle name="Comma 2 14 5 2 2" xfId="1316" xr:uid="{00000000-0005-0000-0000-000016050000}"/>
    <cellStyle name="Comma 2 14 5 2 3" xfId="1317" xr:uid="{00000000-0005-0000-0000-000017050000}"/>
    <cellStyle name="Comma 2 14 5 2 4" xfId="1318" xr:uid="{00000000-0005-0000-0000-000018050000}"/>
    <cellStyle name="Comma 2 14 5 3" xfId="1319" xr:uid="{00000000-0005-0000-0000-000019050000}"/>
    <cellStyle name="Comma 2 14 5 4" xfId="1320" xr:uid="{00000000-0005-0000-0000-00001A050000}"/>
    <cellStyle name="Comma 2 14 5 5" xfId="1321" xr:uid="{00000000-0005-0000-0000-00001B050000}"/>
    <cellStyle name="Comma 2 14 6" xfId="1322" xr:uid="{00000000-0005-0000-0000-00001C050000}"/>
    <cellStyle name="Comma 2 14 6 2" xfId="1323" xr:uid="{00000000-0005-0000-0000-00001D050000}"/>
    <cellStyle name="Comma 2 14 6 3" xfId="1324" xr:uid="{00000000-0005-0000-0000-00001E050000}"/>
    <cellStyle name="Comma 2 14 6 4" xfId="1325" xr:uid="{00000000-0005-0000-0000-00001F050000}"/>
    <cellStyle name="Comma 2 14 7" xfId="1326" xr:uid="{00000000-0005-0000-0000-000020050000}"/>
    <cellStyle name="Comma 2 14 8" xfId="1327" xr:uid="{00000000-0005-0000-0000-000021050000}"/>
    <cellStyle name="Comma 2 14 9" xfId="1328" xr:uid="{00000000-0005-0000-0000-000022050000}"/>
    <cellStyle name="Comma 2 15" xfId="1329" xr:uid="{00000000-0005-0000-0000-000023050000}"/>
    <cellStyle name="Comma 2 15 2" xfId="1330" xr:uid="{00000000-0005-0000-0000-000024050000}"/>
    <cellStyle name="Comma 2 15 3" xfId="1331" xr:uid="{00000000-0005-0000-0000-000025050000}"/>
    <cellStyle name="Comma 2 15 3 2" xfId="1332" xr:uid="{00000000-0005-0000-0000-000026050000}"/>
    <cellStyle name="Comma 2 15 3 3" xfId="1333" xr:uid="{00000000-0005-0000-0000-000027050000}"/>
    <cellStyle name="Comma 2 15 3 4" xfId="1334" xr:uid="{00000000-0005-0000-0000-000028050000}"/>
    <cellStyle name="Comma 2 16" xfId="1335" xr:uid="{00000000-0005-0000-0000-000029050000}"/>
    <cellStyle name="Comma 2 16 2" xfId="1336" xr:uid="{00000000-0005-0000-0000-00002A050000}"/>
    <cellStyle name="Comma 2 16 2 2" xfId="1337" xr:uid="{00000000-0005-0000-0000-00002B050000}"/>
    <cellStyle name="Comma 2 17" xfId="1338" xr:uid="{00000000-0005-0000-0000-00002C050000}"/>
    <cellStyle name="Comma 2 17 2" xfId="1339" xr:uid="{00000000-0005-0000-0000-00002D050000}"/>
    <cellStyle name="Comma 2 17 3" xfId="1340" xr:uid="{00000000-0005-0000-0000-00002E050000}"/>
    <cellStyle name="Comma 2 17 3 2" xfId="1341" xr:uid="{00000000-0005-0000-0000-00002F050000}"/>
    <cellStyle name="Comma 2 17 3 3" xfId="1342" xr:uid="{00000000-0005-0000-0000-000030050000}"/>
    <cellStyle name="Comma 2 17 3 4" xfId="1343" xr:uid="{00000000-0005-0000-0000-000031050000}"/>
    <cellStyle name="Comma 2 18" xfId="1344" xr:uid="{00000000-0005-0000-0000-000032050000}"/>
    <cellStyle name="Comma 2 18 2" xfId="1345" xr:uid="{00000000-0005-0000-0000-000033050000}"/>
    <cellStyle name="Comma 2 18 3" xfId="1346" xr:uid="{00000000-0005-0000-0000-000034050000}"/>
    <cellStyle name="Comma 2 18 3 2" xfId="1347" xr:uid="{00000000-0005-0000-0000-000035050000}"/>
    <cellStyle name="Comma 2 18 3 3" xfId="1348" xr:uid="{00000000-0005-0000-0000-000036050000}"/>
    <cellStyle name="Comma 2 18 3 4" xfId="1349" xr:uid="{00000000-0005-0000-0000-000037050000}"/>
    <cellStyle name="Comma 2 19" xfId="1350" xr:uid="{00000000-0005-0000-0000-000038050000}"/>
    <cellStyle name="Comma 2 19 2" xfId="1351" xr:uid="{00000000-0005-0000-0000-000039050000}"/>
    <cellStyle name="Comma 2 19 3" xfId="1352" xr:uid="{00000000-0005-0000-0000-00003A050000}"/>
    <cellStyle name="Comma 2 19 3 2" xfId="1353" xr:uid="{00000000-0005-0000-0000-00003B050000}"/>
    <cellStyle name="Comma 2 19 3 3" xfId="1354" xr:uid="{00000000-0005-0000-0000-00003C050000}"/>
    <cellStyle name="Comma 2 19 3 4" xfId="1355" xr:uid="{00000000-0005-0000-0000-00003D050000}"/>
    <cellStyle name="Comma 2 2" xfId="1356" xr:uid="{00000000-0005-0000-0000-00003E050000}"/>
    <cellStyle name="Comma 2 2 10" xfId="1357" xr:uid="{00000000-0005-0000-0000-00003F050000}"/>
    <cellStyle name="Comma 2 2 10 2" xfId="1358" xr:uid="{00000000-0005-0000-0000-000040050000}"/>
    <cellStyle name="Comma 2 2 10 3" xfId="1359" xr:uid="{00000000-0005-0000-0000-000041050000}"/>
    <cellStyle name="Comma 2 2 10 3 2" xfId="1360" xr:uid="{00000000-0005-0000-0000-000042050000}"/>
    <cellStyle name="Comma 2 2 10 3 2 2" xfId="1361" xr:uid="{00000000-0005-0000-0000-000043050000}"/>
    <cellStyle name="Comma 2 2 10 3 2 3" xfId="1362" xr:uid="{00000000-0005-0000-0000-000044050000}"/>
    <cellStyle name="Comma 2 2 10 3 2 4" xfId="1363" xr:uid="{00000000-0005-0000-0000-000045050000}"/>
    <cellStyle name="Comma 2 2 10 3 3" xfId="1364" xr:uid="{00000000-0005-0000-0000-000046050000}"/>
    <cellStyle name="Comma 2 2 10 3 4" xfId="1365" xr:uid="{00000000-0005-0000-0000-000047050000}"/>
    <cellStyle name="Comma 2 2 10 3 5" xfId="1366" xr:uid="{00000000-0005-0000-0000-000048050000}"/>
    <cellStyle name="Comma 2 2 10 4" xfId="1367" xr:uid="{00000000-0005-0000-0000-000049050000}"/>
    <cellStyle name="Comma 2 2 10 4 2" xfId="1368" xr:uid="{00000000-0005-0000-0000-00004A050000}"/>
    <cellStyle name="Comma 2 2 10 4 3" xfId="1369" xr:uid="{00000000-0005-0000-0000-00004B050000}"/>
    <cellStyle name="Comma 2 2 10 4 4" xfId="1370" xr:uid="{00000000-0005-0000-0000-00004C050000}"/>
    <cellStyle name="Comma 2 2 10 5" xfId="1371" xr:uid="{00000000-0005-0000-0000-00004D050000}"/>
    <cellStyle name="Comma 2 2 10 5 2" xfId="1372" xr:uid="{00000000-0005-0000-0000-00004E050000}"/>
    <cellStyle name="Comma 2 2 10 5 3" xfId="1373" xr:uid="{00000000-0005-0000-0000-00004F050000}"/>
    <cellStyle name="Comma 2 2 10 5 4" xfId="1374" xr:uid="{00000000-0005-0000-0000-000050050000}"/>
    <cellStyle name="Comma 2 2 10 6" xfId="1375" xr:uid="{00000000-0005-0000-0000-000051050000}"/>
    <cellStyle name="Comma 2 2 10 7" xfId="1376" xr:uid="{00000000-0005-0000-0000-000052050000}"/>
    <cellStyle name="Comma 2 2 10 8" xfId="1377" xr:uid="{00000000-0005-0000-0000-000053050000}"/>
    <cellStyle name="Comma 2 2 11" xfId="1378" xr:uid="{00000000-0005-0000-0000-000054050000}"/>
    <cellStyle name="Comma 2 2 11 2" xfId="1379" xr:uid="{00000000-0005-0000-0000-000055050000}"/>
    <cellStyle name="Comma 2 2 11 3" xfId="1380" xr:uid="{00000000-0005-0000-0000-000056050000}"/>
    <cellStyle name="Comma 2 2 11 3 2" xfId="1381" xr:uid="{00000000-0005-0000-0000-000057050000}"/>
    <cellStyle name="Comma 2 2 11 3 2 2" xfId="1382" xr:uid="{00000000-0005-0000-0000-000058050000}"/>
    <cellStyle name="Comma 2 2 11 3 2 3" xfId="1383" xr:uid="{00000000-0005-0000-0000-000059050000}"/>
    <cellStyle name="Comma 2 2 11 3 2 4" xfId="1384" xr:uid="{00000000-0005-0000-0000-00005A050000}"/>
    <cellStyle name="Comma 2 2 11 3 3" xfId="1385" xr:uid="{00000000-0005-0000-0000-00005B050000}"/>
    <cellStyle name="Comma 2 2 11 3 4" xfId="1386" xr:uid="{00000000-0005-0000-0000-00005C050000}"/>
    <cellStyle name="Comma 2 2 11 3 5" xfId="1387" xr:uid="{00000000-0005-0000-0000-00005D050000}"/>
    <cellStyle name="Comma 2 2 11 4" xfId="1388" xr:uid="{00000000-0005-0000-0000-00005E050000}"/>
    <cellStyle name="Comma 2 2 11 4 2" xfId="1389" xr:uid="{00000000-0005-0000-0000-00005F050000}"/>
    <cellStyle name="Comma 2 2 11 4 3" xfId="1390" xr:uid="{00000000-0005-0000-0000-000060050000}"/>
    <cellStyle name="Comma 2 2 11 4 4" xfId="1391" xr:uid="{00000000-0005-0000-0000-000061050000}"/>
    <cellStyle name="Comma 2 2 11 5" xfId="1392" xr:uid="{00000000-0005-0000-0000-000062050000}"/>
    <cellStyle name="Comma 2 2 11 5 2" xfId="1393" xr:uid="{00000000-0005-0000-0000-000063050000}"/>
    <cellStyle name="Comma 2 2 11 5 3" xfId="1394" xr:uid="{00000000-0005-0000-0000-000064050000}"/>
    <cellStyle name="Comma 2 2 11 5 4" xfId="1395" xr:uid="{00000000-0005-0000-0000-000065050000}"/>
    <cellStyle name="Comma 2 2 11 6" xfId="1396" xr:uid="{00000000-0005-0000-0000-000066050000}"/>
    <cellStyle name="Comma 2 2 11 7" xfId="1397" xr:uid="{00000000-0005-0000-0000-000067050000}"/>
    <cellStyle name="Comma 2 2 11 8" xfId="1398" xr:uid="{00000000-0005-0000-0000-000068050000}"/>
    <cellStyle name="Comma 2 2 12" xfId="1399" xr:uid="{00000000-0005-0000-0000-000069050000}"/>
    <cellStyle name="Comma 2 2 12 2" xfId="1400" xr:uid="{00000000-0005-0000-0000-00006A050000}"/>
    <cellStyle name="Comma 2 2 12 2 2" xfId="1401" xr:uid="{00000000-0005-0000-0000-00006B050000}"/>
    <cellStyle name="Comma 2 2 12 2 3" xfId="1402" xr:uid="{00000000-0005-0000-0000-00006C050000}"/>
    <cellStyle name="Comma 2 2 12 2 4" xfId="1403" xr:uid="{00000000-0005-0000-0000-00006D050000}"/>
    <cellStyle name="Comma 2 2 13" xfId="1404" xr:uid="{00000000-0005-0000-0000-00006E050000}"/>
    <cellStyle name="Comma 2 2 13 2" xfId="1405" xr:uid="{00000000-0005-0000-0000-00006F050000}"/>
    <cellStyle name="Comma 2 2 13 2 2" xfId="1406" xr:uid="{00000000-0005-0000-0000-000070050000}"/>
    <cellStyle name="Comma 2 2 13 2 3" xfId="1407" xr:uid="{00000000-0005-0000-0000-000071050000}"/>
    <cellStyle name="Comma 2 2 13 2 4" xfId="1408" xr:uid="{00000000-0005-0000-0000-000072050000}"/>
    <cellStyle name="Comma 2 2 14" xfId="1409" xr:uid="{00000000-0005-0000-0000-000073050000}"/>
    <cellStyle name="Comma 2 2 14 2" xfId="1410" xr:uid="{00000000-0005-0000-0000-000074050000}"/>
    <cellStyle name="Comma 2 2 14 2 2" xfId="1411" xr:uid="{00000000-0005-0000-0000-000075050000}"/>
    <cellStyle name="Comma 2 2 14 2 3" xfId="1412" xr:uid="{00000000-0005-0000-0000-000076050000}"/>
    <cellStyle name="Comma 2 2 14 2 4" xfId="1413" xr:uid="{00000000-0005-0000-0000-000077050000}"/>
    <cellStyle name="Comma 2 2 15" xfId="1414" xr:uid="{00000000-0005-0000-0000-000078050000}"/>
    <cellStyle name="Comma 2 2 15 2" xfId="1415" xr:uid="{00000000-0005-0000-0000-000079050000}"/>
    <cellStyle name="Comma 2 2 15 2 2" xfId="1416" xr:uid="{00000000-0005-0000-0000-00007A050000}"/>
    <cellStyle name="Comma 2 2 15 2 3" xfId="1417" xr:uid="{00000000-0005-0000-0000-00007B050000}"/>
    <cellStyle name="Comma 2 2 15 2 4" xfId="1418" xr:uid="{00000000-0005-0000-0000-00007C050000}"/>
    <cellStyle name="Comma 2 2 16" xfId="1419" xr:uid="{00000000-0005-0000-0000-00007D050000}"/>
    <cellStyle name="Comma 2 2 16 2" xfId="1420" xr:uid="{00000000-0005-0000-0000-00007E050000}"/>
    <cellStyle name="Comma 2 2 16 2 2" xfId="1421" xr:uid="{00000000-0005-0000-0000-00007F050000}"/>
    <cellStyle name="Comma 2 2 16 2 3" xfId="1422" xr:uid="{00000000-0005-0000-0000-000080050000}"/>
    <cellStyle name="Comma 2 2 16 2 4" xfId="1423" xr:uid="{00000000-0005-0000-0000-000081050000}"/>
    <cellStyle name="Comma 2 2 17" xfId="1424" xr:uid="{00000000-0005-0000-0000-000082050000}"/>
    <cellStyle name="Comma 2 2 17 2" xfId="1425" xr:uid="{00000000-0005-0000-0000-000083050000}"/>
    <cellStyle name="Comma 2 2 17 2 2" xfId="1426" xr:uid="{00000000-0005-0000-0000-000084050000}"/>
    <cellStyle name="Comma 2 2 17 2 3" xfId="1427" xr:uid="{00000000-0005-0000-0000-000085050000}"/>
    <cellStyle name="Comma 2 2 17 2 4" xfId="1428" xr:uid="{00000000-0005-0000-0000-000086050000}"/>
    <cellStyle name="Comma 2 2 18" xfId="1429" xr:uid="{00000000-0005-0000-0000-000087050000}"/>
    <cellStyle name="Comma 2 2 18 2" xfId="1430" xr:uid="{00000000-0005-0000-0000-000088050000}"/>
    <cellStyle name="Comma 2 2 18 3" xfId="1431" xr:uid="{00000000-0005-0000-0000-000089050000}"/>
    <cellStyle name="Comma 2 2 18 3 2" xfId="1432" xr:uid="{00000000-0005-0000-0000-00008A050000}"/>
    <cellStyle name="Comma 2 2 18 3 3" xfId="1433" xr:uid="{00000000-0005-0000-0000-00008B050000}"/>
    <cellStyle name="Comma 2 2 18 3 4" xfId="1434" xr:uid="{00000000-0005-0000-0000-00008C050000}"/>
    <cellStyle name="Comma 2 2 18 4" xfId="1435" xr:uid="{00000000-0005-0000-0000-00008D050000}"/>
    <cellStyle name="Comma 2 2 18 5" xfId="1436" xr:uid="{00000000-0005-0000-0000-00008E050000}"/>
    <cellStyle name="Comma 2 2 18 6" xfId="1437" xr:uid="{00000000-0005-0000-0000-00008F050000}"/>
    <cellStyle name="Comma 2 2 19" xfId="1438" xr:uid="{00000000-0005-0000-0000-000090050000}"/>
    <cellStyle name="Comma 2 2 2" xfId="1439" xr:uid="{00000000-0005-0000-0000-000091050000}"/>
    <cellStyle name="Comma 2 2 2 10" xfId="1440" xr:uid="{00000000-0005-0000-0000-000092050000}"/>
    <cellStyle name="Comma 2 2 2 10 2" xfId="1441" xr:uid="{00000000-0005-0000-0000-000093050000}"/>
    <cellStyle name="Comma 2 2 2 10 3" xfId="1442" xr:uid="{00000000-0005-0000-0000-000094050000}"/>
    <cellStyle name="Comma 2 2 2 10 3 2" xfId="1443" xr:uid="{00000000-0005-0000-0000-000095050000}"/>
    <cellStyle name="Comma 2 2 2 10 3 2 2" xfId="1444" xr:uid="{00000000-0005-0000-0000-000096050000}"/>
    <cellStyle name="Comma 2 2 2 10 3 2 3" xfId="1445" xr:uid="{00000000-0005-0000-0000-000097050000}"/>
    <cellStyle name="Comma 2 2 2 10 3 2 4" xfId="1446" xr:uid="{00000000-0005-0000-0000-000098050000}"/>
    <cellStyle name="Comma 2 2 2 10 3 3" xfId="1447" xr:uid="{00000000-0005-0000-0000-000099050000}"/>
    <cellStyle name="Comma 2 2 2 10 3 4" xfId="1448" xr:uid="{00000000-0005-0000-0000-00009A050000}"/>
    <cellStyle name="Comma 2 2 2 10 3 5" xfId="1449" xr:uid="{00000000-0005-0000-0000-00009B050000}"/>
    <cellStyle name="Comma 2 2 2 10 4" xfId="1450" xr:uid="{00000000-0005-0000-0000-00009C050000}"/>
    <cellStyle name="Comma 2 2 2 10 4 2" xfId="1451" xr:uid="{00000000-0005-0000-0000-00009D050000}"/>
    <cellStyle name="Comma 2 2 2 10 4 3" xfId="1452" xr:uid="{00000000-0005-0000-0000-00009E050000}"/>
    <cellStyle name="Comma 2 2 2 10 4 4" xfId="1453" xr:uid="{00000000-0005-0000-0000-00009F050000}"/>
    <cellStyle name="Comma 2 2 2 10 5" xfId="1454" xr:uid="{00000000-0005-0000-0000-0000A0050000}"/>
    <cellStyle name="Comma 2 2 2 10 6" xfId="1455" xr:uid="{00000000-0005-0000-0000-0000A1050000}"/>
    <cellStyle name="Comma 2 2 2 10 7" xfId="1456" xr:uid="{00000000-0005-0000-0000-0000A2050000}"/>
    <cellStyle name="Comma 2 2 2 11" xfId="1457" xr:uid="{00000000-0005-0000-0000-0000A3050000}"/>
    <cellStyle name="Comma 2 2 2 12" xfId="1458" xr:uid="{00000000-0005-0000-0000-0000A4050000}"/>
    <cellStyle name="Comma 2 2 2 13" xfId="1459" xr:uid="{00000000-0005-0000-0000-0000A5050000}"/>
    <cellStyle name="Comma 2 2 2 14" xfId="1460" xr:uid="{00000000-0005-0000-0000-0000A6050000}"/>
    <cellStyle name="Comma 2 2 2 15" xfId="1461" xr:uid="{00000000-0005-0000-0000-0000A7050000}"/>
    <cellStyle name="Comma 2 2 2 15 2" xfId="1462" xr:uid="{00000000-0005-0000-0000-0000A8050000}"/>
    <cellStyle name="Comma 2 2 2 16" xfId="1463" xr:uid="{00000000-0005-0000-0000-0000A9050000}"/>
    <cellStyle name="Comma 2 2 2 16 2" xfId="1464" xr:uid="{00000000-0005-0000-0000-0000AA050000}"/>
    <cellStyle name="Comma 2 2 2 17" xfId="1465" xr:uid="{00000000-0005-0000-0000-0000AB050000}"/>
    <cellStyle name="Comma 2 2 2 17 2" xfId="1466" xr:uid="{00000000-0005-0000-0000-0000AC050000}"/>
    <cellStyle name="Comma 2 2 2 18" xfId="1467" xr:uid="{00000000-0005-0000-0000-0000AD050000}"/>
    <cellStyle name="Comma 2 2 2 18 2" xfId="1468" xr:uid="{00000000-0005-0000-0000-0000AE050000}"/>
    <cellStyle name="Comma 2 2 2 18 3" xfId="1469" xr:uid="{00000000-0005-0000-0000-0000AF050000}"/>
    <cellStyle name="Comma 2 2 2 18 3 2" xfId="1470" xr:uid="{00000000-0005-0000-0000-0000B0050000}"/>
    <cellStyle name="Comma 2 2 2 18 3 3" xfId="1471" xr:uid="{00000000-0005-0000-0000-0000B1050000}"/>
    <cellStyle name="Comma 2 2 2 18 3 4" xfId="1472" xr:uid="{00000000-0005-0000-0000-0000B2050000}"/>
    <cellStyle name="Comma 2 2 2 18 4" xfId="1473" xr:uid="{00000000-0005-0000-0000-0000B3050000}"/>
    <cellStyle name="Comma 2 2 2 18 5" xfId="1474" xr:uid="{00000000-0005-0000-0000-0000B4050000}"/>
    <cellStyle name="Comma 2 2 2 18 6" xfId="1475" xr:uid="{00000000-0005-0000-0000-0000B5050000}"/>
    <cellStyle name="Comma 2 2 2 19" xfId="1476" xr:uid="{00000000-0005-0000-0000-0000B6050000}"/>
    <cellStyle name="Comma 2 2 2 19 2" xfId="1477" xr:uid="{00000000-0005-0000-0000-0000B7050000}"/>
    <cellStyle name="Comma 2 2 2 19 3" xfId="1478" xr:uid="{00000000-0005-0000-0000-0000B8050000}"/>
    <cellStyle name="Comma 2 2 2 19 4" xfId="1479" xr:uid="{00000000-0005-0000-0000-0000B9050000}"/>
    <cellStyle name="Comma 2 2 2 2" xfId="1480" xr:uid="{00000000-0005-0000-0000-0000BA050000}"/>
    <cellStyle name="Comma 2 2 2 2 10" xfId="1481" xr:uid="{00000000-0005-0000-0000-0000BB050000}"/>
    <cellStyle name="Comma 2 2 2 2 10 2" xfId="1482" xr:uid="{00000000-0005-0000-0000-0000BC050000}"/>
    <cellStyle name="Comma 2 2 2 2 10 2 2" xfId="1483" xr:uid="{00000000-0005-0000-0000-0000BD050000}"/>
    <cellStyle name="Comma 2 2 2 2 10 2 3" xfId="1484" xr:uid="{00000000-0005-0000-0000-0000BE050000}"/>
    <cellStyle name="Comma 2 2 2 2 10 2 4" xfId="1485" xr:uid="{00000000-0005-0000-0000-0000BF050000}"/>
    <cellStyle name="Comma 2 2 2 2 11" xfId="1486" xr:uid="{00000000-0005-0000-0000-0000C0050000}"/>
    <cellStyle name="Comma 2 2 2 2 11 2" xfId="1487" xr:uid="{00000000-0005-0000-0000-0000C1050000}"/>
    <cellStyle name="Comma 2 2 2 2 11 2 2" xfId="1488" xr:uid="{00000000-0005-0000-0000-0000C2050000}"/>
    <cellStyle name="Comma 2 2 2 2 11 2 3" xfId="1489" xr:uid="{00000000-0005-0000-0000-0000C3050000}"/>
    <cellStyle name="Comma 2 2 2 2 11 2 4" xfId="1490" xr:uid="{00000000-0005-0000-0000-0000C4050000}"/>
    <cellStyle name="Comma 2 2 2 2 12" xfId="1491" xr:uid="{00000000-0005-0000-0000-0000C5050000}"/>
    <cellStyle name="Comma 2 2 2 2 12 2" xfId="1492" xr:uid="{00000000-0005-0000-0000-0000C6050000}"/>
    <cellStyle name="Comma 2 2 2 2 12 2 2" xfId="1493" xr:uid="{00000000-0005-0000-0000-0000C7050000}"/>
    <cellStyle name="Comma 2 2 2 2 12 2 3" xfId="1494" xr:uid="{00000000-0005-0000-0000-0000C8050000}"/>
    <cellStyle name="Comma 2 2 2 2 12 2 4" xfId="1495" xr:uid="{00000000-0005-0000-0000-0000C9050000}"/>
    <cellStyle name="Comma 2 2 2 2 13" xfId="1496" xr:uid="{00000000-0005-0000-0000-0000CA050000}"/>
    <cellStyle name="Comma 2 2 2 2 13 2" xfId="1497" xr:uid="{00000000-0005-0000-0000-0000CB050000}"/>
    <cellStyle name="Comma 2 2 2 2 13 2 2" xfId="1498" xr:uid="{00000000-0005-0000-0000-0000CC050000}"/>
    <cellStyle name="Comma 2 2 2 2 13 2 3" xfId="1499" xr:uid="{00000000-0005-0000-0000-0000CD050000}"/>
    <cellStyle name="Comma 2 2 2 2 13 2 4" xfId="1500" xr:uid="{00000000-0005-0000-0000-0000CE050000}"/>
    <cellStyle name="Comma 2 2 2 2 14" xfId="1501" xr:uid="{00000000-0005-0000-0000-0000CF050000}"/>
    <cellStyle name="Comma 2 2 2 2 14 2" xfId="1502" xr:uid="{00000000-0005-0000-0000-0000D0050000}"/>
    <cellStyle name="Comma 2 2 2 2 14 2 2" xfId="1503" xr:uid="{00000000-0005-0000-0000-0000D1050000}"/>
    <cellStyle name="Comma 2 2 2 2 14 2 3" xfId="1504" xr:uid="{00000000-0005-0000-0000-0000D2050000}"/>
    <cellStyle name="Comma 2 2 2 2 14 2 4" xfId="1505" xr:uid="{00000000-0005-0000-0000-0000D3050000}"/>
    <cellStyle name="Comma 2 2 2 2 15" xfId="1506" xr:uid="{00000000-0005-0000-0000-0000D4050000}"/>
    <cellStyle name="Comma 2 2 2 2 15 2" xfId="1507" xr:uid="{00000000-0005-0000-0000-0000D5050000}"/>
    <cellStyle name="Comma 2 2 2 2 15 2 2" xfId="1508" xr:uid="{00000000-0005-0000-0000-0000D6050000}"/>
    <cellStyle name="Comma 2 2 2 2 15 2 3" xfId="1509" xr:uid="{00000000-0005-0000-0000-0000D7050000}"/>
    <cellStyle name="Comma 2 2 2 2 15 2 4" xfId="1510" xr:uid="{00000000-0005-0000-0000-0000D8050000}"/>
    <cellStyle name="Comma 2 2 2 2 15 3" xfId="1511" xr:uid="{00000000-0005-0000-0000-0000D9050000}"/>
    <cellStyle name="Comma 2 2 2 2 15 3 2" xfId="1512" xr:uid="{00000000-0005-0000-0000-0000DA050000}"/>
    <cellStyle name="Comma 2 2 2 2 15 3 3" xfId="1513" xr:uid="{00000000-0005-0000-0000-0000DB050000}"/>
    <cellStyle name="Comma 2 2 2 2 15 3 4" xfId="1514" xr:uid="{00000000-0005-0000-0000-0000DC050000}"/>
    <cellStyle name="Comma 2 2 2 2 15 4" xfId="1515" xr:uid="{00000000-0005-0000-0000-0000DD050000}"/>
    <cellStyle name="Comma 2 2 2 2 15 5" xfId="1516" xr:uid="{00000000-0005-0000-0000-0000DE050000}"/>
    <cellStyle name="Comma 2 2 2 2 15 6" xfId="1517" xr:uid="{00000000-0005-0000-0000-0000DF050000}"/>
    <cellStyle name="Comma 2 2 2 2 16" xfId="1518" xr:uid="{00000000-0005-0000-0000-0000E0050000}"/>
    <cellStyle name="Comma 2 2 2 2 17" xfId="1519" xr:uid="{00000000-0005-0000-0000-0000E1050000}"/>
    <cellStyle name="Comma 2 2 2 2 17 2" xfId="1520" xr:uid="{00000000-0005-0000-0000-0000E2050000}"/>
    <cellStyle name="Comma 2 2 2 2 17 3" xfId="1521" xr:uid="{00000000-0005-0000-0000-0000E3050000}"/>
    <cellStyle name="Comma 2 2 2 2 17 4" xfId="1522" xr:uid="{00000000-0005-0000-0000-0000E4050000}"/>
    <cellStyle name="Comma 2 2 2 2 18" xfId="1523" xr:uid="{00000000-0005-0000-0000-0000E5050000}"/>
    <cellStyle name="Comma 2 2 2 2 19" xfId="1524" xr:uid="{00000000-0005-0000-0000-0000E6050000}"/>
    <cellStyle name="Comma 2 2 2 2 2" xfId="1525" xr:uid="{00000000-0005-0000-0000-0000E7050000}"/>
    <cellStyle name="Comma 2 2 2 2 2 10" xfId="1526" xr:uid="{00000000-0005-0000-0000-0000E8050000}"/>
    <cellStyle name="Comma 2 2 2 2 2 11" xfId="1527" xr:uid="{00000000-0005-0000-0000-0000E9050000}"/>
    <cellStyle name="Comma 2 2 2 2 2 12" xfId="1528" xr:uid="{00000000-0005-0000-0000-0000EA050000}"/>
    <cellStyle name="Comma 2 2 2 2 2 13" xfId="1529" xr:uid="{00000000-0005-0000-0000-0000EB050000}"/>
    <cellStyle name="Comma 2 2 2 2 2 13 2" xfId="1530" xr:uid="{00000000-0005-0000-0000-0000EC050000}"/>
    <cellStyle name="Comma 2 2 2 2 2 14" xfId="1531" xr:uid="{00000000-0005-0000-0000-0000ED050000}"/>
    <cellStyle name="Comma 2 2 2 2 2 14 2" xfId="1532" xr:uid="{00000000-0005-0000-0000-0000EE050000}"/>
    <cellStyle name="Comma 2 2 2 2 2 15" xfId="1533" xr:uid="{00000000-0005-0000-0000-0000EF050000}"/>
    <cellStyle name="Comma 2 2 2 2 2 15 2" xfId="1534" xr:uid="{00000000-0005-0000-0000-0000F0050000}"/>
    <cellStyle name="Comma 2 2 2 2 2 15 3" xfId="1535" xr:uid="{00000000-0005-0000-0000-0000F1050000}"/>
    <cellStyle name="Comma 2 2 2 2 2 15 3 2" xfId="1536" xr:uid="{00000000-0005-0000-0000-0000F2050000}"/>
    <cellStyle name="Comma 2 2 2 2 2 15 3 3" xfId="1537" xr:uid="{00000000-0005-0000-0000-0000F3050000}"/>
    <cellStyle name="Comma 2 2 2 2 2 15 3 4" xfId="1538" xr:uid="{00000000-0005-0000-0000-0000F4050000}"/>
    <cellStyle name="Comma 2 2 2 2 2 15 4" xfId="1539" xr:uid="{00000000-0005-0000-0000-0000F5050000}"/>
    <cellStyle name="Comma 2 2 2 2 2 15 5" xfId="1540" xr:uid="{00000000-0005-0000-0000-0000F6050000}"/>
    <cellStyle name="Comma 2 2 2 2 2 15 6" xfId="1541" xr:uid="{00000000-0005-0000-0000-0000F7050000}"/>
    <cellStyle name="Comma 2 2 2 2 2 16" xfId="1542" xr:uid="{00000000-0005-0000-0000-0000F8050000}"/>
    <cellStyle name="Comma 2 2 2 2 2 16 2" xfId="1543" xr:uid="{00000000-0005-0000-0000-0000F9050000}"/>
    <cellStyle name="Comma 2 2 2 2 2 16 3" xfId="1544" xr:uid="{00000000-0005-0000-0000-0000FA050000}"/>
    <cellStyle name="Comma 2 2 2 2 2 16 4" xfId="1545" xr:uid="{00000000-0005-0000-0000-0000FB050000}"/>
    <cellStyle name="Comma 2 2 2 2 2 17" xfId="1546" xr:uid="{00000000-0005-0000-0000-0000FC050000}"/>
    <cellStyle name="Comma 2 2 2 2 2 17 2" xfId="1547" xr:uid="{00000000-0005-0000-0000-0000FD050000}"/>
    <cellStyle name="Comma 2 2 2 2 2 17 3" xfId="1548" xr:uid="{00000000-0005-0000-0000-0000FE050000}"/>
    <cellStyle name="Comma 2 2 2 2 2 17 4" xfId="1549" xr:uid="{00000000-0005-0000-0000-0000FF050000}"/>
    <cellStyle name="Comma 2 2 2 2 2 18" xfId="1550" xr:uid="{00000000-0005-0000-0000-000000060000}"/>
    <cellStyle name="Comma 2 2 2 2 2 19" xfId="1551" xr:uid="{00000000-0005-0000-0000-000001060000}"/>
    <cellStyle name="Comma 2 2 2 2 2 2" xfId="1552" xr:uid="{00000000-0005-0000-0000-000002060000}"/>
    <cellStyle name="Comma 2 2 2 2 2 2 2" xfId="1553" xr:uid="{00000000-0005-0000-0000-000003060000}"/>
    <cellStyle name="Comma 2 2 2 2 2 2 2 2" xfId="1554" xr:uid="{00000000-0005-0000-0000-000004060000}"/>
    <cellStyle name="Comma 2 2 2 2 2 2 2 3" xfId="1555" xr:uid="{00000000-0005-0000-0000-000005060000}"/>
    <cellStyle name="Comma 2 2 2 2 2 2 2 4" xfId="1556" xr:uid="{00000000-0005-0000-0000-000006060000}"/>
    <cellStyle name="Comma 2 2 2 2 2 2 2 5" xfId="1557" xr:uid="{00000000-0005-0000-0000-000007060000}"/>
    <cellStyle name="Comma 2 2 2 2 2 2 2 5 2" xfId="1558" xr:uid="{00000000-0005-0000-0000-000008060000}"/>
    <cellStyle name="Comma 2 2 2 2 2 2 2 5 3" xfId="1559" xr:uid="{00000000-0005-0000-0000-000009060000}"/>
    <cellStyle name="Comma 2 2 2 2 2 2 2 5 4" xfId="1560" xr:uid="{00000000-0005-0000-0000-00000A060000}"/>
    <cellStyle name="Comma 2 2 2 2 2 2 3" xfId="1561" xr:uid="{00000000-0005-0000-0000-00000B060000}"/>
    <cellStyle name="Comma 2 2 2 2 2 2 3 2" xfId="1562" xr:uid="{00000000-0005-0000-0000-00000C060000}"/>
    <cellStyle name="Comma 2 2 2 2 2 2 3 2 2" xfId="1563" xr:uid="{00000000-0005-0000-0000-00000D060000}"/>
    <cellStyle name="Comma 2 2 2 2 2 2 3 2 3" xfId="1564" xr:uid="{00000000-0005-0000-0000-00000E060000}"/>
    <cellStyle name="Comma 2 2 2 2 2 2 3 2 4" xfId="1565" xr:uid="{00000000-0005-0000-0000-00000F060000}"/>
    <cellStyle name="Comma 2 2 2 2 2 2 4" xfId="1566" xr:uid="{00000000-0005-0000-0000-000010060000}"/>
    <cellStyle name="Comma 2 2 2 2 2 2 4 2" xfId="1567" xr:uid="{00000000-0005-0000-0000-000011060000}"/>
    <cellStyle name="Comma 2 2 2 2 2 2 4 2 2" xfId="1568" xr:uid="{00000000-0005-0000-0000-000012060000}"/>
    <cellStyle name="Comma 2 2 2 2 2 2 4 2 3" xfId="1569" xr:uid="{00000000-0005-0000-0000-000013060000}"/>
    <cellStyle name="Comma 2 2 2 2 2 2 4 2 4" xfId="1570" xr:uid="{00000000-0005-0000-0000-000014060000}"/>
    <cellStyle name="Comma 2 2 2 2 2 2 5" xfId="1571" xr:uid="{00000000-0005-0000-0000-000015060000}"/>
    <cellStyle name="Comma 2 2 2 2 2 20" xfId="1572" xr:uid="{00000000-0005-0000-0000-000016060000}"/>
    <cellStyle name="Comma 2 2 2 2 2 3" xfId="1573" xr:uid="{00000000-0005-0000-0000-000017060000}"/>
    <cellStyle name="Comma 2 2 2 2 2 3 2" xfId="1574" xr:uid="{00000000-0005-0000-0000-000018060000}"/>
    <cellStyle name="Comma 2 2 2 2 2 3 2 2" xfId="1575" xr:uid="{00000000-0005-0000-0000-000019060000}"/>
    <cellStyle name="Comma 2 2 2 2 2 3 2 2 2" xfId="1576" xr:uid="{00000000-0005-0000-0000-00001A060000}"/>
    <cellStyle name="Comma 2 2 2 2 2 3 2 2 2 2" xfId="1577" xr:uid="{00000000-0005-0000-0000-00001B060000}"/>
    <cellStyle name="Comma 2 2 2 2 2 3 2 2 2 3" xfId="1578" xr:uid="{00000000-0005-0000-0000-00001C060000}"/>
    <cellStyle name="Comma 2 2 2 2 2 3 2 2 2 4" xfId="1579" xr:uid="{00000000-0005-0000-0000-00001D060000}"/>
    <cellStyle name="Comma 2 2 2 2 2 3 2 2 3" xfId="1580" xr:uid="{00000000-0005-0000-0000-00001E060000}"/>
    <cellStyle name="Comma 2 2 2 2 2 3 2 2 4" xfId="1581" xr:uid="{00000000-0005-0000-0000-00001F060000}"/>
    <cellStyle name="Comma 2 2 2 2 2 3 2 2 5" xfId="1582" xr:uid="{00000000-0005-0000-0000-000020060000}"/>
    <cellStyle name="Comma 2 2 2 2 2 3 2 3" xfId="1583" xr:uid="{00000000-0005-0000-0000-000021060000}"/>
    <cellStyle name="Comma 2 2 2 2 2 3 2 3 2" xfId="1584" xr:uid="{00000000-0005-0000-0000-000022060000}"/>
    <cellStyle name="Comma 2 2 2 2 2 3 2 3 3" xfId="1585" xr:uid="{00000000-0005-0000-0000-000023060000}"/>
    <cellStyle name="Comma 2 2 2 2 2 3 2 3 4" xfId="1586" xr:uid="{00000000-0005-0000-0000-000024060000}"/>
    <cellStyle name="Comma 2 2 2 2 2 3 2 4" xfId="1587" xr:uid="{00000000-0005-0000-0000-000025060000}"/>
    <cellStyle name="Comma 2 2 2 2 2 3 2 5" xfId="1588" xr:uid="{00000000-0005-0000-0000-000026060000}"/>
    <cellStyle name="Comma 2 2 2 2 2 3 2 6" xfId="1589" xr:uid="{00000000-0005-0000-0000-000027060000}"/>
    <cellStyle name="Comma 2 2 2 2 2 3 3" xfId="1590" xr:uid="{00000000-0005-0000-0000-000028060000}"/>
    <cellStyle name="Comma 2 2 2 2 2 3 3 2" xfId="1591" xr:uid="{00000000-0005-0000-0000-000029060000}"/>
    <cellStyle name="Comma 2 2 2 2 2 3 3 2 2" xfId="1592" xr:uid="{00000000-0005-0000-0000-00002A060000}"/>
    <cellStyle name="Comma 2 2 2 2 2 3 3 2 2 2" xfId="1593" xr:uid="{00000000-0005-0000-0000-00002B060000}"/>
    <cellStyle name="Comma 2 2 2 2 2 3 3 2 2 3" xfId="1594" xr:uid="{00000000-0005-0000-0000-00002C060000}"/>
    <cellStyle name="Comma 2 2 2 2 2 3 3 2 2 4" xfId="1595" xr:uid="{00000000-0005-0000-0000-00002D060000}"/>
    <cellStyle name="Comma 2 2 2 2 2 3 3 2 3" xfId="1596" xr:uid="{00000000-0005-0000-0000-00002E060000}"/>
    <cellStyle name="Comma 2 2 2 2 2 3 3 2 4" xfId="1597" xr:uid="{00000000-0005-0000-0000-00002F060000}"/>
    <cellStyle name="Comma 2 2 2 2 2 3 3 2 5" xfId="1598" xr:uid="{00000000-0005-0000-0000-000030060000}"/>
    <cellStyle name="Comma 2 2 2 2 2 3 3 3" xfId="1599" xr:uid="{00000000-0005-0000-0000-000031060000}"/>
    <cellStyle name="Comma 2 2 2 2 2 3 3 3 2" xfId="1600" xr:uid="{00000000-0005-0000-0000-000032060000}"/>
    <cellStyle name="Comma 2 2 2 2 2 3 3 3 3" xfId="1601" xr:uid="{00000000-0005-0000-0000-000033060000}"/>
    <cellStyle name="Comma 2 2 2 2 2 3 3 3 4" xfId="1602" xr:uid="{00000000-0005-0000-0000-000034060000}"/>
    <cellStyle name="Comma 2 2 2 2 2 3 3 4" xfId="1603" xr:uid="{00000000-0005-0000-0000-000035060000}"/>
    <cellStyle name="Comma 2 2 2 2 2 3 3 5" xfId="1604" xr:uid="{00000000-0005-0000-0000-000036060000}"/>
    <cellStyle name="Comma 2 2 2 2 2 3 3 6" xfId="1605" xr:uid="{00000000-0005-0000-0000-000037060000}"/>
    <cellStyle name="Comma 2 2 2 2 2 3 4" xfId="1606" xr:uid="{00000000-0005-0000-0000-000038060000}"/>
    <cellStyle name="Comma 2 2 2 2 2 3 5" xfId="1607" xr:uid="{00000000-0005-0000-0000-000039060000}"/>
    <cellStyle name="Comma 2 2 2 2 2 3 5 2" xfId="1608" xr:uid="{00000000-0005-0000-0000-00003A060000}"/>
    <cellStyle name="Comma 2 2 2 2 2 3 5 2 2" xfId="1609" xr:uid="{00000000-0005-0000-0000-00003B060000}"/>
    <cellStyle name="Comma 2 2 2 2 2 3 5 2 3" xfId="1610" xr:uid="{00000000-0005-0000-0000-00003C060000}"/>
    <cellStyle name="Comma 2 2 2 2 2 3 5 2 4" xfId="1611" xr:uid="{00000000-0005-0000-0000-00003D060000}"/>
    <cellStyle name="Comma 2 2 2 2 2 3 5 3" xfId="1612" xr:uid="{00000000-0005-0000-0000-00003E060000}"/>
    <cellStyle name="Comma 2 2 2 2 2 3 5 4" xfId="1613" xr:uid="{00000000-0005-0000-0000-00003F060000}"/>
    <cellStyle name="Comma 2 2 2 2 2 3 5 5" xfId="1614" xr:uid="{00000000-0005-0000-0000-000040060000}"/>
    <cellStyle name="Comma 2 2 2 2 2 3 6" xfId="1615" xr:uid="{00000000-0005-0000-0000-000041060000}"/>
    <cellStyle name="Comma 2 2 2 2 2 3 6 2" xfId="1616" xr:uid="{00000000-0005-0000-0000-000042060000}"/>
    <cellStyle name="Comma 2 2 2 2 2 3 6 3" xfId="1617" xr:uid="{00000000-0005-0000-0000-000043060000}"/>
    <cellStyle name="Comma 2 2 2 2 2 3 6 4" xfId="1618" xr:uid="{00000000-0005-0000-0000-000044060000}"/>
    <cellStyle name="Comma 2 2 2 2 2 3 7" xfId="1619" xr:uid="{00000000-0005-0000-0000-000045060000}"/>
    <cellStyle name="Comma 2 2 2 2 2 3 8" xfId="1620" xr:uid="{00000000-0005-0000-0000-000046060000}"/>
    <cellStyle name="Comma 2 2 2 2 2 3 9" xfId="1621" xr:uid="{00000000-0005-0000-0000-000047060000}"/>
    <cellStyle name="Comma 2 2 2 2 2 4" xfId="1622" xr:uid="{00000000-0005-0000-0000-000048060000}"/>
    <cellStyle name="Comma 2 2 2 2 2 4 2" xfId="1623" xr:uid="{00000000-0005-0000-0000-000049060000}"/>
    <cellStyle name="Comma 2 2 2 2 2 4 3" xfId="1624" xr:uid="{00000000-0005-0000-0000-00004A060000}"/>
    <cellStyle name="Comma 2 2 2 2 2 4 3 2" xfId="1625" xr:uid="{00000000-0005-0000-0000-00004B060000}"/>
    <cellStyle name="Comma 2 2 2 2 2 4 3 2 2" xfId="1626" xr:uid="{00000000-0005-0000-0000-00004C060000}"/>
    <cellStyle name="Comma 2 2 2 2 2 4 3 2 3" xfId="1627" xr:uid="{00000000-0005-0000-0000-00004D060000}"/>
    <cellStyle name="Comma 2 2 2 2 2 4 3 2 4" xfId="1628" xr:uid="{00000000-0005-0000-0000-00004E060000}"/>
    <cellStyle name="Comma 2 2 2 2 2 4 3 3" xfId="1629" xr:uid="{00000000-0005-0000-0000-00004F060000}"/>
    <cellStyle name="Comma 2 2 2 2 2 4 3 4" xfId="1630" xr:uid="{00000000-0005-0000-0000-000050060000}"/>
    <cellStyle name="Comma 2 2 2 2 2 4 3 5" xfId="1631" xr:uid="{00000000-0005-0000-0000-000051060000}"/>
    <cellStyle name="Comma 2 2 2 2 2 4 4" xfId="1632" xr:uid="{00000000-0005-0000-0000-000052060000}"/>
    <cellStyle name="Comma 2 2 2 2 2 4 4 2" xfId="1633" xr:uid="{00000000-0005-0000-0000-000053060000}"/>
    <cellStyle name="Comma 2 2 2 2 2 4 4 3" xfId="1634" xr:uid="{00000000-0005-0000-0000-000054060000}"/>
    <cellStyle name="Comma 2 2 2 2 2 4 4 4" xfId="1635" xr:uid="{00000000-0005-0000-0000-000055060000}"/>
    <cellStyle name="Comma 2 2 2 2 2 4 5" xfId="1636" xr:uid="{00000000-0005-0000-0000-000056060000}"/>
    <cellStyle name="Comma 2 2 2 2 2 4 6" xfId="1637" xr:uid="{00000000-0005-0000-0000-000057060000}"/>
    <cellStyle name="Comma 2 2 2 2 2 4 7" xfId="1638" xr:uid="{00000000-0005-0000-0000-000058060000}"/>
    <cellStyle name="Comma 2 2 2 2 2 5" xfId="1639" xr:uid="{00000000-0005-0000-0000-000059060000}"/>
    <cellStyle name="Comma 2 2 2 2 2 5 2" xfId="1640" xr:uid="{00000000-0005-0000-0000-00005A060000}"/>
    <cellStyle name="Comma 2 2 2 2 2 5 3" xfId="1641" xr:uid="{00000000-0005-0000-0000-00005B060000}"/>
    <cellStyle name="Comma 2 2 2 2 2 5 3 2" xfId="1642" xr:uid="{00000000-0005-0000-0000-00005C060000}"/>
    <cellStyle name="Comma 2 2 2 2 2 5 3 2 2" xfId="1643" xr:uid="{00000000-0005-0000-0000-00005D060000}"/>
    <cellStyle name="Comma 2 2 2 2 2 5 3 2 3" xfId="1644" xr:uid="{00000000-0005-0000-0000-00005E060000}"/>
    <cellStyle name="Comma 2 2 2 2 2 5 3 2 4" xfId="1645" xr:uid="{00000000-0005-0000-0000-00005F060000}"/>
    <cellStyle name="Comma 2 2 2 2 2 5 3 3" xfId="1646" xr:uid="{00000000-0005-0000-0000-000060060000}"/>
    <cellStyle name="Comma 2 2 2 2 2 5 3 4" xfId="1647" xr:uid="{00000000-0005-0000-0000-000061060000}"/>
    <cellStyle name="Comma 2 2 2 2 2 5 3 5" xfId="1648" xr:uid="{00000000-0005-0000-0000-000062060000}"/>
    <cellStyle name="Comma 2 2 2 2 2 5 4" xfId="1649" xr:uid="{00000000-0005-0000-0000-000063060000}"/>
    <cellStyle name="Comma 2 2 2 2 2 5 4 2" xfId="1650" xr:uid="{00000000-0005-0000-0000-000064060000}"/>
    <cellStyle name="Comma 2 2 2 2 2 5 4 3" xfId="1651" xr:uid="{00000000-0005-0000-0000-000065060000}"/>
    <cellStyle name="Comma 2 2 2 2 2 5 4 4" xfId="1652" xr:uid="{00000000-0005-0000-0000-000066060000}"/>
    <cellStyle name="Comma 2 2 2 2 2 5 5" xfId="1653" xr:uid="{00000000-0005-0000-0000-000067060000}"/>
    <cellStyle name="Comma 2 2 2 2 2 5 6" xfId="1654" xr:uid="{00000000-0005-0000-0000-000068060000}"/>
    <cellStyle name="Comma 2 2 2 2 2 5 7" xfId="1655" xr:uid="{00000000-0005-0000-0000-000069060000}"/>
    <cellStyle name="Comma 2 2 2 2 2 6" xfId="1656" xr:uid="{00000000-0005-0000-0000-00006A060000}"/>
    <cellStyle name="Comma 2 2 2 2 2 7" xfId="1657" xr:uid="{00000000-0005-0000-0000-00006B060000}"/>
    <cellStyle name="Comma 2 2 2 2 2 8" xfId="1658" xr:uid="{00000000-0005-0000-0000-00006C060000}"/>
    <cellStyle name="Comma 2 2 2 2 2 9" xfId="1659" xr:uid="{00000000-0005-0000-0000-00006D060000}"/>
    <cellStyle name="Comma 2 2 2 2 20" xfId="1660" xr:uid="{00000000-0005-0000-0000-00006E060000}"/>
    <cellStyle name="Comma 2 2 2 2 3" xfId="1661" xr:uid="{00000000-0005-0000-0000-00006F060000}"/>
    <cellStyle name="Comma 2 2 2 2 3 10" xfId="1662" xr:uid="{00000000-0005-0000-0000-000070060000}"/>
    <cellStyle name="Comma 2 2 2 2 3 11" xfId="1663" xr:uid="{00000000-0005-0000-0000-000071060000}"/>
    <cellStyle name="Comma 2 2 2 2 3 2" xfId="1664" xr:uid="{00000000-0005-0000-0000-000072060000}"/>
    <cellStyle name="Comma 2 2 2 2 3 2 2" xfId="1665" xr:uid="{00000000-0005-0000-0000-000073060000}"/>
    <cellStyle name="Comma 2 2 2 2 3 2 2 2" xfId="1666" xr:uid="{00000000-0005-0000-0000-000074060000}"/>
    <cellStyle name="Comma 2 2 2 2 3 2 2 2 2" xfId="1667" xr:uid="{00000000-0005-0000-0000-000075060000}"/>
    <cellStyle name="Comma 2 2 2 2 3 2 2 2 2 2" xfId="1668" xr:uid="{00000000-0005-0000-0000-000076060000}"/>
    <cellStyle name="Comma 2 2 2 2 3 2 2 2 2 3" xfId="1669" xr:uid="{00000000-0005-0000-0000-000077060000}"/>
    <cellStyle name="Comma 2 2 2 2 3 2 2 2 2 4" xfId="1670" xr:uid="{00000000-0005-0000-0000-000078060000}"/>
    <cellStyle name="Comma 2 2 2 2 3 2 2 2 3" xfId="1671" xr:uid="{00000000-0005-0000-0000-000079060000}"/>
    <cellStyle name="Comma 2 2 2 2 3 2 2 2 4" xfId="1672" xr:uid="{00000000-0005-0000-0000-00007A060000}"/>
    <cellStyle name="Comma 2 2 2 2 3 2 2 2 5" xfId="1673" xr:uid="{00000000-0005-0000-0000-00007B060000}"/>
    <cellStyle name="Comma 2 2 2 2 3 2 2 3" xfId="1674" xr:uid="{00000000-0005-0000-0000-00007C060000}"/>
    <cellStyle name="Comma 2 2 2 2 3 2 2 3 2" xfId="1675" xr:uid="{00000000-0005-0000-0000-00007D060000}"/>
    <cellStyle name="Comma 2 2 2 2 3 2 2 3 3" xfId="1676" xr:uid="{00000000-0005-0000-0000-00007E060000}"/>
    <cellStyle name="Comma 2 2 2 2 3 2 2 3 4" xfId="1677" xr:uid="{00000000-0005-0000-0000-00007F060000}"/>
    <cellStyle name="Comma 2 2 2 2 3 2 2 4" xfId="1678" xr:uid="{00000000-0005-0000-0000-000080060000}"/>
    <cellStyle name="Comma 2 2 2 2 3 2 2 4 2" xfId="1679" xr:uid="{00000000-0005-0000-0000-000081060000}"/>
    <cellStyle name="Comma 2 2 2 2 3 2 2 4 3" xfId="1680" xr:uid="{00000000-0005-0000-0000-000082060000}"/>
    <cellStyle name="Comma 2 2 2 2 3 2 2 4 4" xfId="1681" xr:uid="{00000000-0005-0000-0000-000083060000}"/>
    <cellStyle name="Comma 2 2 2 2 3 2 2 5" xfId="1682" xr:uid="{00000000-0005-0000-0000-000084060000}"/>
    <cellStyle name="Comma 2 2 2 2 3 2 2 6" xfId="1683" xr:uid="{00000000-0005-0000-0000-000085060000}"/>
    <cellStyle name="Comma 2 2 2 2 3 2 2 7" xfId="1684" xr:uid="{00000000-0005-0000-0000-000086060000}"/>
    <cellStyle name="Comma 2 2 2 2 3 2 3" xfId="1685" xr:uid="{00000000-0005-0000-0000-000087060000}"/>
    <cellStyle name="Comma 2 2 2 2 3 2 3 2" xfId="1686" xr:uid="{00000000-0005-0000-0000-000088060000}"/>
    <cellStyle name="Comma 2 2 2 2 3 2 3 2 2" xfId="1687" xr:uid="{00000000-0005-0000-0000-000089060000}"/>
    <cellStyle name="Comma 2 2 2 2 3 2 3 2 2 2" xfId="1688" xr:uid="{00000000-0005-0000-0000-00008A060000}"/>
    <cellStyle name="Comma 2 2 2 2 3 2 3 2 2 3" xfId="1689" xr:uid="{00000000-0005-0000-0000-00008B060000}"/>
    <cellStyle name="Comma 2 2 2 2 3 2 3 2 2 4" xfId="1690" xr:uid="{00000000-0005-0000-0000-00008C060000}"/>
    <cellStyle name="Comma 2 2 2 2 3 2 3 2 3" xfId="1691" xr:uid="{00000000-0005-0000-0000-00008D060000}"/>
    <cellStyle name="Comma 2 2 2 2 3 2 3 2 4" xfId="1692" xr:uid="{00000000-0005-0000-0000-00008E060000}"/>
    <cellStyle name="Comma 2 2 2 2 3 2 3 2 5" xfId="1693" xr:uid="{00000000-0005-0000-0000-00008F060000}"/>
    <cellStyle name="Comma 2 2 2 2 3 2 3 3" xfId="1694" xr:uid="{00000000-0005-0000-0000-000090060000}"/>
    <cellStyle name="Comma 2 2 2 2 3 2 3 3 2" xfId="1695" xr:uid="{00000000-0005-0000-0000-000091060000}"/>
    <cellStyle name="Comma 2 2 2 2 3 2 3 3 3" xfId="1696" xr:uid="{00000000-0005-0000-0000-000092060000}"/>
    <cellStyle name="Comma 2 2 2 2 3 2 3 3 4" xfId="1697" xr:uid="{00000000-0005-0000-0000-000093060000}"/>
    <cellStyle name="Comma 2 2 2 2 3 2 3 4" xfId="1698" xr:uid="{00000000-0005-0000-0000-000094060000}"/>
    <cellStyle name="Comma 2 2 2 2 3 2 3 4 2" xfId="1699" xr:uid="{00000000-0005-0000-0000-000095060000}"/>
    <cellStyle name="Comma 2 2 2 2 3 2 3 4 3" xfId="1700" xr:uid="{00000000-0005-0000-0000-000096060000}"/>
    <cellStyle name="Comma 2 2 2 2 3 2 3 4 4" xfId="1701" xr:uid="{00000000-0005-0000-0000-000097060000}"/>
    <cellStyle name="Comma 2 2 2 2 3 2 3 5" xfId="1702" xr:uid="{00000000-0005-0000-0000-000098060000}"/>
    <cellStyle name="Comma 2 2 2 2 3 2 3 6" xfId="1703" xr:uid="{00000000-0005-0000-0000-000099060000}"/>
    <cellStyle name="Comma 2 2 2 2 3 2 3 7" xfId="1704" xr:uid="{00000000-0005-0000-0000-00009A060000}"/>
    <cellStyle name="Comma 2 2 2 2 3 2 4" xfId="1705" xr:uid="{00000000-0005-0000-0000-00009B060000}"/>
    <cellStyle name="Comma 2 2 2 2 3 2 4 2" xfId="1706" xr:uid="{00000000-0005-0000-0000-00009C060000}"/>
    <cellStyle name="Comma 2 2 2 2 3 2 4 2 2" xfId="1707" xr:uid="{00000000-0005-0000-0000-00009D060000}"/>
    <cellStyle name="Comma 2 2 2 2 3 2 4 2 3" xfId="1708" xr:uid="{00000000-0005-0000-0000-00009E060000}"/>
    <cellStyle name="Comma 2 2 2 2 3 2 4 2 4" xfId="1709" xr:uid="{00000000-0005-0000-0000-00009F060000}"/>
    <cellStyle name="Comma 2 2 2 2 3 2 4 3" xfId="1710" xr:uid="{00000000-0005-0000-0000-0000A0060000}"/>
    <cellStyle name="Comma 2 2 2 2 3 2 4 3 2" xfId="1711" xr:uid="{00000000-0005-0000-0000-0000A1060000}"/>
    <cellStyle name="Comma 2 2 2 2 3 2 4 3 3" xfId="1712" xr:uid="{00000000-0005-0000-0000-0000A2060000}"/>
    <cellStyle name="Comma 2 2 2 2 3 2 4 3 4" xfId="1713" xr:uid="{00000000-0005-0000-0000-0000A3060000}"/>
    <cellStyle name="Comma 2 2 2 2 3 2 4 4" xfId="1714" xr:uid="{00000000-0005-0000-0000-0000A4060000}"/>
    <cellStyle name="Comma 2 2 2 2 3 2 4 5" xfId="1715" xr:uid="{00000000-0005-0000-0000-0000A5060000}"/>
    <cellStyle name="Comma 2 2 2 2 3 2 4 6" xfId="1716" xr:uid="{00000000-0005-0000-0000-0000A6060000}"/>
    <cellStyle name="Comma 2 2 2 2 3 2 5" xfId="1717" xr:uid="{00000000-0005-0000-0000-0000A7060000}"/>
    <cellStyle name="Comma 2 2 2 2 3 2 6" xfId="1718" xr:uid="{00000000-0005-0000-0000-0000A8060000}"/>
    <cellStyle name="Comma 2 2 2 2 3 2 6 2" xfId="1719" xr:uid="{00000000-0005-0000-0000-0000A9060000}"/>
    <cellStyle name="Comma 2 2 2 2 3 2 6 3" xfId="1720" xr:uid="{00000000-0005-0000-0000-0000AA060000}"/>
    <cellStyle name="Comma 2 2 2 2 3 2 6 4" xfId="1721" xr:uid="{00000000-0005-0000-0000-0000AB060000}"/>
    <cellStyle name="Comma 2 2 2 2 3 2 7" xfId="1722" xr:uid="{00000000-0005-0000-0000-0000AC060000}"/>
    <cellStyle name="Comma 2 2 2 2 3 2 8" xfId="1723" xr:uid="{00000000-0005-0000-0000-0000AD060000}"/>
    <cellStyle name="Comma 2 2 2 2 3 2 9" xfId="1724" xr:uid="{00000000-0005-0000-0000-0000AE060000}"/>
    <cellStyle name="Comma 2 2 2 2 3 3" xfId="1725" xr:uid="{00000000-0005-0000-0000-0000AF060000}"/>
    <cellStyle name="Comma 2 2 2 2 3 3 2" xfId="1726" xr:uid="{00000000-0005-0000-0000-0000B0060000}"/>
    <cellStyle name="Comma 2 2 2 2 3 3 2 2" xfId="1727" xr:uid="{00000000-0005-0000-0000-0000B1060000}"/>
    <cellStyle name="Comma 2 2 2 2 3 3 2 2 2" xfId="1728" xr:uid="{00000000-0005-0000-0000-0000B2060000}"/>
    <cellStyle name="Comma 2 2 2 2 3 3 2 2 3" xfId="1729" xr:uid="{00000000-0005-0000-0000-0000B3060000}"/>
    <cellStyle name="Comma 2 2 2 2 3 3 2 2 4" xfId="1730" xr:uid="{00000000-0005-0000-0000-0000B4060000}"/>
    <cellStyle name="Comma 2 2 2 2 3 3 2 3" xfId="1731" xr:uid="{00000000-0005-0000-0000-0000B5060000}"/>
    <cellStyle name="Comma 2 2 2 2 3 3 2 4" xfId="1732" xr:uid="{00000000-0005-0000-0000-0000B6060000}"/>
    <cellStyle name="Comma 2 2 2 2 3 3 2 5" xfId="1733" xr:uid="{00000000-0005-0000-0000-0000B7060000}"/>
    <cellStyle name="Comma 2 2 2 2 3 3 3" xfId="1734" xr:uid="{00000000-0005-0000-0000-0000B8060000}"/>
    <cellStyle name="Comma 2 2 2 2 3 3 4" xfId="1735" xr:uid="{00000000-0005-0000-0000-0000B9060000}"/>
    <cellStyle name="Comma 2 2 2 2 3 3 4 2" xfId="1736" xr:uid="{00000000-0005-0000-0000-0000BA060000}"/>
    <cellStyle name="Comma 2 2 2 2 3 3 4 3" xfId="1737" xr:uid="{00000000-0005-0000-0000-0000BB060000}"/>
    <cellStyle name="Comma 2 2 2 2 3 3 4 4" xfId="1738" xr:uid="{00000000-0005-0000-0000-0000BC060000}"/>
    <cellStyle name="Comma 2 2 2 2 3 3 5" xfId="1739" xr:uid="{00000000-0005-0000-0000-0000BD060000}"/>
    <cellStyle name="Comma 2 2 2 2 3 3 6" xfId="1740" xr:uid="{00000000-0005-0000-0000-0000BE060000}"/>
    <cellStyle name="Comma 2 2 2 2 3 3 7" xfId="1741" xr:uid="{00000000-0005-0000-0000-0000BF060000}"/>
    <cellStyle name="Comma 2 2 2 2 3 4" xfId="1742" xr:uid="{00000000-0005-0000-0000-0000C0060000}"/>
    <cellStyle name="Comma 2 2 2 2 3 4 2" xfId="1743" xr:uid="{00000000-0005-0000-0000-0000C1060000}"/>
    <cellStyle name="Comma 2 2 2 2 3 4 2 2" xfId="1744" xr:uid="{00000000-0005-0000-0000-0000C2060000}"/>
    <cellStyle name="Comma 2 2 2 2 3 4 2 2 2" xfId="1745" xr:uid="{00000000-0005-0000-0000-0000C3060000}"/>
    <cellStyle name="Comma 2 2 2 2 3 4 2 2 3" xfId="1746" xr:uid="{00000000-0005-0000-0000-0000C4060000}"/>
    <cellStyle name="Comma 2 2 2 2 3 4 2 2 4" xfId="1747" xr:uid="{00000000-0005-0000-0000-0000C5060000}"/>
    <cellStyle name="Comma 2 2 2 2 3 4 2 3" xfId="1748" xr:uid="{00000000-0005-0000-0000-0000C6060000}"/>
    <cellStyle name="Comma 2 2 2 2 3 4 2 4" xfId="1749" xr:uid="{00000000-0005-0000-0000-0000C7060000}"/>
    <cellStyle name="Comma 2 2 2 2 3 4 2 5" xfId="1750" xr:uid="{00000000-0005-0000-0000-0000C8060000}"/>
    <cellStyle name="Comma 2 2 2 2 3 4 3" xfId="1751" xr:uid="{00000000-0005-0000-0000-0000C9060000}"/>
    <cellStyle name="Comma 2 2 2 2 3 4 4" xfId="1752" xr:uid="{00000000-0005-0000-0000-0000CA060000}"/>
    <cellStyle name="Comma 2 2 2 2 3 4 4 2" xfId="1753" xr:uid="{00000000-0005-0000-0000-0000CB060000}"/>
    <cellStyle name="Comma 2 2 2 2 3 4 4 3" xfId="1754" xr:uid="{00000000-0005-0000-0000-0000CC060000}"/>
    <cellStyle name="Comma 2 2 2 2 3 4 4 4" xfId="1755" xr:uid="{00000000-0005-0000-0000-0000CD060000}"/>
    <cellStyle name="Comma 2 2 2 2 3 4 5" xfId="1756" xr:uid="{00000000-0005-0000-0000-0000CE060000}"/>
    <cellStyle name="Comma 2 2 2 2 3 4 6" xfId="1757" xr:uid="{00000000-0005-0000-0000-0000CF060000}"/>
    <cellStyle name="Comma 2 2 2 2 3 4 7" xfId="1758" xr:uid="{00000000-0005-0000-0000-0000D0060000}"/>
    <cellStyle name="Comma 2 2 2 2 3 5" xfId="1759" xr:uid="{00000000-0005-0000-0000-0000D1060000}"/>
    <cellStyle name="Comma 2 2 2 2 3 6" xfId="1760" xr:uid="{00000000-0005-0000-0000-0000D2060000}"/>
    <cellStyle name="Comma 2 2 2 2 3 6 2" xfId="1761" xr:uid="{00000000-0005-0000-0000-0000D3060000}"/>
    <cellStyle name="Comma 2 2 2 2 3 6 2 2" xfId="1762" xr:uid="{00000000-0005-0000-0000-0000D4060000}"/>
    <cellStyle name="Comma 2 2 2 2 3 6 2 3" xfId="1763" xr:uid="{00000000-0005-0000-0000-0000D5060000}"/>
    <cellStyle name="Comma 2 2 2 2 3 6 2 4" xfId="1764" xr:uid="{00000000-0005-0000-0000-0000D6060000}"/>
    <cellStyle name="Comma 2 2 2 2 3 6 3" xfId="1765" xr:uid="{00000000-0005-0000-0000-0000D7060000}"/>
    <cellStyle name="Comma 2 2 2 2 3 6 4" xfId="1766" xr:uid="{00000000-0005-0000-0000-0000D8060000}"/>
    <cellStyle name="Comma 2 2 2 2 3 6 5" xfId="1767" xr:uid="{00000000-0005-0000-0000-0000D9060000}"/>
    <cellStyle name="Comma 2 2 2 2 3 7" xfId="1768" xr:uid="{00000000-0005-0000-0000-0000DA060000}"/>
    <cellStyle name="Comma 2 2 2 2 3 7 2" xfId="1769" xr:uid="{00000000-0005-0000-0000-0000DB060000}"/>
    <cellStyle name="Comma 2 2 2 2 3 7 3" xfId="1770" xr:uid="{00000000-0005-0000-0000-0000DC060000}"/>
    <cellStyle name="Comma 2 2 2 2 3 7 4" xfId="1771" xr:uid="{00000000-0005-0000-0000-0000DD060000}"/>
    <cellStyle name="Comma 2 2 2 2 3 8" xfId="1772" xr:uid="{00000000-0005-0000-0000-0000DE060000}"/>
    <cellStyle name="Comma 2 2 2 2 3 8 2" xfId="1773" xr:uid="{00000000-0005-0000-0000-0000DF060000}"/>
    <cellStyle name="Comma 2 2 2 2 3 8 3" xfId="1774" xr:uid="{00000000-0005-0000-0000-0000E0060000}"/>
    <cellStyle name="Comma 2 2 2 2 3 8 4" xfId="1775" xr:uid="{00000000-0005-0000-0000-0000E1060000}"/>
    <cellStyle name="Comma 2 2 2 2 3 9" xfId="1776" xr:uid="{00000000-0005-0000-0000-0000E2060000}"/>
    <cellStyle name="Comma 2 2 2 2 4" xfId="1777" xr:uid="{00000000-0005-0000-0000-0000E3060000}"/>
    <cellStyle name="Comma 2 2 2 2 4 2" xfId="1778" xr:uid="{00000000-0005-0000-0000-0000E4060000}"/>
    <cellStyle name="Comma 2 2 2 2 4 3" xfId="1779" xr:uid="{00000000-0005-0000-0000-0000E5060000}"/>
    <cellStyle name="Comma 2 2 2 2 4 3 2" xfId="1780" xr:uid="{00000000-0005-0000-0000-0000E6060000}"/>
    <cellStyle name="Comma 2 2 2 2 4 3 3" xfId="1781" xr:uid="{00000000-0005-0000-0000-0000E7060000}"/>
    <cellStyle name="Comma 2 2 2 2 4 3 4" xfId="1782" xr:uid="{00000000-0005-0000-0000-0000E8060000}"/>
    <cellStyle name="Comma 2 2 2 2 5" xfId="1783" xr:uid="{00000000-0005-0000-0000-0000E9060000}"/>
    <cellStyle name="Comma 2 2 2 2 5 10" xfId="1784" xr:uid="{00000000-0005-0000-0000-0000EA060000}"/>
    <cellStyle name="Comma 2 2 2 2 5 11" xfId="1785" xr:uid="{00000000-0005-0000-0000-0000EB060000}"/>
    <cellStyle name="Comma 2 2 2 2 5 2" xfId="1786" xr:uid="{00000000-0005-0000-0000-0000EC060000}"/>
    <cellStyle name="Comma 2 2 2 2 5 2 2" xfId="1787" xr:uid="{00000000-0005-0000-0000-0000ED060000}"/>
    <cellStyle name="Comma 2 2 2 2 5 2 2 2" xfId="1788" xr:uid="{00000000-0005-0000-0000-0000EE060000}"/>
    <cellStyle name="Comma 2 2 2 2 5 2 2 2 2" xfId="1789" xr:uid="{00000000-0005-0000-0000-0000EF060000}"/>
    <cellStyle name="Comma 2 2 2 2 5 2 2 2 2 2" xfId="1790" xr:uid="{00000000-0005-0000-0000-0000F0060000}"/>
    <cellStyle name="Comma 2 2 2 2 5 2 2 2 2 3" xfId="1791" xr:uid="{00000000-0005-0000-0000-0000F1060000}"/>
    <cellStyle name="Comma 2 2 2 2 5 2 2 2 2 4" xfId="1792" xr:uid="{00000000-0005-0000-0000-0000F2060000}"/>
    <cellStyle name="Comma 2 2 2 2 5 2 2 2 3" xfId="1793" xr:uid="{00000000-0005-0000-0000-0000F3060000}"/>
    <cellStyle name="Comma 2 2 2 2 5 2 2 2 4" xfId="1794" xr:uid="{00000000-0005-0000-0000-0000F4060000}"/>
    <cellStyle name="Comma 2 2 2 2 5 2 2 2 5" xfId="1795" xr:uid="{00000000-0005-0000-0000-0000F5060000}"/>
    <cellStyle name="Comma 2 2 2 2 5 2 2 3" xfId="1796" xr:uid="{00000000-0005-0000-0000-0000F6060000}"/>
    <cellStyle name="Comma 2 2 2 2 5 2 2 3 2" xfId="1797" xr:uid="{00000000-0005-0000-0000-0000F7060000}"/>
    <cellStyle name="Comma 2 2 2 2 5 2 2 3 3" xfId="1798" xr:uid="{00000000-0005-0000-0000-0000F8060000}"/>
    <cellStyle name="Comma 2 2 2 2 5 2 2 3 4" xfId="1799" xr:uid="{00000000-0005-0000-0000-0000F9060000}"/>
    <cellStyle name="Comma 2 2 2 2 5 2 2 4" xfId="1800" xr:uid="{00000000-0005-0000-0000-0000FA060000}"/>
    <cellStyle name="Comma 2 2 2 2 5 2 2 5" xfId="1801" xr:uid="{00000000-0005-0000-0000-0000FB060000}"/>
    <cellStyle name="Comma 2 2 2 2 5 2 2 6" xfId="1802" xr:uid="{00000000-0005-0000-0000-0000FC060000}"/>
    <cellStyle name="Comma 2 2 2 2 5 2 3" xfId="1803" xr:uid="{00000000-0005-0000-0000-0000FD060000}"/>
    <cellStyle name="Comma 2 2 2 2 5 2 3 2" xfId="1804" xr:uid="{00000000-0005-0000-0000-0000FE060000}"/>
    <cellStyle name="Comma 2 2 2 2 5 2 3 2 2" xfId="1805" xr:uid="{00000000-0005-0000-0000-0000FF060000}"/>
    <cellStyle name="Comma 2 2 2 2 5 2 3 2 2 2" xfId="1806" xr:uid="{00000000-0005-0000-0000-000000070000}"/>
    <cellStyle name="Comma 2 2 2 2 5 2 3 2 2 3" xfId="1807" xr:uid="{00000000-0005-0000-0000-000001070000}"/>
    <cellStyle name="Comma 2 2 2 2 5 2 3 2 2 4" xfId="1808" xr:uid="{00000000-0005-0000-0000-000002070000}"/>
    <cellStyle name="Comma 2 2 2 2 5 2 3 2 3" xfId="1809" xr:uid="{00000000-0005-0000-0000-000003070000}"/>
    <cellStyle name="Comma 2 2 2 2 5 2 3 2 4" xfId="1810" xr:uid="{00000000-0005-0000-0000-000004070000}"/>
    <cellStyle name="Comma 2 2 2 2 5 2 3 2 5" xfId="1811" xr:uid="{00000000-0005-0000-0000-000005070000}"/>
    <cellStyle name="Comma 2 2 2 2 5 2 3 3" xfId="1812" xr:uid="{00000000-0005-0000-0000-000006070000}"/>
    <cellStyle name="Comma 2 2 2 2 5 2 3 3 2" xfId="1813" xr:uid="{00000000-0005-0000-0000-000007070000}"/>
    <cellStyle name="Comma 2 2 2 2 5 2 3 3 3" xfId="1814" xr:uid="{00000000-0005-0000-0000-000008070000}"/>
    <cellStyle name="Comma 2 2 2 2 5 2 3 3 4" xfId="1815" xr:uid="{00000000-0005-0000-0000-000009070000}"/>
    <cellStyle name="Comma 2 2 2 2 5 2 3 4" xfId="1816" xr:uid="{00000000-0005-0000-0000-00000A070000}"/>
    <cellStyle name="Comma 2 2 2 2 5 2 3 5" xfId="1817" xr:uid="{00000000-0005-0000-0000-00000B070000}"/>
    <cellStyle name="Comma 2 2 2 2 5 2 3 6" xfId="1818" xr:uid="{00000000-0005-0000-0000-00000C070000}"/>
    <cellStyle name="Comma 2 2 2 2 5 2 4" xfId="1819" xr:uid="{00000000-0005-0000-0000-00000D070000}"/>
    <cellStyle name="Comma 2 2 2 2 5 2 4 2" xfId="1820" xr:uid="{00000000-0005-0000-0000-00000E070000}"/>
    <cellStyle name="Comma 2 2 2 2 5 2 4 2 2" xfId="1821" xr:uid="{00000000-0005-0000-0000-00000F070000}"/>
    <cellStyle name="Comma 2 2 2 2 5 2 4 2 3" xfId="1822" xr:uid="{00000000-0005-0000-0000-000010070000}"/>
    <cellStyle name="Comma 2 2 2 2 5 2 4 2 4" xfId="1823" xr:uid="{00000000-0005-0000-0000-000011070000}"/>
    <cellStyle name="Comma 2 2 2 2 5 2 4 3" xfId="1824" xr:uid="{00000000-0005-0000-0000-000012070000}"/>
    <cellStyle name="Comma 2 2 2 2 5 2 4 4" xfId="1825" xr:uid="{00000000-0005-0000-0000-000013070000}"/>
    <cellStyle name="Comma 2 2 2 2 5 2 4 5" xfId="1826" xr:uid="{00000000-0005-0000-0000-000014070000}"/>
    <cellStyle name="Comma 2 2 2 2 5 2 5" xfId="1827" xr:uid="{00000000-0005-0000-0000-000015070000}"/>
    <cellStyle name="Comma 2 2 2 2 5 2 5 2" xfId="1828" xr:uid="{00000000-0005-0000-0000-000016070000}"/>
    <cellStyle name="Comma 2 2 2 2 5 2 5 3" xfId="1829" xr:uid="{00000000-0005-0000-0000-000017070000}"/>
    <cellStyle name="Comma 2 2 2 2 5 2 5 4" xfId="1830" xr:uid="{00000000-0005-0000-0000-000018070000}"/>
    <cellStyle name="Comma 2 2 2 2 5 2 6" xfId="1831" xr:uid="{00000000-0005-0000-0000-000019070000}"/>
    <cellStyle name="Comma 2 2 2 2 5 2 7" xfId="1832" xr:uid="{00000000-0005-0000-0000-00001A070000}"/>
    <cellStyle name="Comma 2 2 2 2 5 2 8" xfId="1833" xr:uid="{00000000-0005-0000-0000-00001B070000}"/>
    <cellStyle name="Comma 2 2 2 2 5 3" xfId="1834" xr:uid="{00000000-0005-0000-0000-00001C070000}"/>
    <cellStyle name="Comma 2 2 2 2 5 3 2" xfId="1835" xr:uid="{00000000-0005-0000-0000-00001D070000}"/>
    <cellStyle name="Comma 2 2 2 2 5 3 2 2" xfId="1836" xr:uid="{00000000-0005-0000-0000-00001E070000}"/>
    <cellStyle name="Comma 2 2 2 2 5 3 2 2 2" xfId="1837" xr:uid="{00000000-0005-0000-0000-00001F070000}"/>
    <cellStyle name="Comma 2 2 2 2 5 3 2 2 3" xfId="1838" xr:uid="{00000000-0005-0000-0000-000020070000}"/>
    <cellStyle name="Comma 2 2 2 2 5 3 2 2 4" xfId="1839" xr:uid="{00000000-0005-0000-0000-000021070000}"/>
    <cellStyle name="Comma 2 2 2 2 5 3 2 3" xfId="1840" xr:uid="{00000000-0005-0000-0000-000022070000}"/>
    <cellStyle name="Comma 2 2 2 2 5 3 2 4" xfId="1841" xr:uid="{00000000-0005-0000-0000-000023070000}"/>
    <cellStyle name="Comma 2 2 2 2 5 3 2 5" xfId="1842" xr:uid="{00000000-0005-0000-0000-000024070000}"/>
    <cellStyle name="Comma 2 2 2 2 5 3 3" xfId="1843" xr:uid="{00000000-0005-0000-0000-000025070000}"/>
    <cellStyle name="Comma 2 2 2 2 5 3 3 2" xfId="1844" xr:uid="{00000000-0005-0000-0000-000026070000}"/>
    <cellStyle name="Comma 2 2 2 2 5 3 3 3" xfId="1845" xr:uid="{00000000-0005-0000-0000-000027070000}"/>
    <cellStyle name="Comma 2 2 2 2 5 3 3 4" xfId="1846" xr:uid="{00000000-0005-0000-0000-000028070000}"/>
    <cellStyle name="Comma 2 2 2 2 5 3 4" xfId="1847" xr:uid="{00000000-0005-0000-0000-000029070000}"/>
    <cellStyle name="Comma 2 2 2 2 5 3 5" xfId="1848" xr:uid="{00000000-0005-0000-0000-00002A070000}"/>
    <cellStyle name="Comma 2 2 2 2 5 3 6" xfId="1849" xr:uid="{00000000-0005-0000-0000-00002B070000}"/>
    <cellStyle name="Comma 2 2 2 2 5 4" xfId="1850" xr:uid="{00000000-0005-0000-0000-00002C070000}"/>
    <cellStyle name="Comma 2 2 2 2 5 4 2" xfId="1851" xr:uid="{00000000-0005-0000-0000-00002D070000}"/>
    <cellStyle name="Comma 2 2 2 2 5 4 2 2" xfId="1852" xr:uid="{00000000-0005-0000-0000-00002E070000}"/>
    <cellStyle name="Comma 2 2 2 2 5 4 2 2 2" xfId="1853" xr:uid="{00000000-0005-0000-0000-00002F070000}"/>
    <cellStyle name="Comma 2 2 2 2 5 4 2 2 3" xfId="1854" xr:uid="{00000000-0005-0000-0000-000030070000}"/>
    <cellStyle name="Comma 2 2 2 2 5 4 2 2 4" xfId="1855" xr:uid="{00000000-0005-0000-0000-000031070000}"/>
    <cellStyle name="Comma 2 2 2 2 5 4 2 3" xfId="1856" xr:uid="{00000000-0005-0000-0000-000032070000}"/>
    <cellStyle name="Comma 2 2 2 2 5 4 2 4" xfId="1857" xr:uid="{00000000-0005-0000-0000-000033070000}"/>
    <cellStyle name="Comma 2 2 2 2 5 4 2 5" xfId="1858" xr:uid="{00000000-0005-0000-0000-000034070000}"/>
    <cellStyle name="Comma 2 2 2 2 5 4 3" xfId="1859" xr:uid="{00000000-0005-0000-0000-000035070000}"/>
    <cellStyle name="Comma 2 2 2 2 5 4 3 2" xfId="1860" xr:uid="{00000000-0005-0000-0000-000036070000}"/>
    <cellStyle name="Comma 2 2 2 2 5 4 3 3" xfId="1861" xr:uid="{00000000-0005-0000-0000-000037070000}"/>
    <cellStyle name="Comma 2 2 2 2 5 4 3 4" xfId="1862" xr:uid="{00000000-0005-0000-0000-000038070000}"/>
    <cellStyle name="Comma 2 2 2 2 5 4 4" xfId="1863" xr:uid="{00000000-0005-0000-0000-000039070000}"/>
    <cellStyle name="Comma 2 2 2 2 5 4 5" xfId="1864" xr:uid="{00000000-0005-0000-0000-00003A070000}"/>
    <cellStyle name="Comma 2 2 2 2 5 4 6" xfId="1865" xr:uid="{00000000-0005-0000-0000-00003B070000}"/>
    <cellStyle name="Comma 2 2 2 2 5 5" xfId="1866" xr:uid="{00000000-0005-0000-0000-00003C070000}"/>
    <cellStyle name="Comma 2 2 2 2 5 6" xfId="1867" xr:uid="{00000000-0005-0000-0000-00003D070000}"/>
    <cellStyle name="Comma 2 2 2 2 5 6 2" xfId="1868" xr:uid="{00000000-0005-0000-0000-00003E070000}"/>
    <cellStyle name="Comma 2 2 2 2 5 6 2 2" xfId="1869" xr:uid="{00000000-0005-0000-0000-00003F070000}"/>
    <cellStyle name="Comma 2 2 2 2 5 6 2 3" xfId="1870" xr:uid="{00000000-0005-0000-0000-000040070000}"/>
    <cellStyle name="Comma 2 2 2 2 5 6 2 4" xfId="1871" xr:uid="{00000000-0005-0000-0000-000041070000}"/>
    <cellStyle name="Comma 2 2 2 2 5 6 3" xfId="1872" xr:uid="{00000000-0005-0000-0000-000042070000}"/>
    <cellStyle name="Comma 2 2 2 2 5 6 4" xfId="1873" xr:uid="{00000000-0005-0000-0000-000043070000}"/>
    <cellStyle name="Comma 2 2 2 2 5 6 5" xfId="1874" xr:uid="{00000000-0005-0000-0000-000044070000}"/>
    <cellStyle name="Comma 2 2 2 2 5 7" xfId="1875" xr:uid="{00000000-0005-0000-0000-000045070000}"/>
    <cellStyle name="Comma 2 2 2 2 5 7 2" xfId="1876" xr:uid="{00000000-0005-0000-0000-000046070000}"/>
    <cellStyle name="Comma 2 2 2 2 5 7 3" xfId="1877" xr:uid="{00000000-0005-0000-0000-000047070000}"/>
    <cellStyle name="Comma 2 2 2 2 5 7 4" xfId="1878" xr:uid="{00000000-0005-0000-0000-000048070000}"/>
    <cellStyle name="Comma 2 2 2 2 5 8" xfId="1879" xr:uid="{00000000-0005-0000-0000-000049070000}"/>
    <cellStyle name="Comma 2 2 2 2 5 8 2" xfId="1880" xr:uid="{00000000-0005-0000-0000-00004A070000}"/>
    <cellStyle name="Comma 2 2 2 2 5 8 3" xfId="1881" xr:uid="{00000000-0005-0000-0000-00004B070000}"/>
    <cellStyle name="Comma 2 2 2 2 5 8 4" xfId="1882" xr:uid="{00000000-0005-0000-0000-00004C070000}"/>
    <cellStyle name="Comma 2 2 2 2 5 9" xfId="1883" xr:uid="{00000000-0005-0000-0000-00004D070000}"/>
    <cellStyle name="Comma 2 2 2 2 6" xfId="1884" xr:uid="{00000000-0005-0000-0000-00004E070000}"/>
    <cellStyle name="Comma 2 2 2 2 6 10" xfId="1885" xr:uid="{00000000-0005-0000-0000-00004F070000}"/>
    <cellStyle name="Comma 2 2 2 2 6 2" xfId="1886" xr:uid="{00000000-0005-0000-0000-000050070000}"/>
    <cellStyle name="Comma 2 2 2 2 6 2 2" xfId="1887" xr:uid="{00000000-0005-0000-0000-000051070000}"/>
    <cellStyle name="Comma 2 2 2 2 6 2 2 2" xfId="1888" xr:uid="{00000000-0005-0000-0000-000052070000}"/>
    <cellStyle name="Comma 2 2 2 2 6 2 2 2 2" xfId="1889" xr:uid="{00000000-0005-0000-0000-000053070000}"/>
    <cellStyle name="Comma 2 2 2 2 6 2 2 2 3" xfId="1890" xr:uid="{00000000-0005-0000-0000-000054070000}"/>
    <cellStyle name="Comma 2 2 2 2 6 2 2 2 4" xfId="1891" xr:uid="{00000000-0005-0000-0000-000055070000}"/>
    <cellStyle name="Comma 2 2 2 2 6 2 2 3" xfId="1892" xr:uid="{00000000-0005-0000-0000-000056070000}"/>
    <cellStyle name="Comma 2 2 2 2 6 2 2 4" xfId="1893" xr:uid="{00000000-0005-0000-0000-000057070000}"/>
    <cellStyle name="Comma 2 2 2 2 6 2 2 5" xfId="1894" xr:uid="{00000000-0005-0000-0000-000058070000}"/>
    <cellStyle name="Comma 2 2 2 2 6 2 3" xfId="1895" xr:uid="{00000000-0005-0000-0000-000059070000}"/>
    <cellStyle name="Comma 2 2 2 2 6 2 3 2" xfId="1896" xr:uid="{00000000-0005-0000-0000-00005A070000}"/>
    <cellStyle name="Comma 2 2 2 2 6 2 3 3" xfId="1897" xr:uid="{00000000-0005-0000-0000-00005B070000}"/>
    <cellStyle name="Comma 2 2 2 2 6 2 3 4" xfId="1898" xr:uid="{00000000-0005-0000-0000-00005C070000}"/>
    <cellStyle name="Comma 2 2 2 2 6 2 4" xfId="1899" xr:uid="{00000000-0005-0000-0000-00005D070000}"/>
    <cellStyle name="Comma 2 2 2 2 6 2 5" xfId="1900" xr:uid="{00000000-0005-0000-0000-00005E070000}"/>
    <cellStyle name="Comma 2 2 2 2 6 2 6" xfId="1901" xr:uid="{00000000-0005-0000-0000-00005F070000}"/>
    <cellStyle name="Comma 2 2 2 2 6 3" xfId="1902" xr:uid="{00000000-0005-0000-0000-000060070000}"/>
    <cellStyle name="Comma 2 2 2 2 6 3 2" xfId="1903" xr:uid="{00000000-0005-0000-0000-000061070000}"/>
    <cellStyle name="Comma 2 2 2 2 6 3 2 2" xfId="1904" xr:uid="{00000000-0005-0000-0000-000062070000}"/>
    <cellStyle name="Comma 2 2 2 2 6 3 2 2 2" xfId="1905" xr:uid="{00000000-0005-0000-0000-000063070000}"/>
    <cellStyle name="Comma 2 2 2 2 6 3 2 2 3" xfId="1906" xr:uid="{00000000-0005-0000-0000-000064070000}"/>
    <cellStyle name="Comma 2 2 2 2 6 3 2 2 4" xfId="1907" xr:uid="{00000000-0005-0000-0000-000065070000}"/>
    <cellStyle name="Comma 2 2 2 2 6 3 2 3" xfId="1908" xr:uid="{00000000-0005-0000-0000-000066070000}"/>
    <cellStyle name="Comma 2 2 2 2 6 3 2 4" xfId="1909" xr:uid="{00000000-0005-0000-0000-000067070000}"/>
    <cellStyle name="Comma 2 2 2 2 6 3 2 5" xfId="1910" xr:uid="{00000000-0005-0000-0000-000068070000}"/>
    <cellStyle name="Comma 2 2 2 2 6 3 3" xfId="1911" xr:uid="{00000000-0005-0000-0000-000069070000}"/>
    <cellStyle name="Comma 2 2 2 2 6 3 3 2" xfId="1912" xr:uid="{00000000-0005-0000-0000-00006A070000}"/>
    <cellStyle name="Comma 2 2 2 2 6 3 3 3" xfId="1913" xr:uid="{00000000-0005-0000-0000-00006B070000}"/>
    <cellStyle name="Comma 2 2 2 2 6 3 3 4" xfId="1914" xr:uid="{00000000-0005-0000-0000-00006C070000}"/>
    <cellStyle name="Comma 2 2 2 2 6 3 4" xfId="1915" xr:uid="{00000000-0005-0000-0000-00006D070000}"/>
    <cellStyle name="Comma 2 2 2 2 6 3 5" xfId="1916" xr:uid="{00000000-0005-0000-0000-00006E070000}"/>
    <cellStyle name="Comma 2 2 2 2 6 3 6" xfId="1917" xr:uid="{00000000-0005-0000-0000-00006F070000}"/>
    <cellStyle name="Comma 2 2 2 2 6 4" xfId="1918" xr:uid="{00000000-0005-0000-0000-000070070000}"/>
    <cellStyle name="Comma 2 2 2 2 6 5" xfId="1919" xr:uid="{00000000-0005-0000-0000-000071070000}"/>
    <cellStyle name="Comma 2 2 2 2 6 5 2" xfId="1920" xr:uid="{00000000-0005-0000-0000-000072070000}"/>
    <cellStyle name="Comma 2 2 2 2 6 5 2 2" xfId="1921" xr:uid="{00000000-0005-0000-0000-000073070000}"/>
    <cellStyle name="Comma 2 2 2 2 6 5 2 3" xfId="1922" xr:uid="{00000000-0005-0000-0000-000074070000}"/>
    <cellStyle name="Comma 2 2 2 2 6 5 2 4" xfId="1923" xr:uid="{00000000-0005-0000-0000-000075070000}"/>
    <cellStyle name="Comma 2 2 2 2 6 5 3" xfId="1924" xr:uid="{00000000-0005-0000-0000-000076070000}"/>
    <cellStyle name="Comma 2 2 2 2 6 5 4" xfId="1925" xr:uid="{00000000-0005-0000-0000-000077070000}"/>
    <cellStyle name="Comma 2 2 2 2 6 5 5" xfId="1926" xr:uid="{00000000-0005-0000-0000-000078070000}"/>
    <cellStyle name="Comma 2 2 2 2 6 6" xfId="1927" xr:uid="{00000000-0005-0000-0000-000079070000}"/>
    <cellStyle name="Comma 2 2 2 2 6 6 2" xfId="1928" xr:uid="{00000000-0005-0000-0000-00007A070000}"/>
    <cellStyle name="Comma 2 2 2 2 6 6 3" xfId="1929" xr:uid="{00000000-0005-0000-0000-00007B070000}"/>
    <cellStyle name="Comma 2 2 2 2 6 6 4" xfId="1930" xr:uid="{00000000-0005-0000-0000-00007C070000}"/>
    <cellStyle name="Comma 2 2 2 2 6 7" xfId="1931" xr:uid="{00000000-0005-0000-0000-00007D070000}"/>
    <cellStyle name="Comma 2 2 2 2 6 7 2" xfId="1932" xr:uid="{00000000-0005-0000-0000-00007E070000}"/>
    <cellStyle name="Comma 2 2 2 2 6 7 3" xfId="1933" xr:uid="{00000000-0005-0000-0000-00007F070000}"/>
    <cellStyle name="Comma 2 2 2 2 6 7 4" xfId="1934" xr:uid="{00000000-0005-0000-0000-000080070000}"/>
    <cellStyle name="Comma 2 2 2 2 6 8" xfId="1935" xr:uid="{00000000-0005-0000-0000-000081070000}"/>
    <cellStyle name="Comma 2 2 2 2 6 9" xfId="1936" xr:uid="{00000000-0005-0000-0000-000082070000}"/>
    <cellStyle name="Comma 2 2 2 2 7" xfId="1937" xr:uid="{00000000-0005-0000-0000-000083070000}"/>
    <cellStyle name="Comma 2 2 2 2 7 10" xfId="1938" xr:uid="{00000000-0005-0000-0000-000084070000}"/>
    <cellStyle name="Comma 2 2 2 2 7 2" xfId="1939" xr:uid="{00000000-0005-0000-0000-000085070000}"/>
    <cellStyle name="Comma 2 2 2 2 7 2 2" xfId="1940" xr:uid="{00000000-0005-0000-0000-000086070000}"/>
    <cellStyle name="Comma 2 2 2 2 7 2 2 2" xfId="1941" xr:uid="{00000000-0005-0000-0000-000087070000}"/>
    <cellStyle name="Comma 2 2 2 2 7 2 2 2 2" xfId="1942" xr:uid="{00000000-0005-0000-0000-000088070000}"/>
    <cellStyle name="Comma 2 2 2 2 7 2 2 2 3" xfId="1943" xr:uid="{00000000-0005-0000-0000-000089070000}"/>
    <cellStyle name="Comma 2 2 2 2 7 2 2 2 4" xfId="1944" xr:uid="{00000000-0005-0000-0000-00008A070000}"/>
    <cellStyle name="Comma 2 2 2 2 7 2 2 3" xfId="1945" xr:uid="{00000000-0005-0000-0000-00008B070000}"/>
    <cellStyle name="Comma 2 2 2 2 7 2 2 4" xfId="1946" xr:uid="{00000000-0005-0000-0000-00008C070000}"/>
    <cellStyle name="Comma 2 2 2 2 7 2 2 5" xfId="1947" xr:uid="{00000000-0005-0000-0000-00008D070000}"/>
    <cellStyle name="Comma 2 2 2 2 7 2 3" xfId="1948" xr:uid="{00000000-0005-0000-0000-00008E070000}"/>
    <cellStyle name="Comma 2 2 2 2 7 2 3 2" xfId="1949" xr:uid="{00000000-0005-0000-0000-00008F070000}"/>
    <cellStyle name="Comma 2 2 2 2 7 2 3 3" xfId="1950" xr:uid="{00000000-0005-0000-0000-000090070000}"/>
    <cellStyle name="Comma 2 2 2 2 7 2 3 4" xfId="1951" xr:uid="{00000000-0005-0000-0000-000091070000}"/>
    <cellStyle name="Comma 2 2 2 2 7 2 4" xfId="1952" xr:uid="{00000000-0005-0000-0000-000092070000}"/>
    <cellStyle name="Comma 2 2 2 2 7 2 5" xfId="1953" xr:uid="{00000000-0005-0000-0000-000093070000}"/>
    <cellStyle name="Comma 2 2 2 2 7 2 6" xfId="1954" xr:uid="{00000000-0005-0000-0000-000094070000}"/>
    <cellStyle name="Comma 2 2 2 2 7 3" xfId="1955" xr:uid="{00000000-0005-0000-0000-000095070000}"/>
    <cellStyle name="Comma 2 2 2 2 7 3 2" xfId="1956" xr:uid="{00000000-0005-0000-0000-000096070000}"/>
    <cellStyle name="Comma 2 2 2 2 7 3 2 2" xfId="1957" xr:uid="{00000000-0005-0000-0000-000097070000}"/>
    <cellStyle name="Comma 2 2 2 2 7 3 2 2 2" xfId="1958" xr:uid="{00000000-0005-0000-0000-000098070000}"/>
    <cellStyle name="Comma 2 2 2 2 7 3 2 2 3" xfId="1959" xr:uid="{00000000-0005-0000-0000-000099070000}"/>
    <cellStyle name="Comma 2 2 2 2 7 3 2 2 4" xfId="1960" xr:uid="{00000000-0005-0000-0000-00009A070000}"/>
    <cellStyle name="Comma 2 2 2 2 7 3 2 3" xfId="1961" xr:uid="{00000000-0005-0000-0000-00009B070000}"/>
    <cellStyle name="Comma 2 2 2 2 7 3 2 4" xfId="1962" xr:uid="{00000000-0005-0000-0000-00009C070000}"/>
    <cellStyle name="Comma 2 2 2 2 7 3 2 5" xfId="1963" xr:uid="{00000000-0005-0000-0000-00009D070000}"/>
    <cellStyle name="Comma 2 2 2 2 7 3 3" xfId="1964" xr:uid="{00000000-0005-0000-0000-00009E070000}"/>
    <cellStyle name="Comma 2 2 2 2 7 3 3 2" xfId="1965" xr:uid="{00000000-0005-0000-0000-00009F070000}"/>
    <cellStyle name="Comma 2 2 2 2 7 3 3 3" xfId="1966" xr:uid="{00000000-0005-0000-0000-0000A0070000}"/>
    <cellStyle name="Comma 2 2 2 2 7 3 3 4" xfId="1967" xr:uid="{00000000-0005-0000-0000-0000A1070000}"/>
    <cellStyle name="Comma 2 2 2 2 7 3 4" xfId="1968" xr:uid="{00000000-0005-0000-0000-0000A2070000}"/>
    <cellStyle name="Comma 2 2 2 2 7 3 5" xfId="1969" xr:uid="{00000000-0005-0000-0000-0000A3070000}"/>
    <cellStyle name="Comma 2 2 2 2 7 3 6" xfId="1970" xr:uid="{00000000-0005-0000-0000-0000A4070000}"/>
    <cellStyle name="Comma 2 2 2 2 7 4" xfId="1971" xr:uid="{00000000-0005-0000-0000-0000A5070000}"/>
    <cellStyle name="Comma 2 2 2 2 7 5" xfId="1972" xr:uid="{00000000-0005-0000-0000-0000A6070000}"/>
    <cellStyle name="Comma 2 2 2 2 7 5 2" xfId="1973" xr:uid="{00000000-0005-0000-0000-0000A7070000}"/>
    <cellStyle name="Comma 2 2 2 2 7 5 2 2" xfId="1974" xr:uid="{00000000-0005-0000-0000-0000A8070000}"/>
    <cellStyle name="Comma 2 2 2 2 7 5 2 3" xfId="1975" xr:uid="{00000000-0005-0000-0000-0000A9070000}"/>
    <cellStyle name="Comma 2 2 2 2 7 5 2 4" xfId="1976" xr:uid="{00000000-0005-0000-0000-0000AA070000}"/>
    <cellStyle name="Comma 2 2 2 2 7 5 3" xfId="1977" xr:uid="{00000000-0005-0000-0000-0000AB070000}"/>
    <cellStyle name="Comma 2 2 2 2 7 5 4" xfId="1978" xr:uid="{00000000-0005-0000-0000-0000AC070000}"/>
    <cellStyle name="Comma 2 2 2 2 7 5 5" xfId="1979" xr:uid="{00000000-0005-0000-0000-0000AD070000}"/>
    <cellStyle name="Comma 2 2 2 2 7 6" xfId="1980" xr:uid="{00000000-0005-0000-0000-0000AE070000}"/>
    <cellStyle name="Comma 2 2 2 2 7 6 2" xfId="1981" xr:uid="{00000000-0005-0000-0000-0000AF070000}"/>
    <cellStyle name="Comma 2 2 2 2 7 6 3" xfId="1982" xr:uid="{00000000-0005-0000-0000-0000B0070000}"/>
    <cellStyle name="Comma 2 2 2 2 7 6 4" xfId="1983" xr:uid="{00000000-0005-0000-0000-0000B1070000}"/>
    <cellStyle name="Comma 2 2 2 2 7 7" xfId="1984" xr:uid="{00000000-0005-0000-0000-0000B2070000}"/>
    <cellStyle name="Comma 2 2 2 2 7 7 2" xfId="1985" xr:uid="{00000000-0005-0000-0000-0000B3070000}"/>
    <cellStyle name="Comma 2 2 2 2 7 7 3" xfId="1986" xr:uid="{00000000-0005-0000-0000-0000B4070000}"/>
    <cellStyle name="Comma 2 2 2 2 7 7 4" xfId="1987" xr:uid="{00000000-0005-0000-0000-0000B5070000}"/>
    <cellStyle name="Comma 2 2 2 2 7 8" xfId="1988" xr:uid="{00000000-0005-0000-0000-0000B6070000}"/>
    <cellStyle name="Comma 2 2 2 2 7 9" xfId="1989" xr:uid="{00000000-0005-0000-0000-0000B7070000}"/>
    <cellStyle name="Comma 2 2 2 2 8" xfId="1990" xr:uid="{00000000-0005-0000-0000-0000B8070000}"/>
    <cellStyle name="Comma 2 2 2 2 8 2" xfId="1991" xr:uid="{00000000-0005-0000-0000-0000B9070000}"/>
    <cellStyle name="Comma 2 2 2 2 8 3" xfId="1992" xr:uid="{00000000-0005-0000-0000-0000BA070000}"/>
    <cellStyle name="Comma 2 2 2 2 8 3 2" xfId="1993" xr:uid="{00000000-0005-0000-0000-0000BB070000}"/>
    <cellStyle name="Comma 2 2 2 2 8 3 2 2" xfId="1994" xr:uid="{00000000-0005-0000-0000-0000BC070000}"/>
    <cellStyle name="Comma 2 2 2 2 8 3 2 3" xfId="1995" xr:uid="{00000000-0005-0000-0000-0000BD070000}"/>
    <cellStyle name="Comma 2 2 2 2 8 3 2 4" xfId="1996" xr:uid="{00000000-0005-0000-0000-0000BE070000}"/>
    <cellStyle name="Comma 2 2 2 2 8 3 3" xfId="1997" xr:uid="{00000000-0005-0000-0000-0000BF070000}"/>
    <cellStyle name="Comma 2 2 2 2 8 3 4" xfId="1998" xr:uid="{00000000-0005-0000-0000-0000C0070000}"/>
    <cellStyle name="Comma 2 2 2 2 8 3 5" xfId="1999" xr:uid="{00000000-0005-0000-0000-0000C1070000}"/>
    <cellStyle name="Comma 2 2 2 2 8 4" xfId="2000" xr:uid="{00000000-0005-0000-0000-0000C2070000}"/>
    <cellStyle name="Comma 2 2 2 2 8 4 2" xfId="2001" xr:uid="{00000000-0005-0000-0000-0000C3070000}"/>
    <cellStyle name="Comma 2 2 2 2 8 4 3" xfId="2002" xr:uid="{00000000-0005-0000-0000-0000C4070000}"/>
    <cellStyle name="Comma 2 2 2 2 8 4 4" xfId="2003" xr:uid="{00000000-0005-0000-0000-0000C5070000}"/>
    <cellStyle name="Comma 2 2 2 2 8 5" xfId="2004" xr:uid="{00000000-0005-0000-0000-0000C6070000}"/>
    <cellStyle name="Comma 2 2 2 2 8 5 2" xfId="2005" xr:uid="{00000000-0005-0000-0000-0000C7070000}"/>
    <cellStyle name="Comma 2 2 2 2 8 5 3" xfId="2006" xr:uid="{00000000-0005-0000-0000-0000C8070000}"/>
    <cellStyle name="Comma 2 2 2 2 8 5 4" xfId="2007" xr:uid="{00000000-0005-0000-0000-0000C9070000}"/>
    <cellStyle name="Comma 2 2 2 2 8 6" xfId="2008" xr:uid="{00000000-0005-0000-0000-0000CA070000}"/>
    <cellStyle name="Comma 2 2 2 2 8 7" xfId="2009" xr:uid="{00000000-0005-0000-0000-0000CB070000}"/>
    <cellStyle name="Comma 2 2 2 2 8 8" xfId="2010" xr:uid="{00000000-0005-0000-0000-0000CC070000}"/>
    <cellStyle name="Comma 2 2 2 2 9" xfId="2011" xr:uid="{00000000-0005-0000-0000-0000CD070000}"/>
    <cellStyle name="Comma 2 2 2 2 9 2" xfId="2012" xr:uid="{00000000-0005-0000-0000-0000CE070000}"/>
    <cellStyle name="Comma 2 2 2 2 9 3" xfId="2013" xr:uid="{00000000-0005-0000-0000-0000CF070000}"/>
    <cellStyle name="Comma 2 2 2 2 9 3 2" xfId="2014" xr:uid="{00000000-0005-0000-0000-0000D0070000}"/>
    <cellStyle name="Comma 2 2 2 2 9 3 2 2" xfId="2015" xr:uid="{00000000-0005-0000-0000-0000D1070000}"/>
    <cellStyle name="Comma 2 2 2 2 9 3 2 3" xfId="2016" xr:uid="{00000000-0005-0000-0000-0000D2070000}"/>
    <cellStyle name="Comma 2 2 2 2 9 3 2 4" xfId="2017" xr:uid="{00000000-0005-0000-0000-0000D3070000}"/>
    <cellStyle name="Comma 2 2 2 2 9 3 3" xfId="2018" xr:uid="{00000000-0005-0000-0000-0000D4070000}"/>
    <cellStyle name="Comma 2 2 2 2 9 3 4" xfId="2019" xr:uid="{00000000-0005-0000-0000-0000D5070000}"/>
    <cellStyle name="Comma 2 2 2 2 9 3 5" xfId="2020" xr:uid="{00000000-0005-0000-0000-0000D6070000}"/>
    <cellStyle name="Comma 2 2 2 2 9 4" xfId="2021" xr:uid="{00000000-0005-0000-0000-0000D7070000}"/>
    <cellStyle name="Comma 2 2 2 2 9 4 2" xfId="2022" xr:uid="{00000000-0005-0000-0000-0000D8070000}"/>
    <cellStyle name="Comma 2 2 2 2 9 4 3" xfId="2023" xr:uid="{00000000-0005-0000-0000-0000D9070000}"/>
    <cellStyle name="Comma 2 2 2 2 9 4 4" xfId="2024" xr:uid="{00000000-0005-0000-0000-0000DA070000}"/>
    <cellStyle name="Comma 2 2 2 2 9 5" xfId="2025" xr:uid="{00000000-0005-0000-0000-0000DB070000}"/>
    <cellStyle name="Comma 2 2 2 2 9 5 2" xfId="2026" xr:uid="{00000000-0005-0000-0000-0000DC070000}"/>
    <cellStyle name="Comma 2 2 2 2 9 5 3" xfId="2027" xr:uid="{00000000-0005-0000-0000-0000DD070000}"/>
    <cellStyle name="Comma 2 2 2 2 9 5 4" xfId="2028" xr:uid="{00000000-0005-0000-0000-0000DE070000}"/>
    <cellStyle name="Comma 2 2 2 2 9 6" xfId="2029" xr:uid="{00000000-0005-0000-0000-0000DF070000}"/>
    <cellStyle name="Comma 2 2 2 2 9 7" xfId="2030" xr:uid="{00000000-0005-0000-0000-0000E0070000}"/>
    <cellStyle name="Comma 2 2 2 2 9 8" xfId="2031" xr:uid="{00000000-0005-0000-0000-0000E1070000}"/>
    <cellStyle name="Comma 2 2 2 20" xfId="2032" xr:uid="{00000000-0005-0000-0000-0000E2070000}"/>
    <cellStyle name="Comma 2 2 2 20 2" xfId="2033" xr:uid="{00000000-0005-0000-0000-0000E3070000}"/>
    <cellStyle name="Comma 2 2 2 20 3" xfId="2034" xr:uid="{00000000-0005-0000-0000-0000E4070000}"/>
    <cellStyle name="Comma 2 2 2 20 4" xfId="2035" xr:uid="{00000000-0005-0000-0000-0000E5070000}"/>
    <cellStyle name="Comma 2 2 2 21" xfId="2036" xr:uid="{00000000-0005-0000-0000-0000E6070000}"/>
    <cellStyle name="Comma 2 2 2 22" xfId="2037" xr:uid="{00000000-0005-0000-0000-0000E7070000}"/>
    <cellStyle name="Comma 2 2 2 23" xfId="2038" xr:uid="{00000000-0005-0000-0000-0000E8070000}"/>
    <cellStyle name="Comma 2 2 2 3" xfId="2039" xr:uid="{00000000-0005-0000-0000-0000E9070000}"/>
    <cellStyle name="Comma 2 2 2 3 10" xfId="2040" xr:uid="{00000000-0005-0000-0000-0000EA070000}"/>
    <cellStyle name="Comma 2 2 2 3 2" xfId="2041" xr:uid="{00000000-0005-0000-0000-0000EB070000}"/>
    <cellStyle name="Comma 2 2 2 3 2 2" xfId="2042" xr:uid="{00000000-0005-0000-0000-0000EC070000}"/>
    <cellStyle name="Comma 2 2 2 3 2 2 2" xfId="2043" xr:uid="{00000000-0005-0000-0000-0000ED070000}"/>
    <cellStyle name="Comma 2 2 2 3 2 2 2 2" xfId="2044" xr:uid="{00000000-0005-0000-0000-0000EE070000}"/>
    <cellStyle name="Comma 2 2 2 3 2 2 2 2 2" xfId="2045" xr:uid="{00000000-0005-0000-0000-0000EF070000}"/>
    <cellStyle name="Comma 2 2 2 3 2 2 2 2 3" xfId="2046" xr:uid="{00000000-0005-0000-0000-0000F0070000}"/>
    <cellStyle name="Comma 2 2 2 3 2 2 2 2 4" xfId="2047" xr:uid="{00000000-0005-0000-0000-0000F1070000}"/>
    <cellStyle name="Comma 2 2 2 3 2 2 2 3" xfId="2048" xr:uid="{00000000-0005-0000-0000-0000F2070000}"/>
    <cellStyle name="Comma 2 2 2 3 2 2 2 4" xfId="2049" xr:uid="{00000000-0005-0000-0000-0000F3070000}"/>
    <cellStyle name="Comma 2 2 2 3 2 2 2 5" xfId="2050" xr:uid="{00000000-0005-0000-0000-0000F4070000}"/>
    <cellStyle name="Comma 2 2 2 3 2 2 3" xfId="2051" xr:uid="{00000000-0005-0000-0000-0000F5070000}"/>
    <cellStyle name="Comma 2 2 2 3 2 2 4" xfId="2052" xr:uid="{00000000-0005-0000-0000-0000F6070000}"/>
    <cellStyle name="Comma 2 2 2 3 2 2 4 2" xfId="2053" xr:uid="{00000000-0005-0000-0000-0000F7070000}"/>
    <cellStyle name="Comma 2 2 2 3 2 2 4 3" xfId="2054" xr:uid="{00000000-0005-0000-0000-0000F8070000}"/>
    <cellStyle name="Comma 2 2 2 3 2 2 4 4" xfId="2055" xr:uid="{00000000-0005-0000-0000-0000F9070000}"/>
    <cellStyle name="Comma 2 2 2 3 2 2 5" xfId="2056" xr:uid="{00000000-0005-0000-0000-0000FA070000}"/>
    <cellStyle name="Comma 2 2 2 3 2 2 6" xfId="2057" xr:uid="{00000000-0005-0000-0000-0000FB070000}"/>
    <cellStyle name="Comma 2 2 2 3 2 2 7" xfId="2058" xr:uid="{00000000-0005-0000-0000-0000FC070000}"/>
    <cellStyle name="Comma 2 2 2 3 2 3" xfId="2059" xr:uid="{00000000-0005-0000-0000-0000FD070000}"/>
    <cellStyle name="Comma 2 2 2 3 2 3 2" xfId="2060" xr:uid="{00000000-0005-0000-0000-0000FE070000}"/>
    <cellStyle name="Comma 2 2 2 3 2 3 2 2" xfId="2061" xr:uid="{00000000-0005-0000-0000-0000FF070000}"/>
    <cellStyle name="Comma 2 2 2 3 2 3 2 2 2" xfId="2062" xr:uid="{00000000-0005-0000-0000-000000080000}"/>
    <cellStyle name="Comma 2 2 2 3 2 3 2 2 3" xfId="2063" xr:uid="{00000000-0005-0000-0000-000001080000}"/>
    <cellStyle name="Comma 2 2 2 3 2 3 2 2 4" xfId="2064" xr:uid="{00000000-0005-0000-0000-000002080000}"/>
    <cellStyle name="Comma 2 2 2 3 2 3 2 3" xfId="2065" xr:uid="{00000000-0005-0000-0000-000003080000}"/>
    <cellStyle name="Comma 2 2 2 3 2 3 2 4" xfId="2066" xr:uid="{00000000-0005-0000-0000-000004080000}"/>
    <cellStyle name="Comma 2 2 2 3 2 3 2 5" xfId="2067" xr:uid="{00000000-0005-0000-0000-000005080000}"/>
    <cellStyle name="Comma 2 2 2 3 2 3 3" xfId="2068" xr:uid="{00000000-0005-0000-0000-000006080000}"/>
    <cellStyle name="Comma 2 2 2 3 2 3 4" xfId="2069" xr:uid="{00000000-0005-0000-0000-000007080000}"/>
    <cellStyle name="Comma 2 2 2 3 2 3 4 2" xfId="2070" xr:uid="{00000000-0005-0000-0000-000008080000}"/>
    <cellStyle name="Comma 2 2 2 3 2 3 4 3" xfId="2071" xr:uid="{00000000-0005-0000-0000-000009080000}"/>
    <cellStyle name="Comma 2 2 2 3 2 3 4 4" xfId="2072" xr:uid="{00000000-0005-0000-0000-00000A080000}"/>
    <cellStyle name="Comma 2 2 2 3 2 3 5" xfId="2073" xr:uid="{00000000-0005-0000-0000-00000B080000}"/>
    <cellStyle name="Comma 2 2 2 3 2 3 6" xfId="2074" xr:uid="{00000000-0005-0000-0000-00000C080000}"/>
    <cellStyle name="Comma 2 2 2 3 2 3 7" xfId="2075" xr:uid="{00000000-0005-0000-0000-00000D080000}"/>
    <cellStyle name="Comma 2 2 2 3 2 4" xfId="2076" xr:uid="{00000000-0005-0000-0000-00000E080000}"/>
    <cellStyle name="Comma 2 2 2 3 2 4 2" xfId="2077" xr:uid="{00000000-0005-0000-0000-00000F080000}"/>
    <cellStyle name="Comma 2 2 2 3 2 4 3" xfId="2078" xr:uid="{00000000-0005-0000-0000-000010080000}"/>
    <cellStyle name="Comma 2 2 2 3 2 4 3 2" xfId="2079" xr:uid="{00000000-0005-0000-0000-000011080000}"/>
    <cellStyle name="Comma 2 2 2 3 2 4 3 3" xfId="2080" xr:uid="{00000000-0005-0000-0000-000012080000}"/>
    <cellStyle name="Comma 2 2 2 3 2 4 3 4" xfId="2081" xr:uid="{00000000-0005-0000-0000-000013080000}"/>
    <cellStyle name="Comma 2 2 2 3 2 4 4" xfId="2082" xr:uid="{00000000-0005-0000-0000-000014080000}"/>
    <cellStyle name="Comma 2 2 2 3 2 4 5" xfId="2083" xr:uid="{00000000-0005-0000-0000-000015080000}"/>
    <cellStyle name="Comma 2 2 2 3 2 4 6" xfId="2084" xr:uid="{00000000-0005-0000-0000-000016080000}"/>
    <cellStyle name="Comma 2 2 2 3 2 5" xfId="2085" xr:uid="{00000000-0005-0000-0000-000017080000}"/>
    <cellStyle name="Comma 2 2 2 3 2 5 2" xfId="2086" xr:uid="{00000000-0005-0000-0000-000018080000}"/>
    <cellStyle name="Comma 2 2 2 3 2 5 3" xfId="2087" xr:uid="{00000000-0005-0000-0000-000019080000}"/>
    <cellStyle name="Comma 2 2 2 3 2 5 4" xfId="2088" xr:uid="{00000000-0005-0000-0000-00001A080000}"/>
    <cellStyle name="Comma 2 2 2 3 2 6" xfId="2089" xr:uid="{00000000-0005-0000-0000-00001B080000}"/>
    <cellStyle name="Comma 2 2 2 3 2 6 2" xfId="2090" xr:uid="{00000000-0005-0000-0000-00001C080000}"/>
    <cellStyle name="Comma 2 2 2 3 2 6 3" xfId="2091" xr:uid="{00000000-0005-0000-0000-00001D080000}"/>
    <cellStyle name="Comma 2 2 2 3 2 6 4" xfId="2092" xr:uid="{00000000-0005-0000-0000-00001E080000}"/>
    <cellStyle name="Comma 2 2 2 3 2 7" xfId="2093" xr:uid="{00000000-0005-0000-0000-00001F080000}"/>
    <cellStyle name="Comma 2 2 2 3 2 8" xfId="2094" xr:uid="{00000000-0005-0000-0000-000020080000}"/>
    <cellStyle name="Comma 2 2 2 3 2 9" xfId="2095" xr:uid="{00000000-0005-0000-0000-000021080000}"/>
    <cellStyle name="Comma 2 2 2 3 3" xfId="2096" xr:uid="{00000000-0005-0000-0000-000022080000}"/>
    <cellStyle name="Comma 2 2 2 3 3 2" xfId="2097" xr:uid="{00000000-0005-0000-0000-000023080000}"/>
    <cellStyle name="Comma 2 2 2 3 3 2 2" xfId="2098" xr:uid="{00000000-0005-0000-0000-000024080000}"/>
    <cellStyle name="Comma 2 2 2 3 3 2 2 2" xfId="2099" xr:uid="{00000000-0005-0000-0000-000025080000}"/>
    <cellStyle name="Comma 2 2 2 3 3 2 2 3" xfId="2100" xr:uid="{00000000-0005-0000-0000-000026080000}"/>
    <cellStyle name="Comma 2 2 2 3 3 2 2 4" xfId="2101" xr:uid="{00000000-0005-0000-0000-000027080000}"/>
    <cellStyle name="Comma 2 2 2 3 3 2 3" xfId="2102" xr:uid="{00000000-0005-0000-0000-000028080000}"/>
    <cellStyle name="Comma 2 2 2 3 3 2 4" xfId="2103" xr:uid="{00000000-0005-0000-0000-000029080000}"/>
    <cellStyle name="Comma 2 2 2 3 3 2 5" xfId="2104" xr:uid="{00000000-0005-0000-0000-00002A080000}"/>
    <cellStyle name="Comma 2 2 2 3 3 3" xfId="2105" xr:uid="{00000000-0005-0000-0000-00002B080000}"/>
    <cellStyle name="Comma 2 2 2 3 3 3 2" xfId="2106" xr:uid="{00000000-0005-0000-0000-00002C080000}"/>
    <cellStyle name="Comma 2 2 2 3 3 3 3" xfId="2107" xr:uid="{00000000-0005-0000-0000-00002D080000}"/>
    <cellStyle name="Comma 2 2 2 3 3 3 4" xfId="2108" xr:uid="{00000000-0005-0000-0000-00002E080000}"/>
    <cellStyle name="Comma 2 2 2 3 3 4" xfId="2109" xr:uid="{00000000-0005-0000-0000-00002F080000}"/>
    <cellStyle name="Comma 2 2 2 3 3 4 2" xfId="2110" xr:uid="{00000000-0005-0000-0000-000030080000}"/>
    <cellStyle name="Comma 2 2 2 3 3 4 3" xfId="2111" xr:uid="{00000000-0005-0000-0000-000031080000}"/>
    <cellStyle name="Comma 2 2 2 3 3 4 4" xfId="2112" xr:uid="{00000000-0005-0000-0000-000032080000}"/>
    <cellStyle name="Comma 2 2 2 3 3 5" xfId="2113" xr:uid="{00000000-0005-0000-0000-000033080000}"/>
    <cellStyle name="Comma 2 2 2 3 3 6" xfId="2114" xr:uid="{00000000-0005-0000-0000-000034080000}"/>
    <cellStyle name="Comma 2 2 2 3 3 7" xfId="2115" xr:uid="{00000000-0005-0000-0000-000035080000}"/>
    <cellStyle name="Comma 2 2 2 3 4" xfId="2116" xr:uid="{00000000-0005-0000-0000-000036080000}"/>
    <cellStyle name="Comma 2 2 2 3 4 2" xfId="2117" xr:uid="{00000000-0005-0000-0000-000037080000}"/>
    <cellStyle name="Comma 2 2 2 3 4 2 2" xfId="2118" xr:uid="{00000000-0005-0000-0000-000038080000}"/>
    <cellStyle name="Comma 2 2 2 3 4 2 2 2" xfId="2119" xr:uid="{00000000-0005-0000-0000-000039080000}"/>
    <cellStyle name="Comma 2 2 2 3 4 2 2 3" xfId="2120" xr:uid="{00000000-0005-0000-0000-00003A080000}"/>
    <cellStyle name="Comma 2 2 2 3 4 2 2 4" xfId="2121" xr:uid="{00000000-0005-0000-0000-00003B080000}"/>
    <cellStyle name="Comma 2 2 2 3 4 2 3" xfId="2122" xr:uid="{00000000-0005-0000-0000-00003C080000}"/>
    <cellStyle name="Comma 2 2 2 3 4 2 4" xfId="2123" xr:uid="{00000000-0005-0000-0000-00003D080000}"/>
    <cellStyle name="Comma 2 2 2 3 4 2 5" xfId="2124" xr:uid="{00000000-0005-0000-0000-00003E080000}"/>
    <cellStyle name="Comma 2 2 2 3 4 3" xfId="2125" xr:uid="{00000000-0005-0000-0000-00003F080000}"/>
    <cellStyle name="Comma 2 2 2 3 4 3 2" xfId="2126" xr:uid="{00000000-0005-0000-0000-000040080000}"/>
    <cellStyle name="Comma 2 2 2 3 4 3 3" xfId="2127" xr:uid="{00000000-0005-0000-0000-000041080000}"/>
    <cellStyle name="Comma 2 2 2 3 4 3 4" xfId="2128" xr:uid="{00000000-0005-0000-0000-000042080000}"/>
    <cellStyle name="Comma 2 2 2 3 4 4" xfId="2129" xr:uid="{00000000-0005-0000-0000-000043080000}"/>
    <cellStyle name="Comma 2 2 2 3 4 4 2" xfId="2130" xr:uid="{00000000-0005-0000-0000-000044080000}"/>
    <cellStyle name="Comma 2 2 2 3 4 4 3" xfId="2131" xr:uid="{00000000-0005-0000-0000-000045080000}"/>
    <cellStyle name="Comma 2 2 2 3 4 4 4" xfId="2132" xr:uid="{00000000-0005-0000-0000-000046080000}"/>
    <cellStyle name="Comma 2 2 2 3 4 5" xfId="2133" xr:uid="{00000000-0005-0000-0000-000047080000}"/>
    <cellStyle name="Comma 2 2 2 3 4 6" xfId="2134" xr:uid="{00000000-0005-0000-0000-000048080000}"/>
    <cellStyle name="Comma 2 2 2 3 4 7" xfId="2135" xr:uid="{00000000-0005-0000-0000-000049080000}"/>
    <cellStyle name="Comma 2 2 2 3 5" xfId="2136" xr:uid="{00000000-0005-0000-0000-00004A080000}"/>
    <cellStyle name="Comma 2 2 2 3 5 2" xfId="2137" xr:uid="{00000000-0005-0000-0000-00004B080000}"/>
    <cellStyle name="Comma 2 2 2 3 6" xfId="2138" xr:uid="{00000000-0005-0000-0000-00004C080000}"/>
    <cellStyle name="Comma 2 2 2 3 6 2" xfId="2139" xr:uid="{00000000-0005-0000-0000-00004D080000}"/>
    <cellStyle name="Comma 2 2 2 3 6 2 2" xfId="2140" xr:uid="{00000000-0005-0000-0000-00004E080000}"/>
    <cellStyle name="Comma 2 2 2 3 6 2 3" xfId="2141" xr:uid="{00000000-0005-0000-0000-00004F080000}"/>
    <cellStyle name="Comma 2 2 2 3 6 2 4" xfId="2142" xr:uid="{00000000-0005-0000-0000-000050080000}"/>
    <cellStyle name="Comma 2 2 2 3 6 3" xfId="2143" xr:uid="{00000000-0005-0000-0000-000051080000}"/>
    <cellStyle name="Comma 2 2 2 3 6 4" xfId="2144" xr:uid="{00000000-0005-0000-0000-000052080000}"/>
    <cellStyle name="Comma 2 2 2 3 6 5" xfId="2145" xr:uid="{00000000-0005-0000-0000-000053080000}"/>
    <cellStyle name="Comma 2 2 2 3 7" xfId="2146" xr:uid="{00000000-0005-0000-0000-000054080000}"/>
    <cellStyle name="Comma 2 2 2 3 7 2" xfId="2147" xr:uid="{00000000-0005-0000-0000-000055080000}"/>
    <cellStyle name="Comma 2 2 2 3 7 3" xfId="2148" xr:uid="{00000000-0005-0000-0000-000056080000}"/>
    <cellStyle name="Comma 2 2 2 3 7 4" xfId="2149" xr:uid="{00000000-0005-0000-0000-000057080000}"/>
    <cellStyle name="Comma 2 2 2 3 8" xfId="2150" xr:uid="{00000000-0005-0000-0000-000058080000}"/>
    <cellStyle name="Comma 2 2 2 3 9" xfId="2151" xr:uid="{00000000-0005-0000-0000-000059080000}"/>
    <cellStyle name="Comma 2 2 2 4" xfId="2152" xr:uid="{00000000-0005-0000-0000-00005A080000}"/>
    <cellStyle name="Comma 2 2 2 4 10" xfId="2153" xr:uid="{00000000-0005-0000-0000-00005B080000}"/>
    <cellStyle name="Comma 2 2 2 4 2" xfId="2154" xr:uid="{00000000-0005-0000-0000-00005C080000}"/>
    <cellStyle name="Comma 2 2 2 4 2 2" xfId="2155" xr:uid="{00000000-0005-0000-0000-00005D080000}"/>
    <cellStyle name="Comma 2 2 2 4 2 2 2" xfId="2156" xr:uid="{00000000-0005-0000-0000-00005E080000}"/>
    <cellStyle name="Comma 2 2 2 4 2 2 2 2" xfId="2157" xr:uid="{00000000-0005-0000-0000-00005F080000}"/>
    <cellStyle name="Comma 2 2 2 4 2 2 2 2 2" xfId="2158" xr:uid="{00000000-0005-0000-0000-000060080000}"/>
    <cellStyle name="Comma 2 2 2 4 2 2 2 2 3" xfId="2159" xr:uid="{00000000-0005-0000-0000-000061080000}"/>
    <cellStyle name="Comma 2 2 2 4 2 2 2 2 4" xfId="2160" xr:uid="{00000000-0005-0000-0000-000062080000}"/>
    <cellStyle name="Comma 2 2 2 4 2 2 2 3" xfId="2161" xr:uid="{00000000-0005-0000-0000-000063080000}"/>
    <cellStyle name="Comma 2 2 2 4 2 2 2 4" xfId="2162" xr:uid="{00000000-0005-0000-0000-000064080000}"/>
    <cellStyle name="Comma 2 2 2 4 2 2 2 5" xfId="2163" xr:uid="{00000000-0005-0000-0000-000065080000}"/>
    <cellStyle name="Comma 2 2 2 4 2 2 3" xfId="2164" xr:uid="{00000000-0005-0000-0000-000066080000}"/>
    <cellStyle name="Comma 2 2 2 4 2 2 3 2" xfId="2165" xr:uid="{00000000-0005-0000-0000-000067080000}"/>
    <cellStyle name="Comma 2 2 2 4 2 2 3 3" xfId="2166" xr:uid="{00000000-0005-0000-0000-000068080000}"/>
    <cellStyle name="Comma 2 2 2 4 2 2 3 4" xfId="2167" xr:uid="{00000000-0005-0000-0000-000069080000}"/>
    <cellStyle name="Comma 2 2 2 4 2 2 4" xfId="2168" xr:uid="{00000000-0005-0000-0000-00006A080000}"/>
    <cellStyle name="Comma 2 2 2 4 2 2 5" xfId="2169" xr:uid="{00000000-0005-0000-0000-00006B080000}"/>
    <cellStyle name="Comma 2 2 2 4 2 2 6" xfId="2170" xr:uid="{00000000-0005-0000-0000-00006C080000}"/>
    <cellStyle name="Comma 2 2 2 4 2 3" xfId="2171" xr:uid="{00000000-0005-0000-0000-00006D080000}"/>
    <cellStyle name="Comma 2 2 2 4 2 3 2" xfId="2172" xr:uid="{00000000-0005-0000-0000-00006E080000}"/>
    <cellStyle name="Comma 2 2 2 4 2 3 2 2" xfId="2173" xr:uid="{00000000-0005-0000-0000-00006F080000}"/>
    <cellStyle name="Comma 2 2 2 4 2 3 2 2 2" xfId="2174" xr:uid="{00000000-0005-0000-0000-000070080000}"/>
    <cellStyle name="Comma 2 2 2 4 2 3 2 2 3" xfId="2175" xr:uid="{00000000-0005-0000-0000-000071080000}"/>
    <cellStyle name="Comma 2 2 2 4 2 3 2 2 4" xfId="2176" xr:uid="{00000000-0005-0000-0000-000072080000}"/>
    <cellStyle name="Comma 2 2 2 4 2 3 2 3" xfId="2177" xr:uid="{00000000-0005-0000-0000-000073080000}"/>
    <cellStyle name="Comma 2 2 2 4 2 3 2 4" xfId="2178" xr:uid="{00000000-0005-0000-0000-000074080000}"/>
    <cellStyle name="Comma 2 2 2 4 2 3 2 5" xfId="2179" xr:uid="{00000000-0005-0000-0000-000075080000}"/>
    <cellStyle name="Comma 2 2 2 4 2 3 3" xfId="2180" xr:uid="{00000000-0005-0000-0000-000076080000}"/>
    <cellStyle name="Comma 2 2 2 4 2 3 3 2" xfId="2181" xr:uid="{00000000-0005-0000-0000-000077080000}"/>
    <cellStyle name="Comma 2 2 2 4 2 3 3 3" xfId="2182" xr:uid="{00000000-0005-0000-0000-000078080000}"/>
    <cellStyle name="Comma 2 2 2 4 2 3 3 4" xfId="2183" xr:uid="{00000000-0005-0000-0000-000079080000}"/>
    <cellStyle name="Comma 2 2 2 4 2 3 4" xfId="2184" xr:uid="{00000000-0005-0000-0000-00007A080000}"/>
    <cellStyle name="Comma 2 2 2 4 2 3 5" xfId="2185" xr:uid="{00000000-0005-0000-0000-00007B080000}"/>
    <cellStyle name="Comma 2 2 2 4 2 3 6" xfId="2186" xr:uid="{00000000-0005-0000-0000-00007C080000}"/>
    <cellStyle name="Comma 2 2 2 4 2 4" xfId="2187" xr:uid="{00000000-0005-0000-0000-00007D080000}"/>
    <cellStyle name="Comma 2 2 2 4 2 4 2" xfId="2188" xr:uid="{00000000-0005-0000-0000-00007E080000}"/>
    <cellStyle name="Comma 2 2 2 4 2 4 2 2" xfId="2189" xr:uid="{00000000-0005-0000-0000-00007F080000}"/>
    <cellStyle name="Comma 2 2 2 4 2 4 2 3" xfId="2190" xr:uid="{00000000-0005-0000-0000-000080080000}"/>
    <cellStyle name="Comma 2 2 2 4 2 4 2 4" xfId="2191" xr:uid="{00000000-0005-0000-0000-000081080000}"/>
    <cellStyle name="Comma 2 2 2 4 2 4 3" xfId="2192" xr:uid="{00000000-0005-0000-0000-000082080000}"/>
    <cellStyle name="Comma 2 2 2 4 2 4 4" xfId="2193" xr:uid="{00000000-0005-0000-0000-000083080000}"/>
    <cellStyle name="Comma 2 2 2 4 2 4 5" xfId="2194" xr:uid="{00000000-0005-0000-0000-000084080000}"/>
    <cellStyle name="Comma 2 2 2 4 2 5" xfId="2195" xr:uid="{00000000-0005-0000-0000-000085080000}"/>
    <cellStyle name="Comma 2 2 2 4 2 5 2" xfId="2196" xr:uid="{00000000-0005-0000-0000-000086080000}"/>
    <cellStyle name="Comma 2 2 2 4 2 5 3" xfId="2197" xr:uid="{00000000-0005-0000-0000-000087080000}"/>
    <cellStyle name="Comma 2 2 2 4 2 5 4" xfId="2198" xr:uid="{00000000-0005-0000-0000-000088080000}"/>
    <cellStyle name="Comma 2 2 2 4 2 6" xfId="2199" xr:uid="{00000000-0005-0000-0000-000089080000}"/>
    <cellStyle name="Comma 2 2 2 4 2 7" xfId="2200" xr:uid="{00000000-0005-0000-0000-00008A080000}"/>
    <cellStyle name="Comma 2 2 2 4 2 8" xfId="2201" xr:uid="{00000000-0005-0000-0000-00008B080000}"/>
    <cellStyle name="Comma 2 2 2 4 3" xfId="2202" xr:uid="{00000000-0005-0000-0000-00008C080000}"/>
    <cellStyle name="Comma 2 2 2 4 3 2" xfId="2203" xr:uid="{00000000-0005-0000-0000-00008D080000}"/>
    <cellStyle name="Comma 2 2 2 4 3 2 2" xfId="2204" xr:uid="{00000000-0005-0000-0000-00008E080000}"/>
    <cellStyle name="Comma 2 2 2 4 3 2 2 2" xfId="2205" xr:uid="{00000000-0005-0000-0000-00008F080000}"/>
    <cellStyle name="Comma 2 2 2 4 3 2 2 3" xfId="2206" xr:uid="{00000000-0005-0000-0000-000090080000}"/>
    <cellStyle name="Comma 2 2 2 4 3 2 2 4" xfId="2207" xr:uid="{00000000-0005-0000-0000-000091080000}"/>
    <cellStyle name="Comma 2 2 2 4 3 2 3" xfId="2208" xr:uid="{00000000-0005-0000-0000-000092080000}"/>
    <cellStyle name="Comma 2 2 2 4 3 2 4" xfId="2209" xr:uid="{00000000-0005-0000-0000-000093080000}"/>
    <cellStyle name="Comma 2 2 2 4 3 2 5" xfId="2210" xr:uid="{00000000-0005-0000-0000-000094080000}"/>
    <cellStyle name="Comma 2 2 2 4 3 3" xfId="2211" xr:uid="{00000000-0005-0000-0000-000095080000}"/>
    <cellStyle name="Comma 2 2 2 4 3 3 2" xfId="2212" xr:uid="{00000000-0005-0000-0000-000096080000}"/>
    <cellStyle name="Comma 2 2 2 4 3 3 3" xfId="2213" xr:uid="{00000000-0005-0000-0000-000097080000}"/>
    <cellStyle name="Comma 2 2 2 4 3 3 4" xfId="2214" xr:uid="{00000000-0005-0000-0000-000098080000}"/>
    <cellStyle name="Comma 2 2 2 4 3 4" xfId="2215" xr:uid="{00000000-0005-0000-0000-000099080000}"/>
    <cellStyle name="Comma 2 2 2 4 3 5" xfId="2216" xr:uid="{00000000-0005-0000-0000-00009A080000}"/>
    <cellStyle name="Comma 2 2 2 4 3 6" xfId="2217" xr:uid="{00000000-0005-0000-0000-00009B080000}"/>
    <cellStyle name="Comma 2 2 2 4 4" xfId="2218" xr:uid="{00000000-0005-0000-0000-00009C080000}"/>
    <cellStyle name="Comma 2 2 2 4 4 2" xfId="2219" xr:uid="{00000000-0005-0000-0000-00009D080000}"/>
    <cellStyle name="Comma 2 2 2 4 4 2 2" xfId="2220" xr:uid="{00000000-0005-0000-0000-00009E080000}"/>
    <cellStyle name="Comma 2 2 2 4 4 2 2 2" xfId="2221" xr:uid="{00000000-0005-0000-0000-00009F080000}"/>
    <cellStyle name="Comma 2 2 2 4 4 2 2 3" xfId="2222" xr:uid="{00000000-0005-0000-0000-0000A0080000}"/>
    <cellStyle name="Comma 2 2 2 4 4 2 2 4" xfId="2223" xr:uid="{00000000-0005-0000-0000-0000A1080000}"/>
    <cellStyle name="Comma 2 2 2 4 4 2 3" xfId="2224" xr:uid="{00000000-0005-0000-0000-0000A2080000}"/>
    <cellStyle name="Comma 2 2 2 4 4 2 4" xfId="2225" xr:uid="{00000000-0005-0000-0000-0000A3080000}"/>
    <cellStyle name="Comma 2 2 2 4 4 2 5" xfId="2226" xr:uid="{00000000-0005-0000-0000-0000A4080000}"/>
    <cellStyle name="Comma 2 2 2 4 4 3" xfId="2227" xr:uid="{00000000-0005-0000-0000-0000A5080000}"/>
    <cellStyle name="Comma 2 2 2 4 4 3 2" xfId="2228" xr:uid="{00000000-0005-0000-0000-0000A6080000}"/>
    <cellStyle name="Comma 2 2 2 4 4 3 3" xfId="2229" xr:uid="{00000000-0005-0000-0000-0000A7080000}"/>
    <cellStyle name="Comma 2 2 2 4 4 3 4" xfId="2230" xr:uid="{00000000-0005-0000-0000-0000A8080000}"/>
    <cellStyle name="Comma 2 2 2 4 4 4" xfId="2231" xr:uid="{00000000-0005-0000-0000-0000A9080000}"/>
    <cellStyle name="Comma 2 2 2 4 4 5" xfId="2232" xr:uid="{00000000-0005-0000-0000-0000AA080000}"/>
    <cellStyle name="Comma 2 2 2 4 4 6" xfId="2233" xr:uid="{00000000-0005-0000-0000-0000AB080000}"/>
    <cellStyle name="Comma 2 2 2 4 5" xfId="2234" xr:uid="{00000000-0005-0000-0000-0000AC080000}"/>
    <cellStyle name="Comma 2 2 2 4 6" xfId="2235" xr:uid="{00000000-0005-0000-0000-0000AD080000}"/>
    <cellStyle name="Comma 2 2 2 4 6 2" xfId="2236" xr:uid="{00000000-0005-0000-0000-0000AE080000}"/>
    <cellStyle name="Comma 2 2 2 4 6 2 2" xfId="2237" xr:uid="{00000000-0005-0000-0000-0000AF080000}"/>
    <cellStyle name="Comma 2 2 2 4 6 2 3" xfId="2238" xr:uid="{00000000-0005-0000-0000-0000B0080000}"/>
    <cellStyle name="Comma 2 2 2 4 6 2 4" xfId="2239" xr:uid="{00000000-0005-0000-0000-0000B1080000}"/>
    <cellStyle name="Comma 2 2 2 4 6 3" xfId="2240" xr:uid="{00000000-0005-0000-0000-0000B2080000}"/>
    <cellStyle name="Comma 2 2 2 4 6 4" xfId="2241" xr:uid="{00000000-0005-0000-0000-0000B3080000}"/>
    <cellStyle name="Comma 2 2 2 4 6 5" xfId="2242" xr:uid="{00000000-0005-0000-0000-0000B4080000}"/>
    <cellStyle name="Comma 2 2 2 4 7" xfId="2243" xr:uid="{00000000-0005-0000-0000-0000B5080000}"/>
    <cellStyle name="Comma 2 2 2 4 7 2" xfId="2244" xr:uid="{00000000-0005-0000-0000-0000B6080000}"/>
    <cellStyle name="Comma 2 2 2 4 7 3" xfId="2245" xr:uid="{00000000-0005-0000-0000-0000B7080000}"/>
    <cellStyle name="Comma 2 2 2 4 7 4" xfId="2246" xr:uid="{00000000-0005-0000-0000-0000B8080000}"/>
    <cellStyle name="Comma 2 2 2 4 8" xfId="2247" xr:uid="{00000000-0005-0000-0000-0000B9080000}"/>
    <cellStyle name="Comma 2 2 2 4 9" xfId="2248" xr:uid="{00000000-0005-0000-0000-0000BA080000}"/>
    <cellStyle name="Comma 2 2 2 5" xfId="2249" xr:uid="{00000000-0005-0000-0000-0000BB080000}"/>
    <cellStyle name="Comma 2 2 2 5 2" xfId="2250" xr:uid="{00000000-0005-0000-0000-0000BC080000}"/>
    <cellStyle name="Comma 2 2 2 6" xfId="2251" xr:uid="{00000000-0005-0000-0000-0000BD080000}"/>
    <cellStyle name="Comma 2 2 2 6 10" xfId="2252" xr:uid="{00000000-0005-0000-0000-0000BE080000}"/>
    <cellStyle name="Comma 2 2 2 6 2" xfId="2253" xr:uid="{00000000-0005-0000-0000-0000BF080000}"/>
    <cellStyle name="Comma 2 2 2 6 2 2" xfId="2254" xr:uid="{00000000-0005-0000-0000-0000C0080000}"/>
    <cellStyle name="Comma 2 2 2 6 2 2 2" xfId="2255" xr:uid="{00000000-0005-0000-0000-0000C1080000}"/>
    <cellStyle name="Comma 2 2 2 6 2 2 2 2" xfId="2256" xr:uid="{00000000-0005-0000-0000-0000C2080000}"/>
    <cellStyle name="Comma 2 2 2 6 2 2 2 2 2" xfId="2257" xr:uid="{00000000-0005-0000-0000-0000C3080000}"/>
    <cellStyle name="Comma 2 2 2 6 2 2 2 2 3" xfId="2258" xr:uid="{00000000-0005-0000-0000-0000C4080000}"/>
    <cellStyle name="Comma 2 2 2 6 2 2 2 2 4" xfId="2259" xr:uid="{00000000-0005-0000-0000-0000C5080000}"/>
    <cellStyle name="Comma 2 2 2 6 2 2 2 3" xfId="2260" xr:uid="{00000000-0005-0000-0000-0000C6080000}"/>
    <cellStyle name="Comma 2 2 2 6 2 2 2 4" xfId="2261" xr:uid="{00000000-0005-0000-0000-0000C7080000}"/>
    <cellStyle name="Comma 2 2 2 6 2 2 2 5" xfId="2262" xr:uid="{00000000-0005-0000-0000-0000C8080000}"/>
    <cellStyle name="Comma 2 2 2 6 2 2 3" xfId="2263" xr:uid="{00000000-0005-0000-0000-0000C9080000}"/>
    <cellStyle name="Comma 2 2 2 6 2 2 3 2" xfId="2264" xr:uid="{00000000-0005-0000-0000-0000CA080000}"/>
    <cellStyle name="Comma 2 2 2 6 2 2 3 3" xfId="2265" xr:uid="{00000000-0005-0000-0000-0000CB080000}"/>
    <cellStyle name="Comma 2 2 2 6 2 2 3 4" xfId="2266" xr:uid="{00000000-0005-0000-0000-0000CC080000}"/>
    <cellStyle name="Comma 2 2 2 6 2 2 4" xfId="2267" xr:uid="{00000000-0005-0000-0000-0000CD080000}"/>
    <cellStyle name="Comma 2 2 2 6 2 2 5" xfId="2268" xr:uid="{00000000-0005-0000-0000-0000CE080000}"/>
    <cellStyle name="Comma 2 2 2 6 2 2 6" xfId="2269" xr:uid="{00000000-0005-0000-0000-0000CF080000}"/>
    <cellStyle name="Comma 2 2 2 6 2 3" xfId="2270" xr:uid="{00000000-0005-0000-0000-0000D0080000}"/>
    <cellStyle name="Comma 2 2 2 6 2 3 2" xfId="2271" xr:uid="{00000000-0005-0000-0000-0000D1080000}"/>
    <cellStyle name="Comma 2 2 2 6 2 3 2 2" xfId="2272" xr:uid="{00000000-0005-0000-0000-0000D2080000}"/>
    <cellStyle name="Comma 2 2 2 6 2 3 2 2 2" xfId="2273" xr:uid="{00000000-0005-0000-0000-0000D3080000}"/>
    <cellStyle name="Comma 2 2 2 6 2 3 2 2 3" xfId="2274" xr:uid="{00000000-0005-0000-0000-0000D4080000}"/>
    <cellStyle name="Comma 2 2 2 6 2 3 2 2 4" xfId="2275" xr:uid="{00000000-0005-0000-0000-0000D5080000}"/>
    <cellStyle name="Comma 2 2 2 6 2 3 2 3" xfId="2276" xr:uid="{00000000-0005-0000-0000-0000D6080000}"/>
    <cellStyle name="Comma 2 2 2 6 2 3 2 4" xfId="2277" xr:uid="{00000000-0005-0000-0000-0000D7080000}"/>
    <cellStyle name="Comma 2 2 2 6 2 3 2 5" xfId="2278" xr:uid="{00000000-0005-0000-0000-0000D8080000}"/>
    <cellStyle name="Comma 2 2 2 6 2 3 3" xfId="2279" xr:uid="{00000000-0005-0000-0000-0000D9080000}"/>
    <cellStyle name="Comma 2 2 2 6 2 3 3 2" xfId="2280" xr:uid="{00000000-0005-0000-0000-0000DA080000}"/>
    <cellStyle name="Comma 2 2 2 6 2 3 3 3" xfId="2281" xr:uid="{00000000-0005-0000-0000-0000DB080000}"/>
    <cellStyle name="Comma 2 2 2 6 2 3 3 4" xfId="2282" xr:uid="{00000000-0005-0000-0000-0000DC080000}"/>
    <cellStyle name="Comma 2 2 2 6 2 3 4" xfId="2283" xr:uid="{00000000-0005-0000-0000-0000DD080000}"/>
    <cellStyle name="Comma 2 2 2 6 2 3 5" xfId="2284" xr:uid="{00000000-0005-0000-0000-0000DE080000}"/>
    <cellStyle name="Comma 2 2 2 6 2 3 6" xfId="2285" xr:uid="{00000000-0005-0000-0000-0000DF080000}"/>
    <cellStyle name="Comma 2 2 2 6 2 4" xfId="2286" xr:uid="{00000000-0005-0000-0000-0000E0080000}"/>
    <cellStyle name="Comma 2 2 2 6 2 4 2" xfId="2287" xr:uid="{00000000-0005-0000-0000-0000E1080000}"/>
    <cellStyle name="Comma 2 2 2 6 2 4 2 2" xfId="2288" xr:uid="{00000000-0005-0000-0000-0000E2080000}"/>
    <cellStyle name="Comma 2 2 2 6 2 4 2 3" xfId="2289" xr:uid="{00000000-0005-0000-0000-0000E3080000}"/>
    <cellStyle name="Comma 2 2 2 6 2 4 2 4" xfId="2290" xr:uid="{00000000-0005-0000-0000-0000E4080000}"/>
    <cellStyle name="Comma 2 2 2 6 2 4 3" xfId="2291" xr:uid="{00000000-0005-0000-0000-0000E5080000}"/>
    <cellStyle name="Comma 2 2 2 6 2 4 4" xfId="2292" xr:uid="{00000000-0005-0000-0000-0000E6080000}"/>
    <cellStyle name="Comma 2 2 2 6 2 4 5" xfId="2293" xr:uid="{00000000-0005-0000-0000-0000E7080000}"/>
    <cellStyle name="Comma 2 2 2 6 2 5" xfId="2294" xr:uid="{00000000-0005-0000-0000-0000E8080000}"/>
    <cellStyle name="Comma 2 2 2 6 2 5 2" xfId="2295" xr:uid="{00000000-0005-0000-0000-0000E9080000}"/>
    <cellStyle name="Comma 2 2 2 6 2 5 3" xfId="2296" xr:uid="{00000000-0005-0000-0000-0000EA080000}"/>
    <cellStyle name="Comma 2 2 2 6 2 5 4" xfId="2297" xr:uid="{00000000-0005-0000-0000-0000EB080000}"/>
    <cellStyle name="Comma 2 2 2 6 2 6" xfId="2298" xr:uid="{00000000-0005-0000-0000-0000EC080000}"/>
    <cellStyle name="Comma 2 2 2 6 2 7" xfId="2299" xr:uid="{00000000-0005-0000-0000-0000ED080000}"/>
    <cellStyle name="Comma 2 2 2 6 2 8" xfId="2300" xr:uid="{00000000-0005-0000-0000-0000EE080000}"/>
    <cellStyle name="Comma 2 2 2 6 3" xfId="2301" xr:uid="{00000000-0005-0000-0000-0000EF080000}"/>
    <cellStyle name="Comma 2 2 2 6 3 2" xfId="2302" xr:uid="{00000000-0005-0000-0000-0000F0080000}"/>
    <cellStyle name="Comma 2 2 2 6 3 2 2" xfId="2303" xr:uid="{00000000-0005-0000-0000-0000F1080000}"/>
    <cellStyle name="Comma 2 2 2 6 3 2 2 2" xfId="2304" xr:uid="{00000000-0005-0000-0000-0000F2080000}"/>
    <cellStyle name="Comma 2 2 2 6 3 2 2 3" xfId="2305" xr:uid="{00000000-0005-0000-0000-0000F3080000}"/>
    <cellStyle name="Comma 2 2 2 6 3 2 2 4" xfId="2306" xr:uid="{00000000-0005-0000-0000-0000F4080000}"/>
    <cellStyle name="Comma 2 2 2 6 3 2 3" xfId="2307" xr:uid="{00000000-0005-0000-0000-0000F5080000}"/>
    <cellStyle name="Comma 2 2 2 6 3 2 4" xfId="2308" xr:uid="{00000000-0005-0000-0000-0000F6080000}"/>
    <cellStyle name="Comma 2 2 2 6 3 2 5" xfId="2309" xr:uid="{00000000-0005-0000-0000-0000F7080000}"/>
    <cellStyle name="Comma 2 2 2 6 3 3" xfId="2310" xr:uid="{00000000-0005-0000-0000-0000F8080000}"/>
    <cellStyle name="Comma 2 2 2 6 3 3 2" xfId="2311" xr:uid="{00000000-0005-0000-0000-0000F9080000}"/>
    <cellStyle name="Comma 2 2 2 6 3 3 3" xfId="2312" xr:uid="{00000000-0005-0000-0000-0000FA080000}"/>
    <cellStyle name="Comma 2 2 2 6 3 3 4" xfId="2313" xr:uid="{00000000-0005-0000-0000-0000FB080000}"/>
    <cellStyle name="Comma 2 2 2 6 3 4" xfId="2314" xr:uid="{00000000-0005-0000-0000-0000FC080000}"/>
    <cellStyle name="Comma 2 2 2 6 3 5" xfId="2315" xr:uid="{00000000-0005-0000-0000-0000FD080000}"/>
    <cellStyle name="Comma 2 2 2 6 3 6" xfId="2316" xr:uid="{00000000-0005-0000-0000-0000FE080000}"/>
    <cellStyle name="Comma 2 2 2 6 4" xfId="2317" xr:uid="{00000000-0005-0000-0000-0000FF080000}"/>
    <cellStyle name="Comma 2 2 2 6 4 2" xfId="2318" xr:uid="{00000000-0005-0000-0000-000000090000}"/>
    <cellStyle name="Comma 2 2 2 6 4 2 2" xfId="2319" xr:uid="{00000000-0005-0000-0000-000001090000}"/>
    <cellStyle name="Comma 2 2 2 6 4 2 2 2" xfId="2320" xr:uid="{00000000-0005-0000-0000-000002090000}"/>
    <cellStyle name="Comma 2 2 2 6 4 2 2 3" xfId="2321" xr:uid="{00000000-0005-0000-0000-000003090000}"/>
    <cellStyle name="Comma 2 2 2 6 4 2 2 4" xfId="2322" xr:uid="{00000000-0005-0000-0000-000004090000}"/>
    <cellStyle name="Comma 2 2 2 6 4 2 3" xfId="2323" xr:uid="{00000000-0005-0000-0000-000005090000}"/>
    <cellStyle name="Comma 2 2 2 6 4 2 4" xfId="2324" xr:uid="{00000000-0005-0000-0000-000006090000}"/>
    <cellStyle name="Comma 2 2 2 6 4 2 5" xfId="2325" xr:uid="{00000000-0005-0000-0000-000007090000}"/>
    <cellStyle name="Comma 2 2 2 6 4 3" xfId="2326" xr:uid="{00000000-0005-0000-0000-000008090000}"/>
    <cellStyle name="Comma 2 2 2 6 4 3 2" xfId="2327" xr:uid="{00000000-0005-0000-0000-000009090000}"/>
    <cellStyle name="Comma 2 2 2 6 4 3 3" xfId="2328" xr:uid="{00000000-0005-0000-0000-00000A090000}"/>
    <cellStyle name="Comma 2 2 2 6 4 3 4" xfId="2329" xr:uid="{00000000-0005-0000-0000-00000B090000}"/>
    <cellStyle name="Comma 2 2 2 6 4 4" xfId="2330" xr:uid="{00000000-0005-0000-0000-00000C090000}"/>
    <cellStyle name="Comma 2 2 2 6 4 5" xfId="2331" xr:uid="{00000000-0005-0000-0000-00000D090000}"/>
    <cellStyle name="Comma 2 2 2 6 4 6" xfId="2332" xr:uid="{00000000-0005-0000-0000-00000E090000}"/>
    <cellStyle name="Comma 2 2 2 6 5" xfId="2333" xr:uid="{00000000-0005-0000-0000-00000F090000}"/>
    <cellStyle name="Comma 2 2 2 6 6" xfId="2334" xr:uid="{00000000-0005-0000-0000-000010090000}"/>
    <cellStyle name="Comma 2 2 2 6 6 2" xfId="2335" xr:uid="{00000000-0005-0000-0000-000011090000}"/>
    <cellStyle name="Comma 2 2 2 6 6 2 2" xfId="2336" xr:uid="{00000000-0005-0000-0000-000012090000}"/>
    <cellStyle name="Comma 2 2 2 6 6 2 3" xfId="2337" xr:uid="{00000000-0005-0000-0000-000013090000}"/>
    <cellStyle name="Comma 2 2 2 6 6 2 4" xfId="2338" xr:uid="{00000000-0005-0000-0000-000014090000}"/>
    <cellStyle name="Comma 2 2 2 6 6 3" xfId="2339" xr:uid="{00000000-0005-0000-0000-000015090000}"/>
    <cellStyle name="Comma 2 2 2 6 6 4" xfId="2340" xr:uid="{00000000-0005-0000-0000-000016090000}"/>
    <cellStyle name="Comma 2 2 2 6 6 5" xfId="2341" xr:uid="{00000000-0005-0000-0000-000017090000}"/>
    <cellStyle name="Comma 2 2 2 6 7" xfId="2342" xr:uid="{00000000-0005-0000-0000-000018090000}"/>
    <cellStyle name="Comma 2 2 2 6 7 2" xfId="2343" xr:uid="{00000000-0005-0000-0000-000019090000}"/>
    <cellStyle name="Comma 2 2 2 6 7 3" xfId="2344" xr:uid="{00000000-0005-0000-0000-00001A090000}"/>
    <cellStyle name="Comma 2 2 2 6 7 4" xfId="2345" xr:uid="{00000000-0005-0000-0000-00001B090000}"/>
    <cellStyle name="Comma 2 2 2 6 8" xfId="2346" xr:uid="{00000000-0005-0000-0000-00001C090000}"/>
    <cellStyle name="Comma 2 2 2 6 9" xfId="2347" xr:uid="{00000000-0005-0000-0000-00001D090000}"/>
    <cellStyle name="Comma 2 2 2 7" xfId="2348" xr:uid="{00000000-0005-0000-0000-00001E090000}"/>
    <cellStyle name="Comma 2 2 2 7 2" xfId="2349" xr:uid="{00000000-0005-0000-0000-00001F090000}"/>
    <cellStyle name="Comma 2 2 2 7 2 2" xfId="2350" xr:uid="{00000000-0005-0000-0000-000020090000}"/>
    <cellStyle name="Comma 2 2 2 7 2 2 2" xfId="2351" xr:uid="{00000000-0005-0000-0000-000021090000}"/>
    <cellStyle name="Comma 2 2 2 7 2 2 2 2" xfId="2352" xr:uid="{00000000-0005-0000-0000-000022090000}"/>
    <cellStyle name="Comma 2 2 2 7 2 2 2 3" xfId="2353" xr:uid="{00000000-0005-0000-0000-000023090000}"/>
    <cellStyle name="Comma 2 2 2 7 2 2 2 4" xfId="2354" xr:uid="{00000000-0005-0000-0000-000024090000}"/>
    <cellStyle name="Comma 2 2 2 7 2 2 3" xfId="2355" xr:uid="{00000000-0005-0000-0000-000025090000}"/>
    <cellStyle name="Comma 2 2 2 7 2 2 4" xfId="2356" xr:uid="{00000000-0005-0000-0000-000026090000}"/>
    <cellStyle name="Comma 2 2 2 7 2 2 5" xfId="2357" xr:uid="{00000000-0005-0000-0000-000027090000}"/>
    <cellStyle name="Comma 2 2 2 7 2 3" xfId="2358" xr:uid="{00000000-0005-0000-0000-000028090000}"/>
    <cellStyle name="Comma 2 2 2 7 2 3 2" xfId="2359" xr:uid="{00000000-0005-0000-0000-000029090000}"/>
    <cellStyle name="Comma 2 2 2 7 2 3 3" xfId="2360" xr:uid="{00000000-0005-0000-0000-00002A090000}"/>
    <cellStyle name="Comma 2 2 2 7 2 3 4" xfId="2361" xr:uid="{00000000-0005-0000-0000-00002B090000}"/>
    <cellStyle name="Comma 2 2 2 7 2 4" xfId="2362" xr:uid="{00000000-0005-0000-0000-00002C090000}"/>
    <cellStyle name="Comma 2 2 2 7 2 5" xfId="2363" xr:uid="{00000000-0005-0000-0000-00002D090000}"/>
    <cellStyle name="Comma 2 2 2 7 2 6" xfId="2364" xr:uid="{00000000-0005-0000-0000-00002E090000}"/>
    <cellStyle name="Comma 2 2 2 7 3" xfId="2365" xr:uid="{00000000-0005-0000-0000-00002F090000}"/>
    <cellStyle name="Comma 2 2 2 7 3 2" xfId="2366" xr:uid="{00000000-0005-0000-0000-000030090000}"/>
    <cellStyle name="Comma 2 2 2 7 3 2 2" xfId="2367" xr:uid="{00000000-0005-0000-0000-000031090000}"/>
    <cellStyle name="Comma 2 2 2 7 3 2 2 2" xfId="2368" xr:uid="{00000000-0005-0000-0000-000032090000}"/>
    <cellStyle name="Comma 2 2 2 7 3 2 2 3" xfId="2369" xr:uid="{00000000-0005-0000-0000-000033090000}"/>
    <cellStyle name="Comma 2 2 2 7 3 2 2 4" xfId="2370" xr:uid="{00000000-0005-0000-0000-000034090000}"/>
    <cellStyle name="Comma 2 2 2 7 3 2 3" xfId="2371" xr:uid="{00000000-0005-0000-0000-000035090000}"/>
    <cellStyle name="Comma 2 2 2 7 3 2 4" xfId="2372" xr:uid="{00000000-0005-0000-0000-000036090000}"/>
    <cellStyle name="Comma 2 2 2 7 3 2 5" xfId="2373" xr:uid="{00000000-0005-0000-0000-000037090000}"/>
    <cellStyle name="Comma 2 2 2 7 3 3" xfId="2374" xr:uid="{00000000-0005-0000-0000-000038090000}"/>
    <cellStyle name="Comma 2 2 2 7 3 3 2" xfId="2375" xr:uid="{00000000-0005-0000-0000-000039090000}"/>
    <cellStyle name="Comma 2 2 2 7 3 3 3" xfId="2376" xr:uid="{00000000-0005-0000-0000-00003A090000}"/>
    <cellStyle name="Comma 2 2 2 7 3 3 4" xfId="2377" xr:uid="{00000000-0005-0000-0000-00003B090000}"/>
    <cellStyle name="Comma 2 2 2 7 3 4" xfId="2378" xr:uid="{00000000-0005-0000-0000-00003C090000}"/>
    <cellStyle name="Comma 2 2 2 7 3 5" xfId="2379" xr:uid="{00000000-0005-0000-0000-00003D090000}"/>
    <cellStyle name="Comma 2 2 2 7 3 6" xfId="2380" xr:uid="{00000000-0005-0000-0000-00003E090000}"/>
    <cellStyle name="Comma 2 2 2 7 4" xfId="2381" xr:uid="{00000000-0005-0000-0000-00003F090000}"/>
    <cellStyle name="Comma 2 2 2 7 5" xfId="2382" xr:uid="{00000000-0005-0000-0000-000040090000}"/>
    <cellStyle name="Comma 2 2 2 7 5 2" xfId="2383" xr:uid="{00000000-0005-0000-0000-000041090000}"/>
    <cellStyle name="Comma 2 2 2 7 5 2 2" xfId="2384" xr:uid="{00000000-0005-0000-0000-000042090000}"/>
    <cellStyle name="Comma 2 2 2 7 5 2 3" xfId="2385" xr:uid="{00000000-0005-0000-0000-000043090000}"/>
    <cellStyle name="Comma 2 2 2 7 5 2 4" xfId="2386" xr:uid="{00000000-0005-0000-0000-000044090000}"/>
    <cellStyle name="Comma 2 2 2 7 5 3" xfId="2387" xr:uid="{00000000-0005-0000-0000-000045090000}"/>
    <cellStyle name="Comma 2 2 2 7 5 4" xfId="2388" xr:uid="{00000000-0005-0000-0000-000046090000}"/>
    <cellStyle name="Comma 2 2 2 7 5 5" xfId="2389" xr:uid="{00000000-0005-0000-0000-000047090000}"/>
    <cellStyle name="Comma 2 2 2 7 6" xfId="2390" xr:uid="{00000000-0005-0000-0000-000048090000}"/>
    <cellStyle name="Comma 2 2 2 7 6 2" xfId="2391" xr:uid="{00000000-0005-0000-0000-000049090000}"/>
    <cellStyle name="Comma 2 2 2 7 6 3" xfId="2392" xr:uid="{00000000-0005-0000-0000-00004A090000}"/>
    <cellStyle name="Comma 2 2 2 7 6 4" xfId="2393" xr:uid="{00000000-0005-0000-0000-00004B090000}"/>
    <cellStyle name="Comma 2 2 2 7 7" xfId="2394" xr:uid="{00000000-0005-0000-0000-00004C090000}"/>
    <cellStyle name="Comma 2 2 2 7 8" xfId="2395" xr:uid="{00000000-0005-0000-0000-00004D090000}"/>
    <cellStyle name="Comma 2 2 2 7 9" xfId="2396" xr:uid="{00000000-0005-0000-0000-00004E090000}"/>
    <cellStyle name="Comma 2 2 2 8" xfId="2397" xr:uid="{00000000-0005-0000-0000-00004F090000}"/>
    <cellStyle name="Comma 2 2 2 8 2" xfId="2398" xr:uid="{00000000-0005-0000-0000-000050090000}"/>
    <cellStyle name="Comma 2 2 2 8 2 2" xfId="2399" xr:uid="{00000000-0005-0000-0000-000051090000}"/>
    <cellStyle name="Comma 2 2 2 8 2 2 2" xfId="2400" xr:uid="{00000000-0005-0000-0000-000052090000}"/>
    <cellStyle name="Comma 2 2 2 8 2 2 2 2" xfId="2401" xr:uid="{00000000-0005-0000-0000-000053090000}"/>
    <cellStyle name="Comma 2 2 2 8 2 2 2 3" xfId="2402" xr:uid="{00000000-0005-0000-0000-000054090000}"/>
    <cellStyle name="Comma 2 2 2 8 2 2 2 4" xfId="2403" xr:uid="{00000000-0005-0000-0000-000055090000}"/>
    <cellStyle name="Comma 2 2 2 8 2 2 3" xfId="2404" xr:uid="{00000000-0005-0000-0000-000056090000}"/>
    <cellStyle name="Comma 2 2 2 8 2 2 4" xfId="2405" xr:uid="{00000000-0005-0000-0000-000057090000}"/>
    <cellStyle name="Comma 2 2 2 8 2 2 5" xfId="2406" xr:uid="{00000000-0005-0000-0000-000058090000}"/>
    <cellStyle name="Comma 2 2 2 8 2 3" xfId="2407" xr:uid="{00000000-0005-0000-0000-000059090000}"/>
    <cellStyle name="Comma 2 2 2 8 2 3 2" xfId="2408" xr:uid="{00000000-0005-0000-0000-00005A090000}"/>
    <cellStyle name="Comma 2 2 2 8 2 3 3" xfId="2409" xr:uid="{00000000-0005-0000-0000-00005B090000}"/>
    <cellStyle name="Comma 2 2 2 8 2 3 4" xfId="2410" xr:uid="{00000000-0005-0000-0000-00005C090000}"/>
    <cellStyle name="Comma 2 2 2 8 2 4" xfId="2411" xr:uid="{00000000-0005-0000-0000-00005D090000}"/>
    <cellStyle name="Comma 2 2 2 8 2 5" xfId="2412" xr:uid="{00000000-0005-0000-0000-00005E090000}"/>
    <cellStyle name="Comma 2 2 2 8 2 6" xfId="2413" xr:uid="{00000000-0005-0000-0000-00005F090000}"/>
    <cellStyle name="Comma 2 2 2 8 3" xfId="2414" xr:uid="{00000000-0005-0000-0000-000060090000}"/>
    <cellStyle name="Comma 2 2 2 8 3 2" xfId="2415" xr:uid="{00000000-0005-0000-0000-000061090000}"/>
    <cellStyle name="Comma 2 2 2 8 3 2 2" xfId="2416" xr:uid="{00000000-0005-0000-0000-000062090000}"/>
    <cellStyle name="Comma 2 2 2 8 3 2 2 2" xfId="2417" xr:uid="{00000000-0005-0000-0000-000063090000}"/>
    <cellStyle name="Comma 2 2 2 8 3 2 2 3" xfId="2418" xr:uid="{00000000-0005-0000-0000-000064090000}"/>
    <cellStyle name="Comma 2 2 2 8 3 2 2 4" xfId="2419" xr:uid="{00000000-0005-0000-0000-000065090000}"/>
    <cellStyle name="Comma 2 2 2 8 3 2 3" xfId="2420" xr:uid="{00000000-0005-0000-0000-000066090000}"/>
    <cellStyle name="Comma 2 2 2 8 3 2 4" xfId="2421" xr:uid="{00000000-0005-0000-0000-000067090000}"/>
    <cellStyle name="Comma 2 2 2 8 3 2 5" xfId="2422" xr:uid="{00000000-0005-0000-0000-000068090000}"/>
    <cellStyle name="Comma 2 2 2 8 3 3" xfId="2423" xr:uid="{00000000-0005-0000-0000-000069090000}"/>
    <cellStyle name="Comma 2 2 2 8 3 3 2" xfId="2424" xr:uid="{00000000-0005-0000-0000-00006A090000}"/>
    <cellStyle name="Comma 2 2 2 8 3 3 3" xfId="2425" xr:uid="{00000000-0005-0000-0000-00006B090000}"/>
    <cellStyle name="Comma 2 2 2 8 3 3 4" xfId="2426" xr:uid="{00000000-0005-0000-0000-00006C090000}"/>
    <cellStyle name="Comma 2 2 2 8 3 4" xfId="2427" xr:uid="{00000000-0005-0000-0000-00006D090000}"/>
    <cellStyle name="Comma 2 2 2 8 3 5" xfId="2428" xr:uid="{00000000-0005-0000-0000-00006E090000}"/>
    <cellStyle name="Comma 2 2 2 8 3 6" xfId="2429" xr:uid="{00000000-0005-0000-0000-00006F090000}"/>
    <cellStyle name="Comma 2 2 2 8 4" xfId="2430" xr:uid="{00000000-0005-0000-0000-000070090000}"/>
    <cellStyle name="Comma 2 2 2 8 5" xfId="2431" xr:uid="{00000000-0005-0000-0000-000071090000}"/>
    <cellStyle name="Comma 2 2 2 8 5 2" xfId="2432" xr:uid="{00000000-0005-0000-0000-000072090000}"/>
    <cellStyle name="Comma 2 2 2 8 5 2 2" xfId="2433" xr:uid="{00000000-0005-0000-0000-000073090000}"/>
    <cellStyle name="Comma 2 2 2 8 5 2 3" xfId="2434" xr:uid="{00000000-0005-0000-0000-000074090000}"/>
    <cellStyle name="Comma 2 2 2 8 5 2 4" xfId="2435" xr:uid="{00000000-0005-0000-0000-000075090000}"/>
    <cellStyle name="Comma 2 2 2 8 5 3" xfId="2436" xr:uid="{00000000-0005-0000-0000-000076090000}"/>
    <cellStyle name="Comma 2 2 2 8 5 4" xfId="2437" xr:uid="{00000000-0005-0000-0000-000077090000}"/>
    <cellStyle name="Comma 2 2 2 8 5 5" xfId="2438" xr:uid="{00000000-0005-0000-0000-000078090000}"/>
    <cellStyle name="Comma 2 2 2 8 6" xfId="2439" xr:uid="{00000000-0005-0000-0000-000079090000}"/>
    <cellStyle name="Comma 2 2 2 8 6 2" xfId="2440" xr:uid="{00000000-0005-0000-0000-00007A090000}"/>
    <cellStyle name="Comma 2 2 2 8 6 3" xfId="2441" xr:uid="{00000000-0005-0000-0000-00007B090000}"/>
    <cellStyle name="Comma 2 2 2 8 6 4" xfId="2442" xr:uid="{00000000-0005-0000-0000-00007C090000}"/>
    <cellStyle name="Comma 2 2 2 8 7" xfId="2443" xr:uid="{00000000-0005-0000-0000-00007D090000}"/>
    <cellStyle name="Comma 2 2 2 8 8" xfId="2444" xr:uid="{00000000-0005-0000-0000-00007E090000}"/>
    <cellStyle name="Comma 2 2 2 8 9" xfId="2445" xr:uid="{00000000-0005-0000-0000-00007F090000}"/>
    <cellStyle name="Comma 2 2 2 9" xfId="2446" xr:uid="{00000000-0005-0000-0000-000080090000}"/>
    <cellStyle name="Comma 2 2 2 9 2" xfId="2447" xr:uid="{00000000-0005-0000-0000-000081090000}"/>
    <cellStyle name="Comma 2 2 2 9 3" xfId="2448" xr:uid="{00000000-0005-0000-0000-000082090000}"/>
    <cellStyle name="Comma 2 2 2 9 3 2" xfId="2449" xr:uid="{00000000-0005-0000-0000-000083090000}"/>
    <cellStyle name="Comma 2 2 2 9 3 2 2" xfId="2450" xr:uid="{00000000-0005-0000-0000-000084090000}"/>
    <cellStyle name="Comma 2 2 2 9 3 2 3" xfId="2451" xr:uid="{00000000-0005-0000-0000-000085090000}"/>
    <cellStyle name="Comma 2 2 2 9 3 2 4" xfId="2452" xr:uid="{00000000-0005-0000-0000-000086090000}"/>
    <cellStyle name="Comma 2 2 2 9 3 3" xfId="2453" xr:uid="{00000000-0005-0000-0000-000087090000}"/>
    <cellStyle name="Comma 2 2 2 9 3 4" xfId="2454" xr:uid="{00000000-0005-0000-0000-000088090000}"/>
    <cellStyle name="Comma 2 2 2 9 3 5" xfId="2455" xr:uid="{00000000-0005-0000-0000-000089090000}"/>
    <cellStyle name="Comma 2 2 2 9 4" xfId="2456" xr:uid="{00000000-0005-0000-0000-00008A090000}"/>
    <cellStyle name="Comma 2 2 2 9 4 2" xfId="2457" xr:uid="{00000000-0005-0000-0000-00008B090000}"/>
    <cellStyle name="Comma 2 2 2 9 4 3" xfId="2458" xr:uid="{00000000-0005-0000-0000-00008C090000}"/>
    <cellStyle name="Comma 2 2 2 9 4 4" xfId="2459" xr:uid="{00000000-0005-0000-0000-00008D090000}"/>
    <cellStyle name="Comma 2 2 2 9 5" xfId="2460" xr:uid="{00000000-0005-0000-0000-00008E090000}"/>
    <cellStyle name="Comma 2 2 2 9 6" xfId="2461" xr:uid="{00000000-0005-0000-0000-00008F090000}"/>
    <cellStyle name="Comma 2 2 2 9 7" xfId="2462" xr:uid="{00000000-0005-0000-0000-000090090000}"/>
    <cellStyle name="Comma 2 2 20" xfId="2463" xr:uid="{00000000-0005-0000-0000-000091090000}"/>
    <cellStyle name="Comma 2 2 20 2" xfId="2464" xr:uid="{00000000-0005-0000-0000-000092090000}"/>
    <cellStyle name="Comma 2 2 20 3" xfId="2465" xr:uid="{00000000-0005-0000-0000-000093090000}"/>
    <cellStyle name="Comma 2 2 20 4" xfId="2466" xr:uid="{00000000-0005-0000-0000-000094090000}"/>
    <cellStyle name="Comma 2 2 21" xfId="2467" xr:uid="{00000000-0005-0000-0000-000095090000}"/>
    <cellStyle name="Comma 2 2 22" xfId="2468" xr:uid="{00000000-0005-0000-0000-000096090000}"/>
    <cellStyle name="Comma 2 2 23" xfId="2469" xr:uid="{00000000-0005-0000-0000-000097090000}"/>
    <cellStyle name="Comma 2 2 3" xfId="2470" xr:uid="{00000000-0005-0000-0000-000098090000}"/>
    <cellStyle name="Comma 2 2 3 10" xfId="2471" xr:uid="{00000000-0005-0000-0000-000099090000}"/>
    <cellStyle name="Comma 2 2 3 10 2" xfId="2472" xr:uid="{00000000-0005-0000-0000-00009A090000}"/>
    <cellStyle name="Comma 2 2 3 10 2 2" xfId="2473" xr:uid="{00000000-0005-0000-0000-00009B090000}"/>
    <cellStyle name="Comma 2 2 3 10 2 3" xfId="2474" xr:uid="{00000000-0005-0000-0000-00009C090000}"/>
    <cellStyle name="Comma 2 2 3 10 2 4" xfId="2475" xr:uid="{00000000-0005-0000-0000-00009D090000}"/>
    <cellStyle name="Comma 2 2 3 11" xfId="2476" xr:uid="{00000000-0005-0000-0000-00009E090000}"/>
    <cellStyle name="Comma 2 2 3 11 2" xfId="2477" xr:uid="{00000000-0005-0000-0000-00009F090000}"/>
    <cellStyle name="Comma 2 2 3 11 2 2" xfId="2478" xr:uid="{00000000-0005-0000-0000-0000A0090000}"/>
    <cellStyle name="Comma 2 2 3 11 2 3" xfId="2479" xr:uid="{00000000-0005-0000-0000-0000A1090000}"/>
    <cellStyle name="Comma 2 2 3 11 2 4" xfId="2480" xr:uid="{00000000-0005-0000-0000-0000A2090000}"/>
    <cellStyle name="Comma 2 2 3 12" xfId="2481" xr:uid="{00000000-0005-0000-0000-0000A3090000}"/>
    <cellStyle name="Comma 2 2 3 12 2" xfId="2482" xr:uid="{00000000-0005-0000-0000-0000A4090000}"/>
    <cellStyle name="Comma 2 2 3 12 2 2" xfId="2483" xr:uid="{00000000-0005-0000-0000-0000A5090000}"/>
    <cellStyle name="Comma 2 2 3 12 2 3" xfId="2484" xr:uid="{00000000-0005-0000-0000-0000A6090000}"/>
    <cellStyle name="Comma 2 2 3 12 2 4" xfId="2485" xr:uid="{00000000-0005-0000-0000-0000A7090000}"/>
    <cellStyle name="Comma 2 2 3 13" xfId="2486" xr:uid="{00000000-0005-0000-0000-0000A8090000}"/>
    <cellStyle name="Comma 2 2 3 13 2" xfId="2487" xr:uid="{00000000-0005-0000-0000-0000A9090000}"/>
    <cellStyle name="Comma 2 2 3 13 2 2" xfId="2488" xr:uid="{00000000-0005-0000-0000-0000AA090000}"/>
    <cellStyle name="Comma 2 2 3 13 2 3" xfId="2489" xr:uid="{00000000-0005-0000-0000-0000AB090000}"/>
    <cellStyle name="Comma 2 2 3 13 2 4" xfId="2490" xr:uid="{00000000-0005-0000-0000-0000AC090000}"/>
    <cellStyle name="Comma 2 2 3 14" xfId="2491" xr:uid="{00000000-0005-0000-0000-0000AD090000}"/>
    <cellStyle name="Comma 2 2 3 14 2" xfId="2492" xr:uid="{00000000-0005-0000-0000-0000AE090000}"/>
    <cellStyle name="Comma 2 2 3 14 2 2" xfId="2493" xr:uid="{00000000-0005-0000-0000-0000AF090000}"/>
    <cellStyle name="Comma 2 2 3 14 2 3" xfId="2494" xr:uid="{00000000-0005-0000-0000-0000B0090000}"/>
    <cellStyle name="Comma 2 2 3 14 2 4" xfId="2495" xr:uid="{00000000-0005-0000-0000-0000B1090000}"/>
    <cellStyle name="Comma 2 2 3 15" xfId="2496" xr:uid="{00000000-0005-0000-0000-0000B2090000}"/>
    <cellStyle name="Comma 2 2 3 15 2" xfId="2497" xr:uid="{00000000-0005-0000-0000-0000B3090000}"/>
    <cellStyle name="Comma 2 2 3 15 2 2" xfId="2498" xr:uid="{00000000-0005-0000-0000-0000B4090000}"/>
    <cellStyle name="Comma 2 2 3 15 2 3" xfId="2499" xr:uid="{00000000-0005-0000-0000-0000B5090000}"/>
    <cellStyle name="Comma 2 2 3 15 2 4" xfId="2500" xr:uid="{00000000-0005-0000-0000-0000B6090000}"/>
    <cellStyle name="Comma 2 2 3 15 3" xfId="2501" xr:uid="{00000000-0005-0000-0000-0000B7090000}"/>
    <cellStyle name="Comma 2 2 3 15 4" xfId="2502" xr:uid="{00000000-0005-0000-0000-0000B8090000}"/>
    <cellStyle name="Comma 2 2 3 15 5" xfId="2503" xr:uid="{00000000-0005-0000-0000-0000B9090000}"/>
    <cellStyle name="Comma 2 2 3 16" xfId="2504" xr:uid="{00000000-0005-0000-0000-0000BA090000}"/>
    <cellStyle name="Comma 2 2 3 16 2" xfId="2505" xr:uid="{00000000-0005-0000-0000-0000BB090000}"/>
    <cellStyle name="Comma 2 2 3 16 3" xfId="2506" xr:uid="{00000000-0005-0000-0000-0000BC090000}"/>
    <cellStyle name="Comma 2 2 3 16 4" xfId="2507" xr:uid="{00000000-0005-0000-0000-0000BD090000}"/>
    <cellStyle name="Comma 2 2 3 17" xfId="2508" xr:uid="{00000000-0005-0000-0000-0000BE090000}"/>
    <cellStyle name="Comma 2 2 3 17 2" xfId="2509" xr:uid="{00000000-0005-0000-0000-0000BF090000}"/>
    <cellStyle name="Comma 2 2 3 17 3" xfId="2510" xr:uid="{00000000-0005-0000-0000-0000C0090000}"/>
    <cellStyle name="Comma 2 2 3 17 4" xfId="2511" xr:uid="{00000000-0005-0000-0000-0000C1090000}"/>
    <cellStyle name="Comma 2 2 3 18" xfId="2512" xr:uid="{00000000-0005-0000-0000-0000C2090000}"/>
    <cellStyle name="Comma 2 2 3 19" xfId="2513" xr:uid="{00000000-0005-0000-0000-0000C3090000}"/>
    <cellStyle name="Comma 2 2 3 2" xfId="2514" xr:uid="{00000000-0005-0000-0000-0000C4090000}"/>
    <cellStyle name="Comma 2 2 3 2 10" xfId="2515" xr:uid="{00000000-0005-0000-0000-0000C5090000}"/>
    <cellStyle name="Comma 2 2 3 2 2" xfId="2516" xr:uid="{00000000-0005-0000-0000-0000C6090000}"/>
    <cellStyle name="Comma 2 2 3 2 2 2" xfId="2517" xr:uid="{00000000-0005-0000-0000-0000C7090000}"/>
    <cellStyle name="Comma 2 2 3 2 2 2 2" xfId="2518" xr:uid="{00000000-0005-0000-0000-0000C8090000}"/>
    <cellStyle name="Comma 2 2 3 2 2 2 2 2" xfId="2519" xr:uid="{00000000-0005-0000-0000-0000C9090000}"/>
    <cellStyle name="Comma 2 2 3 2 2 2 2 2 2" xfId="2520" xr:uid="{00000000-0005-0000-0000-0000CA090000}"/>
    <cellStyle name="Comma 2 2 3 2 2 2 2 2 3" xfId="2521" xr:uid="{00000000-0005-0000-0000-0000CB090000}"/>
    <cellStyle name="Comma 2 2 3 2 2 2 2 2 4" xfId="2522" xr:uid="{00000000-0005-0000-0000-0000CC090000}"/>
    <cellStyle name="Comma 2 2 3 2 2 2 2 3" xfId="2523" xr:uid="{00000000-0005-0000-0000-0000CD090000}"/>
    <cellStyle name="Comma 2 2 3 2 2 2 2 4" xfId="2524" xr:uid="{00000000-0005-0000-0000-0000CE090000}"/>
    <cellStyle name="Comma 2 2 3 2 2 2 2 5" xfId="2525" xr:uid="{00000000-0005-0000-0000-0000CF090000}"/>
    <cellStyle name="Comma 2 2 3 2 2 2 3" xfId="2526" xr:uid="{00000000-0005-0000-0000-0000D0090000}"/>
    <cellStyle name="Comma 2 2 3 2 2 2 3 2" xfId="2527" xr:uid="{00000000-0005-0000-0000-0000D1090000}"/>
    <cellStyle name="Comma 2 2 3 2 2 2 3 3" xfId="2528" xr:uid="{00000000-0005-0000-0000-0000D2090000}"/>
    <cellStyle name="Comma 2 2 3 2 2 2 3 4" xfId="2529" xr:uid="{00000000-0005-0000-0000-0000D3090000}"/>
    <cellStyle name="Comma 2 2 3 2 2 2 4" xfId="2530" xr:uid="{00000000-0005-0000-0000-0000D4090000}"/>
    <cellStyle name="Comma 2 2 3 2 2 2 5" xfId="2531" xr:uid="{00000000-0005-0000-0000-0000D5090000}"/>
    <cellStyle name="Comma 2 2 3 2 2 2 6" xfId="2532" xr:uid="{00000000-0005-0000-0000-0000D6090000}"/>
    <cellStyle name="Comma 2 2 3 2 2 3" xfId="2533" xr:uid="{00000000-0005-0000-0000-0000D7090000}"/>
    <cellStyle name="Comma 2 2 3 2 2 3 2" xfId="2534" xr:uid="{00000000-0005-0000-0000-0000D8090000}"/>
    <cellStyle name="Comma 2 2 3 2 2 3 2 2" xfId="2535" xr:uid="{00000000-0005-0000-0000-0000D9090000}"/>
    <cellStyle name="Comma 2 2 3 2 2 3 2 2 2" xfId="2536" xr:uid="{00000000-0005-0000-0000-0000DA090000}"/>
    <cellStyle name="Comma 2 2 3 2 2 3 2 2 3" xfId="2537" xr:uid="{00000000-0005-0000-0000-0000DB090000}"/>
    <cellStyle name="Comma 2 2 3 2 2 3 2 2 4" xfId="2538" xr:uid="{00000000-0005-0000-0000-0000DC090000}"/>
    <cellStyle name="Comma 2 2 3 2 2 3 2 3" xfId="2539" xr:uid="{00000000-0005-0000-0000-0000DD090000}"/>
    <cellStyle name="Comma 2 2 3 2 2 3 2 4" xfId="2540" xr:uid="{00000000-0005-0000-0000-0000DE090000}"/>
    <cellStyle name="Comma 2 2 3 2 2 3 2 5" xfId="2541" xr:uid="{00000000-0005-0000-0000-0000DF090000}"/>
    <cellStyle name="Comma 2 2 3 2 2 3 3" xfId="2542" xr:uid="{00000000-0005-0000-0000-0000E0090000}"/>
    <cellStyle name="Comma 2 2 3 2 2 3 3 2" xfId="2543" xr:uid="{00000000-0005-0000-0000-0000E1090000}"/>
    <cellStyle name="Comma 2 2 3 2 2 3 3 3" xfId="2544" xr:uid="{00000000-0005-0000-0000-0000E2090000}"/>
    <cellStyle name="Comma 2 2 3 2 2 3 3 4" xfId="2545" xr:uid="{00000000-0005-0000-0000-0000E3090000}"/>
    <cellStyle name="Comma 2 2 3 2 2 3 4" xfId="2546" xr:uid="{00000000-0005-0000-0000-0000E4090000}"/>
    <cellStyle name="Comma 2 2 3 2 2 3 5" xfId="2547" xr:uid="{00000000-0005-0000-0000-0000E5090000}"/>
    <cellStyle name="Comma 2 2 3 2 2 3 6" xfId="2548" xr:uid="{00000000-0005-0000-0000-0000E6090000}"/>
    <cellStyle name="Comma 2 2 3 2 2 4" xfId="2549" xr:uid="{00000000-0005-0000-0000-0000E7090000}"/>
    <cellStyle name="Comma 2 2 3 2 2 4 2" xfId="2550" xr:uid="{00000000-0005-0000-0000-0000E8090000}"/>
    <cellStyle name="Comma 2 2 3 2 2 4 2 2" xfId="2551" xr:uid="{00000000-0005-0000-0000-0000E9090000}"/>
    <cellStyle name="Comma 2 2 3 2 2 4 2 3" xfId="2552" xr:uid="{00000000-0005-0000-0000-0000EA090000}"/>
    <cellStyle name="Comma 2 2 3 2 2 4 2 4" xfId="2553" xr:uid="{00000000-0005-0000-0000-0000EB090000}"/>
    <cellStyle name="Comma 2 2 3 2 2 4 3" xfId="2554" xr:uid="{00000000-0005-0000-0000-0000EC090000}"/>
    <cellStyle name="Comma 2 2 3 2 2 4 4" xfId="2555" xr:uid="{00000000-0005-0000-0000-0000ED090000}"/>
    <cellStyle name="Comma 2 2 3 2 2 4 5" xfId="2556" xr:uid="{00000000-0005-0000-0000-0000EE090000}"/>
    <cellStyle name="Comma 2 2 3 2 2 5" xfId="2557" xr:uid="{00000000-0005-0000-0000-0000EF090000}"/>
    <cellStyle name="Comma 2 2 3 2 2 5 2" xfId="2558" xr:uid="{00000000-0005-0000-0000-0000F0090000}"/>
    <cellStyle name="Comma 2 2 3 2 2 5 3" xfId="2559" xr:uid="{00000000-0005-0000-0000-0000F1090000}"/>
    <cellStyle name="Comma 2 2 3 2 2 5 4" xfId="2560" xr:uid="{00000000-0005-0000-0000-0000F2090000}"/>
    <cellStyle name="Comma 2 2 3 2 2 6" xfId="2561" xr:uid="{00000000-0005-0000-0000-0000F3090000}"/>
    <cellStyle name="Comma 2 2 3 2 2 7" xfId="2562" xr:uid="{00000000-0005-0000-0000-0000F4090000}"/>
    <cellStyle name="Comma 2 2 3 2 2 8" xfId="2563" xr:uid="{00000000-0005-0000-0000-0000F5090000}"/>
    <cellStyle name="Comma 2 2 3 2 3" xfId="2564" xr:uid="{00000000-0005-0000-0000-0000F6090000}"/>
    <cellStyle name="Comma 2 2 3 2 3 2" xfId="2565" xr:uid="{00000000-0005-0000-0000-0000F7090000}"/>
    <cellStyle name="Comma 2 2 3 2 3 2 2" xfId="2566" xr:uid="{00000000-0005-0000-0000-0000F8090000}"/>
    <cellStyle name="Comma 2 2 3 2 3 2 2 2" xfId="2567" xr:uid="{00000000-0005-0000-0000-0000F9090000}"/>
    <cellStyle name="Comma 2 2 3 2 3 2 2 3" xfId="2568" xr:uid="{00000000-0005-0000-0000-0000FA090000}"/>
    <cellStyle name="Comma 2 2 3 2 3 2 2 4" xfId="2569" xr:uid="{00000000-0005-0000-0000-0000FB090000}"/>
    <cellStyle name="Comma 2 2 3 2 3 2 3" xfId="2570" xr:uid="{00000000-0005-0000-0000-0000FC090000}"/>
    <cellStyle name="Comma 2 2 3 2 3 2 4" xfId="2571" xr:uid="{00000000-0005-0000-0000-0000FD090000}"/>
    <cellStyle name="Comma 2 2 3 2 3 2 5" xfId="2572" xr:uid="{00000000-0005-0000-0000-0000FE090000}"/>
    <cellStyle name="Comma 2 2 3 2 3 3" xfId="2573" xr:uid="{00000000-0005-0000-0000-0000FF090000}"/>
    <cellStyle name="Comma 2 2 3 2 3 3 2" xfId="2574" xr:uid="{00000000-0005-0000-0000-0000000A0000}"/>
    <cellStyle name="Comma 2 2 3 2 3 3 3" xfId="2575" xr:uid="{00000000-0005-0000-0000-0000010A0000}"/>
    <cellStyle name="Comma 2 2 3 2 3 3 4" xfId="2576" xr:uid="{00000000-0005-0000-0000-0000020A0000}"/>
    <cellStyle name="Comma 2 2 3 2 3 4" xfId="2577" xr:uid="{00000000-0005-0000-0000-0000030A0000}"/>
    <cellStyle name="Comma 2 2 3 2 3 4 2" xfId="2578" xr:uid="{00000000-0005-0000-0000-0000040A0000}"/>
    <cellStyle name="Comma 2 2 3 2 3 4 3" xfId="2579" xr:uid="{00000000-0005-0000-0000-0000050A0000}"/>
    <cellStyle name="Comma 2 2 3 2 3 4 4" xfId="2580" xr:uid="{00000000-0005-0000-0000-0000060A0000}"/>
    <cellStyle name="Comma 2 2 3 2 3 5" xfId="2581" xr:uid="{00000000-0005-0000-0000-0000070A0000}"/>
    <cellStyle name="Comma 2 2 3 2 3 6" xfId="2582" xr:uid="{00000000-0005-0000-0000-0000080A0000}"/>
    <cellStyle name="Comma 2 2 3 2 3 7" xfId="2583" xr:uid="{00000000-0005-0000-0000-0000090A0000}"/>
    <cellStyle name="Comma 2 2 3 2 4" xfId="2584" xr:uid="{00000000-0005-0000-0000-00000A0A0000}"/>
    <cellStyle name="Comma 2 2 3 2 4 2" xfId="2585" xr:uid="{00000000-0005-0000-0000-00000B0A0000}"/>
    <cellStyle name="Comma 2 2 3 2 4 2 2" xfId="2586" xr:uid="{00000000-0005-0000-0000-00000C0A0000}"/>
    <cellStyle name="Comma 2 2 3 2 4 2 2 2" xfId="2587" xr:uid="{00000000-0005-0000-0000-00000D0A0000}"/>
    <cellStyle name="Comma 2 2 3 2 4 2 2 3" xfId="2588" xr:uid="{00000000-0005-0000-0000-00000E0A0000}"/>
    <cellStyle name="Comma 2 2 3 2 4 2 2 4" xfId="2589" xr:uid="{00000000-0005-0000-0000-00000F0A0000}"/>
    <cellStyle name="Comma 2 2 3 2 4 2 3" xfId="2590" xr:uid="{00000000-0005-0000-0000-0000100A0000}"/>
    <cellStyle name="Comma 2 2 3 2 4 2 4" xfId="2591" xr:uid="{00000000-0005-0000-0000-0000110A0000}"/>
    <cellStyle name="Comma 2 2 3 2 4 2 5" xfId="2592" xr:uid="{00000000-0005-0000-0000-0000120A0000}"/>
    <cellStyle name="Comma 2 2 3 2 4 3" xfId="2593" xr:uid="{00000000-0005-0000-0000-0000130A0000}"/>
    <cellStyle name="Comma 2 2 3 2 4 3 2" xfId="2594" xr:uid="{00000000-0005-0000-0000-0000140A0000}"/>
    <cellStyle name="Comma 2 2 3 2 4 3 3" xfId="2595" xr:uid="{00000000-0005-0000-0000-0000150A0000}"/>
    <cellStyle name="Comma 2 2 3 2 4 3 4" xfId="2596" xr:uid="{00000000-0005-0000-0000-0000160A0000}"/>
    <cellStyle name="Comma 2 2 3 2 4 4" xfId="2597" xr:uid="{00000000-0005-0000-0000-0000170A0000}"/>
    <cellStyle name="Comma 2 2 3 2 4 4 2" xfId="2598" xr:uid="{00000000-0005-0000-0000-0000180A0000}"/>
    <cellStyle name="Comma 2 2 3 2 4 4 3" xfId="2599" xr:uid="{00000000-0005-0000-0000-0000190A0000}"/>
    <cellStyle name="Comma 2 2 3 2 4 4 4" xfId="2600" xr:uid="{00000000-0005-0000-0000-00001A0A0000}"/>
    <cellStyle name="Comma 2 2 3 2 4 5" xfId="2601" xr:uid="{00000000-0005-0000-0000-00001B0A0000}"/>
    <cellStyle name="Comma 2 2 3 2 4 6" xfId="2602" xr:uid="{00000000-0005-0000-0000-00001C0A0000}"/>
    <cellStyle name="Comma 2 2 3 2 4 7" xfId="2603" xr:uid="{00000000-0005-0000-0000-00001D0A0000}"/>
    <cellStyle name="Comma 2 2 3 2 5" xfId="2604" xr:uid="{00000000-0005-0000-0000-00001E0A0000}"/>
    <cellStyle name="Comma 2 2 3 2 6" xfId="2605" xr:uid="{00000000-0005-0000-0000-00001F0A0000}"/>
    <cellStyle name="Comma 2 2 3 2 6 2" xfId="2606" xr:uid="{00000000-0005-0000-0000-0000200A0000}"/>
    <cellStyle name="Comma 2 2 3 2 6 2 2" xfId="2607" xr:uid="{00000000-0005-0000-0000-0000210A0000}"/>
    <cellStyle name="Comma 2 2 3 2 6 2 3" xfId="2608" xr:uid="{00000000-0005-0000-0000-0000220A0000}"/>
    <cellStyle name="Comma 2 2 3 2 6 2 4" xfId="2609" xr:uid="{00000000-0005-0000-0000-0000230A0000}"/>
    <cellStyle name="Comma 2 2 3 2 6 3" xfId="2610" xr:uid="{00000000-0005-0000-0000-0000240A0000}"/>
    <cellStyle name="Comma 2 2 3 2 6 4" xfId="2611" xr:uid="{00000000-0005-0000-0000-0000250A0000}"/>
    <cellStyle name="Comma 2 2 3 2 6 5" xfId="2612" xr:uid="{00000000-0005-0000-0000-0000260A0000}"/>
    <cellStyle name="Comma 2 2 3 2 7" xfId="2613" xr:uid="{00000000-0005-0000-0000-0000270A0000}"/>
    <cellStyle name="Comma 2 2 3 2 7 2" xfId="2614" xr:uid="{00000000-0005-0000-0000-0000280A0000}"/>
    <cellStyle name="Comma 2 2 3 2 7 3" xfId="2615" xr:uid="{00000000-0005-0000-0000-0000290A0000}"/>
    <cellStyle name="Comma 2 2 3 2 7 4" xfId="2616" xr:uid="{00000000-0005-0000-0000-00002A0A0000}"/>
    <cellStyle name="Comma 2 2 3 2 8" xfId="2617" xr:uid="{00000000-0005-0000-0000-00002B0A0000}"/>
    <cellStyle name="Comma 2 2 3 2 9" xfId="2618" xr:uid="{00000000-0005-0000-0000-00002C0A0000}"/>
    <cellStyle name="Comma 2 2 3 20" xfId="2619" xr:uid="{00000000-0005-0000-0000-00002D0A0000}"/>
    <cellStyle name="Comma 2 2 3 3" xfId="2620" xr:uid="{00000000-0005-0000-0000-00002E0A0000}"/>
    <cellStyle name="Comma 2 2 3 3 10" xfId="2621" xr:uid="{00000000-0005-0000-0000-00002F0A0000}"/>
    <cellStyle name="Comma 2 2 3 3 2" xfId="2622" xr:uid="{00000000-0005-0000-0000-0000300A0000}"/>
    <cellStyle name="Comma 2 2 3 3 2 2" xfId="2623" xr:uid="{00000000-0005-0000-0000-0000310A0000}"/>
    <cellStyle name="Comma 2 2 3 3 2 2 2" xfId="2624" xr:uid="{00000000-0005-0000-0000-0000320A0000}"/>
    <cellStyle name="Comma 2 2 3 3 2 2 2 2" xfId="2625" xr:uid="{00000000-0005-0000-0000-0000330A0000}"/>
    <cellStyle name="Comma 2 2 3 3 2 2 2 2 2" xfId="2626" xr:uid="{00000000-0005-0000-0000-0000340A0000}"/>
    <cellStyle name="Comma 2 2 3 3 2 2 2 2 3" xfId="2627" xr:uid="{00000000-0005-0000-0000-0000350A0000}"/>
    <cellStyle name="Comma 2 2 3 3 2 2 2 2 4" xfId="2628" xr:uid="{00000000-0005-0000-0000-0000360A0000}"/>
    <cellStyle name="Comma 2 2 3 3 2 2 2 3" xfId="2629" xr:uid="{00000000-0005-0000-0000-0000370A0000}"/>
    <cellStyle name="Comma 2 2 3 3 2 2 2 4" xfId="2630" xr:uid="{00000000-0005-0000-0000-0000380A0000}"/>
    <cellStyle name="Comma 2 2 3 3 2 2 2 5" xfId="2631" xr:uid="{00000000-0005-0000-0000-0000390A0000}"/>
    <cellStyle name="Comma 2 2 3 3 2 2 3" xfId="2632" xr:uid="{00000000-0005-0000-0000-00003A0A0000}"/>
    <cellStyle name="Comma 2 2 3 3 2 2 3 2" xfId="2633" xr:uid="{00000000-0005-0000-0000-00003B0A0000}"/>
    <cellStyle name="Comma 2 2 3 3 2 2 3 3" xfId="2634" xr:uid="{00000000-0005-0000-0000-00003C0A0000}"/>
    <cellStyle name="Comma 2 2 3 3 2 2 3 4" xfId="2635" xr:uid="{00000000-0005-0000-0000-00003D0A0000}"/>
    <cellStyle name="Comma 2 2 3 3 2 2 4" xfId="2636" xr:uid="{00000000-0005-0000-0000-00003E0A0000}"/>
    <cellStyle name="Comma 2 2 3 3 2 2 5" xfId="2637" xr:uid="{00000000-0005-0000-0000-00003F0A0000}"/>
    <cellStyle name="Comma 2 2 3 3 2 2 6" xfId="2638" xr:uid="{00000000-0005-0000-0000-0000400A0000}"/>
    <cellStyle name="Comma 2 2 3 3 2 3" xfId="2639" xr:uid="{00000000-0005-0000-0000-0000410A0000}"/>
    <cellStyle name="Comma 2 2 3 3 2 3 2" xfId="2640" xr:uid="{00000000-0005-0000-0000-0000420A0000}"/>
    <cellStyle name="Comma 2 2 3 3 2 3 2 2" xfId="2641" xr:uid="{00000000-0005-0000-0000-0000430A0000}"/>
    <cellStyle name="Comma 2 2 3 3 2 3 2 2 2" xfId="2642" xr:uid="{00000000-0005-0000-0000-0000440A0000}"/>
    <cellStyle name="Comma 2 2 3 3 2 3 2 2 3" xfId="2643" xr:uid="{00000000-0005-0000-0000-0000450A0000}"/>
    <cellStyle name="Comma 2 2 3 3 2 3 2 2 4" xfId="2644" xr:uid="{00000000-0005-0000-0000-0000460A0000}"/>
    <cellStyle name="Comma 2 2 3 3 2 3 2 3" xfId="2645" xr:uid="{00000000-0005-0000-0000-0000470A0000}"/>
    <cellStyle name="Comma 2 2 3 3 2 3 2 4" xfId="2646" xr:uid="{00000000-0005-0000-0000-0000480A0000}"/>
    <cellStyle name="Comma 2 2 3 3 2 3 2 5" xfId="2647" xr:uid="{00000000-0005-0000-0000-0000490A0000}"/>
    <cellStyle name="Comma 2 2 3 3 2 3 3" xfId="2648" xr:uid="{00000000-0005-0000-0000-00004A0A0000}"/>
    <cellStyle name="Comma 2 2 3 3 2 3 3 2" xfId="2649" xr:uid="{00000000-0005-0000-0000-00004B0A0000}"/>
    <cellStyle name="Comma 2 2 3 3 2 3 3 3" xfId="2650" xr:uid="{00000000-0005-0000-0000-00004C0A0000}"/>
    <cellStyle name="Comma 2 2 3 3 2 3 3 4" xfId="2651" xr:uid="{00000000-0005-0000-0000-00004D0A0000}"/>
    <cellStyle name="Comma 2 2 3 3 2 3 4" xfId="2652" xr:uid="{00000000-0005-0000-0000-00004E0A0000}"/>
    <cellStyle name="Comma 2 2 3 3 2 3 5" xfId="2653" xr:uid="{00000000-0005-0000-0000-00004F0A0000}"/>
    <cellStyle name="Comma 2 2 3 3 2 3 6" xfId="2654" xr:uid="{00000000-0005-0000-0000-0000500A0000}"/>
    <cellStyle name="Comma 2 2 3 3 2 4" xfId="2655" xr:uid="{00000000-0005-0000-0000-0000510A0000}"/>
    <cellStyle name="Comma 2 2 3 3 2 4 2" xfId="2656" xr:uid="{00000000-0005-0000-0000-0000520A0000}"/>
    <cellStyle name="Comma 2 2 3 3 2 4 2 2" xfId="2657" xr:uid="{00000000-0005-0000-0000-0000530A0000}"/>
    <cellStyle name="Comma 2 2 3 3 2 4 2 3" xfId="2658" xr:uid="{00000000-0005-0000-0000-0000540A0000}"/>
    <cellStyle name="Comma 2 2 3 3 2 4 2 4" xfId="2659" xr:uid="{00000000-0005-0000-0000-0000550A0000}"/>
    <cellStyle name="Comma 2 2 3 3 2 4 3" xfId="2660" xr:uid="{00000000-0005-0000-0000-0000560A0000}"/>
    <cellStyle name="Comma 2 2 3 3 2 4 4" xfId="2661" xr:uid="{00000000-0005-0000-0000-0000570A0000}"/>
    <cellStyle name="Comma 2 2 3 3 2 4 5" xfId="2662" xr:uid="{00000000-0005-0000-0000-0000580A0000}"/>
    <cellStyle name="Comma 2 2 3 3 2 5" xfId="2663" xr:uid="{00000000-0005-0000-0000-0000590A0000}"/>
    <cellStyle name="Comma 2 2 3 3 2 5 2" xfId="2664" xr:uid="{00000000-0005-0000-0000-00005A0A0000}"/>
    <cellStyle name="Comma 2 2 3 3 2 5 3" xfId="2665" xr:uid="{00000000-0005-0000-0000-00005B0A0000}"/>
    <cellStyle name="Comma 2 2 3 3 2 5 4" xfId="2666" xr:uid="{00000000-0005-0000-0000-00005C0A0000}"/>
    <cellStyle name="Comma 2 2 3 3 2 6" xfId="2667" xr:uid="{00000000-0005-0000-0000-00005D0A0000}"/>
    <cellStyle name="Comma 2 2 3 3 2 7" xfId="2668" xr:uid="{00000000-0005-0000-0000-00005E0A0000}"/>
    <cellStyle name="Comma 2 2 3 3 2 8" xfId="2669" xr:uid="{00000000-0005-0000-0000-00005F0A0000}"/>
    <cellStyle name="Comma 2 2 3 3 3" xfId="2670" xr:uid="{00000000-0005-0000-0000-0000600A0000}"/>
    <cellStyle name="Comma 2 2 3 3 3 2" xfId="2671" xr:uid="{00000000-0005-0000-0000-0000610A0000}"/>
    <cellStyle name="Comma 2 2 3 3 3 2 2" xfId="2672" xr:uid="{00000000-0005-0000-0000-0000620A0000}"/>
    <cellStyle name="Comma 2 2 3 3 3 2 2 2" xfId="2673" xr:uid="{00000000-0005-0000-0000-0000630A0000}"/>
    <cellStyle name="Comma 2 2 3 3 3 2 2 3" xfId="2674" xr:uid="{00000000-0005-0000-0000-0000640A0000}"/>
    <cellStyle name="Comma 2 2 3 3 3 2 2 4" xfId="2675" xr:uid="{00000000-0005-0000-0000-0000650A0000}"/>
    <cellStyle name="Comma 2 2 3 3 3 2 3" xfId="2676" xr:uid="{00000000-0005-0000-0000-0000660A0000}"/>
    <cellStyle name="Comma 2 2 3 3 3 2 4" xfId="2677" xr:uid="{00000000-0005-0000-0000-0000670A0000}"/>
    <cellStyle name="Comma 2 2 3 3 3 2 5" xfId="2678" xr:uid="{00000000-0005-0000-0000-0000680A0000}"/>
    <cellStyle name="Comma 2 2 3 3 3 3" xfId="2679" xr:uid="{00000000-0005-0000-0000-0000690A0000}"/>
    <cellStyle name="Comma 2 2 3 3 3 3 2" xfId="2680" xr:uid="{00000000-0005-0000-0000-00006A0A0000}"/>
    <cellStyle name="Comma 2 2 3 3 3 3 3" xfId="2681" xr:uid="{00000000-0005-0000-0000-00006B0A0000}"/>
    <cellStyle name="Comma 2 2 3 3 3 3 4" xfId="2682" xr:uid="{00000000-0005-0000-0000-00006C0A0000}"/>
    <cellStyle name="Comma 2 2 3 3 3 4" xfId="2683" xr:uid="{00000000-0005-0000-0000-00006D0A0000}"/>
    <cellStyle name="Comma 2 2 3 3 3 5" xfId="2684" xr:uid="{00000000-0005-0000-0000-00006E0A0000}"/>
    <cellStyle name="Comma 2 2 3 3 3 6" xfId="2685" xr:uid="{00000000-0005-0000-0000-00006F0A0000}"/>
    <cellStyle name="Comma 2 2 3 3 4" xfId="2686" xr:uid="{00000000-0005-0000-0000-0000700A0000}"/>
    <cellStyle name="Comma 2 2 3 3 4 2" xfId="2687" xr:uid="{00000000-0005-0000-0000-0000710A0000}"/>
    <cellStyle name="Comma 2 2 3 3 4 2 2" xfId="2688" xr:uid="{00000000-0005-0000-0000-0000720A0000}"/>
    <cellStyle name="Comma 2 2 3 3 4 2 2 2" xfId="2689" xr:uid="{00000000-0005-0000-0000-0000730A0000}"/>
    <cellStyle name="Comma 2 2 3 3 4 2 2 3" xfId="2690" xr:uid="{00000000-0005-0000-0000-0000740A0000}"/>
    <cellStyle name="Comma 2 2 3 3 4 2 2 4" xfId="2691" xr:uid="{00000000-0005-0000-0000-0000750A0000}"/>
    <cellStyle name="Comma 2 2 3 3 4 2 3" xfId="2692" xr:uid="{00000000-0005-0000-0000-0000760A0000}"/>
    <cellStyle name="Comma 2 2 3 3 4 2 4" xfId="2693" xr:uid="{00000000-0005-0000-0000-0000770A0000}"/>
    <cellStyle name="Comma 2 2 3 3 4 2 5" xfId="2694" xr:uid="{00000000-0005-0000-0000-0000780A0000}"/>
    <cellStyle name="Comma 2 2 3 3 4 3" xfId="2695" xr:uid="{00000000-0005-0000-0000-0000790A0000}"/>
    <cellStyle name="Comma 2 2 3 3 4 3 2" xfId="2696" xr:uid="{00000000-0005-0000-0000-00007A0A0000}"/>
    <cellStyle name="Comma 2 2 3 3 4 3 3" xfId="2697" xr:uid="{00000000-0005-0000-0000-00007B0A0000}"/>
    <cellStyle name="Comma 2 2 3 3 4 3 4" xfId="2698" xr:uid="{00000000-0005-0000-0000-00007C0A0000}"/>
    <cellStyle name="Comma 2 2 3 3 4 4" xfId="2699" xr:uid="{00000000-0005-0000-0000-00007D0A0000}"/>
    <cellStyle name="Comma 2 2 3 3 4 5" xfId="2700" xr:uid="{00000000-0005-0000-0000-00007E0A0000}"/>
    <cellStyle name="Comma 2 2 3 3 4 6" xfId="2701" xr:uid="{00000000-0005-0000-0000-00007F0A0000}"/>
    <cellStyle name="Comma 2 2 3 3 5" xfId="2702" xr:uid="{00000000-0005-0000-0000-0000800A0000}"/>
    <cellStyle name="Comma 2 2 3 3 6" xfId="2703" xr:uid="{00000000-0005-0000-0000-0000810A0000}"/>
    <cellStyle name="Comma 2 2 3 3 6 2" xfId="2704" xr:uid="{00000000-0005-0000-0000-0000820A0000}"/>
    <cellStyle name="Comma 2 2 3 3 6 2 2" xfId="2705" xr:uid="{00000000-0005-0000-0000-0000830A0000}"/>
    <cellStyle name="Comma 2 2 3 3 6 2 3" xfId="2706" xr:uid="{00000000-0005-0000-0000-0000840A0000}"/>
    <cellStyle name="Comma 2 2 3 3 6 2 4" xfId="2707" xr:uid="{00000000-0005-0000-0000-0000850A0000}"/>
    <cellStyle name="Comma 2 2 3 3 6 3" xfId="2708" xr:uid="{00000000-0005-0000-0000-0000860A0000}"/>
    <cellStyle name="Comma 2 2 3 3 6 4" xfId="2709" xr:uid="{00000000-0005-0000-0000-0000870A0000}"/>
    <cellStyle name="Comma 2 2 3 3 6 5" xfId="2710" xr:uid="{00000000-0005-0000-0000-0000880A0000}"/>
    <cellStyle name="Comma 2 2 3 3 7" xfId="2711" xr:uid="{00000000-0005-0000-0000-0000890A0000}"/>
    <cellStyle name="Comma 2 2 3 3 7 2" xfId="2712" xr:uid="{00000000-0005-0000-0000-00008A0A0000}"/>
    <cellStyle name="Comma 2 2 3 3 7 3" xfId="2713" xr:uid="{00000000-0005-0000-0000-00008B0A0000}"/>
    <cellStyle name="Comma 2 2 3 3 7 4" xfId="2714" xr:uid="{00000000-0005-0000-0000-00008C0A0000}"/>
    <cellStyle name="Comma 2 2 3 3 8" xfId="2715" xr:uid="{00000000-0005-0000-0000-00008D0A0000}"/>
    <cellStyle name="Comma 2 2 3 3 9" xfId="2716" xr:uid="{00000000-0005-0000-0000-00008E0A0000}"/>
    <cellStyle name="Comma 2 2 3 4" xfId="2717" xr:uid="{00000000-0005-0000-0000-00008F0A0000}"/>
    <cellStyle name="Comma 2 2 3 4 2" xfId="2718" xr:uid="{00000000-0005-0000-0000-0000900A0000}"/>
    <cellStyle name="Comma 2 2 3 4 2 2" xfId="2719" xr:uid="{00000000-0005-0000-0000-0000910A0000}"/>
    <cellStyle name="Comma 2 2 3 4 2 3" xfId="2720" xr:uid="{00000000-0005-0000-0000-0000920A0000}"/>
    <cellStyle name="Comma 2 2 3 4 2 4" xfId="2721" xr:uid="{00000000-0005-0000-0000-0000930A0000}"/>
    <cellStyle name="Comma 2 2 3 5" xfId="2722" xr:uid="{00000000-0005-0000-0000-0000940A0000}"/>
    <cellStyle name="Comma 2 2 3 5 10" xfId="2723" xr:uid="{00000000-0005-0000-0000-0000950A0000}"/>
    <cellStyle name="Comma 2 2 3 5 2" xfId="2724" xr:uid="{00000000-0005-0000-0000-0000960A0000}"/>
    <cellStyle name="Comma 2 2 3 5 2 2" xfId="2725" xr:uid="{00000000-0005-0000-0000-0000970A0000}"/>
    <cellStyle name="Comma 2 2 3 5 2 2 2" xfId="2726" xr:uid="{00000000-0005-0000-0000-0000980A0000}"/>
    <cellStyle name="Comma 2 2 3 5 2 2 2 2" xfId="2727" xr:uid="{00000000-0005-0000-0000-0000990A0000}"/>
    <cellStyle name="Comma 2 2 3 5 2 2 2 2 2" xfId="2728" xr:uid="{00000000-0005-0000-0000-00009A0A0000}"/>
    <cellStyle name="Comma 2 2 3 5 2 2 2 2 3" xfId="2729" xr:uid="{00000000-0005-0000-0000-00009B0A0000}"/>
    <cellStyle name="Comma 2 2 3 5 2 2 2 2 4" xfId="2730" xr:uid="{00000000-0005-0000-0000-00009C0A0000}"/>
    <cellStyle name="Comma 2 2 3 5 2 2 2 3" xfId="2731" xr:uid="{00000000-0005-0000-0000-00009D0A0000}"/>
    <cellStyle name="Comma 2 2 3 5 2 2 2 4" xfId="2732" xr:uid="{00000000-0005-0000-0000-00009E0A0000}"/>
    <cellStyle name="Comma 2 2 3 5 2 2 2 5" xfId="2733" xr:uid="{00000000-0005-0000-0000-00009F0A0000}"/>
    <cellStyle name="Comma 2 2 3 5 2 2 3" xfId="2734" xr:uid="{00000000-0005-0000-0000-0000A00A0000}"/>
    <cellStyle name="Comma 2 2 3 5 2 2 3 2" xfId="2735" xr:uid="{00000000-0005-0000-0000-0000A10A0000}"/>
    <cellStyle name="Comma 2 2 3 5 2 2 3 3" xfId="2736" xr:uid="{00000000-0005-0000-0000-0000A20A0000}"/>
    <cellStyle name="Comma 2 2 3 5 2 2 3 4" xfId="2737" xr:uid="{00000000-0005-0000-0000-0000A30A0000}"/>
    <cellStyle name="Comma 2 2 3 5 2 2 4" xfId="2738" xr:uid="{00000000-0005-0000-0000-0000A40A0000}"/>
    <cellStyle name="Comma 2 2 3 5 2 2 5" xfId="2739" xr:uid="{00000000-0005-0000-0000-0000A50A0000}"/>
    <cellStyle name="Comma 2 2 3 5 2 2 6" xfId="2740" xr:uid="{00000000-0005-0000-0000-0000A60A0000}"/>
    <cellStyle name="Comma 2 2 3 5 2 3" xfId="2741" xr:uid="{00000000-0005-0000-0000-0000A70A0000}"/>
    <cellStyle name="Comma 2 2 3 5 2 3 2" xfId="2742" xr:uid="{00000000-0005-0000-0000-0000A80A0000}"/>
    <cellStyle name="Comma 2 2 3 5 2 3 2 2" xfId="2743" xr:uid="{00000000-0005-0000-0000-0000A90A0000}"/>
    <cellStyle name="Comma 2 2 3 5 2 3 2 2 2" xfId="2744" xr:uid="{00000000-0005-0000-0000-0000AA0A0000}"/>
    <cellStyle name="Comma 2 2 3 5 2 3 2 2 3" xfId="2745" xr:uid="{00000000-0005-0000-0000-0000AB0A0000}"/>
    <cellStyle name="Comma 2 2 3 5 2 3 2 2 4" xfId="2746" xr:uid="{00000000-0005-0000-0000-0000AC0A0000}"/>
    <cellStyle name="Comma 2 2 3 5 2 3 2 3" xfId="2747" xr:uid="{00000000-0005-0000-0000-0000AD0A0000}"/>
    <cellStyle name="Comma 2 2 3 5 2 3 2 4" xfId="2748" xr:uid="{00000000-0005-0000-0000-0000AE0A0000}"/>
    <cellStyle name="Comma 2 2 3 5 2 3 2 5" xfId="2749" xr:uid="{00000000-0005-0000-0000-0000AF0A0000}"/>
    <cellStyle name="Comma 2 2 3 5 2 3 3" xfId="2750" xr:uid="{00000000-0005-0000-0000-0000B00A0000}"/>
    <cellStyle name="Comma 2 2 3 5 2 3 3 2" xfId="2751" xr:uid="{00000000-0005-0000-0000-0000B10A0000}"/>
    <cellStyle name="Comma 2 2 3 5 2 3 3 3" xfId="2752" xr:uid="{00000000-0005-0000-0000-0000B20A0000}"/>
    <cellStyle name="Comma 2 2 3 5 2 3 3 4" xfId="2753" xr:uid="{00000000-0005-0000-0000-0000B30A0000}"/>
    <cellStyle name="Comma 2 2 3 5 2 3 4" xfId="2754" xr:uid="{00000000-0005-0000-0000-0000B40A0000}"/>
    <cellStyle name="Comma 2 2 3 5 2 3 5" xfId="2755" xr:uid="{00000000-0005-0000-0000-0000B50A0000}"/>
    <cellStyle name="Comma 2 2 3 5 2 3 6" xfId="2756" xr:uid="{00000000-0005-0000-0000-0000B60A0000}"/>
    <cellStyle name="Comma 2 2 3 5 2 4" xfId="2757" xr:uid="{00000000-0005-0000-0000-0000B70A0000}"/>
    <cellStyle name="Comma 2 2 3 5 2 4 2" xfId="2758" xr:uid="{00000000-0005-0000-0000-0000B80A0000}"/>
    <cellStyle name="Comma 2 2 3 5 2 4 2 2" xfId="2759" xr:uid="{00000000-0005-0000-0000-0000B90A0000}"/>
    <cellStyle name="Comma 2 2 3 5 2 4 2 3" xfId="2760" xr:uid="{00000000-0005-0000-0000-0000BA0A0000}"/>
    <cellStyle name="Comma 2 2 3 5 2 4 2 4" xfId="2761" xr:uid="{00000000-0005-0000-0000-0000BB0A0000}"/>
    <cellStyle name="Comma 2 2 3 5 2 4 3" xfId="2762" xr:uid="{00000000-0005-0000-0000-0000BC0A0000}"/>
    <cellStyle name="Comma 2 2 3 5 2 4 4" xfId="2763" xr:uid="{00000000-0005-0000-0000-0000BD0A0000}"/>
    <cellStyle name="Comma 2 2 3 5 2 4 5" xfId="2764" xr:uid="{00000000-0005-0000-0000-0000BE0A0000}"/>
    <cellStyle name="Comma 2 2 3 5 2 5" xfId="2765" xr:uid="{00000000-0005-0000-0000-0000BF0A0000}"/>
    <cellStyle name="Comma 2 2 3 5 2 5 2" xfId="2766" xr:uid="{00000000-0005-0000-0000-0000C00A0000}"/>
    <cellStyle name="Comma 2 2 3 5 2 5 3" xfId="2767" xr:uid="{00000000-0005-0000-0000-0000C10A0000}"/>
    <cellStyle name="Comma 2 2 3 5 2 5 4" xfId="2768" xr:uid="{00000000-0005-0000-0000-0000C20A0000}"/>
    <cellStyle name="Comma 2 2 3 5 2 6" xfId="2769" xr:uid="{00000000-0005-0000-0000-0000C30A0000}"/>
    <cellStyle name="Comma 2 2 3 5 2 7" xfId="2770" xr:uid="{00000000-0005-0000-0000-0000C40A0000}"/>
    <cellStyle name="Comma 2 2 3 5 2 8" xfId="2771" xr:uid="{00000000-0005-0000-0000-0000C50A0000}"/>
    <cellStyle name="Comma 2 2 3 5 3" xfId="2772" xr:uid="{00000000-0005-0000-0000-0000C60A0000}"/>
    <cellStyle name="Comma 2 2 3 5 3 2" xfId="2773" xr:uid="{00000000-0005-0000-0000-0000C70A0000}"/>
    <cellStyle name="Comma 2 2 3 5 3 2 2" xfId="2774" xr:uid="{00000000-0005-0000-0000-0000C80A0000}"/>
    <cellStyle name="Comma 2 2 3 5 3 2 2 2" xfId="2775" xr:uid="{00000000-0005-0000-0000-0000C90A0000}"/>
    <cellStyle name="Comma 2 2 3 5 3 2 2 3" xfId="2776" xr:uid="{00000000-0005-0000-0000-0000CA0A0000}"/>
    <cellStyle name="Comma 2 2 3 5 3 2 2 4" xfId="2777" xr:uid="{00000000-0005-0000-0000-0000CB0A0000}"/>
    <cellStyle name="Comma 2 2 3 5 3 2 3" xfId="2778" xr:uid="{00000000-0005-0000-0000-0000CC0A0000}"/>
    <cellStyle name="Comma 2 2 3 5 3 2 4" xfId="2779" xr:uid="{00000000-0005-0000-0000-0000CD0A0000}"/>
    <cellStyle name="Comma 2 2 3 5 3 2 5" xfId="2780" xr:uid="{00000000-0005-0000-0000-0000CE0A0000}"/>
    <cellStyle name="Comma 2 2 3 5 3 3" xfId="2781" xr:uid="{00000000-0005-0000-0000-0000CF0A0000}"/>
    <cellStyle name="Comma 2 2 3 5 3 3 2" xfId="2782" xr:uid="{00000000-0005-0000-0000-0000D00A0000}"/>
    <cellStyle name="Comma 2 2 3 5 3 3 3" xfId="2783" xr:uid="{00000000-0005-0000-0000-0000D10A0000}"/>
    <cellStyle name="Comma 2 2 3 5 3 3 4" xfId="2784" xr:uid="{00000000-0005-0000-0000-0000D20A0000}"/>
    <cellStyle name="Comma 2 2 3 5 3 4" xfId="2785" xr:uid="{00000000-0005-0000-0000-0000D30A0000}"/>
    <cellStyle name="Comma 2 2 3 5 3 5" xfId="2786" xr:uid="{00000000-0005-0000-0000-0000D40A0000}"/>
    <cellStyle name="Comma 2 2 3 5 3 6" xfId="2787" xr:uid="{00000000-0005-0000-0000-0000D50A0000}"/>
    <cellStyle name="Comma 2 2 3 5 4" xfId="2788" xr:uid="{00000000-0005-0000-0000-0000D60A0000}"/>
    <cellStyle name="Comma 2 2 3 5 4 2" xfId="2789" xr:uid="{00000000-0005-0000-0000-0000D70A0000}"/>
    <cellStyle name="Comma 2 2 3 5 4 2 2" xfId="2790" xr:uid="{00000000-0005-0000-0000-0000D80A0000}"/>
    <cellStyle name="Comma 2 2 3 5 4 2 2 2" xfId="2791" xr:uid="{00000000-0005-0000-0000-0000D90A0000}"/>
    <cellStyle name="Comma 2 2 3 5 4 2 2 3" xfId="2792" xr:uid="{00000000-0005-0000-0000-0000DA0A0000}"/>
    <cellStyle name="Comma 2 2 3 5 4 2 2 4" xfId="2793" xr:uid="{00000000-0005-0000-0000-0000DB0A0000}"/>
    <cellStyle name="Comma 2 2 3 5 4 2 3" xfId="2794" xr:uid="{00000000-0005-0000-0000-0000DC0A0000}"/>
    <cellStyle name="Comma 2 2 3 5 4 2 4" xfId="2795" xr:uid="{00000000-0005-0000-0000-0000DD0A0000}"/>
    <cellStyle name="Comma 2 2 3 5 4 2 5" xfId="2796" xr:uid="{00000000-0005-0000-0000-0000DE0A0000}"/>
    <cellStyle name="Comma 2 2 3 5 4 3" xfId="2797" xr:uid="{00000000-0005-0000-0000-0000DF0A0000}"/>
    <cellStyle name="Comma 2 2 3 5 4 3 2" xfId="2798" xr:uid="{00000000-0005-0000-0000-0000E00A0000}"/>
    <cellStyle name="Comma 2 2 3 5 4 3 3" xfId="2799" xr:uid="{00000000-0005-0000-0000-0000E10A0000}"/>
    <cellStyle name="Comma 2 2 3 5 4 3 4" xfId="2800" xr:uid="{00000000-0005-0000-0000-0000E20A0000}"/>
    <cellStyle name="Comma 2 2 3 5 4 4" xfId="2801" xr:uid="{00000000-0005-0000-0000-0000E30A0000}"/>
    <cellStyle name="Comma 2 2 3 5 4 5" xfId="2802" xr:uid="{00000000-0005-0000-0000-0000E40A0000}"/>
    <cellStyle name="Comma 2 2 3 5 4 6" xfId="2803" xr:uid="{00000000-0005-0000-0000-0000E50A0000}"/>
    <cellStyle name="Comma 2 2 3 5 5" xfId="2804" xr:uid="{00000000-0005-0000-0000-0000E60A0000}"/>
    <cellStyle name="Comma 2 2 3 5 6" xfId="2805" xr:uid="{00000000-0005-0000-0000-0000E70A0000}"/>
    <cellStyle name="Comma 2 2 3 5 6 2" xfId="2806" xr:uid="{00000000-0005-0000-0000-0000E80A0000}"/>
    <cellStyle name="Comma 2 2 3 5 6 2 2" xfId="2807" xr:uid="{00000000-0005-0000-0000-0000E90A0000}"/>
    <cellStyle name="Comma 2 2 3 5 6 2 3" xfId="2808" xr:uid="{00000000-0005-0000-0000-0000EA0A0000}"/>
    <cellStyle name="Comma 2 2 3 5 6 2 4" xfId="2809" xr:uid="{00000000-0005-0000-0000-0000EB0A0000}"/>
    <cellStyle name="Comma 2 2 3 5 6 3" xfId="2810" xr:uid="{00000000-0005-0000-0000-0000EC0A0000}"/>
    <cellStyle name="Comma 2 2 3 5 6 4" xfId="2811" xr:uid="{00000000-0005-0000-0000-0000ED0A0000}"/>
    <cellStyle name="Comma 2 2 3 5 6 5" xfId="2812" xr:uid="{00000000-0005-0000-0000-0000EE0A0000}"/>
    <cellStyle name="Comma 2 2 3 5 7" xfId="2813" xr:uid="{00000000-0005-0000-0000-0000EF0A0000}"/>
    <cellStyle name="Comma 2 2 3 5 7 2" xfId="2814" xr:uid="{00000000-0005-0000-0000-0000F00A0000}"/>
    <cellStyle name="Comma 2 2 3 5 7 3" xfId="2815" xr:uid="{00000000-0005-0000-0000-0000F10A0000}"/>
    <cellStyle name="Comma 2 2 3 5 7 4" xfId="2816" xr:uid="{00000000-0005-0000-0000-0000F20A0000}"/>
    <cellStyle name="Comma 2 2 3 5 8" xfId="2817" xr:uid="{00000000-0005-0000-0000-0000F30A0000}"/>
    <cellStyle name="Comma 2 2 3 5 9" xfId="2818" xr:uid="{00000000-0005-0000-0000-0000F40A0000}"/>
    <cellStyle name="Comma 2 2 3 6" xfId="2819" xr:uid="{00000000-0005-0000-0000-0000F50A0000}"/>
    <cellStyle name="Comma 2 2 3 6 2" xfId="2820" xr:uid="{00000000-0005-0000-0000-0000F60A0000}"/>
    <cellStyle name="Comma 2 2 3 6 2 2" xfId="2821" xr:uid="{00000000-0005-0000-0000-0000F70A0000}"/>
    <cellStyle name="Comma 2 2 3 6 2 2 2" xfId="2822" xr:uid="{00000000-0005-0000-0000-0000F80A0000}"/>
    <cellStyle name="Comma 2 2 3 6 2 2 2 2" xfId="2823" xr:uid="{00000000-0005-0000-0000-0000F90A0000}"/>
    <cellStyle name="Comma 2 2 3 6 2 2 2 3" xfId="2824" xr:uid="{00000000-0005-0000-0000-0000FA0A0000}"/>
    <cellStyle name="Comma 2 2 3 6 2 2 2 4" xfId="2825" xr:uid="{00000000-0005-0000-0000-0000FB0A0000}"/>
    <cellStyle name="Comma 2 2 3 6 2 2 3" xfId="2826" xr:uid="{00000000-0005-0000-0000-0000FC0A0000}"/>
    <cellStyle name="Comma 2 2 3 6 2 2 4" xfId="2827" xr:uid="{00000000-0005-0000-0000-0000FD0A0000}"/>
    <cellStyle name="Comma 2 2 3 6 2 2 5" xfId="2828" xr:uid="{00000000-0005-0000-0000-0000FE0A0000}"/>
    <cellStyle name="Comma 2 2 3 6 2 3" xfId="2829" xr:uid="{00000000-0005-0000-0000-0000FF0A0000}"/>
    <cellStyle name="Comma 2 2 3 6 2 3 2" xfId="2830" xr:uid="{00000000-0005-0000-0000-0000000B0000}"/>
    <cellStyle name="Comma 2 2 3 6 2 3 3" xfId="2831" xr:uid="{00000000-0005-0000-0000-0000010B0000}"/>
    <cellStyle name="Comma 2 2 3 6 2 3 4" xfId="2832" xr:uid="{00000000-0005-0000-0000-0000020B0000}"/>
    <cellStyle name="Comma 2 2 3 6 2 4" xfId="2833" xr:uid="{00000000-0005-0000-0000-0000030B0000}"/>
    <cellStyle name="Comma 2 2 3 6 2 5" xfId="2834" xr:uid="{00000000-0005-0000-0000-0000040B0000}"/>
    <cellStyle name="Comma 2 2 3 6 2 6" xfId="2835" xr:uid="{00000000-0005-0000-0000-0000050B0000}"/>
    <cellStyle name="Comma 2 2 3 6 3" xfId="2836" xr:uid="{00000000-0005-0000-0000-0000060B0000}"/>
    <cellStyle name="Comma 2 2 3 6 3 2" xfId="2837" xr:uid="{00000000-0005-0000-0000-0000070B0000}"/>
    <cellStyle name="Comma 2 2 3 6 3 2 2" xfId="2838" xr:uid="{00000000-0005-0000-0000-0000080B0000}"/>
    <cellStyle name="Comma 2 2 3 6 3 2 2 2" xfId="2839" xr:uid="{00000000-0005-0000-0000-0000090B0000}"/>
    <cellStyle name="Comma 2 2 3 6 3 2 2 3" xfId="2840" xr:uid="{00000000-0005-0000-0000-00000A0B0000}"/>
    <cellStyle name="Comma 2 2 3 6 3 2 2 4" xfId="2841" xr:uid="{00000000-0005-0000-0000-00000B0B0000}"/>
    <cellStyle name="Comma 2 2 3 6 3 2 3" xfId="2842" xr:uid="{00000000-0005-0000-0000-00000C0B0000}"/>
    <cellStyle name="Comma 2 2 3 6 3 2 4" xfId="2843" xr:uid="{00000000-0005-0000-0000-00000D0B0000}"/>
    <cellStyle name="Comma 2 2 3 6 3 2 5" xfId="2844" xr:uid="{00000000-0005-0000-0000-00000E0B0000}"/>
    <cellStyle name="Comma 2 2 3 6 3 3" xfId="2845" xr:uid="{00000000-0005-0000-0000-00000F0B0000}"/>
    <cellStyle name="Comma 2 2 3 6 3 3 2" xfId="2846" xr:uid="{00000000-0005-0000-0000-0000100B0000}"/>
    <cellStyle name="Comma 2 2 3 6 3 3 3" xfId="2847" xr:uid="{00000000-0005-0000-0000-0000110B0000}"/>
    <cellStyle name="Comma 2 2 3 6 3 3 4" xfId="2848" xr:uid="{00000000-0005-0000-0000-0000120B0000}"/>
    <cellStyle name="Comma 2 2 3 6 3 4" xfId="2849" xr:uid="{00000000-0005-0000-0000-0000130B0000}"/>
    <cellStyle name="Comma 2 2 3 6 3 5" xfId="2850" xr:uid="{00000000-0005-0000-0000-0000140B0000}"/>
    <cellStyle name="Comma 2 2 3 6 3 6" xfId="2851" xr:uid="{00000000-0005-0000-0000-0000150B0000}"/>
    <cellStyle name="Comma 2 2 3 6 4" xfId="2852" xr:uid="{00000000-0005-0000-0000-0000160B0000}"/>
    <cellStyle name="Comma 2 2 3 6 5" xfId="2853" xr:uid="{00000000-0005-0000-0000-0000170B0000}"/>
    <cellStyle name="Comma 2 2 3 6 5 2" xfId="2854" xr:uid="{00000000-0005-0000-0000-0000180B0000}"/>
    <cellStyle name="Comma 2 2 3 6 5 2 2" xfId="2855" xr:uid="{00000000-0005-0000-0000-0000190B0000}"/>
    <cellStyle name="Comma 2 2 3 6 5 2 3" xfId="2856" xr:uid="{00000000-0005-0000-0000-00001A0B0000}"/>
    <cellStyle name="Comma 2 2 3 6 5 2 4" xfId="2857" xr:uid="{00000000-0005-0000-0000-00001B0B0000}"/>
    <cellStyle name="Comma 2 2 3 6 5 3" xfId="2858" xr:uid="{00000000-0005-0000-0000-00001C0B0000}"/>
    <cellStyle name="Comma 2 2 3 6 5 4" xfId="2859" xr:uid="{00000000-0005-0000-0000-00001D0B0000}"/>
    <cellStyle name="Comma 2 2 3 6 5 5" xfId="2860" xr:uid="{00000000-0005-0000-0000-00001E0B0000}"/>
    <cellStyle name="Comma 2 2 3 6 6" xfId="2861" xr:uid="{00000000-0005-0000-0000-00001F0B0000}"/>
    <cellStyle name="Comma 2 2 3 6 6 2" xfId="2862" xr:uid="{00000000-0005-0000-0000-0000200B0000}"/>
    <cellStyle name="Comma 2 2 3 6 6 3" xfId="2863" xr:uid="{00000000-0005-0000-0000-0000210B0000}"/>
    <cellStyle name="Comma 2 2 3 6 6 4" xfId="2864" xr:uid="{00000000-0005-0000-0000-0000220B0000}"/>
    <cellStyle name="Comma 2 2 3 6 7" xfId="2865" xr:uid="{00000000-0005-0000-0000-0000230B0000}"/>
    <cellStyle name="Comma 2 2 3 6 8" xfId="2866" xr:uid="{00000000-0005-0000-0000-0000240B0000}"/>
    <cellStyle name="Comma 2 2 3 6 9" xfId="2867" xr:uid="{00000000-0005-0000-0000-0000250B0000}"/>
    <cellStyle name="Comma 2 2 3 7" xfId="2868" xr:uid="{00000000-0005-0000-0000-0000260B0000}"/>
    <cellStyle name="Comma 2 2 3 7 2" xfId="2869" xr:uid="{00000000-0005-0000-0000-0000270B0000}"/>
    <cellStyle name="Comma 2 2 3 7 2 2" xfId="2870" xr:uid="{00000000-0005-0000-0000-0000280B0000}"/>
    <cellStyle name="Comma 2 2 3 7 2 2 2" xfId="2871" xr:uid="{00000000-0005-0000-0000-0000290B0000}"/>
    <cellStyle name="Comma 2 2 3 7 2 2 2 2" xfId="2872" xr:uid="{00000000-0005-0000-0000-00002A0B0000}"/>
    <cellStyle name="Comma 2 2 3 7 2 2 2 3" xfId="2873" xr:uid="{00000000-0005-0000-0000-00002B0B0000}"/>
    <cellStyle name="Comma 2 2 3 7 2 2 2 4" xfId="2874" xr:uid="{00000000-0005-0000-0000-00002C0B0000}"/>
    <cellStyle name="Comma 2 2 3 7 2 2 3" xfId="2875" xr:uid="{00000000-0005-0000-0000-00002D0B0000}"/>
    <cellStyle name="Comma 2 2 3 7 2 2 4" xfId="2876" xr:uid="{00000000-0005-0000-0000-00002E0B0000}"/>
    <cellStyle name="Comma 2 2 3 7 2 2 5" xfId="2877" xr:uid="{00000000-0005-0000-0000-00002F0B0000}"/>
    <cellStyle name="Comma 2 2 3 7 2 3" xfId="2878" xr:uid="{00000000-0005-0000-0000-0000300B0000}"/>
    <cellStyle name="Comma 2 2 3 7 2 3 2" xfId="2879" xr:uid="{00000000-0005-0000-0000-0000310B0000}"/>
    <cellStyle name="Comma 2 2 3 7 2 3 3" xfId="2880" xr:uid="{00000000-0005-0000-0000-0000320B0000}"/>
    <cellStyle name="Comma 2 2 3 7 2 3 4" xfId="2881" xr:uid="{00000000-0005-0000-0000-0000330B0000}"/>
    <cellStyle name="Comma 2 2 3 7 2 4" xfId="2882" xr:uid="{00000000-0005-0000-0000-0000340B0000}"/>
    <cellStyle name="Comma 2 2 3 7 2 5" xfId="2883" xr:uid="{00000000-0005-0000-0000-0000350B0000}"/>
    <cellStyle name="Comma 2 2 3 7 2 6" xfId="2884" xr:uid="{00000000-0005-0000-0000-0000360B0000}"/>
    <cellStyle name="Comma 2 2 3 7 3" xfId="2885" xr:uid="{00000000-0005-0000-0000-0000370B0000}"/>
    <cellStyle name="Comma 2 2 3 7 3 2" xfId="2886" xr:uid="{00000000-0005-0000-0000-0000380B0000}"/>
    <cellStyle name="Comma 2 2 3 7 3 2 2" xfId="2887" xr:uid="{00000000-0005-0000-0000-0000390B0000}"/>
    <cellStyle name="Comma 2 2 3 7 3 2 2 2" xfId="2888" xr:uid="{00000000-0005-0000-0000-00003A0B0000}"/>
    <cellStyle name="Comma 2 2 3 7 3 2 2 3" xfId="2889" xr:uid="{00000000-0005-0000-0000-00003B0B0000}"/>
    <cellStyle name="Comma 2 2 3 7 3 2 2 4" xfId="2890" xr:uid="{00000000-0005-0000-0000-00003C0B0000}"/>
    <cellStyle name="Comma 2 2 3 7 3 2 3" xfId="2891" xr:uid="{00000000-0005-0000-0000-00003D0B0000}"/>
    <cellStyle name="Comma 2 2 3 7 3 2 4" xfId="2892" xr:uid="{00000000-0005-0000-0000-00003E0B0000}"/>
    <cellStyle name="Comma 2 2 3 7 3 2 5" xfId="2893" xr:uid="{00000000-0005-0000-0000-00003F0B0000}"/>
    <cellStyle name="Comma 2 2 3 7 3 3" xfId="2894" xr:uid="{00000000-0005-0000-0000-0000400B0000}"/>
    <cellStyle name="Comma 2 2 3 7 3 3 2" xfId="2895" xr:uid="{00000000-0005-0000-0000-0000410B0000}"/>
    <cellStyle name="Comma 2 2 3 7 3 3 3" xfId="2896" xr:uid="{00000000-0005-0000-0000-0000420B0000}"/>
    <cellStyle name="Comma 2 2 3 7 3 3 4" xfId="2897" xr:uid="{00000000-0005-0000-0000-0000430B0000}"/>
    <cellStyle name="Comma 2 2 3 7 3 4" xfId="2898" xr:uid="{00000000-0005-0000-0000-0000440B0000}"/>
    <cellStyle name="Comma 2 2 3 7 3 5" xfId="2899" xr:uid="{00000000-0005-0000-0000-0000450B0000}"/>
    <cellStyle name="Comma 2 2 3 7 3 6" xfId="2900" xr:uid="{00000000-0005-0000-0000-0000460B0000}"/>
    <cellStyle name="Comma 2 2 3 7 4" xfId="2901" xr:uid="{00000000-0005-0000-0000-0000470B0000}"/>
    <cellStyle name="Comma 2 2 3 7 5" xfId="2902" xr:uid="{00000000-0005-0000-0000-0000480B0000}"/>
    <cellStyle name="Comma 2 2 3 7 5 2" xfId="2903" xr:uid="{00000000-0005-0000-0000-0000490B0000}"/>
    <cellStyle name="Comma 2 2 3 7 5 2 2" xfId="2904" xr:uid="{00000000-0005-0000-0000-00004A0B0000}"/>
    <cellStyle name="Comma 2 2 3 7 5 2 3" xfId="2905" xr:uid="{00000000-0005-0000-0000-00004B0B0000}"/>
    <cellStyle name="Comma 2 2 3 7 5 2 4" xfId="2906" xr:uid="{00000000-0005-0000-0000-00004C0B0000}"/>
    <cellStyle name="Comma 2 2 3 7 5 3" xfId="2907" xr:uid="{00000000-0005-0000-0000-00004D0B0000}"/>
    <cellStyle name="Comma 2 2 3 7 5 4" xfId="2908" xr:uid="{00000000-0005-0000-0000-00004E0B0000}"/>
    <cellStyle name="Comma 2 2 3 7 5 5" xfId="2909" xr:uid="{00000000-0005-0000-0000-00004F0B0000}"/>
    <cellStyle name="Comma 2 2 3 7 6" xfId="2910" xr:uid="{00000000-0005-0000-0000-0000500B0000}"/>
    <cellStyle name="Comma 2 2 3 7 6 2" xfId="2911" xr:uid="{00000000-0005-0000-0000-0000510B0000}"/>
    <cellStyle name="Comma 2 2 3 7 6 3" xfId="2912" xr:uid="{00000000-0005-0000-0000-0000520B0000}"/>
    <cellStyle name="Comma 2 2 3 7 6 4" xfId="2913" xr:uid="{00000000-0005-0000-0000-0000530B0000}"/>
    <cellStyle name="Comma 2 2 3 7 7" xfId="2914" xr:uid="{00000000-0005-0000-0000-0000540B0000}"/>
    <cellStyle name="Comma 2 2 3 7 8" xfId="2915" xr:uid="{00000000-0005-0000-0000-0000550B0000}"/>
    <cellStyle name="Comma 2 2 3 7 9" xfId="2916" xr:uid="{00000000-0005-0000-0000-0000560B0000}"/>
    <cellStyle name="Comma 2 2 3 8" xfId="2917" xr:uid="{00000000-0005-0000-0000-0000570B0000}"/>
    <cellStyle name="Comma 2 2 3 8 2" xfId="2918" xr:uid="{00000000-0005-0000-0000-0000580B0000}"/>
    <cellStyle name="Comma 2 2 3 8 3" xfId="2919" xr:uid="{00000000-0005-0000-0000-0000590B0000}"/>
    <cellStyle name="Comma 2 2 3 8 3 2" xfId="2920" xr:uid="{00000000-0005-0000-0000-00005A0B0000}"/>
    <cellStyle name="Comma 2 2 3 8 3 2 2" xfId="2921" xr:uid="{00000000-0005-0000-0000-00005B0B0000}"/>
    <cellStyle name="Comma 2 2 3 8 3 2 3" xfId="2922" xr:uid="{00000000-0005-0000-0000-00005C0B0000}"/>
    <cellStyle name="Comma 2 2 3 8 3 2 4" xfId="2923" xr:uid="{00000000-0005-0000-0000-00005D0B0000}"/>
    <cellStyle name="Comma 2 2 3 8 3 3" xfId="2924" xr:uid="{00000000-0005-0000-0000-00005E0B0000}"/>
    <cellStyle name="Comma 2 2 3 8 3 4" xfId="2925" xr:uid="{00000000-0005-0000-0000-00005F0B0000}"/>
    <cellStyle name="Comma 2 2 3 8 3 5" xfId="2926" xr:uid="{00000000-0005-0000-0000-0000600B0000}"/>
    <cellStyle name="Comma 2 2 3 8 4" xfId="2927" xr:uid="{00000000-0005-0000-0000-0000610B0000}"/>
    <cellStyle name="Comma 2 2 3 8 4 2" xfId="2928" xr:uid="{00000000-0005-0000-0000-0000620B0000}"/>
    <cellStyle name="Comma 2 2 3 8 4 3" xfId="2929" xr:uid="{00000000-0005-0000-0000-0000630B0000}"/>
    <cellStyle name="Comma 2 2 3 8 4 4" xfId="2930" xr:uid="{00000000-0005-0000-0000-0000640B0000}"/>
    <cellStyle name="Comma 2 2 3 8 5" xfId="2931" xr:uid="{00000000-0005-0000-0000-0000650B0000}"/>
    <cellStyle name="Comma 2 2 3 8 6" xfId="2932" xr:uid="{00000000-0005-0000-0000-0000660B0000}"/>
    <cellStyle name="Comma 2 2 3 8 7" xfId="2933" xr:uid="{00000000-0005-0000-0000-0000670B0000}"/>
    <cellStyle name="Comma 2 2 3 9" xfId="2934" xr:uid="{00000000-0005-0000-0000-0000680B0000}"/>
    <cellStyle name="Comma 2 2 3 9 2" xfId="2935" xr:uid="{00000000-0005-0000-0000-0000690B0000}"/>
    <cellStyle name="Comma 2 2 3 9 3" xfId="2936" xr:uid="{00000000-0005-0000-0000-00006A0B0000}"/>
    <cellStyle name="Comma 2 2 3 9 3 2" xfId="2937" xr:uid="{00000000-0005-0000-0000-00006B0B0000}"/>
    <cellStyle name="Comma 2 2 3 9 3 2 2" xfId="2938" xr:uid="{00000000-0005-0000-0000-00006C0B0000}"/>
    <cellStyle name="Comma 2 2 3 9 3 2 3" xfId="2939" xr:uid="{00000000-0005-0000-0000-00006D0B0000}"/>
    <cellStyle name="Comma 2 2 3 9 3 2 4" xfId="2940" xr:uid="{00000000-0005-0000-0000-00006E0B0000}"/>
    <cellStyle name="Comma 2 2 3 9 3 3" xfId="2941" xr:uid="{00000000-0005-0000-0000-00006F0B0000}"/>
    <cellStyle name="Comma 2 2 3 9 3 4" xfId="2942" xr:uid="{00000000-0005-0000-0000-0000700B0000}"/>
    <cellStyle name="Comma 2 2 3 9 3 5" xfId="2943" xr:uid="{00000000-0005-0000-0000-0000710B0000}"/>
    <cellStyle name="Comma 2 2 3 9 4" xfId="2944" xr:uid="{00000000-0005-0000-0000-0000720B0000}"/>
    <cellStyle name="Comma 2 2 3 9 4 2" xfId="2945" xr:uid="{00000000-0005-0000-0000-0000730B0000}"/>
    <cellStyle name="Comma 2 2 3 9 4 3" xfId="2946" xr:uid="{00000000-0005-0000-0000-0000740B0000}"/>
    <cellStyle name="Comma 2 2 3 9 4 4" xfId="2947" xr:uid="{00000000-0005-0000-0000-0000750B0000}"/>
    <cellStyle name="Comma 2 2 3 9 5" xfId="2948" xr:uid="{00000000-0005-0000-0000-0000760B0000}"/>
    <cellStyle name="Comma 2 2 3 9 6" xfId="2949" xr:uid="{00000000-0005-0000-0000-0000770B0000}"/>
    <cellStyle name="Comma 2 2 3 9 7" xfId="2950" xr:uid="{00000000-0005-0000-0000-0000780B0000}"/>
    <cellStyle name="Comma 2 2 4" xfId="2951" xr:uid="{00000000-0005-0000-0000-0000790B0000}"/>
    <cellStyle name="Comma 2 2 4 10" xfId="2952" xr:uid="{00000000-0005-0000-0000-00007A0B0000}"/>
    <cellStyle name="Comma 2 2 4 2" xfId="2953" xr:uid="{00000000-0005-0000-0000-00007B0B0000}"/>
    <cellStyle name="Comma 2 2 4 2 2" xfId="2954" xr:uid="{00000000-0005-0000-0000-00007C0B0000}"/>
    <cellStyle name="Comma 2 2 4 2 2 2" xfId="2955" xr:uid="{00000000-0005-0000-0000-00007D0B0000}"/>
    <cellStyle name="Comma 2 2 4 2 2 2 2" xfId="2956" xr:uid="{00000000-0005-0000-0000-00007E0B0000}"/>
    <cellStyle name="Comma 2 2 4 2 2 2 2 2" xfId="2957" xr:uid="{00000000-0005-0000-0000-00007F0B0000}"/>
    <cellStyle name="Comma 2 2 4 2 2 2 2 3" xfId="2958" xr:uid="{00000000-0005-0000-0000-0000800B0000}"/>
    <cellStyle name="Comma 2 2 4 2 2 2 2 4" xfId="2959" xr:uid="{00000000-0005-0000-0000-0000810B0000}"/>
    <cellStyle name="Comma 2 2 4 2 2 2 3" xfId="2960" xr:uid="{00000000-0005-0000-0000-0000820B0000}"/>
    <cellStyle name="Comma 2 2 4 2 2 2 4" xfId="2961" xr:uid="{00000000-0005-0000-0000-0000830B0000}"/>
    <cellStyle name="Comma 2 2 4 2 2 2 5" xfId="2962" xr:uid="{00000000-0005-0000-0000-0000840B0000}"/>
    <cellStyle name="Comma 2 2 4 2 2 3" xfId="2963" xr:uid="{00000000-0005-0000-0000-0000850B0000}"/>
    <cellStyle name="Comma 2 2 4 2 2 3 2" xfId="2964" xr:uid="{00000000-0005-0000-0000-0000860B0000}"/>
    <cellStyle name="Comma 2 2 4 2 2 3 3" xfId="2965" xr:uid="{00000000-0005-0000-0000-0000870B0000}"/>
    <cellStyle name="Comma 2 2 4 2 2 3 4" xfId="2966" xr:uid="{00000000-0005-0000-0000-0000880B0000}"/>
    <cellStyle name="Comma 2 2 4 2 2 4" xfId="2967" xr:uid="{00000000-0005-0000-0000-0000890B0000}"/>
    <cellStyle name="Comma 2 2 4 2 2 4 2" xfId="2968" xr:uid="{00000000-0005-0000-0000-00008A0B0000}"/>
    <cellStyle name="Comma 2 2 4 2 2 4 3" xfId="2969" xr:uid="{00000000-0005-0000-0000-00008B0B0000}"/>
    <cellStyle name="Comma 2 2 4 2 2 4 4" xfId="2970" xr:uid="{00000000-0005-0000-0000-00008C0B0000}"/>
    <cellStyle name="Comma 2 2 4 2 2 5" xfId="2971" xr:uid="{00000000-0005-0000-0000-00008D0B0000}"/>
    <cellStyle name="Comma 2 2 4 2 2 6" xfId="2972" xr:uid="{00000000-0005-0000-0000-00008E0B0000}"/>
    <cellStyle name="Comma 2 2 4 2 2 7" xfId="2973" xr:uid="{00000000-0005-0000-0000-00008F0B0000}"/>
    <cellStyle name="Comma 2 2 4 2 3" xfId="2974" xr:uid="{00000000-0005-0000-0000-0000900B0000}"/>
    <cellStyle name="Comma 2 2 4 2 3 2" xfId="2975" xr:uid="{00000000-0005-0000-0000-0000910B0000}"/>
    <cellStyle name="Comma 2 2 4 2 3 2 2" xfId="2976" xr:uid="{00000000-0005-0000-0000-0000920B0000}"/>
    <cellStyle name="Comma 2 2 4 2 3 2 2 2" xfId="2977" xr:uid="{00000000-0005-0000-0000-0000930B0000}"/>
    <cellStyle name="Comma 2 2 4 2 3 2 2 3" xfId="2978" xr:uid="{00000000-0005-0000-0000-0000940B0000}"/>
    <cellStyle name="Comma 2 2 4 2 3 2 2 4" xfId="2979" xr:uid="{00000000-0005-0000-0000-0000950B0000}"/>
    <cellStyle name="Comma 2 2 4 2 3 2 3" xfId="2980" xr:uid="{00000000-0005-0000-0000-0000960B0000}"/>
    <cellStyle name="Comma 2 2 4 2 3 2 4" xfId="2981" xr:uid="{00000000-0005-0000-0000-0000970B0000}"/>
    <cellStyle name="Comma 2 2 4 2 3 2 5" xfId="2982" xr:uid="{00000000-0005-0000-0000-0000980B0000}"/>
    <cellStyle name="Comma 2 2 4 2 3 3" xfId="2983" xr:uid="{00000000-0005-0000-0000-0000990B0000}"/>
    <cellStyle name="Comma 2 2 4 2 3 3 2" xfId="2984" xr:uid="{00000000-0005-0000-0000-00009A0B0000}"/>
    <cellStyle name="Comma 2 2 4 2 3 3 3" xfId="2985" xr:uid="{00000000-0005-0000-0000-00009B0B0000}"/>
    <cellStyle name="Comma 2 2 4 2 3 3 4" xfId="2986" xr:uid="{00000000-0005-0000-0000-00009C0B0000}"/>
    <cellStyle name="Comma 2 2 4 2 3 4" xfId="2987" xr:uid="{00000000-0005-0000-0000-00009D0B0000}"/>
    <cellStyle name="Comma 2 2 4 2 3 4 2" xfId="2988" xr:uid="{00000000-0005-0000-0000-00009E0B0000}"/>
    <cellStyle name="Comma 2 2 4 2 3 4 3" xfId="2989" xr:uid="{00000000-0005-0000-0000-00009F0B0000}"/>
    <cellStyle name="Comma 2 2 4 2 3 4 4" xfId="2990" xr:uid="{00000000-0005-0000-0000-0000A00B0000}"/>
    <cellStyle name="Comma 2 2 4 2 3 5" xfId="2991" xr:uid="{00000000-0005-0000-0000-0000A10B0000}"/>
    <cellStyle name="Comma 2 2 4 2 3 6" xfId="2992" xr:uid="{00000000-0005-0000-0000-0000A20B0000}"/>
    <cellStyle name="Comma 2 2 4 2 3 7" xfId="2993" xr:uid="{00000000-0005-0000-0000-0000A30B0000}"/>
    <cellStyle name="Comma 2 2 4 2 4" xfId="2994" xr:uid="{00000000-0005-0000-0000-0000A40B0000}"/>
    <cellStyle name="Comma 2 2 4 2 4 2" xfId="2995" xr:uid="{00000000-0005-0000-0000-0000A50B0000}"/>
    <cellStyle name="Comma 2 2 4 2 4 2 2" xfId="2996" xr:uid="{00000000-0005-0000-0000-0000A60B0000}"/>
    <cellStyle name="Comma 2 2 4 2 4 2 3" xfId="2997" xr:uid="{00000000-0005-0000-0000-0000A70B0000}"/>
    <cellStyle name="Comma 2 2 4 2 4 2 4" xfId="2998" xr:uid="{00000000-0005-0000-0000-0000A80B0000}"/>
    <cellStyle name="Comma 2 2 4 2 5" xfId="2999" xr:uid="{00000000-0005-0000-0000-0000A90B0000}"/>
    <cellStyle name="Comma 2 2 4 2 5 2" xfId="3000" xr:uid="{00000000-0005-0000-0000-0000AA0B0000}"/>
    <cellStyle name="Comma 2 2 4 2 5 2 2" xfId="3001" xr:uid="{00000000-0005-0000-0000-0000AB0B0000}"/>
    <cellStyle name="Comma 2 2 4 2 5 2 3" xfId="3002" xr:uid="{00000000-0005-0000-0000-0000AC0B0000}"/>
    <cellStyle name="Comma 2 2 4 2 5 2 4" xfId="3003" xr:uid="{00000000-0005-0000-0000-0000AD0B0000}"/>
    <cellStyle name="Comma 2 2 4 2 5 3" xfId="3004" xr:uid="{00000000-0005-0000-0000-0000AE0B0000}"/>
    <cellStyle name="Comma 2 2 4 2 5 4" xfId="3005" xr:uid="{00000000-0005-0000-0000-0000AF0B0000}"/>
    <cellStyle name="Comma 2 2 4 2 5 5" xfId="3006" xr:uid="{00000000-0005-0000-0000-0000B00B0000}"/>
    <cellStyle name="Comma 2 2 4 2 6" xfId="3007" xr:uid="{00000000-0005-0000-0000-0000B10B0000}"/>
    <cellStyle name="Comma 2 2 4 2 6 2" xfId="3008" xr:uid="{00000000-0005-0000-0000-0000B20B0000}"/>
    <cellStyle name="Comma 2 2 4 2 6 3" xfId="3009" xr:uid="{00000000-0005-0000-0000-0000B30B0000}"/>
    <cellStyle name="Comma 2 2 4 2 6 4" xfId="3010" xr:uid="{00000000-0005-0000-0000-0000B40B0000}"/>
    <cellStyle name="Comma 2 2 4 2 7" xfId="3011" xr:uid="{00000000-0005-0000-0000-0000B50B0000}"/>
    <cellStyle name="Comma 2 2 4 2 8" xfId="3012" xr:uid="{00000000-0005-0000-0000-0000B60B0000}"/>
    <cellStyle name="Comma 2 2 4 2 9" xfId="3013" xr:uid="{00000000-0005-0000-0000-0000B70B0000}"/>
    <cellStyle name="Comma 2 2 4 3" xfId="3014" xr:uid="{00000000-0005-0000-0000-0000B80B0000}"/>
    <cellStyle name="Comma 2 2 4 3 2" xfId="3015" xr:uid="{00000000-0005-0000-0000-0000B90B0000}"/>
    <cellStyle name="Comma 2 2 4 3 2 2" xfId="3016" xr:uid="{00000000-0005-0000-0000-0000BA0B0000}"/>
    <cellStyle name="Comma 2 2 4 3 2 2 2" xfId="3017" xr:uid="{00000000-0005-0000-0000-0000BB0B0000}"/>
    <cellStyle name="Comma 2 2 4 3 2 2 3" xfId="3018" xr:uid="{00000000-0005-0000-0000-0000BC0B0000}"/>
    <cellStyle name="Comma 2 2 4 3 2 2 4" xfId="3019" xr:uid="{00000000-0005-0000-0000-0000BD0B0000}"/>
    <cellStyle name="Comma 2 2 4 3 2 3" xfId="3020" xr:uid="{00000000-0005-0000-0000-0000BE0B0000}"/>
    <cellStyle name="Comma 2 2 4 3 2 4" xfId="3021" xr:uid="{00000000-0005-0000-0000-0000BF0B0000}"/>
    <cellStyle name="Comma 2 2 4 3 2 5" xfId="3022" xr:uid="{00000000-0005-0000-0000-0000C00B0000}"/>
    <cellStyle name="Comma 2 2 4 3 3" xfId="3023" xr:uid="{00000000-0005-0000-0000-0000C10B0000}"/>
    <cellStyle name="Comma 2 2 4 3 3 2" xfId="3024" xr:uid="{00000000-0005-0000-0000-0000C20B0000}"/>
    <cellStyle name="Comma 2 2 4 3 3 3" xfId="3025" xr:uid="{00000000-0005-0000-0000-0000C30B0000}"/>
    <cellStyle name="Comma 2 2 4 3 3 4" xfId="3026" xr:uid="{00000000-0005-0000-0000-0000C40B0000}"/>
    <cellStyle name="Comma 2 2 4 3 4" xfId="3027" xr:uid="{00000000-0005-0000-0000-0000C50B0000}"/>
    <cellStyle name="Comma 2 2 4 3 5" xfId="3028" xr:uid="{00000000-0005-0000-0000-0000C60B0000}"/>
    <cellStyle name="Comma 2 2 4 3 6" xfId="3029" xr:uid="{00000000-0005-0000-0000-0000C70B0000}"/>
    <cellStyle name="Comma 2 2 4 4" xfId="3030" xr:uid="{00000000-0005-0000-0000-0000C80B0000}"/>
    <cellStyle name="Comma 2 2 4 4 2" xfId="3031" xr:uid="{00000000-0005-0000-0000-0000C90B0000}"/>
    <cellStyle name="Comma 2 2 4 4 2 2" xfId="3032" xr:uid="{00000000-0005-0000-0000-0000CA0B0000}"/>
    <cellStyle name="Comma 2 2 4 4 2 2 2" xfId="3033" xr:uid="{00000000-0005-0000-0000-0000CB0B0000}"/>
    <cellStyle name="Comma 2 2 4 4 2 2 3" xfId="3034" xr:uid="{00000000-0005-0000-0000-0000CC0B0000}"/>
    <cellStyle name="Comma 2 2 4 4 2 2 4" xfId="3035" xr:uid="{00000000-0005-0000-0000-0000CD0B0000}"/>
    <cellStyle name="Comma 2 2 4 4 2 3" xfId="3036" xr:uid="{00000000-0005-0000-0000-0000CE0B0000}"/>
    <cellStyle name="Comma 2 2 4 4 2 4" xfId="3037" xr:uid="{00000000-0005-0000-0000-0000CF0B0000}"/>
    <cellStyle name="Comma 2 2 4 4 2 5" xfId="3038" xr:uid="{00000000-0005-0000-0000-0000D00B0000}"/>
    <cellStyle name="Comma 2 2 4 4 3" xfId="3039" xr:uid="{00000000-0005-0000-0000-0000D10B0000}"/>
    <cellStyle name="Comma 2 2 4 4 3 2" xfId="3040" xr:uid="{00000000-0005-0000-0000-0000D20B0000}"/>
    <cellStyle name="Comma 2 2 4 4 3 3" xfId="3041" xr:uid="{00000000-0005-0000-0000-0000D30B0000}"/>
    <cellStyle name="Comma 2 2 4 4 3 4" xfId="3042" xr:uid="{00000000-0005-0000-0000-0000D40B0000}"/>
    <cellStyle name="Comma 2 2 4 4 4" xfId="3043" xr:uid="{00000000-0005-0000-0000-0000D50B0000}"/>
    <cellStyle name="Comma 2 2 4 4 5" xfId="3044" xr:uid="{00000000-0005-0000-0000-0000D60B0000}"/>
    <cellStyle name="Comma 2 2 4 4 6" xfId="3045" xr:uid="{00000000-0005-0000-0000-0000D70B0000}"/>
    <cellStyle name="Comma 2 2 4 5" xfId="3046" xr:uid="{00000000-0005-0000-0000-0000D80B0000}"/>
    <cellStyle name="Comma 2 2 4 6" xfId="3047" xr:uid="{00000000-0005-0000-0000-0000D90B0000}"/>
    <cellStyle name="Comma 2 2 4 6 2" xfId="3048" xr:uid="{00000000-0005-0000-0000-0000DA0B0000}"/>
    <cellStyle name="Comma 2 2 4 6 2 2" xfId="3049" xr:uid="{00000000-0005-0000-0000-0000DB0B0000}"/>
    <cellStyle name="Comma 2 2 4 6 2 3" xfId="3050" xr:uid="{00000000-0005-0000-0000-0000DC0B0000}"/>
    <cellStyle name="Comma 2 2 4 6 2 4" xfId="3051" xr:uid="{00000000-0005-0000-0000-0000DD0B0000}"/>
    <cellStyle name="Comma 2 2 4 6 3" xfId="3052" xr:uid="{00000000-0005-0000-0000-0000DE0B0000}"/>
    <cellStyle name="Comma 2 2 4 6 4" xfId="3053" xr:uid="{00000000-0005-0000-0000-0000DF0B0000}"/>
    <cellStyle name="Comma 2 2 4 6 5" xfId="3054" xr:uid="{00000000-0005-0000-0000-0000E00B0000}"/>
    <cellStyle name="Comma 2 2 4 7" xfId="3055" xr:uid="{00000000-0005-0000-0000-0000E10B0000}"/>
    <cellStyle name="Comma 2 2 4 7 2" xfId="3056" xr:uid="{00000000-0005-0000-0000-0000E20B0000}"/>
    <cellStyle name="Comma 2 2 4 7 3" xfId="3057" xr:uid="{00000000-0005-0000-0000-0000E30B0000}"/>
    <cellStyle name="Comma 2 2 4 7 4" xfId="3058" xr:uid="{00000000-0005-0000-0000-0000E40B0000}"/>
    <cellStyle name="Comma 2 2 4 8" xfId="3059" xr:uid="{00000000-0005-0000-0000-0000E50B0000}"/>
    <cellStyle name="Comma 2 2 4 9" xfId="3060" xr:uid="{00000000-0005-0000-0000-0000E60B0000}"/>
    <cellStyle name="Comma 2 2 5" xfId="3061" xr:uid="{00000000-0005-0000-0000-0000E70B0000}"/>
    <cellStyle name="Comma 2 2 5 10" xfId="3062" xr:uid="{00000000-0005-0000-0000-0000E80B0000}"/>
    <cellStyle name="Comma 2 2 5 11" xfId="3063" xr:uid="{00000000-0005-0000-0000-0000E90B0000}"/>
    <cellStyle name="Comma 2 2 5 2" xfId="3064" xr:uid="{00000000-0005-0000-0000-0000EA0B0000}"/>
    <cellStyle name="Comma 2 2 5 2 2" xfId="3065" xr:uid="{00000000-0005-0000-0000-0000EB0B0000}"/>
    <cellStyle name="Comma 2 2 5 2 2 2" xfId="3066" xr:uid="{00000000-0005-0000-0000-0000EC0B0000}"/>
    <cellStyle name="Comma 2 2 5 2 2 2 2" xfId="3067" xr:uid="{00000000-0005-0000-0000-0000ED0B0000}"/>
    <cellStyle name="Comma 2 2 5 2 2 2 2 2" xfId="3068" xr:uid="{00000000-0005-0000-0000-0000EE0B0000}"/>
    <cellStyle name="Comma 2 2 5 2 2 2 2 3" xfId="3069" xr:uid="{00000000-0005-0000-0000-0000EF0B0000}"/>
    <cellStyle name="Comma 2 2 5 2 2 2 2 4" xfId="3070" xr:uid="{00000000-0005-0000-0000-0000F00B0000}"/>
    <cellStyle name="Comma 2 2 5 2 2 2 3" xfId="3071" xr:uid="{00000000-0005-0000-0000-0000F10B0000}"/>
    <cellStyle name="Comma 2 2 5 2 2 2 4" xfId="3072" xr:uid="{00000000-0005-0000-0000-0000F20B0000}"/>
    <cellStyle name="Comma 2 2 5 2 2 2 5" xfId="3073" xr:uid="{00000000-0005-0000-0000-0000F30B0000}"/>
    <cellStyle name="Comma 2 2 5 2 2 3" xfId="3074" xr:uid="{00000000-0005-0000-0000-0000F40B0000}"/>
    <cellStyle name="Comma 2 2 5 2 2 3 2" xfId="3075" xr:uid="{00000000-0005-0000-0000-0000F50B0000}"/>
    <cellStyle name="Comma 2 2 5 2 2 3 3" xfId="3076" xr:uid="{00000000-0005-0000-0000-0000F60B0000}"/>
    <cellStyle name="Comma 2 2 5 2 2 3 4" xfId="3077" xr:uid="{00000000-0005-0000-0000-0000F70B0000}"/>
    <cellStyle name="Comma 2 2 5 2 2 4" xfId="3078" xr:uid="{00000000-0005-0000-0000-0000F80B0000}"/>
    <cellStyle name="Comma 2 2 5 2 2 5" xfId="3079" xr:uid="{00000000-0005-0000-0000-0000F90B0000}"/>
    <cellStyle name="Comma 2 2 5 2 2 6" xfId="3080" xr:uid="{00000000-0005-0000-0000-0000FA0B0000}"/>
    <cellStyle name="Comma 2 2 5 2 3" xfId="3081" xr:uid="{00000000-0005-0000-0000-0000FB0B0000}"/>
    <cellStyle name="Comma 2 2 5 2 3 2" xfId="3082" xr:uid="{00000000-0005-0000-0000-0000FC0B0000}"/>
    <cellStyle name="Comma 2 2 5 2 3 2 2" xfId="3083" xr:uid="{00000000-0005-0000-0000-0000FD0B0000}"/>
    <cellStyle name="Comma 2 2 5 2 3 2 2 2" xfId="3084" xr:uid="{00000000-0005-0000-0000-0000FE0B0000}"/>
    <cellStyle name="Comma 2 2 5 2 3 2 2 3" xfId="3085" xr:uid="{00000000-0005-0000-0000-0000FF0B0000}"/>
    <cellStyle name="Comma 2 2 5 2 3 2 2 4" xfId="3086" xr:uid="{00000000-0005-0000-0000-0000000C0000}"/>
    <cellStyle name="Comma 2 2 5 2 3 2 3" xfId="3087" xr:uid="{00000000-0005-0000-0000-0000010C0000}"/>
    <cellStyle name="Comma 2 2 5 2 3 2 4" xfId="3088" xr:uid="{00000000-0005-0000-0000-0000020C0000}"/>
    <cellStyle name="Comma 2 2 5 2 3 2 5" xfId="3089" xr:uid="{00000000-0005-0000-0000-0000030C0000}"/>
    <cellStyle name="Comma 2 2 5 2 3 3" xfId="3090" xr:uid="{00000000-0005-0000-0000-0000040C0000}"/>
    <cellStyle name="Comma 2 2 5 2 3 3 2" xfId="3091" xr:uid="{00000000-0005-0000-0000-0000050C0000}"/>
    <cellStyle name="Comma 2 2 5 2 3 3 3" xfId="3092" xr:uid="{00000000-0005-0000-0000-0000060C0000}"/>
    <cellStyle name="Comma 2 2 5 2 3 3 4" xfId="3093" xr:uid="{00000000-0005-0000-0000-0000070C0000}"/>
    <cellStyle name="Comma 2 2 5 2 3 4" xfId="3094" xr:uid="{00000000-0005-0000-0000-0000080C0000}"/>
    <cellStyle name="Comma 2 2 5 2 3 5" xfId="3095" xr:uid="{00000000-0005-0000-0000-0000090C0000}"/>
    <cellStyle name="Comma 2 2 5 2 3 6" xfId="3096" xr:uid="{00000000-0005-0000-0000-00000A0C0000}"/>
    <cellStyle name="Comma 2 2 5 2 4" xfId="3097" xr:uid="{00000000-0005-0000-0000-00000B0C0000}"/>
    <cellStyle name="Comma 2 2 5 2 4 2" xfId="3098" xr:uid="{00000000-0005-0000-0000-00000C0C0000}"/>
    <cellStyle name="Comma 2 2 5 2 4 2 2" xfId="3099" xr:uid="{00000000-0005-0000-0000-00000D0C0000}"/>
    <cellStyle name="Comma 2 2 5 2 4 2 3" xfId="3100" xr:uid="{00000000-0005-0000-0000-00000E0C0000}"/>
    <cellStyle name="Comma 2 2 5 2 4 2 4" xfId="3101" xr:uid="{00000000-0005-0000-0000-00000F0C0000}"/>
    <cellStyle name="Comma 2 2 5 2 4 3" xfId="3102" xr:uid="{00000000-0005-0000-0000-0000100C0000}"/>
    <cellStyle name="Comma 2 2 5 2 4 4" xfId="3103" xr:uid="{00000000-0005-0000-0000-0000110C0000}"/>
    <cellStyle name="Comma 2 2 5 2 4 5" xfId="3104" xr:uid="{00000000-0005-0000-0000-0000120C0000}"/>
    <cellStyle name="Comma 2 2 5 2 5" xfId="3105" xr:uid="{00000000-0005-0000-0000-0000130C0000}"/>
    <cellStyle name="Comma 2 2 5 2 5 2" xfId="3106" xr:uid="{00000000-0005-0000-0000-0000140C0000}"/>
    <cellStyle name="Comma 2 2 5 2 5 3" xfId="3107" xr:uid="{00000000-0005-0000-0000-0000150C0000}"/>
    <cellStyle name="Comma 2 2 5 2 5 4" xfId="3108" xr:uid="{00000000-0005-0000-0000-0000160C0000}"/>
    <cellStyle name="Comma 2 2 5 2 6" xfId="3109" xr:uid="{00000000-0005-0000-0000-0000170C0000}"/>
    <cellStyle name="Comma 2 2 5 2 7" xfId="3110" xr:uid="{00000000-0005-0000-0000-0000180C0000}"/>
    <cellStyle name="Comma 2 2 5 2 8" xfId="3111" xr:uid="{00000000-0005-0000-0000-0000190C0000}"/>
    <cellStyle name="Comma 2 2 5 3" xfId="3112" xr:uid="{00000000-0005-0000-0000-00001A0C0000}"/>
    <cellStyle name="Comma 2 2 5 3 2" xfId="3113" xr:uid="{00000000-0005-0000-0000-00001B0C0000}"/>
    <cellStyle name="Comma 2 2 5 3 2 2" xfId="3114" xr:uid="{00000000-0005-0000-0000-00001C0C0000}"/>
    <cellStyle name="Comma 2 2 5 3 2 2 2" xfId="3115" xr:uid="{00000000-0005-0000-0000-00001D0C0000}"/>
    <cellStyle name="Comma 2 2 5 3 2 2 3" xfId="3116" xr:uid="{00000000-0005-0000-0000-00001E0C0000}"/>
    <cellStyle name="Comma 2 2 5 3 2 2 4" xfId="3117" xr:uid="{00000000-0005-0000-0000-00001F0C0000}"/>
    <cellStyle name="Comma 2 2 5 3 2 3" xfId="3118" xr:uid="{00000000-0005-0000-0000-0000200C0000}"/>
    <cellStyle name="Comma 2 2 5 3 2 4" xfId="3119" xr:uid="{00000000-0005-0000-0000-0000210C0000}"/>
    <cellStyle name="Comma 2 2 5 3 2 5" xfId="3120" xr:uid="{00000000-0005-0000-0000-0000220C0000}"/>
    <cellStyle name="Comma 2 2 5 3 3" xfId="3121" xr:uid="{00000000-0005-0000-0000-0000230C0000}"/>
    <cellStyle name="Comma 2 2 5 3 3 2" xfId="3122" xr:uid="{00000000-0005-0000-0000-0000240C0000}"/>
    <cellStyle name="Comma 2 2 5 3 3 3" xfId="3123" xr:uid="{00000000-0005-0000-0000-0000250C0000}"/>
    <cellStyle name="Comma 2 2 5 3 3 4" xfId="3124" xr:uid="{00000000-0005-0000-0000-0000260C0000}"/>
    <cellStyle name="Comma 2 2 5 3 4" xfId="3125" xr:uid="{00000000-0005-0000-0000-0000270C0000}"/>
    <cellStyle name="Comma 2 2 5 3 5" xfId="3126" xr:uid="{00000000-0005-0000-0000-0000280C0000}"/>
    <cellStyle name="Comma 2 2 5 3 6" xfId="3127" xr:uid="{00000000-0005-0000-0000-0000290C0000}"/>
    <cellStyle name="Comma 2 2 5 4" xfId="3128" xr:uid="{00000000-0005-0000-0000-00002A0C0000}"/>
    <cellStyle name="Comma 2 2 5 4 2" xfId="3129" xr:uid="{00000000-0005-0000-0000-00002B0C0000}"/>
    <cellStyle name="Comma 2 2 5 4 2 2" xfId="3130" xr:uid="{00000000-0005-0000-0000-00002C0C0000}"/>
    <cellStyle name="Comma 2 2 5 4 2 2 2" xfId="3131" xr:uid="{00000000-0005-0000-0000-00002D0C0000}"/>
    <cellStyle name="Comma 2 2 5 4 2 2 3" xfId="3132" xr:uid="{00000000-0005-0000-0000-00002E0C0000}"/>
    <cellStyle name="Comma 2 2 5 4 2 2 4" xfId="3133" xr:uid="{00000000-0005-0000-0000-00002F0C0000}"/>
    <cellStyle name="Comma 2 2 5 4 2 3" xfId="3134" xr:uid="{00000000-0005-0000-0000-0000300C0000}"/>
    <cellStyle name="Comma 2 2 5 4 2 4" xfId="3135" xr:uid="{00000000-0005-0000-0000-0000310C0000}"/>
    <cellStyle name="Comma 2 2 5 4 2 5" xfId="3136" xr:uid="{00000000-0005-0000-0000-0000320C0000}"/>
    <cellStyle name="Comma 2 2 5 4 3" xfId="3137" xr:uid="{00000000-0005-0000-0000-0000330C0000}"/>
    <cellStyle name="Comma 2 2 5 4 3 2" xfId="3138" xr:uid="{00000000-0005-0000-0000-0000340C0000}"/>
    <cellStyle name="Comma 2 2 5 4 3 3" xfId="3139" xr:uid="{00000000-0005-0000-0000-0000350C0000}"/>
    <cellStyle name="Comma 2 2 5 4 3 4" xfId="3140" xr:uid="{00000000-0005-0000-0000-0000360C0000}"/>
    <cellStyle name="Comma 2 2 5 4 4" xfId="3141" xr:uid="{00000000-0005-0000-0000-0000370C0000}"/>
    <cellStyle name="Comma 2 2 5 4 5" xfId="3142" xr:uid="{00000000-0005-0000-0000-0000380C0000}"/>
    <cellStyle name="Comma 2 2 5 4 6" xfId="3143" xr:uid="{00000000-0005-0000-0000-0000390C0000}"/>
    <cellStyle name="Comma 2 2 5 5" xfId="3144" xr:uid="{00000000-0005-0000-0000-00003A0C0000}"/>
    <cellStyle name="Comma 2 2 5 6" xfId="3145" xr:uid="{00000000-0005-0000-0000-00003B0C0000}"/>
    <cellStyle name="Comma 2 2 5 6 2" xfId="3146" xr:uid="{00000000-0005-0000-0000-00003C0C0000}"/>
    <cellStyle name="Comma 2 2 5 6 2 2" xfId="3147" xr:uid="{00000000-0005-0000-0000-00003D0C0000}"/>
    <cellStyle name="Comma 2 2 5 6 2 3" xfId="3148" xr:uid="{00000000-0005-0000-0000-00003E0C0000}"/>
    <cellStyle name="Comma 2 2 5 6 2 4" xfId="3149" xr:uid="{00000000-0005-0000-0000-00003F0C0000}"/>
    <cellStyle name="Comma 2 2 5 6 3" xfId="3150" xr:uid="{00000000-0005-0000-0000-0000400C0000}"/>
    <cellStyle name="Comma 2 2 5 6 4" xfId="3151" xr:uid="{00000000-0005-0000-0000-0000410C0000}"/>
    <cellStyle name="Comma 2 2 5 6 5" xfId="3152" xr:uid="{00000000-0005-0000-0000-0000420C0000}"/>
    <cellStyle name="Comma 2 2 5 7" xfId="3153" xr:uid="{00000000-0005-0000-0000-0000430C0000}"/>
    <cellStyle name="Comma 2 2 5 7 2" xfId="3154" xr:uid="{00000000-0005-0000-0000-0000440C0000}"/>
    <cellStyle name="Comma 2 2 5 7 3" xfId="3155" xr:uid="{00000000-0005-0000-0000-0000450C0000}"/>
    <cellStyle name="Comma 2 2 5 7 4" xfId="3156" xr:uid="{00000000-0005-0000-0000-0000460C0000}"/>
    <cellStyle name="Comma 2 2 5 8" xfId="3157" xr:uid="{00000000-0005-0000-0000-0000470C0000}"/>
    <cellStyle name="Comma 2 2 5 8 2" xfId="3158" xr:uid="{00000000-0005-0000-0000-0000480C0000}"/>
    <cellStyle name="Comma 2 2 5 8 3" xfId="3159" xr:uid="{00000000-0005-0000-0000-0000490C0000}"/>
    <cellStyle name="Comma 2 2 5 8 4" xfId="3160" xr:uid="{00000000-0005-0000-0000-00004A0C0000}"/>
    <cellStyle name="Comma 2 2 5 9" xfId="3161" xr:uid="{00000000-0005-0000-0000-00004B0C0000}"/>
    <cellStyle name="Comma 2 2 6" xfId="3162" xr:uid="{00000000-0005-0000-0000-00004C0C0000}"/>
    <cellStyle name="Comma 2 2 6 2" xfId="3163" xr:uid="{00000000-0005-0000-0000-00004D0C0000}"/>
    <cellStyle name="Comma 2 2 6 3" xfId="3164" xr:uid="{00000000-0005-0000-0000-00004E0C0000}"/>
    <cellStyle name="Comma 2 2 6 3 2" xfId="3165" xr:uid="{00000000-0005-0000-0000-00004F0C0000}"/>
    <cellStyle name="Comma 2 2 6 3 3" xfId="3166" xr:uid="{00000000-0005-0000-0000-0000500C0000}"/>
    <cellStyle name="Comma 2 2 6 3 4" xfId="3167" xr:uid="{00000000-0005-0000-0000-0000510C0000}"/>
    <cellStyle name="Comma 2 2 7" xfId="3168" xr:uid="{00000000-0005-0000-0000-0000520C0000}"/>
    <cellStyle name="Comma 2 2 7 10" xfId="3169" xr:uid="{00000000-0005-0000-0000-0000530C0000}"/>
    <cellStyle name="Comma 2 2 7 11" xfId="3170" xr:uid="{00000000-0005-0000-0000-0000540C0000}"/>
    <cellStyle name="Comma 2 2 7 2" xfId="3171" xr:uid="{00000000-0005-0000-0000-0000550C0000}"/>
    <cellStyle name="Comma 2 2 7 2 2" xfId="3172" xr:uid="{00000000-0005-0000-0000-0000560C0000}"/>
    <cellStyle name="Comma 2 2 7 2 2 2" xfId="3173" xr:uid="{00000000-0005-0000-0000-0000570C0000}"/>
    <cellStyle name="Comma 2 2 7 2 2 2 2" xfId="3174" xr:uid="{00000000-0005-0000-0000-0000580C0000}"/>
    <cellStyle name="Comma 2 2 7 2 2 2 2 2" xfId="3175" xr:uid="{00000000-0005-0000-0000-0000590C0000}"/>
    <cellStyle name="Comma 2 2 7 2 2 2 2 3" xfId="3176" xr:uid="{00000000-0005-0000-0000-00005A0C0000}"/>
    <cellStyle name="Comma 2 2 7 2 2 2 2 4" xfId="3177" xr:uid="{00000000-0005-0000-0000-00005B0C0000}"/>
    <cellStyle name="Comma 2 2 7 2 2 2 3" xfId="3178" xr:uid="{00000000-0005-0000-0000-00005C0C0000}"/>
    <cellStyle name="Comma 2 2 7 2 2 2 4" xfId="3179" xr:uid="{00000000-0005-0000-0000-00005D0C0000}"/>
    <cellStyle name="Comma 2 2 7 2 2 2 5" xfId="3180" xr:uid="{00000000-0005-0000-0000-00005E0C0000}"/>
    <cellStyle name="Comma 2 2 7 2 2 3" xfId="3181" xr:uid="{00000000-0005-0000-0000-00005F0C0000}"/>
    <cellStyle name="Comma 2 2 7 2 2 3 2" xfId="3182" xr:uid="{00000000-0005-0000-0000-0000600C0000}"/>
    <cellStyle name="Comma 2 2 7 2 2 3 3" xfId="3183" xr:uid="{00000000-0005-0000-0000-0000610C0000}"/>
    <cellStyle name="Comma 2 2 7 2 2 3 4" xfId="3184" xr:uid="{00000000-0005-0000-0000-0000620C0000}"/>
    <cellStyle name="Comma 2 2 7 2 2 4" xfId="3185" xr:uid="{00000000-0005-0000-0000-0000630C0000}"/>
    <cellStyle name="Comma 2 2 7 2 2 5" xfId="3186" xr:uid="{00000000-0005-0000-0000-0000640C0000}"/>
    <cellStyle name="Comma 2 2 7 2 2 6" xfId="3187" xr:uid="{00000000-0005-0000-0000-0000650C0000}"/>
    <cellStyle name="Comma 2 2 7 2 3" xfId="3188" xr:uid="{00000000-0005-0000-0000-0000660C0000}"/>
    <cellStyle name="Comma 2 2 7 2 3 2" xfId="3189" xr:uid="{00000000-0005-0000-0000-0000670C0000}"/>
    <cellStyle name="Comma 2 2 7 2 3 2 2" xfId="3190" xr:uid="{00000000-0005-0000-0000-0000680C0000}"/>
    <cellStyle name="Comma 2 2 7 2 3 2 2 2" xfId="3191" xr:uid="{00000000-0005-0000-0000-0000690C0000}"/>
    <cellStyle name="Comma 2 2 7 2 3 2 2 3" xfId="3192" xr:uid="{00000000-0005-0000-0000-00006A0C0000}"/>
    <cellStyle name="Comma 2 2 7 2 3 2 2 4" xfId="3193" xr:uid="{00000000-0005-0000-0000-00006B0C0000}"/>
    <cellStyle name="Comma 2 2 7 2 3 2 3" xfId="3194" xr:uid="{00000000-0005-0000-0000-00006C0C0000}"/>
    <cellStyle name="Comma 2 2 7 2 3 2 4" xfId="3195" xr:uid="{00000000-0005-0000-0000-00006D0C0000}"/>
    <cellStyle name="Comma 2 2 7 2 3 2 5" xfId="3196" xr:uid="{00000000-0005-0000-0000-00006E0C0000}"/>
    <cellStyle name="Comma 2 2 7 2 3 3" xfId="3197" xr:uid="{00000000-0005-0000-0000-00006F0C0000}"/>
    <cellStyle name="Comma 2 2 7 2 3 3 2" xfId="3198" xr:uid="{00000000-0005-0000-0000-0000700C0000}"/>
    <cellStyle name="Comma 2 2 7 2 3 3 3" xfId="3199" xr:uid="{00000000-0005-0000-0000-0000710C0000}"/>
    <cellStyle name="Comma 2 2 7 2 3 3 4" xfId="3200" xr:uid="{00000000-0005-0000-0000-0000720C0000}"/>
    <cellStyle name="Comma 2 2 7 2 3 4" xfId="3201" xr:uid="{00000000-0005-0000-0000-0000730C0000}"/>
    <cellStyle name="Comma 2 2 7 2 3 5" xfId="3202" xr:uid="{00000000-0005-0000-0000-0000740C0000}"/>
    <cellStyle name="Comma 2 2 7 2 3 6" xfId="3203" xr:uid="{00000000-0005-0000-0000-0000750C0000}"/>
    <cellStyle name="Comma 2 2 7 2 4" xfId="3204" xr:uid="{00000000-0005-0000-0000-0000760C0000}"/>
    <cellStyle name="Comma 2 2 7 2 4 2" xfId="3205" xr:uid="{00000000-0005-0000-0000-0000770C0000}"/>
    <cellStyle name="Comma 2 2 7 2 4 2 2" xfId="3206" xr:uid="{00000000-0005-0000-0000-0000780C0000}"/>
    <cellStyle name="Comma 2 2 7 2 4 2 3" xfId="3207" xr:uid="{00000000-0005-0000-0000-0000790C0000}"/>
    <cellStyle name="Comma 2 2 7 2 4 2 4" xfId="3208" xr:uid="{00000000-0005-0000-0000-00007A0C0000}"/>
    <cellStyle name="Comma 2 2 7 2 4 3" xfId="3209" xr:uid="{00000000-0005-0000-0000-00007B0C0000}"/>
    <cellStyle name="Comma 2 2 7 2 4 4" xfId="3210" xr:uid="{00000000-0005-0000-0000-00007C0C0000}"/>
    <cellStyle name="Comma 2 2 7 2 4 5" xfId="3211" xr:uid="{00000000-0005-0000-0000-00007D0C0000}"/>
    <cellStyle name="Comma 2 2 7 2 5" xfId="3212" xr:uid="{00000000-0005-0000-0000-00007E0C0000}"/>
    <cellStyle name="Comma 2 2 7 2 5 2" xfId="3213" xr:uid="{00000000-0005-0000-0000-00007F0C0000}"/>
    <cellStyle name="Comma 2 2 7 2 5 3" xfId="3214" xr:uid="{00000000-0005-0000-0000-0000800C0000}"/>
    <cellStyle name="Comma 2 2 7 2 5 4" xfId="3215" xr:uid="{00000000-0005-0000-0000-0000810C0000}"/>
    <cellStyle name="Comma 2 2 7 2 6" xfId="3216" xr:uid="{00000000-0005-0000-0000-0000820C0000}"/>
    <cellStyle name="Comma 2 2 7 2 7" xfId="3217" xr:uid="{00000000-0005-0000-0000-0000830C0000}"/>
    <cellStyle name="Comma 2 2 7 2 8" xfId="3218" xr:uid="{00000000-0005-0000-0000-0000840C0000}"/>
    <cellStyle name="Comma 2 2 7 3" xfId="3219" xr:uid="{00000000-0005-0000-0000-0000850C0000}"/>
    <cellStyle name="Comma 2 2 7 3 2" xfId="3220" xr:uid="{00000000-0005-0000-0000-0000860C0000}"/>
    <cellStyle name="Comma 2 2 7 3 2 2" xfId="3221" xr:uid="{00000000-0005-0000-0000-0000870C0000}"/>
    <cellStyle name="Comma 2 2 7 3 2 2 2" xfId="3222" xr:uid="{00000000-0005-0000-0000-0000880C0000}"/>
    <cellStyle name="Comma 2 2 7 3 2 2 3" xfId="3223" xr:uid="{00000000-0005-0000-0000-0000890C0000}"/>
    <cellStyle name="Comma 2 2 7 3 2 2 4" xfId="3224" xr:uid="{00000000-0005-0000-0000-00008A0C0000}"/>
    <cellStyle name="Comma 2 2 7 3 2 3" xfId="3225" xr:uid="{00000000-0005-0000-0000-00008B0C0000}"/>
    <cellStyle name="Comma 2 2 7 3 2 4" xfId="3226" xr:uid="{00000000-0005-0000-0000-00008C0C0000}"/>
    <cellStyle name="Comma 2 2 7 3 2 5" xfId="3227" xr:uid="{00000000-0005-0000-0000-00008D0C0000}"/>
    <cellStyle name="Comma 2 2 7 3 3" xfId="3228" xr:uid="{00000000-0005-0000-0000-00008E0C0000}"/>
    <cellStyle name="Comma 2 2 7 3 3 2" xfId="3229" xr:uid="{00000000-0005-0000-0000-00008F0C0000}"/>
    <cellStyle name="Comma 2 2 7 3 3 3" xfId="3230" xr:uid="{00000000-0005-0000-0000-0000900C0000}"/>
    <cellStyle name="Comma 2 2 7 3 3 4" xfId="3231" xr:uid="{00000000-0005-0000-0000-0000910C0000}"/>
    <cellStyle name="Comma 2 2 7 3 4" xfId="3232" xr:uid="{00000000-0005-0000-0000-0000920C0000}"/>
    <cellStyle name="Comma 2 2 7 3 5" xfId="3233" xr:uid="{00000000-0005-0000-0000-0000930C0000}"/>
    <cellStyle name="Comma 2 2 7 3 6" xfId="3234" xr:uid="{00000000-0005-0000-0000-0000940C0000}"/>
    <cellStyle name="Comma 2 2 7 4" xfId="3235" xr:uid="{00000000-0005-0000-0000-0000950C0000}"/>
    <cellStyle name="Comma 2 2 7 4 2" xfId="3236" xr:uid="{00000000-0005-0000-0000-0000960C0000}"/>
    <cellStyle name="Comma 2 2 7 4 2 2" xfId="3237" xr:uid="{00000000-0005-0000-0000-0000970C0000}"/>
    <cellStyle name="Comma 2 2 7 4 2 2 2" xfId="3238" xr:uid="{00000000-0005-0000-0000-0000980C0000}"/>
    <cellStyle name="Comma 2 2 7 4 2 2 3" xfId="3239" xr:uid="{00000000-0005-0000-0000-0000990C0000}"/>
    <cellStyle name="Comma 2 2 7 4 2 2 4" xfId="3240" xr:uid="{00000000-0005-0000-0000-00009A0C0000}"/>
    <cellStyle name="Comma 2 2 7 4 2 3" xfId="3241" xr:uid="{00000000-0005-0000-0000-00009B0C0000}"/>
    <cellStyle name="Comma 2 2 7 4 2 4" xfId="3242" xr:uid="{00000000-0005-0000-0000-00009C0C0000}"/>
    <cellStyle name="Comma 2 2 7 4 2 5" xfId="3243" xr:uid="{00000000-0005-0000-0000-00009D0C0000}"/>
    <cellStyle name="Comma 2 2 7 4 3" xfId="3244" xr:uid="{00000000-0005-0000-0000-00009E0C0000}"/>
    <cellStyle name="Comma 2 2 7 4 3 2" xfId="3245" xr:uid="{00000000-0005-0000-0000-00009F0C0000}"/>
    <cellStyle name="Comma 2 2 7 4 3 3" xfId="3246" xr:uid="{00000000-0005-0000-0000-0000A00C0000}"/>
    <cellStyle name="Comma 2 2 7 4 3 4" xfId="3247" xr:uid="{00000000-0005-0000-0000-0000A10C0000}"/>
    <cellStyle name="Comma 2 2 7 4 4" xfId="3248" xr:uid="{00000000-0005-0000-0000-0000A20C0000}"/>
    <cellStyle name="Comma 2 2 7 4 5" xfId="3249" xr:uid="{00000000-0005-0000-0000-0000A30C0000}"/>
    <cellStyle name="Comma 2 2 7 4 6" xfId="3250" xr:uid="{00000000-0005-0000-0000-0000A40C0000}"/>
    <cellStyle name="Comma 2 2 7 5" xfId="3251" xr:uid="{00000000-0005-0000-0000-0000A50C0000}"/>
    <cellStyle name="Comma 2 2 7 6" xfId="3252" xr:uid="{00000000-0005-0000-0000-0000A60C0000}"/>
    <cellStyle name="Comma 2 2 7 6 2" xfId="3253" xr:uid="{00000000-0005-0000-0000-0000A70C0000}"/>
    <cellStyle name="Comma 2 2 7 6 2 2" xfId="3254" xr:uid="{00000000-0005-0000-0000-0000A80C0000}"/>
    <cellStyle name="Comma 2 2 7 6 2 3" xfId="3255" xr:uid="{00000000-0005-0000-0000-0000A90C0000}"/>
    <cellStyle name="Comma 2 2 7 6 2 4" xfId="3256" xr:uid="{00000000-0005-0000-0000-0000AA0C0000}"/>
    <cellStyle name="Comma 2 2 7 6 3" xfId="3257" xr:uid="{00000000-0005-0000-0000-0000AB0C0000}"/>
    <cellStyle name="Comma 2 2 7 6 4" xfId="3258" xr:uid="{00000000-0005-0000-0000-0000AC0C0000}"/>
    <cellStyle name="Comma 2 2 7 6 5" xfId="3259" xr:uid="{00000000-0005-0000-0000-0000AD0C0000}"/>
    <cellStyle name="Comma 2 2 7 7" xfId="3260" xr:uid="{00000000-0005-0000-0000-0000AE0C0000}"/>
    <cellStyle name="Comma 2 2 7 7 2" xfId="3261" xr:uid="{00000000-0005-0000-0000-0000AF0C0000}"/>
    <cellStyle name="Comma 2 2 7 7 3" xfId="3262" xr:uid="{00000000-0005-0000-0000-0000B00C0000}"/>
    <cellStyle name="Comma 2 2 7 7 4" xfId="3263" xr:uid="{00000000-0005-0000-0000-0000B10C0000}"/>
    <cellStyle name="Comma 2 2 7 8" xfId="3264" xr:uid="{00000000-0005-0000-0000-0000B20C0000}"/>
    <cellStyle name="Comma 2 2 7 8 2" xfId="3265" xr:uid="{00000000-0005-0000-0000-0000B30C0000}"/>
    <cellStyle name="Comma 2 2 7 8 3" xfId="3266" xr:uid="{00000000-0005-0000-0000-0000B40C0000}"/>
    <cellStyle name="Comma 2 2 7 8 4" xfId="3267" xr:uid="{00000000-0005-0000-0000-0000B50C0000}"/>
    <cellStyle name="Comma 2 2 7 9" xfId="3268" xr:uid="{00000000-0005-0000-0000-0000B60C0000}"/>
    <cellStyle name="Comma 2 2 8" xfId="3269" xr:uid="{00000000-0005-0000-0000-0000B70C0000}"/>
    <cellStyle name="Comma 2 2 8 10" xfId="3270" xr:uid="{00000000-0005-0000-0000-0000B80C0000}"/>
    <cellStyle name="Comma 2 2 8 2" xfId="3271" xr:uid="{00000000-0005-0000-0000-0000B90C0000}"/>
    <cellStyle name="Comma 2 2 8 2 2" xfId="3272" xr:uid="{00000000-0005-0000-0000-0000BA0C0000}"/>
    <cellStyle name="Comma 2 2 8 2 2 2" xfId="3273" xr:uid="{00000000-0005-0000-0000-0000BB0C0000}"/>
    <cellStyle name="Comma 2 2 8 2 2 2 2" xfId="3274" xr:uid="{00000000-0005-0000-0000-0000BC0C0000}"/>
    <cellStyle name="Comma 2 2 8 2 2 2 3" xfId="3275" xr:uid="{00000000-0005-0000-0000-0000BD0C0000}"/>
    <cellStyle name="Comma 2 2 8 2 2 2 4" xfId="3276" xr:uid="{00000000-0005-0000-0000-0000BE0C0000}"/>
    <cellStyle name="Comma 2 2 8 2 2 3" xfId="3277" xr:uid="{00000000-0005-0000-0000-0000BF0C0000}"/>
    <cellStyle name="Comma 2 2 8 2 2 4" xfId="3278" xr:uid="{00000000-0005-0000-0000-0000C00C0000}"/>
    <cellStyle name="Comma 2 2 8 2 2 5" xfId="3279" xr:uid="{00000000-0005-0000-0000-0000C10C0000}"/>
    <cellStyle name="Comma 2 2 8 2 3" xfId="3280" xr:uid="{00000000-0005-0000-0000-0000C20C0000}"/>
    <cellStyle name="Comma 2 2 8 2 3 2" xfId="3281" xr:uid="{00000000-0005-0000-0000-0000C30C0000}"/>
    <cellStyle name="Comma 2 2 8 2 3 3" xfId="3282" xr:uid="{00000000-0005-0000-0000-0000C40C0000}"/>
    <cellStyle name="Comma 2 2 8 2 3 4" xfId="3283" xr:uid="{00000000-0005-0000-0000-0000C50C0000}"/>
    <cellStyle name="Comma 2 2 8 2 4" xfId="3284" xr:uid="{00000000-0005-0000-0000-0000C60C0000}"/>
    <cellStyle name="Comma 2 2 8 2 5" xfId="3285" xr:uid="{00000000-0005-0000-0000-0000C70C0000}"/>
    <cellStyle name="Comma 2 2 8 2 6" xfId="3286" xr:uid="{00000000-0005-0000-0000-0000C80C0000}"/>
    <cellStyle name="Comma 2 2 8 3" xfId="3287" xr:uid="{00000000-0005-0000-0000-0000C90C0000}"/>
    <cellStyle name="Comma 2 2 8 3 2" xfId="3288" xr:uid="{00000000-0005-0000-0000-0000CA0C0000}"/>
    <cellStyle name="Comma 2 2 8 3 2 2" xfId="3289" xr:uid="{00000000-0005-0000-0000-0000CB0C0000}"/>
    <cellStyle name="Comma 2 2 8 3 2 2 2" xfId="3290" xr:uid="{00000000-0005-0000-0000-0000CC0C0000}"/>
    <cellStyle name="Comma 2 2 8 3 2 2 3" xfId="3291" xr:uid="{00000000-0005-0000-0000-0000CD0C0000}"/>
    <cellStyle name="Comma 2 2 8 3 2 2 4" xfId="3292" xr:uid="{00000000-0005-0000-0000-0000CE0C0000}"/>
    <cellStyle name="Comma 2 2 8 3 2 3" xfId="3293" xr:uid="{00000000-0005-0000-0000-0000CF0C0000}"/>
    <cellStyle name="Comma 2 2 8 3 2 4" xfId="3294" xr:uid="{00000000-0005-0000-0000-0000D00C0000}"/>
    <cellStyle name="Comma 2 2 8 3 2 5" xfId="3295" xr:uid="{00000000-0005-0000-0000-0000D10C0000}"/>
    <cellStyle name="Comma 2 2 8 3 3" xfId="3296" xr:uid="{00000000-0005-0000-0000-0000D20C0000}"/>
    <cellStyle name="Comma 2 2 8 3 3 2" xfId="3297" xr:uid="{00000000-0005-0000-0000-0000D30C0000}"/>
    <cellStyle name="Comma 2 2 8 3 3 3" xfId="3298" xr:uid="{00000000-0005-0000-0000-0000D40C0000}"/>
    <cellStyle name="Comma 2 2 8 3 3 4" xfId="3299" xr:uid="{00000000-0005-0000-0000-0000D50C0000}"/>
    <cellStyle name="Comma 2 2 8 3 4" xfId="3300" xr:uid="{00000000-0005-0000-0000-0000D60C0000}"/>
    <cellStyle name="Comma 2 2 8 3 5" xfId="3301" xr:uid="{00000000-0005-0000-0000-0000D70C0000}"/>
    <cellStyle name="Comma 2 2 8 3 6" xfId="3302" xr:uid="{00000000-0005-0000-0000-0000D80C0000}"/>
    <cellStyle name="Comma 2 2 8 4" xfId="3303" xr:uid="{00000000-0005-0000-0000-0000D90C0000}"/>
    <cellStyle name="Comma 2 2 8 5" xfId="3304" xr:uid="{00000000-0005-0000-0000-0000DA0C0000}"/>
    <cellStyle name="Comma 2 2 8 5 2" xfId="3305" xr:uid="{00000000-0005-0000-0000-0000DB0C0000}"/>
    <cellStyle name="Comma 2 2 8 5 2 2" xfId="3306" xr:uid="{00000000-0005-0000-0000-0000DC0C0000}"/>
    <cellStyle name="Comma 2 2 8 5 2 3" xfId="3307" xr:uid="{00000000-0005-0000-0000-0000DD0C0000}"/>
    <cellStyle name="Comma 2 2 8 5 2 4" xfId="3308" xr:uid="{00000000-0005-0000-0000-0000DE0C0000}"/>
    <cellStyle name="Comma 2 2 8 5 3" xfId="3309" xr:uid="{00000000-0005-0000-0000-0000DF0C0000}"/>
    <cellStyle name="Comma 2 2 8 5 4" xfId="3310" xr:uid="{00000000-0005-0000-0000-0000E00C0000}"/>
    <cellStyle name="Comma 2 2 8 5 5" xfId="3311" xr:uid="{00000000-0005-0000-0000-0000E10C0000}"/>
    <cellStyle name="Comma 2 2 8 6" xfId="3312" xr:uid="{00000000-0005-0000-0000-0000E20C0000}"/>
    <cellStyle name="Comma 2 2 8 6 2" xfId="3313" xr:uid="{00000000-0005-0000-0000-0000E30C0000}"/>
    <cellStyle name="Comma 2 2 8 6 3" xfId="3314" xr:uid="{00000000-0005-0000-0000-0000E40C0000}"/>
    <cellStyle name="Comma 2 2 8 6 4" xfId="3315" xr:uid="{00000000-0005-0000-0000-0000E50C0000}"/>
    <cellStyle name="Comma 2 2 8 7" xfId="3316" xr:uid="{00000000-0005-0000-0000-0000E60C0000}"/>
    <cellStyle name="Comma 2 2 8 7 2" xfId="3317" xr:uid="{00000000-0005-0000-0000-0000E70C0000}"/>
    <cellStyle name="Comma 2 2 8 7 3" xfId="3318" xr:uid="{00000000-0005-0000-0000-0000E80C0000}"/>
    <cellStyle name="Comma 2 2 8 7 4" xfId="3319" xr:uid="{00000000-0005-0000-0000-0000E90C0000}"/>
    <cellStyle name="Comma 2 2 8 8" xfId="3320" xr:uid="{00000000-0005-0000-0000-0000EA0C0000}"/>
    <cellStyle name="Comma 2 2 8 9" xfId="3321" xr:uid="{00000000-0005-0000-0000-0000EB0C0000}"/>
    <cellStyle name="Comma 2 2 9" xfId="3322" xr:uid="{00000000-0005-0000-0000-0000EC0C0000}"/>
    <cellStyle name="Comma 2 2 9 10" xfId="3323" xr:uid="{00000000-0005-0000-0000-0000ED0C0000}"/>
    <cellStyle name="Comma 2 2 9 2" xfId="3324" xr:uid="{00000000-0005-0000-0000-0000EE0C0000}"/>
    <cellStyle name="Comma 2 2 9 2 2" xfId="3325" xr:uid="{00000000-0005-0000-0000-0000EF0C0000}"/>
    <cellStyle name="Comma 2 2 9 2 2 2" xfId="3326" xr:uid="{00000000-0005-0000-0000-0000F00C0000}"/>
    <cellStyle name="Comma 2 2 9 2 2 2 2" xfId="3327" xr:uid="{00000000-0005-0000-0000-0000F10C0000}"/>
    <cellStyle name="Comma 2 2 9 2 2 2 3" xfId="3328" xr:uid="{00000000-0005-0000-0000-0000F20C0000}"/>
    <cellStyle name="Comma 2 2 9 2 2 2 4" xfId="3329" xr:uid="{00000000-0005-0000-0000-0000F30C0000}"/>
    <cellStyle name="Comma 2 2 9 2 2 3" xfId="3330" xr:uid="{00000000-0005-0000-0000-0000F40C0000}"/>
    <cellStyle name="Comma 2 2 9 2 2 4" xfId="3331" xr:uid="{00000000-0005-0000-0000-0000F50C0000}"/>
    <cellStyle name="Comma 2 2 9 2 2 5" xfId="3332" xr:uid="{00000000-0005-0000-0000-0000F60C0000}"/>
    <cellStyle name="Comma 2 2 9 2 3" xfId="3333" xr:uid="{00000000-0005-0000-0000-0000F70C0000}"/>
    <cellStyle name="Comma 2 2 9 2 3 2" xfId="3334" xr:uid="{00000000-0005-0000-0000-0000F80C0000}"/>
    <cellStyle name="Comma 2 2 9 2 3 3" xfId="3335" xr:uid="{00000000-0005-0000-0000-0000F90C0000}"/>
    <cellStyle name="Comma 2 2 9 2 3 4" xfId="3336" xr:uid="{00000000-0005-0000-0000-0000FA0C0000}"/>
    <cellStyle name="Comma 2 2 9 2 4" xfId="3337" xr:uid="{00000000-0005-0000-0000-0000FB0C0000}"/>
    <cellStyle name="Comma 2 2 9 2 5" xfId="3338" xr:uid="{00000000-0005-0000-0000-0000FC0C0000}"/>
    <cellStyle name="Comma 2 2 9 2 6" xfId="3339" xr:uid="{00000000-0005-0000-0000-0000FD0C0000}"/>
    <cellStyle name="Comma 2 2 9 3" xfId="3340" xr:uid="{00000000-0005-0000-0000-0000FE0C0000}"/>
    <cellStyle name="Comma 2 2 9 3 2" xfId="3341" xr:uid="{00000000-0005-0000-0000-0000FF0C0000}"/>
    <cellStyle name="Comma 2 2 9 3 2 2" xfId="3342" xr:uid="{00000000-0005-0000-0000-0000000D0000}"/>
    <cellStyle name="Comma 2 2 9 3 2 2 2" xfId="3343" xr:uid="{00000000-0005-0000-0000-0000010D0000}"/>
    <cellStyle name="Comma 2 2 9 3 2 2 3" xfId="3344" xr:uid="{00000000-0005-0000-0000-0000020D0000}"/>
    <cellStyle name="Comma 2 2 9 3 2 2 4" xfId="3345" xr:uid="{00000000-0005-0000-0000-0000030D0000}"/>
    <cellStyle name="Comma 2 2 9 3 2 3" xfId="3346" xr:uid="{00000000-0005-0000-0000-0000040D0000}"/>
    <cellStyle name="Comma 2 2 9 3 2 4" xfId="3347" xr:uid="{00000000-0005-0000-0000-0000050D0000}"/>
    <cellStyle name="Comma 2 2 9 3 2 5" xfId="3348" xr:uid="{00000000-0005-0000-0000-0000060D0000}"/>
    <cellStyle name="Comma 2 2 9 3 3" xfId="3349" xr:uid="{00000000-0005-0000-0000-0000070D0000}"/>
    <cellStyle name="Comma 2 2 9 3 3 2" xfId="3350" xr:uid="{00000000-0005-0000-0000-0000080D0000}"/>
    <cellStyle name="Comma 2 2 9 3 3 3" xfId="3351" xr:uid="{00000000-0005-0000-0000-0000090D0000}"/>
    <cellStyle name="Comma 2 2 9 3 3 4" xfId="3352" xr:uid="{00000000-0005-0000-0000-00000A0D0000}"/>
    <cellStyle name="Comma 2 2 9 3 4" xfId="3353" xr:uid="{00000000-0005-0000-0000-00000B0D0000}"/>
    <cellStyle name="Comma 2 2 9 3 5" xfId="3354" xr:uid="{00000000-0005-0000-0000-00000C0D0000}"/>
    <cellStyle name="Comma 2 2 9 3 6" xfId="3355" xr:uid="{00000000-0005-0000-0000-00000D0D0000}"/>
    <cellStyle name="Comma 2 2 9 4" xfId="3356" xr:uid="{00000000-0005-0000-0000-00000E0D0000}"/>
    <cellStyle name="Comma 2 2 9 5" xfId="3357" xr:uid="{00000000-0005-0000-0000-00000F0D0000}"/>
    <cellStyle name="Comma 2 2 9 5 2" xfId="3358" xr:uid="{00000000-0005-0000-0000-0000100D0000}"/>
    <cellStyle name="Comma 2 2 9 5 2 2" xfId="3359" xr:uid="{00000000-0005-0000-0000-0000110D0000}"/>
    <cellStyle name="Comma 2 2 9 5 2 3" xfId="3360" xr:uid="{00000000-0005-0000-0000-0000120D0000}"/>
    <cellStyle name="Comma 2 2 9 5 2 4" xfId="3361" xr:uid="{00000000-0005-0000-0000-0000130D0000}"/>
    <cellStyle name="Comma 2 2 9 5 3" xfId="3362" xr:uid="{00000000-0005-0000-0000-0000140D0000}"/>
    <cellStyle name="Comma 2 2 9 5 4" xfId="3363" xr:uid="{00000000-0005-0000-0000-0000150D0000}"/>
    <cellStyle name="Comma 2 2 9 5 5" xfId="3364" xr:uid="{00000000-0005-0000-0000-0000160D0000}"/>
    <cellStyle name="Comma 2 2 9 6" xfId="3365" xr:uid="{00000000-0005-0000-0000-0000170D0000}"/>
    <cellStyle name="Comma 2 2 9 6 2" xfId="3366" xr:uid="{00000000-0005-0000-0000-0000180D0000}"/>
    <cellStyle name="Comma 2 2 9 6 3" xfId="3367" xr:uid="{00000000-0005-0000-0000-0000190D0000}"/>
    <cellStyle name="Comma 2 2 9 6 4" xfId="3368" xr:uid="{00000000-0005-0000-0000-00001A0D0000}"/>
    <cellStyle name="Comma 2 2 9 7" xfId="3369" xr:uid="{00000000-0005-0000-0000-00001B0D0000}"/>
    <cellStyle name="Comma 2 2 9 7 2" xfId="3370" xr:uid="{00000000-0005-0000-0000-00001C0D0000}"/>
    <cellStyle name="Comma 2 2 9 7 3" xfId="3371" xr:uid="{00000000-0005-0000-0000-00001D0D0000}"/>
    <cellStyle name="Comma 2 2 9 7 4" xfId="3372" xr:uid="{00000000-0005-0000-0000-00001E0D0000}"/>
    <cellStyle name="Comma 2 2 9 8" xfId="3373" xr:uid="{00000000-0005-0000-0000-00001F0D0000}"/>
    <cellStyle name="Comma 2 2 9 9" xfId="3374" xr:uid="{00000000-0005-0000-0000-0000200D0000}"/>
    <cellStyle name="Comma 2 20" xfId="3375" xr:uid="{00000000-0005-0000-0000-0000210D0000}"/>
    <cellStyle name="Comma 2 20 2" xfId="3376" xr:uid="{00000000-0005-0000-0000-0000220D0000}"/>
    <cellStyle name="Comma 2 20 3" xfId="3377" xr:uid="{00000000-0005-0000-0000-0000230D0000}"/>
    <cellStyle name="Comma 2 20 3 2" xfId="3378" xr:uid="{00000000-0005-0000-0000-0000240D0000}"/>
    <cellStyle name="Comma 2 20 3 3" xfId="3379" xr:uid="{00000000-0005-0000-0000-0000250D0000}"/>
    <cellStyle name="Comma 2 20 3 4" xfId="3380" xr:uid="{00000000-0005-0000-0000-0000260D0000}"/>
    <cellStyle name="Comma 2 21" xfId="3381" xr:uid="{00000000-0005-0000-0000-0000270D0000}"/>
    <cellStyle name="Comma 2 21 2" xfId="3382" xr:uid="{00000000-0005-0000-0000-0000280D0000}"/>
    <cellStyle name="Comma 2 21 3" xfId="3383" xr:uid="{00000000-0005-0000-0000-0000290D0000}"/>
    <cellStyle name="Comma 2 21 3 2" xfId="3384" xr:uid="{00000000-0005-0000-0000-00002A0D0000}"/>
    <cellStyle name="Comma 2 21 3 3" xfId="3385" xr:uid="{00000000-0005-0000-0000-00002B0D0000}"/>
    <cellStyle name="Comma 2 21 3 4" xfId="3386" xr:uid="{00000000-0005-0000-0000-00002C0D0000}"/>
    <cellStyle name="Comma 2 22" xfId="3387" xr:uid="{00000000-0005-0000-0000-00002D0D0000}"/>
    <cellStyle name="Comma 2 22 2" xfId="3388" xr:uid="{00000000-0005-0000-0000-00002E0D0000}"/>
    <cellStyle name="Comma 2 22 3" xfId="3389" xr:uid="{00000000-0005-0000-0000-00002F0D0000}"/>
    <cellStyle name="Comma 2 22 3 2" xfId="3390" xr:uid="{00000000-0005-0000-0000-0000300D0000}"/>
    <cellStyle name="Comma 2 22 3 3" xfId="3391" xr:uid="{00000000-0005-0000-0000-0000310D0000}"/>
    <cellStyle name="Comma 2 22 3 4" xfId="3392" xr:uid="{00000000-0005-0000-0000-0000320D0000}"/>
    <cellStyle name="Comma 2 23" xfId="3393" xr:uid="{00000000-0005-0000-0000-0000330D0000}"/>
    <cellStyle name="Comma 2 23 2" xfId="3394" xr:uid="{00000000-0005-0000-0000-0000340D0000}"/>
    <cellStyle name="Comma 2 23 3" xfId="3395" xr:uid="{00000000-0005-0000-0000-0000350D0000}"/>
    <cellStyle name="Comma 2 23 3 2" xfId="3396" xr:uid="{00000000-0005-0000-0000-0000360D0000}"/>
    <cellStyle name="Comma 2 23 3 3" xfId="3397" xr:uid="{00000000-0005-0000-0000-0000370D0000}"/>
    <cellStyle name="Comma 2 23 3 4" xfId="3398" xr:uid="{00000000-0005-0000-0000-0000380D0000}"/>
    <cellStyle name="Comma 2 23 4" xfId="3399" xr:uid="{00000000-0005-0000-0000-0000390D0000}"/>
    <cellStyle name="Comma 2 23 5" xfId="3400" xr:uid="{00000000-0005-0000-0000-00003A0D0000}"/>
    <cellStyle name="Comma 2 23 6" xfId="3401" xr:uid="{00000000-0005-0000-0000-00003B0D0000}"/>
    <cellStyle name="Comma 2 24" xfId="3402" xr:uid="{00000000-0005-0000-0000-00003C0D0000}"/>
    <cellStyle name="Comma 2 25" xfId="3403" xr:uid="{00000000-0005-0000-0000-00003D0D0000}"/>
    <cellStyle name="Comma 2 26" xfId="3404" xr:uid="{00000000-0005-0000-0000-00003E0D0000}"/>
    <cellStyle name="Comma 2 27" xfId="3405" xr:uid="{00000000-0005-0000-0000-00003F0D0000}"/>
    <cellStyle name="Comma 2 28" xfId="3406" xr:uid="{00000000-0005-0000-0000-0000400D0000}"/>
    <cellStyle name="Comma 2 29" xfId="3407" xr:uid="{00000000-0005-0000-0000-0000410D0000}"/>
    <cellStyle name="Comma 2 3" xfId="3408" xr:uid="{00000000-0005-0000-0000-0000420D0000}"/>
    <cellStyle name="Comma 2 3 10" xfId="3409" xr:uid="{00000000-0005-0000-0000-0000430D0000}"/>
    <cellStyle name="Comma 2 3 10 2" xfId="3410" xr:uid="{00000000-0005-0000-0000-0000440D0000}"/>
    <cellStyle name="Comma 2 3 10 2 2" xfId="3411" xr:uid="{00000000-0005-0000-0000-0000450D0000}"/>
    <cellStyle name="Comma 2 3 10 2 2 2" xfId="3412" xr:uid="{00000000-0005-0000-0000-0000460D0000}"/>
    <cellStyle name="Comma 2 3 10 2 2 3" xfId="3413" xr:uid="{00000000-0005-0000-0000-0000470D0000}"/>
    <cellStyle name="Comma 2 3 10 2 2 4" xfId="3414" xr:uid="{00000000-0005-0000-0000-0000480D0000}"/>
    <cellStyle name="Comma 2 3 10 2 3" xfId="3415" xr:uid="{00000000-0005-0000-0000-0000490D0000}"/>
    <cellStyle name="Comma 2 3 10 2 4" xfId="3416" xr:uid="{00000000-0005-0000-0000-00004A0D0000}"/>
    <cellStyle name="Comma 2 3 10 2 5" xfId="3417" xr:uid="{00000000-0005-0000-0000-00004B0D0000}"/>
    <cellStyle name="Comma 2 3 10 3" xfId="3418" xr:uid="{00000000-0005-0000-0000-00004C0D0000}"/>
    <cellStyle name="Comma 2 3 10 3 2" xfId="3419" xr:uid="{00000000-0005-0000-0000-00004D0D0000}"/>
    <cellStyle name="Comma 2 3 10 3 3" xfId="3420" xr:uid="{00000000-0005-0000-0000-00004E0D0000}"/>
    <cellStyle name="Comma 2 3 10 3 4" xfId="3421" xr:uid="{00000000-0005-0000-0000-00004F0D0000}"/>
    <cellStyle name="Comma 2 3 10 4" xfId="3422" xr:uid="{00000000-0005-0000-0000-0000500D0000}"/>
    <cellStyle name="Comma 2 3 10 5" xfId="3423" xr:uid="{00000000-0005-0000-0000-0000510D0000}"/>
    <cellStyle name="Comma 2 3 10 6" xfId="3424" xr:uid="{00000000-0005-0000-0000-0000520D0000}"/>
    <cellStyle name="Comma 2 3 11" xfId="3425" xr:uid="{00000000-0005-0000-0000-0000530D0000}"/>
    <cellStyle name="Comma 2 3 12" xfId="3426" xr:uid="{00000000-0005-0000-0000-0000540D0000}"/>
    <cellStyle name="Comma 2 3 12 2" xfId="3427" xr:uid="{00000000-0005-0000-0000-0000550D0000}"/>
    <cellStyle name="Comma 2 3 12 2 2" xfId="3428" xr:uid="{00000000-0005-0000-0000-0000560D0000}"/>
    <cellStyle name="Comma 2 3 12 2 3" xfId="3429" xr:uid="{00000000-0005-0000-0000-0000570D0000}"/>
    <cellStyle name="Comma 2 3 12 2 4" xfId="3430" xr:uid="{00000000-0005-0000-0000-0000580D0000}"/>
    <cellStyle name="Comma 2 3 12 3" xfId="3431" xr:uid="{00000000-0005-0000-0000-0000590D0000}"/>
    <cellStyle name="Comma 2 3 12 4" xfId="3432" xr:uid="{00000000-0005-0000-0000-00005A0D0000}"/>
    <cellStyle name="Comma 2 3 12 5" xfId="3433" xr:uid="{00000000-0005-0000-0000-00005B0D0000}"/>
    <cellStyle name="Comma 2 3 13" xfId="3434" xr:uid="{00000000-0005-0000-0000-00005C0D0000}"/>
    <cellStyle name="Comma 2 3 13 2" xfId="3435" xr:uid="{00000000-0005-0000-0000-00005D0D0000}"/>
    <cellStyle name="Comma 2 3 13 3" xfId="3436" xr:uid="{00000000-0005-0000-0000-00005E0D0000}"/>
    <cellStyle name="Comma 2 3 13 4" xfId="3437" xr:uid="{00000000-0005-0000-0000-00005F0D0000}"/>
    <cellStyle name="Comma 2 3 14" xfId="3438" xr:uid="{00000000-0005-0000-0000-0000600D0000}"/>
    <cellStyle name="Comma 2 3 15" xfId="3439" xr:uid="{00000000-0005-0000-0000-0000610D0000}"/>
    <cellStyle name="Comma 2 3 16" xfId="3440" xr:uid="{00000000-0005-0000-0000-0000620D0000}"/>
    <cellStyle name="Comma 2 3 2" xfId="3441" xr:uid="{00000000-0005-0000-0000-0000630D0000}"/>
    <cellStyle name="Comma 2 3 2 10" xfId="3442" xr:uid="{00000000-0005-0000-0000-0000640D0000}"/>
    <cellStyle name="Comma 2 3 2 10 2" xfId="3443" xr:uid="{00000000-0005-0000-0000-0000650D0000}"/>
    <cellStyle name="Comma 2 3 2 10 2 2" xfId="3444" xr:uid="{00000000-0005-0000-0000-0000660D0000}"/>
    <cellStyle name="Comma 2 3 2 10 2 3" xfId="3445" xr:uid="{00000000-0005-0000-0000-0000670D0000}"/>
    <cellStyle name="Comma 2 3 2 10 2 4" xfId="3446" xr:uid="{00000000-0005-0000-0000-0000680D0000}"/>
    <cellStyle name="Comma 2 3 2 10 3" xfId="3447" xr:uid="{00000000-0005-0000-0000-0000690D0000}"/>
    <cellStyle name="Comma 2 3 2 10 4" xfId="3448" xr:uid="{00000000-0005-0000-0000-00006A0D0000}"/>
    <cellStyle name="Comma 2 3 2 10 5" xfId="3449" xr:uid="{00000000-0005-0000-0000-00006B0D0000}"/>
    <cellStyle name="Comma 2 3 2 11" xfId="3450" xr:uid="{00000000-0005-0000-0000-00006C0D0000}"/>
    <cellStyle name="Comma 2 3 2 11 2" xfId="3451" xr:uid="{00000000-0005-0000-0000-00006D0D0000}"/>
    <cellStyle name="Comma 2 3 2 11 3" xfId="3452" xr:uid="{00000000-0005-0000-0000-00006E0D0000}"/>
    <cellStyle name="Comma 2 3 2 11 4" xfId="3453" xr:uid="{00000000-0005-0000-0000-00006F0D0000}"/>
    <cellStyle name="Comma 2 3 2 12" xfId="3454" xr:uid="{00000000-0005-0000-0000-0000700D0000}"/>
    <cellStyle name="Comma 2 3 2 13" xfId="3455" xr:uid="{00000000-0005-0000-0000-0000710D0000}"/>
    <cellStyle name="Comma 2 3 2 14" xfId="3456" xr:uid="{00000000-0005-0000-0000-0000720D0000}"/>
    <cellStyle name="Comma 2 3 2 2" xfId="3457" xr:uid="{00000000-0005-0000-0000-0000730D0000}"/>
    <cellStyle name="Comma 2 3 2 2 10" xfId="3458" xr:uid="{00000000-0005-0000-0000-0000740D0000}"/>
    <cellStyle name="Comma 2 3 2 2 2" xfId="3459" xr:uid="{00000000-0005-0000-0000-0000750D0000}"/>
    <cellStyle name="Comma 2 3 2 2 2 2" xfId="3460" xr:uid="{00000000-0005-0000-0000-0000760D0000}"/>
    <cellStyle name="Comma 2 3 2 2 2 2 2" xfId="3461" xr:uid="{00000000-0005-0000-0000-0000770D0000}"/>
    <cellStyle name="Comma 2 3 2 2 2 2 2 2" xfId="3462" xr:uid="{00000000-0005-0000-0000-0000780D0000}"/>
    <cellStyle name="Comma 2 3 2 2 2 2 2 2 2" xfId="3463" xr:uid="{00000000-0005-0000-0000-0000790D0000}"/>
    <cellStyle name="Comma 2 3 2 2 2 2 2 2 3" xfId="3464" xr:uid="{00000000-0005-0000-0000-00007A0D0000}"/>
    <cellStyle name="Comma 2 3 2 2 2 2 2 2 4" xfId="3465" xr:uid="{00000000-0005-0000-0000-00007B0D0000}"/>
    <cellStyle name="Comma 2 3 2 2 2 2 2 3" xfId="3466" xr:uid="{00000000-0005-0000-0000-00007C0D0000}"/>
    <cellStyle name="Comma 2 3 2 2 2 2 2 4" xfId="3467" xr:uid="{00000000-0005-0000-0000-00007D0D0000}"/>
    <cellStyle name="Comma 2 3 2 2 2 2 2 5" xfId="3468" xr:uid="{00000000-0005-0000-0000-00007E0D0000}"/>
    <cellStyle name="Comma 2 3 2 2 2 2 3" xfId="3469" xr:uid="{00000000-0005-0000-0000-00007F0D0000}"/>
    <cellStyle name="Comma 2 3 2 2 2 2 3 2" xfId="3470" xr:uid="{00000000-0005-0000-0000-0000800D0000}"/>
    <cellStyle name="Comma 2 3 2 2 2 2 3 3" xfId="3471" xr:uid="{00000000-0005-0000-0000-0000810D0000}"/>
    <cellStyle name="Comma 2 3 2 2 2 2 3 4" xfId="3472" xr:uid="{00000000-0005-0000-0000-0000820D0000}"/>
    <cellStyle name="Comma 2 3 2 2 2 2 4" xfId="3473" xr:uid="{00000000-0005-0000-0000-0000830D0000}"/>
    <cellStyle name="Comma 2 3 2 2 2 2 5" xfId="3474" xr:uid="{00000000-0005-0000-0000-0000840D0000}"/>
    <cellStyle name="Comma 2 3 2 2 2 2 6" xfId="3475" xr:uid="{00000000-0005-0000-0000-0000850D0000}"/>
    <cellStyle name="Comma 2 3 2 2 2 3" xfId="3476" xr:uid="{00000000-0005-0000-0000-0000860D0000}"/>
    <cellStyle name="Comma 2 3 2 2 2 3 2" xfId="3477" xr:uid="{00000000-0005-0000-0000-0000870D0000}"/>
    <cellStyle name="Comma 2 3 2 2 2 3 2 2" xfId="3478" xr:uid="{00000000-0005-0000-0000-0000880D0000}"/>
    <cellStyle name="Comma 2 3 2 2 2 3 2 2 2" xfId="3479" xr:uid="{00000000-0005-0000-0000-0000890D0000}"/>
    <cellStyle name="Comma 2 3 2 2 2 3 2 2 3" xfId="3480" xr:uid="{00000000-0005-0000-0000-00008A0D0000}"/>
    <cellStyle name="Comma 2 3 2 2 2 3 2 2 4" xfId="3481" xr:uid="{00000000-0005-0000-0000-00008B0D0000}"/>
    <cellStyle name="Comma 2 3 2 2 2 3 2 3" xfId="3482" xr:uid="{00000000-0005-0000-0000-00008C0D0000}"/>
    <cellStyle name="Comma 2 3 2 2 2 3 2 4" xfId="3483" xr:uid="{00000000-0005-0000-0000-00008D0D0000}"/>
    <cellStyle name="Comma 2 3 2 2 2 3 2 5" xfId="3484" xr:uid="{00000000-0005-0000-0000-00008E0D0000}"/>
    <cellStyle name="Comma 2 3 2 2 2 3 3" xfId="3485" xr:uid="{00000000-0005-0000-0000-00008F0D0000}"/>
    <cellStyle name="Comma 2 3 2 2 2 3 3 2" xfId="3486" xr:uid="{00000000-0005-0000-0000-0000900D0000}"/>
    <cellStyle name="Comma 2 3 2 2 2 3 3 3" xfId="3487" xr:uid="{00000000-0005-0000-0000-0000910D0000}"/>
    <cellStyle name="Comma 2 3 2 2 2 3 3 4" xfId="3488" xr:uid="{00000000-0005-0000-0000-0000920D0000}"/>
    <cellStyle name="Comma 2 3 2 2 2 3 4" xfId="3489" xr:uid="{00000000-0005-0000-0000-0000930D0000}"/>
    <cellStyle name="Comma 2 3 2 2 2 3 5" xfId="3490" xr:uid="{00000000-0005-0000-0000-0000940D0000}"/>
    <cellStyle name="Comma 2 3 2 2 2 3 6" xfId="3491" xr:uid="{00000000-0005-0000-0000-0000950D0000}"/>
    <cellStyle name="Comma 2 3 2 2 2 4" xfId="3492" xr:uid="{00000000-0005-0000-0000-0000960D0000}"/>
    <cellStyle name="Comma 2 3 2 2 2 4 2" xfId="3493" xr:uid="{00000000-0005-0000-0000-0000970D0000}"/>
    <cellStyle name="Comma 2 3 2 2 2 4 2 2" xfId="3494" xr:uid="{00000000-0005-0000-0000-0000980D0000}"/>
    <cellStyle name="Comma 2 3 2 2 2 4 2 3" xfId="3495" xr:uid="{00000000-0005-0000-0000-0000990D0000}"/>
    <cellStyle name="Comma 2 3 2 2 2 4 2 4" xfId="3496" xr:uid="{00000000-0005-0000-0000-00009A0D0000}"/>
    <cellStyle name="Comma 2 3 2 2 2 4 3" xfId="3497" xr:uid="{00000000-0005-0000-0000-00009B0D0000}"/>
    <cellStyle name="Comma 2 3 2 2 2 4 4" xfId="3498" xr:uid="{00000000-0005-0000-0000-00009C0D0000}"/>
    <cellStyle name="Comma 2 3 2 2 2 4 5" xfId="3499" xr:uid="{00000000-0005-0000-0000-00009D0D0000}"/>
    <cellStyle name="Comma 2 3 2 2 2 5" xfId="3500" xr:uid="{00000000-0005-0000-0000-00009E0D0000}"/>
    <cellStyle name="Comma 2 3 2 2 2 5 2" xfId="3501" xr:uid="{00000000-0005-0000-0000-00009F0D0000}"/>
    <cellStyle name="Comma 2 3 2 2 2 5 3" xfId="3502" xr:uid="{00000000-0005-0000-0000-0000A00D0000}"/>
    <cellStyle name="Comma 2 3 2 2 2 5 4" xfId="3503" xr:uid="{00000000-0005-0000-0000-0000A10D0000}"/>
    <cellStyle name="Comma 2 3 2 2 2 6" xfId="3504" xr:uid="{00000000-0005-0000-0000-0000A20D0000}"/>
    <cellStyle name="Comma 2 3 2 2 2 7" xfId="3505" xr:uid="{00000000-0005-0000-0000-0000A30D0000}"/>
    <cellStyle name="Comma 2 3 2 2 2 8" xfId="3506" xr:uid="{00000000-0005-0000-0000-0000A40D0000}"/>
    <cellStyle name="Comma 2 3 2 2 3" xfId="3507" xr:uid="{00000000-0005-0000-0000-0000A50D0000}"/>
    <cellStyle name="Comma 2 3 2 2 3 2" xfId="3508" xr:uid="{00000000-0005-0000-0000-0000A60D0000}"/>
    <cellStyle name="Comma 2 3 2 2 3 2 2" xfId="3509" xr:uid="{00000000-0005-0000-0000-0000A70D0000}"/>
    <cellStyle name="Comma 2 3 2 2 3 2 2 2" xfId="3510" xr:uid="{00000000-0005-0000-0000-0000A80D0000}"/>
    <cellStyle name="Comma 2 3 2 2 3 2 2 3" xfId="3511" xr:uid="{00000000-0005-0000-0000-0000A90D0000}"/>
    <cellStyle name="Comma 2 3 2 2 3 2 2 4" xfId="3512" xr:uid="{00000000-0005-0000-0000-0000AA0D0000}"/>
    <cellStyle name="Comma 2 3 2 2 3 2 3" xfId="3513" xr:uid="{00000000-0005-0000-0000-0000AB0D0000}"/>
    <cellStyle name="Comma 2 3 2 2 3 2 4" xfId="3514" xr:uid="{00000000-0005-0000-0000-0000AC0D0000}"/>
    <cellStyle name="Comma 2 3 2 2 3 2 5" xfId="3515" xr:uid="{00000000-0005-0000-0000-0000AD0D0000}"/>
    <cellStyle name="Comma 2 3 2 2 3 3" xfId="3516" xr:uid="{00000000-0005-0000-0000-0000AE0D0000}"/>
    <cellStyle name="Comma 2 3 2 2 3 3 2" xfId="3517" xr:uid="{00000000-0005-0000-0000-0000AF0D0000}"/>
    <cellStyle name="Comma 2 3 2 2 3 3 3" xfId="3518" xr:uid="{00000000-0005-0000-0000-0000B00D0000}"/>
    <cellStyle name="Comma 2 3 2 2 3 3 4" xfId="3519" xr:uid="{00000000-0005-0000-0000-0000B10D0000}"/>
    <cellStyle name="Comma 2 3 2 2 3 4" xfId="3520" xr:uid="{00000000-0005-0000-0000-0000B20D0000}"/>
    <cellStyle name="Comma 2 3 2 2 3 5" xfId="3521" xr:uid="{00000000-0005-0000-0000-0000B30D0000}"/>
    <cellStyle name="Comma 2 3 2 2 3 6" xfId="3522" xr:uid="{00000000-0005-0000-0000-0000B40D0000}"/>
    <cellStyle name="Comma 2 3 2 2 4" xfId="3523" xr:uid="{00000000-0005-0000-0000-0000B50D0000}"/>
    <cellStyle name="Comma 2 3 2 2 4 2" xfId="3524" xr:uid="{00000000-0005-0000-0000-0000B60D0000}"/>
    <cellStyle name="Comma 2 3 2 2 4 2 2" xfId="3525" xr:uid="{00000000-0005-0000-0000-0000B70D0000}"/>
    <cellStyle name="Comma 2 3 2 2 4 2 2 2" xfId="3526" xr:uid="{00000000-0005-0000-0000-0000B80D0000}"/>
    <cellStyle name="Comma 2 3 2 2 4 2 2 3" xfId="3527" xr:uid="{00000000-0005-0000-0000-0000B90D0000}"/>
    <cellStyle name="Comma 2 3 2 2 4 2 2 4" xfId="3528" xr:uid="{00000000-0005-0000-0000-0000BA0D0000}"/>
    <cellStyle name="Comma 2 3 2 2 4 2 3" xfId="3529" xr:uid="{00000000-0005-0000-0000-0000BB0D0000}"/>
    <cellStyle name="Comma 2 3 2 2 4 2 4" xfId="3530" xr:uid="{00000000-0005-0000-0000-0000BC0D0000}"/>
    <cellStyle name="Comma 2 3 2 2 4 2 5" xfId="3531" xr:uid="{00000000-0005-0000-0000-0000BD0D0000}"/>
    <cellStyle name="Comma 2 3 2 2 4 3" xfId="3532" xr:uid="{00000000-0005-0000-0000-0000BE0D0000}"/>
    <cellStyle name="Comma 2 3 2 2 4 3 2" xfId="3533" xr:uid="{00000000-0005-0000-0000-0000BF0D0000}"/>
    <cellStyle name="Comma 2 3 2 2 4 3 3" xfId="3534" xr:uid="{00000000-0005-0000-0000-0000C00D0000}"/>
    <cellStyle name="Comma 2 3 2 2 4 3 4" xfId="3535" xr:uid="{00000000-0005-0000-0000-0000C10D0000}"/>
    <cellStyle name="Comma 2 3 2 2 4 4" xfId="3536" xr:uid="{00000000-0005-0000-0000-0000C20D0000}"/>
    <cellStyle name="Comma 2 3 2 2 4 5" xfId="3537" xr:uid="{00000000-0005-0000-0000-0000C30D0000}"/>
    <cellStyle name="Comma 2 3 2 2 4 6" xfId="3538" xr:uid="{00000000-0005-0000-0000-0000C40D0000}"/>
    <cellStyle name="Comma 2 3 2 2 5" xfId="3539" xr:uid="{00000000-0005-0000-0000-0000C50D0000}"/>
    <cellStyle name="Comma 2 3 2 2 6" xfId="3540" xr:uid="{00000000-0005-0000-0000-0000C60D0000}"/>
    <cellStyle name="Comma 2 3 2 2 6 2" xfId="3541" xr:uid="{00000000-0005-0000-0000-0000C70D0000}"/>
    <cellStyle name="Comma 2 3 2 2 6 2 2" xfId="3542" xr:uid="{00000000-0005-0000-0000-0000C80D0000}"/>
    <cellStyle name="Comma 2 3 2 2 6 2 3" xfId="3543" xr:uid="{00000000-0005-0000-0000-0000C90D0000}"/>
    <cellStyle name="Comma 2 3 2 2 6 2 4" xfId="3544" xr:uid="{00000000-0005-0000-0000-0000CA0D0000}"/>
    <cellStyle name="Comma 2 3 2 2 6 3" xfId="3545" xr:uid="{00000000-0005-0000-0000-0000CB0D0000}"/>
    <cellStyle name="Comma 2 3 2 2 6 4" xfId="3546" xr:uid="{00000000-0005-0000-0000-0000CC0D0000}"/>
    <cellStyle name="Comma 2 3 2 2 6 5" xfId="3547" xr:uid="{00000000-0005-0000-0000-0000CD0D0000}"/>
    <cellStyle name="Comma 2 3 2 2 7" xfId="3548" xr:uid="{00000000-0005-0000-0000-0000CE0D0000}"/>
    <cellStyle name="Comma 2 3 2 2 7 2" xfId="3549" xr:uid="{00000000-0005-0000-0000-0000CF0D0000}"/>
    <cellStyle name="Comma 2 3 2 2 7 3" xfId="3550" xr:uid="{00000000-0005-0000-0000-0000D00D0000}"/>
    <cellStyle name="Comma 2 3 2 2 7 4" xfId="3551" xr:uid="{00000000-0005-0000-0000-0000D10D0000}"/>
    <cellStyle name="Comma 2 3 2 2 8" xfId="3552" xr:uid="{00000000-0005-0000-0000-0000D20D0000}"/>
    <cellStyle name="Comma 2 3 2 2 9" xfId="3553" xr:uid="{00000000-0005-0000-0000-0000D30D0000}"/>
    <cellStyle name="Comma 2 3 2 3" xfId="3554" xr:uid="{00000000-0005-0000-0000-0000D40D0000}"/>
    <cellStyle name="Comma 2 3 2 3 2" xfId="3555" xr:uid="{00000000-0005-0000-0000-0000D50D0000}"/>
    <cellStyle name="Comma 2 3 2 3 2 2" xfId="3556" xr:uid="{00000000-0005-0000-0000-0000D60D0000}"/>
    <cellStyle name="Comma 2 3 2 3 2 2 2" xfId="3557" xr:uid="{00000000-0005-0000-0000-0000D70D0000}"/>
    <cellStyle name="Comma 2 3 2 3 2 2 2 2" xfId="3558" xr:uid="{00000000-0005-0000-0000-0000D80D0000}"/>
    <cellStyle name="Comma 2 3 2 3 2 2 2 2 2" xfId="3559" xr:uid="{00000000-0005-0000-0000-0000D90D0000}"/>
    <cellStyle name="Comma 2 3 2 3 2 2 2 2 3" xfId="3560" xr:uid="{00000000-0005-0000-0000-0000DA0D0000}"/>
    <cellStyle name="Comma 2 3 2 3 2 2 2 2 4" xfId="3561" xr:uid="{00000000-0005-0000-0000-0000DB0D0000}"/>
    <cellStyle name="Comma 2 3 2 3 2 2 2 3" xfId="3562" xr:uid="{00000000-0005-0000-0000-0000DC0D0000}"/>
    <cellStyle name="Comma 2 3 2 3 2 2 2 4" xfId="3563" xr:uid="{00000000-0005-0000-0000-0000DD0D0000}"/>
    <cellStyle name="Comma 2 3 2 3 2 2 2 5" xfId="3564" xr:uid="{00000000-0005-0000-0000-0000DE0D0000}"/>
    <cellStyle name="Comma 2 3 2 3 2 2 3" xfId="3565" xr:uid="{00000000-0005-0000-0000-0000DF0D0000}"/>
    <cellStyle name="Comma 2 3 2 3 2 2 3 2" xfId="3566" xr:uid="{00000000-0005-0000-0000-0000E00D0000}"/>
    <cellStyle name="Comma 2 3 2 3 2 2 3 3" xfId="3567" xr:uid="{00000000-0005-0000-0000-0000E10D0000}"/>
    <cellStyle name="Comma 2 3 2 3 2 2 3 4" xfId="3568" xr:uid="{00000000-0005-0000-0000-0000E20D0000}"/>
    <cellStyle name="Comma 2 3 2 3 2 2 4" xfId="3569" xr:uid="{00000000-0005-0000-0000-0000E30D0000}"/>
    <cellStyle name="Comma 2 3 2 3 2 2 5" xfId="3570" xr:uid="{00000000-0005-0000-0000-0000E40D0000}"/>
    <cellStyle name="Comma 2 3 2 3 2 2 6" xfId="3571" xr:uid="{00000000-0005-0000-0000-0000E50D0000}"/>
    <cellStyle name="Comma 2 3 2 3 2 3" xfId="3572" xr:uid="{00000000-0005-0000-0000-0000E60D0000}"/>
    <cellStyle name="Comma 2 3 2 3 2 3 2" xfId="3573" xr:uid="{00000000-0005-0000-0000-0000E70D0000}"/>
    <cellStyle name="Comma 2 3 2 3 2 3 2 2" xfId="3574" xr:uid="{00000000-0005-0000-0000-0000E80D0000}"/>
    <cellStyle name="Comma 2 3 2 3 2 3 2 2 2" xfId="3575" xr:uid="{00000000-0005-0000-0000-0000E90D0000}"/>
    <cellStyle name="Comma 2 3 2 3 2 3 2 2 3" xfId="3576" xr:uid="{00000000-0005-0000-0000-0000EA0D0000}"/>
    <cellStyle name="Comma 2 3 2 3 2 3 2 2 4" xfId="3577" xr:uid="{00000000-0005-0000-0000-0000EB0D0000}"/>
    <cellStyle name="Comma 2 3 2 3 2 3 2 3" xfId="3578" xr:uid="{00000000-0005-0000-0000-0000EC0D0000}"/>
    <cellStyle name="Comma 2 3 2 3 2 3 2 4" xfId="3579" xr:uid="{00000000-0005-0000-0000-0000ED0D0000}"/>
    <cellStyle name="Comma 2 3 2 3 2 3 2 5" xfId="3580" xr:uid="{00000000-0005-0000-0000-0000EE0D0000}"/>
    <cellStyle name="Comma 2 3 2 3 2 3 3" xfId="3581" xr:uid="{00000000-0005-0000-0000-0000EF0D0000}"/>
    <cellStyle name="Comma 2 3 2 3 2 3 3 2" xfId="3582" xr:uid="{00000000-0005-0000-0000-0000F00D0000}"/>
    <cellStyle name="Comma 2 3 2 3 2 3 3 3" xfId="3583" xr:uid="{00000000-0005-0000-0000-0000F10D0000}"/>
    <cellStyle name="Comma 2 3 2 3 2 3 3 4" xfId="3584" xr:uid="{00000000-0005-0000-0000-0000F20D0000}"/>
    <cellStyle name="Comma 2 3 2 3 2 3 4" xfId="3585" xr:uid="{00000000-0005-0000-0000-0000F30D0000}"/>
    <cellStyle name="Comma 2 3 2 3 2 3 5" xfId="3586" xr:uid="{00000000-0005-0000-0000-0000F40D0000}"/>
    <cellStyle name="Comma 2 3 2 3 2 3 6" xfId="3587" xr:uid="{00000000-0005-0000-0000-0000F50D0000}"/>
    <cellStyle name="Comma 2 3 2 3 2 4" xfId="3588" xr:uid="{00000000-0005-0000-0000-0000F60D0000}"/>
    <cellStyle name="Comma 2 3 2 3 2 4 2" xfId="3589" xr:uid="{00000000-0005-0000-0000-0000F70D0000}"/>
    <cellStyle name="Comma 2 3 2 3 2 4 2 2" xfId="3590" xr:uid="{00000000-0005-0000-0000-0000F80D0000}"/>
    <cellStyle name="Comma 2 3 2 3 2 4 2 3" xfId="3591" xr:uid="{00000000-0005-0000-0000-0000F90D0000}"/>
    <cellStyle name="Comma 2 3 2 3 2 4 2 4" xfId="3592" xr:uid="{00000000-0005-0000-0000-0000FA0D0000}"/>
    <cellStyle name="Comma 2 3 2 3 2 4 3" xfId="3593" xr:uid="{00000000-0005-0000-0000-0000FB0D0000}"/>
    <cellStyle name="Comma 2 3 2 3 2 4 4" xfId="3594" xr:uid="{00000000-0005-0000-0000-0000FC0D0000}"/>
    <cellStyle name="Comma 2 3 2 3 2 4 5" xfId="3595" xr:uid="{00000000-0005-0000-0000-0000FD0D0000}"/>
    <cellStyle name="Comma 2 3 2 3 2 5" xfId="3596" xr:uid="{00000000-0005-0000-0000-0000FE0D0000}"/>
    <cellStyle name="Comma 2 3 2 3 2 5 2" xfId="3597" xr:uid="{00000000-0005-0000-0000-0000FF0D0000}"/>
    <cellStyle name="Comma 2 3 2 3 2 5 3" xfId="3598" xr:uid="{00000000-0005-0000-0000-0000000E0000}"/>
    <cellStyle name="Comma 2 3 2 3 2 5 4" xfId="3599" xr:uid="{00000000-0005-0000-0000-0000010E0000}"/>
    <cellStyle name="Comma 2 3 2 3 2 6" xfId="3600" xr:uid="{00000000-0005-0000-0000-0000020E0000}"/>
    <cellStyle name="Comma 2 3 2 3 2 7" xfId="3601" xr:uid="{00000000-0005-0000-0000-0000030E0000}"/>
    <cellStyle name="Comma 2 3 2 3 2 8" xfId="3602" xr:uid="{00000000-0005-0000-0000-0000040E0000}"/>
    <cellStyle name="Comma 2 3 2 3 3" xfId="3603" xr:uid="{00000000-0005-0000-0000-0000050E0000}"/>
    <cellStyle name="Comma 2 3 2 3 3 2" xfId="3604" xr:uid="{00000000-0005-0000-0000-0000060E0000}"/>
    <cellStyle name="Comma 2 3 2 3 3 2 2" xfId="3605" xr:uid="{00000000-0005-0000-0000-0000070E0000}"/>
    <cellStyle name="Comma 2 3 2 3 3 2 2 2" xfId="3606" xr:uid="{00000000-0005-0000-0000-0000080E0000}"/>
    <cellStyle name="Comma 2 3 2 3 3 2 2 3" xfId="3607" xr:uid="{00000000-0005-0000-0000-0000090E0000}"/>
    <cellStyle name="Comma 2 3 2 3 3 2 2 4" xfId="3608" xr:uid="{00000000-0005-0000-0000-00000A0E0000}"/>
    <cellStyle name="Comma 2 3 2 3 3 2 3" xfId="3609" xr:uid="{00000000-0005-0000-0000-00000B0E0000}"/>
    <cellStyle name="Comma 2 3 2 3 3 2 4" xfId="3610" xr:uid="{00000000-0005-0000-0000-00000C0E0000}"/>
    <cellStyle name="Comma 2 3 2 3 3 2 5" xfId="3611" xr:uid="{00000000-0005-0000-0000-00000D0E0000}"/>
    <cellStyle name="Comma 2 3 2 3 3 3" xfId="3612" xr:uid="{00000000-0005-0000-0000-00000E0E0000}"/>
    <cellStyle name="Comma 2 3 2 3 3 3 2" xfId="3613" xr:uid="{00000000-0005-0000-0000-00000F0E0000}"/>
    <cellStyle name="Comma 2 3 2 3 3 3 3" xfId="3614" xr:uid="{00000000-0005-0000-0000-0000100E0000}"/>
    <cellStyle name="Comma 2 3 2 3 3 3 4" xfId="3615" xr:uid="{00000000-0005-0000-0000-0000110E0000}"/>
    <cellStyle name="Comma 2 3 2 3 3 4" xfId="3616" xr:uid="{00000000-0005-0000-0000-0000120E0000}"/>
    <cellStyle name="Comma 2 3 2 3 3 5" xfId="3617" xr:uid="{00000000-0005-0000-0000-0000130E0000}"/>
    <cellStyle name="Comma 2 3 2 3 3 6" xfId="3618" xr:uid="{00000000-0005-0000-0000-0000140E0000}"/>
    <cellStyle name="Comma 2 3 2 3 4" xfId="3619" xr:uid="{00000000-0005-0000-0000-0000150E0000}"/>
    <cellStyle name="Comma 2 3 2 3 4 2" xfId="3620" xr:uid="{00000000-0005-0000-0000-0000160E0000}"/>
    <cellStyle name="Comma 2 3 2 3 4 2 2" xfId="3621" xr:uid="{00000000-0005-0000-0000-0000170E0000}"/>
    <cellStyle name="Comma 2 3 2 3 4 2 2 2" xfId="3622" xr:uid="{00000000-0005-0000-0000-0000180E0000}"/>
    <cellStyle name="Comma 2 3 2 3 4 2 2 3" xfId="3623" xr:uid="{00000000-0005-0000-0000-0000190E0000}"/>
    <cellStyle name="Comma 2 3 2 3 4 2 2 4" xfId="3624" xr:uid="{00000000-0005-0000-0000-00001A0E0000}"/>
    <cellStyle name="Comma 2 3 2 3 4 2 3" xfId="3625" xr:uid="{00000000-0005-0000-0000-00001B0E0000}"/>
    <cellStyle name="Comma 2 3 2 3 4 2 4" xfId="3626" xr:uid="{00000000-0005-0000-0000-00001C0E0000}"/>
    <cellStyle name="Comma 2 3 2 3 4 2 5" xfId="3627" xr:uid="{00000000-0005-0000-0000-00001D0E0000}"/>
    <cellStyle name="Comma 2 3 2 3 4 3" xfId="3628" xr:uid="{00000000-0005-0000-0000-00001E0E0000}"/>
    <cellStyle name="Comma 2 3 2 3 4 3 2" xfId="3629" xr:uid="{00000000-0005-0000-0000-00001F0E0000}"/>
    <cellStyle name="Comma 2 3 2 3 4 3 3" xfId="3630" xr:uid="{00000000-0005-0000-0000-0000200E0000}"/>
    <cellStyle name="Comma 2 3 2 3 4 3 4" xfId="3631" xr:uid="{00000000-0005-0000-0000-0000210E0000}"/>
    <cellStyle name="Comma 2 3 2 3 4 4" xfId="3632" xr:uid="{00000000-0005-0000-0000-0000220E0000}"/>
    <cellStyle name="Comma 2 3 2 3 4 5" xfId="3633" xr:uid="{00000000-0005-0000-0000-0000230E0000}"/>
    <cellStyle name="Comma 2 3 2 3 4 6" xfId="3634" xr:uid="{00000000-0005-0000-0000-0000240E0000}"/>
    <cellStyle name="Comma 2 3 2 3 5" xfId="3635" xr:uid="{00000000-0005-0000-0000-0000250E0000}"/>
    <cellStyle name="Comma 2 3 2 3 5 2" xfId="3636" xr:uid="{00000000-0005-0000-0000-0000260E0000}"/>
    <cellStyle name="Comma 2 3 2 3 5 2 2" xfId="3637" xr:uid="{00000000-0005-0000-0000-0000270E0000}"/>
    <cellStyle name="Comma 2 3 2 3 5 2 3" xfId="3638" xr:uid="{00000000-0005-0000-0000-0000280E0000}"/>
    <cellStyle name="Comma 2 3 2 3 5 2 4" xfId="3639" xr:uid="{00000000-0005-0000-0000-0000290E0000}"/>
    <cellStyle name="Comma 2 3 2 3 5 3" xfId="3640" xr:uid="{00000000-0005-0000-0000-00002A0E0000}"/>
    <cellStyle name="Comma 2 3 2 3 5 4" xfId="3641" xr:uid="{00000000-0005-0000-0000-00002B0E0000}"/>
    <cellStyle name="Comma 2 3 2 3 5 5" xfId="3642" xr:uid="{00000000-0005-0000-0000-00002C0E0000}"/>
    <cellStyle name="Comma 2 3 2 3 6" xfId="3643" xr:uid="{00000000-0005-0000-0000-00002D0E0000}"/>
    <cellStyle name="Comma 2 3 2 3 6 2" xfId="3644" xr:uid="{00000000-0005-0000-0000-00002E0E0000}"/>
    <cellStyle name="Comma 2 3 2 3 6 3" xfId="3645" xr:uid="{00000000-0005-0000-0000-00002F0E0000}"/>
    <cellStyle name="Comma 2 3 2 3 6 4" xfId="3646" xr:uid="{00000000-0005-0000-0000-0000300E0000}"/>
    <cellStyle name="Comma 2 3 2 3 7" xfId="3647" xr:uid="{00000000-0005-0000-0000-0000310E0000}"/>
    <cellStyle name="Comma 2 3 2 3 8" xfId="3648" xr:uid="{00000000-0005-0000-0000-0000320E0000}"/>
    <cellStyle name="Comma 2 3 2 3 9" xfId="3649" xr:uid="{00000000-0005-0000-0000-0000330E0000}"/>
    <cellStyle name="Comma 2 3 2 4" xfId="3650" xr:uid="{00000000-0005-0000-0000-0000340E0000}"/>
    <cellStyle name="Comma 2 3 2 4 2" xfId="3651" xr:uid="{00000000-0005-0000-0000-0000350E0000}"/>
    <cellStyle name="Comma 2 3 2 4 2 2" xfId="3652" xr:uid="{00000000-0005-0000-0000-0000360E0000}"/>
    <cellStyle name="Comma 2 3 2 4 2 2 2" xfId="3653" xr:uid="{00000000-0005-0000-0000-0000370E0000}"/>
    <cellStyle name="Comma 2 3 2 4 2 2 2 2" xfId="3654" xr:uid="{00000000-0005-0000-0000-0000380E0000}"/>
    <cellStyle name="Comma 2 3 2 4 2 2 2 2 2" xfId="3655" xr:uid="{00000000-0005-0000-0000-0000390E0000}"/>
    <cellStyle name="Comma 2 3 2 4 2 2 2 2 3" xfId="3656" xr:uid="{00000000-0005-0000-0000-00003A0E0000}"/>
    <cellStyle name="Comma 2 3 2 4 2 2 2 2 4" xfId="3657" xr:uid="{00000000-0005-0000-0000-00003B0E0000}"/>
    <cellStyle name="Comma 2 3 2 4 2 2 2 3" xfId="3658" xr:uid="{00000000-0005-0000-0000-00003C0E0000}"/>
    <cellStyle name="Comma 2 3 2 4 2 2 2 4" xfId="3659" xr:uid="{00000000-0005-0000-0000-00003D0E0000}"/>
    <cellStyle name="Comma 2 3 2 4 2 2 2 5" xfId="3660" xr:uid="{00000000-0005-0000-0000-00003E0E0000}"/>
    <cellStyle name="Comma 2 3 2 4 2 2 3" xfId="3661" xr:uid="{00000000-0005-0000-0000-00003F0E0000}"/>
    <cellStyle name="Comma 2 3 2 4 2 2 3 2" xfId="3662" xr:uid="{00000000-0005-0000-0000-0000400E0000}"/>
    <cellStyle name="Comma 2 3 2 4 2 2 3 3" xfId="3663" xr:uid="{00000000-0005-0000-0000-0000410E0000}"/>
    <cellStyle name="Comma 2 3 2 4 2 2 3 4" xfId="3664" xr:uid="{00000000-0005-0000-0000-0000420E0000}"/>
    <cellStyle name="Comma 2 3 2 4 2 2 4" xfId="3665" xr:uid="{00000000-0005-0000-0000-0000430E0000}"/>
    <cellStyle name="Comma 2 3 2 4 2 2 5" xfId="3666" xr:uid="{00000000-0005-0000-0000-0000440E0000}"/>
    <cellStyle name="Comma 2 3 2 4 2 2 6" xfId="3667" xr:uid="{00000000-0005-0000-0000-0000450E0000}"/>
    <cellStyle name="Comma 2 3 2 4 2 3" xfId="3668" xr:uid="{00000000-0005-0000-0000-0000460E0000}"/>
    <cellStyle name="Comma 2 3 2 4 2 3 2" xfId="3669" xr:uid="{00000000-0005-0000-0000-0000470E0000}"/>
    <cellStyle name="Comma 2 3 2 4 2 3 2 2" xfId="3670" xr:uid="{00000000-0005-0000-0000-0000480E0000}"/>
    <cellStyle name="Comma 2 3 2 4 2 3 2 2 2" xfId="3671" xr:uid="{00000000-0005-0000-0000-0000490E0000}"/>
    <cellStyle name="Comma 2 3 2 4 2 3 2 2 3" xfId="3672" xr:uid="{00000000-0005-0000-0000-00004A0E0000}"/>
    <cellStyle name="Comma 2 3 2 4 2 3 2 2 4" xfId="3673" xr:uid="{00000000-0005-0000-0000-00004B0E0000}"/>
    <cellStyle name="Comma 2 3 2 4 2 3 2 3" xfId="3674" xr:uid="{00000000-0005-0000-0000-00004C0E0000}"/>
    <cellStyle name="Comma 2 3 2 4 2 3 2 4" xfId="3675" xr:uid="{00000000-0005-0000-0000-00004D0E0000}"/>
    <cellStyle name="Comma 2 3 2 4 2 3 2 5" xfId="3676" xr:uid="{00000000-0005-0000-0000-00004E0E0000}"/>
    <cellStyle name="Comma 2 3 2 4 2 3 3" xfId="3677" xr:uid="{00000000-0005-0000-0000-00004F0E0000}"/>
    <cellStyle name="Comma 2 3 2 4 2 3 3 2" xfId="3678" xr:uid="{00000000-0005-0000-0000-0000500E0000}"/>
    <cellStyle name="Comma 2 3 2 4 2 3 3 3" xfId="3679" xr:uid="{00000000-0005-0000-0000-0000510E0000}"/>
    <cellStyle name="Comma 2 3 2 4 2 3 3 4" xfId="3680" xr:uid="{00000000-0005-0000-0000-0000520E0000}"/>
    <cellStyle name="Comma 2 3 2 4 2 3 4" xfId="3681" xr:uid="{00000000-0005-0000-0000-0000530E0000}"/>
    <cellStyle name="Comma 2 3 2 4 2 3 5" xfId="3682" xr:uid="{00000000-0005-0000-0000-0000540E0000}"/>
    <cellStyle name="Comma 2 3 2 4 2 3 6" xfId="3683" xr:uid="{00000000-0005-0000-0000-0000550E0000}"/>
    <cellStyle name="Comma 2 3 2 4 2 4" xfId="3684" xr:uid="{00000000-0005-0000-0000-0000560E0000}"/>
    <cellStyle name="Comma 2 3 2 4 2 4 2" xfId="3685" xr:uid="{00000000-0005-0000-0000-0000570E0000}"/>
    <cellStyle name="Comma 2 3 2 4 2 4 2 2" xfId="3686" xr:uid="{00000000-0005-0000-0000-0000580E0000}"/>
    <cellStyle name="Comma 2 3 2 4 2 4 2 3" xfId="3687" xr:uid="{00000000-0005-0000-0000-0000590E0000}"/>
    <cellStyle name="Comma 2 3 2 4 2 4 2 4" xfId="3688" xr:uid="{00000000-0005-0000-0000-00005A0E0000}"/>
    <cellStyle name="Comma 2 3 2 4 2 4 3" xfId="3689" xr:uid="{00000000-0005-0000-0000-00005B0E0000}"/>
    <cellStyle name="Comma 2 3 2 4 2 4 4" xfId="3690" xr:uid="{00000000-0005-0000-0000-00005C0E0000}"/>
    <cellStyle name="Comma 2 3 2 4 2 4 5" xfId="3691" xr:uid="{00000000-0005-0000-0000-00005D0E0000}"/>
    <cellStyle name="Comma 2 3 2 4 2 5" xfId="3692" xr:uid="{00000000-0005-0000-0000-00005E0E0000}"/>
    <cellStyle name="Comma 2 3 2 4 2 5 2" xfId="3693" xr:uid="{00000000-0005-0000-0000-00005F0E0000}"/>
    <cellStyle name="Comma 2 3 2 4 2 5 3" xfId="3694" xr:uid="{00000000-0005-0000-0000-0000600E0000}"/>
    <cellStyle name="Comma 2 3 2 4 2 5 4" xfId="3695" xr:uid="{00000000-0005-0000-0000-0000610E0000}"/>
    <cellStyle name="Comma 2 3 2 4 2 6" xfId="3696" xr:uid="{00000000-0005-0000-0000-0000620E0000}"/>
    <cellStyle name="Comma 2 3 2 4 2 7" xfId="3697" xr:uid="{00000000-0005-0000-0000-0000630E0000}"/>
    <cellStyle name="Comma 2 3 2 4 2 8" xfId="3698" xr:uid="{00000000-0005-0000-0000-0000640E0000}"/>
    <cellStyle name="Comma 2 3 2 4 3" xfId="3699" xr:uid="{00000000-0005-0000-0000-0000650E0000}"/>
    <cellStyle name="Comma 2 3 2 4 3 2" xfId="3700" xr:uid="{00000000-0005-0000-0000-0000660E0000}"/>
    <cellStyle name="Comma 2 3 2 4 3 2 2" xfId="3701" xr:uid="{00000000-0005-0000-0000-0000670E0000}"/>
    <cellStyle name="Comma 2 3 2 4 3 2 2 2" xfId="3702" xr:uid="{00000000-0005-0000-0000-0000680E0000}"/>
    <cellStyle name="Comma 2 3 2 4 3 2 2 3" xfId="3703" xr:uid="{00000000-0005-0000-0000-0000690E0000}"/>
    <cellStyle name="Comma 2 3 2 4 3 2 2 4" xfId="3704" xr:uid="{00000000-0005-0000-0000-00006A0E0000}"/>
    <cellStyle name="Comma 2 3 2 4 3 2 3" xfId="3705" xr:uid="{00000000-0005-0000-0000-00006B0E0000}"/>
    <cellStyle name="Comma 2 3 2 4 3 2 4" xfId="3706" xr:uid="{00000000-0005-0000-0000-00006C0E0000}"/>
    <cellStyle name="Comma 2 3 2 4 3 2 5" xfId="3707" xr:uid="{00000000-0005-0000-0000-00006D0E0000}"/>
    <cellStyle name="Comma 2 3 2 4 3 3" xfId="3708" xr:uid="{00000000-0005-0000-0000-00006E0E0000}"/>
    <cellStyle name="Comma 2 3 2 4 3 3 2" xfId="3709" xr:uid="{00000000-0005-0000-0000-00006F0E0000}"/>
    <cellStyle name="Comma 2 3 2 4 3 3 3" xfId="3710" xr:uid="{00000000-0005-0000-0000-0000700E0000}"/>
    <cellStyle name="Comma 2 3 2 4 3 3 4" xfId="3711" xr:uid="{00000000-0005-0000-0000-0000710E0000}"/>
    <cellStyle name="Comma 2 3 2 4 3 4" xfId="3712" xr:uid="{00000000-0005-0000-0000-0000720E0000}"/>
    <cellStyle name="Comma 2 3 2 4 3 5" xfId="3713" xr:uid="{00000000-0005-0000-0000-0000730E0000}"/>
    <cellStyle name="Comma 2 3 2 4 3 6" xfId="3714" xr:uid="{00000000-0005-0000-0000-0000740E0000}"/>
    <cellStyle name="Comma 2 3 2 4 4" xfId="3715" xr:uid="{00000000-0005-0000-0000-0000750E0000}"/>
    <cellStyle name="Comma 2 3 2 4 4 2" xfId="3716" xr:uid="{00000000-0005-0000-0000-0000760E0000}"/>
    <cellStyle name="Comma 2 3 2 4 4 2 2" xfId="3717" xr:uid="{00000000-0005-0000-0000-0000770E0000}"/>
    <cellStyle name="Comma 2 3 2 4 4 2 2 2" xfId="3718" xr:uid="{00000000-0005-0000-0000-0000780E0000}"/>
    <cellStyle name="Comma 2 3 2 4 4 2 2 3" xfId="3719" xr:uid="{00000000-0005-0000-0000-0000790E0000}"/>
    <cellStyle name="Comma 2 3 2 4 4 2 2 4" xfId="3720" xr:uid="{00000000-0005-0000-0000-00007A0E0000}"/>
    <cellStyle name="Comma 2 3 2 4 4 2 3" xfId="3721" xr:uid="{00000000-0005-0000-0000-00007B0E0000}"/>
    <cellStyle name="Comma 2 3 2 4 4 2 4" xfId="3722" xr:uid="{00000000-0005-0000-0000-00007C0E0000}"/>
    <cellStyle name="Comma 2 3 2 4 4 2 5" xfId="3723" xr:uid="{00000000-0005-0000-0000-00007D0E0000}"/>
    <cellStyle name="Comma 2 3 2 4 4 3" xfId="3724" xr:uid="{00000000-0005-0000-0000-00007E0E0000}"/>
    <cellStyle name="Comma 2 3 2 4 4 3 2" xfId="3725" xr:uid="{00000000-0005-0000-0000-00007F0E0000}"/>
    <cellStyle name="Comma 2 3 2 4 4 3 3" xfId="3726" xr:uid="{00000000-0005-0000-0000-0000800E0000}"/>
    <cellStyle name="Comma 2 3 2 4 4 3 4" xfId="3727" xr:uid="{00000000-0005-0000-0000-0000810E0000}"/>
    <cellStyle name="Comma 2 3 2 4 4 4" xfId="3728" xr:uid="{00000000-0005-0000-0000-0000820E0000}"/>
    <cellStyle name="Comma 2 3 2 4 4 5" xfId="3729" xr:uid="{00000000-0005-0000-0000-0000830E0000}"/>
    <cellStyle name="Comma 2 3 2 4 4 6" xfId="3730" xr:uid="{00000000-0005-0000-0000-0000840E0000}"/>
    <cellStyle name="Comma 2 3 2 4 5" xfId="3731" xr:uid="{00000000-0005-0000-0000-0000850E0000}"/>
    <cellStyle name="Comma 2 3 2 4 5 2" xfId="3732" xr:uid="{00000000-0005-0000-0000-0000860E0000}"/>
    <cellStyle name="Comma 2 3 2 4 5 2 2" xfId="3733" xr:uid="{00000000-0005-0000-0000-0000870E0000}"/>
    <cellStyle name="Comma 2 3 2 4 5 2 3" xfId="3734" xr:uid="{00000000-0005-0000-0000-0000880E0000}"/>
    <cellStyle name="Comma 2 3 2 4 5 2 4" xfId="3735" xr:uid="{00000000-0005-0000-0000-0000890E0000}"/>
    <cellStyle name="Comma 2 3 2 4 5 3" xfId="3736" xr:uid="{00000000-0005-0000-0000-00008A0E0000}"/>
    <cellStyle name="Comma 2 3 2 4 5 4" xfId="3737" xr:uid="{00000000-0005-0000-0000-00008B0E0000}"/>
    <cellStyle name="Comma 2 3 2 4 5 5" xfId="3738" xr:uid="{00000000-0005-0000-0000-00008C0E0000}"/>
    <cellStyle name="Comma 2 3 2 4 6" xfId="3739" xr:uid="{00000000-0005-0000-0000-00008D0E0000}"/>
    <cellStyle name="Comma 2 3 2 4 6 2" xfId="3740" xr:uid="{00000000-0005-0000-0000-00008E0E0000}"/>
    <cellStyle name="Comma 2 3 2 4 6 3" xfId="3741" xr:uid="{00000000-0005-0000-0000-00008F0E0000}"/>
    <cellStyle name="Comma 2 3 2 4 6 4" xfId="3742" xr:uid="{00000000-0005-0000-0000-0000900E0000}"/>
    <cellStyle name="Comma 2 3 2 4 7" xfId="3743" xr:uid="{00000000-0005-0000-0000-0000910E0000}"/>
    <cellStyle name="Comma 2 3 2 4 8" xfId="3744" xr:uid="{00000000-0005-0000-0000-0000920E0000}"/>
    <cellStyle name="Comma 2 3 2 4 9" xfId="3745" xr:uid="{00000000-0005-0000-0000-0000930E0000}"/>
    <cellStyle name="Comma 2 3 2 5" xfId="3746" xr:uid="{00000000-0005-0000-0000-0000940E0000}"/>
    <cellStyle name="Comma 2 3 2 5 2" xfId="3747" xr:uid="{00000000-0005-0000-0000-0000950E0000}"/>
    <cellStyle name="Comma 2 3 2 5 2 2" xfId="3748" xr:uid="{00000000-0005-0000-0000-0000960E0000}"/>
    <cellStyle name="Comma 2 3 2 5 2 2 2" xfId="3749" xr:uid="{00000000-0005-0000-0000-0000970E0000}"/>
    <cellStyle name="Comma 2 3 2 5 2 2 2 2" xfId="3750" xr:uid="{00000000-0005-0000-0000-0000980E0000}"/>
    <cellStyle name="Comma 2 3 2 5 2 2 2 3" xfId="3751" xr:uid="{00000000-0005-0000-0000-0000990E0000}"/>
    <cellStyle name="Comma 2 3 2 5 2 2 2 4" xfId="3752" xr:uid="{00000000-0005-0000-0000-00009A0E0000}"/>
    <cellStyle name="Comma 2 3 2 5 2 2 3" xfId="3753" xr:uid="{00000000-0005-0000-0000-00009B0E0000}"/>
    <cellStyle name="Comma 2 3 2 5 2 2 4" xfId="3754" xr:uid="{00000000-0005-0000-0000-00009C0E0000}"/>
    <cellStyle name="Comma 2 3 2 5 2 2 5" xfId="3755" xr:uid="{00000000-0005-0000-0000-00009D0E0000}"/>
    <cellStyle name="Comma 2 3 2 5 2 3" xfId="3756" xr:uid="{00000000-0005-0000-0000-00009E0E0000}"/>
    <cellStyle name="Comma 2 3 2 5 2 3 2" xfId="3757" xr:uid="{00000000-0005-0000-0000-00009F0E0000}"/>
    <cellStyle name="Comma 2 3 2 5 2 3 3" xfId="3758" xr:uid="{00000000-0005-0000-0000-0000A00E0000}"/>
    <cellStyle name="Comma 2 3 2 5 2 3 4" xfId="3759" xr:uid="{00000000-0005-0000-0000-0000A10E0000}"/>
    <cellStyle name="Comma 2 3 2 5 2 4" xfId="3760" xr:uid="{00000000-0005-0000-0000-0000A20E0000}"/>
    <cellStyle name="Comma 2 3 2 5 2 5" xfId="3761" xr:uid="{00000000-0005-0000-0000-0000A30E0000}"/>
    <cellStyle name="Comma 2 3 2 5 2 6" xfId="3762" xr:uid="{00000000-0005-0000-0000-0000A40E0000}"/>
    <cellStyle name="Comma 2 3 2 5 3" xfId="3763" xr:uid="{00000000-0005-0000-0000-0000A50E0000}"/>
    <cellStyle name="Comma 2 3 2 5 3 2" xfId="3764" xr:uid="{00000000-0005-0000-0000-0000A60E0000}"/>
    <cellStyle name="Comma 2 3 2 5 3 2 2" xfId="3765" xr:uid="{00000000-0005-0000-0000-0000A70E0000}"/>
    <cellStyle name="Comma 2 3 2 5 3 2 2 2" xfId="3766" xr:uid="{00000000-0005-0000-0000-0000A80E0000}"/>
    <cellStyle name="Comma 2 3 2 5 3 2 2 3" xfId="3767" xr:uid="{00000000-0005-0000-0000-0000A90E0000}"/>
    <cellStyle name="Comma 2 3 2 5 3 2 2 4" xfId="3768" xr:uid="{00000000-0005-0000-0000-0000AA0E0000}"/>
    <cellStyle name="Comma 2 3 2 5 3 2 3" xfId="3769" xr:uid="{00000000-0005-0000-0000-0000AB0E0000}"/>
    <cellStyle name="Comma 2 3 2 5 3 2 4" xfId="3770" xr:uid="{00000000-0005-0000-0000-0000AC0E0000}"/>
    <cellStyle name="Comma 2 3 2 5 3 2 5" xfId="3771" xr:uid="{00000000-0005-0000-0000-0000AD0E0000}"/>
    <cellStyle name="Comma 2 3 2 5 3 3" xfId="3772" xr:uid="{00000000-0005-0000-0000-0000AE0E0000}"/>
    <cellStyle name="Comma 2 3 2 5 3 3 2" xfId="3773" xr:uid="{00000000-0005-0000-0000-0000AF0E0000}"/>
    <cellStyle name="Comma 2 3 2 5 3 3 3" xfId="3774" xr:uid="{00000000-0005-0000-0000-0000B00E0000}"/>
    <cellStyle name="Comma 2 3 2 5 3 3 4" xfId="3775" xr:uid="{00000000-0005-0000-0000-0000B10E0000}"/>
    <cellStyle name="Comma 2 3 2 5 3 4" xfId="3776" xr:uid="{00000000-0005-0000-0000-0000B20E0000}"/>
    <cellStyle name="Comma 2 3 2 5 3 5" xfId="3777" xr:uid="{00000000-0005-0000-0000-0000B30E0000}"/>
    <cellStyle name="Comma 2 3 2 5 3 6" xfId="3778" xr:uid="{00000000-0005-0000-0000-0000B40E0000}"/>
    <cellStyle name="Comma 2 3 2 5 4" xfId="3779" xr:uid="{00000000-0005-0000-0000-0000B50E0000}"/>
    <cellStyle name="Comma 2 3 2 5 4 2" xfId="3780" xr:uid="{00000000-0005-0000-0000-0000B60E0000}"/>
    <cellStyle name="Comma 2 3 2 5 4 2 2" xfId="3781" xr:uid="{00000000-0005-0000-0000-0000B70E0000}"/>
    <cellStyle name="Comma 2 3 2 5 4 2 3" xfId="3782" xr:uid="{00000000-0005-0000-0000-0000B80E0000}"/>
    <cellStyle name="Comma 2 3 2 5 4 2 4" xfId="3783" xr:uid="{00000000-0005-0000-0000-0000B90E0000}"/>
    <cellStyle name="Comma 2 3 2 5 4 3" xfId="3784" xr:uid="{00000000-0005-0000-0000-0000BA0E0000}"/>
    <cellStyle name="Comma 2 3 2 5 4 4" xfId="3785" xr:uid="{00000000-0005-0000-0000-0000BB0E0000}"/>
    <cellStyle name="Comma 2 3 2 5 4 5" xfId="3786" xr:uid="{00000000-0005-0000-0000-0000BC0E0000}"/>
    <cellStyle name="Comma 2 3 2 5 5" xfId="3787" xr:uid="{00000000-0005-0000-0000-0000BD0E0000}"/>
    <cellStyle name="Comma 2 3 2 5 5 2" xfId="3788" xr:uid="{00000000-0005-0000-0000-0000BE0E0000}"/>
    <cellStyle name="Comma 2 3 2 5 5 3" xfId="3789" xr:uid="{00000000-0005-0000-0000-0000BF0E0000}"/>
    <cellStyle name="Comma 2 3 2 5 5 4" xfId="3790" xr:uid="{00000000-0005-0000-0000-0000C00E0000}"/>
    <cellStyle name="Comma 2 3 2 5 6" xfId="3791" xr:uid="{00000000-0005-0000-0000-0000C10E0000}"/>
    <cellStyle name="Comma 2 3 2 5 7" xfId="3792" xr:uid="{00000000-0005-0000-0000-0000C20E0000}"/>
    <cellStyle name="Comma 2 3 2 5 8" xfId="3793" xr:uid="{00000000-0005-0000-0000-0000C30E0000}"/>
    <cellStyle name="Comma 2 3 2 6" xfId="3794" xr:uid="{00000000-0005-0000-0000-0000C40E0000}"/>
    <cellStyle name="Comma 2 3 2 6 2" xfId="3795" xr:uid="{00000000-0005-0000-0000-0000C50E0000}"/>
    <cellStyle name="Comma 2 3 2 6 2 2" xfId="3796" xr:uid="{00000000-0005-0000-0000-0000C60E0000}"/>
    <cellStyle name="Comma 2 3 2 6 2 2 2" xfId="3797" xr:uid="{00000000-0005-0000-0000-0000C70E0000}"/>
    <cellStyle name="Comma 2 3 2 6 2 2 2 2" xfId="3798" xr:uid="{00000000-0005-0000-0000-0000C80E0000}"/>
    <cellStyle name="Comma 2 3 2 6 2 2 2 3" xfId="3799" xr:uid="{00000000-0005-0000-0000-0000C90E0000}"/>
    <cellStyle name="Comma 2 3 2 6 2 2 2 4" xfId="3800" xr:uid="{00000000-0005-0000-0000-0000CA0E0000}"/>
    <cellStyle name="Comma 2 3 2 6 2 2 3" xfId="3801" xr:uid="{00000000-0005-0000-0000-0000CB0E0000}"/>
    <cellStyle name="Comma 2 3 2 6 2 2 4" xfId="3802" xr:uid="{00000000-0005-0000-0000-0000CC0E0000}"/>
    <cellStyle name="Comma 2 3 2 6 2 2 5" xfId="3803" xr:uid="{00000000-0005-0000-0000-0000CD0E0000}"/>
    <cellStyle name="Comma 2 3 2 6 2 3" xfId="3804" xr:uid="{00000000-0005-0000-0000-0000CE0E0000}"/>
    <cellStyle name="Comma 2 3 2 6 2 3 2" xfId="3805" xr:uid="{00000000-0005-0000-0000-0000CF0E0000}"/>
    <cellStyle name="Comma 2 3 2 6 2 3 3" xfId="3806" xr:uid="{00000000-0005-0000-0000-0000D00E0000}"/>
    <cellStyle name="Comma 2 3 2 6 2 3 4" xfId="3807" xr:uid="{00000000-0005-0000-0000-0000D10E0000}"/>
    <cellStyle name="Comma 2 3 2 6 2 4" xfId="3808" xr:uid="{00000000-0005-0000-0000-0000D20E0000}"/>
    <cellStyle name="Comma 2 3 2 6 2 5" xfId="3809" xr:uid="{00000000-0005-0000-0000-0000D30E0000}"/>
    <cellStyle name="Comma 2 3 2 6 2 6" xfId="3810" xr:uid="{00000000-0005-0000-0000-0000D40E0000}"/>
    <cellStyle name="Comma 2 3 2 6 3" xfId="3811" xr:uid="{00000000-0005-0000-0000-0000D50E0000}"/>
    <cellStyle name="Comma 2 3 2 6 3 2" xfId="3812" xr:uid="{00000000-0005-0000-0000-0000D60E0000}"/>
    <cellStyle name="Comma 2 3 2 6 3 2 2" xfId="3813" xr:uid="{00000000-0005-0000-0000-0000D70E0000}"/>
    <cellStyle name="Comma 2 3 2 6 3 2 2 2" xfId="3814" xr:uid="{00000000-0005-0000-0000-0000D80E0000}"/>
    <cellStyle name="Comma 2 3 2 6 3 2 2 3" xfId="3815" xr:uid="{00000000-0005-0000-0000-0000D90E0000}"/>
    <cellStyle name="Comma 2 3 2 6 3 2 2 4" xfId="3816" xr:uid="{00000000-0005-0000-0000-0000DA0E0000}"/>
    <cellStyle name="Comma 2 3 2 6 3 2 3" xfId="3817" xr:uid="{00000000-0005-0000-0000-0000DB0E0000}"/>
    <cellStyle name="Comma 2 3 2 6 3 2 4" xfId="3818" xr:uid="{00000000-0005-0000-0000-0000DC0E0000}"/>
    <cellStyle name="Comma 2 3 2 6 3 2 5" xfId="3819" xr:uid="{00000000-0005-0000-0000-0000DD0E0000}"/>
    <cellStyle name="Comma 2 3 2 6 3 3" xfId="3820" xr:uid="{00000000-0005-0000-0000-0000DE0E0000}"/>
    <cellStyle name="Comma 2 3 2 6 3 3 2" xfId="3821" xr:uid="{00000000-0005-0000-0000-0000DF0E0000}"/>
    <cellStyle name="Comma 2 3 2 6 3 3 3" xfId="3822" xr:uid="{00000000-0005-0000-0000-0000E00E0000}"/>
    <cellStyle name="Comma 2 3 2 6 3 3 4" xfId="3823" xr:uid="{00000000-0005-0000-0000-0000E10E0000}"/>
    <cellStyle name="Comma 2 3 2 6 3 4" xfId="3824" xr:uid="{00000000-0005-0000-0000-0000E20E0000}"/>
    <cellStyle name="Comma 2 3 2 6 3 5" xfId="3825" xr:uid="{00000000-0005-0000-0000-0000E30E0000}"/>
    <cellStyle name="Comma 2 3 2 6 3 6" xfId="3826" xr:uid="{00000000-0005-0000-0000-0000E40E0000}"/>
    <cellStyle name="Comma 2 3 2 6 4" xfId="3827" xr:uid="{00000000-0005-0000-0000-0000E50E0000}"/>
    <cellStyle name="Comma 2 3 2 6 4 2" xfId="3828" xr:uid="{00000000-0005-0000-0000-0000E60E0000}"/>
    <cellStyle name="Comma 2 3 2 6 4 2 2" xfId="3829" xr:uid="{00000000-0005-0000-0000-0000E70E0000}"/>
    <cellStyle name="Comma 2 3 2 6 4 2 3" xfId="3830" xr:uid="{00000000-0005-0000-0000-0000E80E0000}"/>
    <cellStyle name="Comma 2 3 2 6 4 2 4" xfId="3831" xr:uid="{00000000-0005-0000-0000-0000E90E0000}"/>
    <cellStyle name="Comma 2 3 2 6 4 3" xfId="3832" xr:uid="{00000000-0005-0000-0000-0000EA0E0000}"/>
    <cellStyle name="Comma 2 3 2 6 4 4" xfId="3833" xr:uid="{00000000-0005-0000-0000-0000EB0E0000}"/>
    <cellStyle name="Comma 2 3 2 6 4 5" xfId="3834" xr:uid="{00000000-0005-0000-0000-0000EC0E0000}"/>
    <cellStyle name="Comma 2 3 2 6 5" xfId="3835" xr:uid="{00000000-0005-0000-0000-0000ED0E0000}"/>
    <cellStyle name="Comma 2 3 2 6 5 2" xfId="3836" xr:uid="{00000000-0005-0000-0000-0000EE0E0000}"/>
    <cellStyle name="Comma 2 3 2 6 5 3" xfId="3837" xr:uid="{00000000-0005-0000-0000-0000EF0E0000}"/>
    <cellStyle name="Comma 2 3 2 6 5 4" xfId="3838" xr:uid="{00000000-0005-0000-0000-0000F00E0000}"/>
    <cellStyle name="Comma 2 3 2 6 6" xfId="3839" xr:uid="{00000000-0005-0000-0000-0000F10E0000}"/>
    <cellStyle name="Comma 2 3 2 6 7" xfId="3840" xr:uid="{00000000-0005-0000-0000-0000F20E0000}"/>
    <cellStyle name="Comma 2 3 2 6 8" xfId="3841" xr:uid="{00000000-0005-0000-0000-0000F30E0000}"/>
    <cellStyle name="Comma 2 3 2 7" xfId="3842" xr:uid="{00000000-0005-0000-0000-0000F40E0000}"/>
    <cellStyle name="Comma 2 3 2 7 2" xfId="3843" xr:uid="{00000000-0005-0000-0000-0000F50E0000}"/>
    <cellStyle name="Comma 2 3 2 7 2 2" xfId="3844" xr:uid="{00000000-0005-0000-0000-0000F60E0000}"/>
    <cellStyle name="Comma 2 3 2 7 2 2 2" xfId="3845" xr:uid="{00000000-0005-0000-0000-0000F70E0000}"/>
    <cellStyle name="Comma 2 3 2 7 2 2 3" xfId="3846" xr:uid="{00000000-0005-0000-0000-0000F80E0000}"/>
    <cellStyle name="Comma 2 3 2 7 2 2 4" xfId="3847" xr:uid="{00000000-0005-0000-0000-0000F90E0000}"/>
    <cellStyle name="Comma 2 3 2 7 2 3" xfId="3848" xr:uid="{00000000-0005-0000-0000-0000FA0E0000}"/>
    <cellStyle name="Comma 2 3 2 7 2 4" xfId="3849" xr:uid="{00000000-0005-0000-0000-0000FB0E0000}"/>
    <cellStyle name="Comma 2 3 2 7 2 5" xfId="3850" xr:uid="{00000000-0005-0000-0000-0000FC0E0000}"/>
    <cellStyle name="Comma 2 3 2 7 3" xfId="3851" xr:uid="{00000000-0005-0000-0000-0000FD0E0000}"/>
    <cellStyle name="Comma 2 3 2 7 3 2" xfId="3852" xr:uid="{00000000-0005-0000-0000-0000FE0E0000}"/>
    <cellStyle name="Comma 2 3 2 7 3 3" xfId="3853" xr:uid="{00000000-0005-0000-0000-0000FF0E0000}"/>
    <cellStyle name="Comma 2 3 2 7 3 4" xfId="3854" xr:uid="{00000000-0005-0000-0000-0000000F0000}"/>
    <cellStyle name="Comma 2 3 2 7 4" xfId="3855" xr:uid="{00000000-0005-0000-0000-0000010F0000}"/>
    <cellStyle name="Comma 2 3 2 7 5" xfId="3856" xr:uid="{00000000-0005-0000-0000-0000020F0000}"/>
    <cellStyle name="Comma 2 3 2 7 6" xfId="3857" xr:uid="{00000000-0005-0000-0000-0000030F0000}"/>
    <cellStyle name="Comma 2 3 2 8" xfId="3858" xr:uid="{00000000-0005-0000-0000-0000040F0000}"/>
    <cellStyle name="Comma 2 3 2 8 2" xfId="3859" xr:uid="{00000000-0005-0000-0000-0000050F0000}"/>
    <cellStyle name="Comma 2 3 2 8 2 2" xfId="3860" xr:uid="{00000000-0005-0000-0000-0000060F0000}"/>
    <cellStyle name="Comma 2 3 2 8 2 2 2" xfId="3861" xr:uid="{00000000-0005-0000-0000-0000070F0000}"/>
    <cellStyle name="Comma 2 3 2 8 2 2 3" xfId="3862" xr:uid="{00000000-0005-0000-0000-0000080F0000}"/>
    <cellStyle name="Comma 2 3 2 8 2 2 4" xfId="3863" xr:uid="{00000000-0005-0000-0000-0000090F0000}"/>
    <cellStyle name="Comma 2 3 2 8 2 3" xfId="3864" xr:uid="{00000000-0005-0000-0000-00000A0F0000}"/>
    <cellStyle name="Comma 2 3 2 8 2 4" xfId="3865" xr:uid="{00000000-0005-0000-0000-00000B0F0000}"/>
    <cellStyle name="Comma 2 3 2 8 2 5" xfId="3866" xr:uid="{00000000-0005-0000-0000-00000C0F0000}"/>
    <cellStyle name="Comma 2 3 2 8 3" xfId="3867" xr:uid="{00000000-0005-0000-0000-00000D0F0000}"/>
    <cellStyle name="Comma 2 3 2 8 3 2" xfId="3868" xr:uid="{00000000-0005-0000-0000-00000E0F0000}"/>
    <cellStyle name="Comma 2 3 2 8 3 3" xfId="3869" xr:uid="{00000000-0005-0000-0000-00000F0F0000}"/>
    <cellStyle name="Comma 2 3 2 8 3 4" xfId="3870" xr:uid="{00000000-0005-0000-0000-0000100F0000}"/>
    <cellStyle name="Comma 2 3 2 8 4" xfId="3871" xr:uid="{00000000-0005-0000-0000-0000110F0000}"/>
    <cellStyle name="Comma 2 3 2 8 5" xfId="3872" xr:uid="{00000000-0005-0000-0000-0000120F0000}"/>
    <cellStyle name="Comma 2 3 2 8 6" xfId="3873" xr:uid="{00000000-0005-0000-0000-0000130F0000}"/>
    <cellStyle name="Comma 2 3 2 9" xfId="3874" xr:uid="{00000000-0005-0000-0000-0000140F0000}"/>
    <cellStyle name="Comma 2 3 3" xfId="3875" xr:uid="{00000000-0005-0000-0000-0000150F0000}"/>
    <cellStyle name="Comma 2 3 3 10" xfId="3876" xr:uid="{00000000-0005-0000-0000-0000160F0000}"/>
    <cellStyle name="Comma 2 3 3 2" xfId="3877" xr:uid="{00000000-0005-0000-0000-0000170F0000}"/>
    <cellStyle name="Comma 2 3 3 2 2" xfId="3878" xr:uid="{00000000-0005-0000-0000-0000180F0000}"/>
    <cellStyle name="Comma 2 3 3 2 2 2" xfId="3879" xr:uid="{00000000-0005-0000-0000-0000190F0000}"/>
    <cellStyle name="Comma 2 3 3 2 2 2 2" xfId="3880" xr:uid="{00000000-0005-0000-0000-00001A0F0000}"/>
    <cellStyle name="Comma 2 3 3 2 2 2 2 2" xfId="3881" xr:uid="{00000000-0005-0000-0000-00001B0F0000}"/>
    <cellStyle name="Comma 2 3 3 2 2 2 2 3" xfId="3882" xr:uid="{00000000-0005-0000-0000-00001C0F0000}"/>
    <cellStyle name="Comma 2 3 3 2 2 2 2 4" xfId="3883" xr:uid="{00000000-0005-0000-0000-00001D0F0000}"/>
    <cellStyle name="Comma 2 3 3 2 2 2 3" xfId="3884" xr:uid="{00000000-0005-0000-0000-00001E0F0000}"/>
    <cellStyle name="Comma 2 3 3 2 2 2 4" xfId="3885" xr:uid="{00000000-0005-0000-0000-00001F0F0000}"/>
    <cellStyle name="Comma 2 3 3 2 2 2 5" xfId="3886" xr:uid="{00000000-0005-0000-0000-0000200F0000}"/>
    <cellStyle name="Comma 2 3 3 2 2 3" xfId="3887" xr:uid="{00000000-0005-0000-0000-0000210F0000}"/>
    <cellStyle name="Comma 2 3 3 2 2 3 2" xfId="3888" xr:uid="{00000000-0005-0000-0000-0000220F0000}"/>
    <cellStyle name="Comma 2 3 3 2 2 3 3" xfId="3889" xr:uid="{00000000-0005-0000-0000-0000230F0000}"/>
    <cellStyle name="Comma 2 3 3 2 2 3 4" xfId="3890" xr:uid="{00000000-0005-0000-0000-0000240F0000}"/>
    <cellStyle name="Comma 2 3 3 2 2 4" xfId="3891" xr:uid="{00000000-0005-0000-0000-0000250F0000}"/>
    <cellStyle name="Comma 2 3 3 2 2 5" xfId="3892" xr:uid="{00000000-0005-0000-0000-0000260F0000}"/>
    <cellStyle name="Comma 2 3 3 2 2 6" xfId="3893" xr:uid="{00000000-0005-0000-0000-0000270F0000}"/>
    <cellStyle name="Comma 2 3 3 2 3" xfId="3894" xr:uid="{00000000-0005-0000-0000-0000280F0000}"/>
    <cellStyle name="Comma 2 3 3 2 3 2" xfId="3895" xr:uid="{00000000-0005-0000-0000-0000290F0000}"/>
    <cellStyle name="Comma 2 3 3 2 3 2 2" xfId="3896" xr:uid="{00000000-0005-0000-0000-00002A0F0000}"/>
    <cellStyle name="Comma 2 3 3 2 3 2 2 2" xfId="3897" xr:uid="{00000000-0005-0000-0000-00002B0F0000}"/>
    <cellStyle name="Comma 2 3 3 2 3 2 2 3" xfId="3898" xr:uid="{00000000-0005-0000-0000-00002C0F0000}"/>
    <cellStyle name="Comma 2 3 3 2 3 2 2 4" xfId="3899" xr:uid="{00000000-0005-0000-0000-00002D0F0000}"/>
    <cellStyle name="Comma 2 3 3 2 3 2 3" xfId="3900" xr:uid="{00000000-0005-0000-0000-00002E0F0000}"/>
    <cellStyle name="Comma 2 3 3 2 3 2 4" xfId="3901" xr:uid="{00000000-0005-0000-0000-00002F0F0000}"/>
    <cellStyle name="Comma 2 3 3 2 3 2 5" xfId="3902" xr:uid="{00000000-0005-0000-0000-0000300F0000}"/>
    <cellStyle name="Comma 2 3 3 2 3 3" xfId="3903" xr:uid="{00000000-0005-0000-0000-0000310F0000}"/>
    <cellStyle name="Comma 2 3 3 2 3 3 2" xfId="3904" xr:uid="{00000000-0005-0000-0000-0000320F0000}"/>
    <cellStyle name="Comma 2 3 3 2 3 3 3" xfId="3905" xr:uid="{00000000-0005-0000-0000-0000330F0000}"/>
    <cellStyle name="Comma 2 3 3 2 3 3 4" xfId="3906" xr:uid="{00000000-0005-0000-0000-0000340F0000}"/>
    <cellStyle name="Comma 2 3 3 2 3 4" xfId="3907" xr:uid="{00000000-0005-0000-0000-0000350F0000}"/>
    <cellStyle name="Comma 2 3 3 2 3 5" xfId="3908" xr:uid="{00000000-0005-0000-0000-0000360F0000}"/>
    <cellStyle name="Comma 2 3 3 2 3 6" xfId="3909" xr:uid="{00000000-0005-0000-0000-0000370F0000}"/>
    <cellStyle name="Comma 2 3 3 2 4" xfId="3910" xr:uid="{00000000-0005-0000-0000-0000380F0000}"/>
    <cellStyle name="Comma 2 3 3 2 4 2" xfId="3911" xr:uid="{00000000-0005-0000-0000-0000390F0000}"/>
    <cellStyle name="Comma 2 3 3 2 4 2 2" xfId="3912" xr:uid="{00000000-0005-0000-0000-00003A0F0000}"/>
    <cellStyle name="Comma 2 3 3 2 4 2 3" xfId="3913" xr:uid="{00000000-0005-0000-0000-00003B0F0000}"/>
    <cellStyle name="Comma 2 3 3 2 4 2 4" xfId="3914" xr:uid="{00000000-0005-0000-0000-00003C0F0000}"/>
    <cellStyle name="Comma 2 3 3 2 4 3" xfId="3915" xr:uid="{00000000-0005-0000-0000-00003D0F0000}"/>
    <cellStyle name="Comma 2 3 3 2 4 4" xfId="3916" xr:uid="{00000000-0005-0000-0000-00003E0F0000}"/>
    <cellStyle name="Comma 2 3 3 2 4 5" xfId="3917" xr:uid="{00000000-0005-0000-0000-00003F0F0000}"/>
    <cellStyle name="Comma 2 3 3 2 5" xfId="3918" xr:uid="{00000000-0005-0000-0000-0000400F0000}"/>
    <cellStyle name="Comma 2 3 3 2 5 2" xfId="3919" xr:uid="{00000000-0005-0000-0000-0000410F0000}"/>
    <cellStyle name="Comma 2 3 3 2 5 3" xfId="3920" xr:uid="{00000000-0005-0000-0000-0000420F0000}"/>
    <cellStyle name="Comma 2 3 3 2 5 4" xfId="3921" xr:uid="{00000000-0005-0000-0000-0000430F0000}"/>
    <cellStyle name="Comma 2 3 3 2 6" xfId="3922" xr:uid="{00000000-0005-0000-0000-0000440F0000}"/>
    <cellStyle name="Comma 2 3 3 2 7" xfId="3923" xr:uid="{00000000-0005-0000-0000-0000450F0000}"/>
    <cellStyle name="Comma 2 3 3 2 8" xfId="3924" xr:uid="{00000000-0005-0000-0000-0000460F0000}"/>
    <cellStyle name="Comma 2 3 3 3" xfId="3925" xr:uid="{00000000-0005-0000-0000-0000470F0000}"/>
    <cellStyle name="Comma 2 3 3 3 2" xfId="3926" xr:uid="{00000000-0005-0000-0000-0000480F0000}"/>
    <cellStyle name="Comma 2 3 3 3 2 2" xfId="3927" xr:uid="{00000000-0005-0000-0000-0000490F0000}"/>
    <cellStyle name="Comma 2 3 3 3 2 2 2" xfId="3928" xr:uid="{00000000-0005-0000-0000-00004A0F0000}"/>
    <cellStyle name="Comma 2 3 3 3 2 2 3" xfId="3929" xr:uid="{00000000-0005-0000-0000-00004B0F0000}"/>
    <cellStyle name="Comma 2 3 3 3 2 2 4" xfId="3930" xr:uid="{00000000-0005-0000-0000-00004C0F0000}"/>
    <cellStyle name="Comma 2 3 3 3 2 3" xfId="3931" xr:uid="{00000000-0005-0000-0000-00004D0F0000}"/>
    <cellStyle name="Comma 2 3 3 3 2 4" xfId="3932" xr:uid="{00000000-0005-0000-0000-00004E0F0000}"/>
    <cellStyle name="Comma 2 3 3 3 2 5" xfId="3933" xr:uid="{00000000-0005-0000-0000-00004F0F0000}"/>
    <cellStyle name="Comma 2 3 3 3 3" xfId="3934" xr:uid="{00000000-0005-0000-0000-0000500F0000}"/>
    <cellStyle name="Comma 2 3 3 3 3 2" xfId="3935" xr:uid="{00000000-0005-0000-0000-0000510F0000}"/>
    <cellStyle name="Comma 2 3 3 3 3 3" xfId="3936" xr:uid="{00000000-0005-0000-0000-0000520F0000}"/>
    <cellStyle name="Comma 2 3 3 3 3 4" xfId="3937" xr:uid="{00000000-0005-0000-0000-0000530F0000}"/>
    <cellStyle name="Comma 2 3 3 3 4" xfId="3938" xr:uid="{00000000-0005-0000-0000-0000540F0000}"/>
    <cellStyle name="Comma 2 3 3 3 5" xfId="3939" xr:uid="{00000000-0005-0000-0000-0000550F0000}"/>
    <cellStyle name="Comma 2 3 3 3 6" xfId="3940" xr:uid="{00000000-0005-0000-0000-0000560F0000}"/>
    <cellStyle name="Comma 2 3 3 4" xfId="3941" xr:uid="{00000000-0005-0000-0000-0000570F0000}"/>
    <cellStyle name="Comma 2 3 3 4 2" xfId="3942" xr:uid="{00000000-0005-0000-0000-0000580F0000}"/>
    <cellStyle name="Comma 2 3 3 4 2 2" xfId="3943" xr:uid="{00000000-0005-0000-0000-0000590F0000}"/>
    <cellStyle name="Comma 2 3 3 4 2 2 2" xfId="3944" xr:uid="{00000000-0005-0000-0000-00005A0F0000}"/>
    <cellStyle name="Comma 2 3 3 4 2 2 3" xfId="3945" xr:uid="{00000000-0005-0000-0000-00005B0F0000}"/>
    <cellStyle name="Comma 2 3 3 4 2 2 4" xfId="3946" xr:uid="{00000000-0005-0000-0000-00005C0F0000}"/>
    <cellStyle name="Comma 2 3 3 4 2 3" xfId="3947" xr:uid="{00000000-0005-0000-0000-00005D0F0000}"/>
    <cellStyle name="Comma 2 3 3 4 2 4" xfId="3948" xr:uid="{00000000-0005-0000-0000-00005E0F0000}"/>
    <cellStyle name="Comma 2 3 3 4 2 5" xfId="3949" xr:uid="{00000000-0005-0000-0000-00005F0F0000}"/>
    <cellStyle name="Comma 2 3 3 4 3" xfId="3950" xr:uid="{00000000-0005-0000-0000-0000600F0000}"/>
    <cellStyle name="Comma 2 3 3 4 3 2" xfId="3951" xr:uid="{00000000-0005-0000-0000-0000610F0000}"/>
    <cellStyle name="Comma 2 3 3 4 3 3" xfId="3952" xr:uid="{00000000-0005-0000-0000-0000620F0000}"/>
    <cellStyle name="Comma 2 3 3 4 3 4" xfId="3953" xr:uid="{00000000-0005-0000-0000-0000630F0000}"/>
    <cellStyle name="Comma 2 3 3 4 4" xfId="3954" xr:uid="{00000000-0005-0000-0000-0000640F0000}"/>
    <cellStyle name="Comma 2 3 3 4 5" xfId="3955" xr:uid="{00000000-0005-0000-0000-0000650F0000}"/>
    <cellStyle name="Comma 2 3 3 4 6" xfId="3956" xr:uid="{00000000-0005-0000-0000-0000660F0000}"/>
    <cellStyle name="Comma 2 3 3 5" xfId="3957" xr:uid="{00000000-0005-0000-0000-0000670F0000}"/>
    <cellStyle name="Comma 2 3 3 5 2" xfId="3958" xr:uid="{00000000-0005-0000-0000-0000680F0000}"/>
    <cellStyle name="Comma 2 3 3 5 2 2" xfId="3959" xr:uid="{00000000-0005-0000-0000-0000690F0000}"/>
    <cellStyle name="Comma 2 3 3 5 2 3" xfId="3960" xr:uid="{00000000-0005-0000-0000-00006A0F0000}"/>
    <cellStyle name="Comma 2 3 3 5 2 4" xfId="3961" xr:uid="{00000000-0005-0000-0000-00006B0F0000}"/>
    <cellStyle name="Comma 2 3 3 5 3" xfId="3962" xr:uid="{00000000-0005-0000-0000-00006C0F0000}"/>
    <cellStyle name="Comma 2 3 3 5 4" xfId="3963" xr:uid="{00000000-0005-0000-0000-00006D0F0000}"/>
    <cellStyle name="Comma 2 3 3 5 5" xfId="3964" xr:uid="{00000000-0005-0000-0000-00006E0F0000}"/>
    <cellStyle name="Comma 2 3 3 6" xfId="3965" xr:uid="{00000000-0005-0000-0000-00006F0F0000}"/>
    <cellStyle name="Comma 2 3 3 7" xfId="3966" xr:uid="{00000000-0005-0000-0000-0000700F0000}"/>
    <cellStyle name="Comma 2 3 3 7 2" xfId="3967" xr:uid="{00000000-0005-0000-0000-0000710F0000}"/>
    <cellStyle name="Comma 2 3 3 7 3" xfId="3968" xr:uid="{00000000-0005-0000-0000-0000720F0000}"/>
    <cellStyle name="Comma 2 3 3 7 4" xfId="3969" xr:uid="{00000000-0005-0000-0000-0000730F0000}"/>
    <cellStyle name="Comma 2 3 3 8" xfId="3970" xr:uid="{00000000-0005-0000-0000-0000740F0000}"/>
    <cellStyle name="Comma 2 3 3 9" xfId="3971" xr:uid="{00000000-0005-0000-0000-0000750F0000}"/>
    <cellStyle name="Comma 2 3 4" xfId="3972" xr:uid="{00000000-0005-0000-0000-0000760F0000}"/>
    <cellStyle name="Comma 2 3 4 2" xfId="3973" xr:uid="{00000000-0005-0000-0000-0000770F0000}"/>
    <cellStyle name="Comma 2 3 4 2 2" xfId="3974" xr:uid="{00000000-0005-0000-0000-0000780F0000}"/>
    <cellStyle name="Comma 2 3 4 2 2 2" xfId="3975" xr:uid="{00000000-0005-0000-0000-0000790F0000}"/>
    <cellStyle name="Comma 2 3 4 2 2 2 2" xfId="3976" xr:uid="{00000000-0005-0000-0000-00007A0F0000}"/>
    <cellStyle name="Comma 2 3 4 2 2 2 2 2" xfId="3977" xr:uid="{00000000-0005-0000-0000-00007B0F0000}"/>
    <cellStyle name="Comma 2 3 4 2 2 2 2 3" xfId="3978" xr:uid="{00000000-0005-0000-0000-00007C0F0000}"/>
    <cellStyle name="Comma 2 3 4 2 2 2 2 4" xfId="3979" xr:uid="{00000000-0005-0000-0000-00007D0F0000}"/>
    <cellStyle name="Comma 2 3 4 2 2 2 3" xfId="3980" xr:uid="{00000000-0005-0000-0000-00007E0F0000}"/>
    <cellStyle name="Comma 2 3 4 2 2 2 4" xfId="3981" xr:uid="{00000000-0005-0000-0000-00007F0F0000}"/>
    <cellStyle name="Comma 2 3 4 2 2 2 5" xfId="3982" xr:uid="{00000000-0005-0000-0000-0000800F0000}"/>
    <cellStyle name="Comma 2 3 4 2 2 3" xfId="3983" xr:uid="{00000000-0005-0000-0000-0000810F0000}"/>
    <cellStyle name="Comma 2 3 4 2 2 3 2" xfId="3984" xr:uid="{00000000-0005-0000-0000-0000820F0000}"/>
    <cellStyle name="Comma 2 3 4 2 2 3 3" xfId="3985" xr:uid="{00000000-0005-0000-0000-0000830F0000}"/>
    <cellStyle name="Comma 2 3 4 2 2 3 4" xfId="3986" xr:uid="{00000000-0005-0000-0000-0000840F0000}"/>
    <cellStyle name="Comma 2 3 4 2 2 4" xfId="3987" xr:uid="{00000000-0005-0000-0000-0000850F0000}"/>
    <cellStyle name="Comma 2 3 4 2 2 5" xfId="3988" xr:uid="{00000000-0005-0000-0000-0000860F0000}"/>
    <cellStyle name="Comma 2 3 4 2 2 6" xfId="3989" xr:uid="{00000000-0005-0000-0000-0000870F0000}"/>
    <cellStyle name="Comma 2 3 4 2 3" xfId="3990" xr:uid="{00000000-0005-0000-0000-0000880F0000}"/>
    <cellStyle name="Comma 2 3 4 2 3 2" xfId="3991" xr:uid="{00000000-0005-0000-0000-0000890F0000}"/>
    <cellStyle name="Comma 2 3 4 2 3 2 2" xfId="3992" xr:uid="{00000000-0005-0000-0000-00008A0F0000}"/>
    <cellStyle name="Comma 2 3 4 2 3 2 2 2" xfId="3993" xr:uid="{00000000-0005-0000-0000-00008B0F0000}"/>
    <cellStyle name="Comma 2 3 4 2 3 2 2 3" xfId="3994" xr:uid="{00000000-0005-0000-0000-00008C0F0000}"/>
    <cellStyle name="Comma 2 3 4 2 3 2 2 4" xfId="3995" xr:uid="{00000000-0005-0000-0000-00008D0F0000}"/>
    <cellStyle name="Comma 2 3 4 2 3 2 3" xfId="3996" xr:uid="{00000000-0005-0000-0000-00008E0F0000}"/>
    <cellStyle name="Comma 2 3 4 2 3 2 4" xfId="3997" xr:uid="{00000000-0005-0000-0000-00008F0F0000}"/>
    <cellStyle name="Comma 2 3 4 2 3 2 5" xfId="3998" xr:uid="{00000000-0005-0000-0000-0000900F0000}"/>
    <cellStyle name="Comma 2 3 4 2 3 3" xfId="3999" xr:uid="{00000000-0005-0000-0000-0000910F0000}"/>
    <cellStyle name="Comma 2 3 4 2 3 3 2" xfId="4000" xr:uid="{00000000-0005-0000-0000-0000920F0000}"/>
    <cellStyle name="Comma 2 3 4 2 3 3 3" xfId="4001" xr:uid="{00000000-0005-0000-0000-0000930F0000}"/>
    <cellStyle name="Comma 2 3 4 2 3 3 4" xfId="4002" xr:uid="{00000000-0005-0000-0000-0000940F0000}"/>
    <cellStyle name="Comma 2 3 4 2 3 4" xfId="4003" xr:uid="{00000000-0005-0000-0000-0000950F0000}"/>
    <cellStyle name="Comma 2 3 4 2 3 5" xfId="4004" xr:uid="{00000000-0005-0000-0000-0000960F0000}"/>
    <cellStyle name="Comma 2 3 4 2 3 6" xfId="4005" xr:uid="{00000000-0005-0000-0000-0000970F0000}"/>
    <cellStyle name="Comma 2 3 4 2 4" xfId="4006" xr:uid="{00000000-0005-0000-0000-0000980F0000}"/>
    <cellStyle name="Comma 2 3 4 2 4 2" xfId="4007" xr:uid="{00000000-0005-0000-0000-0000990F0000}"/>
    <cellStyle name="Comma 2 3 4 2 4 2 2" xfId="4008" xr:uid="{00000000-0005-0000-0000-00009A0F0000}"/>
    <cellStyle name="Comma 2 3 4 2 4 2 3" xfId="4009" xr:uid="{00000000-0005-0000-0000-00009B0F0000}"/>
    <cellStyle name="Comma 2 3 4 2 4 2 4" xfId="4010" xr:uid="{00000000-0005-0000-0000-00009C0F0000}"/>
    <cellStyle name="Comma 2 3 4 2 4 3" xfId="4011" xr:uid="{00000000-0005-0000-0000-00009D0F0000}"/>
    <cellStyle name="Comma 2 3 4 2 4 4" xfId="4012" xr:uid="{00000000-0005-0000-0000-00009E0F0000}"/>
    <cellStyle name="Comma 2 3 4 2 4 5" xfId="4013" xr:uid="{00000000-0005-0000-0000-00009F0F0000}"/>
    <cellStyle name="Comma 2 3 4 2 5" xfId="4014" xr:uid="{00000000-0005-0000-0000-0000A00F0000}"/>
    <cellStyle name="Comma 2 3 4 2 5 2" xfId="4015" xr:uid="{00000000-0005-0000-0000-0000A10F0000}"/>
    <cellStyle name="Comma 2 3 4 2 5 3" xfId="4016" xr:uid="{00000000-0005-0000-0000-0000A20F0000}"/>
    <cellStyle name="Comma 2 3 4 2 5 4" xfId="4017" xr:uid="{00000000-0005-0000-0000-0000A30F0000}"/>
    <cellStyle name="Comma 2 3 4 2 6" xfId="4018" xr:uid="{00000000-0005-0000-0000-0000A40F0000}"/>
    <cellStyle name="Comma 2 3 4 2 7" xfId="4019" xr:uid="{00000000-0005-0000-0000-0000A50F0000}"/>
    <cellStyle name="Comma 2 3 4 2 8" xfId="4020" xr:uid="{00000000-0005-0000-0000-0000A60F0000}"/>
    <cellStyle name="Comma 2 3 4 3" xfId="4021" xr:uid="{00000000-0005-0000-0000-0000A70F0000}"/>
    <cellStyle name="Comma 2 3 4 3 2" xfId="4022" xr:uid="{00000000-0005-0000-0000-0000A80F0000}"/>
    <cellStyle name="Comma 2 3 4 3 2 2" xfId="4023" xr:uid="{00000000-0005-0000-0000-0000A90F0000}"/>
    <cellStyle name="Comma 2 3 4 3 2 2 2" xfId="4024" xr:uid="{00000000-0005-0000-0000-0000AA0F0000}"/>
    <cellStyle name="Comma 2 3 4 3 2 2 3" xfId="4025" xr:uid="{00000000-0005-0000-0000-0000AB0F0000}"/>
    <cellStyle name="Comma 2 3 4 3 2 2 4" xfId="4026" xr:uid="{00000000-0005-0000-0000-0000AC0F0000}"/>
    <cellStyle name="Comma 2 3 4 3 2 3" xfId="4027" xr:uid="{00000000-0005-0000-0000-0000AD0F0000}"/>
    <cellStyle name="Comma 2 3 4 3 2 4" xfId="4028" xr:uid="{00000000-0005-0000-0000-0000AE0F0000}"/>
    <cellStyle name="Comma 2 3 4 3 2 5" xfId="4029" xr:uid="{00000000-0005-0000-0000-0000AF0F0000}"/>
    <cellStyle name="Comma 2 3 4 3 3" xfId="4030" xr:uid="{00000000-0005-0000-0000-0000B00F0000}"/>
    <cellStyle name="Comma 2 3 4 3 3 2" xfId="4031" xr:uid="{00000000-0005-0000-0000-0000B10F0000}"/>
    <cellStyle name="Comma 2 3 4 3 3 3" xfId="4032" xr:uid="{00000000-0005-0000-0000-0000B20F0000}"/>
    <cellStyle name="Comma 2 3 4 3 3 4" xfId="4033" xr:uid="{00000000-0005-0000-0000-0000B30F0000}"/>
    <cellStyle name="Comma 2 3 4 3 4" xfId="4034" xr:uid="{00000000-0005-0000-0000-0000B40F0000}"/>
    <cellStyle name="Comma 2 3 4 3 5" xfId="4035" xr:uid="{00000000-0005-0000-0000-0000B50F0000}"/>
    <cellStyle name="Comma 2 3 4 3 6" xfId="4036" xr:uid="{00000000-0005-0000-0000-0000B60F0000}"/>
    <cellStyle name="Comma 2 3 4 4" xfId="4037" xr:uid="{00000000-0005-0000-0000-0000B70F0000}"/>
    <cellStyle name="Comma 2 3 4 4 2" xfId="4038" xr:uid="{00000000-0005-0000-0000-0000B80F0000}"/>
    <cellStyle name="Comma 2 3 4 4 2 2" xfId="4039" xr:uid="{00000000-0005-0000-0000-0000B90F0000}"/>
    <cellStyle name="Comma 2 3 4 4 2 2 2" xfId="4040" xr:uid="{00000000-0005-0000-0000-0000BA0F0000}"/>
    <cellStyle name="Comma 2 3 4 4 2 2 3" xfId="4041" xr:uid="{00000000-0005-0000-0000-0000BB0F0000}"/>
    <cellStyle name="Comma 2 3 4 4 2 2 4" xfId="4042" xr:uid="{00000000-0005-0000-0000-0000BC0F0000}"/>
    <cellStyle name="Comma 2 3 4 4 2 3" xfId="4043" xr:uid="{00000000-0005-0000-0000-0000BD0F0000}"/>
    <cellStyle name="Comma 2 3 4 4 2 4" xfId="4044" xr:uid="{00000000-0005-0000-0000-0000BE0F0000}"/>
    <cellStyle name="Comma 2 3 4 4 2 5" xfId="4045" xr:uid="{00000000-0005-0000-0000-0000BF0F0000}"/>
    <cellStyle name="Comma 2 3 4 4 3" xfId="4046" xr:uid="{00000000-0005-0000-0000-0000C00F0000}"/>
    <cellStyle name="Comma 2 3 4 4 3 2" xfId="4047" xr:uid="{00000000-0005-0000-0000-0000C10F0000}"/>
    <cellStyle name="Comma 2 3 4 4 3 3" xfId="4048" xr:uid="{00000000-0005-0000-0000-0000C20F0000}"/>
    <cellStyle name="Comma 2 3 4 4 3 4" xfId="4049" xr:uid="{00000000-0005-0000-0000-0000C30F0000}"/>
    <cellStyle name="Comma 2 3 4 4 4" xfId="4050" xr:uid="{00000000-0005-0000-0000-0000C40F0000}"/>
    <cellStyle name="Comma 2 3 4 4 5" xfId="4051" xr:uid="{00000000-0005-0000-0000-0000C50F0000}"/>
    <cellStyle name="Comma 2 3 4 4 6" xfId="4052" xr:uid="{00000000-0005-0000-0000-0000C60F0000}"/>
    <cellStyle name="Comma 2 3 4 5" xfId="4053" xr:uid="{00000000-0005-0000-0000-0000C70F0000}"/>
    <cellStyle name="Comma 2 3 4 5 2" xfId="4054" xr:uid="{00000000-0005-0000-0000-0000C80F0000}"/>
    <cellStyle name="Comma 2 3 4 5 2 2" xfId="4055" xr:uid="{00000000-0005-0000-0000-0000C90F0000}"/>
    <cellStyle name="Comma 2 3 4 5 2 3" xfId="4056" xr:uid="{00000000-0005-0000-0000-0000CA0F0000}"/>
    <cellStyle name="Comma 2 3 4 5 2 4" xfId="4057" xr:uid="{00000000-0005-0000-0000-0000CB0F0000}"/>
    <cellStyle name="Comma 2 3 4 5 3" xfId="4058" xr:uid="{00000000-0005-0000-0000-0000CC0F0000}"/>
    <cellStyle name="Comma 2 3 4 5 4" xfId="4059" xr:uid="{00000000-0005-0000-0000-0000CD0F0000}"/>
    <cellStyle name="Comma 2 3 4 5 5" xfId="4060" xr:uid="{00000000-0005-0000-0000-0000CE0F0000}"/>
    <cellStyle name="Comma 2 3 4 6" xfId="4061" xr:uid="{00000000-0005-0000-0000-0000CF0F0000}"/>
    <cellStyle name="Comma 2 3 4 6 2" xfId="4062" xr:uid="{00000000-0005-0000-0000-0000D00F0000}"/>
    <cellStyle name="Comma 2 3 4 6 3" xfId="4063" xr:uid="{00000000-0005-0000-0000-0000D10F0000}"/>
    <cellStyle name="Comma 2 3 4 6 4" xfId="4064" xr:uid="{00000000-0005-0000-0000-0000D20F0000}"/>
    <cellStyle name="Comma 2 3 4 7" xfId="4065" xr:uid="{00000000-0005-0000-0000-0000D30F0000}"/>
    <cellStyle name="Comma 2 3 4 8" xfId="4066" xr:uid="{00000000-0005-0000-0000-0000D40F0000}"/>
    <cellStyle name="Comma 2 3 4 9" xfId="4067" xr:uid="{00000000-0005-0000-0000-0000D50F0000}"/>
    <cellStyle name="Comma 2 3 5" xfId="4068" xr:uid="{00000000-0005-0000-0000-0000D60F0000}"/>
    <cellStyle name="Comma 2 3 6" xfId="4069" xr:uid="{00000000-0005-0000-0000-0000D70F0000}"/>
    <cellStyle name="Comma 2 3 6 2" xfId="4070" xr:uid="{00000000-0005-0000-0000-0000D80F0000}"/>
    <cellStyle name="Comma 2 3 6 2 2" xfId="4071" xr:uid="{00000000-0005-0000-0000-0000D90F0000}"/>
    <cellStyle name="Comma 2 3 6 2 2 2" xfId="4072" xr:uid="{00000000-0005-0000-0000-0000DA0F0000}"/>
    <cellStyle name="Comma 2 3 6 2 2 2 2" xfId="4073" xr:uid="{00000000-0005-0000-0000-0000DB0F0000}"/>
    <cellStyle name="Comma 2 3 6 2 2 2 2 2" xfId="4074" xr:uid="{00000000-0005-0000-0000-0000DC0F0000}"/>
    <cellStyle name="Comma 2 3 6 2 2 2 2 3" xfId="4075" xr:uid="{00000000-0005-0000-0000-0000DD0F0000}"/>
    <cellStyle name="Comma 2 3 6 2 2 2 2 4" xfId="4076" xr:uid="{00000000-0005-0000-0000-0000DE0F0000}"/>
    <cellStyle name="Comma 2 3 6 2 2 2 3" xfId="4077" xr:uid="{00000000-0005-0000-0000-0000DF0F0000}"/>
    <cellStyle name="Comma 2 3 6 2 2 2 4" xfId="4078" xr:uid="{00000000-0005-0000-0000-0000E00F0000}"/>
    <cellStyle name="Comma 2 3 6 2 2 2 5" xfId="4079" xr:uid="{00000000-0005-0000-0000-0000E10F0000}"/>
    <cellStyle name="Comma 2 3 6 2 2 3" xfId="4080" xr:uid="{00000000-0005-0000-0000-0000E20F0000}"/>
    <cellStyle name="Comma 2 3 6 2 2 3 2" xfId="4081" xr:uid="{00000000-0005-0000-0000-0000E30F0000}"/>
    <cellStyle name="Comma 2 3 6 2 2 3 3" xfId="4082" xr:uid="{00000000-0005-0000-0000-0000E40F0000}"/>
    <cellStyle name="Comma 2 3 6 2 2 3 4" xfId="4083" xr:uid="{00000000-0005-0000-0000-0000E50F0000}"/>
    <cellStyle name="Comma 2 3 6 2 2 4" xfId="4084" xr:uid="{00000000-0005-0000-0000-0000E60F0000}"/>
    <cellStyle name="Comma 2 3 6 2 2 5" xfId="4085" xr:uid="{00000000-0005-0000-0000-0000E70F0000}"/>
    <cellStyle name="Comma 2 3 6 2 2 6" xfId="4086" xr:uid="{00000000-0005-0000-0000-0000E80F0000}"/>
    <cellStyle name="Comma 2 3 6 2 3" xfId="4087" xr:uid="{00000000-0005-0000-0000-0000E90F0000}"/>
    <cellStyle name="Comma 2 3 6 2 3 2" xfId="4088" xr:uid="{00000000-0005-0000-0000-0000EA0F0000}"/>
    <cellStyle name="Comma 2 3 6 2 3 2 2" xfId="4089" xr:uid="{00000000-0005-0000-0000-0000EB0F0000}"/>
    <cellStyle name="Comma 2 3 6 2 3 2 2 2" xfId="4090" xr:uid="{00000000-0005-0000-0000-0000EC0F0000}"/>
    <cellStyle name="Comma 2 3 6 2 3 2 2 3" xfId="4091" xr:uid="{00000000-0005-0000-0000-0000ED0F0000}"/>
    <cellStyle name="Comma 2 3 6 2 3 2 2 4" xfId="4092" xr:uid="{00000000-0005-0000-0000-0000EE0F0000}"/>
    <cellStyle name="Comma 2 3 6 2 3 2 3" xfId="4093" xr:uid="{00000000-0005-0000-0000-0000EF0F0000}"/>
    <cellStyle name="Comma 2 3 6 2 3 2 4" xfId="4094" xr:uid="{00000000-0005-0000-0000-0000F00F0000}"/>
    <cellStyle name="Comma 2 3 6 2 3 2 5" xfId="4095" xr:uid="{00000000-0005-0000-0000-0000F10F0000}"/>
    <cellStyle name="Comma 2 3 6 2 3 3" xfId="4096" xr:uid="{00000000-0005-0000-0000-0000F20F0000}"/>
    <cellStyle name="Comma 2 3 6 2 3 3 2" xfId="4097" xr:uid="{00000000-0005-0000-0000-0000F30F0000}"/>
    <cellStyle name="Comma 2 3 6 2 3 3 3" xfId="4098" xr:uid="{00000000-0005-0000-0000-0000F40F0000}"/>
    <cellStyle name="Comma 2 3 6 2 3 3 4" xfId="4099" xr:uid="{00000000-0005-0000-0000-0000F50F0000}"/>
    <cellStyle name="Comma 2 3 6 2 3 4" xfId="4100" xr:uid="{00000000-0005-0000-0000-0000F60F0000}"/>
    <cellStyle name="Comma 2 3 6 2 3 5" xfId="4101" xr:uid="{00000000-0005-0000-0000-0000F70F0000}"/>
    <cellStyle name="Comma 2 3 6 2 3 6" xfId="4102" xr:uid="{00000000-0005-0000-0000-0000F80F0000}"/>
    <cellStyle name="Comma 2 3 6 2 4" xfId="4103" xr:uid="{00000000-0005-0000-0000-0000F90F0000}"/>
    <cellStyle name="Comma 2 3 6 2 4 2" xfId="4104" xr:uid="{00000000-0005-0000-0000-0000FA0F0000}"/>
    <cellStyle name="Comma 2 3 6 2 4 2 2" xfId="4105" xr:uid="{00000000-0005-0000-0000-0000FB0F0000}"/>
    <cellStyle name="Comma 2 3 6 2 4 2 3" xfId="4106" xr:uid="{00000000-0005-0000-0000-0000FC0F0000}"/>
    <cellStyle name="Comma 2 3 6 2 4 2 4" xfId="4107" xr:uid="{00000000-0005-0000-0000-0000FD0F0000}"/>
    <cellStyle name="Comma 2 3 6 2 4 3" xfId="4108" xr:uid="{00000000-0005-0000-0000-0000FE0F0000}"/>
    <cellStyle name="Comma 2 3 6 2 4 4" xfId="4109" xr:uid="{00000000-0005-0000-0000-0000FF0F0000}"/>
    <cellStyle name="Comma 2 3 6 2 4 5" xfId="4110" xr:uid="{00000000-0005-0000-0000-000000100000}"/>
    <cellStyle name="Comma 2 3 6 2 5" xfId="4111" xr:uid="{00000000-0005-0000-0000-000001100000}"/>
    <cellStyle name="Comma 2 3 6 2 5 2" xfId="4112" xr:uid="{00000000-0005-0000-0000-000002100000}"/>
    <cellStyle name="Comma 2 3 6 2 5 3" xfId="4113" xr:uid="{00000000-0005-0000-0000-000003100000}"/>
    <cellStyle name="Comma 2 3 6 2 5 4" xfId="4114" xr:uid="{00000000-0005-0000-0000-000004100000}"/>
    <cellStyle name="Comma 2 3 6 2 6" xfId="4115" xr:uid="{00000000-0005-0000-0000-000005100000}"/>
    <cellStyle name="Comma 2 3 6 2 7" xfId="4116" xr:uid="{00000000-0005-0000-0000-000006100000}"/>
    <cellStyle name="Comma 2 3 6 2 8" xfId="4117" xr:uid="{00000000-0005-0000-0000-000007100000}"/>
    <cellStyle name="Comma 2 3 6 3" xfId="4118" xr:uid="{00000000-0005-0000-0000-000008100000}"/>
    <cellStyle name="Comma 2 3 6 3 2" xfId="4119" xr:uid="{00000000-0005-0000-0000-000009100000}"/>
    <cellStyle name="Comma 2 3 6 3 2 2" xfId="4120" xr:uid="{00000000-0005-0000-0000-00000A100000}"/>
    <cellStyle name="Comma 2 3 6 3 2 2 2" xfId="4121" xr:uid="{00000000-0005-0000-0000-00000B100000}"/>
    <cellStyle name="Comma 2 3 6 3 2 2 3" xfId="4122" xr:uid="{00000000-0005-0000-0000-00000C100000}"/>
    <cellStyle name="Comma 2 3 6 3 2 2 4" xfId="4123" xr:uid="{00000000-0005-0000-0000-00000D100000}"/>
    <cellStyle name="Comma 2 3 6 3 2 3" xfId="4124" xr:uid="{00000000-0005-0000-0000-00000E100000}"/>
    <cellStyle name="Comma 2 3 6 3 2 4" xfId="4125" xr:uid="{00000000-0005-0000-0000-00000F100000}"/>
    <cellStyle name="Comma 2 3 6 3 2 5" xfId="4126" xr:uid="{00000000-0005-0000-0000-000010100000}"/>
    <cellStyle name="Comma 2 3 6 3 3" xfId="4127" xr:uid="{00000000-0005-0000-0000-000011100000}"/>
    <cellStyle name="Comma 2 3 6 3 3 2" xfId="4128" xr:uid="{00000000-0005-0000-0000-000012100000}"/>
    <cellStyle name="Comma 2 3 6 3 3 3" xfId="4129" xr:uid="{00000000-0005-0000-0000-000013100000}"/>
    <cellStyle name="Comma 2 3 6 3 3 4" xfId="4130" xr:uid="{00000000-0005-0000-0000-000014100000}"/>
    <cellStyle name="Comma 2 3 6 3 4" xfId="4131" xr:uid="{00000000-0005-0000-0000-000015100000}"/>
    <cellStyle name="Comma 2 3 6 3 5" xfId="4132" xr:uid="{00000000-0005-0000-0000-000016100000}"/>
    <cellStyle name="Comma 2 3 6 3 6" xfId="4133" xr:uid="{00000000-0005-0000-0000-000017100000}"/>
    <cellStyle name="Comma 2 3 6 4" xfId="4134" xr:uid="{00000000-0005-0000-0000-000018100000}"/>
    <cellStyle name="Comma 2 3 6 4 2" xfId="4135" xr:uid="{00000000-0005-0000-0000-000019100000}"/>
    <cellStyle name="Comma 2 3 6 4 2 2" xfId="4136" xr:uid="{00000000-0005-0000-0000-00001A100000}"/>
    <cellStyle name="Comma 2 3 6 4 2 2 2" xfId="4137" xr:uid="{00000000-0005-0000-0000-00001B100000}"/>
    <cellStyle name="Comma 2 3 6 4 2 2 3" xfId="4138" xr:uid="{00000000-0005-0000-0000-00001C100000}"/>
    <cellStyle name="Comma 2 3 6 4 2 2 4" xfId="4139" xr:uid="{00000000-0005-0000-0000-00001D100000}"/>
    <cellStyle name="Comma 2 3 6 4 2 3" xfId="4140" xr:uid="{00000000-0005-0000-0000-00001E100000}"/>
    <cellStyle name="Comma 2 3 6 4 2 4" xfId="4141" xr:uid="{00000000-0005-0000-0000-00001F100000}"/>
    <cellStyle name="Comma 2 3 6 4 2 5" xfId="4142" xr:uid="{00000000-0005-0000-0000-000020100000}"/>
    <cellStyle name="Comma 2 3 6 4 3" xfId="4143" xr:uid="{00000000-0005-0000-0000-000021100000}"/>
    <cellStyle name="Comma 2 3 6 4 3 2" xfId="4144" xr:uid="{00000000-0005-0000-0000-000022100000}"/>
    <cellStyle name="Comma 2 3 6 4 3 3" xfId="4145" xr:uid="{00000000-0005-0000-0000-000023100000}"/>
    <cellStyle name="Comma 2 3 6 4 3 4" xfId="4146" xr:uid="{00000000-0005-0000-0000-000024100000}"/>
    <cellStyle name="Comma 2 3 6 4 4" xfId="4147" xr:uid="{00000000-0005-0000-0000-000025100000}"/>
    <cellStyle name="Comma 2 3 6 4 5" xfId="4148" xr:uid="{00000000-0005-0000-0000-000026100000}"/>
    <cellStyle name="Comma 2 3 6 4 6" xfId="4149" xr:uid="{00000000-0005-0000-0000-000027100000}"/>
    <cellStyle name="Comma 2 3 6 5" xfId="4150" xr:uid="{00000000-0005-0000-0000-000028100000}"/>
    <cellStyle name="Comma 2 3 6 5 2" xfId="4151" xr:uid="{00000000-0005-0000-0000-000029100000}"/>
    <cellStyle name="Comma 2 3 6 5 2 2" xfId="4152" xr:uid="{00000000-0005-0000-0000-00002A100000}"/>
    <cellStyle name="Comma 2 3 6 5 2 3" xfId="4153" xr:uid="{00000000-0005-0000-0000-00002B100000}"/>
    <cellStyle name="Comma 2 3 6 5 2 4" xfId="4154" xr:uid="{00000000-0005-0000-0000-00002C100000}"/>
    <cellStyle name="Comma 2 3 6 5 3" xfId="4155" xr:uid="{00000000-0005-0000-0000-00002D100000}"/>
    <cellStyle name="Comma 2 3 6 5 4" xfId="4156" xr:uid="{00000000-0005-0000-0000-00002E100000}"/>
    <cellStyle name="Comma 2 3 6 5 5" xfId="4157" xr:uid="{00000000-0005-0000-0000-00002F100000}"/>
    <cellStyle name="Comma 2 3 6 6" xfId="4158" xr:uid="{00000000-0005-0000-0000-000030100000}"/>
    <cellStyle name="Comma 2 3 6 6 2" xfId="4159" xr:uid="{00000000-0005-0000-0000-000031100000}"/>
    <cellStyle name="Comma 2 3 6 6 3" xfId="4160" xr:uid="{00000000-0005-0000-0000-000032100000}"/>
    <cellStyle name="Comma 2 3 6 6 4" xfId="4161" xr:uid="{00000000-0005-0000-0000-000033100000}"/>
    <cellStyle name="Comma 2 3 6 7" xfId="4162" xr:uid="{00000000-0005-0000-0000-000034100000}"/>
    <cellStyle name="Comma 2 3 6 8" xfId="4163" xr:uid="{00000000-0005-0000-0000-000035100000}"/>
    <cellStyle name="Comma 2 3 6 9" xfId="4164" xr:uid="{00000000-0005-0000-0000-000036100000}"/>
    <cellStyle name="Comma 2 3 7" xfId="4165" xr:uid="{00000000-0005-0000-0000-000037100000}"/>
    <cellStyle name="Comma 2 3 7 2" xfId="4166" xr:uid="{00000000-0005-0000-0000-000038100000}"/>
    <cellStyle name="Comma 2 3 7 2 2" xfId="4167" xr:uid="{00000000-0005-0000-0000-000039100000}"/>
    <cellStyle name="Comma 2 3 7 2 2 2" xfId="4168" xr:uid="{00000000-0005-0000-0000-00003A100000}"/>
    <cellStyle name="Comma 2 3 7 2 2 2 2" xfId="4169" xr:uid="{00000000-0005-0000-0000-00003B100000}"/>
    <cellStyle name="Comma 2 3 7 2 2 2 3" xfId="4170" xr:uid="{00000000-0005-0000-0000-00003C100000}"/>
    <cellStyle name="Comma 2 3 7 2 2 2 4" xfId="4171" xr:uid="{00000000-0005-0000-0000-00003D100000}"/>
    <cellStyle name="Comma 2 3 7 2 2 3" xfId="4172" xr:uid="{00000000-0005-0000-0000-00003E100000}"/>
    <cellStyle name="Comma 2 3 7 2 2 4" xfId="4173" xr:uid="{00000000-0005-0000-0000-00003F100000}"/>
    <cellStyle name="Comma 2 3 7 2 2 5" xfId="4174" xr:uid="{00000000-0005-0000-0000-000040100000}"/>
    <cellStyle name="Comma 2 3 7 2 3" xfId="4175" xr:uid="{00000000-0005-0000-0000-000041100000}"/>
    <cellStyle name="Comma 2 3 7 2 3 2" xfId="4176" xr:uid="{00000000-0005-0000-0000-000042100000}"/>
    <cellStyle name="Comma 2 3 7 2 3 3" xfId="4177" xr:uid="{00000000-0005-0000-0000-000043100000}"/>
    <cellStyle name="Comma 2 3 7 2 3 4" xfId="4178" xr:uid="{00000000-0005-0000-0000-000044100000}"/>
    <cellStyle name="Comma 2 3 7 2 4" xfId="4179" xr:uid="{00000000-0005-0000-0000-000045100000}"/>
    <cellStyle name="Comma 2 3 7 2 5" xfId="4180" xr:uid="{00000000-0005-0000-0000-000046100000}"/>
    <cellStyle name="Comma 2 3 7 2 6" xfId="4181" xr:uid="{00000000-0005-0000-0000-000047100000}"/>
    <cellStyle name="Comma 2 3 7 3" xfId="4182" xr:uid="{00000000-0005-0000-0000-000048100000}"/>
    <cellStyle name="Comma 2 3 7 3 2" xfId="4183" xr:uid="{00000000-0005-0000-0000-000049100000}"/>
    <cellStyle name="Comma 2 3 7 3 2 2" xfId="4184" xr:uid="{00000000-0005-0000-0000-00004A100000}"/>
    <cellStyle name="Comma 2 3 7 3 2 2 2" xfId="4185" xr:uid="{00000000-0005-0000-0000-00004B100000}"/>
    <cellStyle name="Comma 2 3 7 3 2 2 3" xfId="4186" xr:uid="{00000000-0005-0000-0000-00004C100000}"/>
    <cellStyle name="Comma 2 3 7 3 2 2 4" xfId="4187" xr:uid="{00000000-0005-0000-0000-00004D100000}"/>
    <cellStyle name="Comma 2 3 7 3 2 3" xfId="4188" xr:uid="{00000000-0005-0000-0000-00004E100000}"/>
    <cellStyle name="Comma 2 3 7 3 2 4" xfId="4189" xr:uid="{00000000-0005-0000-0000-00004F100000}"/>
    <cellStyle name="Comma 2 3 7 3 2 5" xfId="4190" xr:uid="{00000000-0005-0000-0000-000050100000}"/>
    <cellStyle name="Comma 2 3 7 3 3" xfId="4191" xr:uid="{00000000-0005-0000-0000-000051100000}"/>
    <cellStyle name="Comma 2 3 7 3 3 2" xfId="4192" xr:uid="{00000000-0005-0000-0000-000052100000}"/>
    <cellStyle name="Comma 2 3 7 3 3 3" xfId="4193" xr:uid="{00000000-0005-0000-0000-000053100000}"/>
    <cellStyle name="Comma 2 3 7 3 3 4" xfId="4194" xr:uid="{00000000-0005-0000-0000-000054100000}"/>
    <cellStyle name="Comma 2 3 7 3 4" xfId="4195" xr:uid="{00000000-0005-0000-0000-000055100000}"/>
    <cellStyle name="Comma 2 3 7 3 5" xfId="4196" xr:uid="{00000000-0005-0000-0000-000056100000}"/>
    <cellStyle name="Comma 2 3 7 3 6" xfId="4197" xr:uid="{00000000-0005-0000-0000-000057100000}"/>
    <cellStyle name="Comma 2 3 7 4" xfId="4198" xr:uid="{00000000-0005-0000-0000-000058100000}"/>
    <cellStyle name="Comma 2 3 7 4 2" xfId="4199" xr:uid="{00000000-0005-0000-0000-000059100000}"/>
    <cellStyle name="Comma 2 3 7 4 2 2" xfId="4200" xr:uid="{00000000-0005-0000-0000-00005A100000}"/>
    <cellStyle name="Comma 2 3 7 4 2 3" xfId="4201" xr:uid="{00000000-0005-0000-0000-00005B100000}"/>
    <cellStyle name="Comma 2 3 7 4 2 4" xfId="4202" xr:uid="{00000000-0005-0000-0000-00005C100000}"/>
    <cellStyle name="Comma 2 3 7 4 3" xfId="4203" xr:uid="{00000000-0005-0000-0000-00005D100000}"/>
    <cellStyle name="Comma 2 3 7 4 4" xfId="4204" xr:uid="{00000000-0005-0000-0000-00005E100000}"/>
    <cellStyle name="Comma 2 3 7 4 5" xfId="4205" xr:uid="{00000000-0005-0000-0000-00005F100000}"/>
    <cellStyle name="Comma 2 3 7 5" xfId="4206" xr:uid="{00000000-0005-0000-0000-000060100000}"/>
    <cellStyle name="Comma 2 3 7 5 2" xfId="4207" xr:uid="{00000000-0005-0000-0000-000061100000}"/>
    <cellStyle name="Comma 2 3 7 5 3" xfId="4208" xr:uid="{00000000-0005-0000-0000-000062100000}"/>
    <cellStyle name="Comma 2 3 7 5 4" xfId="4209" xr:uid="{00000000-0005-0000-0000-000063100000}"/>
    <cellStyle name="Comma 2 3 7 6" xfId="4210" xr:uid="{00000000-0005-0000-0000-000064100000}"/>
    <cellStyle name="Comma 2 3 7 7" xfId="4211" xr:uid="{00000000-0005-0000-0000-000065100000}"/>
    <cellStyle name="Comma 2 3 7 8" xfId="4212" xr:uid="{00000000-0005-0000-0000-000066100000}"/>
    <cellStyle name="Comma 2 3 8" xfId="4213" xr:uid="{00000000-0005-0000-0000-000067100000}"/>
    <cellStyle name="Comma 2 3 8 2" xfId="4214" xr:uid="{00000000-0005-0000-0000-000068100000}"/>
    <cellStyle name="Comma 2 3 8 2 2" xfId="4215" xr:uid="{00000000-0005-0000-0000-000069100000}"/>
    <cellStyle name="Comma 2 3 8 2 2 2" xfId="4216" xr:uid="{00000000-0005-0000-0000-00006A100000}"/>
    <cellStyle name="Comma 2 3 8 2 2 2 2" xfId="4217" xr:uid="{00000000-0005-0000-0000-00006B100000}"/>
    <cellStyle name="Comma 2 3 8 2 2 2 3" xfId="4218" xr:uid="{00000000-0005-0000-0000-00006C100000}"/>
    <cellStyle name="Comma 2 3 8 2 2 2 4" xfId="4219" xr:uid="{00000000-0005-0000-0000-00006D100000}"/>
    <cellStyle name="Comma 2 3 8 2 2 3" xfId="4220" xr:uid="{00000000-0005-0000-0000-00006E100000}"/>
    <cellStyle name="Comma 2 3 8 2 2 4" xfId="4221" xr:uid="{00000000-0005-0000-0000-00006F100000}"/>
    <cellStyle name="Comma 2 3 8 2 2 5" xfId="4222" xr:uid="{00000000-0005-0000-0000-000070100000}"/>
    <cellStyle name="Comma 2 3 8 2 3" xfId="4223" xr:uid="{00000000-0005-0000-0000-000071100000}"/>
    <cellStyle name="Comma 2 3 8 2 3 2" xfId="4224" xr:uid="{00000000-0005-0000-0000-000072100000}"/>
    <cellStyle name="Comma 2 3 8 2 3 3" xfId="4225" xr:uid="{00000000-0005-0000-0000-000073100000}"/>
    <cellStyle name="Comma 2 3 8 2 3 4" xfId="4226" xr:uid="{00000000-0005-0000-0000-000074100000}"/>
    <cellStyle name="Comma 2 3 8 2 4" xfId="4227" xr:uid="{00000000-0005-0000-0000-000075100000}"/>
    <cellStyle name="Comma 2 3 8 2 5" xfId="4228" xr:uid="{00000000-0005-0000-0000-000076100000}"/>
    <cellStyle name="Comma 2 3 8 2 6" xfId="4229" xr:uid="{00000000-0005-0000-0000-000077100000}"/>
    <cellStyle name="Comma 2 3 8 3" xfId="4230" xr:uid="{00000000-0005-0000-0000-000078100000}"/>
    <cellStyle name="Comma 2 3 8 3 2" xfId="4231" xr:uid="{00000000-0005-0000-0000-000079100000}"/>
    <cellStyle name="Comma 2 3 8 3 2 2" xfId="4232" xr:uid="{00000000-0005-0000-0000-00007A100000}"/>
    <cellStyle name="Comma 2 3 8 3 2 2 2" xfId="4233" xr:uid="{00000000-0005-0000-0000-00007B100000}"/>
    <cellStyle name="Comma 2 3 8 3 2 2 3" xfId="4234" xr:uid="{00000000-0005-0000-0000-00007C100000}"/>
    <cellStyle name="Comma 2 3 8 3 2 2 4" xfId="4235" xr:uid="{00000000-0005-0000-0000-00007D100000}"/>
    <cellStyle name="Comma 2 3 8 3 2 3" xfId="4236" xr:uid="{00000000-0005-0000-0000-00007E100000}"/>
    <cellStyle name="Comma 2 3 8 3 2 4" xfId="4237" xr:uid="{00000000-0005-0000-0000-00007F100000}"/>
    <cellStyle name="Comma 2 3 8 3 2 5" xfId="4238" xr:uid="{00000000-0005-0000-0000-000080100000}"/>
    <cellStyle name="Comma 2 3 8 3 3" xfId="4239" xr:uid="{00000000-0005-0000-0000-000081100000}"/>
    <cellStyle name="Comma 2 3 8 3 3 2" xfId="4240" xr:uid="{00000000-0005-0000-0000-000082100000}"/>
    <cellStyle name="Comma 2 3 8 3 3 3" xfId="4241" xr:uid="{00000000-0005-0000-0000-000083100000}"/>
    <cellStyle name="Comma 2 3 8 3 3 4" xfId="4242" xr:uid="{00000000-0005-0000-0000-000084100000}"/>
    <cellStyle name="Comma 2 3 8 3 4" xfId="4243" xr:uid="{00000000-0005-0000-0000-000085100000}"/>
    <cellStyle name="Comma 2 3 8 3 5" xfId="4244" xr:uid="{00000000-0005-0000-0000-000086100000}"/>
    <cellStyle name="Comma 2 3 8 3 6" xfId="4245" xr:uid="{00000000-0005-0000-0000-000087100000}"/>
    <cellStyle name="Comma 2 3 8 4" xfId="4246" xr:uid="{00000000-0005-0000-0000-000088100000}"/>
    <cellStyle name="Comma 2 3 8 4 2" xfId="4247" xr:uid="{00000000-0005-0000-0000-000089100000}"/>
    <cellStyle name="Comma 2 3 8 4 2 2" xfId="4248" xr:uid="{00000000-0005-0000-0000-00008A100000}"/>
    <cellStyle name="Comma 2 3 8 4 2 3" xfId="4249" xr:uid="{00000000-0005-0000-0000-00008B100000}"/>
    <cellStyle name="Comma 2 3 8 4 2 4" xfId="4250" xr:uid="{00000000-0005-0000-0000-00008C100000}"/>
    <cellStyle name="Comma 2 3 8 4 3" xfId="4251" xr:uid="{00000000-0005-0000-0000-00008D100000}"/>
    <cellStyle name="Comma 2 3 8 4 4" xfId="4252" xr:uid="{00000000-0005-0000-0000-00008E100000}"/>
    <cellStyle name="Comma 2 3 8 4 5" xfId="4253" xr:uid="{00000000-0005-0000-0000-00008F100000}"/>
    <cellStyle name="Comma 2 3 8 5" xfId="4254" xr:uid="{00000000-0005-0000-0000-000090100000}"/>
    <cellStyle name="Comma 2 3 8 5 2" xfId="4255" xr:uid="{00000000-0005-0000-0000-000091100000}"/>
    <cellStyle name="Comma 2 3 8 5 3" xfId="4256" xr:uid="{00000000-0005-0000-0000-000092100000}"/>
    <cellStyle name="Comma 2 3 8 5 4" xfId="4257" xr:uid="{00000000-0005-0000-0000-000093100000}"/>
    <cellStyle name="Comma 2 3 8 6" xfId="4258" xr:uid="{00000000-0005-0000-0000-000094100000}"/>
    <cellStyle name="Comma 2 3 8 7" xfId="4259" xr:uid="{00000000-0005-0000-0000-000095100000}"/>
    <cellStyle name="Comma 2 3 8 8" xfId="4260" xr:uid="{00000000-0005-0000-0000-000096100000}"/>
    <cellStyle name="Comma 2 3 9" xfId="4261" xr:uid="{00000000-0005-0000-0000-000097100000}"/>
    <cellStyle name="Comma 2 3 9 2" xfId="4262" xr:uid="{00000000-0005-0000-0000-000098100000}"/>
    <cellStyle name="Comma 2 3 9 2 2" xfId="4263" xr:uid="{00000000-0005-0000-0000-000099100000}"/>
    <cellStyle name="Comma 2 3 9 2 2 2" xfId="4264" xr:uid="{00000000-0005-0000-0000-00009A100000}"/>
    <cellStyle name="Comma 2 3 9 2 2 3" xfId="4265" xr:uid="{00000000-0005-0000-0000-00009B100000}"/>
    <cellStyle name="Comma 2 3 9 2 2 4" xfId="4266" xr:uid="{00000000-0005-0000-0000-00009C100000}"/>
    <cellStyle name="Comma 2 3 9 2 3" xfId="4267" xr:uid="{00000000-0005-0000-0000-00009D100000}"/>
    <cellStyle name="Comma 2 3 9 2 4" xfId="4268" xr:uid="{00000000-0005-0000-0000-00009E100000}"/>
    <cellStyle name="Comma 2 3 9 2 5" xfId="4269" xr:uid="{00000000-0005-0000-0000-00009F100000}"/>
    <cellStyle name="Comma 2 3 9 3" xfId="4270" xr:uid="{00000000-0005-0000-0000-0000A0100000}"/>
    <cellStyle name="Comma 2 3 9 3 2" xfId="4271" xr:uid="{00000000-0005-0000-0000-0000A1100000}"/>
    <cellStyle name="Comma 2 3 9 3 3" xfId="4272" xr:uid="{00000000-0005-0000-0000-0000A2100000}"/>
    <cellStyle name="Comma 2 3 9 3 4" xfId="4273" xr:uid="{00000000-0005-0000-0000-0000A3100000}"/>
    <cellStyle name="Comma 2 3 9 4" xfId="4274" xr:uid="{00000000-0005-0000-0000-0000A4100000}"/>
    <cellStyle name="Comma 2 3 9 5" xfId="4275" xr:uid="{00000000-0005-0000-0000-0000A5100000}"/>
    <cellStyle name="Comma 2 3 9 6" xfId="4276" xr:uid="{00000000-0005-0000-0000-0000A6100000}"/>
    <cellStyle name="Comma 2 30" xfId="4277" xr:uid="{00000000-0005-0000-0000-0000A7100000}"/>
    <cellStyle name="Comma 2 31" xfId="4278" xr:uid="{00000000-0005-0000-0000-0000A8100000}"/>
    <cellStyle name="Comma 2 32" xfId="4279" xr:uid="{00000000-0005-0000-0000-0000A9100000}"/>
    <cellStyle name="Comma 2 33" xfId="4280" xr:uid="{00000000-0005-0000-0000-0000AA100000}"/>
    <cellStyle name="Comma 2 34" xfId="4281" xr:uid="{00000000-0005-0000-0000-0000AB100000}"/>
    <cellStyle name="Comma 2 35" xfId="4282" xr:uid="{00000000-0005-0000-0000-0000AC100000}"/>
    <cellStyle name="Comma 2 36" xfId="4283" xr:uid="{00000000-0005-0000-0000-0000AD100000}"/>
    <cellStyle name="Comma 2 37" xfId="4284" xr:uid="{00000000-0005-0000-0000-0000AE100000}"/>
    <cellStyle name="Comma 2 38" xfId="4285" xr:uid="{00000000-0005-0000-0000-0000AF100000}"/>
    <cellStyle name="Comma 2 39" xfId="4286" xr:uid="{00000000-0005-0000-0000-0000B0100000}"/>
    <cellStyle name="Comma 2 4" xfId="4287" xr:uid="{00000000-0005-0000-0000-0000B1100000}"/>
    <cellStyle name="Comma 2 4 10" xfId="4288" xr:uid="{00000000-0005-0000-0000-0000B2100000}"/>
    <cellStyle name="Comma 2 4 11" xfId="4289" xr:uid="{00000000-0005-0000-0000-0000B3100000}"/>
    <cellStyle name="Comma 2 4 11 2" xfId="4290" xr:uid="{00000000-0005-0000-0000-0000B4100000}"/>
    <cellStyle name="Comma 2 4 11 2 2" xfId="4291" xr:uid="{00000000-0005-0000-0000-0000B5100000}"/>
    <cellStyle name="Comma 2 4 11 2 3" xfId="4292" xr:uid="{00000000-0005-0000-0000-0000B6100000}"/>
    <cellStyle name="Comma 2 4 11 2 4" xfId="4293" xr:uid="{00000000-0005-0000-0000-0000B7100000}"/>
    <cellStyle name="Comma 2 4 11 3" xfId="4294" xr:uid="{00000000-0005-0000-0000-0000B8100000}"/>
    <cellStyle name="Comma 2 4 11 4" xfId="4295" xr:uid="{00000000-0005-0000-0000-0000B9100000}"/>
    <cellStyle name="Comma 2 4 11 5" xfId="4296" xr:uid="{00000000-0005-0000-0000-0000BA100000}"/>
    <cellStyle name="Comma 2 4 12" xfId="4297" xr:uid="{00000000-0005-0000-0000-0000BB100000}"/>
    <cellStyle name="Comma 2 4 12 2" xfId="4298" xr:uid="{00000000-0005-0000-0000-0000BC100000}"/>
    <cellStyle name="Comma 2 4 12 3" xfId="4299" xr:uid="{00000000-0005-0000-0000-0000BD100000}"/>
    <cellStyle name="Comma 2 4 12 4" xfId="4300" xr:uid="{00000000-0005-0000-0000-0000BE100000}"/>
    <cellStyle name="Comma 2 4 13" xfId="4301" xr:uid="{00000000-0005-0000-0000-0000BF100000}"/>
    <cellStyle name="Comma 2 4 14" xfId="4302" xr:uid="{00000000-0005-0000-0000-0000C0100000}"/>
    <cellStyle name="Comma 2 4 15" xfId="4303" xr:uid="{00000000-0005-0000-0000-0000C1100000}"/>
    <cellStyle name="Comma 2 4 2" xfId="4304" xr:uid="{00000000-0005-0000-0000-0000C2100000}"/>
    <cellStyle name="Comma 2 4 2 10" xfId="4305" xr:uid="{00000000-0005-0000-0000-0000C3100000}"/>
    <cellStyle name="Comma 2 4 2 2" xfId="4306" xr:uid="{00000000-0005-0000-0000-0000C4100000}"/>
    <cellStyle name="Comma 2 4 2 2 2" xfId="4307" xr:uid="{00000000-0005-0000-0000-0000C5100000}"/>
    <cellStyle name="Comma 2 4 2 2 2 2" xfId="4308" xr:uid="{00000000-0005-0000-0000-0000C6100000}"/>
    <cellStyle name="Comma 2 4 2 2 2 2 2" xfId="4309" xr:uid="{00000000-0005-0000-0000-0000C7100000}"/>
    <cellStyle name="Comma 2 4 2 2 2 2 2 2" xfId="4310" xr:uid="{00000000-0005-0000-0000-0000C8100000}"/>
    <cellStyle name="Comma 2 4 2 2 2 2 2 3" xfId="4311" xr:uid="{00000000-0005-0000-0000-0000C9100000}"/>
    <cellStyle name="Comma 2 4 2 2 2 2 2 4" xfId="4312" xr:uid="{00000000-0005-0000-0000-0000CA100000}"/>
    <cellStyle name="Comma 2 4 2 2 2 2 3" xfId="4313" xr:uid="{00000000-0005-0000-0000-0000CB100000}"/>
    <cellStyle name="Comma 2 4 2 2 2 2 4" xfId="4314" xr:uid="{00000000-0005-0000-0000-0000CC100000}"/>
    <cellStyle name="Comma 2 4 2 2 2 2 5" xfId="4315" xr:uid="{00000000-0005-0000-0000-0000CD100000}"/>
    <cellStyle name="Comma 2 4 2 2 2 3" xfId="4316" xr:uid="{00000000-0005-0000-0000-0000CE100000}"/>
    <cellStyle name="Comma 2 4 2 2 2 3 2" xfId="4317" xr:uid="{00000000-0005-0000-0000-0000CF100000}"/>
    <cellStyle name="Comma 2 4 2 2 2 3 3" xfId="4318" xr:uid="{00000000-0005-0000-0000-0000D0100000}"/>
    <cellStyle name="Comma 2 4 2 2 2 3 4" xfId="4319" xr:uid="{00000000-0005-0000-0000-0000D1100000}"/>
    <cellStyle name="Comma 2 4 2 2 2 4" xfId="4320" xr:uid="{00000000-0005-0000-0000-0000D2100000}"/>
    <cellStyle name="Comma 2 4 2 2 2 5" xfId="4321" xr:uid="{00000000-0005-0000-0000-0000D3100000}"/>
    <cellStyle name="Comma 2 4 2 2 2 6" xfId="4322" xr:uid="{00000000-0005-0000-0000-0000D4100000}"/>
    <cellStyle name="Comma 2 4 2 2 3" xfId="4323" xr:uid="{00000000-0005-0000-0000-0000D5100000}"/>
    <cellStyle name="Comma 2 4 2 2 3 2" xfId="4324" xr:uid="{00000000-0005-0000-0000-0000D6100000}"/>
    <cellStyle name="Comma 2 4 2 2 3 2 2" xfId="4325" xr:uid="{00000000-0005-0000-0000-0000D7100000}"/>
    <cellStyle name="Comma 2 4 2 2 3 2 2 2" xfId="4326" xr:uid="{00000000-0005-0000-0000-0000D8100000}"/>
    <cellStyle name="Comma 2 4 2 2 3 2 2 3" xfId="4327" xr:uid="{00000000-0005-0000-0000-0000D9100000}"/>
    <cellStyle name="Comma 2 4 2 2 3 2 2 4" xfId="4328" xr:uid="{00000000-0005-0000-0000-0000DA100000}"/>
    <cellStyle name="Comma 2 4 2 2 3 2 3" xfId="4329" xr:uid="{00000000-0005-0000-0000-0000DB100000}"/>
    <cellStyle name="Comma 2 4 2 2 3 2 4" xfId="4330" xr:uid="{00000000-0005-0000-0000-0000DC100000}"/>
    <cellStyle name="Comma 2 4 2 2 3 2 5" xfId="4331" xr:uid="{00000000-0005-0000-0000-0000DD100000}"/>
    <cellStyle name="Comma 2 4 2 2 3 3" xfId="4332" xr:uid="{00000000-0005-0000-0000-0000DE100000}"/>
    <cellStyle name="Comma 2 4 2 2 3 3 2" xfId="4333" xr:uid="{00000000-0005-0000-0000-0000DF100000}"/>
    <cellStyle name="Comma 2 4 2 2 3 3 3" xfId="4334" xr:uid="{00000000-0005-0000-0000-0000E0100000}"/>
    <cellStyle name="Comma 2 4 2 2 3 3 4" xfId="4335" xr:uid="{00000000-0005-0000-0000-0000E1100000}"/>
    <cellStyle name="Comma 2 4 2 2 3 4" xfId="4336" xr:uid="{00000000-0005-0000-0000-0000E2100000}"/>
    <cellStyle name="Comma 2 4 2 2 3 5" xfId="4337" xr:uid="{00000000-0005-0000-0000-0000E3100000}"/>
    <cellStyle name="Comma 2 4 2 2 3 6" xfId="4338" xr:uid="{00000000-0005-0000-0000-0000E4100000}"/>
    <cellStyle name="Comma 2 4 2 2 4" xfId="4339" xr:uid="{00000000-0005-0000-0000-0000E5100000}"/>
    <cellStyle name="Comma 2 4 2 2 5" xfId="4340" xr:uid="{00000000-0005-0000-0000-0000E6100000}"/>
    <cellStyle name="Comma 2 4 2 2 5 2" xfId="4341" xr:uid="{00000000-0005-0000-0000-0000E7100000}"/>
    <cellStyle name="Comma 2 4 2 2 5 2 2" xfId="4342" xr:uid="{00000000-0005-0000-0000-0000E8100000}"/>
    <cellStyle name="Comma 2 4 2 2 5 2 3" xfId="4343" xr:uid="{00000000-0005-0000-0000-0000E9100000}"/>
    <cellStyle name="Comma 2 4 2 2 5 2 4" xfId="4344" xr:uid="{00000000-0005-0000-0000-0000EA100000}"/>
    <cellStyle name="Comma 2 4 2 2 5 3" xfId="4345" xr:uid="{00000000-0005-0000-0000-0000EB100000}"/>
    <cellStyle name="Comma 2 4 2 2 5 4" xfId="4346" xr:uid="{00000000-0005-0000-0000-0000EC100000}"/>
    <cellStyle name="Comma 2 4 2 2 5 5" xfId="4347" xr:uid="{00000000-0005-0000-0000-0000ED100000}"/>
    <cellStyle name="Comma 2 4 2 2 6" xfId="4348" xr:uid="{00000000-0005-0000-0000-0000EE100000}"/>
    <cellStyle name="Comma 2 4 2 2 6 2" xfId="4349" xr:uid="{00000000-0005-0000-0000-0000EF100000}"/>
    <cellStyle name="Comma 2 4 2 2 6 3" xfId="4350" xr:uid="{00000000-0005-0000-0000-0000F0100000}"/>
    <cellStyle name="Comma 2 4 2 2 6 4" xfId="4351" xr:uid="{00000000-0005-0000-0000-0000F1100000}"/>
    <cellStyle name="Comma 2 4 2 2 7" xfId="4352" xr:uid="{00000000-0005-0000-0000-0000F2100000}"/>
    <cellStyle name="Comma 2 4 2 2 8" xfId="4353" xr:uid="{00000000-0005-0000-0000-0000F3100000}"/>
    <cellStyle name="Comma 2 4 2 2 9" xfId="4354" xr:uid="{00000000-0005-0000-0000-0000F4100000}"/>
    <cellStyle name="Comma 2 4 2 3" xfId="4355" xr:uid="{00000000-0005-0000-0000-0000F5100000}"/>
    <cellStyle name="Comma 2 4 2 3 2" xfId="4356" xr:uid="{00000000-0005-0000-0000-0000F6100000}"/>
    <cellStyle name="Comma 2 4 2 3 2 2" xfId="4357" xr:uid="{00000000-0005-0000-0000-0000F7100000}"/>
    <cellStyle name="Comma 2 4 2 3 2 2 2" xfId="4358" xr:uid="{00000000-0005-0000-0000-0000F8100000}"/>
    <cellStyle name="Comma 2 4 2 3 2 2 3" xfId="4359" xr:uid="{00000000-0005-0000-0000-0000F9100000}"/>
    <cellStyle name="Comma 2 4 2 3 2 2 4" xfId="4360" xr:uid="{00000000-0005-0000-0000-0000FA100000}"/>
    <cellStyle name="Comma 2 4 2 3 2 3" xfId="4361" xr:uid="{00000000-0005-0000-0000-0000FB100000}"/>
    <cellStyle name="Comma 2 4 2 3 2 4" xfId="4362" xr:uid="{00000000-0005-0000-0000-0000FC100000}"/>
    <cellStyle name="Comma 2 4 2 3 2 5" xfId="4363" xr:uid="{00000000-0005-0000-0000-0000FD100000}"/>
    <cellStyle name="Comma 2 4 2 3 3" xfId="4364" xr:uid="{00000000-0005-0000-0000-0000FE100000}"/>
    <cellStyle name="Comma 2 4 2 3 3 2" xfId="4365" xr:uid="{00000000-0005-0000-0000-0000FF100000}"/>
    <cellStyle name="Comma 2 4 2 3 3 3" xfId="4366" xr:uid="{00000000-0005-0000-0000-000000110000}"/>
    <cellStyle name="Comma 2 4 2 3 3 4" xfId="4367" xr:uid="{00000000-0005-0000-0000-000001110000}"/>
    <cellStyle name="Comma 2 4 2 3 4" xfId="4368" xr:uid="{00000000-0005-0000-0000-000002110000}"/>
    <cellStyle name="Comma 2 4 2 3 5" xfId="4369" xr:uid="{00000000-0005-0000-0000-000003110000}"/>
    <cellStyle name="Comma 2 4 2 3 6" xfId="4370" xr:uid="{00000000-0005-0000-0000-000004110000}"/>
    <cellStyle name="Comma 2 4 2 4" xfId="4371" xr:uid="{00000000-0005-0000-0000-000005110000}"/>
    <cellStyle name="Comma 2 4 2 4 2" xfId="4372" xr:uid="{00000000-0005-0000-0000-000006110000}"/>
    <cellStyle name="Comma 2 4 2 4 2 2" xfId="4373" xr:uid="{00000000-0005-0000-0000-000007110000}"/>
    <cellStyle name="Comma 2 4 2 4 2 2 2" xfId="4374" xr:uid="{00000000-0005-0000-0000-000008110000}"/>
    <cellStyle name="Comma 2 4 2 4 2 2 3" xfId="4375" xr:uid="{00000000-0005-0000-0000-000009110000}"/>
    <cellStyle name="Comma 2 4 2 4 2 2 4" xfId="4376" xr:uid="{00000000-0005-0000-0000-00000A110000}"/>
    <cellStyle name="Comma 2 4 2 4 2 3" xfId="4377" xr:uid="{00000000-0005-0000-0000-00000B110000}"/>
    <cellStyle name="Comma 2 4 2 4 2 4" xfId="4378" xr:uid="{00000000-0005-0000-0000-00000C110000}"/>
    <cellStyle name="Comma 2 4 2 4 2 5" xfId="4379" xr:uid="{00000000-0005-0000-0000-00000D110000}"/>
    <cellStyle name="Comma 2 4 2 4 3" xfId="4380" xr:uid="{00000000-0005-0000-0000-00000E110000}"/>
    <cellStyle name="Comma 2 4 2 4 3 2" xfId="4381" xr:uid="{00000000-0005-0000-0000-00000F110000}"/>
    <cellStyle name="Comma 2 4 2 4 3 3" xfId="4382" xr:uid="{00000000-0005-0000-0000-000010110000}"/>
    <cellStyle name="Comma 2 4 2 4 3 4" xfId="4383" xr:uid="{00000000-0005-0000-0000-000011110000}"/>
    <cellStyle name="Comma 2 4 2 4 4" xfId="4384" xr:uid="{00000000-0005-0000-0000-000012110000}"/>
    <cellStyle name="Comma 2 4 2 4 5" xfId="4385" xr:uid="{00000000-0005-0000-0000-000013110000}"/>
    <cellStyle name="Comma 2 4 2 4 6" xfId="4386" xr:uid="{00000000-0005-0000-0000-000014110000}"/>
    <cellStyle name="Comma 2 4 2 5" xfId="4387" xr:uid="{00000000-0005-0000-0000-000015110000}"/>
    <cellStyle name="Comma 2 4 2 6" xfId="4388" xr:uid="{00000000-0005-0000-0000-000016110000}"/>
    <cellStyle name="Comma 2 4 2 6 2" xfId="4389" xr:uid="{00000000-0005-0000-0000-000017110000}"/>
    <cellStyle name="Comma 2 4 2 6 2 2" xfId="4390" xr:uid="{00000000-0005-0000-0000-000018110000}"/>
    <cellStyle name="Comma 2 4 2 6 2 3" xfId="4391" xr:uid="{00000000-0005-0000-0000-000019110000}"/>
    <cellStyle name="Comma 2 4 2 6 2 4" xfId="4392" xr:uid="{00000000-0005-0000-0000-00001A110000}"/>
    <cellStyle name="Comma 2 4 2 6 3" xfId="4393" xr:uid="{00000000-0005-0000-0000-00001B110000}"/>
    <cellStyle name="Comma 2 4 2 6 4" xfId="4394" xr:uid="{00000000-0005-0000-0000-00001C110000}"/>
    <cellStyle name="Comma 2 4 2 6 5" xfId="4395" xr:uid="{00000000-0005-0000-0000-00001D110000}"/>
    <cellStyle name="Comma 2 4 2 7" xfId="4396" xr:uid="{00000000-0005-0000-0000-00001E110000}"/>
    <cellStyle name="Comma 2 4 2 7 2" xfId="4397" xr:uid="{00000000-0005-0000-0000-00001F110000}"/>
    <cellStyle name="Comma 2 4 2 7 3" xfId="4398" xr:uid="{00000000-0005-0000-0000-000020110000}"/>
    <cellStyle name="Comma 2 4 2 7 4" xfId="4399" xr:uid="{00000000-0005-0000-0000-000021110000}"/>
    <cellStyle name="Comma 2 4 2 8" xfId="4400" xr:uid="{00000000-0005-0000-0000-000022110000}"/>
    <cellStyle name="Comma 2 4 2 9" xfId="4401" xr:uid="{00000000-0005-0000-0000-000023110000}"/>
    <cellStyle name="Comma 2 4 3" xfId="4402" xr:uid="{00000000-0005-0000-0000-000024110000}"/>
    <cellStyle name="Comma 2 4 3 2" xfId="4403" xr:uid="{00000000-0005-0000-0000-000025110000}"/>
    <cellStyle name="Comma 2 4 3 2 2" xfId="4404" xr:uid="{00000000-0005-0000-0000-000026110000}"/>
    <cellStyle name="Comma 2 4 3 2 2 2" xfId="4405" xr:uid="{00000000-0005-0000-0000-000027110000}"/>
    <cellStyle name="Comma 2 4 3 2 2 2 2" xfId="4406" xr:uid="{00000000-0005-0000-0000-000028110000}"/>
    <cellStyle name="Comma 2 4 3 2 2 2 2 2" xfId="4407" xr:uid="{00000000-0005-0000-0000-000029110000}"/>
    <cellStyle name="Comma 2 4 3 2 2 2 2 3" xfId="4408" xr:uid="{00000000-0005-0000-0000-00002A110000}"/>
    <cellStyle name="Comma 2 4 3 2 2 2 2 4" xfId="4409" xr:uid="{00000000-0005-0000-0000-00002B110000}"/>
    <cellStyle name="Comma 2 4 3 2 2 2 3" xfId="4410" xr:uid="{00000000-0005-0000-0000-00002C110000}"/>
    <cellStyle name="Comma 2 4 3 2 2 2 4" xfId="4411" xr:uid="{00000000-0005-0000-0000-00002D110000}"/>
    <cellStyle name="Comma 2 4 3 2 2 2 5" xfId="4412" xr:uid="{00000000-0005-0000-0000-00002E110000}"/>
    <cellStyle name="Comma 2 4 3 2 2 3" xfId="4413" xr:uid="{00000000-0005-0000-0000-00002F110000}"/>
    <cellStyle name="Comma 2 4 3 2 2 3 2" xfId="4414" xr:uid="{00000000-0005-0000-0000-000030110000}"/>
    <cellStyle name="Comma 2 4 3 2 2 3 3" xfId="4415" xr:uid="{00000000-0005-0000-0000-000031110000}"/>
    <cellStyle name="Comma 2 4 3 2 2 3 4" xfId="4416" xr:uid="{00000000-0005-0000-0000-000032110000}"/>
    <cellStyle name="Comma 2 4 3 2 2 4" xfId="4417" xr:uid="{00000000-0005-0000-0000-000033110000}"/>
    <cellStyle name="Comma 2 4 3 2 2 5" xfId="4418" xr:uid="{00000000-0005-0000-0000-000034110000}"/>
    <cellStyle name="Comma 2 4 3 2 2 6" xfId="4419" xr:uid="{00000000-0005-0000-0000-000035110000}"/>
    <cellStyle name="Comma 2 4 3 2 3" xfId="4420" xr:uid="{00000000-0005-0000-0000-000036110000}"/>
    <cellStyle name="Comma 2 4 3 2 3 2" xfId="4421" xr:uid="{00000000-0005-0000-0000-000037110000}"/>
    <cellStyle name="Comma 2 4 3 2 3 2 2" xfId="4422" xr:uid="{00000000-0005-0000-0000-000038110000}"/>
    <cellStyle name="Comma 2 4 3 2 3 2 2 2" xfId="4423" xr:uid="{00000000-0005-0000-0000-000039110000}"/>
    <cellStyle name="Comma 2 4 3 2 3 2 2 3" xfId="4424" xr:uid="{00000000-0005-0000-0000-00003A110000}"/>
    <cellStyle name="Comma 2 4 3 2 3 2 2 4" xfId="4425" xr:uid="{00000000-0005-0000-0000-00003B110000}"/>
    <cellStyle name="Comma 2 4 3 2 3 2 3" xfId="4426" xr:uid="{00000000-0005-0000-0000-00003C110000}"/>
    <cellStyle name="Comma 2 4 3 2 3 2 4" xfId="4427" xr:uid="{00000000-0005-0000-0000-00003D110000}"/>
    <cellStyle name="Comma 2 4 3 2 3 2 5" xfId="4428" xr:uid="{00000000-0005-0000-0000-00003E110000}"/>
    <cellStyle name="Comma 2 4 3 2 3 3" xfId="4429" xr:uid="{00000000-0005-0000-0000-00003F110000}"/>
    <cellStyle name="Comma 2 4 3 2 3 3 2" xfId="4430" xr:uid="{00000000-0005-0000-0000-000040110000}"/>
    <cellStyle name="Comma 2 4 3 2 3 3 3" xfId="4431" xr:uid="{00000000-0005-0000-0000-000041110000}"/>
    <cellStyle name="Comma 2 4 3 2 3 3 4" xfId="4432" xr:uid="{00000000-0005-0000-0000-000042110000}"/>
    <cellStyle name="Comma 2 4 3 2 3 4" xfId="4433" xr:uid="{00000000-0005-0000-0000-000043110000}"/>
    <cellStyle name="Comma 2 4 3 2 3 5" xfId="4434" xr:uid="{00000000-0005-0000-0000-000044110000}"/>
    <cellStyle name="Comma 2 4 3 2 3 6" xfId="4435" xr:uid="{00000000-0005-0000-0000-000045110000}"/>
    <cellStyle name="Comma 2 4 3 2 4" xfId="4436" xr:uid="{00000000-0005-0000-0000-000046110000}"/>
    <cellStyle name="Comma 2 4 3 2 4 2" xfId="4437" xr:uid="{00000000-0005-0000-0000-000047110000}"/>
    <cellStyle name="Comma 2 4 3 2 4 2 2" xfId="4438" xr:uid="{00000000-0005-0000-0000-000048110000}"/>
    <cellStyle name="Comma 2 4 3 2 4 2 3" xfId="4439" xr:uid="{00000000-0005-0000-0000-000049110000}"/>
    <cellStyle name="Comma 2 4 3 2 4 2 4" xfId="4440" xr:uid="{00000000-0005-0000-0000-00004A110000}"/>
    <cellStyle name="Comma 2 4 3 2 4 3" xfId="4441" xr:uid="{00000000-0005-0000-0000-00004B110000}"/>
    <cellStyle name="Comma 2 4 3 2 4 4" xfId="4442" xr:uid="{00000000-0005-0000-0000-00004C110000}"/>
    <cellStyle name="Comma 2 4 3 2 4 5" xfId="4443" xr:uid="{00000000-0005-0000-0000-00004D110000}"/>
    <cellStyle name="Comma 2 4 3 2 5" xfId="4444" xr:uid="{00000000-0005-0000-0000-00004E110000}"/>
    <cellStyle name="Comma 2 4 3 2 5 2" xfId="4445" xr:uid="{00000000-0005-0000-0000-00004F110000}"/>
    <cellStyle name="Comma 2 4 3 2 5 3" xfId="4446" xr:uid="{00000000-0005-0000-0000-000050110000}"/>
    <cellStyle name="Comma 2 4 3 2 5 4" xfId="4447" xr:uid="{00000000-0005-0000-0000-000051110000}"/>
    <cellStyle name="Comma 2 4 3 2 6" xfId="4448" xr:uid="{00000000-0005-0000-0000-000052110000}"/>
    <cellStyle name="Comma 2 4 3 2 7" xfId="4449" xr:uid="{00000000-0005-0000-0000-000053110000}"/>
    <cellStyle name="Comma 2 4 3 2 8" xfId="4450" xr:uid="{00000000-0005-0000-0000-000054110000}"/>
    <cellStyle name="Comma 2 4 3 3" xfId="4451" xr:uid="{00000000-0005-0000-0000-000055110000}"/>
    <cellStyle name="Comma 2 4 3 3 2" xfId="4452" xr:uid="{00000000-0005-0000-0000-000056110000}"/>
    <cellStyle name="Comma 2 4 3 3 2 2" xfId="4453" xr:uid="{00000000-0005-0000-0000-000057110000}"/>
    <cellStyle name="Comma 2 4 3 3 2 2 2" xfId="4454" xr:uid="{00000000-0005-0000-0000-000058110000}"/>
    <cellStyle name="Comma 2 4 3 3 2 2 3" xfId="4455" xr:uid="{00000000-0005-0000-0000-000059110000}"/>
    <cellStyle name="Comma 2 4 3 3 2 2 4" xfId="4456" xr:uid="{00000000-0005-0000-0000-00005A110000}"/>
    <cellStyle name="Comma 2 4 3 3 2 3" xfId="4457" xr:uid="{00000000-0005-0000-0000-00005B110000}"/>
    <cellStyle name="Comma 2 4 3 3 2 4" xfId="4458" xr:uid="{00000000-0005-0000-0000-00005C110000}"/>
    <cellStyle name="Comma 2 4 3 3 2 5" xfId="4459" xr:uid="{00000000-0005-0000-0000-00005D110000}"/>
    <cellStyle name="Comma 2 4 3 3 3" xfId="4460" xr:uid="{00000000-0005-0000-0000-00005E110000}"/>
    <cellStyle name="Comma 2 4 3 3 3 2" xfId="4461" xr:uid="{00000000-0005-0000-0000-00005F110000}"/>
    <cellStyle name="Comma 2 4 3 3 3 3" xfId="4462" xr:uid="{00000000-0005-0000-0000-000060110000}"/>
    <cellStyle name="Comma 2 4 3 3 3 4" xfId="4463" xr:uid="{00000000-0005-0000-0000-000061110000}"/>
    <cellStyle name="Comma 2 4 3 3 4" xfId="4464" xr:uid="{00000000-0005-0000-0000-000062110000}"/>
    <cellStyle name="Comma 2 4 3 3 5" xfId="4465" xr:uid="{00000000-0005-0000-0000-000063110000}"/>
    <cellStyle name="Comma 2 4 3 3 6" xfId="4466" xr:uid="{00000000-0005-0000-0000-000064110000}"/>
    <cellStyle name="Comma 2 4 3 4" xfId="4467" xr:uid="{00000000-0005-0000-0000-000065110000}"/>
    <cellStyle name="Comma 2 4 3 4 2" xfId="4468" xr:uid="{00000000-0005-0000-0000-000066110000}"/>
    <cellStyle name="Comma 2 4 3 4 2 2" xfId="4469" xr:uid="{00000000-0005-0000-0000-000067110000}"/>
    <cellStyle name="Comma 2 4 3 4 2 2 2" xfId="4470" xr:uid="{00000000-0005-0000-0000-000068110000}"/>
    <cellStyle name="Comma 2 4 3 4 2 2 3" xfId="4471" xr:uid="{00000000-0005-0000-0000-000069110000}"/>
    <cellStyle name="Comma 2 4 3 4 2 2 4" xfId="4472" xr:uid="{00000000-0005-0000-0000-00006A110000}"/>
    <cellStyle name="Comma 2 4 3 4 2 3" xfId="4473" xr:uid="{00000000-0005-0000-0000-00006B110000}"/>
    <cellStyle name="Comma 2 4 3 4 2 4" xfId="4474" xr:uid="{00000000-0005-0000-0000-00006C110000}"/>
    <cellStyle name="Comma 2 4 3 4 2 5" xfId="4475" xr:uid="{00000000-0005-0000-0000-00006D110000}"/>
    <cellStyle name="Comma 2 4 3 4 3" xfId="4476" xr:uid="{00000000-0005-0000-0000-00006E110000}"/>
    <cellStyle name="Comma 2 4 3 4 3 2" xfId="4477" xr:uid="{00000000-0005-0000-0000-00006F110000}"/>
    <cellStyle name="Comma 2 4 3 4 3 3" xfId="4478" xr:uid="{00000000-0005-0000-0000-000070110000}"/>
    <cellStyle name="Comma 2 4 3 4 3 4" xfId="4479" xr:uid="{00000000-0005-0000-0000-000071110000}"/>
    <cellStyle name="Comma 2 4 3 4 4" xfId="4480" xr:uid="{00000000-0005-0000-0000-000072110000}"/>
    <cellStyle name="Comma 2 4 3 4 5" xfId="4481" xr:uid="{00000000-0005-0000-0000-000073110000}"/>
    <cellStyle name="Comma 2 4 3 4 6" xfId="4482" xr:uid="{00000000-0005-0000-0000-000074110000}"/>
    <cellStyle name="Comma 2 4 3 5" xfId="4483" xr:uid="{00000000-0005-0000-0000-000075110000}"/>
    <cellStyle name="Comma 2 4 3 5 2" xfId="4484" xr:uid="{00000000-0005-0000-0000-000076110000}"/>
    <cellStyle name="Comma 2 4 3 5 2 2" xfId="4485" xr:uid="{00000000-0005-0000-0000-000077110000}"/>
    <cellStyle name="Comma 2 4 3 5 2 3" xfId="4486" xr:uid="{00000000-0005-0000-0000-000078110000}"/>
    <cellStyle name="Comma 2 4 3 5 2 4" xfId="4487" xr:uid="{00000000-0005-0000-0000-000079110000}"/>
    <cellStyle name="Comma 2 4 3 5 3" xfId="4488" xr:uid="{00000000-0005-0000-0000-00007A110000}"/>
    <cellStyle name="Comma 2 4 3 5 4" xfId="4489" xr:uid="{00000000-0005-0000-0000-00007B110000}"/>
    <cellStyle name="Comma 2 4 3 5 5" xfId="4490" xr:uid="{00000000-0005-0000-0000-00007C110000}"/>
    <cellStyle name="Comma 2 4 3 6" xfId="4491" xr:uid="{00000000-0005-0000-0000-00007D110000}"/>
    <cellStyle name="Comma 2 4 3 6 2" xfId="4492" xr:uid="{00000000-0005-0000-0000-00007E110000}"/>
    <cellStyle name="Comma 2 4 3 6 3" xfId="4493" xr:uid="{00000000-0005-0000-0000-00007F110000}"/>
    <cellStyle name="Comma 2 4 3 6 4" xfId="4494" xr:uid="{00000000-0005-0000-0000-000080110000}"/>
    <cellStyle name="Comma 2 4 3 7" xfId="4495" xr:uid="{00000000-0005-0000-0000-000081110000}"/>
    <cellStyle name="Comma 2 4 3 8" xfId="4496" xr:uid="{00000000-0005-0000-0000-000082110000}"/>
    <cellStyle name="Comma 2 4 3 9" xfId="4497" xr:uid="{00000000-0005-0000-0000-000083110000}"/>
    <cellStyle name="Comma 2 4 4" xfId="4498" xr:uid="{00000000-0005-0000-0000-000084110000}"/>
    <cellStyle name="Comma 2 4 5" xfId="4499" xr:uid="{00000000-0005-0000-0000-000085110000}"/>
    <cellStyle name="Comma 2 4 5 2" xfId="4500" xr:uid="{00000000-0005-0000-0000-000086110000}"/>
    <cellStyle name="Comma 2 4 5 2 2" xfId="4501" xr:uid="{00000000-0005-0000-0000-000087110000}"/>
    <cellStyle name="Comma 2 4 5 2 2 2" xfId="4502" xr:uid="{00000000-0005-0000-0000-000088110000}"/>
    <cellStyle name="Comma 2 4 5 2 2 2 2" xfId="4503" xr:uid="{00000000-0005-0000-0000-000089110000}"/>
    <cellStyle name="Comma 2 4 5 2 2 2 2 2" xfId="4504" xr:uid="{00000000-0005-0000-0000-00008A110000}"/>
    <cellStyle name="Comma 2 4 5 2 2 2 2 3" xfId="4505" xr:uid="{00000000-0005-0000-0000-00008B110000}"/>
    <cellStyle name="Comma 2 4 5 2 2 2 2 4" xfId="4506" xr:uid="{00000000-0005-0000-0000-00008C110000}"/>
    <cellStyle name="Comma 2 4 5 2 2 2 3" xfId="4507" xr:uid="{00000000-0005-0000-0000-00008D110000}"/>
    <cellStyle name="Comma 2 4 5 2 2 2 4" xfId="4508" xr:uid="{00000000-0005-0000-0000-00008E110000}"/>
    <cellStyle name="Comma 2 4 5 2 2 2 5" xfId="4509" xr:uid="{00000000-0005-0000-0000-00008F110000}"/>
    <cellStyle name="Comma 2 4 5 2 2 3" xfId="4510" xr:uid="{00000000-0005-0000-0000-000090110000}"/>
    <cellStyle name="Comma 2 4 5 2 2 3 2" xfId="4511" xr:uid="{00000000-0005-0000-0000-000091110000}"/>
    <cellStyle name="Comma 2 4 5 2 2 3 3" xfId="4512" xr:uid="{00000000-0005-0000-0000-000092110000}"/>
    <cellStyle name="Comma 2 4 5 2 2 3 4" xfId="4513" xr:uid="{00000000-0005-0000-0000-000093110000}"/>
    <cellStyle name="Comma 2 4 5 2 2 4" xfId="4514" xr:uid="{00000000-0005-0000-0000-000094110000}"/>
    <cellStyle name="Comma 2 4 5 2 2 5" xfId="4515" xr:uid="{00000000-0005-0000-0000-000095110000}"/>
    <cellStyle name="Comma 2 4 5 2 2 6" xfId="4516" xr:uid="{00000000-0005-0000-0000-000096110000}"/>
    <cellStyle name="Comma 2 4 5 2 3" xfId="4517" xr:uid="{00000000-0005-0000-0000-000097110000}"/>
    <cellStyle name="Comma 2 4 5 2 3 2" xfId="4518" xr:uid="{00000000-0005-0000-0000-000098110000}"/>
    <cellStyle name="Comma 2 4 5 2 3 2 2" xfId="4519" xr:uid="{00000000-0005-0000-0000-000099110000}"/>
    <cellStyle name="Comma 2 4 5 2 3 2 2 2" xfId="4520" xr:uid="{00000000-0005-0000-0000-00009A110000}"/>
    <cellStyle name="Comma 2 4 5 2 3 2 2 3" xfId="4521" xr:uid="{00000000-0005-0000-0000-00009B110000}"/>
    <cellStyle name="Comma 2 4 5 2 3 2 2 4" xfId="4522" xr:uid="{00000000-0005-0000-0000-00009C110000}"/>
    <cellStyle name="Comma 2 4 5 2 3 2 3" xfId="4523" xr:uid="{00000000-0005-0000-0000-00009D110000}"/>
    <cellStyle name="Comma 2 4 5 2 3 2 4" xfId="4524" xr:uid="{00000000-0005-0000-0000-00009E110000}"/>
    <cellStyle name="Comma 2 4 5 2 3 2 5" xfId="4525" xr:uid="{00000000-0005-0000-0000-00009F110000}"/>
    <cellStyle name="Comma 2 4 5 2 3 3" xfId="4526" xr:uid="{00000000-0005-0000-0000-0000A0110000}"/>
    <cellStyle name="Comma 2 4 5 2 3 3 2" xfId="4527" xr:uid="{00000000-0005-0000-0000-0000A1110000}"/>
    <cellStyle name="Comma 2 4 5 2 3 3 3" xfId="4528" xr:uid="{00000000-0005-0000-0000-0000A2110000}"/>
    <cellStyle name="Comma 2 4 5 2 3 3 4" xfId="4529" xr:uid="{00000000-0005-0000-0000-0000A3110000}"/>
    <cellStyle name="Comma 2 4 5 2 3 4" xfId="4530" xr:uid="{00000000-0005-0000-0000-0000A4110000}"/>
    <cellStyle name="Comma 2 4 5 2 3 5" xfId="4531" xr:uid="{00000000-0005-0000-0000-0000A5110000}"/>
    <cellStyle name="Comma 2 4 5 2 3 6" xfId="4532" xr:uid="{00000000-0005-0000-0000-0000A6110000}"/>
    <cellStyle name="Comma 2 4 5 2 4" xfId="4533" xr:uid="{00000000-0005-0000-0000-0000A7110000}"/>
    <cellStyle name="Comma 2 4 5 2 4 2" xfId="4534" xr:uid="{00000000-0005-0000-0000-0000A8110000}"/>
    <cellStyle name="Comma 2 4 5 2 4 2 2" xfId="4535" xr:uid="{00000000-0005-0000-0000-0000A9110000}"/>
    <cellStyle name="Comma 2 4 5 2 4 2 3" xfId="4536" xr:uid="{00000000-0005-0000-0000-0000AA110000}"/>
    <cellStyle name="Comma 2 4 5 2 4 2 4" xfId="4537" xr:uid="{00000000-0005-0000-0000-0000AB110000}"/>
    <cellStyle name="Comma 2 4 5 2 4 3" xfId="4538" xr:uid="{00000000-0005-0000-0000-0000AC110000}"/>
    <cellStyle name="Comma 2 4 5 2 4 4" xfId="4539" xr:uid="{00000000-0005-0000-0000-0000AD110000}"/>
    <cellStyle name="Comma 2 4 5 2 4 5" xfId="4540" xr:uid="{00000000-0005-0000-0000-0000AE110000}"/>
    <cellStyle name="Comma 2 4 5 2 5" xfId="4541" xr:uid="{00000000-0005-0000-0000-0000AF110000}"/>
    <cellStyle name="Comma 2 4 5 2 5 2" xfId="4542" xr:uid="{00000000-0005-0000-0000-0000B0110000}"/>
    <cellStyle name="Comma 2 4 5 2 5 3" xfId="4543" xr:uid="{00000000-0005-0000-0000-0000B1110000}"/>
    <cellStyle name="Comma 2 4 5 2 5 4" xfId="4544" xr:uid="{00000000-0005-0000-0000-0000B2110000}"/>
    <cellStyle name="Comma 2 4 5 2 6" xfId="4545" xr:uid="{00000000-0005-0000-0000-0000B3110000}"/>
    <cellStyle name="Comma 2 4 5 2 7" xfId="4546" xr:uid="{00000000-0005-0000-0000-0000B4110000}"/>
    <cellStyle name="Comma 2 4 5 2 8" xfId="4547" xr:uid="{00000000-0005-0000-0000-0000B5110000}"/>
    <cellStyle name="Comma 2 4 5 3" xfId="4548" xr:uid="{00000000-0005-0000-0000-0000B6110000}"/>
    <cellStyle name="Comma 2 4 5 3 2" xfId="4549" xr:uid="{00000000-0005-0000-0000-0000B7110000}"/>
    <cellStyle name="Comma 2 4 5 3 2 2" xfId="4550" xr:uid="{00000000-0005-0000-0000-0000B8110000}"/>
    <cellStyle name="Comma 2 4 5 3 2 2 2" xfId="4551" xr:uid="{00000000-0005-0000-0000-0000B9110000}"/>
    <cellStyle name="Comma 2 4 5 3 2 2 3" xfId="4552" xr:uid="{00000000-0005-0000-0000-0000BA110000}"/>
    <cellStyle name="Comma 2 4 5 3 2 2 4" xfId="4553" xr:uid="{00000000-0005-0000-0000-0000BB110000}"/>
    <cellStyle name="Comma 2 4 5 3 2 3" xfId="4554" xr:uid="{00000000-0005-0000-0000-0000BC110000}"/>
    <cellStyle name="Comma 2 4 5 3 2 4" xfId="4555" xr:uid="{00000000-0005-0000-0000-0000BD110000}"/>
    <cellStyle name="Comma 2 4 5 3 2 5" xfId="4556" xr:uid="{00000000-0005-0000-0000-0000BE110000}"/>
    <cellStyle name="Comma 2 4 5 3 3" xfId="4557" xr:uid="{00000000-0005-0000-0000-0000BF110000}"/>
    <cellStyle name="Comma 2 4 5 3 3 2" xfId="4558" xr:uid="{00000000-0005-0000-0000-0000C0110000}"/>
    <cellStyle name="Comma 2 4 5 3 3 3" xfId="4559" xr:uid="{00000000-0005-0000-0000-0000C1110000}"/>
    <cellStyle name="Comma 2 4 5 3 3 4" xfId="4560" xr:uid="{00000000-0005-0000-0000-0000C2110000}"/>
    <cellStyle name="Comma 2 4 5 3 4" xfId="4561" xr:uid="{00000000-0005-0000-0000-0000C3110000}"/>
    <cellStyle name="Comma 2 4 5 3 5" xfId="4562" xr:uid="{00000000-0005-0000-0000-0000C4110000}"/>
    <cellStyle name="Comma 2 4 5 3 6" xfId="4563" xr:uid="{00000000-0005-0000-0000-0000C5110000}"/>
    <cellStyle name="Comma 2 4 5 4" xfId="4564" xr:uid="{00000000-0005-0000-0000-0000C6110000}"/>
    <cellStyle name="Comma 2 4 5 4 2" xfId="4565" xr:uid="{00000000-0005-0000-0000-0000C7110000}"/>
    <cellStyle name="Comma 2 4 5 4 2 2" xfId="4566" xr:uid="{00000000-0005-0000-0000-0000C8110000}"/>
    <cellStyle name="Comma 2 4 5 4 2 2 2" xfId="4567" xr:uid="{00000000-0005-0000-0000-0000C9110000}"/>
    <cellStyle name="Comma 2 4 5 4 2 2 3" xfId="4568" xr:uid="{00000000-0005-0000-0000-0000CA110000}"/>
    <cellStyle name="Comma 2 4 5 4 2 2 4" xfId="4569" xr:uid="{00000000-0005-0000-0000-0000CB110000}"/>
    <cellStyle name="Comma 2 4 5 4 2 3" xfId="4570" xr:uid="{00000000-0005-0000-0000-0000CC110000}"/>
    <cellStyle name="Comma 2 4 5 4 2 4" xfId="4571" xr:uid="{00000000-0005-0000-0000-0000CD110000}"/>
    <cellStyle name="Comma 2 4 5 4 2 5" xfId="4572" xr:uid="{00000000-0005-0000-0000-0000CE110000}"/>
    <cellStyle name="Comma 2 4 5 4 3" xfId="4573" xr:uid="{00000000-0005-0000-0000-0000CF110000}"/>
    <cellStyle name="Comma 2 4 5 4 3 2" xfId="4574" xr:uid="{00000000-0005-0000-0000-0000D0110000}"/>
    <cellStyle name="Comma 2 4 5 4 3 3" xfId="4575" xr:uid="{00000000-0005-0000-0000-0000D1110000}"/>
    <cellStyle name="Comma 2 4 5 4 3 4" xfId="4576" xr:uid="{00000000-0005-0000-0000-0000D2110000}"/>
    <cellStyle name="Comma 2 4 5 4 4" xfId="4577" xr:uid="{00000000-0005-0000-0000-0000D3110000}"/>
    <cellStyle name="Comma 2 4 5 4 5" xfId="4578" xr:uid="{00000000-0005-0000-0000-0000D4110000}"/>
    <cellStyle name="Comma 2 4 5 4 6" xfId="4579" xr:uid="{00000000-0005-0000-0000-0000D5110000}"/>
    <cellStyle name="Comma 2 4 5 5" xfId="4580" xr:uid="{00000000-0005-0000-0000-0000D6110000}"/>
    <cellStyle name="Comma 2 4 5 5 2" xfId="4581" xr:uid="{00000000-0005-0000-0000-0000D7110000}"/>
    <cellStyle name="Comma 2 4 5 5 2 2" xfId="4582" xr:uid="{00000000-0005-0000-0000-0000D8110000}"/>
    <cellStyle name="Comma 2 4 5 5 2 3" xfId="4583" xr:uid="{00000000-0005-0000-0000-0000D9110000}"/>
    <cellStyle name="Comma 2 4 5 5 2 4" xfId="4584" xr:uid="{00000000-0005-0000-0000-0000DA110000}"/>
    <cellStyle name="Comma 2 4 5 5 3" xfId="4585" xr:uid="{00000000-0005-0000-0000-0000DB110000}"/>
    <cellStyle name="Comma 2 4 5 5 4" xfId="4586" xr:uid="{00000000-0005-0000-0000-0000DC110000}"/>
    <cellStyle name="Comma 2 4 5 5 5" xfId="4587" xr:uid="{00000000-0005-0000-0000-0000DD110000}"/>
    <cellStyle name="Comma 2 4 5 6" xfId="4588" xr:uid="{00000000-0005-0000-0000-0000DE110000}"/>
    <cellStyle name="Comma 2 4 5 6 2" xfId="4589" xr:uid="{00000000-0005-0000-0000-0000DF110000}"/>
    <cellStyle name="Comma 2 4 5 6 3" xfId="4590" xr:uid="{00000000-0005-0000-0000-0000E0110000}"/>
    <cellStyle name="Comma 2 4 5 6 4" xfId="4591" xr:uid="{00000000-0005-0000-0000-0000E1110000}"/>
    <cellStyle name="Comma 2 4 5 7" xfId="4592" xr:uid="{00000000-0005-0000-0000-0000E2110000}"/>
    <cellStyle name="Comma 2 4 5 8" xfId="4593" xr:uid="{00000000-0005-0000-0000-0000E3110000}"/>
    <cellStyle name="Comma 2 4 5 9" xfId="4594" xr:uid="{00000000-0005-0000-0000-0000E4110000}"/>
    <cellStyle name="Comma 2 4 6" xfId="4595" xr:uid="{00000000-0005-0000-0000-0000E5110000}"/>
    <cellStyle name="Comma 2 4 6 2" xfId="4596" xr:uid="{00000000-0005-0000-0000-0000E6110000}"/>
    <cellStyle name="Comma 2 4 6 2 2" xfId="4597" xr:uid="{00000000-0005-0000-0000-0000E7110000}"/>
    <cellStyle name="Comma 2 4 6 2 2 2" xfId="4598" xr:uid="{00000000-0005-0000-0000-0000E8110000}"/>
    <cellStyle name="Comma 2 4 6 2 2 2 2" xfId="4599" xr:uid="{00000000-0005-0000-0000-0000E9110000}"/>
    <cellStyle name="Comma 2 4 6 2 2 2 3" xfId="4600" xr:uid="{00000000-0005-0000-0000-0000EA110000}"/>
    <cellStyle name="Comma 2 4 6 2 2 2 4" xfId="4601" xr:uid="{00000000-0005-0000-0000-0000EB110000}"/>
    <cellStyle name="Comma 2 4 6 2 2 3" xfId="4602" xr:uid="{00000000-0005-0000-0000-0000EC110000}"/>
    <cellStyle name="Comma 2 4 6 2 2 4" xfId="4603" xr:uid="{00000000-0005-0000-0000-0000ED110000}"/>
    <cellStyle name="Comma 2 4 6 2 2 5" xfId="4604" xr:uid="{00000000-0005-0000-0000-0000EE110000}"/>
    <cellStyle name="Comma 2 4 6 2 3" xfId="4605" xr:uid="{00000000-0005-0000-0000-0000EF110000}"/>
    <cellStyle name="Comma 2 4 6 2 3 2" xfId="4606" xr:uid="{00000000-0005-0000-0000-0000F0110000}"/>
    <cellStyle name="Comma 2 4 6 2 3 3" xfId="4607" xr:uid="{00000000-0005-0000-0000-0000F1110000}"/>
    <cellStyle name="Comma 2 4 6 2 3 4" xfId="4608" xr:uid="{00000000-0005-0000-0000-0000F2110000}"/>
    <cellStyle name="Comma 2 4 6 2 4" xfId="4609" xr:uid="{00000000-0005-0000-0000-0000F3110000}"/>
    <cellStyle name="Comma 2 4 6 2 5" xfId="4610" xr:uid="{00000000-0005-0000-0000-0000F4110000}"/>
    <cellStyle name="Comma 2 4 6 2 6" xfId="4611" xr:uid="{00000000-0005-0000-0000-0000F5110000}"/>
    <cellStyle name="Comma 2 4 6 3" xfId="4612" xr:uid="{00000000-0005-0000-0000-0000F6110000}"/>
    <cellStyle name="Comma 2 4 6 3 2" xfId="4613" xr:uid="{00000000-0005-0000-0000-0000F7110000}"/>
    <cellStyle name="Comma 2 4 6 3 2 2" xfId="4614" xr:uid="{00000000-0005-0000-0000-0000F8110000}"/>
    <cellStyle name="Comma 2 4 6 3 2 2 2" xfId="4615" xr:uid="{00000000-0005-0000-0000-0000F9110000}"/>
    <cellStyle name="Comma 2 4 6 3 2 2 3" xfId="4616" xr:uid="{00000000-0005-0000-0000-0000FA110000}"/>
    <cellStyle name="Comma 2 4 6 3 2 2 4" xfId="4617" xr:uid="{00000000-0005-0000-0000-0000FB110000}"/>
    <cellStyle name="Comma 2 4 6 3 2 3" xfId="4618" xr:uid="{00000000-0005-0000-0000-0000FC110000}"/>
    <cellStyle name="Comma 2 4 6 3 2 4" xfId="4619" xr:uid="{00000000-0005-0000-0000-0000FD110000}"/>
    <cellStyle name="Comma 2 4 6 3 2 5" xfId="4620" xr:uid="{00000000-0005-0000-0000-0000FE110000}"/>
    <cellStyle name="Comma 2 4 6 3 3" xfId="4621" xr:uid="{00000000-0005-0000-0000-0000FF110000}"/>
    <cellStyle name="Comma 2 4 6 3 3 2" xfId="4622" xr:uid="{00000000-0005-0000-0000-000000120000}"/>
    <cellStyle name="Comma 2 4 6 3 3 3" xfId="4623" xr:uid="{00000000-0005-0000-0000-000001120000}"/>
    <cellStyle name="Comma 2 4 6 3 3 4" xfId="4624" xr:uid="{00000000-0005-0000-0000-000002120000}"/>
    <cellStyle name="Comma 2 4 6 3 4" xfId="4625" xr:uid="{00000000-0005-0000-0000-000003120000}"/>
    <cellStyle name="Comma 2 4 6 3 5" xfId="4626" xr:uid="{00000000-0005-0000-0000-000004120000}"/>
    <cellStyle name="Comma 2 4 6 3 6" xfId="4627" xr:uid="{00000000-0005-0000-0000-000005120000}"/>
    <cellStyle name="Comma 2 4 6 4" xfId="4628" xr:uid="{00000000-0005-0000-0000-000006120000}"/>
    <cellStyle name="Comma 2 4 6 4 2" xfId="4629" xr:uid="{00000000-0005-0000-0000-000007120000}"/>
    <cellStyle name="Comma 2 4 6 4 2 2" xfId="4630" xr:uid="{00000000-0005-0000-0000-000008120000}"/>
    <cellStyle name="Comma 2 4 6 4 2 3" xfId="4631" xr:uid="{00000000-0005-0000-0000-000009120000}"/>
    <cellStyle name="Comma 2 4 6 4 2 4" xfId="4632" xr:uid="{00000000-0005-0000-0000-00000A120000}"/>
    <cellStyle name="Comma 2 4 6 4 3" xfId="4633" xr:uid="{00000000-0005-0000-0000-00000B120000}"/>
    <cellStyle name="Comma 2 4 6 4 4" xfId="4634" xr:uid="{00000000-0005-0000-0000-00000C120000}"/>
    <cellStyle name="Comma 2 4 6 4 5" xfId="4635" xr:uid="{00000000-0005-0000-0000-00000D120000}"/>
    <cellStyle name="Comma 2 4 6 5" xfId="4636" xr:uid="{00000000-0005-0000-0000-00000E120000}"/>
    <cellStyle name="Comma 2 4 6 5 2" xfId="4637" xr:uid="{00000000-0005-0000-0000-00000F120000}"/>
    <cellStyle name="Comma 2 4 6 5 3" xfId="4638" xr:uid="{00000000-0005-0000-0000-000010120000}"/>
    <cellStyle name="Comma 2 4 6 5 4" xfId="4639" xr:uid="{00000000-0005-0000-0000-000011120000}"/>
    <cellStyle name="Comma 2 4 6 6" xfId="4640" xr:uid="{00000000-0005-0000-0000-000012120000}"/>
    <cellStyle name="Comma 2 4 6 7" xfId="4641" xr:uid="{00000000-0005-0000-0000-000013120000}"/>
    <cellStyle name="Comma 2 4 6 8" xfId="4642" xr:uid="{00000000-0005-0000-0000-000014120000}"/>
    <cellStyle name="Comma 2 4 7" xfId="4643" xr:uid="{00000000-0005-0000-0000-000015120000}"/>
    <cellStyle name="Comma 2 4 7 2" xfId="4644" xr:uid="{00000000-0005-0000-0000-000016120000}"/>
    <cellStyle name="Comma 2 4 7 2 2" xfId="4645" xr:uid="{00000000-0005-0000-0000-000017120000}"/>
    <cellStyle name="Comma 2 4 7 2 2 2" xfId="4646" xr:uid="{00000000-0005-0000-0000-000018120000}"/>
    <cellStyle name="Comma 2 4 7 2 2 2 2" xfId="4647" xr:uid="{00000000-0005-0000-0000-000019120000}"/>
    <cellStyle name="Comma 2 4 7 2 2 2 3" xfId="4648" xr:uid="{00000000-0005-0000-0000-00001A120000}"/>
    <cellStyle name="Comma 2 4 7 2 2 2 4" xfId="4649" xr:uid="{00000000-0005-0000-0000-00001B120000}"/>
    <cellStyle name="Comma 2 4 7 2 2 3" xfId="4650" xr:uid="{00000000-0005-0000-0000-00001C120000}"/>
    <cellStyle name="Comma 2 4 7 2 2 4" xfId="4651" xr:uid="{00000000-0005-0000-0000-00001D120000}"/>
    <cellStyle name="Comma 2 4 7 2 2 5" xfId="4652" xr:uid="{00000000-0005-0000-0000-00001E120000}"/>
    <cellStyle name="Comma 2 4 7 2 3" xfId="4653" xr:uid="{00000000-0005-0000-0000-00001F120000}"/>
    <cellStyle name="Comma 2 4 7 2 3 2" xfId="4654" xr:uid="{00000000-0005-0000-0000-000020120000}"/>
    <cellStyle name="Comma 2 4 7 2 3 3" xfId="4655" xr:uid="{00000000-0005-0000-0000-000021120000}"/>
    <cellStyle name="Comma 2 4 7 2 3 4" xfId="4656" xr:uid="{00000000-0005-0000-0000-000022120000}"/>
    <cellStyle name="Comma 2 4 7 2 4" xfId="4657" xr:uid="{00000000-0005-0000-0000-000023120000}"/>
    <cellStyle name="Comma 2 4 7 2 5" xfId="4658" xr:uid="{00000000-0005-0000-0000-000024120000}"/>
    <cellStyle name="Comma 2 4 7 2 6" xfId="4659" xr:uid="{00000000-0005-0000-0000-000025120000}"/>
    <cellStyle name="Comma 2 4 7 3" xfId="4660" xr:uid="{00000000-0005-0000-0000-000026120000}"/>
    <cellStyle name="Comma 2 4 7 3 2" xfId="4661" xr:uid="{00000000-0005-0000-0000-000027120000}"/>
    <cellStyle name="Comma 2 4 7 3 2 2" xfId="4662" xr:uid="{00000000-0005-0000-0000-000028120000}"/>
    <cellStyle name="Comma 2 4 7 3 2 2 2" xfId="4663" xr:uid="{00000000-0005-0000-0000-000029120000}"/>
    <cellStyle name="Comma 2 4 7 3 2 2 3" xfId="4664" xr:uid="{00000000-0005-0000-0000-00002A120000}"/>
    <cellStyle name="Comma 2 4 7 3 2 2 4" xfId="4665" xr:uid="{00000000-0005-0000-0000-00002B120000}"/>
    <cellStyle name="Comma 2 4 7 3 2 3" xfId="4666" xr:uid="{00000000-0005-0000-0000-00002C120000}"/>
    <cellStyle name="Comma 2 4 7 3 2 4" xfId="4667" xr:uid="{00000000-0005-0000-0000-00002D120000}"/>
    <cellStyle name="Comma 2 4 7 3 2 5" xfId="4668" xr:uid="{00000000-0005-0000-0000-00002E120000}"/>
    <cellStyle name="Comma 2 4 7 3 3" xfId="4669" xr:uid="{00000000-0005-0000-0000-00002F120000}"/>
    <cellStyle name="Comma 2 4 7 3 3 2" xfId="4670" xr:uid="{00000000-0005-0000-0000-000030120000}"/>
    <cellStyle name="Comma 2 4 7 3 3 3" xfId="4671" xr:uid="{00000000-0005-0000-0000-000031120000}"/>
    <cellStyle name="Comma 2 4 7 3 3 4" xfId="4672" xr:uid="{00000000-0005-0000-0000-000032120000}"/>
    <cellStyle name="Comma 2 4 7 3 4" xfId="4673" xr:uid="{00000000-0005-0000-0000-000033120000}"/>
    <cellStyle name="Comma 2 4 7 3 5" xfId="4674" xr:uid="{00000000-0005-0000-0000-000034120000}"/>
    <cellStyle name="Comma 2 4 7 3 6" xfId="4675" xr:uid="{00000000-0005-0000-0000-000035120000}"/>
    <cellStyle name="Comma 2 4 7 4" xfId="4676" xr:uid="{00000000-0005-0000-0000-000036120000}"/>
    <cellStyle name="Comma 2 4 7 4 2" xfId="4677" xr:uid="{00000000-0005-0000-0000-000037120000}"/>
    <cellStyle name="Comma 2 4 7 4 2 2" xfId="4678" xr:uid="{00000000-0005-0000-0000-000038120000}"/>
    <cellStyle name="Comma 2 4 7 4 2 3" xfId="4679" xr:uid="{00000000-0005-0000-0000-000039120000}"/>
    <cellStyle name="Comma 2 4 7 4 2 4" xfId="4680" xr:uid="{00000000-0005-0000-0000-00003A120000}"/>
    <cellStyle name="Comma 2 4 7 4 3" xfId="4681" xr:uid="{00000000-0005-0000-0000-00003B120000}"/>
    <cellStyle name="Comma 2 4 7 4 4" xfId="4682" xr:uid="{00000000-0005-0000-0000-00003C120000}"/>
    <cellStyle name="Comma 2 4 7 4 5" xfId="4683" xr:uid="{00000000-0005-0000-0000-00003D120000}"/>
    <cellStyle name="Comma 2 4 7 5" xfId="4684" xr:uid="{00000000-0005-0000-0000-00003E120000}"/>
    <cellStyle name="Comma 2 4 7 5 2" xfId="4685" xr:uid="{00000000-0005-0000-0000-00003F120000}"/>
    <cellStyle name="Comma 2 4 7 5 3" xfId="4686" xr:uid="{00000000-0005-0000-0000-000040120000}"/>
    <cellStyle name="Comma 2 4 7 5 4" xfId="4687" xr:uid="{00000000-0005-0000-0000-000041120000}"/>
    <cellStyle name="Comma 2 4 7 6" xfId="4688" xr:uid="{00000000-0005-0000-0000-000042120000}"/>
    <cellStyle name="Comma 2 4 7 7" xfId="4689" xr:uid="{00000000-0005-0000-0000-000043120000}"/>
    <cellStyle name="Comma 2 4 7 8" xfId="4690" xr:uid="{00000000-0005-0000-0000-000044120000}"/>
    <cellStyle name="Comma 2 4 8" xfId="4691" xr:uid="{00000000-0005-0000-0000-000045120000}"/>
    <cellStyle name="Comma 2 4 8 2" xfId="4692" xr:uid="{00000000-0005-0000-0000-000046120000}"/>
    <cellStyle name="Comma 2 4 8 2 2" xfId="4693" xr:uid="{00000000-0005-0000-0000-000047120000}"/>
    <cellStyle name="Comma 2 4 8 2 2 2" xfId="4694" xr:uid="{00000000-0005-0000-0000-000048120000}"/>
    <cellStyle name="Comma 2 4 8 2 2 3" xfId="4695" xr:uid="{00000000-0005-0000-0000-000049120000}"/>
    <cellStyle name="Comma 2 4 8 2 2 4" xfId="4696" xr:uid="{00000000-0005-0000-0000-00004A120000}"/>
    <cellStyle name="Comma 2 4 8 2 3" xfId="4697" xr:uid="{00000000-0005-0000-0000-00004B120000}"/>
    <cellStyle name="Comma 2 4 8 2 4" xfId="4698" xr:uid="{00000000-0005-0000-0000-00004C120000}"/>
    <cellStyle name="Comma 2 4 8 2 5" xfId="4699" xr:uid="{00000000-0005-0000-0000-00004D120000}"/>
    <cellStyle name="Comma 2 4 8 3" xfId="4700" xr:uid="{00000000-0005-0000-0000-00004E120000}"/>
    <cellStyle name="Comma 2 4 8 3 2" xfId="4701" xr:uid="{00000000-0005-0000-0000-00004F120000}"/>
    <cellStyle name="Comma 2 4 8 3 3" xfId="4702" xr:uid="{00000000-0005-0000-0000-000050120000}"/>
    <cellStyle name="Comma 2 4 8 3 4" xfId="4703" xr:uid="{00000000-0005-0000-0000-000051120000}"/>
    <cellStyle name="Comma 2 4 8 4" xfId="4704" xr:uid="{00000000-0005-0000-0000-000052120000}"/>
    <cellStyle name="Comma 2 4 8 5" xfId="4705" xr:uid="{00000000-0005-0000-0000-000053120000}"/>
    <cellStyle name="Comma 2 4 8 6" xfId="4706" xr:uid="{00000000-0005-0000-0000-000054120000}"/>
    <cellStyle name="Comma 2 4 9" xfId="4707" xr:uid="{00000000-0005-0000-0000-000055120000}"/>
    <cellStyle name="Comma 2 4 9 2" xfId="4708" xr:uid="{00000000-0005-0000-0000-000056120000}"/>
    <cellStyle name="Comma 2 4 9 2 2" xfId="4709" xr:uid="{00000000-0005-0000-0000-000057120000}"/>
    <cellStyle name="Comma 2 4 9 2 2 2" xfId="4710" xr:uid="{00000000-0005-0000-0000-000058120000}"/>
    <cellStyle name="Comma 2 4 9 2 2 3" xfId="4711" xr:uid="{00000000-0005-0000-0000-000059120000}"/>
    <cellStyle name="Comma 2 4 9 2 2 4" xfId="4712" xr:uid="{00000000-0005-0000-0000-00005A120000}"/>
    <cellStyle name="Comma 2 4 9 2 3" xfId="4713" xr:uid="{00000000-0005-0000-0000-00005B120000}"/>
    <cellStyle name="Comma 2 4 9 2 4" xfId="4714" xr:uid="{00000000-0005-0000-0000-00005C120000}"/>
    <cellStyle name="Comma 2 4 9 2 5" xfId="4715" xr:uid="{00000000-0005-0000-0000-00005D120000}"/>
    <cellStyle name="Comma 2 4 9 3" xfId="4716" xr:uid="{00000000-0005-0000-0000-00005E120000}"/>
    <cellStyle name="Comma 2 4 9 3 2" xfId="4717" xr:uid="{00000000-0005-0000-0000-00005F120000}"/>
    <cellStyle name="Comma 2 4 9 3 3" xfId="4718" xr:uid="{00000000-0005-0000-0000-000060120000}"/>
    <cellStyle name="Comma 2 4 9 3 4" xfId="4719" xr:uid="{00000000-0005-0000-0000-000061120000}"/>
    <cellStyle name="Comma 2 4 9 4" xfId="4720" xr:uid="{00000000-0005-0000-0000-000062120000}"/>
    <cellStyle name="Comma 2 4 9 5" xfId="4721" xr:uid="{00000000-0005-0000-0000-000063120000}"/>
    <cellStyle name="Comma 2 4 9 6" xfId="4722" xr:uid="{00000000-0005-0000-0000-000064120000}"/>
    <cellStyle name="Comma 2 40" xfId="4723" xr:uid="{00000000-0005-0000-0000-000065120000}"/>
    <cellStyle name="Comma 2 41" xfId="4724" xr:uid="{00000000-0005-0000-0000-000066120000}"/>
    <cellStyle name="Comma 2 42" xfId="4725" xr:uid="{00000000-0005-0000-0000-000067120000}"/>
    <cellStyle name="Comma 2 43" xfId="4726" xr:uid="{00000000-0005-0000-0000-000068120000}"/>
    <cellStyle name="Comma 2 44" xfId="4727" xr:uid="{00000000-0005-0000-0000-000069120000}"/>
    <cellStyle name="Comma 2 45" xfId="4728" xr:uid="{00000000-0005-0000-0000-00006A120000}"/>
    <cellStyle name="Comma 2 46" xfId="4729" xr:uid="{00000000-0005-0000-0000-00006B120000}"/>
    <cellStyle name="Comma 2 47" xfId="4730" xr:uid="{00000000-0005-0000-0000-00006C120000}"/>
    <cellStyle name="Comma 2 48" xfId="4731" xr:uid="{00000000-0005-0000-0000-00006D120000}"/>
    <cellStyle name="Comma 2 49" xfId="4732" xr:uid="{00000000-0005-0000-0000-00006E120000}"/>
    <cellStyle name="Comma 2 5" xfId="4733" xr:uid="{00000000-0005-0000-0000-00006F120000}"/>
    <cellStyle name="Comma 2 5 10" xfId="4734" xr:uid="{00000000-0005-0000-0000-000070120000}"/>
    <cellStyle name="Comma 2 5 11" xfId="4735" xr:uid="{00000000-0005-0000-0000-000071120000}"/>
    <cellStyle name="Comma 2 5 2" xfId="4736" xr:uid="{00000000-0005-0000-0000-000072120000}"/>
    <cellStyle name="Comma 2 5 2 2" xfId="4737" xr:uid="{00000000-0005-0000-0000-000073120000}"/>
    <cellStyle name="Comma 2 5 2 3" xfId="4738" xr:uid="{00000000-0005-0000-0000-000074120000}"/>
    <cellStyle name="Comma 2 5 3" xfId="4739" xr:uid="{00000000-0005-0000-0000-000075120000}"/>
    <cellStyle name="Comma 2 5 3 2" xfId="4740" xr:uid="{00000000-0005-0000-0000-000076120000}"/>
    <cellStyle name="Comma 2 5 3 2 2" xfId="4741" xr:uid="{00000000-0005-0000-0000-000077120000}"/>
    <cellStyle name="Comma 2 5 3 2 2 2" xfId="4742" xr:uid="{00000000-0005-0000-0000-000078120000}"/>
    <cellStyle name="Comma 2 5 3 2 2 2 2" xfId="4743" xr:uid="{00000000-0005-0000-0000-000079120000}"/>
    <cellStyle name="Comma 2 5 3 2 2 2 3" xfId="4744" xr:uid="{00000000-0005-0000-0000-00007A120000}"/>
    <cellStyle name="Comma 2 5 3 2 2 2 4" xfId="4745" xr:uid="{00000000-0005-0000-0000-00007B120000}"/>
    <cellStyle name="Comma 2 5 3 2 2 3" xfId="4746" xr:uid="{00000000-0005-0000-0000-00007C120000}"/>
    <cellStyle name="Comma 2 5 3 2 2 4" xfId="4747" xr:uid="{00000000-0005-0000-0000-00007D120000}"/>
    <cellStyle name="Comma 2 5 3 2 2 5" xfId="4748" xr:uid="{00000000-0005-0000-0000-00007E120000}"/>
    <cellStyle name="Comma 2 5 3 2 3" xfId="4749" xr:uid="{00000000-0005-0000-0000-00007F120000}"/>
    <cellStyle name="Comma 2 5 3 2 3 2" xfId="4750" xr:uid="{00000000-0005-0000-0000-000080120000}"/>
    <cellStyle name="Comma 2 5 3 2 3 3" xfId="4751" xr:uid="{00000000-0005-0000-0000-000081120000}"/>
    <cellStyle name="Comma 2 5 3 2 3 4" xfId="4752" xr:uid="{00000000-0005-0000-0000-000082120000}"/>
    <cellStyle name="Comma 2 5 3 2 4" xfId="4753" xr:uid="{00000000-0005-0000-0000-000083120000}"/>
    <cellStyle name="Comma 2 5 3 2 5" xfId="4754" xr:uid="{00000000-0005-0000-0000-000084120000}"/>
    <cellStyle name="Comma 2 5 3 2 6" xfId="4755" xr:uid="{00000000-0005-0000-0000-000085120000}"/>
    <cellStyle name="Comma 2 5 3 3" xfId="4756" xr:uid="{00000000-0005-0000-0000-000086120000}"/>
    <cellStyle name="Comma 2 5 3 3 2" xfId="4757" xr:uid="{00000000-0005-0000-0000-000087120000}"/>
    <cellStyle name="Comma 2 5 3 3 2 2" xfId="4758" xr:uid="{00000000-0005-0000-0000-000088120000}"/>
    <cellStyle name="Comma 2 5 3 3 2 2 2" xfId="4759" xr:uid="{00000000-0005-0000-0000-000089120000}"/>
    <cellStyle name="Comma 2 5 3 3 2 2 3" xfId="4760" xr:uid="{00000000-0005-0000-0000-00008A120000}"/>
    <cellStyle name="Comma 2 5 3 3 2 2 4" xfId="4761" xr:uid="{00000000-0005-0000-0000-00008B120000}"/>
    <cellStyle name="Comma 2 5 3 3 2 3" xfId="4762" xr:uid="{00000000-0005-0000-0000-00008C120000}"/>
    <cellStyle name="Comma 2 5 3 3 2 4" xfId="4763" xr:uid="{00000000-0005-0000-0000-00008D120000}"/>
    <cellStyle name="Comma 2 5 3 3 2 5" xfId="4764" xr:uid="{00000000-0005-0000-0000-00008E120000}"/>
    <cellStyle name="Comma 2 5 3 3 3" xfId="4765" xr:uid="{00000000-0005-0000-0000-00008F120000}"/>
    <cellStyle name="Comma 2 5 3 3 3 2" xfId="4766" xr:uid="{00000000-0005-0000-0000-000090120000}"/>
    <cellStyle name="Comma 2 5 3 3 3 3" xfId="4767" xr:uid="{00000000-0005-0000-0000-000091120000}"/>
    <cellStyle name="Comma 2 5 3 3 3 4" xfId="4768" xr:uid="{00000000-0005-0000-0000-000092120000}"/>
    <cellStyle name="Comma 2 5 3 3 4" xfId="4769" xr:uid="{00000000-0005-0000-0000-000093120000}"/>
    <cellStyle name="Comma 2 5 3 3 5" xfId="4770" xr:uid="{00000000-0005-0000-0000-000094120000}"/>
    <cellStyle name="Comma 2 5 3 3 6" xfId="4771" xr:uid="{00000000-0005-0000-0000-000095120000}"/>
    <cellStyle name="Comma 2 5 3 4" xfId="4772" xr:uid="{00000000-0005-0000-0000-000096120000}"/>
    <cellStyle name="Comma 2 5 3 4 2" xfId="4773" xr:uid="{00000000-0005-0000-0000-000097120000}"/>
    <cellStyle name="Comma 2 5 3 4 2 2" xfId="4774" xr:uid="{00000000-0005-0000-0000-000098120000}"/>
    <cellStyle name="Comma 2 5 3 4 2 3" xfId="4775" xr:uid="{00000000-0005-0000-0000-000099120000}"/>
    <cellStyle name="Comma 2 5 3 4 2 4" xfId="4776" xr:uid="{00000000-0005-0000-0000-00009A120000}"/>
    <cellStyle name="Comma 2 5 3 4 3" xfId="4777" xr:uid="{00000000-0005-0000-0000-00009B120000}"/>
    <cellStyle name="Comma 2 5 3 4 4" xfId="4778" xr:uid="{00000000-0005-0000-0000-00009C120000}"/>
    <cellStyle name="Comma 2 5 3 4 5" xfId="4779" xr:uid="{00000000-0005-0000-0000-00009D120000}"/>
    <cellStyle name="Comma 2 5 3 5" xfId="4780" xr:uid="{00000000-0005-0000-0000-00009E120000}"/>
    <cellStyle name="Comma 2 5 3 5 2" xfId="4781" xr:uid="{00000000-0005-0000-0000-00009F120000}"/>
    <cellStyle name="Comma 2 5 3 5 3" xfId="4782" xr:uid="{00000000-0005-0000-0000-0000A0120000}"/>
    <cellStyle name="Comma 2 5 3 5 4" xfId="4783" xr:uid="{00000000-0005-0000-0000-0000A1120000}"/>
    <cellStyle name="Comma 2 5 3 6" xfId="4784" xr:uid="{00000000-0005-0000-0000-0000A2120000}"/>
    <cellStyle name="Comma 2 5 3 7" xfId="4785" xr:uid="{00000000-0005-0000-0000-0000A3120000}"/>
    <cellStyle name="Comma 2 5 3 8" xfId="4786" xr:uid="{00000000-0005-0000-0000-0000A4120000}"/>
    <cellStyle name="Comma 2 5 4" xfId="4787" xr:uid="{00000000-0005-0000-0000-0000A5120000}"/>
    <cellStyle name="Comma 2 5 4 2" xfId="4788" xr:uid="{00000000-0005-0000-0000-0000A6120000}"/>
    <cellStyle name="Comma 2 5 4 2 2" xfId="4789" xr:uid="{00000000-0005-0000-0000-0000A7120000}"/>
    <cellStyle name="Comma 2 5 4 2 2 2" xfId="4790" xr:uid="{00000000-0005-0000-0000-0000A8120000}"/>
    <cellStyle name="Comma 2 5 4 2 2 3" xfId="4791" xr:uid="{00000000-0005-0000-0000-0000A9120000}"/>
    <cellStyle name="Comma 2 5 4 2 2 4" xfId="4792" xr:uid="{00000000-0005-0000-0000-0000AA120000}"/>
    <cellStyle name="Comma 2 5 4 2 3" xfId="4793" xr:uid="{00000000-0005-0000-0000-0000AB120000}"/>
    <cellStyle name="Comma 2 5 4 2 4" xfId="4794" xr:uid="{00000000-0005-0000-0000-0000AC120000}"/>
    <cellStyle name="Comma 2 5 4 2 5" xfId="4795" xr:uid="{00000000-0005-0000-0000-0000AD120000}"/>
    <cellStyle name="Comma 2 5 4 3" xfId="4796" xr:uid="{00000000-0005-0000-0000-0000AE120000}"/>
    <cellStyle name="Comma 2 5 4 3 2" xfId="4797" xr:uid="{00000000-0005-0000-0000-0000AF120000}"/>
    <cellStyle name="Comma 2 5 4 3 3" xfId="4798" xr:uid="{00000000-0005-0000-0000-0000B0120000}"/>
    <cellStyle name="Comma 2 5 4 3 4" xfId="4799" xr:uid="{00000000-0005-0000-0000-0000B1120000}"/>
    <cellStyle name="Comma 2 5 4 4" xfId="4800" xr:uid="{00000000-0005-0000-0000-0000B2120000}"/>
    <cellStyle name="Comma 2 5 4 5" xfId="4801" xr:uid="{00000000-0005-0000-0000-0000B3120000}"/>
    <cellStyle name="Comma 2 5 4 6" xfId="4802" xr:uid="{00000000-0005-0000-0000-0000B4120000}"/>
    <cellStyle name="Comma 2 5 5" xfId="4803" xr:uid="{00000000-0005-0000-0000-0000B5120000}"/>
    <cellStyle name="Comma 2 5 5 2" xfId="4804" xr:uid="{00000000-0005-0000-0000-0000B6120000}"/>
    <cellStyle name="Comma 2 5 5 2 2" xfId="4805" xr:uid="{00000000-0005-0000-0000-0000B7120000}"/>
    <cellStyle name="Comma 2 5 5 2 2 2" xfId="4806" xr:uid="{00000000-0005-0000-0000-0000B8120000}"/>
    <cellStyle name="Comma 2 5 5 2 2 3" xfId="4807" xr:uid="{00000000-0005-0000-0000-0000B9120000}"/>
    <cellStyle name="Comma 2 5 5 2 2 4" xfId="4808" xr:uid="{00000000-0005-0000-0000-0000BA120000}"/>
    <cellStyle name="Comma 2 5 5 2 3" xfId="4809" xr:uid="{00000000-0005-0000-0000-0000BB120000}"/>
    <cellStyle name="Comma 2 5 5 2 4" xfId="4810" xr:uid="{00000000-0005-0000-0000-0000BC120000}"/>
    <cellStyle name="Comma 2 5 5 2 5" xfId="4811" xr:uid="{00000000-0005-0000-0000-0000BD120000}"/>
    <cellStyle name="Comma 2 5 5 3" xfId="4812" xr:uid="{00000000-0005-0000-0000-0000BE120000}"/>
    <cellStyle name="Comma 2 5 5 3 2" xfId="4813" xr:uid="{00000000-0005-0000-0000-0000BF120000}"/>
    <cellStyle name="Comma 2 5 5 3 3" xfId="4814" xr:uid="{00000000-0005-0000-0000-0000C0120000}"/>
    <cellStyle name="Comma 2 5 5 3 4" xfId="4815" xr:uid="{00000000-0005-0000-0000-0000C1120000}"/>
    <cellStyle name="Comma 2 5 5 4" xfId="4816" xr:uid="{00000000-0005-0000-0000-0000C2120000}"/>
    <cellStyle name="Comma 2 5 5 5" xfId="4817" xr:uid="{00000000-0005-0000-0000-0000C3120000}"/>
    <cellStyle name="Comma 2 5 5 6" xfId="4818" xr:uid="{00000000-0005-0000-0000-0000C4120000}"/>
    <cellStyle name="Comma 2 5 6" xfId="4819" xr:uid="{00000000-0005-0000-0000-0000C5120000}"/>
    <cellStyle name="Comma 2 5 7" xfId="4820" xr:uid="{00000000-0005-0000-0000-0000C6120000}"/>
    <cellStyle name="Comma 2 5 7 2" xfId="4821" xr:uid="{00000000-0005-0000-0000-0000C7120000}"/>
    <cellStyle name="Comma 2 5 7 2 2" xfId="4822" xr:uid="{00000000-0005-0000-0000-0000C8120000}"/>
    <cellStyle name="Comma 2 5 7 2 3" xfId="4823" xr:uid="{00000000-0005-0000-0000-0000C9120000}"/>
    <cellStyle name="Comma 2 5 7 2 4" xfId="4824" xr:uid="{00000000-0005-0000-0000-0000CA120000}"/>
    <cellStyle name="Comma 2 5 7 3" xfId="4825" xr:uid="{00000000-0005-0000-0000-0000CB120000}"/>
    <cellStyle name="Comma 2 5 7 4" xfId="4826" xr:uid="{00000000-0005-0000-0000-0000CC120000}"/>
    <cellStyle name="Comma 2 5 7 5" xfId="4827" xr:uid="{00000000-0005-0000-0000-0000CD120000}"/>
    <cellStyle name="Comma 2 5 8" xfId="4828" xr:uid="{00000000-0005-0000-0000-0000CE120000}"/>
    <cellStyle name="Comma 2 5 8 2" xfId="4829" xr:uid="{00000000-0005-0000-0000-0000CF120000}"/>
    <cellStyle name="Comma 2 5 8 3" xfId="4830" xr:uid="{00000000-0005-0000-0000-0000D0120000}"/>
    <cellStyle name="Comma 2 5 8 4" xfId="4831" xr:uid="{00000000-0005-0000-0000-0000D1120000}"/>
    <cellStyle name="Comma 2 5 9" xfId="4832" xr:uid="{00000000-0005-0000-0000-0000D2120000}"/>
    <cellStyle name="Comma 2 50" xfId="4833" xr:uid="{00000000-0005-0000-0000-0000D3120000}"/>
    <cellStyle name="Comma 2 51" xfId="4834" xr:uid="{00000000-0005-0000-0000-0000D4120000}"/>
    <cellStyle name="Comma 2 52" xfId="4835" xr:uid="{00000000-0005-0000-0000-0000D5120000}"/>
    <cellStyle name="Comma 2 53" xfId="4836" xr:uid="{00000000-0005-0000-0000-0000D6120000}"/>
    <cellStyle name="Comma 2 54" xfId="4837" xr:uid="{00000000-0005-0000-0000-0000D7120000}"/>
    <cellStyle name="Comma 2 55" xfId="4838" xr:uid="{00000000-0005-0000-0000-0000D8120000}"/>
    <cellStyle name="Comma 2 56" xfId="4839" xr:uid="{00000000-0005-0000-0000-0000D9120000}"/>
    <cellStyle name="Comma 2 57" xfId="4840" xr:uid="{00000000-0005-0000-0000-0000DA120000}"/>
    <cellStyle name="Comma 2 58" xfId="4841" xr:uid="{00000000-0005-0000-0000-0000DB120000}"/>
    <cellStyle name="Comma 2 59" xfId="4842" xr:uid="{00000000-0005-0000-0000-0000DC120000}"/>
    <cellStyle name="Comma 2 6" xfId="4843" xr:uid="{00000000-0005-0000-0000-0000DD120000}"/>
    <cellStyle name="Comma 2 6 10" xfId="4844" xr:uid="{00000000-0005-0000-0000-0000DE120000}"/>
    <cellStyle name="Comma 2 6 11" xfId="4845" xr:uid="{00000000-0005-0000-0000-0000DF120000}"/>
    <cellStyle name="Comma 2 6 2" xfId="4846" xr:uid="{00000000-0005-0000-0000-0000E0120000}"/>
    <cellStyle name="Comma 2 6 2 2" xfId="4847" xr:uid="{00000000-0005-0000-0000-0000E1120000}"/>
    <cellStyle name="Comma 2 6 2 3" xfId="4848" xr:uid="{00000000-0005-0000-0000-0000E2120000}"/>
    <cellStyle name="Comma 2 6 3" xfId="4849" xr:uid="{00000000-0005-0000-0000-0000E3120000}"/>
    <cellStyle name="Comma 2 6 3 2" xfId="4850" xr:uid="{00000000-0005-0000-0000-0000E4120000}"/>
    <cellStyle name="Comma 2 6 3 2 2" xfId="4851" xr:uid="{00000000-0005-0000-0000-0000E5120000}"/>
    <cellStyle name="Comma 2 6 3 2 2 2" xfId="4852" xr:uid="{00000000-0005-0000-0000-0000E6120000}"/>
    <cellStyle name="Comma 2 6 3 2 2 2 2" xfId="4853" xr:uid="{00000000-0005-0000-0000-0000E7120000}"/>
    <cellStyle name="Comma 2 6 3 2 2 2 3" xfId="4854" xr:uid="{00000000-0005-0000-0000-0000E8120000}"/>
    <cellStyle name="Comma 2 6 3 2 2 2 4" xfId="4855" xr:uid="{00000000-0005-0000-0000-0000E9120000}"/>
    <cellStyle name="Comma 2 6 3 2 2 3" xfId="4856" xr:uid="{00000000-0005-0000-0000-0000EA120000}"/>
    <cellStyle name="Comma 2 6 3 2 2 4" xfId="4857" xr:uid="{00000000-0005-0000-0000-0000EB120000}"/>
    <cellStyle name="Comma 2 6 3 2 2 5" xfId="4858" xr:uid="{00000000-0005-0000-0000-0000EC120000}"/>
    <cellStyle name="Comma 2 6 3 2 3" xfId="4859" xr:uid="{00000000-0005-0000-0000-0000ED120000}"/>
    <cellStyle name="Comma 2 6 3 2 3 2" xfId="4860" xr:uid="{00000000-0005-0000-0000-0000EE120000}"/>
    <cellStyle name="Comma 2 6 3 2 3 3" xfId="4861" xr:uid="{00000000-0005-0000-0000-0000EF120000}"/>
    <cellStyle name="Comma 2 6 3 2 3 4" xfId="4862" xr:uid="{00000000-0005-0000-0000-0000F0120000}"/>
    <cellStyle name="Comma 2 6 3 2 4" xfId="4863" xr:uid="{00000000-0005-0000-0000-0000F1120000}"/>
    <cellStyle name="Comma 2 6 3 2 5" xfId="4864" xr:uid="{00000000-0005-0000-0000-0000F2120000}"/>
    <cellStyle name="Comma 2 6 3 2 6" xfId="4865" xr:uid="{00000000-0005-0000-0000-0000F3120000}"/>
    <cellStyle name="Comma 2 6 3 3" xfId="4866" xr:uid="{00000000-0005-0000-0000-0000F4120000}"/>
    <cellStyle name="Comma 2 6 3 3 2" xfId="4867" xr:uid="{00000000-0005-0000-0000-0000F5120000}"/>
    <cellStyle name="Comma 2 6 3 3 2 2" xfId="4868" xr:uid="{00000000-0005-0000-0000-0000F6120000}"/>
    <cellStyle name="Comma 2 6 3 3 2 2 2" xfId="4869" xr:uid="{00000000-0005-0000-0000-0000F7120000}"/>
    <cellStyle name="Comma 2 6 3 3 2 2 3" xfId="4870" xr:uid="{00000000-0005-0000-0000-0000F8120000}"/>
    <cellStyle name="Comma 2 6 3 3 2 2 4" xfId="4871" xr:uid="{00000000-0005-0000-0000-0000F9120000}"/>
    <cellStyle name="Comma 2 6 3 3 2 3" xfId="4872" xr:uid="{00000000-0005-0000-0000-0000FA120000}"/>
    <cellStyle name="Comma 2 6 3 3 2 4" xfId="4873" xr:uid="{00000000-0005-0000-0000-0000FB120000}"/>
    <cellStyle name="Comma 2 6 3 3 2 5" xfId="4874" xr:uid="{00000000-0005-0000-0000-0000FC120000}"/>
    <cellStyle name="Comma 2 6 3 3 3" xfId="4875" xr:uid="{00000000-0005-0000-0000-0000FD120000}"/>
    <cellStyle name="Comma 2 6 3 3 3 2" xfId="4876" xr:uid="{00000000-0005-0000-0000-0000FE120000}"/>
    <cellStyle name="Comma 2 6 3 3 3 3" xfId="4877" xr:uid="{00000000-0005-0000-0000-0000FF120000}"/>
    <cellStyle name="Comma 2 6 3 3 3 4" xfId="4878" xr:uid="{00000000-0005-0000-0000-000000130000}"/>
    <cellStyle name="Comma 2 6 3 3 4" xfId="4879" xr:uid="{00000000-0005-0000-0000-000001130000}"/>
    <cellStyle name="Comma 2 6 3 3 5" xfId="4880" xr:uid="{00000000-0005-0000-0000-000002130000}"/>
    <cellStyle name="Comma 2 6 3 3 6" xfId="4881" xr:uid="{00000000-0005-0000-0000-000003130000}"/>
    <cellStyle name="Comma 2 6 3 4" xfId="4882" xr:uid="{00000000-0005-0000-0000-000004130000}"/>
    <cellStyle name="Comma 2 6 3 4 2" xfId="4883" xr:uid="{00000000-0005-0000-0000-000005130000}"/>
    <cellStyle name="Comma 2 6 3 4 2 2" xfId="4884" xr:uid="{00000000-0005-0000-0000-000006130000}"/>
    <cellStyle name="Comma 2 6 3 4 2 3" xfId="4885" xr:uid="{00000000-0005-0000-0000-000007130000}"/>
    <cellStyle name="Comma 2 6 3 4 2 4" xfId="4886" xr:uid="{00000000-0005-0000-0000-000008130000}"/>
    <cellStyle name="Comma 2 6 3 4 3" xfId="4887" xr:uid="{00000000-0005-0000-0000-000009130000}"/>
    <cellStyle name="Comma 2 6 3 4 4" xfId="4888" xr:uid="{00000000-0005-0000-0000-00000A130000}"/>
    <cellStyle name="Comma 2 6 3 4 5" xfId="4889" xr:uid="{00000000-0005-0000-0000-00000B130000}"/>
    <cellStyle name="Comma 2 6 3 5" xfId="4890" xr:uid="{00000000-0005-0000-0000-00000C130000}"/>
    <cellStyle name="Comma 2 6 3 5 2" xfId="4891" xr:uid="{00000000-0005-0000-0000-00000D130000}"/>
    <cellStyle name="Comma 2 6 3 5 3" xfId="4892" xr:uid="{00000000-0005-0000-0000-00000E130000}"/>
    <cellStyle name="Comma 2 6 3 5 4" xfId="4893" xr:uid="{00000000-0005-0000-0000-00000F130000}"/>
    <cellStyle name="Comma 2 6 3 6" xfId="4894" xr:uid="{00000000-0005-0000-0000-000010130000}"/>
    <cellStyle name="Comma 2 6 3 7" xfId="4895" xr:uid="{00000000-0005-0000-0000-000011130000}"/>
    <cellStyle name="Comma 2 6 3 8" xfId="4896" xr:uid="{00000000-0005-0000-0000-000012130000}"/>
    <cellStyle name="Comma 2 6 4" xfId="4897" xr:uid="{00000000-0005-0000-0000-000013130000}"/>
    <cellStyle name="Comma 2 6 4 2" xfId="4898" xr:uid="{00000000-0005-0000-0000-000014130000}"/>
    <cellStyle name="Comma 2 6 4 2 2" xfId="4899" xr:uid="{00000000-0005-0000-0000-000015130000}"/>
    <cellStyle name="Comma 2 6 4 2 2 2" xfId="4900" xr:uid="{00000000-0005-0000-0000-000016130000}"/>
    <cellStyle name="Comma 2 6 4 2 2 3" xfId="4901" xr:uid="{00000000-0005-0000-0000-000017130000}"/>
    <cellStyle name="Comma 2 6 4 2 2 4" xfId="4902" xr:uid="{00000000-0005-0000-0000-000018130000}"/>
    <cellStyle name="Comma 2 6 4 2 3" xfId="4903" xr:uid="{00000000-0005-0000-0000-000019130000}"/>
    <cellStyle name="Comma 2 6 4 2 4" xfId="4904" xr:uid="{00000000-0005-0000-0000-00001A130000}"/>
    <cellStyle name="Comma 2 6 4 2 5" xfId="4905" xr:uid="{00000000-0005-0000-0000-00001B130000}"/>
    <cellStyle name="Comma 2 6 4 3" xfId="4906" xr:uid="{00000000-0005-0000-0000-00001C130000}"/>
    <cellStyle name="Comma 2 6 4 3 2" xfId="4907" xr:uid="{00000000-0005-0000-0000-00001D130000}"/>
    <cellStyle name="Comma 2 6 4 3 3" xfId="4908" xr:uid="{00000000-0005-0000-0000-00001E130000}"/>
    <cellStyle name="Comma 2 6 4 3 4" xfId="4909" xr:uid="{00000000-0005-0000-0000-00001F130000}"/>
    <cellStyle name="Comma 2 6 4 4" xfId="4910" xr:uid="{00000000-0005-0000-0000-000020130000}"/>
    <cellStyle name="Comma 2 6 4 5" xfId="4911" xr:uid="{00000000-0005-0000-0000-000021130000}"/>
    <cellStyle name="Comma 2 6 4 6" xfId="4912" xr:uid="{00000000-0005-0000-0000-000022130000}"/>
    <cellStyle name="Comma 2 6 5" xfId="4913" xr:uid="{00000000-0005-0000-0000-000023130000}"/>
    <cellStyle name="Comma 2 6 5 2" xfId="4914" xr:uid="{00000000-0005-0000-0000-000024130000}"/>
    <cellStyle name="Comma 2 6 5 2 2" xfId="4915" xr:uid="{00000000-0005-0000-0000-000025130000}"/>
    <cellStyle name="Comma 2 6 5 2 2 2" xfId="4916" xr:uid="{00000000-0005-0000-0000-000026130000}"/>
    <cellStyle name="Comma 2 6 5 2 2 3" xfId="4917" xr:uid="{00000000-0005-0000-0000-000027130000}"/>
    <cellStyle name="Comma 2 6 5 2 2 4" xfId="4918" xr:uid="{00000000-0005-0000-0000-000028130000}"/>
    <cellStyle name="Comma 2 6 5 2 3" xfId="4919" xr:uid="{00000000-0005-0000-0000-000029130000}"/>
    <cellStyle name="Comma 2 6 5 2 4" xfId="4920" xr:uid="{00000000-0005-0000-0000-00002A130000}"/>
    <cellStyle name="Comma 2 6 5 2 5" xfId="4921" xr:uid="{00000000-0005-0000-0000-00002B130000}"/>
    <cellStyle name="Comma 2 6 5 3" xfId="4922" xr:uid="{00000000-0005-0000-0000-00002C130000}"/>
    <cellStyle name="Comma 2 6 5 3 2" xfId="4923" xr:uid="{00000000-0005-0000-0000-00002D130000}"/>
    <cellStyle name="Comma 2 6 5 3 3" xfId="4924" xr:uid="{00000000-0005-0000-0000-00002E130000}"/>
    <cellStyle name="Comma 2 6 5 3 4" xfId="4925" xr:uid="{00000000-0005-0000-0000-00002F130000}"/>
    <cellStyle name="Comma 2 6 5 4" xfId="4926" xr:uid="{00000000-0005-0000-0000-000030130000}"/>
    <cellStyle name="Comma 2 6 5 5" xfId="4927" xr:uid="{00000000-0005-0000-0000-000031130000}"/>
    <cellStyle name="Comma 2 6 5 6" xfId="4928" xr:uid="{00000000-0005-0000-0000-000032130000}"/>
    <cellStyle name="Comma 2 6 6" xfId="4929" xr:uid="{00000000-0005-0000-0000-000033130000}"/>
    <cellStyle name="Comma 2 6 7" xfId="4930" xr:uid="{00000000-0005-0000-0000-000034130000}"/>
    <cellStyle name="Comma 2 6 7 2" xfId="4931" xr:uid="{00000000-0005-0000-0000-000035130000}"/>
    <cellStyle name="Comma 2 6 7 2 2" xfId="4932" xr:uid="{00000000-0005-0000-0000-000036130000}"/>
    <cellStyle name="Comma 2 6 7 2 3" xfId="4933" xr:uid="{00000000-0005-0000-0000-000037130000}"/>
    <cellStyle name="Comma 2 6 7 2 4" xfId="4934" xr:uid="{00000000-0005-0000-0000-000038130000}"/>
    <cellStyle name="Comma 2 6 7 3" xfId="4935" xr:uid="{00000000-0005-0000-0000-000039130000}"/>
    <cellStyle name="Comma 2 6 7 4" xfId="4936" xr:uid="{00000000-0005-0000-0000-00003A130000}"/>
    <cellStyle name="Comma 2 6 7 5" xfId="4937" xr:uid="{00000000-0005-0000-0000-00003B130000}"/>
    <cellStyle name="Comma 2 6 8" xfId="4938" xr:uid="{00000000-0005-0000-0000-00003C130000}"/>
    <cellStyle name="Comma 2 6 8 2" xfId="4939" xr:uid="{00000000-0005-0000-0000-00003D130000}"/>
    <cellStyle name="Comma 2 6 8 3" xfId="4940" xr:uid="{00000000-0005-0000-0000-00003E130000}"/>
    <cellStyle name="Comma 2 6 8 4" xfId="4941" xr:uid="{00000000-0005-0000-0000-00003F130000}"/>
    <cellStyle name="Comma 2 6 9" xfId="4942" xr:uid="{00000000-0005-0000-0000-000040130000}"/>
    <cellStyle name="Comma 2 60" xfId="4943" xr:uid="{00000000-0005-0000-0000-000041130000}"/>
    <cellStyle name="Comma 2 61" xfId="4944" xr:uid="{00000000-0005-0000-0000-000042130000}"/>
    <cellStyle name="Comma 2 62" xfId="4945" xr:uid="{00000000-0005-0000-0000-000043130000}"/>
    <cellStyle name="Comma 2 63" xfId="4946" xr:uid="{00000000-0005-0000-0000-000044130000}"/>
    <cellStyle name="Comma 2 64" xfId="4947" xr:uid="{00000000-0005-0000-0000-000045130000}"/>
    <cellStyle name="Comma 2 65" xfId="4948" xr:uid="{00000000-0005-0000-0000-000046130000}"/>
    <cellStyle name="Comma 2 66" xfId="4949" xr:uid="{00000000-0005-0000-0000-000047130000}"/>
    <cellStyle name="Comma 2 67" xfId="4950" xr:uid="{00000000-0005-0000-0000-000048130000}"/>
    <cellStyle name="Comma 2 68" xfId="4951" xr:uid="{00000000-0005-0000-0000-000049130000}"/>
    <cellStyle name="Comma 2 69" xfId="4952" xr:uid="{00000000-0005-0000-0000-00004A130000}"/>
    <cellStyle name="Comma 2 7" xfId="4953" xr:uid="{00000000-0005-0000-0000-00004B130000}"/>
    <cellStyle name="Comma 2 7 2" xfId="4954" xr:uid="{00000000-0005-0000-0000-00004C130000}"/>
    <cellStyle name="Comma 2 7 2 2" xfId="4955" xr:uid="{00000000-0005-0000-0000-00004D130000}"/>
    <cellStyle name="Comma 2 7 2 2 2" xfId="4956" xr:uid="{00000000-0005-0000-0000-00004E130000}"/>
    <cellStyle name="Comma 2 7 2 2 3" xfId="4957" xr:uid="{00000000-0005-0000-0000-00004F130000}"/>
    <cellStyle name="Comma 2 7 2 2 4" xfId="4958" xr:uid="{00000000-0005-0000-0000-000050130000}"/>
    <cellStyle name="Comma 2 7 2 3" xfId="4959" xr:uid="{00000000-0005-0000-0000-000051130000}"/>
    <cellStyle name="Comma 2 7 2 3 2" xfId="4960" xr:uid="{00000000-0005-0000-0000-000052130000}"/>
    <cellStyle name="Comma 2 7 2 3 3" xfId="4961" xr:uid="{00000000-0005-0000-0000-000053130000}"/>
    <cellStyle name="Comma 2 7 2 3 4" xfId="4962" xr:uid="{00000000-0005-0000-0000-000054130000}"/>
    <cellStyle name="Comma 2 7 2 4" xfId="4963" xr:uid="{00000000-0005-0000-0000-000055130000}"/>
    <cellStyle name="Comma 2 7 2 4 2" xfId="4964" xr:uid="{00000000-0005-0000-0000-000056130000}"/>
    <cellStyle name="Comma 2 7 2 4 3" xfId="4965" xr:uid="{00000000-0005-0000-0000-000057130000}"/>
    <cellStyle name="Comma 2 7 2 4 4" xfId="4966" xr:uid="{00000000-0005-0000-0000-000058130000}"/>
    <cellStyle name="Comma 2 7 2 5" xfId="4967" xr:uid="{00000000-0005-0000-0000-000059130000}"/>
    <cellStyle name="Comma 2 7 2 6" xfId="4968" xr:uid="{00000000-0005-0000-0000-00005A130000}"/>
    <cellStyle name="Comma 2 7 3" xfId="4969" xr:uid="{00000000-0005-0000-0000-00005B130000}"/>
    <cellStyle name="Comma 2 7 4" xfId="4970" xr:uid="{00000000-0005-0000-0000-00005C130000}"/>
    <cellStyle name="Comma 2 7 5" xfId="4971" xr:uid="{00000000-0005-0000-0000-00005D130000}"/>
    <cellStyle name="Comma 2 7 6" xfId="4972" xr:uid="{00000000-0005-0000-0000-00005E130000}"/>
    <cellStyle name="Comma 2 7 7" xfId="4973" xr:uid="{00000000-0005-0000-0000-00005F130000}"/>
    <cellStyle name="Comma 2 7 7 2" xfId="4974" xr:uid="{00000000-0005-0000-0000-000060130000}"/>
    <cellStyle name="Comma 2 7 7 3" xfId="4975" xr:uid="{00000000-0005-0000-0000-000061130000}"/>
    <cellStyle name="Comma 2 7 7 4" xfId="4976" xr:uid="{00000000-0005-0000-0000-000062130000}"/>
    <cellStyle name="Comma 2 70" xfId="4977" xr:uid="{00000000-0005-0000-0000-000063130000}"/>
    <cellStyle name="Comma 2 71" xfId="4978" xr:uid="{00000000-0005-0000-0000-000064130000}"/>
    <cellStyle name="Comma 2 72" xfId="4979" xr:uid="{00000000-0005-0000-0000-000065130000}"/>
    <cellStyle name="Comma 2 73" xfId="4980" xr:uid="{00000000-0005-0000-0000-000066130000}"/>
    <cellStyle name="Comma 2 74" xfId="4981" xr:uid="{00000000-0005-0000-0000-000067130000}"/>
    <cellStyle name="Comma 2 75" xfId="4982" xr:uid="{00000000-0005-0000-0000-000068130000}"/>
    <cellStyle name="Comma 2 76" xfId="4983" xr:uid="{00000000-0005-0000-0000-000069130000}"/>
    <cellStyle name="Comma 2 77" xfId="4984" xr:uid="{00000000-0005-0000-0000-00006A130000}"/>
    <cellStyle name="Comma 2 78" xfId="4985" xr:uid="{00000000-0005-0000-0000-00006B130000}"/>
    <cellStyle name="Comma 2 79" xfId="4986" xr:uid="{00000000-0005-0000-0000-00006C130000}"/>
    <cellStyle name="Comma 2 8" xfId="4987" xr:uid="{00000000-0005-0000-0000-00006D130000}"/>
    <cellStyle name="Comma 2 8 2" xfId="4988" xr:uid="{00000000-0005-0000-0000-00006E130000}"/>
    <cellStyle name="Comma 2 8 2 2" xfId="4989" xr:uid="{00000000-0005-0000-0000-00006F130000}"/>
    <cellStyle name="Comma 2 8 2 3" xfId="4990" xr:uid="{00000000-0005-0000-0000-000070130000}"/>
    <cellStyle name="Comma 2 8 3" xfId="4991" xr:uid="{00000000-0005-0000-0000-000071130000}"/>
    <cellStyle name="Comma 2 8 3 2" xfId="4992" xr:uid="{00000000-0005-0000-0000-000072130000}"/>
    <cellStyle name="Comma 2 8 4" xfId="4993" xr:uid="{00000000-0005-0000-0000-000073130000}"/>
    <cellStyle name="Comma 2 8 5" xfId="4994" xr:uid="{00000000-0005-0000-0000-000074130000}"/>
    <cellStyle name="Comma 2 8 6" xfId="4995" xr:uid="{00000000-0005-0000-0000-000075130000}"/>
    <cellStyle name="Comma 2 8 6 2" xfId="4996" xr:uid="{00000000-0005-0000-0000-000076130000}"/>
    <cellStyle name="Comma 2 8 6 3" xfId="4997" xr:uid="{00000000-0005-0000-0000-000077130000}"/>
    <cellStyle name="Comma 2 8 6 4" xfId="4998" xr:uid="{00000000-0005-0000-0000-000078130000}"/>
    <cellStyle name="Comma 2 80" xfId="4999" xr:uid="{00000000-0005-0000-0000-000079130000}"/>
    <cellStyle name="Comma 2 81" xfId="5000" xr:uid="{00000000-0005-0000-0000-00007A130000}"/>
    <cellStyle name="Comma 2 82" xfId="5001" xr:uid="{00000000-0005-0000-0000-00007B130000}"/>
    <cellStyle name="Comma 2 83" xfId="5002" xr:uid="{00000000-0005-0000-0000-00007C130000}"/>
    <cellStyle name="Comma 2 84" xfId="5003" xr:uid="{00000000-0005-0000-0000-00007D130000}"/>
    <cellStyle name="Comma 2 85" xfId="5004" xr:uid="{00000000-0005-0000-0000-00007E130000}"/>
    <cellStyle name="Comma 2 86" xfId="5005" xr:uid="{00000000-0005-0000-0000-00007F130000}"/>
    <cellStyle name="Comma 2 87" xfId="5006" xr:uid="{00000000-0005-0000-0000-000080130000}"/>
    <cellStyle name="Comma 2 88" xfId="5007" xr:uid="{00000000-0005-0000-0000-000081130000}"/>
    <cellStyle name="Comma 2 89" xfId="5008" xr:uid="{00000000-0005-0000-0000-000082130000}"/>
    <cellStyle name="Comma 2 9" xfId="5009" xr:uid="{00000000-0005-0000-0000-000083130000}"/>
    <cellStyle name="Comma 2 9 2" xfId="5010" xr:uid="{00000000-0005-0000-0000-000084130000}"/>
    <cellStyle name="Comma 2 9 2 2" xfId="5011" xr:uid="{00000000-0005-0000-0000-000085130000}"/>
    <cellStyle name="Comma 2 9 3" xfId="5012" xr:uid="{00000000-0005-0000-0000-000086130000}"/>
    <cellStyle name="Comma 2 9 4" xfId="5013" xr:uid="{00000000-0005-0000-0000-000087130000}"/>
    <cellStyle name="Comma 2 9 5" xfId="5014" xr:uid="{00000000-0005-0000-0000-000088130000}"/>
    <cellStyle name="Comma 2 9 5 2" xfId="5015" xr:uid="{00000000-0005-0000-0000-000089130000}"/>
    <cellStyle name="Comma 2 9 5 3" xfId="5016" xr:uid="{00000000-0005-0000-0000-00008A130000}"/>
    <cellStyle name="Comma 2 9 5 4" xfId="5017" xr:uid="{00000000-0005-0000-0000-00008B130000}"/>
    <cellStyle name="Comma 2 90" xfId="5018" xr:uid="{00000000-0005-0000-0000-00008C130000}"/>
    <cellStyle name="Comma 2 91" xfId="5019" xr:uid="{00000000-0005-0000-0000-00008D130000}"/>
    <cellStyle name="Comma 2 92" xfId="5020" xr:uid="{00000000-0005-0000-0000-00008E130000}"/>
    <cellStyle name="Comma 2 93" xfId="5021" xr:uid="{00000000-0005-0000-0000-00008F130000}"/>
    <cellStyle name="Comma 2 94" xfId="5022" xr:uid="{00000000-0005-0000-0000-000090130000}"/>
    <cellStyle name="Comma 2 95" xfId="5023" xr:uid="{00000000-0005-0000-0000-000091130000}"/>
    <cellStyle name="Comma 2 96" xfId="5024" xr:uid="{00000000-0005-0000-0000-000092130000}"/>
    <cellStyle name="Comma 2 97" xfId="5025" xr:uid="{00000000-0005-0000-0000-000093130000}"/>
    <cellStyle name="Comma 2 98" xfId="5026" xr:uid="{00000000-0005-0000-0000-000094130000}"/>
    <cellStyle name="Comma 2 99" xfId="5027" xr:uid="{00000000-0005-0000-0000-000095130000}"/>
    <cellStyle name="Comma 20" xfId="5028" xr:uid="{00000000-0005-0000-0000-000096130000}"/>
    <cellStyle name="Comma 20 10" xfId="5029" xr:uid="{00000000-0005-0000-0000-000097130000}"/>
    <cellStyle name="Comma 20 11" xfId="5030" xr:uid="{00000000-0005-0000-0000-000098130000}"/>
    <cellStyle name="Comma 20 12" xfId="5031" xr:uid="{00000000-0005-0000-0000-000099130000}"/>
    <cellStyle name="Comma 20 2" xfId="5032" xr:uid="{00000000-0005-0000-0000-00009A130000}"/>
    <cellStyle name="Comma 20 2 2" xfId="5033" xr:uid="{00000000-0005-0000-0000-00009B130000}"/>
    <cellStyle name="Comma 20 2 3" xfId="5034" xr:uid="{00000000-0005-0000-0000-00009C130000}"/>
    <cellStyle name="Comma 20 2 4" xfId="5035" xr:uid="{00000000-0005-0000-0000-00009D130000}"/>
    <cellStyle name="Comma 20 2 5" xfId="5036" xr:uid="{00000000-0005-0000-0000-00009E130000}"/>
    <cellStyle name="Comma 20 2 6" xfId="5037" xr:uid="{00000000-0005-0000-0000-00009F130000}"/>
    <cellStyle name="Comma 20 2 7" xfId="5038" xr:uid="{00000000-0005-0000-0000-0000A0130000}"/>
    <cellStyle name="Comma 20 3" xfId="5039" xr:uid="{00000000-0005-0000-0000-0000A1130000}"/>
    <cellStyle name="Comma 20 3 2" xfId="5040" xr:uid="{00000000-0005-0000-0000-0000A2130000}"/>
    <cellStyle name="Comma 20 3 3" xfId="5041" xr:uid="{00000000-0005-0000-0000-0000A3130000}"/>
    <cellStyle name="Comma 20 3 4" xfId="5042" xr:uid="{00000000-0005-0000-0000-0000A4130000}"/>
    <cellStyle name="Comma 20 3 5" xfId="5043" xr:uid="{00000000-0005-0000-0000-0000A5130000}"/>
    <cellStyle name="Comma 20 3 6" xfId="5044" xr:uid="{00000000-0005-0000-0000-0000A6130000}"/>
    <cellStyle name="Comma 20 4" xfId="5045" xr:uid="{00000000-0005-0000-0000-0000A7130000}"/>
    <cellStyle name="Comma 20 4 2" xfId="5046" xr:uid="{00000000-0005-0000-0000-0000A8130000}"/>
    <cellStyle name="Comma 20 4 3" xfId="5047" xr:uid="{00000000-0005-0000-0000-0000A9130000}"/>
    <cellStyle name="Comma 20 4 4" xfId="5048" xr:uid="{00000000-0005-0000-0000-0000AA130000}"/>
    <cellStyle name="Comma 20 4 5" xfId="5049" xr:uid="{00000000-0005-0000-0000-0000AB130000}"/>
    <cellStyle name="Comma 20 4 6" xfId="5050" xr:uid="{00000000-0005-0000-0000-0000AC130000}"/>
    <cellStyle name="Comma 20 5" xfId="5051" xr:uid="{00000000-0005-0000-0000-0000AD130000}"/>
    <cellStyle name="Comma 20 5 2" xfId="5052" xr:uid="{00000000-0005-0000-0000-0000AE130000}"/>
    <cellStyle name="Comma 20 5 3" xfId="5053" xr:uid="{00000000-0005-0000-0000-0000AF130000}"/>
    <cellStyle name="Comma 20 5 4" xfId="5054" xr:uid="{00000000-0005-0000-0000-0000B0130000}"/>
    <cellStyle name="Comma 20 5 5" xfId="5055" xr:uid="{00000000-0005-0000-0000-0000B1130000}"/>
    <cellStyle name="Comma 20 5 6" xfId="5056" xr:uid="{00000000-0005-0000-0000-0000B2130000}"/>
    <cellStyle name="Comma 20 6" xfId="5057" xr:uid="{00000000-0005-0000-0000-0000B3130000}"/>
    <cellStyle name="Comma 20 7" xfId="5058" xr:uid="{00000000-0005-0000-0000-0000B4130000}"/>
    <cellStyle name="Comma 20 8" xfId="5059" xr:uid="{00000000-0005-0000-0000-0000B5130000}"/>
    <cellStyle name="Comma 20 9" xfId="5060" xr:uid="{00000000-0005-0000-0000-0000B6130000}"/>
    <cellStyle name="Comma 21" xfId="5061" xr:uid="{00000000-0005-0000-0000-0000B7130000}"/>
    <cellStyle name="Comma 21 2" xfId="5062" xr:uid="{00000000-0005-0000-0000-0000B8130000}"/>
    <cellStyle name="Comma 21 2 2" xfId="5063" xr:uid="{00000000-0005-0000-0000-0000B9130000}"/>
    <cellStyle name="Comma 21 3" xfId="5064" xr:uid="{00000000-0005-0000-0000-0000BA130000}"/>
    <cellStyle name="Comma 22" xfId="5065" xr:uid="{00000000-0005-0000-0000-0000BB130000}"/>
    <cellStyle name="Comma 22 2" xfId="5066" xr:uid="{00000000-0005-0000-0000-0000BC130000}"/>
    <cellStyle name="Comma 22 2 2" xfId="5067" xr:uid="{00000000-0005-0000-0000-0000BD130000}"/>
    <cellStyle name="Comma 22 3" xfId="5068" xr:uid="{00000000-0005-0000-0000-0000BE130000}"/>
    <cellStyle name="Comma 23" xfId="5069" xr:uid="{00000000-0005-0000-0000-0000BF130000}"/>
    <cellStyle name="Comma 23 2" xfId="5070" xr:uid="{00000000-0005-0000-0000-0000C0130000}"/>
    <cellStyle name="Comma 24" xfId="5071" xr:uid="{00000000-0005-0000-0000-0000C1130000}"/>
    <cellStyle name="Comma 24 2" xfId="5072" xr:uid="{00000000-0005-0000-0000-0000C2130000}"/>
    <cellStyle name="Comma 25" xfId="5073" xr:uid="{00000000-0005-0000-0000-0000C3130000}"/>
    <cellStyle name="Comma 25 2" xfId="5074" xr:uid="{00000000-0005-0000-0000-0000C4130000}"/>
    <cellStyle name="Comma 26" xfId="5075" xr:uid="{00000000-0005-0000-0000-0000C5130000}"/>
    <cellStyle name="Comma 26 2" xfId="5076" xr:uid="{00000000-0005-0000-0000-0000C6130000}"/>
    <cellStyle name="Comma 26 2 2" xfId="5077" xr:uid="{00000000-0005-0000-0000-0000C7130000}"/>
    <cellStyle name="Comma 26 3" xfId="5078" xr:uid="{00000000-0005-0000-0000-0000C8130000}"/>
    <cellStyle name="Comma 26 4" xfId="5079" xr:uid="{00000000-0005-0000-0000-0000C9130000}"/>
    <cellStyle name="Comma 27" xfId="5080" xr:uid="{00000000-0005-0000-0000-0000CA130000}"/>
    <cellStyle name="Comma 27 2" xfId="5081" xr:uid="{00000000-0005-0000-0000-0000CB130000}"/>
    <cellStyle name="Comma 27 2 2" xfId="5082" xr:uid="{00000000-0005-0000-0000-0000CC130000}"/>
    <cellStyle name="Comma 27 3" xfId="5083" xr:uid="{00000000-0005-0000-0000-0000CD130000}"/>
    <cellStyle name="Comma 27 4" xfId="5084" xr:uid="{00000000-0005-0000-0000-0000CE130000}"/>
    <cellStyle name="Comma 28" xfId="5085" xr:uid="{00000000-0005-0000-0000-0000CF130000}"/>
    <cellStyle name="Comma 28 2" xfId="5086" xr:uid="{00000000-0005-0000-0000-0000D0130000}"/>
    <cellStyle name="Comma 28 2 2" xfId="5087" xr:uid="{00000000-0005-0000-0000-0000D1130000}"/>
    <cellStyle name="Comma 28 3" xfId="5088" xr:uid="{00000000-0005-0000-0000-0000D2130000}"/>
    <cellStyle name="Comma 28 4" xfId="5089" xr:uid="{00000000-0005-0000-0000-0000D3130000}"/>
    <cellStyle name="Comma 29" xfId="5090" xr:uid="{00000000-0005-0000-0000-0000D4130000}"/>
    <cellStyle name="Comma 29 2" xfId="5091" xr:uid="{00000000-0005-0000-0000-0000D5130000}"/>
    <cellStyle name="Comma 29 2 2" xfId="5092" xr:uid="{00000000-0005-0000-0000-0000D6130000}"/>
    <cellStyle name="Comma 29 3" xfId="5093" xr:uid="{00000000-0005-0000-0000-0000D7130000}"/>
    <cellStyle name="Comma 29 4" xfId="5094" xr:uid="{00000000-0005-0000-0000-0000D8130000}"/>
    <cellStyle name="Comma 3" xfId="2" xr:uid="{00000000-0005-0000-0000-0000D9130000}"/>
    <cellStyle name="Comma 3 10" xfId="5095" xr:uid="{00000000-0005-0000-0000-0000DA130000}"/>
    <cellStyle name="Comma 3 10 2" xfId="5096" xr:uid="{00000000-0005-0000-0000-0000DB130000}"/>
    <cellStyle name="Comma 3 10 3" xfId="5097" xr:uid="{00000000-0005-0000-0000-0000DC130000}"/>
    <cellStyle name="Comma 3 10 4" xfId="5098" xr:uid="{00000000-0005-0000-0000-0000DD130000}"/>
    <cellStyle name="Comma 3 11" xfId="5099" xr:uid="{00000000-0005-0000-0000-0000DE130000}"/>
    <cellStyle name="Comma 3 11 2" xfId="5100" xr:uid="{00000000-0005-0000-0000-0000DF130000}"/>
    <cellStyle name="Comma 3 12" xfId="5101" xr:uid="{00000000-0005-0000-0000-0000E0130000}"/>
    <cellStyle name="Comma 3 12 2" xfId="5102" xr:uid="{00000000-0005-0000-0000-0000E1130000}"/>
    <cellStyle name="Comma 3 13" xfId="5103" xr:uid="{00000000-0005-0000-0000-0000E2130000}"/>
    <cellStyle name="Comma 3 13 2" xfId="5104" xr:uid="{00000000-0005-0000-0000-0000E3130000}"/>
    <cellStyle name="Comma 3 14" xfId="5105" xr:uid="{00000000-0005-0000-0000-0000E4130000}"/>
    <cellStyle name="Comma 3 14 2" xfId="5106" xr:uid="{00000000-0005-0000-0000-0000E5130000}"/>
    <cellStyle name="Comma 3 15" xfId="5107" xr:uid="{00000000-0005-0000-0000-0000E6130000}"/>
    <cellStyle name="Comma 3 15 2" xfId="5108" xr:uid="{00000000-0005-0000-0000-0000E7130000}"/>
    <cellStyle name="Comma 3 16" xfId="5109" xr:uid="{00000000-0005-0000-0000-0000E8130000}"/>
    <cellStyle name="Comma 3 16 2" xfId="5110" xr:uid="{00000000-0005-0000-0000-0000E9130000}"/>
    <cellStyle name="Comma 3 17" xfId="5111" xr:uid="{00000000-0005-0000-0000-0000EA130000}"/>
    <cellStyle name="Comma 3 17 2" xfId="5112" xr:uid="{00000000-0005-0000-0000-0000EB130000}"/>
    <cellStyle name="Comma 3 18" xfId="5113" xr:uid="{00000000-0005-0000-0000-0000EC130000}"/>
    <cellStyle name="Comma 3 18 2" xfId="5114" xr:uid="{00000000-0005-0000-0000-0000ED130000}"/>
    <cellStyle name="Comma 3 19" xfId="5115" xr:uid="{00000000-0005-0000-0000-0000EE130000}"/>
    <cellStyle name="Comma 3 19 2" xfId="5116" xr:uid="{00000000-0005-0000-0000-0000EF130000}"/>
    <cellStyle name="Comma 3 2" xfId="5117" xr:uid="{00000000-0005-0000-0000-0000F0130000}"/>
    <cellStyle name="Comma 3 2 2" xfId="5118" xr:uid="{00000000-0005-0000-0000-0000F1130000}"/>
    <cellStyle name="Comma 3 2 2 2" xfId="5119" xr:uid="{00000000-0005-0000-0000-0000F2130000}"/>
    <cellStyle name="Comma 3 2 2 2 2" xfId="5120" xr:uid="{00000000-0005-0000-0000-0000F3130000}"/>
    <cellStyle name="Comma 3 2 2 3" xfId="5121" xr:uid="{00000000-0005-0000-0000-0000F4130000}"/>
    <cellStyle name="Comma 3 2 2 3 2" xfId="5122" xr:uid="{00000000-0005-0000-0000-0000F5130000}"/>
    <cellStyle name="Comma 3 2 3" xfId="5123" xr:uid="{00000000-0005-0000-0000-0000F6130000}"/>
    <cellStyle name="Comma 3 2 3 2" xfId="5124" xr:uid="{00000000-0005-0000-0000-0000F7130000}"/>
    <cellStyle name="Comma 3 2 4" xfId="5125" xr:uid="{00000000-0005-0000-0000-0000F8130000}"/>
    <cellStyle name="Comma 3 2 5" xfId="5126" xr:uid="{00000000-0005-0000-0000-0000F9130000}"/>
    <cellStyle name="Comma 3 2 5 2" xfId="5127" xr:uid="{00000000-0005-0000-0000-0000FA130000}"/>
    <cellStyle name="Comma 3 2 5 2 2" xfId="5128" xr:uid="{00000000-0005-0000-0000-0000FB130000}"/>
    <cellStyle name="Comma 3 2 5 2 2 2" xfId="5129" xr:uid="{00000000-0005-0000-0000-0000FC130000}"/>
    <cellStyle name="Comma 3 2 5 2 2 3" xfId="5130" xr:uid="{00000000-0005-0000-0000-0000FD130000}"/>
    <cellStyle name="Comma 3 2 5 2 2 4" xfId="5131" xr:uid="{00000000-0005-0000-0000-0000FE130000}"/>
    <cellStyle name="Comma 3 2 5 2 3" xfId="5132" xr:uid="{00000000-0005-0000-0000-0000FF130000}"/>
    <cellStyle name="Comma 3 2 5 2 4" xfId="5133" xr:uid="{00000000-0005-0000-0000-000000140000}"/>
    <cellStyle name="Comma 3 2 5 2 5" xfId="5134" xr:uid="{00000000-0005-0000-0000-000001140000}"/>
    <cellStyle name="Comma 3 2 5 3" xfId="5135" xr:uid="{00000000-0005-0000-0000-000002140000}"/>
    <cellStyle name="Comma 3 2 5 3 2" xfId="5136" xr:uid="{00000000-0005-0000-0000-000003140000}"/>
    <cellStyle name="Comma 3 2 5 3 3" xfId="5137" xr:uid="{00000000-0005-0000-0000-000004140000}"/>
    <cellStyle name="Comma 3 2 5 3 4" xfId="5138" xr:uid="{00000000-0005-0000-0000-000005140000}"/>
    <cellStyle name="Comma 3 2 5 4" xfId="5139" xr:uid="{00000000-0005-0000-0000-000006140000}"/>
    <cellStyle name="Comma 3 2 5 5" xfId="5140" xr:uid="{00000000-0005-0000-0000-000007140000}"/>
    <cellStyle name="Comma 3 2 5 6" xfId="5141" xr:uid="{00000000-0005-0000-0000-000008140000}"/>
    <cellStyle name="Comma 3 2 6" xfId="5142" xr:uid="{00000000-0005-0000-0000-000009140000}"/>
    <cellStyle name="Comma 3 20" xfId="5143" xr:uid="{00000000-0005-0000-0000-00000A140000}"/>
    <cellStyle name="Comma 3 20 2" xfId="5144" xr:uid="{00000000-0005-0000-0000-00000B140000}"/>
    <cellStyle name="Comma 3 21" xfId="5145" xr:uid="{00000000-0005-0000-0000-00000C140000}"/>
    <cellStyle name="Comma 3 21 2" xfId="5146" xr:uid="{00000000-0005-0000-0000-00000D140000}"/>
    <cellStyle name="Comma 3 22" xfId="5147" xr:uid="{00000000-0005-0000-0000-00000E140000}"/>
    <cellStyle name="Comma 3 22 2" xfId="5148" xr:uid="{00000000-0005-0000-0000-00000F140000}"/>
    <cellStyle name="Comma 3 23" xfId="5149" xr:uid="{00000000-0005-0000-0000-000010140000}"/>
    <cellStyle name="Comma 3 23 2" xfId="5150" xr:uid="{00000000-0005-0000-0000-000011140000}"/>
    <cellStyle name="Comma 3 24" xfId="5151" xr:uid="{00000000-0005-0000-0000-000012140000}"/>
    <cellStyle name="Comma 3 24 2" xfId="5152" xr:uid="{00000000-0005-0000-0000-000013140000}"/>
    <cellStyle name="Comma 3 25" xfId="5153" xr:uid="{00000000-0005-0000-0000-000014140000}"/>
    <cellStyle name="Comma 3 25 2" xfId="5154" xr:uid="{00000000-0005-0000-0000-000015140000}"/>
    <cellStyle name="Comma 3 26" xfId="5155" xr:uid="{00000000-0005-0000-0000-000016140000}"/>
    <cellStyle name="Comma 3 26 2" xfId="5156" xr:uid="{00000000-0005-0000-0000-000017140000}"/>
    <cellStyle name="Comma 3 27" xfId="5157" xr:uid="{00000000-0005-0000-0000-000018140000}"/>
    <cellStyle name="Comma 3 27 2" xfId="5158" xr:uid="{00000000-0005-0000-0000-000019140000}"/>
    <cellStyle name="Comma 3 28" xfId="5159" xr:uid="{00000000-0005-0000-0000-00001A140000}"/>
    <cellStyle name="Comma 3 28 2" xfId="5160" xr:uid="{00000000-0005-0000-0000-00001B140000}"/>
    <cellStyle name="Comma 3 29" xfId="5161" xr:uid="{00000000-0005-0000-0000-00001C140000}"/>
    <cellStyle name="Comma 3 29 2" xfId="5162" xr:uid="{00000000-0005-0000-0000-00001D140000}"/>
    <cellStyle name="Comma 3 3" xfId="5163" xr:uid="{00000000-0005-0000-0000-00001E140000}"/>
    <cellStyle name="Comma 3 3 2" xfId="5164" xr:uid="{00000000-0005-0000-0000-00001F140000}"/>
    <cellStyle name="Comma 3 3 3" xfId="5165" xr:uid="{00000000-0005-0000-0000-000020140000}"/>
    <cellStyle name="Comma 3 3 4" xfId="5166" xr:uid="{00000000-0005-0000-0000-000021140000}"/>
    <cellStyle name="Comma 3 30" xfId="5167" xr:uid="{00000000-0005-0000-0000-000022140000}"/>
    <cellStyle name="Comma 3 30 2" xfId="5168" xr:uid="{00000000-0005-0000-0000-000023140000}"/>
    <cellStyle name="Comma 3 31" xfId="5169" xr:uid="{00000000-0005-0000-0000-000024140000}"/>
    <cellStyle name="Comma 3 31 2" xfId="5170" xr:uid="{00000000-0005-0000-0000-000025140000}"/>
    <cellStyle name="Comma 3 32" xfId="5171" xr:uid="{00000000-0005-0000-0000-000026140000}"/>
    <cellStyle name="Comma 3 32 2" xfId="5172" xr:uid="{00000000-0005-0000-0000-000027140000}"/>
    <cellStyle name="Comma 3 33" xfId="5173" xr:uid="{00000000-0005-0000-0000-000028140000}"/>
    <cellStyle name="Comma 3 33 2" xfId="5174" xr:uid="{00000000-0005-0000-0000-000029140000}"/>
    <cellStyle name="Comma 3 34" xfId="5175" xr:uid="{00000000-0005-0000-0000-00002A140000}"/>
    <cellStyle name="Comma 3 34 2" xfId="5176" xr:uid="{00000000-0005-0000-0000-00002B140000}"/>
    <cellStyle name="Comma 3 35" xfId="5177" xr:uid="{00000000-0005-0000-0000-00002C140000}"/>
    <cellStyle name="Comma 3 35 2" xfId="5178" xr:uid="{00000000-0005-0000-0000-00002D140000}"/>
    <cellStyle name="Comma 3 36" xfId="5179" xr:uid="{00000000-0005-0000-0000-00002E140000}"/>
    <cellStyle name="Comma 3 36 2" xfId="5180" xr:uid="{00000000-0005-0000-0000-00002F140000}"/>
    <cellStyle name="Comma 3 37" xfId="5181" xr:uid="{00000000-0005-0000-0000-000030140000}"/>
    <cellStyle name="Comma 3 37 2" xfId="5182" xr:uid="{00000000-0005-0000-0000-000031140000}"/>
    <cellStyle name="Comma 3 38" xfId="5183" xr:uid="{00000000-0005-0000-0000-000032140000}"/>
    <cellStyle name="Comma 3 38 2" xfId="5184" xr:uid="{00000000-0005-0000-0000-000033140000}"/>
    <cellStyle name="Comma 3 39" xfId="5185" xr:uid="{00000000-0005-0000-0000-000034140000}"/>
    <cellStyle name="Comma 3 39 2" xfId="5186" xr:uid="{00000000-0005-0000-0000-000035140000}"/>
    <cellStyle name="Comma 3 4" xfId="5187" xr:uid="{00000000-0005-0000-0000-000036140000}"/>
    <cellStyle name="Comma 3 4 2" xfId="5188" xr:uid="{00000000-0005-0000-0000-000037140000}"/>
    <cellStyle name="Comma 3 4 3" xfId="5189" xr:uid="{00000000-0005-0000-0000-000038140000}"/>
    <cellStyle name="Comma 3 40" xfId="5190" xr:uid="{00000000-0005-0000-0000-000039140000}"/>
    <cellStyle name="Comma 3 40 2" xfId="5191" xr:uid="{00000000-0005-0000-0000-00003A140000}"/>
    <cellStyle name="Comma 3 41" xfId="5192" xr:uid="{00000000-0005-0000-0000-00003B140000}"/>
    <cellStyle name="Comma 3 41 2" xfId="5193" xr:uid="{00000000-0005-0000-0000-00003C140000}"/>
    <cellStyle name="Comma 3 42" xfId="5194" xr:uid="{00000000-0005-0000-0000-00003D140000}"/>
    <cellStyle name="Comma 3 42 2" xfId="5195" xr:uid="{00000000-0005-0000-0000-00003E140000}"/>
    <cellStyle name="Comma 3 43" xfId="5196" xr:uid="{00000000-0005-0000-0000-00003F140000}"/>
    <cellStyle name="Comma 3 43 2" xfId="5197" xr:uid="{00000000-0005-0000-0000-000040140000}"/>
    <cellStyle name="Comma 3 44" xfId="5198" xr:uid="{00000000-0005-0000-0000-000041140000}"/>
    <cellStyle name="Comma 3 44 2" xfId="5199" xr:uid="{00000000-0005-0000-0000-000042140000}"/>
    <cellStyle name="Comma 3 45" xfId="5200" xr:uid="{00000000-0005-0000-0000-000043140000}"/>
    <cellStyle name="Comma 3 45 2" xfId="5201" xr:uid="{00000000-0005-0000-0000-000044140000}"/>
    <cellStyle name="Comma 3 46" xfId="5202" xr:uid="{00000000-0005-0000-0000-000045140000}"/>
    <cellStyle name="Comma 3 46 2" xfId="5203" xr:uid="{00000000-0005-0000-0000-000046140000}"/>
    <cellStyle name="Comma 3 47" xfId="5204" xr:uid="{00000000-0005-0000-0000-000047140000}"/>
    <cellStyle name="Comma 3 47 2" xfId="5205" xr:uid="{00000000-0005-0000-0000-000048140000}"/>
    <cellStyle name="Comma 3 48" xfId="5206" xr:uid="{00000000-0005-0000-0000-000049140000}"/>
    <cellStyle name="Comma 3 48 2" xfId="5207" xr:uid="{00000000-0005-0000-0000-00004A140000}"/>
    <cellStyle name="Comma 3 49" xfId="5208" xr:uid="{00000000-0005-0000-0000-00004B140000}"/>
    <cellStyle name="Comma 3 49 2" xfId="5209" xr:uid="{00000000-0005-0000-0000-00004C140000}"/>
    <cellStyle name="Comma 3 5" xfId="5210" xr:uid="{00000000-0005-0000-0000-00004D140000}"/>
    <cellStyle name="Comma 3 5 2" xfId="5211" xr:uid="{00000000-0005-0000-0000-00004E140000}"/>
    <cellStyle name="Comma 3 5 3" xfId="5212" xr:uid="{00000000-0005-0000-0000-00004F140000}"/>
    <cellStyle name="Comma 3 50" xfId="5213" xr:uid="{00000000-0005-0000-0000-000050140000}"/>
    <cellStyle name="Comma 3 50 2" xfId="5214" xr:uid="{00000000-0005-0000-0000-000051140000}"/>
    <cellStyle name="Comma 3 51" xfId="5215" xr:uid="{00000000-0005-0000-0000-000052140000}"/>
    <cellStyle name="Comma 3 51 2" xfId="5216" xr:uid="{00000000-0005-0000-0000-000053140000}"/>
    <cellStyle name="Comma 3 51 2 2" xfId="5217" xr:uid="{00000000-0005-0000-0000-000054140000}"/>
    <cellStyle name="Comma 3 52" xfId="5218" xr:uid="{00000000-0005-0000-0000-000055140000}"/>
    <cellStyle name="Comma 3 52 2" xfId="5219" xr:uid="{00000000-0005-0000-0000-000056140000}"/>
    <cellStyle name="Comma 3 52 2 2" xfId="5220" xr:uid="{00000000-0005-0000-0000-000057140000}"/>
    <cellStyle name="Comma 3 52 2 2 2" xfId="5221" xr:uid="{00000000-0005-0000-0000-000058140000}"/>
    <cellStyle name="Comma 3 52 2 2 2 2" xfId="5222" xr:uid="{00000000-0005-0000-0000-000059140000}"/>
    <cellStyle name="Comma 3 52 2 2 2 3" xfId="5223" xr:uid="{00000000-0005-0000-0000-00005A140000}"/>
    <cellStyle name="Comma 3 52 2 2 2 4" xfId="5224" xr:uid="{00000000-0005-0000-0000-00005B140000}"/>
    <cellStyle name="Comma 3 52 2 2 3" xfId="5225" xr:uid="{00000000-0005-0000-0000-00005C140000}"/>
    <cellStyle name="Comma 3 52 2 2 4" xfId="5226" xr:uid="{00000000-0005-0000-0000-00005D140000}"/>
    <cellStyle name="Comma 3 52 2 2 5" xfId="5227" xr:uid="{00000000-0005-0000-0000-00005E140000}"/>
    <cellStyle name="Comma 3 52 2 3" xfId="5228" xr:uid="{00000000-0005-0000-0000-00005F140000}"/>
    <cellStyle name="Comma 3 52 2 4" xfId="5229" xr:uid="{00000000-0005-0000-0000-000060140000}"/>
    <cellStyle name="Comma 3 52 2 4 2" xfId="5230" xr:uid="{00000000-0005-0000-0000-000061140000}"/>
    <cellStyle name="Comma 3 52 2 4 3" xfId="5231" xr:uid="{00000000-0005-0000-0000-000062140000}"/>
    <cellStyle name="Comma 3 52 2 4 4" xfId="5232" xr:uid="{00000000-0005-0000-0000-000063140000}"/>
    <cellStyle name="Comma 3 52 2 5" xfId="5233" xr:uid="{00000000-0005-0000-0000-000064140000}"/>
    <cellStyle name="Comma 3 52 2 6" xfId="5234" xr:uid="{00000000-0005-0000-0000-000065140000}"/>
    <cellStyle name="Comma 3 52 2 7" xfId="5235" xr:uid="{00000000-0005-0000-0000-000066140000}"/>
    <cellStyle name="Comma 3 53" xfId="5236" xr:uid="{00000000-0005-0000-0000-000067140000}"/>
    <cellStyle name="Comma 3 53 2" xfId="5237" xr:uid="{00000000-0005-0000-0000-000068140000}"/>
    <cellStyle name="Comma 3 54" xfId="5238" xr:uid="{00000000-0005-0000-0000-000069140000}"/>
    <cellStyle name="Comma 3 54 2" xfId="5239" xr:uid="{00000000-0005-0000-0000-00006A140000}"/>
    <cellStyle name="Comma 3 55" xfId="5240" xr:uid="{00000000-0005-0000-0000-00006B140000}"/>
    <cellStyle name="Comma 3 55 2" xfId="5241" xr:uid="{00000000-0005-0000-0000-00006C140000}"/>
    <cellStyle name="Comma 3 56" xfId="5242" xr:uid="{00000000-0005-0000-0000-00006D140000}"/>
    <cellStyle name="Comma 3 56 2" xfId="5243" xr:uid="{00000000-0005-0000-0000-00006E140000}"/>
    <cellStyle name="Comma 3 57" xfId="5244" xr:uid="{00000000-0005-0000-0000-00006F140000}"/>
    <cellStyle name="Comma 3 57 2" xfId="5245" xr:uid="{00000000-0005-0000-0000-000070140000}"/>
    <cellStyle name="Comma 3 58" xfId="5246" xr:uid="{00000000-0005-0000-0000-000071140000}"/>
    <cellStyle name="Comma 3 58 2" xfId="5247" xr:uid="{00000000-0005-0000-0000-000072140000}"/>
    <cellStyle name="Comma 3 59" xfId="5248" xr:uid="{00000000-0005-0000-0000-000073140000}"/>
    <cellStyle name="Comma 3 59 2" xfId="5249" xr:uid="{00000000-0005-0000-0000-000074140000}"/>
    <cellStyle name="Comma 3 6" xfId="5250" xr:uid="{00000000-0005-0000-0000-000075140000}"/>
    <cellStyle name="Comma 3 6 2" xfId="5251" xr:uid="{00000000-0005-0000-0000-000076140000}"/>
    <cellStyle name="Comma 3 6 3" xfId="5252" xr:uid="{00000000-0005-0000-0000-000077140000}"/>
    <cellStyle name="Comma 3 60" xfId="5253" xr:uid="{00000000-0005-0000-0000-000078140000}"/>
    <cellStyle name="Comma 3 60 2" xfId="5254" xr:uid="{00000000-0005-0000-0000-000079140000}"/>
    <cellStyle name="Comma 3 61" xfId="5255" xr:uid="{00000000-0005-0000-0000-00007A140000}"/>
    <cellStyle name="Comma 3 61 2" xfId="5256" xr:uid="{00000000-0005-0000-0000-00007B140000}"/>
    <cellStyle name="Comma 3 62" xfId="5257" xr:uid="{00000000-0005-0000-0000-00007C140000}"/>
    <cellStyle name="Comma 3 62 2" xfId="5258" xr:uid="{00000000-0005-0000-0000-00007D140000}"/>
    <cellStyle name="Comma 3 63" xfId="5259" xr:uid="{00000000-0005-0000-0000-00007E140000}"/>
    <cellStyle name="Comma 3 63 2" xfId="5260" xr:uid="{00000000-0005-0000-0000-00007F140000}"/>
    <cellStyle name="Comma 3 64" xfId="5261" xr:uid="{00000000-0005-0000-0000-000080140000}"/>
    <cellStyle name="Comma 3 64 2" xfId="5262" xr:uid="{00000000-0005-0000-0000-000081140000}"/>
    <cellStyle name="Comma 3 65" xfId="5263" xr:uid="{00000000-0005-0000-0000-000082140000}"/>
    <cellStyle name="Comma 3 65 2" xfId="5264" xr:uid="{00000000-0005-0000-0000-000083140000}"/>
    <cellStyle name="Comma 3 66" xfId="5265" xr:uid="{00000000-0005-0000-0000-000084140000}"/>
    <cellStyle name="Comma 3 66 2" xfId="5266" xr:uid="{00000000-0005-0000-0000-000085140000}"/>
    <cellStyle name="Comma 3 67" xfId="5267" xr:uid="{00000000-0005-0000-0000-000086140000}"/>
    <cellStyle name="Comma 3 67 2" xfId="5268" xr:uid="{00000000-0005-0000-0000-000087140000}"/>
    <cellStyle name="Comma 3 68" xfId="5269" xr:uid="{00000000-0005-0000-0000-000088140000}"/>
    <cellStyle name="Comma 3 68 2" xfId="5270" xr:uid="{00000000-0005-0000-0000-000089140000}"/>
    <cellStyle name="Comma 3 69" xfId="5271" xr:uid="{00000000-0005-0000-0000-00008A140000}"/>
    <cellStyle name="Comma 3 69 2" xfId="5272" xr:uid="{00000000-0005-0000-0000-00008B140000}"/>
    <cellStyle name="Comma 3 7" xfId="5273" xr:uid="{00000000-0005-0000-0000-00008C140000}"/>
    <cellStyle name="Comma 3 7 2" xfId="5274" xr:uid="{00000000-0005-0000-0000-00008D140000}"/>
    <cellStyle name="Comma 3 7 3" xfId="5275" xr:uid="{00000000-0005-0000-0000-00008E140000}"/>
    <cellStyle name="Comma 3 7 4" xfId="5276" xr:uid="{00000000-0005-0000-0000-00008F140000}"/>
    <cellStyle name="Comma 3 70" xfId="5277" xr:uid="{00000000-0005-0000-0000-000090140000}"/>
    <cellStyle name="Comma 3 70 2" xfId="5278" xr:uid="{00000000-0005-0000-0000-000091140000}"/>
    <cellStyle name="Comma 3 71" xfId="5279" xr:uid="{00000000-0005-0000-0000-000092140000}"/>
    <cellStyle name="Comma 3 71 2" xfId="5280" xr:uid="{00000000-0005-0000-0000-000093140000}"/>
    <cellStyle name="Comma 3 72" xfId="5281" xr:uid="{00000000-0005-0000-0000-000094140000}"/>
    <cellStyle name="Comma 3 72 2" xfId="5282" xr:uid="{00000000-0005-0000-0000-000095140000}"/>
    <cellStyle name="Comma 3 73" xfId="5283" xr:uid="{00000000-0005-0000-0000-000096140000}"/>
    <cellStyle name="Comma 3 73 2" xfId="5284" xr:uid="{00000000-0005-0000-0000-000097140000}"/>
    <cellStyle name="Comma 3 74" xfId="5285" xr:uid="{00000000-0005-0000-0000-000098140000}"/>
    <cellStyle name="Comma 3 74 2" xfId="5286" xr:uid="{00000000-0005-0000-0000-000099140000}"/>
    <cellStyle name="Comma 3 75" xfId="5287" xr:uid="{00000000-0005-0000-0000-00009A140000}"/>
    <cellStyle name="Comma 3 75 2" xfId="5288" xr:uid="{00000000-0005-0000-0000-00009B140000}"/>
    <cellStyle name="Comma 3 76" xfId="5289" xr:uid="{00000000-0005-0000-0000-00009C140000}"/>
    <cellStyle name="Comma 3 76 2" xfId="5290" xr:uid="{00000000-0005-0000-0000-00009D140000}"/>
    <cellStyle name="Comma 3 77" xfId="5291" xr:uid="{00000000-0005-0000-0000-00009E140000}"/>
    <cellStyle name="Comma 3 77 2" xfId="5292" xr:uid="{00000000-0005-0000-0000-00009F140000}"/>
    <cellStyle name="Comma 3 78" xfId="5293" xr:uid="{00000000-0005-0000-0000-0000A0140000}"/>
    <cellStyle name="Comma 3 78 2" xfId="5294" xr:uid="{00000000-0005-0000-0000-0000A1140000}"/>
    <cellStyle name="Comma 3 79" xfId="5295" xr:uid="{00000000-0005-0000-0000-0000A2140000}"/>
    <cellStyle name="Comma 3 79 2" xfId="5296" xr:uid="{00000000-0005-0000-0000-0000A3140000}"/>
    <cellStyle name="Comma 3 8" xfId="5297" xr:uid="{00000000-0005-0000-0000-0000A4140000}"/>
    <cellStyle name="Comma 3 8 2" xfId="5298" xr:uid="{00000000-0005-0000-0000-0000A5140000}"/>
    <cellStyle name="Comma 3 8 3" xfId="5299" xr:uid="{00000000-0005-0000-0000-0000A6140000}"/>
    <cellStyle name="Comma 3 8 4" xfId="5300" xr:uid="{00000000-0005-0000-0000-0000A7140000}"/>
    <cellStyle name="Comma 3 80" xfId="5301" xr:uid="{00000000-0005-0000-0000-0000A8140000}"/>
    <cellStyle name="Comma 3 80 2" xfId="5302" xr:uid="{00000000-0005-0000-0000-0000A9140000}"/>
    <cellStyle name="Comma 3 81" xfId="5303" xr:uid="{00000000-0005-0000-0000-0000AA140000}"/>
    <cellStyle name="Comma 3 81 2" xfId="5304" xr:uid="{00000000-0005-0000-0000-0000AB140000}"/>
    <cellStyle name="Comma 3 82" xfId="5305" xr:uid="{00000000-0005-0000-0000-0000AC140000}"/>
    <cellStyle name="Comma 3 82 2" xfId="5306" xr:uid="{00000000-0005-0000-0000-0000AD140000}"/>
    <cellStyle name="Comma 3 83" xfId="5307" xr:uid="{00000000-0005-0000-0000-0000AE140000}"/>
    <cellStyle name="Comma 3 84" xfId="5308" xr:uid="{00000000-0005-0000-0000-0000AF140000}"/>
    <cellStyle name="Comma 3 9" xfId="5309" xr:uid="{00000000-0005-0000-0000-0000B0140000}"/>
    <cellStyle name="Comma 3 9 2" xfId="5310" xr:uid="{00000000-0005-0000-0000-0000B1140000}"/>
    <cellStyle name="Comma 3 9 2 2" xfId="5311" xr:uid="{00000000-0005-0000-0000-0000B2140000}"/>
    <cellStyle name="Comma 30" xfId="5312" xr:uid="{00000000-0005-0000-0000-0000B3140000}"/>
    <cellStyle name="Comma 30 2" xfId="5313" xr:uid="{00000000-0005-0000-0000-0000B4140000}"/>
    <cellStyle name="Comma 31" xfId="5314" xr:uid="{00000000-0005-0000-0000-0000B5140000}"/>
    <cellStyle name="Comma 31 2" xfId="5315" xr:uid="{00000000-0005-0000-0000-0000B6140000}"/>
    <cellStyle name="Comma 31 2 2" xfId="5316" xr:uid="{00000000-0005-0000-0000-0000B7140000}"/>
    <cellStyle name="Comma 31 3" xfId="5317" xr:uid="{00000000-0005-0000-0000-0000B8140000}"/>
    <cellStyle name="Comma 32" xfId="5318" xr:uid="{00000000-0005-0000-0000-0000B9140000}"/>
    <cellStyle name="Comma 32 2" xfId="5319" xr:uid="{00000000-0005-0000-0000-0000BA140000}"/>
    <cellStyle name="Comma 33" xfId="5320" xr:uid="{00000000-0005-0000-0000-0000BB140000}"/>
    <cellStyle name="Comma 33 2" xfId="5321" xr:uid="{00000000-0005-0000-0000-0000BC140000}"/>
    <cellStyle name="Comma 34" xfId="5322" xr:uid="{00000000-0005-0000-0000-0000BD140000}"/>
    <cellStyle name="Comma 34 10" xfId="5323" xr:uid="{00000000-0005-0000-0000-0000BE140000}"/>
    <cellStyle name="Comma 34 2" xfId="5324" xr:uid="{00000000-0005-0000-0000-0000BF140000}"/>
    <cellStyle name="Comma 34 2 2" xfId="5325" xr:uid="{00000000-0005-0000-0000-0000C0140000}"/>
    <cellStyle name="Comma 34 2 2 2" xfId="5326" xr:uid="{00000000-0005-0000-0000-0000C1140000}"/>
    <cellStyle name="Comma 34 2 2 2 2" xfId="5327" xr:uid="{00000000-0005-0000-0000-0000C2140000}"/>
    <cellStyle name="Comma 34 2 2 2 2 2" xfId="5328" xr:uid="{00000000-0005-0000-0000-0000C3140000}"/>
    <cellStyle name="Comma 34 2 2 2 2 3" xfId="5329" xr:uid="{00000000-0005-0000-0000-0000C4140000}"/>
    <cellStyle name="Comma 34 2 2 2 2 4" xfId="5330" xr:uid="{00000000-0005-0000-0000-0000C5140000}"/>
    <cellStyle name="Comma 34 2 2 2 3" xfId="5331" xr:uid="{00000000-0005-0000-0000-0000C6140000}"/>
    <cellStyle name="Comma 34 2 2 2 4" xfId="5332" xr:uid="{00000000-0005-0000-0000-0000C7140000}"/>
    <cellStyle name="Comma 34 2 2 2 5" xfId="5333" xr:uid="{00000000-0005-0000-0000-0000C8140000}"/>
    <cellStyle name="Comma 34 2 2 3" xfId="5334" xr:uid="{00000000-0005-0000-0000-0000C9140000}"/>
    <cellStyle name="Comma 34 2 2 4" xfId="5335" xr:uid="{00000000-0005-0000-0000-0000CA140000}"/>
    <cellStyle name="Comma 34 2 2 4 2" xfId="5336" xr:uid="{00000000-0005-0000-0000-0000CB140000}"/>
    <cellStyle name="Comma 34 2 2 4 3" xfId="5337" xr:uid="{00000000-0005-0000-0000-0000CC140000}"/>
    <cellStyle name="Comma 34 2 2 4 4" xfId="5338" xr:uid="{00000000-0005-0000-0000-0000CD140000}"/>
    <cellStyle name="Comma 34 2 2 5" xfId="5339" xr:uid="{00000000-0005-0000-0000-0000CE140000}"/>
    <cellStyle name="Comma 34 2 2 6" xfId="5340" xr:uid="{00000000-0005-0000-0000-0000CF140000}"/>
    <cellStyle name="Comma 34 2 2 7" xfId="5341" xr:uid="{00000000-0005-0000-0000-0000D0140000}"/>
    <cellStyle name="Comma 34 2 3" xfId="5342" xr:uid="{00000000-0005-0000-0000-0000D1140000}"/>
    <cellStyle name="Comma 34 2 3 2" xfId="5343" xr:uid="{00000000-0005-0000-0000-0000D2140000}"/>
    <cellStyle name="Comma 34 2 3 2 2" xfId="5344" xr:uid="{00000000-0005-0000-0000-0000D3140000}"/>
    <cellStyle name="Comma 34 2 3 2 2 2" xfId="5345" xr:uid="{00000000-0005-0000-0000-0000D4140000}"/>
    <cellStyle name="Comma 34 2 3 2 2 3" xfId="5346" xr:uid="{00000000-0005-0000-0000-0000D5140000}"/>
    <cellStyle name="Comma 34 2 3 2 2 4" xfId="5347" xr:uid="{00000000-0005-0000-0000-0000D6140000}"/>
    <cellStyle name="Comma 34 2 3 2 3" xfId="5348" xr:uid="{00000000-0005-0000-0000-0000D7140000}"/>
    <cellStyle name="Comma 34 2 3 2 4" xfId="5349" xr:uid="{00000000-0005-0000-0000-0000D8140000}"/>
    <cellStyle name="Comma 34 2 3 2 5" xfId="5350" xr:uid="{00000000-0005-0000-0000-0000D9140000}"/>
    <cellStyle name="Comma 34 2 3 3" xfId="5351" xr:uid="{00000000-0005-0000-0000-0000DA140000}"/>
    <cellStyle name="Comma 34 2 3 3 2" xfId="5352" xr:uid="{00000000-0005-0000-0000-0000DB140000}"/>
    <cellStyle name="Comma 34 2 3 3 3" xfId="5353" xr:uid="{00000000-0005-0000-0000-0000DC140000}"/>
    <cellStyle name="Comma 34 2 3 3 4" xfId="5354" xr:uid="{00000000-0005-0000-0000-0000DD140000}"/>
    <cellStyle name="Comma 34 2 3 4" xfId="5355" xr:uid="{00000000-0005-0000-0000-0000DE140000}"/>
    <cellStyle name="Comma 34 2 3 5" xfId="5356" xr:uid="{00000000-0005-0000-0000-0000DF140000}"/>
    <cellStyle name="Comma 34 2 3 6" xfId="5357" xr:uid="{00000000-0005-0000-0000-0000E0140000}"/>
    <cellStyle name="Comma 34 2 4" xfId="5358" xr:uid="{00000000-0005-0000-0000-0000E1140000}"/>
    <cellStyle name="Comma 34 2 4 2" xfId="5359" xr:uid="{00000000-0005-0000-0000-0000E2140000}"/>
    <cellStyle name="Comma 34 2 4 2 2" xfId="5360" xr:uid="{00000000-0005-0000-0000-0000E3140000}"/>
    <cellStyle name="Comma 34 2 4 2 3" xfId="5361" xr:uid="{00000000-0005-0000-0000-0000E4140000}"/>
    <cellStyle name="Comma 34 2 4 2 4" xfId="5362" xr:uid="{00000000-0005-0000-0000-0000E5140000}"/>
    <cellStyle name="Comma 34 2 4 3" xfId="5363" xr:uid="{00000000-0005-0000-0000-0000E6140000}"/>
    <cellStyle name="Comma 34 2 4 4" xfId="5364" xr:uid="{00000000-0005-0000-0000-0000E7140000}"/>
    <cellStyle name="Comma 34 2 4 5" xfId="5365" xr:uid="{00000000-0005-0000-0000-0000E8140000}"/>
    <cellStyle name="Comma 34 2 5" xfId="5366" xr:uid="{00000000-0005-0000-0000-0000E9140000}"/>
    <cellStyle name="Comma 34 2 6" xfId="5367" xr:uid="{00000000-0005-0000-0000-0000EA140000}"/>
    <cellStyle name="Comma 34 2 6 2" xfId="5368" xr:uid="{00000000-0005-0000-0000-0000EB140000}"/>
    <cellStyle name="Comma 34 2 6 3" xfId="5369" xr:uid="{00000000-0005-0000-0000-0000EC140000}"/>
    <cellStyle name="Comma 34 2 6 4" xfId="5370" xr:uid="{00000000-0005-0000-0000-0000ED140000}"/>
    <cellStyle name="Comma 34 2 7" xfId="5371" xr:uid="{00000000-0005-0000-0000-0000EE140000}"/>
    <cellStyle name="Comma 34 2 8" xfId="5372" xr:uid="{00000000-0005-0000-0000-0000EF140000}"/>
    <cellStyle name="Comma 34 2 9" xfId="5373" xr:uid="{00000000-0005-0000-0000-0000F0140000}"/>
    <cellStyle name="Comma 34 3" xfId="5374" xr:uid="{00000000-0005-0000-0000-0000F1140000}"/>
    <cellStyle name="Comma 34 3 2" xfId="5375" xr:uid="{00000000-0005-0000-0000-0000F2140000}"/>
    <cellStyle name="Comma 34 3 2 2" xfId="5376" xr:uid="{00000000-0005-0000-0000-0000F3140000}"/>
    <cellStyle name="Comma 34 3 2 2 2" xfId="5377" xr:uid="{00000000-0005-0000-0000-0000F4140000}"/>
    <cellStyle name="Comma 34 3 2 2 3" xfId="5378" xr:uid="{00000000-0005-0000-0000-0000F5140000}"/>
    <cellStyle name="Comma 34 3 2 2 4" xfId="5379" xr:uid="{00000000-0005-0000-0000-0000F6140000}"/>
    <cellStyle name="Comma 34 3 2 3" xfId="5380" xr:uid="{00000000-0005-0000-0000-0000F7140000}"/>
    <cellStyle name="Comma 34 3 2 4" xfId="5381" xr:uid="{00000000-0005-0000-0000-0000F8140000}"/>
    <cellStyle name="Comma 34 3 2 5" xfId="5382" xr:uid="{00000000-0005-0000-0000-0000F9140000}"/>
    <cellStyle name="Comma 34 3 3" xfId="5383" xr:uid="{00000000-0005-0000-0000-0000FA140000}"/>
    <cellStyle name="Comma 34 3 4" xfId="5384" xr:uid="{00000000-0005-0000-0000-0000FB140000}"/>
    <cellStyle name="Comma 34 3 4 2" xfId="5385" xr:uid="{00000000-0005-0000-0000-0000FC140000}"/>
    <cellStyle name="Comma 34 3 4 3" xfId="5386" xr:uid="{00000000-0005-0000-0000-0000FD140000}"/>
    <cellStyle name="Comma 34 3 4 4" xfId="5387" xr:uid="{00000000-0005-0000-0000-0000FE140000}"/>
    <cellStyle name="Comma 34 3 5" xfId="5388" xr:uid="{00000000-0005-0000-0000-0000FF140000}"/>
    <cellStyle name="Comma 34 3 6" xfId="5389" xr:uid="{00000000-0005-0000-0000-000000150000}"/>
    <cellStyle name="Comma 34 3 7" xfId="5390" xr:uid="{00000000-0005-0000-0000-000001150000}"/>
    <cellStyle name="Comma 34 4" xfId="5391" xr:uid="{00000000-0005-0000-0000-000002150000}"/>
    <cellStyle name="Comma 34 4 2" xfId="5392" xr:uid="{00000000-0005-0000-0000-000003150000}"/>
    <cellStyle name="Comma 34 4 2 2" xfId="5393" xr:uid="{00000000-0005-0000-0000-000004150000}"/>
    <cellStyle name="Comma 34 4 2 2 2" xfId="5394" xr:uid="{00000000-0005-0000-0000-000005150000}"/>
    <cellStyle name="Comma 34 4 2 2 3" xfId="5395" xr:uid="{00000000-0005-0000-0000-000006150000}"/>
    <cellStyle name="Comma 34 4 2 2 4" xfId="5396" xr:uid="{00000000-0005-0000-0000-000007150000}"/>
    <cellStyle name="Comma 34 4 2 3" xfId="5397" xr:uid="{00000000-0005-0000-0000-000008150000}"/>
    <cellStyle name="Comma 34 4 2 4" xfId="5398" xr:uid="{00000000-0005-0000-0000-000009150000}"/>
    <cellStyle name="Comma 34 4 2 5" xfId="5399" xr:uid="{00000000-0005-0000-0000-00000A150000}"/>
    <cellStyle name="Comma 34 4 3" xfId="5400" xr:uid="{00000000-0005-0000-0000-00000B150000}"/>
    <cellStyle name="Comma 34 4 3 2" xfId="5401" xr:uid="{00000000-0005-0000-0000-00000C150000}"/>
    <cellStyle name="Comma 34 4 3 3" xfId="5402" xr:uid="{00000000-0005-0000-0000-00000D150000}"/>
    <cellStyle name="Comma 34 4 3 4" xfId="5403" xr:uid="{00000000-0005-0000-0000-00000E150000}"/>
    <cellStyle name="Comma 34 4 4" xfId="5404" xr:uid="{00000000-0005-0000-0000-00000F150000}"/>
    <cellStyle name="Comma 34 4 5" xfId="5405" xr:uid="{00000000-0005-0000-0000-000010150000}"/>
    <cellStyle name="Comma 34 4 6" xfId="5406" xr:uid="{00000000-0005-0000-0000-000011150000}"/>
    <cellStyle name="Comma 34 5" xfId="5407" xr:uid="{00000000-0005-0000-0000-000012150000}"/>
    <cellStyle name="Comma 34 6" xfId="5408" xr:uid="{00000000-0005-0000-0000-000013150000}"/>
    <cellStyle name="Comma 34 6 2" xfId="5409" xr:uid="{00000000-0005-0000-0000-000014150000}"/>
    <cellStyle name="Comma 34 6 2 2" xfId="5410" xr:uid="{00000000-0005-0000-0000-000015150000}"/>
    <cellStyle name="Comma 34 6 2 3" xfId="5411" xr:uid="{00000000-0005-0000-0000-000016150000}"/>
    <cellStyle name="Comma 34 6 2 4" xfId="5412" xr:uid="{00000000-0005-0000-0000-000017150000}"/>
    <cellStyle name="Comma 34 6 3" xfId="5413" xr:uid="{00000000-0005-0000-0000-000018150000}"/>
    <cellStyle name="Comma 34 6 4" xfId="5414" xr:uid="{00000000-0005-0000-0000-000019150000}"/>
    <cellStyle name="Comma 34 6 5" xfId="5415" xr:uid="{00000000-0005-0000-0000-00001A150000}"/>
    <cellStyle name="Comma 34 7" xfId="5416" xr:uid="{00000000-0005-0000-0000-00001B150000}"/>
    <cellStyle name="Comma 34 7 2" xfId="5417" xr:uid="{00000000-0005-0000-0000-00001C150000}"/>
    <cellStyle name="Comma 34 7 3" xfId="5418" xr:uid="{00000000-0005-0000-0000-00001D150000}"/>
    <cellStyle name="Comma 34 7 4" xfId="5419" xr:uid="{00000000-0005-0000-0000-00001E150000}"/>
    <cellStyle name="Comma 34 8" xfId="5420" xr:uid="{00000000-0005-0000-0000-00001F150000}"/>
    <cellStyle name="Comma 34 9" xfId="5421" xr:uid="{00000000-0005-0000-0000-000020150000}"/>
    <cellStyle name="Comma 35" xfId="5422" xr:uid="{00000000-0005-0000-0000-000021150000}"/>
    <cellStyle name="Comma 35 2" xfId="5423" xr:uid="{00000000-0005-0000-0000-000022150000}"/>
    <cellStyle name="Comma 35 2 2" xfId="5424" xr:uid="{00000000-0005-0000-0000-000023150000}"/>
    <cellStyle name="Comma 35 2 2 2" xfId="5425" xr:uid="{00000000-0005-0000-0000-000024150000}"/>
    <cellStyle name="Comma 35 2 2 3" xfId="5426" xr:uid="{00000000-0005-0000-0000-000025150000}"/>
    <cellStyle name="Comma 35 2 2 3 2" xfId="5427" xr:uid="{00000000-0005-0000-0000-000026150000}"/>
    <cellStyle name="Comma 35 2 2 3 3" xfId="5428" xr:uid="{00000000-0005-0000-0000-000027150000}"/>
    <cellStyle name="Comma 35 2 2 3 4" xfId="5429" xr:uid="{00000000-0005-0000-0000-000028150000}"/>
    <cellStyle name="Comma 35 2 2 4" xfId="5430" xr:uid="{00000000-0005-0000-0000-000029150000}"/>
    <cellStyle name="Comma 35 2 2 5" xfId="5431" xr:uid="{00000000-0005-0000-0000-00002A150000}"/>
    <cellStyle name="Comma 35 2 2 6" xfId="5432" xr:uid="{00000000-0005-0000-0000-00002B150000}"/>
    <cellStyle name="Comma 35 2 3" xfId="5433" xr:uid="{00000000-0005-0000-0000-00002C150000}"/>
    <cellStyle name="Comma 35 2 4" xfId="5434" xr:uid="{00000000-0005-0000-0000-00002D150000}"/>
    <cellStyle name="Comma 35 2 4 2" xfId="5435" xr:uid="{00000000-0005-0000-0000-00002E150000}"/>
    <cellStyle name="Comma 35 2 4 3" xfId="5436" xr:uid="{00000000-0005-0000-0000-00002F150000}"/>
    <cellStyle name="Comma 35 2 4 4" xfId="5437" xr:uid="{00000000-0005-0000-0000-000030150000}"/>
    <cellStyle name="Comma 35 2 5" xfId="5438" xr:uid="{00000000-0005-0000-0000-000031150000}"/>
    <cellStyle name="Comma 35 2 6" xfId="5439" xr:uid="{00000000-0005-0000-0000-000032150000}"/>
    <cellStyle name="Comma 35 2 7" xfId="5440" xr:uid="{00000000-0005-0000-0000-000033150000}"/>
    <cellStyle name="Comma 35 3" xfId="5441" xr:uid="{00000000-0005-0000-0000-000034150000}"/>
    <cellStyle name="Comma 35 4" xfId="5442" xr:uid="{00000000-0005-0000-0000-000035150000}"/>
    <cellStyle name="Comma 35 4 2" xfId="5443" xr:uid="{00000000-0005-0000-0000-000036150000}"/>
    <cellStyle name="Comma 35 4 2 2" xfId="5444" xr:uid="{00000000-0005-0000-0000-000037150000}"/>
    <cellStyle name="Comma 35 4 2 3" xfId="5445" xr:uid="{00000000-0005-0000-0000-000038150000}"/>
    <cellStyle name="Comma 35 4 2 4" xfId="5446" xr:uid="{00000000-0005-0000-0000-000039150000}"/>
    <cellStyle name="Comma 35 4 3" xfId="5447" xr:uid="{00000000-0005-0000-0000-00003A150000}"/>
    <cellStyle name="Comma 35 4 4" xfId="5448" xr:uid="{00000000-0005-0000-0000-00003B150000}"/>
    <cellStyle name="Comma 35 4 5" xfId="5449" xr:uid="{00000000-0005-0000-0000-00003C150000}"/>
    <cellStyle name="Comma 35 5" xfId="5450" xr:uid="{00000000-0005-0000-0000-00003D150000}"/>
    <cellStyle name="Comma 35 5 2" xfId="5451" xr:uid="{00000000-0005-0000-0000-00003E150000}"/>
    <cellStyle name="Comma 35 5 3" xfId="5452" xr:uid="{00000000-0005-0000-0000-00003F150000}"/>
    <cellStyle name="Comma 35 5 4" xfId="5453" xr:uid="{00000000-0005-0000-0000-000040150000}"/>
    <cellStyle name="Comma 35 6" xfId="5454" xr:uid="{00000000-0005-0000-0000-000041150000}"/>
    <cellStyle name="Comma 35 7" xfId="5455" xr:uid="{00000000-0005-0000-0000-000042150000}"/>
    <cellStyle name="Comma 35 8" xfId="5456" xr:uid="{00000000-0005-0000-0000-000043150000}"/>
    <cellStyle name="Comma 36" xfId="5457" xr:uid="{00000000-0005-0000-0000-000044150000}"/>
    <cellStyle name="Comma 36 2" xfId="5458" xr:uid="{00000000-0005-0000-0000-000045150000}"/>
    <cellStyle name="Comma 36 2 2" xfId="5459" xr:uid="{00000000-0005-0000-0000-000046150000}"/>
    <cellStyle name="Comma 36 3" xfId="5460" xr:uid="{00000000-0005-0000-0000-000047150000}"/>
    <cellStyle name="Comma 37" xfId="5461" xr:uid="{00000000-0005-0000-0000-000048150000}"/>
    <cellStyle name="Comma 37 2" xfId="5462" xr:uid="{00000000-0005-0000-0000-000049150000}"/>
    <cellStyle name="Comma 37 2 2" xfId="5463" xr:uid="{00000000-0005-0000-0000-00004A150000}"/>
    <cellStyle name="Comma 37 3" xfId="5464" xr:uid="{00000000-0005-0000-0000-00004B150000}"/>
    <cellStyle name="Comma 38" xfId="5465" xr:uid="{00000000-0005-0000-0000-00004C150000}"/>
    <cellStyle name="Comma 38 2" xfId="5466" xr:uid="{00000000-0005-0000-0000-00004D150000}"/>
    <cellStyle name="Comma 38 2 2" xfId="5467" xr:uid="{00000000-0005-0000-0000-00004E150000}"/>
    <cellStyle name="Comma 38 3" xfId="5468" xr:uid="{00000000-0005-0000-0000-00004F150000}"/>
    <cellStyle name="Comma 39" xfId="5469" xr:uid="{00000000-0005-0000-0000-000050150000}"/>
    <cellStyle name="Comma 39 2" xfId="5470" xr:uid="{00000000-0005-0000-0000-000051150000}"/>
    <cellStyle name="Comma 39 2 2" xfId="5471" xr:uid="{00000000-0005-0000-0000-000052150000}"/>
    <cellStyle name="Comma 39 3" xfId="5472" xr:uid="{00000000-0005-0000-0000-000053150000}"/>
    <cellStyle name="Comma 4" xfId="10" xr:uid="{00000000-0005-0000-0000-000054150000}"/>
    <cellStyle name="Comma 4 2" xfId="5473" xr:uid="{00000000-0005-0000-0000-000055150000}"/>
    <cellStyle name="Comma 4 2 2" xfId="5474" xr:uid="{00000000-0005-0000-0000-000056150000}"/>
    <cellStyle name="Comma 4 2 2 2" xfId="5475" xr:uid="{00000000-0005-0000-0000-000057150000}"/>
    <cellStyle name="Comma 4 3" xfId="5476" xr:uid="{00000000-0005-0000-0000-000058150000}"/>
    <cellStyle name="Comma 4 3 2" xfId="5477" xr:uid="{00000000-0005-0000-0000-000059150000}"/>
    <cellStyle name="Comma 4 4" xfId="5478" xr:uid="{00000000-0005-0000-0000-00005A150000}"/>
    <cellStyle name="Comma 40" xfId="5479" xr:uid="{00000000-0005-0000-0000-00005B150000}"/>
    <cellStyle name="Comma 40 2" xfId="5480" xr:uid="{00000000-0005-0000-0000-00005C150000}"/>
    <cellStyle name="Comma 40 2 2" xfId="5481" xr:uid="{00000000-0005-0000-0000-00005D150000}"/>
    <cellStyle name="Comma 40 3" xfId="5482" xr:uid="{00000000-0005-0000-0000-00005E150000}"/>
    <cellStyle name="Comma 41" xfId="5483" xr:uid="{00000000-0005-0000-0000-00005F150000}"/>
    <cellStyle name="Comma 41 2" xfId="5484" xr:uid="{00000000-0005-0000-0000-000060150000}"/>
    <cellStyle name="Comma 41 2 2" xfId="5485" xr:uid="{00000000-0005-0000-0000-000061150000}"/>
    <cellStyle name="Comma 41 3" xfId="5486" xr:uid="{00000000-0005-0000-0000-000062150000}"/>
    <cellStyle name="Comma 42" xfId="5487" xr:uid="{00000000-0005-0000-0000-000063150000}"/>
    <cellStyle name="Comma 42 2" xfId="5488" xr:uid="{00000000-0005-0000-0000-000064150000}"/>
    <cellStyle name="Comma 42 2 2" xfId="5489" xr:uid="{00000000-0005-0000-0000-000065150000}"/>
    <cellStyle name="Comma 42 3" xfId="5490" xr:uid="{00000000-0005-0000-0000-000066150000}"/>
    <cellStyle name="Comma 43" xfId="5491" xr:uid="{00000000-0005-0000-0000-000067150000}"/>
    <cellStyle name="Comma 43 2" xfId="5492" xr:uid="{00000000-0005-0000-0000-000068150000}"/>
    <cellStyle name="Comma 43 2 2" xfId="5493" xr:uid="{00000000-0005-0000-0000-000069150000}"/>
    <cellStyle name="Comma 43 3" xfId="5494" xr:uid="{00000000-0005-0000-0000-00006A150000}"/>
    <cellStyle name="Comma 44" xfId="5495" xr:uid="{00000000-0005-0000-0000-00006B150000}"/>
    <cellStyle name="Comma 44 2" xfId="5496" xr:uid="{00000000-0005-0000-0000-00006C150000}"/>
    <cellStyle name="Comma 44 2 2" xfId="5497" xr:uid="{00000000-0005-0000-0000-00006D150000}"/>
    <cellStyle name="Comma 44 3" xfId="5498" xr:uid="{00000000-0005-0000-0000-00006E150000}"/>
    <cellStyle name="Comma 45" xfId="5499" xr:uid="{00000000-0005-0000-0000-00006F150000}"/>
    <cellStyle name="Comma 45 2" xfId="5500" xr:uid="{00000000-0005-0000-0000-000070150000}"/>
    <cellStyle name="Comma 45 2 2" xfId="5501" xr:uid="{00000000-0005-0000-0000-000071150000}"/>
    <cellStyle name="Comma 45 3" xfId="5502" xr:uid="{00000000-0005-0000-0000-000072150000}"/>
    <cellStyle name="Comma 46" xfId="5503" xr:uid="{00000000-0005-0000-0000-000073150000}"/>
    <cellStyle name="Comma 46 2" xfId="5504" xr:uid="{00000000-0005-0000-0000-000074150000}"/>
    <cellStyle name="Comma 46 2 2" xfId="5505" xr:uid="{00000000-0005-0000-0000-000075150000}"/>
    <cellStyle name="Comma 46 3" xfId="5506" xr:uid="{00000000-0005-0000-0000-000076150000}"/>
    <cellStyle name="Comma 47" xfId="5507" xr:uid="{00000000-0005-0000-0000-000077150000}"/>
    <cellStyle name="Comma 47 2" xfId="5508" xr:uid="{00000000-0005-0000-0000-000078150000}"/>
    <cellStyle name="Comma 47 2 2" xfId="5509" xr:uid="{00000000-0005-0000-0000-000079150000}"/>
    <cellStyle name="Comma 47 3" xfId="5510" xr:uid="{00000000-0005-0000-0000-00007A150000}"/>
    <cellStyle name="Comma 48" xfId="5511" xr:uid="{00000000-0005-0000-0000-00007B150000}"/>
    <cellStyle name="Comma 48 2" xfId="5512" xr:uid="{00000000-0005-0000-0000-00007C150000}"/>
    <cellStyle name="Comma 48 2 2" xfId="5513" xr:uid="{00000000-0005-0000-0000-00007D150000}"/>
    <cellStyle name="Comma 48 3" xfId="5514" xr:uid="{00000000-0005-0000-0000-00007E150000}"/>
    <cellStyle name="Comma 49" xfId="5515" xr:uid="{00000000-0005-0000-0000-00007F150000}"/>
    <cellStyle name="Comma 49 10" xfId="5516" xr:uid="{00000000-0005-0000-0000-000080150000}"/>
    <cellStyle name="Comma 49 11" xfId="5517" xr:uid="{00000000-0005-0000-0000-000081150000}"/>
    <cellStyle name="Comma 49 12" xfId="5518" xr:uid="{00000000-0005-0000-0000-000082150000}"/>
    <cellStyle name="Comma 49 2" xfId="5519" xr:uid="{00000000-0005-0000-0000-000083150000}"/>
    <cellStyle name="Comma 49 2 10" xfId="5520" xr:uid="{00000000-0005-0000-0000-000084150000}"/>
    <cellStyle name="Comma 49 2 2" xfId="5521" xr:uid="{00000000-0005-0000-0000-000085150000}"/>
    <cellStyle name="Comma 49 2 2 2" xfId="5522" xr:uid="{00000000-0005-0000-0000-000086150000}"/>
    <cellStyle name="Comma 49 2 2 2 2" xfId="5523" xr:uid="{00000000-0005-0000-0000-000087150000}"/>
    <cellStyle name="Comma 49 2 2 2 2 2" xfId="5524" xr:uid="{00000000-0005-0000-0000-000088150000}"/>
    <cellStyle name="Comma 49 2 2 2 2 2 2" xfId="5525" xr:uid="{00000000-0005-0000-0000-000089150000}"/>
    <cellStyle name="Comma 49 2 2 2 2 2 3" xfId="5526" xr:uid="{00000000-0005-0000-0000-00008A150000}"/>
    <cellStyle name="Comma 49 2 2 2 2 2 4" xfId="5527" xr:uid="{00000000-0005-0000-0000-00008B150000}"/>
    <cellStyle name="Comma 49 2 2 2 2 3" xfId="5528" xr:uid="{00000000-0005-0000-0000-00008C150000}"/>
    <cellStyle name="Comma 49 2 2 2 2 4" xfId="5529" xr:uid="{00000000-0005-0000-0000-00008D150000}"/>
    <cellStyle name="Comma 49 2 2 2 2 5" xfId="5530" xr:uid="{00000000-0005-0000-0000-00008E150000}"/>
    <cellStyle name="Comma 49 2 2 2 3" xfId="5531" xr:uid="{00000000-0005-0000-0000-00008F150000}"/>
    <cellStyle name="Comma 49 2 2 2 3 2" xfId="5532" xr:uid="{00000000-0005-0000-0000-000090150000}"/>
    <cellStyle name="Comma 49 2 2 2 3 3" xfId="5533" xr:uid="{00000000-0005-0000-0000-000091150000}"/>
    <cellStyle name="Comma 49 2 2 2 3 4" xfId="5534" xr:uid="{00000000-0005-0000-0000-000092150000}"/>
    <cellStyle name="Comma 49 2 2 2 4" xfId="5535" xr:uid="{00000000-0005-0000-0000-000093150000}"/>
    <cellStyle name="Comma 49 2 2 2 5" xfId="5536" xr:uid="{00000000-0005-0000-0000-000094150000}"/>
    <cellStyle name="Comma 49 2 2 2 6" xfId="5537" xr:uid="{00000000-0005-0000-0000-000095150000}"/>
    <cellStyle name="Comma 49 2 2 3" xfId="5538" xr:uid="{00000000-0005-0000-0000-000096150000}"/>
    <cellStyle name="Comma 49 2 2 3 2" xfId="5539" xr:uid="{00000000-0005-0000-0000-000097150000}"/>
    <cellStyle name="Comma 49 2 2 3 2 2" xfId="5540" xr:uid="{00000000-0005-0000-0000-000098150000}"/>
    <cellStyle name="Comma 49 2 2 3 2 2 2" xfId="5541" xr:uid="{00000000-0005-0000-0000-000099150000}"/>
    <cellStyle name="Comma 49 2 2 3 2 2 3" xfId="5542" xr:uid="{00000000-0005-0000-0000-00009A150000}"/>
    <cellStyle name="Comma 49 2 2 3 2 2 4" xfId="5543" xr:uid="{00000000-0005-0000-0000-00009B150000}"/>
    <cellStyle name="Comma 49 2 2 3 2 3" xfId="5544" xr:uid="{00000000-0005-0000-0000-00009C150000}"/>
    <cellStyle name="Comma 49 2 2 3 2 4" xfId="5545" xr:uid="{00000000-0005-0000-0000-00009D150000}"/>
    <cellStyle name="Comma 49 2 2 3 2 5" xfId="5546" xr:uid="{00000000-0005-0000-0000-00009E150000}"/>
    <cellStyle name="Comma 49 2 2 3 3" xfId="5547" xr:uid="{00000000-0005-0000-0000-00009F150000}"/>
    <cellStyle name="Comma 49 2 2 3 3 2" xfId="5548" xr:uid="{00000000-0005-0000-0000-0000A0150000}"/>
    <cellStyle name="Comma 49 2 2 3 3 3" xfId="5549" xr:uid="{00000000-0005-0000-0000-0000A1150000}"/>
    <cellStyle name="Comma 49 2 2 3 3 4" xfId="5550" xr:uid="{00000000-0005-0000-0000-0000A2150000}"/>
    <cellStyle name="Comma 49 2 2 3 4" xfId="5551" xr:uid="{00000000-0005-0000-0000-0000A3150000}"/>
    <cellStyle name="Comma 49 2 2 3 5" xfId="5552" xr:uid="{00000000-0005-0000-0000-0000A4150000}"/>
    <cellStyle name="Comma 49 2 2 3 6" xfId="5553" xr:uid="{00000000-0005-0000-0000-0000A5150000}"/>
    <cellStyle name="Comma 49 2 2 4" xfId="5554" xr:uid="{00000000-0005-0000-0000-0000A6150000}"/>
    <cellStyle name="Comma 49 2 2 4 2" xfId="5555" xr:uid="{00000000-0005-0000-0000-0000A7150000}"/>
    <cellStyle name="Comma 49 2 2 4 2 2" xfId="5556" xr:uid="{00000000-0005-0000-0000-0000A8150000}"/>
    <cellStyle name="Comma 49 2 2 4 2 3" xfId="5557" xr:uid="{00000000-0005-0000-0000-0000A9150000}"/>
    <cellStyle name="Comma 49 2 2 4 2 4" xfId="5558" xr:uid="{00000000-0005-0000-0000-0000AA150000}"/>
    <cellStyle name="Comma 49 2 2 4 3" xfId="5559" xr:uid="{00000000-0005-0000-0000-0000AB150000}"/>
    <cellStyle name="Comma 49 2 2 4 4" xfId="5560" xr:uid="{00000000-0005-0000-0000-0000AC150000}"/>
    <cellStyle name="Comma 49 2 2 4 5" xfId="5561" xr:uid="{00000000-0005-0000-0000-0000AD150000}"/>
    <cellStyle name="Comma 49 2 2 5" xfId="5562" xr:uid="{00000000-0005-0000-0000-0000AE150000}"/>
    <cellStyle name="Comma 49 2 2 5 2" xfId="5563" xr:uid="{00000000-0005-0000-0000-0000AF150000}"/>
    <cellStyle name="Comma 49 2 2 5 3" xfId="5564" xr:uid="{00000000-0005-0000-0000-0000B0150000}"/>
    <cellStyle name="Comma 49 2 2 5 4" xfId="5565" xr:uid="{00000000-0005-0000-0000-0000B1150000}"/>
    <cellStyle name="Comma 49 2 2 6" xfId="5566" xr:uid="{00000000-0005-0000-0000-0000B2150000}"/>
    <cellStyle name="Comma 49 2 2 7" xfId="5567" xr:uid="{00000000-0005-0000-0000-0000B3150000}"/>
    <cellStyle name="Comma 49 2 2 8" xfId="5568" xr:uid="{00000000-0005-0000-0000-0000B4150000}"/>
    <cellStyle name="Comma 49 2 3" xfId="5569" xr:uid="{00000000-0005-0000-0000-0000B5150000}"/>
    <cellStyle name="Comma 49 2 3 2" xfId="5570" xr:uid="{00000000-0005-0000-0000-0000B6150000}"/>
    <cellStyle name="Comma 49 2 3 2 2" xfId="5571" xr:uid="{00000000-0005-0000-0000-0000B7150000}"/>
    <cellStyle name="Comma 49 2 3 2 2 2" xfId="5572" xr:uid="{00000000-0005-0000-0000-0000B8150000}"/>
    <cellStyle name="Comma 49 2 3 2 2 2 2" xfId="5573" xr:uid="{00000000-0005-0000-0000-0000B9150000}"/>
    <cellStyle name="Comma 49 2 3 2 2 2 3" xfId="5574" xr:uid="{00000000-0005-0000-0000-0000BA150000}"/>
    <cellStyle name="Comma 49 2 3 2 2 2 4" xfId="5575" xr:uid="{00000000-0005-0000-0000-0000BB150000}"/>
    <cellStyle name="Comma 49 2 3 2 2 3" xfId="5576" xr:uid="{00000000-0005-0000-0000-0000BC150000}"/>
    <cellStyle name="Comma 49 2 3 2 2 4" xfId="5577" xr:uid="{00000000-0005-0000-0000-0000BD150000}"/>
    <cellStyle name="Comma 49 2 3 2 2 5" xfId="5578" xr:uid="{00000000-0005-0000-0000-0000BE150000}"/>
    <cellStyle name="Comma 49 2 3 2 3" xfId="5579" xr:uid="{00000000-0005-0000-0000-0000BF150000}"/>
    <cellStyle name="Comma 49 2 3 2 3 2" xfId="5580" xr:uid="{00000000-0005-0000-0000-0000C0150000}"/>
    <cellStyle name="Comma 49 2 3 2 3 3" xfId="5581" xr:uid="{00000000-0005-0000-0000-0000C1150000}"/>
    <cellStyle name="Comma 49 2 3 2 3 4" xfId="5582" xr:uid="{00000000-0005-0000-0000-0000C2150000}"/>
    <cellStyle name="Comma 49 2 3 2 4" xfId="5583" xr:uid="{00000000-0005-0000-0000-0000C3150000}"/>
    <cellStyle name="Comma 49 2 3 2 5" xfId="5584" xr:uid="{00000000-0005-0000-0000-0000C4150000}"/>
    <cellStyle name="Comma 49 2 3 2 6" xfId="5585" xr:uid="{00000000-0005-0000-0000-0000C5150000}"/>
    <cellStyle name="Comma 49 2 3 3" xfId="5586" xr:uid="{00000000-0005-0000-0000-0000C6150000}"/>
    <cellStyle name="Comma 49 2 3 3 2" xfId="5587" xr:uid="{00000000-0005-0000-0000-0000C7150000}"/>
    <cellStyle name="Comma 49 2 3 3 2 2" xfId="5588" xr:uid="{00000000-0005-0000-0000-0000C8150000}"/>
    <cellStyle name="Comma 49 2 3 3 2 2 2" xfId="5589" xr:uid="{00000000-0005-0000-0000-0000C9150000}"/>
    <cellStyle name="Comma 49 2 3 3 2 2 3" xfId="5590" xr:uid="{00000000-0005-0000-0000-0000CA150000}"/>
    <cellStyle name="Comma 49 2 3 3 2 2 4" xfId="5591" xr:uid="{00000000-0005-0000-0000-0000CB150000}"/>
    <cellStyle name="Comma 49 2 3 3 2 3" xfId="5592" xr:uid="{00000000-0005-0000-0000-0000CC150000}"/>
    <cellStyle name="Comma 49 2 3 3 2 4" xfId="5593" xr:uid="{00000000-0005-0000-0000-0000CD150000}"/>
    <cellStyle name="Comma 49 2 3 3 2 5" xfId="5594" xr:uid="{00000000-0005-0000-0000-0000CE150000}"/>
    <cellStyle name="Comma 49 2 3 3 3" xfId="5595" xr:uid="{00000000-0005-0000-0000-0000CF150000}"/>
    <cellStyle name="Comma 49 2 3 3 3 2" xfId="5596" xr:uid="{00000000-0005-0000-0000-0000D0150000}"/>
    <cellStyle name="Comma 49 2 3 3 3 3" xfId="5597" xr:uid="{00000000-0005-0000-0000-0000D1150000}"/>
    <cellStyle name="Comma 49 2 3 3 3 4" xfId="5598" xr:uid="{00000000-0005-0000-0000-0000D2150000}"/>
    <cellStyle name="Comma 49 2 3 3 4" xfId="5599" xr:uid="{00000000-0005-0000-0000-0000D3150000}"/>
    <cellStyle name="Comma 49 2 3 3 5" xfId="5600" xr:uid="{00000000-0005-0000-0000-0000D4150000}"/>
    <cellStyle name="Comma 49 2 3 3 6" xfId="5601" xr:uid="{00000000-0005-0000-0000-0000D5150000}"/>
    <cellStyle name="Comma 49 2 3 4" xfId="5602" xr:uid="{00000000-0005-0000-0000-0000D6150000}"/>
    <cellStyle name="Comma 49 2 3 4 2" xfId="5603" xr:uid="{00000000-0005-0000-0000-0000D7150000}"/>
    <cellStyle name="Comma 49 2 3 4 2 2" xfId="5604" xr:uid="{00000000-0005-0000-0000-0000D8150000}"/>
    <cellStyle name="Comma 49 2 3 4 2 3" xfId="5605" xr:uid="{00000000-0005-0000-0000-0000D9150000}"/>
    <cellStyle name="Comma 49 2 3 4 2 4" xfId="5606" xr:uid="{00000000-0005-0000-0000-0000DA150000}"/>
    <cellStyle name="Comma 49 2 3 4 3" xfId="5607" xr:uid="{00000000-0005-0000-0000-0000DB150000}"/>
    <cellStyle name="Comma 49 2 3 4 4" xfId="5608" xr:uid="{00000000-0005-0000-0000-0000DC150000}"/>
    <cellStyle name="Comma 49 2 3 4 5" xfId="5609" xr:uid="{00000000-0005-0000-0000-0000DD150000}"/>
    <cellStyle name="Comma 49 2 3 5" xfId="5610" xr:uid="{00000000-0005-0000-0000-0000DE150000}"/>
    <cellStyle name="Comma 49 2 3 5 2" xfId="5611" xr:uid="{00000000-0005-0000-0000-0000DF150000}"/>
    <cellStyle name="Comma 49 2 3 5 3" xfId="5612" xr:uid="{00000000-0005-0000-0000-0000E0150000}"/>
    <cellStyle name="Comma 49 2 3 5 4" xfId="5613" xr:uid="{00000000-0005-0000-0000-0000E1150000}"/>
    <cellStyle name="Comma 49 2 3 6" xfId="5614" xr:uid="{00000000-0005-0000-0000-0000E2150000}"/>
    <cellStyle name="Comma 49 2 3 7" xfId="5615" xr:uid="{00000000-0005-0000-0000-0000E3150000}"/>
    <cellStyle name="Comma 49 2 3 8" xfId="5616" xr:uid="{00000000-0005-0000-0000-0000E4150000}"/>
    <cellStyle name="Comma 49 2 4" xfId="5617" xr:uid="{00000000-0005-0000-0000-0000E5150000}"/>
    <cellStyle name="Comma 49 2 4 2" xfId="5618" xr:uid="{00000000-0005-0000-0000-0000E6150000}"/>
    <cellStyle name="Comma 49 2 4 2 2" xfId="5619" xr:uid="{00000000-0005-0000-0000-0000E7150000}"/>
    <cellStyle name="Comma 49 2 4 2 2 2" xfId="5620" xr:uid="{00000000-0005-0000-0000-0000E8150000}"/>
    <cellStyle name="Comma 49 2 4 2 2 3" xfId="5621" xr:uid="{00000000-0005-0000-0000-0000E9150000}"/>
    <cellStyle name="Comma 49 2 4 2 2 4" xfId="5622" xr:uid="{00000000-0005-0000-0000-0000EA150000}"/>
    <cellStyle name="Comma 49 2 4 2 3" xfId="5623" xr:uid="{00000000-0005-0000-0000-0000EB150000}"/>
    <cellStyle name="Comma 49 2 4 2 4" xfId="5624" xr:uid="{00000000-0005-0000-0000-0000EC150000}"/>
    <cellStyle name="Comma 49 2 4 2 5" xfId="5625" xr:uid="{00000000-0005-0000-0000-0000ED150000}"/>
    <cellStyle name="Comma 49 2 4 3" xfId="5626" xr:uid="{00000000-0005-0000-0000-0000EE150000}"/>
    <cellStyle name="Comma 49 2 4 3 2" xfId="5627" xr:uid="{00000000-0005-0000-0000-0000EF150000}"/>
    <cellStyle name="Comma 49 2 4 3 3" xfId="5628" xr:uid="{00000000-0005-0000-0000-0000F0150000}"/>
    <cellStyle name="Comma 49 2 4 3 4" xfId="5629" xr:uid="{00000000-0005-0000-0000-0000F1150000}"/>
    <cellStyle name="Comma 49 2 4 4" xfId="5630" xr:uid="{00000000-0005-0000-0000-0000F2150000}"/>
    <cellStyle name="Comma 49 2 4 5" xfId="5631" xr:uid="{00000000-0005-0000-0000-0000F3150000}"/>
    <cellStyle name="Comma 49 2 4 6" xfId="5632" xr:uid="{00000000-0005-0000-0000-0000F4150000}"/>
    <cellStyle name="Comma 49 2 5" xfId="5633" xr:uid="{00000000-0005-0000-0000-0000F5150000}"/>
    <cellStyle name="Comma 49 2 5 2" xfId="5634" xr:uid="{00000000-0005-0000-0000-0000F6150000}"/>
    <cellStyle name="Comma 49 2 5 2 2" xfId="5635" xr:uid="{00000000-0005-0000-0000-0000F7150000}"/>
    <cellStyle name="Comma 49 2 5 2 2 2" xfId="5636" xr:uid="{00000000-0005-0000-0000-0000F8150000}"/>
    <cellStyle name="Comma 49 2 5 2 2 3" xfId="5637" xr:uid="{00000000-0005-0000-0000-0000F9150000}"/>
    <cellStyle name="Comma 49 2 5 2 2 4" xfId="5638" xr:uid="{00000000-0005-0000-0000-0000FA150000}"/>
    <cellStyle name="Comma 49 2 5 2 3" xfId="5639" xr:uid="{00000000-0005-0000-0000-0000FB150000}"/>
    <cellStyle name="Comma 49 2 5 2 4" xfId="5640" xr:uid="{00000000-0005-0000-0000-0000FC150000}"/>
    <cellStyle name="Comma 49 2 5 2 5" xfId="5641" xr:uid="{00000000-0005-0000-0000-0000FD150000}"/>
    <cellStyle name="Comma 49 2 5 3" xfId="5642" xr:uid="{00000000-0005-0000-0000-0000FE150000}"/>
    <cellStyle name="Comma 49 2 5 3 2" xfId="5643" xr:uid="{00000000-0005-0000-0000-0000FF150000}"/>
    <cellStyle name="Comma 49 2 5 3 3" xfId="5644" xr:uid="{00000000-0005-0000-0000-000000160000}"/>
    <cellStyle name="Comma 49 2 5 3 4" xfId="5645" xr:uid="{00000000-0005-0000-0000-000001160000}"/>
    <cellStyle name="Comma 49 2 5 4" xfId="5646" xr:uid="{00000000-0005-0000-0000-000002160000}"/>
    <cellStyle name="Comma 49 2 5 5" xfId="5647" xr:uid="{00000000-0005-0000-0000-000003160000}"/>
    <cellStyle name="Comma 49 2 5 6" xfId="5648" xr:uid="{00000000-0005-0000-0000-000004160000}"/>
    <cellStyle name="Comma 49 2 6" xfId="5649" xr:uid="{00000000-0005-0000-0000-000005160000}"/>
    <cellStyle name="Comma 49 2 6 2" xfId="5650" xr:uid="{00000000-0005-0000-0000-000006160000}"/>
    <cellStyle name="Comma 49 2 6 2 2" xfId="5651" xr:uid="{00000000-0005-0000-0000-000007160000}"/>
    <cellStyle name="Comma 49 2 6 2 3" xfId="5652" xr:uid="{00000000-0005-0000-0000-000008160000}"/>
    <cellStyle name="Comma 49 2 6 2 4" xfId="5653" xr:uid="{00000000-0005-0000-0000-000009160000}"/>
    <cellStyle name="Comma 49 2 6 3" xfId="5654" xr:uid="{00000000-0005-0000-0000-00000A160000}"/>
    <cellStyle name="Comma 49 2 6 4" xfId="5655" xr:uid="{00000000-0005-0000-0000-00000B160000}"/>
    <cellStyle name="Comma 49 2 6 5" xfId="5656" xr:uid="{00000000-0005-0000-0000-00000C160000}"/>
    <cellStyle name="Comma 49 2 7" xfId="5657" xr:uid="{00000000-0005-0000-0000-00000D160000}"/>
    <cellStyle name="Comma 49 2 7 2" xfId="5658" xr:uid="{00000000-0005-0000-0000-00000E160000}"/>
    <cellStyle name="Comma 49 2 7 3" xfId="5659" xr:uid="{00000000-0005-0000-0000-00000F160000}"/>
    <cellStyle name="Comma 49 2 7 4" xfId="5660" xr:uid="{00000000-0005-0000-0000-000010160000}"/>
    <cellStyle name="Comma 49 2 8" xfId="5661" xr:uid="{00000000-0005-0000-0000-000011160000}"/>
    <cellStyle name="Comma 49 2 9" xfId="5662" xr:uid="{00000000-0005-0000-0000-000012160000}"/>
    <cellStyle name="Comma 49 3" xfId="5663" xr:uid="{00000000-0005-0000-0000-000013160000}"/>
    <cellStyle name="Comma 49 3 10" xfId="5664" xr:uid="{00000000-0005-0000-0000-000014160000}"/>
    <cellStyle name="Comma 49 3 2" xfId="5665" xr:uid="{00000000-0005-0000-0000-000015160000}"/>
    <cellStyle name="Comma 49 3 2 2" xfId="5666" xr:uid="{00000000-0005-0000-0000-000016160000}"/>
    <cellStyle name="Comma 49 3 2 2 2" xfId="5667" xr:uid="{00000000-0005-0000-0000-000017160000}"/>
    <cellStyle name="Comma 49 3 2 2 2 2" xfId="5668" xr:uid="{00000000-0005-0000-0000-000018160000}"/>
    <cellStyle name="Comma 49 3 2 2 2 2 2" xfId="5669" xr:uid="{00000000-0005-0000-0000-000019160000}"/>
    <cellStyle name="Comma 49 3 2 2 2 2 3" xfId="5670" xr:uid="{00000000-0005-0000-0000-00001A160000}"/>
    <cellStyle name="Comma 49 3 2 2 2 2 4" xfId="5671" xr:uid="{00000000-0005-0000-0000-00001B160000}"/>
    <cellStyle name="Comma 49 3 2 2 2 3" xfId="5672" xr:uid="{00000000-0005-0000-0000-00001C160000}"/>
    <cellStyle name="Comma 49 3 2 2 2 4" xfId="5673" xr:uid="{00000000-0005-0000-0000-00001D160000}"/>
    <cellStyle name="Comma 49 3 2 2 2 5" xfId="5674" xr:uid="{00000000-0005-0000-0000-00001E160000}"/>
    <cellStyle name="Comma 49 3 2 2 3" xfId="5675" xr:uid="{00000000-0005-0000-0000-00001F160000}"/>
    <cellStyle name="Comma 49 3 2 2 3 2" xfId="5676" xr:uid="{00000000-0005-0000-0000-000020160000}"/>
    <cellStyle name="Comma 49 3 2 2 3 3" xfId="5677" xr:uid="{00000000-0005-0000-0000-000021160000}"/>
    <cellStyle name="Comma 49 3 2 2 3 4" xfId="5678" xr:uid="{00000000-0005-0000-0000-000022160000}"/>
    <cellStyle name="Comma 49 3 2 2 4" xfId="5679" xr:uid="{00000000-0005-0000-0000-000023160000}"/>
    <cellStyle name="Comma 49 3 2 2 5" xfId="5680" xr:uid="{00000000-0005-0000-0000-000024160000}"/>
    <cellStyle name="Comma 49 3 2 2 6" xfId="5681" xr:uid="{00000000-0005-0000-0000-000025160000}"/>
    <cellStyle name="Comma 49 3 2 3" xfId="5682" xr:uid="{00000000-0005-0000-0000-000026160000}"/>
    <cellStyle name="Comma 49 3 2 3 2" xfId="5683" xr:uid="{00000000-0005-0000-0000-000027160000}"/>
    <cellStyle name="Comma 49 3 2 3 2 2" xfId="5684" xr:uid="{00000000-0005-0000-0000-000028160000}"/>
    <cellStyle name="Comma 49 3 2 3 2 2 2" xfId="5685" xr:uid="{00000000-0005-0000-0000-000029160000}"/>
    <cellStyle name="Comma 49 3 2 3 2 2 3" xfId="5686" xr:uid="{00000000-0005-0000-0000-00002A160000}"/>
    <cellStyle name="Comma 49 3 2 3 2 2 4" xfId="5687" xr:uid="{00000000-0005-0000-0000-00002B160000}"/>
    <cellStyle name="Comma 49 3 2 3 2 3" xfId="5688" xr:uid="{00000000-0005-0000-0000-00002C160000}"/>
    <cellStyle name="Comma 49 3 2 3 2 4" xfId="5689" xr:uid="{00000000-0005-0000-0000-00002D160000}"/>
    <cellStyle name="Comma 49 3 2 3 2 5" xfId="5690" xr:uid="{00000000-0005-0000-0000-00002E160000}"/>
    <cellStyle name="Comma 49 3 2 3 3" xfId="5691" xr:uid="{00000000-0005-0000-0000-00002F160000}"/>
    <cellStyle name="Comma 49 3 2 3 3 2" xfId="5692" xr:uid="{00000000-0005-0000-0000-000030160000}"/>
    <cellStyle name="Comma 49 3 2 3 3 3" xfId="5693" xr:uid="{00000000-0005-0000-0000-000031160000}"/>
    <cellStyle name="Comma 49 3 2 3 3 4" xfId="5694" xr:uid="{00000000-0005-0000-0000-000032160000}"/>
    <cellStyle name="Comma 49 3 2 3 4" xfId="5695" xr:uid="{00000000-0005-0000-0000-000033160000}"/>
    <cellStyle name="Comma 49 3 2 3 5" xfId="5696" xr:uid="{00000000-0005-0000-0000-000034160000}"/>
    <cellStyle name="Comma 49 3 2 3 6" xfId="5697" xr:uid="{00000000-0005-0000-0000-000035160000}"/>
    <cellStyle name="Comma 49 3 2 4" xfId="5698" xr:uid="{00000000-0005-0000-0000-000036160000}"/>
    <cellStyle name="Comma 49 3 2 4 2" xfId="5699" xr:uid="{00000000-0005-0000-0000-000037160000}"/>
    <cellStyle name="Comma 49 3 2 4 2 2" xfId="5700" xr:uid="{00000000-0005-0000-0000-000038160000}"/>
    <cellStyle name="Comma 49 3 2 4 2 3" xfId="5701" xr:uid="{00000000-0005-0000-0000-000039160000}"/>
    <cellStyle name="Comma 49 3 2 4 2 4" xfId="5702" xr:uid="{00000000-0005-0000-0000-00003A160000}"/>
    <cellStyle name="Comma 49 3 2 4 3" xfId="5703" xr:uid="{00000000-0005-0000-0000-00003B160000}"/>
    <cellStyle name="Comma 49 3 2 4 4" xfId="5704" xr:uid="{00000000-0005-0000-0000-00003C160000}"/>
    <cellStyle name="Comma 49 3 2 4 5" xfId="5705" xr:uid="{00000000-0005-0000-0000-00003D160000}"/>
    <cellStyle name="Comma 49 3 2 5" xfId="5706" xr:uid="{00000000-0005-0000-0000-00003E160000}"/>
    <cellStyle name="Comma 49 3 2 5 2" xfId="5707" xr:uid="{00000000-0005-0000-0000-00003F160000}"/>
    <cellStyle name="Comma 49 3 2 5 3" xfId="5708" xr:uid="{00000000-0005-0000-0000-000040160000}"/>
    <cellStyle name="Comma 49 3 2 5 4" xfId="5709" xr:uid="{00000000-0005-0000-0000-000041160000}"/>
    <cellStyle name="Comma 49 3 2 6" xfId="5710" xr:uid="{00000000-0005-0000-0000-000042160000}"/>
    <cellStyle name="Comma 49 3 2 7" xfId="5711" xr:uid="{00000000-0005-0000-0000-000043160000}"/>
    <cellStyle name="Comma 49 3 2 8" xfId="5712" xr:uid="{00000000-0005-0000-0000-000044160000}"/>
    <cellStyle name="Comma 49 3 3" xfId="5713" xr:uid="{00000000-0005-0000-0000-000045160000}"/>
    <cellStyle name="Comma 49 3 3 2" xfId="5714" xr:uid="{00000000-0005-0000-0000-000046160000}"/>
    <cellStyle name="Comma 49 3 3 2 2" xfId="5715" xr:uid="{00000000-0005-0000-0000-000047160000}"/>
    <cellStyle name="Comma 49 3 3 2 2 2" xfId="5716" xr:uid="{00000000-0005-0000-0000-000048160000}"/>
    <cellStyle name="Comma 49 3 3 2 2 2 2" xfId="5717" xr:uid="{00000000-0005-0000-0000-000049160000}"/>
    <cellStyle name="Comma 49 3 3 2 2 2 3" xfId="5718" xr:uid="{00000000-0005-0000-0000-00004A160000}"/>
    <cellStyle name="Comma 49 3 3 2 2 2 4" xfId="5719" xr:uid="{00000000-0005-0000-0000-00004B160000}"/>
    <cellStyle name="Comma 49 3 3 2 2 3" xfId="5720" xr:uid="{00000000-0005-0000-0000-00004C160000}"/>
    <cellStyle name="Comma 49 3 3 2 2 4" xfId="5721" xr:uid="{00000000-0005-0000-0000-00004D160000}"/>
    <cellStyle name="Comma 49 3 3 2 2 5" xfId="5722" xr:uid="{00000000-0005-0000-0000-00004E160000}"/>
    <cellStyle name="Comma 49 3 3 2 3" xfId="5723" xr:uid="{00000000-0005-0000-0000-00004F160000}"/>
    <cellStyle name="Comma 49 3 3 2 3 2" xfId="5724" xr:uid="{00000000-0005-0000-0000-000050160000}"/>
    <cellStyle name="Comma 49 3 3 2 3 3" xfId="5725" xr:uid="{00000000-0005-0000-0000-000051160000}"/>
    <cellStyle name="Comma 49 3 3 2 3 4" xfId="5726" xr:uid="{00000000-0005-0000-0000-000052160000}"/>
    <cellStyle name="Comma 49 3 3 2 4" xfId="5727" xr:uid="{00000000-0005-0000-0000-000053160000}"/>
    <cellStyle name="Comma 49 3 3 2 5" xfId="5728" xr:uid="{00000000-0005-0000-0000-000054160000}"/>
    <cellStyle name="Comma 49 3 3 2 6" xfId="5729" xr:uid="{00000000-0005-0000-0000-000055160000}"/>
    <cellStyle name="Comma 49 3 3 3" xfId="5730" xr:uid="{00000000-0005-0000-0000-000056160000}"/>
    <cellStyle name="Comma 49 3 3 3 2" xfId="5731" xr:uid="{00000000-0005-0000-0000-000057160000}"/>
    <cellStyle name="Comma 49 3 3 3 2 2" xfId="5732" xr:uid="{00000000-0005-0000-0000-000058160000}"/>
    <cellStyle name="Comma 49 3 3 3 2 2 2" xfId="5733" xr:uid="{00000000-0005-0000-0000-000059160000}"/>
    <cellStyle name="Comma 49 3 3 3 2 2 3" xfId="5734" xr:uid="{00000000-0005-0000-0000-00005A160000}"/>
    <cellStyle name="Comma 49 3 3 3 2 2 4" xfId="5735" xr:uid="{00000000-0005-0000-0000-00005B160000}"/>
    <cellStyle name="Comma 49 3 3 3 2 3" xfId="5736" xr:uid="{00000000-0005-0000-0000-00005C160000}"/>
    <cellStyle name="Comma 49 3 3 3 2 4" xfId="5737" xr:uid="{00000000-0005-0000-0000-00005D160000}"/>
    <cellStyle name="Comma 49 3 3 3 2 5" xfId="5738" xr:uid="{00000000-0005-0000-0000-00005E160000}"/>
    <cellStyle name="Comma 49 3 3 3 3" xfId="5739" xr:uid="{00000000-0005-0000-0000-00005F160000}"/>
    <cellStyle name="Comma 49 3 3 3 3 2" xfId="5740" xr:uid="{00000000-0005-0000-0000-000060160000}"/>
    <cellStyle name="Comma 49 3 3 3 3 3" xfId="5741" xr:uid="{00000000-0005-0000-0000-000061160000}"/>
    <cellStyle name="Comma 49 3 3 3 3 4" xfId="5742" xr:uid="{00000000-0005-0000-0000-000062160000}"/>
    <cellStyle name="Comma 49 3 3 3 4" xfId="5743" xr:uid="{00000000-0005-0000-0000-000063160000}"/>
    <cellStyle name="Comma 49 3 3 3 5" xfId="5744" xr:uid="{00000000-0005-0000-0000-000064160000}"/>
    <cellStyle name="Comma 49 3 3 3 6" xfId="5745" xr:uid="{00000000-0005-0000-0000-000065160000}"/>
    <cellStyle name="Comma 49 3 3 4" xfId="5746" xr:uid="{00000000-0005-0000-0000-000066160000}"/>
    <cellStyle name="Comma 49 3 3 4 2" xfId="5747" xr:uid="{00000000-0005-0000-0000-000067160000}"/>
    <cellStyle name="Comma 49 3 3 4 2 2" xfId="5748" xr:uid="{00000000-0005-0000-0000-000068160000}"/>
    <cellStyle name="Comma 49 3 3 4 2 3" xfId="5749" xr:uid="{00000000-0005-0000-0000-000069160000}"/>
    <cellStyle name="Comma 49 3 3 4 2 4" xfId="5750" xr:uid="{00000000-0005-0000-0000-00006A160000}"/>
    <cellStyle name="Comma 49 3 3 4 3" xfId="5751" xr:uid="{00000000-0005-0000-0000-00006B160000}"/>
    <cellStyle name="Comma 49 3 3 4 4" xfId="5752" xr:uid="{00000000-0005-0000-0000-00006C160000}"/>
    <cellStyle name="Comma 49 3 3 4 5" xfId="5753" xr:uid="{00000000-0005-0000-0000-00006D160000}"/>
    <cellStyle name="Comma 49 3 3 5" xfId="5754" xr:uid="{00000000-0005-0000-0000-00006E160000}"/>
    <cellStyle name="Comma 49 3 3 5 2" xfId="5755" xr:uid="{00000000-0005-0000-0000-00006F160000}"/>
    <cellStyle name="Comma 49 3 3 5 3" xfId="5756" xr:uid="{00000000-0005-0000-0000-000070160000}"/>
    <cellStyle name="Comma 49 3 3 5 4" xfId="5757" xr:uid="{00000000-0005-0000-0000-000071160000}"/>
    <cellStyle name="Comma 49 3 3 6" xfId="5758" xr:uid="{00000000-0005-0000-0000-000072160000}"/>
    <cellStyle name="Comma 49 3 3 7" xfId="5759" xr:uid="{00000000-0005-0000-0000-000073160000}"/>
    <cellStyle name="Comma 49 3 3 8" xfId="5760" xr:uid="{00000000-0005-0000-0000-000074160000}"/>
    <cellStyle name="Comma 49 3 4" xfId="5761" xr:uid="{00000000-0005-0000-0000-000075160000}"/>
    <cellStyle name="Comma 49 3 4 2" xfId="5762" xr:uid="{00000000-0005-0000-0000-000076160000}"/>
    <cellStyle name="Comma 49 3 4 2 2" xfId="5763" xr:uid="{00000000-0005-0000-0000-000077160000}"/>
    <cellStyle name="Comma 49 3 4 2 2 2" xfId="5764" xr:uid="{00000000-0005-0000-0000-000078160000}"/>
    <cellStyle name="Comma 49 3 4 2 2 3" xfId="5765" xr:uid="{00000000-0005-0000-0000-000079160000}"/>
    <cellStyle name="Comma 49 3 4 2 2 4" xfId="5766" xr:uid="{00000000-0005-0000-0000-00007A160000}"/>
    <cellStyle name="Comma 49 3 4 2 3" xfId="5767" xr:uid="{00000000-0005-0000-0000-00007B160000}"/>
    <cellStyle name="Comma 49 3 4 2 4" xfId="5768" xr:uid="{00000000-0005-0000-0000-00007C160000}"/>
    <cellStyle name="Comma 49 3 4 2 5" xfId="5769" xr:uid="{00000000-0005-0000-0000-00007D160000}"/>
    <cellStyle name="Comma 49 3 4 3" xfId="5770" xr:uid="{00000000-0005-0000-0000-00007E160000}"/>
    <cellStyle name="Comma 49 3 4 3 2" xfId="5771" xr:uid="{00000000-0005-0000-0000-00007F160000}"/>
    <cellStyle name="Comma 49 3 4 3 3" xfId="5772" xr:uid="{00000000-0005-0000-0000-000080160000}"/>
    <cellStyle name="Comma 49 3 4 3 4" xfId="5773" xr:uid="{00000000-0005-0000-0000-000081160000}"/>
    <cellStyle name="Comma 49 3 4 4" xfId="5774" xr:uid="{00000000-0005-0000-0000-000082160000}"/>
    <cellStyle name="Comma 49 3 4 5" xfId="5775" xr:uid="{00000000-0005-0000-0000-000083160000}"/>
    <cellStyle name="Comma 49 3 4 6" xfId="5776" xr:uid="{00000000-0005-0000-0000-000084160000}"/>
    <cellStyle name="Comma 49 3 5" xfId="5777" xr:uid="{00000000-0005-0000-0000-000085160000}"/>
    <cellStyle name="Comma 49 3 5 2" xfId="5778" xr:uid="{00000000-0005-0000-0000-000086160000}"/>
    <cellStyle name="Comma 49 3 5 2 2" xfId="5779" xr:uid="{00000000-0005-0000-0000-000087160000}"/>
    <cellStyle name="Comma 49 3 5 2 2 2" xfId="5780" xr:uid="{00000000-0005-0000-0000-000088160000}"/>
    <cellStyle name="Comma 49 3 5 2 2 3" xfId="5781" xr:uid="{00000000-0005-0000-0000-000089160000}"/>
    <cellStyle name="Comma 49 3 5 2 2 4" xfId="5782" xr:uid="{00000000-0005-0000-0000-00008A160000}"/>
    <cellStyle name="Comma 49 3 5 2 3" xfId="5783" xr:uid="{00000000-0005-0000-0000-00008B160000}"/>
    <cellStyle name="Comma 49 3 5 2 4" xfId="5784" xr:uid="{00000000-0005-0000-0000-00008C160000}"/>
    <cellStyle name="Comma 49 3 5 2 5" xfId="5785" xr:uid="{00000000-0005-0000-0000-00008D160000}"/>
    <cellStyle name="Comma 49 3 5 3" xfId="5786" xr:uid="{00000000-0005-0000-0000-00008E160000}"/>
    <cellStyle name="Comma 49 3 5 3 2" xfId="5787" xr:uid="{00000000-0005-0000-0000-00008F160000}"/>
    <cellStyle name="Comma 49 3 5 3 3" xfId="5788" xr:uid="{00000000-0005-0000-0000-000090160000}"/>
    <cellStyle name="Comma 49 3 5 3 4" xfId="5789" xr:uid="{00000000-0005-0000-0000-000091160000}"/>
    <cellStyle name="Comma 49 3 5 4" xfId="5790" xr:uid="{00000000-0005-0000-0000-000092160000}"/>
    <cellStyle name="Comma 49 3 5 5" xfId="5791" xr:uid="{00000000-0005-0000-0000-000093160000}"/>
    <cellStyle name="Comma 49 3 5 6" xfId="5792" xr:uid="{00000000-0005-0000-0000-000094160000}"/>
    <cellStyle name="Comma 49 3 6" xfId="5793" xr:uid="{00000000-0005-0000-0000-000095160000}"/>
    <cellStyle name="Comma 49 3 6 2" xfId="5794" xr:uid="{00000000-0005-0000-0000-000096160000}"/>
    <cellStyle name="Comma 49 3 6 2 2" xfId="5795" xr:uid="{00000000-0005-0000-0000-000097160000}"/>
    <cellStyle name="Comma 49 3 6 2 3" xfId="5796" xr:uid="{00000000-0005-0000-0000-000098160000}"/>
    <cellStyle name="Comma 49 3 6 2 4" xfId="5797" xr:uid="{00000000-0005-0000-0000-000099160000}"/>
    <cellStyle name="Comma 49 3 6 3" xfId="5798" xr:uid="{00000000-0005-0000-0000-00009A160000}"/>
    <cellStyle name="Comma 49 3 6 4" xfId="5799" xr:uid="{00000000-0005-0000-0000-00009B160000}"/>
    <cellStyle name="Comma 49 3 6 5" xfId="5800" xr:uid="{00000000-0005-0000-0000-00009C160000}"/>
    <cellStyle name="Comma 49 3 7" xfId="5801" xr:uid="{00000000-0005-0000-0000-00009D160000}"/>
    <cellStyle name="Comma 49 3 7 2" xfId="5802" xr:uid="{00000000-0005-0000-0000-00009E160000}"/>
    <cellStyle name="Comma 49 3 7 3" xfId="5803" xr:uid="{00000000-0005-0000-0000-00009F160000}"/>
    <cellStyle name="Comma 49 3 7 4" xfId="5804" xr:uid="{00000000-0005-0000-0000-0000A0160000}"/>
    <cellStyle name="Comma 49 3 8" xfId="5805" xr:uid="{00000000-0005-0000-0000-0000A1160000}"/>
    <cellStyle name="Comma 49 3 9" xfId="5806" xr:uid="{00000000-0005-0000-0000-0000A2160000}"/>
    <cellStyle name="Comma 49 4" xfId="5807" xr:uid="{00000000-0005-0000-0000-0000A3160000}"/>
    <cellStyle name="Comma 49 4 2" xfId="5808" xr:uid="{00000000-0005-0000-0000-0000A4160000}"/>
    <cellStyle name="Comma 49 4 2 2" xfId="5809" xr:uid="{00000000-0005-0000-0000-0000A5160000}"/>
    <cellStyle name="Comma 49 4 2 2 2" xfId="5810" xr:uid="{00000000-0005-0000-0000-0000A6160000}"/>
    <cellStyle name="Comma 49 4 2 2 2 2" xfId="5811" xr:uid="{00000000-0005-0000-0000-0000A7160000}"/>
    <cellStyle name="Comma 49 4 2 2 2 3" xfId="5812" xr:uid="{00000000-0005-0000-0000-0000A8160000}"/>
    <cellStyle name="Comma 49 4 2 2 2 4" xfId="5813" xr:uid="{00000000-0005-0000-0000-0000A9160000}"/>
    <cellStyle name="Comma 49 4 2 2 3" xfId="5814" xr:uid="{00000000-0005-0000-0000-0000AA160000}"/>
    <cellStyle name="Comma 49 4 2 2 4" xfId="5815" xr:uid="{00000000-0005-0000-0000-0000AB160000}"/>
    <cellStyle name="Comma 49 4 2 2 5" xfId="5816" xr:uid="{00000000-0005-0000-0000-0000AC160000}"/>
    <cellStyle name="Comma 49 4 2 3" xfId="5817" xr:uid="{00000000-0005-0000-0000-0000AD160000}"/>
    <cellStyle name="Comma 49 4 2 3 2" xfId="5818" xr:uid="{00000000-0005-0000-0000-0000AE160000}"/>
    <cellStyle name="Comma 49 4 2 3 3" xfId="5819" xr:uid="{00000000-0005-0000-0000-0000AF160000}"/>
    <cellStyle name="Comma 49 4 2 3 4" xfId="5820" xr:uid="{00000000-0005-0000-0000-0000B0160000}"/>
    <cellStyle name="Comma 49 4 2 4" xfId="5821" xr:uid="{00000000-0005-0000-0000-0000B1160000}"/>
    <cellStyle name="Comma 49 4 2 5" xfId="5822" xr:uid="{00000000-0005-0000-0000-0000B2160000}"/>
    <cellStyle name="Comma 49 4 2 6" xfId="5823" xr:uid="{00000000-0005-0000-0000-0000B3160000}"/>
    <cellStyle name="Comma 49 4 3" xfId="5824" xr:uid="{00000000-0005-0000-0000-0000B4160000}"/>
    <cellStyle name="Comma 49 4 3 2" xfId="5825" xr:uid="{00000000-0005-0000-0000-0000B5160000}"/>
    <cellStyle name="Comma 49 4 3 2 2" xfId="5826" xr:uid="{00000000-0005-0000-0000-0000B6160000}"/>
    <cellStyle name="Comma 49 4 3 2 2 2" xfId="5827" xr:uid="{00000000-0005-0000-0000-0000B7160000}"/>
    <cellStyle name="Comma 49 4 3 2 2 3" xfId="5828" xr:uid="{00000000-0005-0000-0000-0000B8160000}"/>
    <cellStyle name="Comma 49 4 3 2 2 4" xfId="5829" xr:uid="{00000000-0005-0000-0000-0000B9160000}"/>
    <cellStyle name="Comma 49 4 3 2 3" xfId="5830" xr:uid="{00000000-0005-0000-0000-0000BA160000}"/>
    <cellStyle name="Comma 49 4 3 2 4" xfId="5831" xr:uid="{00000000-0005-0000-0000-0000BB160000}"/>
    <cellStyle name="Comma 49 4 3 2 5" xfId="5832" xr:uid="{00000000-0005-0000-0000-0000BC160000}"/>
    <cellStyle name="Comma 49 4 3 3" xfId="5833" xr:uid="{00000000-0005-0000-0000-0000BD160000}"/>
    <cellStyle name="Comma 49 4 3 3 2" xfId="5834" xr:uid="{00000000-0005-0000-0000-0000BE160000}"/>
    <cellStyle name="Comma 49 4 3 3 3" xfId="5835" xr:uid="{00000000-0005-0000-0000-0000BF160000}"/>
    <cellStyle name="Comma 49 4 3 3 4" xfId="5836" xr:uid="{00000000-0005-0000-0000-0000C0160000}"/>
    <cellStyle name="Comma 49 4 3 4" xfId="5837" xr:uid="{00000000-0005-0000-0000-0000C1160000}"/>
    <cellStyle name="Comma 49 4 3 5" xfId="5838" xr:uid="{00000000-0005-0000-0000-0000C2160000}"/>
    <cellStyle name="Comma 49 4 3 6" xfId="5839" xr:uid="{00000000-0005-0000-0000-0000C3160000}"/>
    <cellStyle name="Comma 49 4 4" xfId="5840" xr:uid="{00000000-0005-0000-0000-0000C4160000}"/>
    <cellStyle name="Comma 49 4 4 2" xfId="5841" xr:uid="{00000000-0005-0000-0000-0000C5160000}"/>
    <cellStyle name="Comma 49 4 4 2 2" xfId="5842" xr:uid="{00000000-0005-0000-0000-0000C6160000}"/>
    <cellStyle name="Comma 49 4 4 2 3" xfId="5843" xr:uid="{00000000-0005-0000-0000-0000C7160000}"/>
    <cellStyle name="Comma 49 4 4 2 4" xfId="5844" xr:uid="{00000000-0005-0000-0000-0000C8160000}"/>
    <cellStyle name="Comma 49 4 4 3" xfId="5845" xr:uid="{00000000-0005-0000-0000-0000C9160000}"/>
    <cellStyle name="Comma 49 4 4 4" xfId="5846" xr:uid="{00000000-0005-0000-0000-0000CA160000}"/>
    <cellStyle name="Comma 49 4 4 5" xfId="5847" xr:uid="{00000000-0005-0000-0000-0000CB160000}"/>
    <cellStyle name="Comma 49 4 5" xfId="5848" xr:uid="{00000000-0005-0000-0000-0000CC160000}"/>
    <cellStyle name="Comma 49 4 5 2" xfId="5849" xr:uid="{00000000-0005-0000-0000-0000CD160000}"/>
    <cellStyle name="Comma 49 4 5 3" xfId="5850" xr:uid="{00000000-0005-0000-0000-0000CE160000}"/>
    <cellStyle name="Comma 49 4 5 4" xfId="5851" xr:uid="{00000000-0005-0000-0000-0000CF160000}"/>
    <cellStyle name="Comma 49 4 6" xfId="5852" xr:uid="{00000000-0005-0000-0000-0000D0160000}"/>
    <cellStyle name="Comma 49 4 7" xfId="5853" xr:uid="{00000000-0005-0000-0000-0000D1160000}"/>
    <cellStyle name="Comma 49 4 8" xfId="5854" xr:uid="{00000000-0005-0000-0000-0000D2160000}"/>
    <cellStyle name="Comma 49 5" xfId="5855" xr:uid="{00000000-0005-0000-0000-0000D3160000}"/>
    <cellStyle name="Comma 49 5 2" xfId="5856" xr:uid="{00000000-0005-0000-0000-0000D4160000}"/>
    <cellStyle name="Comma 49 5 2 2" xfId="5857" xr:uid="{00000000-0005-0000-0000-0000D5160000}"/>
    <cellStyle name="Comma 49 5 2 2 2" xfId="5858" xr:uid="{00000000-0005-0000-0000-0000D6160000}"/>
    <cellStyle name="Comma 49 5 2 2 2 2" xfId="5859" xr:uid="{00000000-0005-0000-0000-0000D7160000}"/>
    <cellStyle name="Comma 49 5 2 2 2 3" xfId="5860" xr:uid="{00000000-0005-0000-0000-0000D8160000}"/>
    <cellStyle name="Comma 49 5 2 2 2 4" xfId="5861" xr:uid="{00000000-0005-0000-0000-0000D9160000}"/>
    <cellStyle name="Comma 49 5 2 2 3" xfId="5862" xr:uid="{00000000-0005-0000-0000-0000DA160000}"/>
    <cellStyle name="Comma 49 5 2 2 4" xfId="5863" xr:uid="{00000000-0005-0000-0000-0000DB160000}"/>
    <cellStyle name="Comma 49 5 2 2 5" xfId="5864" xr:uid="{00000000-0005-0000-0000-0000DC160000}"/>
    <cellStyle name="Comma 49 5 2 3" xfId="5865" xr:uid="{00000000-0005-0000-0000-0000DD160000}"/>
    <cellStyle name="Comma 49 5 2 3 2" xfId="5866" xr:uid="{00000000-0005-0000-0000-0000DE160000}"/>
    <cellStyle name="Comma 49 5 2 3 3" xfId="5867" xr:uid="{00000000-0005-0000-0000-0000DF160000}"/>
    <cellStyle name="Comma 49 5 2 3 4" xfId="5868" xr:uid="{00000000-0005-0000-0000-0000E0160000}"/>
    <cellStyle name="Comma 49 5 2 4" xfId="5869" xr:uid="{00000000-0005-0000-0000-0000E1160000}"/>
    <cellStyle name="Comma 49 5 2 5" xfId="5870" xr:uid="{00000000-0005-0000-0000-0000E2160000}"/>
    <cellStyle name="Comma 49 5 2 6" xfId="5871" xr:uid="{00000000-0005-0000-0000-0000E3160000}"/>
    <cellStyle name="Comma 49 5 3" xfId="5872" xr:uid="{00000000-0005-0000-0000-0000E4160000}"/>
    <cellStyle name="Comma 49 5 3 2" xfId="5873" xr:uid="{00000000-0005-0000-0000-0000E5160000}"/>
    <cellStyle name="Comma 49 5 3 2 2" xfId="5874" xr:uid="{00000000-0005-0000-0000-0000E6160000}"/>
    <cellStyle name="Comma 49 5 3 2 2 2" xfId="5875" xr:uid="{00000000-0005-0000-0000-0000E7160000}"/>
    <cellStyle name="Comma 49 5 3 2 2 3" xfId="5876" xr:uid="{00000000-0005-0000-0000-0000E8160000}"/>
    <cellStyle name="Comma 49 5 3 2 2 4" xfId="5877" xr:uid="{00000000-0005-0000-0000-0000E9160000}"/>
    <cellStyle name="Comma 49 5 3 2 3" xfId="5878" xr:uid="{00000000-0005-0000-0000-0000EA160000}"/>
    <cellStyle name="Comma 49 5 3 2 4" xfId="5879" xr:uid="{00000000-0005-0000-0000-0000EB160000}"/>
    <cellStyle name="Comma 49 5 3 2 5" xfId="5880" xr:uid="{00000000-0005-0000-0000-0000EC160000}"/>
    <cellStyle name="Comma 49 5 3 3" xfId="5881" xr:uid="{00000000-0005-0000-0000-0000ED160000}"/>
    <cellStyle name="Comma 49 5 3 3 2" xfId="5882" xr:uid="{00000000-0005-0000-0000-0000EE160000}"/>
    <cellStyle name="Comma 49 5 3 3 3" xfId="5883" xr:uid="{00000000-0005-0000-0000-0000EF160000}"/>
    <cellStyle name="Comma 49 5 3 3 4" xfId="5884" xr:uid="{00000000-0005-0000-0000-0000F0160000}"/>
    <cellStyle name="Comma 49 5 3 4" xfId="5885" xr:uid="{00000000-0005-0000-0000-0000F1160000}"/>
    <cellStyle name="Comma 49 5 3 5" xfId="5886" xr:uid="{00000000-0005-0000-0000-0000F2160000}"/>
    <cellStyle name="Comma 49 5 3 6" xfId="5887" xr:uid="{00000000-0005-0000-0000-0000F3160000}"/>
    <cellStyle name="Comma 49 5 4" xfId="5888" xr:uid="{00000000-0005-0000-0000-0000F4160000}"/>
    <cellStyle name="Comma 49 5 4 2" xfId="5889" xr:uid="{00000000-0005-0000-0000-0000F5160000}"/>
    <cellStyle name="Comma 49 5 4 2 2" xfId="5890" xr:uid="{00000000-0005-0000-0000-0000F6160000}"/>
    <cellStyle name="Comma 49 5 4 2 3" xfId="5891" xr:uid="{00000000-0005-0000-0000-0000F7160000}"/>
    <cellStyle name="Comma 49 5 4 2 4" xfId="5892" xr:uid="{00000000-0005-0000-0000-0000F8160000}"/>
    <cellStyle name="Comma 49 5 4 3" xfId="5893" xr:uid="{00000000-0005-0000-0000-0000F9160000}"/>
    <cellStyle name="Comma 49 5 4 4" xfId="5894" xr:uid="{00000000-0005-0000-0000-0000FA160000}"/>
    <cellStyle name="Comma 49 5 4 5" xfId="5895" xr:uid="{00000000-0005-0000-0000-0000FB160000}"/>
    <cellStyle name="Comma 49 5 5" xfId="5896" xr:uid="{00000000-0005-0000-0000-0000FC160000}"/>
    <cellStyle name="Comma 49 5 5 2" xfId="5897" xr:uid="{00000000-0005-0000-0000-0000FD160000}"/>
    <cellStyle name="Comma 49 5 5 3" xfId="5898" xr:uid="{00000000-0005-0000-0000-0000FE160000}"/>
    <cellStyle name="Comma 49 5 5 4" xfId="5899" xr:uid="{00000000-0005-0000-0000-0000FF160000}"/>
    <cellStyle name="Comma 49 5 6" xfId="5900" xr:uid="{00000000-0005-0000-0000-000000170000}"/>
    <cellStyle name="Comma 49 5 7" xfId="5901" xr:uid="{00000000-0005-0000-0000-000001170000}"/>
    <cellStyle name="Comma 49 5 8" xfId="5902" xr:uid="{00000000-0005-0000-0000-000002170000}"/>
    <cellStyle name="Comma 49 6" xfId="5903" xr:uid="{00000000-0005-0000-0000-000003170000}"/>
    <cellStyle name="Comma 49 6 2" xfId="5904" xr:uid="{00000000-0005-0000-0000-000004170000}"/>
    <cellStyle name="Comma 49 6 2 2" xfId="5905" xr:uid="{00000000-0005-0000-0000-000005170000}"/>
    <cellStyle name="Comma 49 6 2 2 2" xfId="5906" xr:uid="{00000000-0005-0000-0000-000006170000}"/>
    <cellStyle name="Comma 49 6 2 2 3" xfId="5907" xr:uid="{00000000-0005-0000-0000-000007170000}"/>
    <cellStyle name="Comma 49 6 2 2 4" xfId="5908" xr:uid="{00000000-0005-0000-0000-000008170000}"/>
    <cellStyle name="Comma 49 6 2 3" xfId="5909" xr:uid="{00000000-0005-0000-0000-000009170000}"/>
    <cellStyle name="Comma 49 6 2 4" xfId="5910" xr:uid="{00000000-0005-0000-0000-00000A170000}"/>
    <cellStyle name="Comma 49 6 2 5" xfId="5911" xr:uid="{00000000-0005-0000-0000-00000B170000}"/>
    <cellStyle name="Comma 49 6 3" xfId="5912" xr:uid="{00000000-0005-0000-0000-00000C170000}"/>
    <cellStyle name="Comma 49 6 3 2" xfId="5913" xr:uid="{00000000-0005-0000-0000-00000D170000}"/>
    <cellStyle name="Comma 49 6 3 3" xfId="5914" xr:uid="{00000000-0005-0000-0000-00000E170000}"/>
    <cellStyle name="Comma 49 6 3 4" xfId="5915" xr:uid="{00000000-0005-0000-0000-00000F170000}"/>
    <cellStyle name="Comma 49 6 4" xfId="5916" xr:uid="{00000000-0005-0000-0000-000010170000}"/>
    <cellStyle name="Comma 49 6 5" xfId="5917" xr:uid="{00000000-0005-0000-0000-000011170000}"/>
    <cellStyle name="Comma 49 6 6" xfId="5918" xr:uid="{00000000-0005-0000-0000-000012170000}"/>
    <cellStyle name="Comma 49 7" xfId="5919" xr:uid="{00000000-0005-0000-0000-000013170000}"/>
    <cellStyle name="Comma 49 7 2" xfId="5920" xr:uid="{00000000-0005-0000-0000-000014170000}"/>
    <cellStyle name="Comma 49 7 2 2" xfId="5921" xr:uid="{00000000-0005-0000-0000-000015170000}"/>
    <cellStyle name="Comma 49 7 2 2 2" xfId="5922" xr:uid="{00000000-0005-0000-0000-000016170000}"/>
    <cellStyle name="Comma 49 7 2 2 3" xfId="5923" xr:uid="{00000000-0005-0000-0000-000017170000}"/>
    <cellStyle name="Comma 49 7 2 2 4" xfId="5924" xr:uid="{00000000-0005-0000-0000-000018170000}"/>
    <cellStyle name="Comma 49 7 2 3" xfId="5925" xr:uid="{00000000-0005-0000-0000-000019170000}"/>
    <cellStyle name="Comma 49 7 2 4" xfId="5926" xr:uid="{00000000-0005-0000-0000-00001A170000}"/>
    <cellStyle name="Comma 49 7 2 5" xfId="5927" xr:uid="{00000000-0005-0000-0000-00001B170000}"/>
    <cellStyle name="Comma 49 7 3" xfId="5928" xr:uid="{00000000-0005-0000-0000-00001C170000}"/>
    <cellStyle name="Comma 49 7 3 2" xfId="5929" xr:uid="{00000000-0005-0000-0000-00001D170000}"/>
    <cellStyle name="Comma 49 7 3 3" xfId="5930" xr:uid="{00000000-0005-0000-0000-00001E170000}"/>
    <cellStyle name="Comma 49 7 3 4" xfId="5931" xr:uid="{00000000-0005-0000-0000-00001F170000}"/>
    <cellStyle name="Comma 49 7 4" xfId="5932" xr:uid="{00000000-0005-0000-0000-000020170000}"/>
    <cellStyle name="Comma 49 7 5" xfId="5933" xr:uid="{00000000-0005-0000-0000-000021170000}"/>
    <cellStyle name="Comma 49 7 6" xfId="5934" xr:uid="{00000000-0005-0000-0000-000022170000}"/>
    <cellStyle name="Comma 49 8" xfId="5935" xr:uid="{00000000-0005-0000-0000-000023170000}"/>
    <cellStyle name="Comma 49 8 2" xfId="5936" xr:uid="{00000000-0005-0000-0000-000024170000}"/>
    <cellStyle name="Comma 49 8 2 2" xfId="5937" xr:uid="{00000000-0005-0000-0000-000025170000}"/>
    <cellStyle name="Comma 49 8 2 3" xfId="5938" xr:uid="{00000000-0005-0000-0000-000026170000}"/>
    <cellStyle name="Comma 49 8 2 4" xfId="5939" xr:uid="{00000000-0005-0000-0000-000027170000}"/>
    <cellStyle name="Comma 49 8 3" xfId="5940" xr:uid="{00000000-0005-0000-0000-000028170000}"/>
    <cellStyle name="Comma 49 8 4" xfId="5941" xr:uid="{00000000-0005-0000-0000-000029170000}"/>
    <cellStyle name="Comma 49 8 5" xfId="5942" xr:uid="{00000000-0005-0000-0000-00002A170000}"/>
    <cellStyle name="Comma 49 9" xfId="5943" xr:uid="{00000000-0005-0000-0000-00002B170000}"/>
    <cellStyle name="Comma 49 9 2" xfId="5944" xr:uid="{00000000-0005-0000-0000-00002C170000}"/>
    <cellStyle name="Comma 49 9 3" xfId="5945" xr:uid="{00000000-0005-0000-0000-00002D170000}"/>
    <cellStyle name="Comma 49 9 4" xfId="5946" xr:uid="{00000000-0005-0000-0000-00002E170000}"/>
    <cellStyle name="Comma 5" xfId="5947" xr:uid="{00000000-0005-0000-0000-00002F170000}"/>
    <cellStyle name="Comma 5 2" xfId="5948" xr:uid="{00000000-0005-0000-0000-000030170000}"/>
    <cellStyle name="Comma 5 2 2" xfId="5949" xr:uid="{00000000-0005-0000-0000-000031170000}"/>
    <cellStyle name="Comma 5 2 2 2" xfId="5950" xr:uid="{00000000-0005-0000-0000-000032170000}"/>
    <cellStyle name="Comma 5 2 3" xfId="5951" xr:uid="{00000000-0005-0000-0000-000033170000}"/>
    <cellStyle name="Comma 5 2 3 2" xfId="5952" xr:uid="{00000000-0005-0000-0000-000034170000}"/>
    <cellStyle name="Comma 5 3" xfId="5953" xr:uid="{00000000-0005-0000-0000-000035170000}"/>
    <cellStyle name="Comma 5 3 2" xfId="5954" xr:uid="{00000000-0005-0000-0000-000036170000}"/>
    <cellStyle name="Comma 5 4" xfId="5955" xr:uid="{00000000-0005-0000-0000-000037170000}"/>
    <cellStyle name="Comma 50" xfId="5956" xr:uid="{00000000-0005-0000-0000-000038170000}"/>
    <cellStyle name="Comma 50 2" xfId="5957" xr:uid="{00000000-0005-0000-0000-000039170000}"/>
    <cellStyle name="Comma 51" xfId="5958" xr:uid="{00000000-0005-0000-0000-00003A170000}"/>
    <cellStyle name="Comma 51 2" xfId="5959" xr:uid="{00000000-0005-0000-0000-00003B170000}"/>
    <cellStyle name="Comma 51 2 2" xfId="5960" xr:uid="{00000000-0005-0000-0000-00003C170000}"/>
    <cellStyle name="Comma 52" xfId="5961" xr:uid="{00000000-0005-0000-0000-00003D170000}"/>
    <cellStyle name="Comma 52 2" xfId="5962" xr:uid="{00000000-0005-0000-0000-00003E170000}"/>
    <cellStyle name="Comma 53" xfId="5963" xr:uid="{00000000-0005-0000-0000-00003F170000}"/>
    <cellStyle name="Comma 53 10" xfId="5964" xr:uid="{00000000-0005-0000-0000-000040170000}"/>
    <cellStyle name="Comma 53 11" xfId="5965" xr:uid="{00000000-0005-0000-0000-000041170000}"/>
    <cellStyle name="Comma 53 12" xfId="5966" xr:uid="{00000000-0005-0000-0000-000042170000}"/>
    <cellStyle name="Comma 53 2" xfId="5967" xr:uid="{00000000-0005-0000-0000-000043170000}"/>
    <cellStyle name="Comma 53 2 10" xfId="5968" xr:uid="{00000000-0005-0000-0000-000044170000}"/>
    <cellStyle name="Comma 53 2 2" xfId="5969" xr:uid="{00000000-0005-0000-0000-000045170000}"/>
    <cellStyle name="Comma 53 2 2 2" xfId="5970" xr:uid="{00000000-0005-0000-0000-000046170000}"/>
    <cellStyle name="Comma 53 2 2 2 2" xfId="5971" xr:uid="{00000000-0005-0000-0000-000047170000}"/>
    <cellStyle name="Comma 53 2 2 2 2 2" xfId="5972" xr:uid="{00000000-0005-0000-0000-000048170000}"/>
    <cellStyle name="Comma 53 2 2 2 2 2 2" xfId="5973" xr:uid="{00000000-0005-0000-0000-000049170000}"/>
    <cellStyle name="Comma 53 2 2 2 2 2 3" xfId="5974" xr:uid="{00000000-0005-0000-0000-00004A170000}"/>
    <cellStyle name="Comma 53 2 2 2 2 2 4" xfId="5975" xr:uid="{00000000-0005-0000-0000-00004B170000}"/>
    <cellStyle name="Comma 53 2 2 2 2 3" xfId="5976" xr:uid="{00000000-0005-0000-0000-00004C170000}"/>
    <cellStyle name="Comma 53 2 2 2 2 4" xfId="5977" xr:uid="{00000000-0005-0000-0000-00004D170000}"/>
    <cellStyle name="Comma 53 2 2 2 2 5" xfId="5978" xr:uid="{00000000-0005-0000-0000-00004E170000}"/>
    <cellStyle name="Comma 53 2 2 2 3" xfId="5979" xr:uid="{00000000-0005-0000-0000-00004F170000}"/>
    <cellStyle name="Comma 53 2 2 2 3 2" xfId="5980" xr:uid="{00000000-0005-0000-0000-000050170000}"/>
    <cellStyle name="Comma 53 2 2 2 3 3" xfId="5981" xr:uid="{00000000-0005-0000-0000-000051170000}"/>
    <cellStyle name="Comma 53 2 2 2 3 4" xfId="5982" xr:uid="{00000000-0005-0000-0000-000052170000}"/>
    <cellStyle name="Comma 53 2 2 2 4" xfId="5983" xr:uid="{00000000-0005-0000-0000-000053170000}"/>
    <cellStyle name="Comma 53 2 2 2 5" xfId="5984" xr:uid="{00000000-0005-0000-0000-000054170000}"/>
    <cellStyle name="Comma 53 2 2 2 6" xfId="5985" xr:uid="{00000000-0005-0000-0000-000055170000}"/>
    <cellStyle name="Comma 53 2 2 3" xfId="5986" xr:uid="{00000000-0005-0000-0000-000056170000}"/>
    <cellStyle name="Comma 53 2 2 3 2" xfId="5987" xr:uid="{00000000-0005-0000-0000-000057170000}"/>
    <cellStyle name="Comma 53 2 2 3 2 2" xfId="5988" xr:uid="{00000000-0005-0000-0000-000058170000}"/>
    <cellStyle name="Comma 53 2 2 3 2 2 2" xfId="5989" xr:uid="{00000000-0005-0000-0000-000059170000}"/>
    <cellStyle name="Comma 53 2 2 3 2 2 3" xfId="5990" xr:uid="{00000000-0005-0000-0000-00005A170000}"/>
    <cellStyle name="Comma 53 2 2 3 2 2 4" xfId="5991" xr:uid="{00000000-0005-0000-0000-00005B170000}"/>
    <cellStyle name="Comma 53 2 2 3 2 3" xfId="5992" xr:uid="{00000000-0005-0000-0000-00005C170000}"/>
    <cellStyle name="Comma 53 2 2 3 2 4" xfId="5993" xr:uid="{00000000-0005-0000-0000-00005D170000}"/>
    <cellStyle name="Comma 53 2 2 3 2 5" xfId="5994" xr:uid="{00000000-0005-0000-0000-00005E170000}"/>
    <cellStyle name="Comma 53 2 2 3 3" xfId="5995" xr:uid="{00000000-0005-0000-0000-00005F170000}"/>
    <cellStyle name="Comma 53 2 2 3 3 2" xfId="5996" xr:uid="{00000000-0005-0000-0000-000060170000}"/>
    <cellStyle name="Comma 53 2 2 3 3 3" xfId="5997" xr:uid="{00000000-0005-0000-0000-000061170000}"/>
    <cellStyle name="Comma 53 2 2 3 3 4" xfId="5998" xr:uid="{00000000-0005-0000-0000-000062170000}"/>
    <cellStyle name="Comma 53 2 2 3 4" xfId="5999" xr:uid="{00000000-0005-0000-0000-000063170000}"/>
    <cellStyle name="Comma 53 2 2 3 5" xfId="6000" xr:uid="{00000000-0005-0000-0000-000064170000}"/>
    <cellStyle name="Comma 53 2 2 3 6" xfId="6001" xr:uid="{00000000-0005-0000-0000-000065170000}"/>
    <cellStyle name="Comma 53 2 2 4" xfId="6002" xr:uid="{00000000-0005-0000-0000-000066170000}"/>
    <cellStyle name="Comma 53 2 2 4 2" xfId="6003" xr:uid="{00000000-0005-0000-0000-000067170000}"/>
    <cellStyle name="Comma 53 2 2 4 2 2" xfId="6004" xr:uid="{00000000-0005-0000-0000-000068170000}"/>
    <cellStyle name="Comma 53 2 2 4 2 3" xfId="6005" xr:uid="{00000000-0005-0000-0000-000069170000}"/>
    <cellStyle name="Comma 53 2 2 4 2 4" xfId="6006" xr:uid="{00000000-0005-0000-0000-00006A170000}"/>
    <cellStyle name="Comma 53 2 2 4 3" xfId="6007" xr:uid="{00000000-0005-0000-0000-00006B170000}"/>
    <cellStyle name="Comma 53 2 2 4 4" xfId="6008" xr:uid="{00000000-0005-0000-0000-00006C170000}"/>
    <cellStyle name="Comma 53 2 2 4 5" xfId="6009" xr:uid="{00000000-0005-0000-0000-00006D170000}"/>
    <cellStyle name="Comma 53 2 2 5" xfId="6010" xr:uid="{00000000-0005-0000-0000-00006E170000}"/>
    <cellStyle name="Comma 53 2 2 5 2" xfId="6011" xr:uid="{00000000-0005-0000-0000-00006F170000}"/>
    <cellStyle name="Comma 53 2 2 5 3" xfId="6012" xr:uid="{00000000-0005-0000-0000-000070170000}"/>
    <cellStyle name="Comma 53 2 2 5 4" xfId="6013" xr:uid="{00000000-0005-0000-0000-000071170000}"/>
    <cellStyle name="Comma 53 2 2 6" xfId="6014" xr:uid="{00000000-0005-0000-0000-000072170000}"/>
    <cellStyle name="Comma 53 2 2 7" xfId="6015" xr:uid="{00000000-0005-0000-0000-000073170000}"/>
    <cellStyle name="Comma 53 2 2 8" xfId="6016" xr:uid="{00000000-0005-0000-0000-000074170000}"/>
    <cellStyle name="Comma 53 2 3" xfId="6017" xr:uid="{00000000-0005-0000-0000-000075170000}"/>
    <cellStyle name="Comma 53 2 3 2" xfId="6018" xr:uid="{00000000-0005-0000-0000-000076170000}"/>
    <cellStyle name="Comma 53 2 3 2 2" xfId="6019" xr:uid="{00000000-0005-0000-0000-000077170000}"/>
    <cellStyle name="Comma 53 2 3 2 2 2" xfId="6020" xr:uid="{00000000-0005-0000-0000-000078170000}"/>
    <cellStyle name="Comma 53 2 3 2 2 2 2" xfId="6021" xr:uid="{00000000-0005-0000-0000-000079170000}"/>
    <cellStyle name="Comma 53 2 3 2 2 2 3" xfId="6022" xr:uid="{00000000-0005-0000-0000-00007A170000}"/>
    <cellStyle name="Comma 53 2 3 2 2 2 4" xfId="6023" xr:uid="{00000000-0005-0000-0000-00007B170000}"/>
    <cellStyle name="Comma 53 2 3 2 2 3" xfId="6024" xr:uid="{00000000-0005-0000-0000-00007C170000}"/>
    <cellStyle name="Comma 53 2 3 2 2 4" xfId="6025" xr:uid="{00000000-0005-0000-0000-00007D170000}"/>
    <cellStyle name="Comma 53 2 3 2 2 5" xfId="6026" xr:uid="{00000000-0005-0000-0000-00007E170000}"/>
    <cellStyle name="Comma 53 2 3 2 3" xfId="6027" xr:uid="{00000000-0005-0000-0000-00007F170000}"/>
    <cellStyle name="Comma 53 2 3 2 3 2" xfId="6028" xr:uid="{00000000-0005-0000-0000-000080170000}"/>
    <cellStyle name="Comma 53 2 3 2 3 3" xfId="6029" xr:uid="{00000000-0005-0000-0000-000081170000}"/>
    <cellStyle name="Comma 53 2 3 2 3 4" xfId="6030" xr:uid="{00000000-0005-0000-0000-000082170000}"/>
    <cellStyle name="Comma 53 2 3 2 4" xfId="6031" xr:uid="{00000000-0005-0000-0000-000083170000}"/>
    <cellStyle name="Comma 53 2 3 2 5" xfId="6032" xr:uid="{00000000-0005-0000-0000-000084170000}"/>
    <cellStyle name="Comma 53 2 3 2 6" xfId="6033" xr:uid="{00000000-0005-0000-0000-000085170000}"/>
    <cellStyle name="Comma 53 2 3 3" xfId="6034" xr:uid="{00000000-0005-0000-0000-000086170000}"/>
    <cellStyle name="Comma 53 2 3 3 2" xfId="6035" xr:uid="{00000000-0005-0000-0000-000087170000}"/>
    <cellStyle name="Comma 53 2 3 3 2 2" xfId="6036" xr:uid="{00000000-0005-0000-0000-000088170000}"/>
    <cellStyle name="Comma 53 2 3 3 2 2 2" xfId="6037" xr:uid="{00000000-0005-0000-0000-000089170000}"/>
    <cellStyle name="Comma 53 2 3 3 2 2 3" xfId="6038" xr:uid="{00000000-0005-0000-0000-00008A170000}"/>
    <cellStyle name="Comma 53 2 3 3 2 2 4" xfId="6039" xr:uid="{00000000-0005-0000-0000-00008B170000}"/>
    <cellStyle name="Comma 53 2 3 3 2 3" xfId="6040" xr:uid="{00000000-0005-0000-0000-00008C170000}"/>
    <cellStyle name="Comma 53 2 3 3 2 4" xfId="6041" xr:uid="{00000000-0005-0000-0000-00008D170000}"/>
    <cellStyle name="Comma 53 2 3 3 2 5" xfId="6042" xr:uid="{00000000-0005-0000-0000-00008E170000}"/>
    <cellStyle name="Comma 53 2 3 3 3" xfId="6043" xr:uid="{00000000-0005-0000-0000-00008F170000}"/>
    <cellStyle name="Comma 53 2 3 3 3 2" xfId="6044" xr:uid="{00000000-0005-0000-0000-000090170000}"/>
    <cellStyle name="Comma 53 2 3 3 3 3" xfId="6045" xr:uid="{00000000-0005-0000-0000-000091170000}"/>
    <cellStyle name="Comma 53 2 3 3 3 4" xfId="6046" xr:uid="{00000000-0005-0000-0000-000092170000}"/>
    <cellStyle name="Comma 53 2 3 3 4" xfId="6047" xr:uid="{00000000-0005-0000-0000-000093170000}"/>
    <cellStyle name="Comma 53 2 3 3 5" xfId="6048" xr:uid="{00000000-0005-0000-0000-000094170000}"/>
    <cellStyle name="Comma 53 2 3 3 6" xfId="6049" xr:uid="{00000000-0005-0000-0000-000095170000}"/>
    <cellStyle name="Comma 53 2 3 4" xfId="6050" xr:uid="{00000000-0005-0000-0000-000096170000}"/>
    <cellStyle name="Comma 53 2 3 4 2" xfId="6051" xr:uid="{00000000-0005-0000-0000-000097170000}"/>
    <cellStyle name="Comma 53 2 3 4 2 2" xfId="6052" xr:uid="{00000000-0005-0000-0000-000098170000}"/>
    <cellStyle name="Comma 53 2 3 4 2 3" xfId="6053" xr:uid="{00000000-0005-0000-0000-000099170000}"/>
    <cellStyle name="Comma 53 2 3 4 2 4" xfId="6054" xr:uid="{00000000-0005-0000-0000-00009A170000}"/>
    <cellStyle name="Comma 53 2 3 4 3" xfId="6055" xr:uid="{00000000-0005-0000-0000-00009B170000}"/>
    <cellStyle name="Comma 53 2 3 4 4" xfId="6056" xr:uid="{00000000-0005-0000-0000-00009C170000}"/>
    <cellStyle name="Comma 53 2 3 4 5" xfId="6057" xr:uid="{00000000-0005-0000-0000-00009D170000}"/>
    <cellStyle name="Comma 53 2 3 5" xfId="6058" xr:uid="{00000000-0005-0000-0000-00009E170000}"/>
    <cellStyle name="Comma 53 2 3 5 2" xfId="6059" xr:uid="{00000000-0005-0000-0000-00009F170000}"/>
    <cellStyle name="Comma 53 2 3 5 3" xfId="6060" xr:uid="{00000000-0005-0000-0000-0000A0170000}"/>
    <cellStyle name="Comma 53 2 3 5 4" xfId="6061" xr:uid="{00000000-0005-0000-0000-0000A1170000}"/>
    <cellStyle name="Comma 53 2 3 6" xfId="6062" xr:uid="{00000000-0005-0000-0000-0000A2170000}"/>
    <cellStyle name="Comma 53 2 3 7" xfId="6063" xr:uid="{00000000-0005-0000-0000-0000A3170000}"/>
    <cellStyle name="Comma 53 2 3 8" xfId="6064" xr:uid="{00000000-0005-0000-0000-0000A4170000}"/>
    <cellStyle name="Comma 53 2 4" xfId="6065" xr:uid="{00000000-0005-0000-0000-0000A5170000}"/>
    <cellStyle name="Comma 53 2 4 2" xfId="6066" xr:uid="{00000000-0005-0000-0000-0000A6170000}"/>
    <cellStyle name="Comma 53 2 4 2 2" xfId="6067" xr:uid="{00000000-0005-0000-0000-0000A7170000}"/>
    <cellStyle name="Comma 53 2 4 2 2 2" xfId="6068" xr:uid="{00000000-0005-0000-0000-0000A8170000}"/>
    <cellStyle name="Comma 53 2 4 2 2 3" xfId="6069" xr:uid="{00000000-0005-0000-0000-0000A9170000}"/>
    <cellStyle name="Comma 53 2 4 2 2 4" xfId="6070" xr:uid="{00000000-0005-0000-0000-0000AA170000}"/>
    <cellStyle name="Comma 53 2 4 2 3" xfId="6071" xr:uid="{00000000-0005-0000-0000-0000AB170000}"/>
    <cellStyle name="Comma 53 2 4 2 4" xfId="6072" xr:uid="{00000000-0005-0000-0000-0000AC170000}"/>
    <cellStyle name="Comma 53 2 4 2 5" xfId="6073" xr:uid="{00000000-0005-0000-0000-0000AD170000}"/>
    <cellStyle name="Comma 53 2 4 3" xfId="6074" xr:uid="{00000000-0005-0000-0000-0000AE170000}"/>
    <cellStyle name="Comma 53 2 4 3 2" xfId="6075" xr:uid="{00000000-0005-0000-0000-0000AF170000}"/>
    <cellStyle name="Comma 53 2 4 3 3" xfId="6076" xr:uid="{00000000-0005-0000-0000-0000B0170000}"/>
    <cellStyle name="Comma 53 2 4 3 4" xfId="6077" xr:uid="{00000000-0005-0000-0000-0000B1170000}"/>
    <cellStyle name="Comma 53 2 4 4" xfId="6078" xr:uid="{00000000-0005-0000-0000-0000B2170000}"/>
    <cellStyle name="Comma 53 2 4 5" xfId="6079" xr:uid="{00000000-0005-0000-0000-0000B3170000}"/>
    <cellStyle name="Comma 53 2 4 6" xfId="6080" xr:uid="{00000000-0005-0000-0000-0000B4170000}"/>
    <cellStyle name="Comma 53 2 5" xfId="6081" xr:uid="{00000000-0005-0000-0000-0000B5170000}"/>
    <cellStyle name="Comma 53 2 5 2" xfId="6082" xr:uid="{00000000-0005-0000-0000-0000B6170000}"/>
    <cellStyle name="Comma 53 2 5 2 2" xfId="6083" xr:uid="{00000000-0005-0000-0000-0000B7170000}"/>
    <cellStyle name="Comma 53 2 5 2 2 2" xfId="6084" xr:uid="{00000000-0005-0000-0000-0000B8170000}"/>
    <cellStyle name="Comma 53 2 5 2 2 3" xfId="6085" xr:uid="{00000000-0005-0000-0000-0000B9170000}"/>
    <cellStyle name="Comma 53 2 5 2 2 4" xfId="6086" xr:uid="{00000000-0005-0000-0000-0000BA170000}"/>
    <cellStyle name="Comma 53 2 5 2 3" xfId="6087" xr:uid="{00000000-0005-0000-0000-0000BB170000}"/>
    <cellStyle name="Comma 53 2 5 2 4" xfId="6088" xr:uid="{00000000-0005-0000-0000-0000BC170000}"/>
    <cellStyle name="Comma 53 2 5 2 5" xfId="6089" xr:uid="{00000000-0005-0000-0000-0000BD170000}"/>
    <cellStyle name="Comma 53 2 5 3" xfId="6090" xr:uid="{00000000-0005-0000-0000-0000BE170000}"/>
    <cellStyle name="Comma 53 2 5 3 2" xfId="6091" xr:uid="{00000000-0005-0000-0000-0000BF170000}"/>
    <cellStyle name="Comma 53 2 5 3 3" xfId="6092" xr:uid="{00000000-0005-0000-0000-0000C0170000}"/>
    <cellStyle name="Comma 53 2 5 3 4" xfId="6093" xr:uid="{00000000-0005-0000-0000-0000C1170000}"/>
    <cellStyle name="Comma 53 2 5 4" xfId="6094" xr:uid="{00000000-0005-0000-0000-0000C2170000}"/>
    <cellStyle name="Comma 53 2 5 5" xfId="6095" xr:uid="{00000000-0005-0000-0000-0000C3170000}"/>
    <cellStyle name="Comma 53 2 5 6" xfId="6096" xr:uid="{00000000-0005-0000-0000-0000C4170000}"/>
    <cellStyle name="Comma 53 2 6" xfId="6097" xr:uid="{00000000-0005-0000-0000-0000C5170000}"/>
    <cellStyle name="Comma 53 2 6 2" xfId="6098" xr:uid="{00000000-0005-0000-0000-0000C6170000}"/>
    <cellStyle name="Comma 53 2 6 2 2" xfId="6099" xr:uid="{00000000-0005-0000-0000-0000C7170000}"/>
    <cellStyle name="Comma 53 2 6 2 3" xfId="6100" xr:uid="{00000000-0005-0000-0000-0000C8170000}"/>
    <cellStyle name="Comma 53 2 6 2 4" xfId="6101" xr:uid="{00000000-0005-0000-0000-0000C9170000}"/>
    <cellStyle name="Comma 53 2 6 3" xfId="6102" xr:uid="{00000000-0005-0000-0000-0000CA170000}"/>
    <cellStyle name="Comma 53 2 6 4" xfId="6103" xr:uid="{00000000-0005-0000-0000-0000CB170000}"/>
    <cellStyle name="Comma 53 2 6 5" xfId="6104" xr:uid="{00000000-0005-0000-0000-0000CC170000}"/>
    <cellStyle name="Comma 53 2 7" xfId="6105" xr:uid="{00000000-0005-0000-0000-0000CD170000}"/>
    <cellStyle name="Comma 53 2 7 2" xfId="6106" xr:uid="{00000000-0005-0000-0000-0000CE170000}"/>
    <cellStyle name="Comma 53 2 7 3" xfId="6107" xr:uid="{00000000-0005-0000-0000-0000CF170000}"/>
    <cellStyle name="Comma 53 2 7 4" xfId="6108" xr:uid="{00000000-0005-0000-0000-0000D0170000}"/>
    <cellStyle name="Comma 53 2 8" xfId="6109" xr:uid="{00000000-0005-0000-0000-0000D1170000}"/>
    <cellStyle name="Comma 53 2 9" xfId="6110" xr:uid="{00000000-0005-0000-0000-0000D2170000}"/>
    <cellStyle name="Comma 53 3" xfId="6111" xr:uid="{00000000-0005-0000-0000-0000D3170000}"/>
    <cellStyle name="Comma 53 3 10" xfId="6112" xr:uid="{00000000-0005-0000-0000-0000D4170000}"/>
    <cellStyle name="Comma 53 3 2" xfId="6113" xr:uid="{00000000-0005-0000-0000-0000D5170000}"/>
    <cellStyle name="Comma 53 3 2 2" xfId="6114" xr:uid="{00000000-0005-0000-0000-0000D6170000}"/>
    <cellStyle name="Comma 53 3 2 2 2" xfId="6115" xr:uid="{00000000-0005-0000-0000-0000D7170000}"/>
    <cellStyle name="Comma 53 3 2 2 2 2" xfId="6116" xr:uid="{00000000-0005-0000-0000-0000D8170000}"/>
    <cellStyle name="Comma 53 3 2 2 2 2 2" xfId="6117" xr:uid="{00000000-0005-0000-0000-0000D9170000}"/>
    <cellStyle name="Comma 53 3 2 2 2 2 3" xfId="6118" xr:uid="{00000000-0005-0000-0000-0000DA170000}"/>
    <cellStyle name="Comma 53 3 2 2 2 2 4" xfId="6119" xr:uid="{00000000-0005-0000-0000-0000DB170000}"/>
    <cellStyle name="Comma 53 3 2 2 2 3" xfId="6120" xr:uid="{00000000-0005-0000-0000-0000DC170000}"/>
    <cellStyle name="Comma 53 3 2 2 2 4" xfId="6121" xr:uid="{00000000-0005-0000-0000-0000DD170000}"/>
    <cellStyle name="Comma 53 3 2 2 2 5" xfId="6122" xr:uid="{00000000-0005-0000-0000-0000DE170000}"/>
    <cellStyle name="Comma 53 3 2 2 3" xfId="6123" xr:uid="{00000000-0005-0000-0000-0000DF170000}"/>
    <cellStyle name="Comma 53 3 2 2 3 2" xfId="6124" xr:uid="{00000000-0005-0000-0000-0000E0170000}"/>
    <cellStyle name="Comma 53 3 2 2 3 3" xfId="6125" xr:uid="{00000000-0005-0000-0000-0000E1170000}"/>
    <cellStyle name="Comma 53 3 2 2 3 4" xfId="6126" xr:uid="{00000000-0005-0000-0000-0000E2170000}"/>
    <cellStyle name="Comma 53 3 2 2 4" xfId="6127" xr:uid="{00000000-0005-0000-0000-0000E3170000}"/>
    <cellStyle name="Comma 53 3 2 2 5" xfId="6128" xr:uid="{00000000-0005-0000-0000-0000E4170000}"/>
    <cellStyle name="Comma 53 3 2 2 6" xfId="6129" xr:uid="{00000000-0005-0000-0000-0000E5170000}"/>
    <cellStyle name="Comma 53 3 2 3" xfId="6130" xr:uid="{00000000-0005-0000-0000-0000E6170000}"/>
    <cellStyle name="Comma 53 3 2 3 2" xfId="6131" xr:uid="{00000000-0005-0000-0000-0000E7170000}"/>
    <cellStyle name="Comma 53 3 2 3 2 2" xfId="6132" xr:uid="{00000000-0005-0000-0000-0000E8170000}"/>
    <cellStyle name="Comma 53 3 2 3 2 2 2" xfId="6133" xr:uid="{00000000-0005-0000-0000-0000E9170000}"/>
    <cellStyle name="Comma 53 3 2 3 2 2 3" xfId="6134" xr:uid="{00000000-0005-0000-0000-0000EA170000}"/>
    <cellStyle name="Comma 53 3 2 3 2 2 4" xfId="6135" xr:uid="{00000000-0005-0000-0000-0000EB170000}"/>
    <cellStyle name="Comma 53 3 2 3 2 3" xfId="6136" xr:uid="{00000000-0005-0000-0000-0000EC170000}"/>
    <cellStyle name="Comma 53 3 2 3 2 4" xfId="6137" xr:uid="{00000000-0005-0000-0000-0000ED170000}"/>
    <cellStyle name="Comma 53 3 2 3 2 5" xfId="6138" xr:uid="{00000000-0005-0000-0000-0000EE170000}"/>
    <cellStyle name="Comma 53 3 2 3 3" xfId="6139" xr:uid="{00000000-0005-0000-0000-0000EF170000}"/>
    <cellStyle name="Comma 53 3 2 3 3 2" xfId="6140" xr:uid="{00000000-0005-0000-0000-0000F0170000}"/>
    <cellStyle name="Comma 53 3 2 3 3 3" xfId="6141" xr:uid="{00000000-0005-0000-0000-0000F1170000}"/>
    <cellStyle name="Comma 53 3 2 3 3 4" xfId="6142" xr:uid="{00000000-0005-0000-0000-0000F2170000}"/>
    <cellStyle name="Comma 53 3 2 3 4" xfId="6143" xr:uid="{00000000-0005-0000-0000-0000F3170000}"/>
    <cellStyle name="Comma 53 3 2 3 5" xfId="6144" xr:uid="{00000000-0005-0000-0000-0000F4170000}"/>
    <cellStyle name="Comma 53 3 2 3 6" xfId="6145" xr:uid="{00000000-0005-0000-0000-0000F5170000}"/>
    <cellStyle name="Comma 53 3 2 4" xfId="6146" xr:uid="{00000000-0005-0000-0000-0000F6170000}"/>
    <cellStyle name="Comma 53 3 2 4 2" xfId="6147" xr:uid="{00000000-0005-0000-0000-0000F7170000}"/>
    <cellStyle name="Comma 53 3 2 4 2 2" xfId="6148" xr:uid="{00000000-0005-0000-0000-0000F8170000}"/>
    <cellStyle name="Comma 53 3 2 4 2 3" xfId="6149" xr:uid="{00000000-0005-0000-0000-0000F9170000}"/>
    <cellStyle name="Comma 53 3 2 4 2 4" xfId="6150" xr:uid="{00000000-0005-0000-0000-0000FA170000}"/>
    <cellStyle name="Comma 53 3 2 4 3" xfId="6151" xr:uid="{00000000-0005-0000-0000-0000FB170000}"/>
    <cellStyle name="Comma 53 3 2 4 4" xfId="6152" xr:uid="{00000000-0005-0000-0000-0000FC170000}"/>
    <cellStyle name="Comma 53 3 2 4 5" xfId="6153" xr:uid="{00000000-0005-0000-0000-0000FD170000}"/>
    <cellStyle name="Comma 53 3 2 5" xfId="6154" xr:uid="{00000000-0005-0000-0000-0000FE170000}"/>
    <cellStyle name="Comma 53 3 2 5 2" xfId="6155" xr:uid="{00000000-0005-0000-0000-0000FF170000}"/>
    <cellStyle name="Comma 53 3 2 5 3" xfId="6156" xr:uid="{00000000-0005-0000-0000-000000180000}"/>
    <cellStyle name="Comma 53 3 2 5 4" xfId="6157" xr:uid="{00000000-0005-0000-0000-000001180000}"/>
    <cellStyle name="Comma 53 3 2 6" xfId="6158" xr:uid="{00000000-0005-0000-0000-000002180000}"/>
    <cellStyle name="Comma 53 3 2 7" xfId="6159" xr:uid="{00000000-0005-0000-0000-000003180000}"/>
    <cellStyle name="Comma 53 3 2 8" xfId="6160" xr:uid="{00000000-0005-0000-0000-000004180000}"/>
    <cellStyle name="Comma 53 3 3" xfId="6161" xr:uid="{00000000-0005-0000-0000-000005180000}"/>
    <cellStyle name="Comma 53 3 3 2" xfId="6162" xr:uid="{00000000-0005-0000-0000-000006180000}"/>
    <cellStyle name="Comma 53 3 3 2 2" xfId="6163" xr:uid="{00000000-0005-0000-0000-000007180000}"/>
    <cellStyle name="Comma 53 3 3 2 2 2" xfId="6164" xr:uid="{00000000-0005-0000-0000-000008180000}"/>
    <cellStyle name="Comma 53 3 3 2 2 2 2" xfId="6165" xr:uid="{00000000-0005-0000-0000-000009180000}"/>
    <cellStyle name="Comma 53 3 3 2 2 2 3" xfId="6166" xr:uid="{00000000-0005-0000-0000-00000A180000}"/>
    <cellStyle name="Comma 53 3 3 2 2 2 4" xfId="6167" xr:uid="{00000000-0005-0000-0000-00000B180000}"/>
    <cellStyle name="Comma 53 3 3 2 2 3" xfId="6168" xr:uid="{00000000-0005-0000-0000-00000C180000}"/>
    <cellStyle name="Comma 53 3 3 2 2 4" xfId="6169" xr:uid="{00000000-0005-0000-0000-00000D180000}"/>
    <cellStyle name="Comma 53 3 3 2 2 5" xfId="6170" xr:uid="{00000000-0005-0000-0000-00000E180000}"/>
    <cellStyle name="Comma 53 3 3 2 3" xfId="6171" xr:uid="{00000000-0005-0000-0000-00000F180000}"/>
    <cellStyle name="Comma 53 3 3 2 3 2" xfId="6172" xr:uid="{00000000-0005-0000-0000-000010180000}"/>
    <cellStyle name="Comma 53 3 3 2 3 3" xfId="6173" xr:uid="{00000000-0005-0000-0000-000011180000}"/>
    <cellStyle name="Comma 53 3 3 2 3 4" xfId="6174" xr:uid="{00000000-0005-0000-0000-000012180000}"/>
    <cellStyle name="Comma 53 3 3 2 4" xfId="6175" xr:uid="{00000000-0005-0000-0000-000013180000}"/>
    <cellStyle name="Comma 53 3 3 2 5" xfId="6176" xr:uid="{00000000-0005-0000-0000-000014180000}"/>
    <cellStyle name="Comma 53 3 3 2 6" xfId="6177" xr:uid="{00000000-0005-0000-0000-000015180000}"/>
    <cellStyle name="Comma 53 3 3 3" xfId="6178" xr:uid="{00000000-0005-0000-0000-000016180000}"/>
    <cellStyle name="Comma 53 3 3 3 2" xfId="6179" xr:uid="{00000000-0005-0000-0000-000017180000}"/>
    <cellStyle name="Comma 53 3 3 3 2 2" xfId="6180" xr:uid="{00000000-0005-0000-0000-000018180000}"/>
    <cellStyle name="Comma 53 3 3 3 2 2 2" xfId="6181" xr:uid="{00000000-0005-0000-0000-000019180000}"/>
    <cellStyle name="Comma 53 3 3 3 2 2 3" xfId="6182" xr:uid="{00000000-0005-0000-0000-00001A180000}"/>
    <cellStyle name="Comma 53 3 3 3 2 2 4" xfId="6183" xr:uid="{00000000-0005-0000-0000-00001B180000}"/>
    <cellStyle name="Comma 53 3 3 3 2 3" xfId="6184" xr:uid="{00000000-0005-0000-0000-00001C180000}"/>
    <cellStyle name="Comma 53 3 3 3 2 4" xfId="6185" xr:uid="{00000000-0005-0000-0000-00001D180000}"/>
    <cellStyle name="Comma 53 3 3 3 2 5" xfId="6186" xr:uid="{00000000-0005-0000-0000-00001E180000}"/>
    <cellStyle name="Comma 53 3 3 3 3" xfId="6187" xr:uid="{00000000-0005-0000-0000-00001F180000}"/>
    <cellStyle name="Comma 53 3 3 3 3 2" xfId="6188" xr:uid="{00000000-0005-0000-0000-000020180000}"/>
    <cellStyle name="Comma 53 3 3 3 3 3" xfId="6189" xr:uid="{00000000-0005-0000-0000-000021180000}"/>
    <cellStyle name="Comma 53 3 3 3 3 4" xfId="6190" xr:uid="{00000000-0005-0000-0000-000022180000}"/>
    <cellStyle name="Comma 53 3 3 3 4" xfId="6191" xr:uid="{00000000-0005-0000-0000-000023180000}"/>
    <cellStyle name="Comma 53 3 3 3 5" xfId="6192" xr:uid="{00000000-0005-0000-0000-000024180000}"/>
    <cellStyle name="Comma 53 3 3 3 6" xfId="6193" xr:uid="{00000000-0005-0000-0000-000025180000}"/>
    <cellStyle name="Comma 53 3 3 4" xfId="6194" xr:uid="{00000000-0005-0000-0000-000026180000}"/>
    <cellStyle name="Comma 53 3 3 4 2" xfId="6195" xr:uid="{00000000-0005-0000-0000-000027180000}"/>
    <cellStyle name="Comma 53 3 3 4 2 2" xfId="6196" xr:uid="{00000000-0005-0000-0000-000028180000}"/>
    <cellStyle name="Comma 53 3 3 4 2 3" xfId="6197" xr:uid="{00000000-0005-0000-0000-000029180000}"/>
    <cellStyle name="Comma 53 3 3 4 2 4" xfId="6198" xr:uid="{00000000-0005-0000-0000-00002A180000}"/>
    <cellStyle name="Comma 53 3 3 4 3" xfId="6199" xr:uid="{00000000-0005-0000-0000-00002B180000}"/>
    <cellStyle name="Comma 53 3 3 4 4" xfId="6200" xr:uid="{00000000-0005-0000-0000-00002C180000}"/>
    <cellStyle name="Comma 53 3 3 4 5" xfId="6201" xr:uid="{00000000-0005-0000-0000-00002D180000}"/>
    <cellStyle name="Comma 53 3 3 5" xfId="6202" xr:uid="{00000000-0005-0000-0000-00002E180000}"/>
    <cellStyle name="Comma 53 3 3 5 2" xfId="6203" xr:uid="{00000000-0005-0000-0000-00002F180000}"/>
    <cellStyle name="Comma 53 3 3 5 3" xfId="6204" xr:uid="{00000000-0005-0000-0000-000030180000}"/>
    <cellStyle name="Comma 53 3 3 5 4" xfId="6205" xr:uid="{00000000-0005-0000-0000-000031180000}"/>
    <cellStyle name="Comma 53 3 3 6" xfId="6206" xr:uid="{00000000-0005-0000-0000-000032180000}"/>
    <cellStyle name="Comma 53 3 3 7" xfId="6207" xr:uid="{00000000-0005-0000-0000-000033180000}"/>
    <cellStyle name="Comma 53 3 3 8" xfId="6208" xr:uid="{00000000-0005-0000-0000-000034180000}"/>
    <cellStyle name="Comma 53 3 4" xfId="6209" xr:uid="{00000000-0005-0000-0000-000035180000}"/>
    <cellStyle name="Comma 53 3 4 2" xfId="6210" xr:uid="{00000000-0005-0000-0000-000036180000}"/>
    <cellStyle name="Comma 53 3 4 2 2" xfId="6211" xr:uid="{00000000-0005-0000-0000-000037180000}"/>
    <cellStyle name="Comma 53 3 4 2 2 2" xfId="6212" xr:uid="{00000000-0005-0000-0000-000038180000}"/>
    <cellStyle name="Comma 53 3 4 2 2 3" xfId="6213" xr:uid="{00000000-0005-0000-0000-000039180000}"/>
    <cellStyle name="Comma 53 3 4 2 2 4" xfId="6214" xr:uid="{00000000-0005-0000-0000-00003A180000}"/>
    <cellStyle name="Comma 53 3 4 2 3" xfId="6215" xr:uid="{00000000-0005-0000-0000-00003B180000}"/>
    <cellStyle name="Comma 53 3 4 2 4" xfId="6216" xr:uid="{00000000-0005-0000-0000-00003C180000}"/>
    <cellStyle name="Comma 53 3 4 2 5" xfId="6217" xr:uid="{00000000-0005-0000-0000-00003D180000}"/>
    <cellStyle name="Comma 53 3 4 3" xfId="6218" xr:uid="{00000000-0005-0000-0000-00003E180000}"/>
    <cellStyle name="Comma 53 3 4 3 2" xfId="6219" xr:uid="{00000000-0005-0000-0000-00003F180000}"/>
    <cellStyle name="Comma 53 3 4 3 3" xfId="6220" xr:uid="{00000000-0005-0000-0000-000040180000}"/>
    <cellStyle name="Comma 53 3 4 3 4" xfId="6221" xr:uid="{00000000-0005-0000-0000-000041180000}"/>
    <cellStyle name="Comma 53 3 4 4" xfId="6222" xr:uid="{00000000-0005-0000-0000-000042180000}"/>
    <cellStyle name="Comma 53 3 4 5" xfId="6223" xr:uid="{00000000-0005-0000-0000-000043180000}"/>
    <cellStyle name="Comma 53 3 4 6" xfId="6224" xr:uid="{00000000-0005-0000-0000-000044180000}"/>
    <cellStyle name="Comma 53 3 5" xfId="6225" xr:uid="{00000000-0005-0000-0000-000045180000}"/>
    <cellStyle name="Comma 53 3 5 2" xfId="6226" xr:uid="{00000000-0005-0000-0000-000046180000}"/>
    <cellStyle name="Comma 53 3 5 2 2" xfId="6227" xr:uid="{00000000-0005-0000-0000-000047180000}"/>
    <cellStyle name="Comma 53 3 5 2 2 2" xfId="6228" xr:uid="{00000000-0005-0000-0000-000048180000}"/>
    <cellStyle name="Comma 53 3 5 2 2 3" xfId="6229" xr:uid="{00000000-0005-0000-0000-000049180000}"/>
    <cellStyle name="Comma 53 3 5 2 2 4" xfId="6230" xr:uid="{00000000-0005-0000-0000-00004A180000}"/>
    <cellStyle name="Comma 53 3 5 2 3" xfId="6231" xr:uid="{00000000-0005-0000-0000-00004B180000}"/>
    <cellStyle name="Comma 53 3 5 2 4" xfId="6232" xr:uid="{00000000-0005-0000-0000-00004C180000}"/>
    <cellStyle name="Comma 53 3 5 2 5" xfId="6233" xr:uid="{00000000-0005-0000-0000-00004D180000}"/>
    <cellStyle name="Comma 53 3 5 3" xfId="6234" xr:uid="{00000000-0005-0000-0000-00004E180000}"/>
    <cellStyle name="Comma 53 3 5 3 2" xfId="6235" xr:uid="{00000000-0005-0000-0000-00004F180000}"/>
    <cellStyle name="Comma 53 3 5 3 3" xfId="6236" xr:uid="{00000000-0005-0000-0000-000050180000}"/>
    <cellStyle name="Comma 53 3 5 3 4" xfId="6237" xr:uid="{00000000-0005-0000-0000-000051180000}"/>
    <cellStyle name="Comma 53 3 5 4" xfId="6238" xr:uid="{00000000-0005-0000-0000-000052180000}"/>
    <cellStyle name="Comma 53 3 5 5" xfId="6239" xr:uid="{00000000-0005-0000-0000-000053180000}"/>
    <cellStyle name="Comma 53 3 5 6" xfId="6240" xr:uid="{00000000-0005-0000-0000-000054180000}"/>
    <cellStyle name="Comma 53 3 6" xfId="6241" xr:uid="{00000000-0005-0000-0000-000055180000}"/>
    <cellStyle name="Comma 53 3 6 2" xfId="6242" xr:uid="{00000000-0005-0000-0000-000056180000}"/>
    <cellStyle name="Comma 53 3 6 2 2" xfId="6243" xr:uid="{00000000-0005-0000-0000-000057180000}"/>
    <cellStyle name="Comma 53 3 6 2 3" xfId="6244" xr:uid="{00000000-0005-0000-0000-000058180000}"/>
    <cellStyle name="Comma 53 3 6 2 4" xfId="6245" xr:uid="{00000000-0005-0000-0000-000059180000}"/>
    <cellStyle name="Comma 53 3 6 3" xfId="6246" xr:uid="{00000000-0005-0000-0000-00005A180000}"/>
    <cellStyle name="Comma 53 3 6 4" xfId="6247" xr:uid="{00000000-0005-0000-0000-00005B180000}"/>
    <cellStyle name="Comma 53 3 6 5" xfId="6248" xr:uid="{00000000-0005-0000-0000-00005C180000}"/>
    <cellStyle name="Comma 53 3 7" xfId="6249" xr:uid="{00000000-0005-0000-0000-00005D180000}"/>
    <cellStyle name="Comma 53 3 7 2" xfId="6250" xr:uid="{00000000-0005-0000-0000-00005E180000}"/>
    <cellStyle name="Comma 53 3 7 3" xfId="6251" xr:uid="{00000000-0005-0000-0000-00005F180000}"/>
    <cellStyle name="Comma 53 3 7 4" xfId="6252" xr:uid="{00000000-0005-0000-0000-000060180000}"/>
    <cellStyle name="Comma 53 3 8" xfId="6253" xr:uid="{00000000-0005-0000-0000-000061180000}"/>
    <cellStyle name="Comma 53 3 9" xfId="6254" xr:uid="{00000000-0005-0000-0000-000062180000}"/>
    <cellStyle name="Comma 53 4" xfId="6255" xr:uid="{00000000-0005-0000-0000-000063180000}"/>
    <cellStyle name="Comma 53 4 2" xfId="6256" xr:uid="{00000000-0005-0000-0000-000064180000}"/>
    <cellStyle name="Comma 53 4 2 2" xfId="6257" xr:uid="{00000000-0005-0000-0000-000065180000}"/>
    <cellStyle name="Comma 53 4 2 2 2" xfId="6258" xr:uid="{00000000-0005-0000-0000-000066180000}"/>
    <cellStyle name="Comma 53 4 2 2 2 2" xfId="6259" xr:uid="{00000000-0005-0000-0000-000067180000}"/>
    <cellStyle name="Comma 53 4 2 2 2 3" xfId="6260" xr:uid="{00000000-0005-0000-0000-000068180000}"/>
    <cellStyle name="Comma 53 4 2 2 2 4" xfId="6261" xr:uid="{00000000-0005-0000-0000-000069180000}"/>
    <cellStyle name="Comma 53 4 2 2 3" xfId="6262" xr:uid="{00000000-0005-0000-0000-00006A180000}"/>
    <cellStyle name="Comma 53 4 2 2 4" xfId="6263" xr:uid="{00000000-0005-0000-0000-00006B180000}"/>
    <cellStyle name="Comma 53 4 2 2 5" xfId="6264" xr:uid="{00000000-0005-0000-0000-00006C180000}"/>
    <cellStyle name="Comma 53 4 2 3" xfId="6265" xr:uid="{00000000-0005-0000-0000-00006D180000}"/>
    <cellStyle name="Comma 53 4 2 3 2" xfId="6266" xr:uid="{00000000-0005-0000-0000-00006E180000}"/>
    <cellStyle name="Comma 53 4 2 3 3" xfId="6267" xr:uid="{00000000-0005-0000-0000-00006F180000}"/>
    <cellStyle name="Comma 53 4 2 3 4" xfId="6268" xr:uid="{00000000-0005-0000-0000-000070180000}"/>
    <cellStyle name="Comma 53 4 2 4" xfId="6269" xr:uid="{00000000-0005-0000-0000-000071180000}"/>
    <cellStyle name="Comma 53 4 2 5" xfId="6270" xr:uid="{00000000-0005-0000-0000-000072180000}"/>
    <cellStyle name="Comma 53 4 2 6" xfId="6271" xr:uid="{00000000-0005-0000-0000-000073180000}"/>
    <cellStyle name="Comma 53 4 3" xfId="6272" xr:uid="{00000000-0005-0000-0000-000074180000}"/>
    <cellStyle name="Comma 53 4 3 2" xfId="6273" xr:uid="{00000000-0005-0000-0000-000075180000}"/>
    <cellStyle name="Comma 53 4 3 2 2" xfId="6274" xr:uid="{00000000-0005-0000-0000-000076180000}"/>
    <cellStyle name="Comma 53 4 3 2 2 2" xfId="6275" xr:uid="{00000000-0005-0000-0000-000077180000}"/>
    <cellStyle name="Comma 53 4 3 2 2 3" xfId="6276" xr:uid="{00000000-0005-0000-0000-000078180000}"/>
    <cellStyle name="Comma 53 4 3 2 2 4" xfId="6277" xr:uid="{00000000-0005-0000-0000-000079180000}"/>
    <cellStyle name="Comma 53 4 3 2 3" xfId="6278" xr:uid="{00000000-0005-0000-0000-00007A180000}"/>
    <cellStyle name="Comma 53 4 3 2 4" xfId="6279" xr:uid="{00000000-0005-0000-0000-00007B180000}"/>
    <cellStyle name="Comma 53 4 3 2 5" xfId="6280" xr:uid="{00000000-0005-0000-0000-00007C180000}"/>
    <cellStyle name="Comma 53 4 3 3" xfId="6281" xr:uid="{00000000-0005-0000-0000-00007D180000}"/>
    <cellStyle name="Comma 53 4 3 3 2" xfId="6282" xr:uid="{00000000-0005-0000-0000-00007E180000}"/>
    <cellStyle name="Comma 53 4 3 3 3" xfId="6283" xr:uid="{00000000-0005-0000-0000-00007F180000}"/>
    <cellStyle name="Comma 53 4 3 3 4" xfId="6284" xr:uid="{00000000-0005-0000-0000-000080180000}"/>
    <cellStyle name="Comma 53 4 3 4" xfId="6285" xr:uid="{00000000-0005-0000-0000-000081180000}"/>
    <cellStyle name="Comma 53 4 3 5" xfId="6286" xr:uid="{00000000-0005-0000-0000-000082180000}"/>
    <cellStyle name="Comma 53 4 3 6" xfId="6287" xr:uid="{00000000-0005-0000-0000-000083180000}"/>
    <cellStyle name="Comma 53 4 4" xfId="6288" xr:uid="{00000000-0005-0000-0000-000084180000}"/>
    <cellStyle name="Comma 53 4 4 2" xfId="6289" xr:uid="{00000000-0005-0000-0000-000085180000}"/>
    <cellStyle name="Comma 53 4 4 2 2" xfId="6290" xr:uid="{00000000-0005-0000-0000-000086180000}"/>
    <cellStyle name="Comma 53 4 4 2 3" xfId="6291" xr:uid="{00000000-0005-0000-0000-000087180000}"/>
    <cellStyle name="Comma 53 4 4 2 4" xfId="6292" xr:uid="{00000000-0005-0000-0000-000088180000}"/>
    <cellStyle name="Comma 53 4 4 3" xfId="6293" xr:uid="{00000000-0005-0000-0000-000089180000}"/>
    <cellStyle name="Comma 53 4 4 4" xfId="6294" xr:uid="{00000000-0005-0000-0000-00008A180000}"/>
    <cellStyle name="Comma 53 4 4 5" xfId="6295" xr:uid="{00000000-0005-0000-0000-00008B180000}"/>
    <cellStyle name="Comma 53 4 5" xfId="6296" xr:uid="{00000000-0005-0000-0000-00008C180000}"/>
    <cellStyle name="Comma 53 4 5 2" xfId="6297" xr:uid="{00000000-0005-0000-0000-00008D180000}"/>
    <cellStyle name="Comma 53 4 5 3" xfId="6298" xr:uid="{00000000-0005-0000-0000-00008E180000}"/>
    <cellStyle name="Comma 53 4 5 4" xfId="6299" xr:uid="{00000000-0005-0000-0000-00008F180000}"/>
    <cellStyle name="Comma 53 4 6" xfId="6300" xr:uid="{00000000-0005-0000-0000-000090180000}"/>
    <cellStyle name="Comma 53 4 7" xfId="6301" xr:uid="{00000000-0005-0000-0000-000091180000}"/>
    <cellStyle name="Comma 53 4 8" xfId="6302" xr:uid="{00000000-0005-0000-0000-000092180000}"/>
    <cellStyle name="Comma 53 5" xfId="6303" xr:uid="{00000000-0005-0000-0000-000093180000}"/>
    <cellStyle name="Comma 53 5 2" xfId="6304" xr:uid="{00000000-0005-0000-0000-000094180000}"/>
    <cellStyle name="Comma 53 5 2 2" xfId="6305" xr:uid="{00000000-0005-0000-0000-000095180000}"/>
    <cellStyle name="Comma 53 5 2 2 2" xfId="6306" xr:uid="{00000000-0005-0000-0000-000096180000}"/>
    <cellStyle name="Comma 53 5 2 2 2 2" xfId="6307" xr:uid="{00000000-0005-0000-0000-000097180000}"/>
    <cellStyle name="Comma 53 5 2 2 2 3" xfId="6308" xr:uid="{00000000-0005-0000-0000-000098180000}"/>
    <cellStyle name="Comma 53 5 2 2 2 4" xfId="6309" xr:uid="{00000000-0005-0000-0000-000099180000}"/>
    <cellStyle name="Comma 53 5 2 2 3" xfId="6310" xr:uid="{00000000-0005-0000-0000-00009A180000}"/>
    <cellStyle name="Comma 53 5 2 2 4" xfId="6311" xr:uid="{00000000-0005-0000-0000-00009B180000}"/>
    <cellStyle name="Comma 53 5 2 2 5" xfId="6312" xr:uid="{00000000-0005-0000-0000-00009C180000}"/>
    <cellStyle name="Comma 53 5 2 3" xfId="6313" xr:uid="{00000000-0005-0000-0000-00009D180000}"/>
    <cellStyle name="Comma 53 5 2 3 2" xfId="6314" xr:uid="{00000000-0005-0000-0000-00009E180000}"/>
    <cellStyle name="Comma 53 5 2 3 3" xfId="6315" xr:uid="{00000000-0005-0000-0000-00009F180000}"/>
    <cellStyle name="Comma 53 5 2 3 4" xfId="6316" xr:uid="{00000000-0005-0000-0000-0000A0180000}"/>
    <cellStyle name="Comma 53 5 2 4" xfId="6317" xr:uid="{00000000-0005-0000-0000-0000A1180000}"/>
    <cellStyle name="Comma 53 5 2 5" xfId="6318" xr:uid="{00000000-0005-0000-0000-0000A2180000}"/>
    <cellStyle name="Comma 53 5 2 6" xfId="6319" xr:uid="{00000000-0005-0000-0000-0000A3180000}"/>
    <cellStyle name="Comma 53 5 3" xfId="6320" xr:uid="{00000000-0005-0000-0000-0000A4180000}"/>
    <cellStyle name="Comma 53 5 3 2" xfId="6321" xr:uid="{00000000-0005-0000-0000-0000A5180000}"/>
    <cellStyle name="Comma 53 5 3 2 2" xfId="6322" xr:uid="{00000000-0005-0000-0000-0000A6180000}"/>
    <cellStyle name="Comma 53 5 3 2 2 2" xfId="6323" xr:uid="{00000000-0005-0000-0000-0000A7180000}"/>
    <cellStyle name="Comma 53 5 3 2 2 3" xfId="6324" xr:uid="{00000000-0005-0000-0000-0000A8180000}"/>
    <cellStyle name="Comma 53 5 3 2 2 4" xfId="6325" xr:uid="{00000000-0005-0000-0000-0000A9180000}"/>
    <cellStyle name="Comma 53 5 3 2 3" xfId="6326" xr:uid="{00000000-0005-0000-0000-0000AA180000}"/>
    <cellStyle name="Comma 53 5 3 2 4" xfId="6327" xr:uid="{00000000-0005-0000-0000-0000AB180000}"/>
    <cellStyle name="Comma 53 5 3 2 5" xfId="6328" xr:uid="{00000000-0005-0000-0000-0000AC180000}"/>
    <cellStyle name="Comma 53 5 3 3" xfId="6329" xr:uid="{00000000-0005-0000-0000-0000AD180000}"/>
    <cellStyle name="Comma 53 5 3 3 2" xfId="6330" xr:uid="{00000000-0005-0000-0000-0000AE180000}"/>
    <cellStyle name="Comma 53 5 3 3 3" xfId="6331" xr:uid="{00000000-0005-0000-0000-0000AF180000}"/>
    <cellStyle name="Comma 53 5 3 3 4" xfId="6332" xr:uid="{00000000-0005-0000-0000-0000B0180000}"/>
    <cellStyle name="Comma 53 5 3 4" xfId="6333" xr:uid="{00000000-0005-0000-0000-0000B1180000}"/>
    <cellStyle name="Comma 53 5 3 5" xfId="6334" xr:uid="{00000000-0005-0000-0000-0000B2180000}"/>
    <cellStyle name="Comma 53 5 3 6" xfId="6335" xr:uid="{00000000-0005-0000-0000-0000B3180000}"/>
    <cellStyle name="Comma 53 5 4" xfId="6336" xr:uid="{00000000-0005-0000-0000-0000B4180000}"/>
    <cellStyle name="Comma 53 5 4 2" xfId="6337" xr:uid="{00000000-0005-0000-0000-0000B5180000}"/>
    <cellStyle name="Comma 53 5 4 2 2" xfId="6338" xr:uid="{00000000-0005-0000-0000-0000B6180000}"/>
    <cellStyle name="Comma 53 5 4 2 3" xfId="6339" xr:uid="{00000000-0005-0000-0000-0000B7180000}"/>
    <cellStyle name="Comma 53 5 4 2 4" xfId="6340" xr:uid="{00000000-0005-0000-0000-0000B8180000}"/>
    <cellStyle name="Comma 53 5 4 3" xfId="6341" xr:uid="{00000000-0005-0000-0000-0000B9180000}"/>
    <cellStyle name="Comma 53 5 4 4" xfId="6342" xr:uid="{00000000-0005-0000-0000-0000BA180000}"/>
    <cellStyle name="Comma 53 5 4 5" xfId="6343" xr:uid="{00000000-0005-0000-0000-0000BB180000}"/>
    <cellStyle name="Comma 53 5 5" xfId="6344" xr:uid="{00000000-0005-0000-0000-0000BC180000}"/>
    <cellStyle name="Comma 53 5 5 2" xfId="6345" xr:uid="{00000000-0005-0000-0000-0000BD180000}"/>
    <cellStyle name="Comma 53 5 5 3" xfId="6346" xr:uid="{00000000-0005-0000-0000-0000BE180000}"/>
    <cellStyle name="Comma 53 5 5 4" xfId="6347" xr:uid="{00000000-0005-0000-0000-0000BF180000}"/>
    <cellStyle name="Comma 53 5 6" xfId="6348" xr:uid="{00000000-0005-0000-0000-0000C0180000}"/>
    <cellStyle name="Comma 53 5 7" xfId="6349" xr:uid="{00000000-0005-0000-0000-0000C1180000}"/>
    <cellStyle name="Comma 53 5 8" xfId="6350" xr:uid="{00000000-0005-0000-0000-0000C2180000}"/>
    <cellStyle name="Comma 53 6" xfId="6351" xr:uid="{00000000-0005-0000-0000-0000C3180000}"/>
    <cellStyle name="Comma 53 6 2" xfId="6352" xr:uid="{00000000-0005-0000-0000-0000C4180000}"/>
    <cellStyle name="Comma 53 6 2 2" xfId="6353" xr:uid="{00000000-0005-0000-0000-0000C5180000}"/>
    <cellStyle name="Comma 53 6 2 2 2" xfId="6354" xr:uid="{00000000-0005-0000-0000-0000C6180000}"/>
    <cellStyle name="Comma 53 6 2 2 3" xfId="6355" xr:uid="{00000000-0005-0000-0000-0000C7180000}"/>
    <cellStyle name="Comma 53 6 2 2 4" xfId="6356" xr:uid="{00000000-0005-0000-0000-0000C8180000}"/>
    <cellStyle name="Comma 53 6 2 3" xfId="6357" xr:uid="{00000000-0005-0000-0000-0000C9180000}"/>
    <cellStyle name="Comma 53 6 2 4" xfId="6358" xr:uid="{00000000-0005-0000-0000-0000CA180000}"/>
    <cellStyle name="Comma 53 6 2 5" xfId="6359" xr:uid="{00000000-0005-0000-0000-0000CB180000}"/>
    <cellStyle name="Comma 53 6 3" xfId="6360" xr:uid="{00000000-0005-0000-0000-0000CC180000}"/>
    <cellStyle name="Comma 53 6 3 2" xfId="6361" xr:uid="{00000000-0005-0000-0000-0000CD180000}"/>
    <cellStyle name="Comma 53 6 3 3" xfId="6362" xr:uid="{00000000-0005-0000-0000-0000CE180000}"/>
    <cellStyle name="Comma 53 6 3 4" xfId="6363" xr:uid="{00000000-0005-0000-0000-0000CF180000}"/>
    <cellStyle name="Comma 53 6 4" xfId="6364" xr:uid="{00000000-0005-0000-0000-0000D0180000}"/>
    <cellStyle name="Comma 53 6 5" xfId="6365" xr:uid="{00000000-0005-0000-0000-0000D1180000}"/>
    <cellStyle name="Comma 53 6 6" xfId="6366" xr:uid="{00000000-0005-0000-0000-0000D2180000}"/>
    <cellStyle name="Comma 53 7" xfId="6367" xr:uid="{00000000-0005-0000-0000-0000D3180000}"/>
    <cellStyle name="Comma 53 7 2" xfId="6368" xr:uid="{00000000-0005-0000-0000-0000D4180000}"/>
    <cellStyle name="Comma 53 7 2 2" xfId="6369" xr:uid="{00000000-0005-0000-0000-0000D5180000}"/>
    <cellStyle name="Comma 53 7 2 2 2" xfId="6370" xr:uid="{00000000-0005-0000-0000-0000D6180000}"/>
    <cellStyle name="Comma 53 7 2 2 3" xfId="6371" xr:uid="{00000000-0005-0000-0000-0000D7180000}"/>
    <cellStyle name="Comma 53 7 2 2 4" xfId="6372" xr:uid="{00000000-0005-0000-0000-0000D8180000}"/>
    <cellStyle name="Comma 53 7 2 3" xfId="6373" xr:uid="{00000000-0005-0000-0000-0000D9180000}"/>
    <cellStyle name="Comma 53 7 2 4" xfId="6374" xr:uid="{00000000-0005-0000-0000-0000DA180000}"/>
    <cellStyle name="Comma 53 7 2 5" xfId="6375" xr:uid="{00000000-0005-0000-0000-0000DB180000}"/>
    <cellStyle name="Comma 53 7 3" xfId="6376" xr:uid="{00000000-0005-0000-0000-0000DC180000}"/>
    <cellStyle name="Comma 53 7 3 2" xfId="6377" xr:uid="{00000000-0005-0000-0000-0000DD180000}"/>
    <cellStyle name="Comma 53 7 3 3" xfId="6378" xr:uid="{00000000-0005-0000-0000-0000DE180000}"/>
    <cellStyle name="Comma 53 7 3 4" xfId="6379" xr:uid="{00000000-0005-0000-0000-0000DF180000}"/>
    <cellStyle name="Comma 53 7 4" xfId="6380" xr:uid="{00000000-0005-0000-0000-0000E0180000}"/>
    <cellStyle name="Comma 53 7 5" xfId="6381" xr:uid="{00000000-0005-0000-0000-0000E1180000}"/>
    <cellStyle name="Comma 53 7 6" xfId="6382" xr:uid="{00000000-0005-0000-0000-0000E2180000}"/>
    <cellStyle name="Comma 53 8" xfId="6383" xr:uid="{00000000-0005-0000-0000-0000E3180000}"/>
    <cellStyle name="Comma 53 8 2" xfId="6384" xr:uid="{00000000-0005-0000-0000-0000E4180000}"/>
    <cellStyle name="Comma 53 8 2 2" xfId="6385" xr:uid="{00000000-0005-0000-0000-0000E5180000}"/>
    <cellStyle name="Comma 53 8 2 3" xfId="6386" xr:uid="{00000000-0005-0000-0000-0000E6180000}"/>
    <cellStyle name="Comma 53 8 2 4" xfId="6387" xr:uid="{00000000-0005-0000-0000-0000E7180000}"/>
    <cellStyle name="Comma 53 8 3" xfId="6388" xr:uid="{00000000-0005-0000-0000-0000E8180000}"/>
    <cellStyle name="Comma 53 8 4" xfId="6389" xr:uid="{00000000-0005-0000-0000-0000E9180000}"/>
    <cellStyle name="Comma 53 8 5" xfId="6390" xr:uid="{00000000-0005-0000-0000-0000EA180000}"/>
    <cellStyle name="Comma 53 9" xfId="6391" xr:uid="{00000000-0005-0000-0000-0000EB180000}"/>
    <cellStyle name="Comma 53 9 2" xfId="6392" xr:uid="{00000000-0005-0000-0000-0000EC180000}"/>
    <cellStyle name="Comma 53 9 3" xfId="6393" xr:uid="{00000000-0005-0000-0000-0000ED180000}"/>
    <cellStyle name="Comma 53 9 4" xfId="6394" xr:uid="{00000000-0005-0000-0000-0000EE180000}"/>
    <cellStyle name="Comma 54" xfId="6395" xr:uid="{00000000-0005-0000-0000-0000EF180000}"/>
    <cellStyle name="Comma 54 10" xfId="6396" xr:uid="{00000000-0005-0000-0000-0000F0180000}"/>
    <cellStyle name="Comma 54 11" xfId="6397" xr:uid="{00000000-0005-0000-0000-0000F1180000}"/>
    <cellStyle name="Comma 54 12" xfId="6398" xr:uid="{00000000-0005-0000-0000-0000F2180000}"/>
    <cellStyle name="Comma 54 2" xfId="6399" xr:uid="{00000000-0005-0000-0000-0000F3180000}"/>
    <cellStyle name="Comma 54 2 10" xfId="6400" xr:uid="{00000000-0005-0000-0000-0000F4180000}"/>
    <cellStyle name="Comma 54 2 2" xfId="6401" xr:uid="{00000000-0005-0000-0000-0000F5180000}"/>
    <cellStyle name="Comma 54 2 2 2" xfId="6402" xr:uid="{00000000-0005-0000-0000-0000F6180000}"/>
    <cellStyle name="Comma 54 2 2 2 2" xfId="6403" xr:uid="{00000000-0005-0000-0000-0000F7180000}"/>
    <cellStyle name="Comma 54 2 2 2 2 2" xfId="6404" xr:uid="{00000000-0005-0000-0000-0000F8180000}"/>
    <cellStyle name="Comma 54 2 2 2 2 2 2" xfId="6405" xr:uid="{00000000-0005-0000-0000-0000F9180000}"/>
    <cellStyle name="Comma 54 2 2 2 2 2 3" xfId="6406" xr:uid="{00000000-0005-0000-0000-0000FA180000}"/>
    <cellStyle name="Comma 54 2 2 2 2 2 4" xfId="6407" xr:uid="{00000000-0005-0000-0000-0000FB180000}"/>
    <cellStyle name="Comma 54 2 2 2 2 3" xfId="6408" xr:uid="{00000000-0005-0000-0000-0000FC180000}"/>
    <cellStyle name="Comma 54 2 2 2 2 4" xfId="6409" xr:uid="{00000000-0005-0000-0000-0000FD180000}"/>
    <cellStyle name="Comma 54 2 2 2 2 5" xfId="6410" xr:uid="{00000000-0005-0000-0000-0000FE180000}"/>
    <cellStyle name="Comma 54 2 2 2 3" xfId="6411" xr:uid="{00000000-0005-0000-0000-0000FF180000}"/>
    <cellStyle name="Comma 54 2 2 2 3 2" xfId="6412" xr:uid="{00000000-0005-0000-0000-000000190000}"/>
    <cellStyle name="Comma 54 2 2 2 3 3" xfId="6413" xr:uid="{00000000-0005-0000-0000-000001190000}"/>
    <cellStyle name="Comma 54 2 2 2 3 4" xfId="6414" xr:uid="{00000000-0005-0000-0000-000002190000}"/>
    <cellStyle name="Comma 54 2 2 2 4" xfId="6415" xr:uid="{00000000-0005-0000-0000-000003190000}"/>
    <cellStyle name="Comma 54 2 2 2 5" xfId="6416" xr:uid="{00000000-0005-0000-0000-000004190000}"/>
    <cellStyle name="Comma 54 2 2 2 6" xfId="6417" xr:uid="{00000000-0005-0000-0000-000005190000}"/>
    <cellStyle name="Comma 54 2 2 3" xfId="6418" xr:uid="{00000000-0005-0000-0000-000006190000}"/>
    <cellStyle name="Comma 54 2 2 3 2" xfId="6419" xr:uid="{00000000-0005-0000-0000-000007190000}"/>
    <cellStyle name="Comma 54 2 2 3 2 2" xfId="6420" xr:uid="{00000000-0005-0000-0000-000008190000}"/>
    <cellStyle name="Comma 54 2 2 3 2 2 2" xfId="6421" xr:uid="{00000000-0005-0000-0000-000009190000}"/>
    <cellStyle name="Comma 54 2 2 3 2 2 3" xfId="6422" xr:uid="{00000000-0005-0000-0000-00000A190000}"/>
    <cellStyle name="Comma 54 2 2 3 2 2 4" xfId="6423" xr:uid="{00000000-0005-0000-0000-00000B190000}"/>
    <cellStyle name="Comma 54 2 2 3 2 3" xfId="6424" xr:uid="{00000000-0005-0000-0000-00000C190000}"/>
    <cellStyle name="Comma 54 2 2 3 2 4" xfId="6425" xr:uid="{00000000-0005-0000-0000-00000D190000}"/>
    <cellStyle name="Comma 54 2 2 3 2 5" xfId="6426" xr:uid="{00000000-0005-0000-0000-00000E190000}"/>
    <cellStyle name="Comma 54 2 2 3 3" xfId="6427" xr:uid="{00000000-0005-0000-0000-00000F190000}"/>
    <cellStyle name="Comma 54 2 2 3 3 2" xfId="6428" xr:uid="{00000000-0005-0000-0000-000010190000}"/>
    <cellStyle name="Comma 54 2 2 3 3 3" xfId="6429" xr:uid="{00000000-0005-0000-0000-000011190000}"/>
    <cellStyle name="Comma 54 2 2 3 3 4" xfId="6430" xr:uid="{00000000-0005-0000-0000-000012190000}"/>
    <cellStyle name="Comma 54 2 2 3 4" xfId="6431" xr:uid="{00000000-0005-0000-0000-000013190000}"/>
    <cellStyle name="Comma 54 2 2 3 5" xfId="6432" xr:uid="{00000000-0005-0000-0000-000014190000}"/>
    <cellStyle name="Comma 54 2 2 3 6" xfId="6433" xr:uid="{00000000-0005-0000-0000-000015190000}"/>
    <cellStyle name="Comma 54 2 2 4" xfId="6434" xr:uid="{00000000-0005-0000-0000-000016190000}"/>
    <cellStyle name="Comma 54 2 2 4 2" xfId="6435" xr:uid="{00000000-0005-0000-0000-000017190000}"/>
    <cellStyle name="Comma 54 2 2 4 2 2" xfId="6436" xr:uid="{00000000-0005-0000-0000-000018190000}"/>
    <cellStyle name="Comma 54 2 2 4 2 3" xfId="6437" xr:uid="{00000000-0005-0000-0000-000019190000}"/>
    <cellStyle name="Comma 54 2 2 4 2 4" xfId="6438" xr:uid="{00000000-0005-0000-0000-00001A190000}"/>
    <cellStyle name="Comma 54 2 2 4 3" xfId="6439" xr:uid="{00000000-0005-0000-0000-00001B190000}"/>
    <cellStyle name="Comma 54 2 2 4 4" xfId="6440" xr:uid="{00000000-0005-0000-0000-00001C190000}"/>
    <cellStyle name="Comma 54 2 2 4 5" xfId="6441" xr:uid="{00000000-0005-0000-0000-00001D190000}"/>
    <cellStyle name="Comma 54 2 2 5" xfId="6442" xr:uid="{00000000-0005-0000-0000-00001E190000}"/>
    <cellStyle name="Comma 54 2 2 5 2" xfId="6443" xr:uid="{00000000-0005-0000-0000-00001F190000}"/>
    <cellStyle name="Comma 54 2 2 5 3" xfId="6444" xr:uid="{00000000-0005-0000-0000-000020190000}"/>
    <cellStyle name="Comma 54 2 2 5 4" xfId="6445" xr:uid="{00000000-0005-0000-0000-000021190000}"/>
    <cellStyle name="Comma 54 2 2 6" xfId="6446" xr:uid="{00000000-0005-0000-0000-000022190000}"/>
    <cellStyle name="Comma 54 2 2 7" xfId="6447" xr:uid="{00000000-0005-0000-0000-000023190000}"/>
    <cellStyle name="Comma 54 2 2 8" xfId="6448" xr:uid="{00000000-0005-0000-0000-000024190000}"/>
    <cellStyle name="Comma 54 2 3" xfId="6449" xr:uid="{00000000-0005-0000-0000-000025190000}"/>
    <cellStyle name="Comma 54 2 3 2" xfId="6450" xr:uid="{00000000-0005-0000-0000-000026190000}"/>
    <cellStyle name="Comma 54 2 3 2 2" xfId="6451" xr:uid="{00000000-0005-0000-0000-000027190000}"/>
    <cellStyle name="Comma 54 2 3 2 2 2" xfId="6452" xr:uid="{00000000-0005-0000-0000-000028190000}"/>
    <cellStyle name="Comma 54 2 3 2 2 2 2" xfId="6453" xr:uid="{00000000-0005-0000-0000-000029190000}"/>
    <cellStyle name="Comma 54 2 3 2 2 2 3" xfId="6454" xr:uid="{00000000-0005-0000-0000-00002A190000}"/>
    <cellStyle name="Comma 54 2 3 2 2 2 4" xfId="6455" xr:uid="{00000000-0005-0000-0000-00002B190000}"/>
    <cellStyle name="Comma 54 2 3 2 2 3" xfId="6456" xr:uid="{00000000-0005-0000-0000-00002C190000}"/>
    <cellStyle name="Comma 54 2 3 2 2 4" xfId="6457" xr:uid="{00000000-0005-0000-0000-00002D190000}"/>
    <cellStyle name="Comma 54 2 3 2 2 5" xfId="6458" xr:uid="{00000000-0005-0000-0000-00002E190000}"/>
    <cellStyle name="Comma 54 2 3 2 3" xfId="6459" xr:uid="{00000000-0005-0000-0000-00002F190000}"/>
    <cellStyle name="Comma 54 2 3 2 3 2" xfId="6460" xr:uid="{00000000-0005-0000-0000-000030190000}"/>
    <cellStyle name="Comma 54 2 3 2 3 3" xfId="6461" xr:uid="{00000000-0005-0000-0000-000031190000}"/>
    <cellStyle name="Comma 54 2 3 2 3 4" xfId="6462" xr:uid="{00000000-0005-0000-0000-000032190000}"/>
    <cellStyle name="Comma 54 2 3 2 4" xfId="6463" xr:uid="{00000000-0005-0000-0000-000033190000}"/>
    <cellStyle name="Comma 54 2 3 2 5" xfId="6464" xr:uid="{00000000-0005-0000-0000-000034190000}"/>
    <cellStyle name="Comma 54 2 3 2 6" xfId="6465" xr:uid="{00000000-0005-0000-0000-000035190000}"/>
    <cellStyle name="Comma 54 2 3 3" xfId="6466" xr:uid="{00000000-0005-0000-0000-000036190000}"/>
    <cellStyle name="Comma 54 2 3 3 2" xfId="6467" xr:uid="{00000000-0005-0000-0000-000037190000}"/>
    <cellStyle name="Comma 54 2 3 3 2 2" xfId="6468" xr:uid="{00000000-0005-0000-0000-000038190000}"/>
    <cellStyle name="Comma 54 2 3 3 2 2 2" xfId="6469" xr:uid="{00000000-0005-0000-0000-000039190000}"/>
    <cellStyle name="Comma 54 2 3 3 2 2 3" xfId="6470" xr:uid="{00000000-0005-0000-0000-00003A190000}"/>
    <cellStyle name="Comma 54 2 3 3 2 2 4" xfId="6471" xr:uid="{00000000-0005-0000-0000-00003B190000}"/>
    <cellStyle name="Comma 54 2 3 3 2 3" xfId="6472" xr:uid="{00000000-0005-0000-0000-00003C190000}"/>
    <cellStyle name="Comma 54 2 3 3 2 4" xfId="6473" xr:uid="{00000000-0005-0000-0000-00003D190000}"/>
    <cellStyle name="Comma 54 2 3 3 2 5" xfId="6474" xr:uid="{00000000-0005-0000-0000-00003E190000}"/>
    <cellStyle name="Comma 54 2 3 3 3" xfId="6475" xr:uid="{00000000-0005-0000-0000-00003F190000}"/>
    <cellStyle name="Comma 54 2 3 3 3 2" xfId="6476" xr:uid="{00000000-0005-0000-0000-000040190000}"/>
    <cellStyle name="Comma 54 2 3 3 3 3" xfId="6477" xr:uid="{00000000-0005-0000-0000-000041190000}"/>
    <cellStyle name="Comma 54 2 3 3 3 4" xfId="6478" xr:uid="{00000000-0005-0000-0000-000042190000}"/>
    <cellStyle name="Comma 54 2 3 3 4" xfId="6479" xr:uid="{00000000-0005-0000-0000-000043190000}"/>
    <cellStyle name="Comma 54 2 3 3 5" xfId="6480" xr:uid="{00000000-0005-0000-0000-000044190000}"/>
    <cellStyle name="Comma 54 2 3 3 6" xfId="6481" xr:uid="{00000000-0005-0000-0000-000045190000}"/>
    <cellStyle name="Comma 54 2 3 4" xfId="6482" xr:uid="{00000000-0005-0000-0000-000046190000}"/>
    <cellStyle name="Comma 54 2 3 4 2" xfId="6483" xr:uid="{00000000-0005-0000-0000-000047190000}"/>
    <cellStyle name="Comma 54 2 3 4 2 2" xfId="6484" xr:uid="{00000000-0005-0000-0000-000048190000}"/>
    <cellStyle name="Comma 54 2 3 4 2 3" xfId="6485" xr:uid="{00000000-0005-0000-0000-000049190000}"/>
    <cellStyle name="Comma 54 2 3 4 2 4" xfId="6486" xr:uid="{00000000-0005-0000-0000-00004A190000}"/>
    <cellStyle name="Comma 54 2 3 4 3" xfId="6487" xr:uid="{00000000-0005-0000-0000-00004B190000}"/>
    <cellStyle name="Comma 54 2 3 4 4" xfId="6488" xr:uid="{00000000-0005-0000-0000-00004C190000}"/>
    <cellStyle name="Comma 54 2 3 4 5" xfId="6489" xr:uid="{00000000-0005-0000-0000-00004D190000}"/>
    <cellStyle name="Comma 54 2 3 5" xfId="6490" xr:uid="{00000000-0005-0000-0000-00004E190000}"/>
    <cellStyle name="Comma 54 2 3 5 2" xfId="6491" xr:uid="{00000000-0005-0000-0000-00004F190000}"/>
    <cellStyle name="Comma 54 2 3 5 3" xfId="6492" xr:uid="{00000000-0005-0000-0000-000050190000}"/>
    <cellStyle name="Comma 54 2 3 5 4" xfId="6493" xr:uid="{00000000-0005-0000-0000-000051190000}"/>
    <cellStyle name="Comma 54 2 3 6" xfId="6494" xr:uid="{00000000-0005-0000-0000-000052190000}"/>
    <cellStyle name="Comma 54 2 3 7" xfId="6495" xr:uid="{00000000-0005-0000-0000-000053190000}"/>
    <cellStyle name="Comma 54 2 3 8" xfId="6496" xr:uid="{00000000-0005-0000-0000-000054190000}"/>
    <cellStyle name="Comma 54 2 4" xfId="6497" xr:uid="{00000000-0005-0000-0000-000055190000}"/>
    <cellStyle name="Comma 54 2 4 2" xfId="6498" xr:uid="{00000000-0005-0000-0000-000056190000}"/>
    <cellStyle name="Comma 54 2 4 2 2" xfId="6499" xr:uid="{00000000-0005-0000-0000-000057190000}"/>
    <cellStyle name="Comma 54 2 4 2 2 2" xfId="6500" xr:uid="{00000000-0005-0000-0000-000058190000}"/>
    <cellStyle name="Comma 54 2 4 2 2 3" xfId="6501" xr:uid="{00000000-0005-0000-0000-000059190000}"/>
    <cellStyle name="Comma 54 2 4 2 2 4" xfId="6502" xr:uid="{00000000-0005-0000-0000-00005A190000}"/>
    <cellStyle name="Comma 54 2 4 2 3" xfId="6503" xr:uid="{00000000-0005-0000-0000-00005B190000}"/>
    <cellStyle name="Comma 54 2 4 2 4" xfId="6504" xr:uid="{00000000-0005-0000-0000-00005C190000}"/>
    <cellStyle name="Comma 54 2 4 2 5" xfId="6505" xr:uid="{00000000-0005-0000-0000-00005D190000}"/>
    <cellStyle name="Comma 54 2 4 3" xfId="6506" xr:uid="{00000000-0005-0000-0000-00005E190000}"/>
    <cellStyle name="Comma 54 2 4 3 2" xfId="6507" xr:uid="{00000000-0005-0000-0000-00005F190000}"/>
    <cellStyle name="Comma 54 2 4 3 3" xfId="6508" xr:uid="{00000000-0005-0000-0000-000060190000}"/>
    <cellStyle name="Comma 54 2 4 3 4" xfId="6509" xr:uid="{00000000-0005-0000-0000-000061190000}"/>
    <cellStyle name="Comma 54 2 4 4" xfId="6510" xr:uid="{00000000-0005-0000-0000-000062190000}"/>
    <cellStyle name="Comma 54 2 4 5" xfId="6511" xr:uid="{00000000-0005-0000-0000-000063190000}"/>
    <cellStyle name="Comma 54 2 4 6" xfId="6512" xr:uid="{00000000-0005-0000-0000-000064190000}"/>
    <cellStyle name="Comma 54 2 5" xfId="6513" xr:uid="{00000000-0005-0000-0000-000065190000}"/>
    <cellStyle name="Comma 54 2 5 2" xfId="6514" xr:uid="{00000000-0005-0000-0000-000066190000}"/>
    <cellStyle name="Comma 54 2 5 2 2" xfId="6515" xr:uid="{00000000-0005-0000-0000-000067190000}"/>
    <cellStyle name="Comma 54 2 5 2 2 2" xfId="6516" xr:uid="{00000000-0005-0000-0000-000068190000}"/>
    <cellStyle name="Comma 54 2 5 2 2 3" xfId="6517" xr:uid="{00000000-0005-0000-0000-000069190000}"/>
    <cellStyle name="Comma 54 2 5 2 2 4" xfId="6518" xr:uid="{00000000-0005-0000-0000-00006A190000}"/>
    <cellStyle name="Comma 54 2 5 2 3" xfId="6519" xr:uid="{00000000-0005-0000-0000-00006B190000}"/>
    <cellStyle name="Comma 54 2 5 2 4" xfId="6520" xr:uid="{00000000-0005-0000-0000-00006C190000}"/>
    <cellStyle name="Comma 54 2 5 2 5" xfId="6521" xr:uid="{00000000-0005-0000-0000-00006D190000}"/>
    <cellStyle name="Comma 54 2 5 3" xfId="6522" xr:uid="{00000000-0005-0000-0000-00006E190000}"/>
    <cellStyle name="Comma 54 2 5 3 2" xfId="6523" xr:uid="{00000000-0005-0000-0000-00006F190000}"/>
    <cellStyle name="Comma 54 2 5 3 3" xfId="6524" xr:uid="{00000000-0005-0000-0000-000070190000}"/>
    <cellStyle name="Comma 54 2 5 3 4" xfId="6525" xr:uid="{00000000-0005-0000-0000-000071190000}"/>
    <cellStyle name="Comma 54 2 5 4" xfId="6526" xr:uid="{00000000-0005-0000-0000-000072190000}"/>
    <cellStyle name="Comma 54 2 5 5" xfId="6527" xr:uid="{00000000-0005-0000-0000-000073190000}"/>
    <cellStyle name="Comma 54 2 5 6" xfId="6528" xr:uid="{00000000-0005-0000-0000-000074190000}"/>
    <cellStyle name="Comma 54 2 6" xfId="6529" xr:uid="{00000000-0005-0000-0000-000075190000}"/>
    <cellStyle name="Comma 54 2 6 2" xfId="6530" xr:uid="{00000000-0005-0000-0000-000076190000}"/>
    <cellStyle name="Comma 54 2 6 2 2" xfId="6531" xr:uid="{00000000-0005-0000-0000-000077190000}"/>
    <cellStyle name="Comma 54 2 6 2 3" xfId="6532" xr:uid="{00000000-0005-0000-0000-000078190000}"/>
    <cellStyle name="Comma 54 2 6 2 4" xfId="6533" xr:uid="{00000000-0005-0000-0000-000079190000}"/>
    <cellStyle name="Comma 54 2 6 3" xfId="6534" xr:uid="{00000000-0005-0000-0000-00007A190000}"/>
    <cellStyle name="Comma 54 2 6 4" xfId="6535" xr:uid="{00000000-0005-0000-0000-00007B190000}"/>
    <cellStyle name="Comma 54 2 6 5" xfId="6536" xr:uid="{00000000-0005-0000-0000-00007C190000}"/>
    <cellStyle name="Comma 54 2 7" xfId="6537" xr:uid="{00000000-0005-0000-0000-00007D190000}"/>
    <cellStyle name="Comma 54 2 7 2" xfId="6538" xr:uid="{00000000-0005-0000-0000-00007E190000}"/>
    <cellStyle name="Comma 54 2 7 3" xfId="6539" xr:uid="{00000000-0005-0000-0000-00007F190000}"/>
    <cellStyle name="Comma 54 2 7 4" xfId="6540" xr:uid="{00000000-0005-0000-0000-000080190000}"/>
    <cellStyle name="Comma 54 2 8" xfId="6541" xr:uid="{00000000-0005-0000-0000-000081190000}"/>
    <cellStyle name="Comma 54 2 9" xfId="6542" xr:uid="{00000000-0005-0000-0000-000082190000}"/>
    <cellStyle name="Comma 54 3" xfId="6543" xr:uid="{00000000-0005-0000-0000-000083190000}"/>
    <cellStyle name="Comma 54 3 10" xfId="6544" xr:uid="{00000000-0005-0000-0000-000084190000}"/>
    <cellStyle name="Comma 54 3 2" xfId="6545" xr:uid="{00000000-0005-0000-0000-000085190000}"/>
    <cellStyle name="Comma 54 3 2 2" xfId="6546" xr:uid="{00000000-0005-0000-0000-000086190000}"/>
    <cellStyle name="Comma 54 3 2 2 2" xfId="6547" xr:uid="{00000000-0005-0000-0000-000087190000}"/>
    <cellStyle name="Comma 54 3 2 2 2 2" xfId="6548" xr:uid="{00000000-0005-0000-0000-000088190000}"/>
    <cellStyle name="Comma 54 3 2 2 2 2 2" xfId="6549" xr:uid="{00000000-0005-0000-0000-000089190000}"/>
    <cellStyle name="Comma 54 3 2 2 2 2 3" xfId="6550" xr:uid="{00000000-0005-0000-0000-00008A190000}"/>
    <cellStyle name="Comma 54 3 2 2 2 2 4" xfId="6551" xr:uid="{00000000-0005-0000-0000-00008B190000}"/>
    <cellStyle name="Comma 54 3 2 2 2 3" xfId="6552" xr:uid="{00000000-0005-0000-0000-00008C190000}"/>
    <cellStyle name="Comma 54 3 2 2 2 4" xfId="6553" xr:uid="{00000000-0005-0000-0000-00008D190000}"/>
    <cellStyle name="Comma 54 3 2 2 2 5" xfId="6554" xr:uid="{00000000-0005-0000-0000-00008E190000}"/>
    <cellStyle name="Comma 54 3 2 2 3" xfId="6555" xr:uid="{00000000-0005-0000-0000-00008F190000}"/>
    <cellStyle name="Comma 54 3 2 2 3 2" xfId="6556" xr:uid="{00000000-0005-0000-0000-000090190000}"/>
    <cellStyle name="Comma 54 3 2 2 3 3" xfId="6557" xr:uid="{00000000-0005-0000-0000-000091190000}"/>
    <cellStyle name="Comma 54 3 2 2 3 4" xfId="6558" xr:uid="{00000000-0005-0000-0000-000092190000}"/>
    <cellStyle name="Comma 54 3 2 2 4" xfId="6559" xr:uid="{00000000-0005-0000-0000-000093190000}"/>
    <cellStyle name="Comma 54 3 2 2 5" xfId="6560" xr:uid="{00000000-0005-0000-0000-000094190000}"/>
    <cellStyle name="Comma 54 3 2 2 6" xfId="6561" xr:uid="{00000000-0005-0000-0000-000095190000}"/>
    <cellStyle name="Comma 54 3 2 3" xfId="6562" xr:uid="{00000000-0005-0000-0000-000096190000}"/>
    <cellStyle name="Comma 54 3 2 3 2" xfId="6563" xr:uid="{00000000-0005-0000-0000-000097190000}"/>
    <cellStyle name="Comma 54 3 2 3 2 2" xfId="6564" xr:uid="{00000000-0005-0000-0000-000098190000}"/>
    <cellStyle name="Comma 54 3 2 3 2 2 2" xfId="6565" xr:uid="{00000000-0005-0000-0000-000099190000}"/>
    <cellStyle name="Comma 54 3 2 3 2 2 3" xfId="6566" xr:uid="{00000000-0005-0000-0000-00009A190000}"/>
    <cellStyle name="Comma 54 3 2 3 2 2 4" xfId="6567" xr:uid="{00000000-0005-0000-0000-00009B190000}"/>
    <cellStyle name="Comma 54 3 2 3 2 3" xfId="6568" xr:uid="{00000000-0005-0000-0000-00009C190000}"/>
    <cellStyle name="Comma 54 3 2 3 2 4" xfId="6569" xr:uid="{00000000-0005-0000-0000-00009D190000}"/>
    <cellStyle name="Comma 54 3 2 3 2 5" xfId="6570" xr:uid="{00000000-0005-0000-0000-00009E190000}"/>
    <cellStyle name="Comma 54 3 2 3 3" xfId="6571" xr:uid="{00000000-0005-0000-0000-00009F190000}"/>
    <cellStyle name="Comma 54 3 2 3 3 2" xfId="6572" xr:uid="{00000000-0005-0000-0000-0000A0190000}"/>
    <cellStyle name="Comma 54 3 2 3 3 3" xfId="6573" xr:uid="{00000000-0005-0000-0000-0000A1190000}"/>
    <cellStyle name="Comma 54 3 2 3 3 4" xfId="6574" xr:uid="{00000000-0005-0000-0000-0000A2190000}"/>
    <cellStyle name="Comma 54 3 2 3 4" xfId="6575" xr:uid="{00000000-0005-0000-0000-0000A3190000}"/>
    <cellStyle name="Comma 54 3 2 3 5" xfId="6576" xr:uid="{00000000-0005-0000-0000-0000A4190000}"/>
    <cellStyle name="Comma 54 3 2 3 6" xfId="6577" xr:uid="{00000000-0005-0000-0000-0000A5190000}"/>
    <cellStyle name="Comma 54 3 2 4" xfId="6578" xr:uid="{00000000-0005-0000-0000-0000A6190000}"/>
    <cellStyle name="Comma 54 3 2 4 2" xfId="6579" xr:uid="{00000000-0005-0000-0000-0000A7190000}"/>
    <cellStyle name="Comma 54 3 2 4 2 2" xfId="6580" xr:uid="{00000000-0005-0000-0000-0000A8190000}"/>
    <cellStyle name="Comma 54 3 2 4 2 3" xfId="6581" xr:uid="{00000000-0005-0000-0000-0000A9190000}"/>
    <cellStyle name="Comma 54 3 2 4 2 4" xfId="6582" xr:uid="{00000000-0005-0000-0000-0000AA190000}"/>
    <cellStyle name="Comma 54 3 2 4 3" xfId="6583" xr:uid="{00000000-0005-0000-0000-0000AB190000}"/>
    <cellStyle name="Comma 54 3 2 4 4" xfId="6584" xr:uid="{00000000-0005-0000-0000-0000AC190000}"/>
    <cellStyle name="Comma 54 3 2 4 5" xfId="6585" xr:uid="{00000000-0005-0000-0000-0000AD190000}"/>
    <cellStyle name="Comma 54 3 2 5" xfId="6586" xr:uid="{00000000-0005-0000-0000-0000AE190000}"/>
    <cellStyle name="Comma 54 3 2 5 2" xfId="6587" xr:uid="{00000000-0005-0000-0000-0000AF190000}"/>
    <cellStyle name="Comma 54 3 2 5 3" xfId="6588" xr:uid="{00000000-0005-0000-0000-0000B0190000}"/>
    <cellStyle name="Comma 54 3 2 5 4" xfId="6589" xr:uid="{00000000-0005-0000-0000-0000B1190000}"/>
    <cellStyle name="Comma 54 3 2 6" xfId="6590" xr:uid="{00000000-0005-0000-0000-0000B2190000}"/>
    <cellStyle name="Comma 54 3 2 7" xfId="6591" xr:uid="{00000000-0005-0000-0000-0000B3190000}"/>
    <cellStyle name="Comma 54 3 2 8" xfId="6592" xr:uid="{00000000-0005-0000-0000-0000B4190000}"/>
    <cellStyle name="Comma 54 3 3" xfId="6593" xr:uid="{00000000-0005-0000-0000-0000B5190000}"/>
    <cellStyle name="Comma 54 3 3 2" xfId="6594" xr:uid="{00000000-0005-0000-0000-0000B6190000}"/>
    <cellStyle name="Comma 54 3 3 2 2" xfId="6595" xr:uid="{00000000-0005-0000-0000-0000B7190000}"/>
    <cellStyle name="Comma 54 3 3 2 2 2" xfId="6596" xr:uid="{00000000-0005-0000-0000-0000B8190000}"/>
    <cellStyle name="Comma 54 3 3 2 2 2 2" xfId="6597" xr:uid="{00000000-0005-0000-0000-0000B9190000}"/>
    <cellStyle name="Comma 54 3 3 2 2 2 3" xfId="6598" xr:uid="{00000000-0005-0000-0000-0000BA190000}"/>
    <cellStyle name="Comma 54 3 3 2 2 2 4" xfId="6599" xr:uid="{00000000-0005-0000-0000-0000BB190000}"/>
    <cellStyle name="Comma 54 3 3 2 2 3" xfId="6600" xr:uid="{00000000-0005-0000-0000-0000BC190000}"/>
    <cellStyle name="Comma 54 3 3 2 2 4" xfId="6601" xr:uid="{00000000-0005-0000-0000-0000BD190000}"/>
    <cellStyle name="Comma 54 3 3 2 2 5" xfId="6602" xr:uid="{00000000-0005-0000-0000-0000BE190000}"/>
    <cellStyle name="Comma 54 3 3 2 3" xfId="6603" xr:uid="{00000000-0005-0000-0000-0000BF190000}"/>
    <cellStyle name="Comma 54 3 3 2 3 2" xfId="6604" xr:uid="{00000000-0005-0000-0000-0000C0190000}"/>
    <cellStyle name="Comma 54 3 3 2 3 3" xfId="6605" xr:uid="{00000000-0005-0000-0000-0000C1190000}"/>
    <cellStyle name="Comma 54 3 3 2 3 4" xfId="6606" xr:uid="{00000000-0005-0000-0000-0000C2190000}"/>
    <cellStyle name="Comma 54 3 3 2 4" xfId="6607" xr:uid="{00000000-0005-0000-0000-0000C3190000}"/>
    <cellStyle name="Comma 54 3 3 2 5" xfId="6608" xr:uid="{00000000-0005-0000-0000-0000C4190000}"/>
    <cellStyle name="Comma 54 3 3 2 6" xfId="6609" xr:uid="{00000000-0005-0000-0000-0000C5190000}"/>
    <cellStyle name="Comma 54 3 3 3" xfId="6610" xr:uid="{00000000-0005-0000-0000-0000C6190000}"/>
    <cellStyle name="Comma 54 3 3 3 2" xfId="6611" xr:uid="{00000000-0005-0000-0000-0000C7190000}"/>
    <cellStyle name="Comma 54 3 3 3 2 2" xfId="6612" xr:uid="{00000000-0005-0000-0000-0000C8190000}"/>
    <cellStyle name="Comma 54 3 3 3 2 2 2" xfId="6613" xr:uid="{00000000-0005-0000-0000-0000C9190000}"/>
    <cellStyle name="Comma 54 3 3 3 2 2 3" xfId="6614" xr:uid="{00000000-0005-0000-0000-0000CA190000}"/>
    <cellStyle name="Comma 54 3 3 3 2 2 4" xfId="6615" xr:uid="{00000000-0005-0000-0000-0000CB190000}"/>
    <cellStyle name="Comma 54 3 3 3 2 3" xfId="6616" xr:uid="{00000000-0005-0000-0000-0000CC190000}"/>
    <cellStyle name="Comma 54 3 3 3 2 4" xfId="6617" xr:uid="{00000000-0005-0000-0000-0000CD190000}"/>
    <cellStyle name="Comma 54 3 3 3 2 5" xfId="6618" xr:uid="{00000000-0005-0000-0000-0000CE190000}"/>
    <cellStyle name="Comma 54 3 3 3 3" xfId="6619" xr:uid="{00000000-0005-0000-0000-0000CF190000}"/>
    <cellStyle name="Comma 54 3 3 3 3 2" xfId="6620" xr:uid="{00000000-0005-0000-0000-0000D0190000}"/>
    <cellStyle name="Comma 54 3 3 3 3 3" xfId="6621" xr:uid="{00000000-0005-0000-0000-0000D1190000}"/>
    <cellStyle name="Comma 54 3 3 3 3 4" xfId="6622" xr:uid="{00000000-0005-0000-0000-0000D2190000}"/>
    <cellStyle name="Comma 54 3 3 3 4" xfId="6623" xr:uid="{00000000-0005-0000-0000-0000D3190000}"/>
    <cellStyle name="Comma 54 3 3 3 5" xfId="6624" xr:uid="{00000000-0005-0000-0000-0000D4190000}"/>
    <cellStyle name="Comma 54 3 3 3 6" xfId="6625" xr:uid="{00000000-0005-0000-0000-0000D5190000}"/>
    <cellStyle name="Comma 54 3 3 4" xfId="6626" xr:uid="{00000000-0005-0000-0000-0000D6190000}"/>
    <cellStyle name="Comma 54 3 3 4 2" xfId="6627" xr:uid="{00000000-0005-0000-0000-0000D7190000}"/>
    <cellStyle name="Comma 54 3 3 4 2 2" xfId="6628" xr:uid="{00000000-0005-0000-0000-0000D8190000}"/>
    <cellStyle name="Comma 54 3 3 4 2 3" xfId="6629" xr:uid="{00000000-0005-0000-0000-0000D9190000}"/>
    <cellStyle name="Comma 54 3 3 4 2 4" xfId="6630" xr:uid="{00000000-0005-0000-0000-0000DA190000}"/>
    <cellStyle name="Comma 54 3 3 4 3" xfId="6631" xr:uid="{00000000-0005-0000-0000-0000DB190000}"/>
    <cellStyle name="Comma 54 3 3 4 4" xfId="6632" xr:uid="{00000000-0005-0000-0000-0000DC190000}"/>
    <cellStyle name="Comma 54 3 3 4 5" xfId="6633" xr:uid="{00000000-0005-0000-0000-0000DD190000}"/>
    <cellStyle name="Comma 54 3 3 5" xfId="6634" xr:uid="{00000000-0005-0000-0000-0000DE190000}"/>
    <cellStyle name="Comma 54 3 3 5 2" xfId="6635" xr:uid="{00000000-0005-0000-0000-0000DF190000}"/>
    <cellStyle name="Comma 54 3 3 5 3" xfId="6636" xr:uid="{00000000-0005-0000-0000-0000E0190000}"/>
    <cellStyle name="Comma 54 3 3 5 4" xfId="6637" xr:uid="{00000000-0005-0000-0000-0000E1190000}"/>
    <cellStyle name="Comma 54 3 3 6" xfId="6638" xr:uid="{00000000-0005-0000-0000-0000E2190000}"/>
    <cellStyle name="Comma 54 3 3 7" xfId="6639" xr:uid="{00000000-0005-0000-0000-0000E3190000}"/>
    <cellStyle name="Comma 54 3 3 8" xfId="6640" xr:uid="{00000000-0005-0000-0000-0000E4190000}"/>
    <cellStyle name="Comma 54 3 4" xfId="6641" xr:uid="{00000000-0005-0000-0000-0000E5190000}"/>
    <cellStyle name="Comma 54 3 4 2" xfId="6642" xr:uid="{00000000-0005-0000-0000-0000E6190000}"/>
    <cellStyle name="Comma 54 3 4 2 2" xfId="6643" xr:uid="{00000000-0005-0000-0000-0000E7190000}"/>
    <cellStyle name="Comma 54 3 4 2 2 2" xfId="6644" xr:uid="{00000000-0005-0000-0000-0000E8190000}"/>
    <cellStyle name="Comma 54 3 4 2 2 3" xfId="6645" xr:uid="{00000000-0005-0000-0000-0000E9190000}"/>
    <cellStyle name="Comma 54 3 4 2 2 4" xfId="6646" xr:uid="{00000000-0005-0000-0000-0000EA190000}"/>
    <cellStyle name="Comma 54 3 4 2 3" xfId="6647" xr:uid="{00000000-0005-0000-0000-0000EB190000}"/>
    <cellStyle name="Comma 54 3 4 2 4" xfId="6648" xr:uid="{00000000-0005-0000-0000-0000EC190000}"/>
    <cellStyle name="Comma 54 3 4 2 5" xfId="6649" xr:uid="{00000000-0005-0000-0000-0000ED190000}"/>
    <cellStyle name="Comma 54 3 4 3" xfId="6650" xr:uid="{00000000-0005-0000-0000-0000EE190000}"/>
    <cellStyle name="Comma 54 3 4 3 2" xfId="6651" xr:uid="{00000000-0005-0000-0000-0000EF190000}"/>
    <cellStyle name="Comma 54 3 4 3 3" xfId="6652" xr:uid="{00000000-0005-0000-0000-0000F0190000}"/>
    <cellStyle name="Comma 54 3 4 3 4" xfId="6653" xr:uid="{00000000-0005-0000-0000-0000F1190000}"/>
    <cellStyle name="Comma 54 3 4 4" xfId="6654" xr:uid="{00000000-0005-0000-0000-0000F2190000}"/>
    <cellStyle name="Comma 54 3 4 5" xfId="6655" xr:uid="{00000000-0005-0000-0000-0000F3190000}"/>
    <cellStyle name="Comma 54 3 4 6" xfId="6656" xr:uid="{00000000-0005-0000-0000-0000F4190000}"/>
    <cellStyle name="Comma 54 3 5" xfId="6657" xr:uid="{00000000-0005-0000-0000-0000F5190000}"/>
    <cellStyle name="Comma 54 3 5 2" xfId="6658" xr:uid="{00000000-0005-0000-0000-0000F6190000}"/>
    <cellStyle name="Comma 54 3 5 2 2" xfId="6659" xr:uid="{00000000-0005-0000-0000-0000F7190000}"/>
    <cellStyle name="Comma 54 3 5 2 2 2" xfId="6660" xr:uid="{00000000-0005-0000-0000-0000F8190000}"/>
    <cellStyle name="Comma 54 3 5 2 2 3" xfId="6661" xr:uid="{00000000-0005-0000-0000-0000F9190000}"/>
    <cellStyle name="Comma 54 3 5 2 2 4" xfId="6662" xr:uid="{00000000-0005-0000-0000-0000FA190000}"/>
    <cellStyle name="Comma 54 3 5 2 3" xfId="6663" xr:uid="{00000000-0005-0000-0000-0000FB190000}"/>
    <cellStyle name="Comma 54 3 5 2 4" xfId="6664" xr:uid="{00000000-0005-0000-0000-0000FC190000}"/>
    <cellStyle name="Comma 54 3 5 2 5" xfId="6665" xr:uid="{00000000-0005-0000-0000-0000FD190000}"/>
    <cellStyle name="Comma 54 3 5 3" xfId="6666" xr:uid="{00000000-0005-0000-0000-0000FE190000}"/>
    <cellStyle name="Comma 54 3 5 3 2" xfId="6667" xr:uid="{00000000-0005-0000-0000-0000FF190000}"/>
    <cellStyle name="Comma 54 3 5 3 3" xfId="6668" xr:uid="{00000000-0005-0000-0000-0000001A0000}"/>
    <cellStyle name="Comma 54 3 5 3 4" xfId="6669" xr:uid="{00000000-0005-0000-0000-0000011A0000}"/>
    <cellStyle name="Comma 54 3 5 4" xfId="6670" xr:uid="{00000000-0005-0000-0000-0000021A0000}"/>
    <cellStyle name="Comma 54 3 5 5" xfId="6671" xr:uid="{00000000-0005-0000-0000-0000031A0000}"/>
    <cellStyle name="Comma 54 3 5 6" xfId="6672" xr:uid="{00000000-0005-0000-0000-0000041A0000}"/>
    <cellStyle name="Comma 54 3 6" xfId="6673" xr:uid="{00000000-0005-0000-0000-0000051A0000}"/>
    <cellStyle name="Comma 54 3 6 2" xfId="6674" xr:uid="{00000000-0005-0000-0000-0000061A0000}"/>
    <cellStyle name="Comma 54 3 6 2 2" xfId="6675" xr:uid="{00000000-0005-0000-0000-0000071A0000}"/>
    <cellStyle name="Comma 54 3 6 2 3" xfId="6676" xr:uid="{00000000-0005-0000-0000-0000081A0000}"/>
    <cellStyle name="Comma 54 3 6 2 4" xfId="6677" xr:uid="{00000000-0005-0000-0000-0000091A0000}"/>
    <cellStyle name="Comma 54 3 6 3" xfId="6678" xr:uid="{00000000-0005-0000-0000-00000A1A0000}"/>
    <cellStyle name="Comma 54 3 6 4" xfId="6679" xr:uid="{00000000-0005-0000-0000-00000B1A0000}"/>
    <cellStyle name="Comma 54 3 6 5" xfId="6680" xr:uid="{00000000-0005-0000-0000-00000C1A0000}"/>
    <cellStyle name="Comma 54 3 7" xfId="6681" xr:uid="{00000000-0005-0000-0000-00000D1A0000}"/>
    <cellStyle name="Comma 54 3 7 2" xfId="6682" xr:uid="{00000000-0005-0000-0000-00000E1A0000}"/>
    <cellStyle name="Comma 54 3 7 3" xfId="6683" xr:uid="{00000000-0005-0000-0000-00000F1A0000}"/>
    <cellStyle name="Comma 54 3 7 4" xfId="6684" xr:uid="{00000000-0005-0000-0000-0000101A0000}"/>
    <cellStyle name="Comma 54 3 8" xfId="6685" xr:uid="{00000000-0005-0000-0000-0000111A0000}"/>
    <cellStyle name="Comma 54 3 9" xfId="6686" xr:uid="{00000000-0005-0000-0000-0000121A0000}"/>
    <cellStyle name="Comma 54 4" xfId="6687" xr:uid="{00000000-0005-0000-0000-0000131A0000}"/>
    <cellStyle name="Comma 54 4 2" xfId="6688" xr:uid="{00000000-0005-0000-0000-0000141A0000}"/>
    <cellStyle name="Comma 54 4 2 2" xfId="6689" xr:uid="{00000000-0005-0000-0000-0000151A0000}"/>
    <cellStyle name="Comma 54 4 2 2 2" xfId="6690" xr:uid="{00000000-0005-0000-0000-0000161A0000}"/>
    <cellStyle name="Comma 54 4 2 2 2 2" xfId="6691" xr:uid="{00000000-0005-0000-0000-0000171A0000}"/>
    <cellStyle name="Comma 54 4 2 2 2 3" xfId="6692" xr:uid="{00000000-0005-0000-0000-0000181A0000}"/>
    <cellStyle name="Comma 54 4 2 2 2 4" xfId="6693" xr:uid="{00000000-0005-0000-0000-0000191A0000}"/>
    <cellStyle name="Comma 54 4 2 2 3" xfId="6694" xr:uid="{00000000-0005-0000-0000-00001A1A0000}"/>
    <cellStyle name="Comma 54 4 2 2 4" xfId="6695" xr:uid="{00000000-0005-0000-0000-00001B1A0000}"/>
    <cellStyle name="Comma 54 4 2 2 5" xfId="6696" xr:uid="{00000000-0005-0000-0000-00001C1A0000}"/>
    <cellStyle name="Comma 54 4 2 3" xfId="6697" xr:uid="{00000000-0005-0000-0000-00001D1A0000}"/>
    <cellStyle name="Comma 54 4 2 3 2" xfId="6698" xr:uid="{00000000-0005-0000-0000-00001E1A0000}"/>
    <cellStyle name="Comma 54 4 2 3 3" xfId="6699" xr:uid="{00000000-0005-0000-0000-00001F1A0000}"/>
    <cellStyle name="Comma 54 4 2 3 4" xfId="6700" xr:uid="{00000000-0005-0000-0000-0000201A0000}"/>
    <cellStyle name="Comma 54 4 2 4" xfId="6701" xr:uid="{00000000-0005-0000-0000-0000211A0000}"/>
    <cellStyle name="Comma 54 4 2 5" xfId="6702" xr:uid="{00000000-0005-0000-0000-0000221A0000}"/>
    <cellStyle name="Comma 54 4 2 6" xfId="6703" xr:uid="{00000000-0005-0000-0000-0000231A0000}"/>
    <cellStyle name="Comma 54 4 3" xfId="6704" xr:uid="{00000000-0005-0000-0000-0000241A0000}"/>
    <cellStyle name="Comma 54 4 3 2" xfId="6705" xr:uid="{00000000-0005-0000-0000-0000251A0000}"/>
    <cellStyle name="Comma 54 4 3 2 2" xfId="6706" xr:uid="{00000000-0005-0000-0000-0000261A0000}"/>
    <cellStyle name="Comma 54 4 3 2 2 2" xfId="6707" xr:uid="{00000000-0005-0000-0000-0000271A0000}"/>
    <cellStyle name="Comma 54 4 3 2 2 3" xfId="6708" xr:uid="{00000000-0005-0000-0000-0000281A0000}"/>
    <cellStyle name="Comma 54 4 3 2 2 4" xfId="6709" xr:uid="{00000000-0005-0000-0000-0000291A0000}"/>
    <cellStyle name="Comma 54 4 3 2 3" xfId="6710" xr:uid="{00000000-0005-0000-0000-00002A1A0000}"/>
    <cellStyle name="Comma 54 4 3 2 4" xfId="6711" xr:uid="{00000000-0005-0000-0000-00002B1A0000}"/>
    <cellStyle name="Comma 54 4 3 2 5" xfId="6712" xr:uid="{00000000-0005-0000-0000-00002C1A0000}"/>
    <cellStyle name="Comma 54 4 3 3" xfId="6713" xr:uid="{00000000-0005-0000-0000-00002D1A0000}"/>
    <cellStyle name="Comma 54 4 3 3 2" xfId="6714" xr:uid="{00000000-0005-0000-0000-00002E1A0000}"/>
    <cellStyle name="Comma 54 4 3 3 3" xfId="6715" xr:uid="{00000000-0005-0000-0000-00002F1A0000}"/>
    <cellStyle name="Comma 54 4 3 3 4" xfId="6716" xr:uid="{00000000-0005-0000-0000-0000301A0000}"/>
    <cellStyle name="Comma 54 4 3 4" xfId="6717" xr:uid="{00000000-0005-0000-0000-0000311A0000}"/>
    <cellStyle name="Comma 54 4 3 5" xfId="6718" xr:uid="{00000000-0005-0000-0000-0000321A0000}"/>
    <cellStyle name="Comma 54 4 3 6" xfId="6719" xr:uid="{00000000-0005-0000-0000-0000331A0000}"/>
    <cellStyle name="Comma 54 4 4" xfId="6720" xr:uid="{00000000-0005-0000-0000-0000341A0000}"/>
    <cellStyle name="Comma 54 4 4 2" xfId="6721" xr:uid="{00000000-0005-0000-0000-0000351A0000}"/>
    <cellStyle name="Comma 54 4 4 2 2" xfId="6722" xr:uid="{00000000-0005-0000-0000-0000361A0000}"/>
    <cellStyle name="Comma 54 4 4 2 3" xfId="6723" xr:uid="{00000000-0005-0000-0000-0000371A0000}"/>
    <cellStyle name="Comma 54 4 4 2 4" xfId="6724" xr:uid="{00000000-0005-0000-0000-0000381A0000}"/>
    <cellStyle name="Comma 54 4 4 3" xfId="6725" xr:uid="{00000000-0005-0000-0000-0000391A0000}"/>
    <cellStyle name="Comma 54 4 4 4" xfId="6726" xr:uid="{00000000-0005-0000-0000-00003A1A0000}"/>
    <cellStyle name="Comma 54 4 4 5" xfId="6727" xr:uid="{00000000-0005-0000-0000-00003B1A0000}"/>
    <cellStyle name="Comma 54 4 5" xfId="6728" xr:uid="{00000000-0005-0000-0000-00003C1A0000}"/>
    <cellStyle name="Comma 54 4 5 2" xfId="6729" xr:uid="{00000000-0005-0000-0000-00003D1A0000}"/>
    <cellStyle name="Comma 54 4 5 3" xfId="6730" xr:uid="{00000000-0005-0000-0000-00003E1A0000}"/>
    <cellStyle name="Comma 54 4 5 4" xfId="6731" xr:uid="{00000000-0005-0000-0000-00003F1A0000}"/>
    <cellStyle name="Comma 54 4 6" xfId="6732" xr:uid="{00000000-0005-0000-0000-0000401A0000}"/>
    <cellStyle name="Comma 54 4 7" xfId="6733" xr:uid="{00000000-0005-0000-0000-0000411A0000}"/>
    <cellStyle name="Comma 54 4 8" xfId="6734" xr:uid="{00000000-0005-0000-0000-0000421A0000}"/>
    <cellStyle name="Comma 54 5" xfId="6735" xr:uid="{00000000-0005-0000-0000-0000431A0000}"/>
    <cellStyle name="Comma 54 5 2" xfId="6736" xr:uid="{00000000-0005-0000-0000-0000441A0000}"/>
    <cellStyle name="Comma 54 5 2 2" xfId="6737" xr:uid="{00000000-0005-0000-0000-0000451A0000}"/>
    <cellStyle name="Comma 54 5 2 2 2" xfId="6738" xr:uid="{00000000-0005-0000-0000-0000461A0000}"/>
    <cellStyle name="Comma 54 5 2 2 2 2" xfId="6739" xr:uid="{00000000-0005-0000-0000-0000471A0000}"/>
    <cellStyle name="Comma 54 5 2 2 2 3" xfId="6740" xr:uid="{00000000-0005-0000-0000-0000481A0000}"/>
    <cellStyle name="Comma 54 5 2 2 2 4" xfId="6741" xr:uid="{00000000-0005-0000-0000-0000491A0000}"/>
    <cellStyle name="Comma 54 5 2 2 3" xfId="6742" xr:uid="{00000000-0005-0000-0000-00004A1A0000}"/>
    <cellStyle name="Comma 54 5 2 2 4" xfId="6743" xr:uid="{00000000-0005-0000-0000-00004B1A0000}"/>
    <cellStyle name="Comma 54 5 2 2 5" xfId="6744" xr:uid="{00000000-0005-0000-0000-00004C1A0000}"/>
    <cellStyle name="Comma 54 5 2 3" xfId="6745" xr:uid="{00000000-0005-0000-0000-00004D1A0000}"/>
    <cellStyle name="Comma 54 5 2 3 2" xfId="6746" xr:uid="{00000000-0005-0000-0000-00004E1A0000}"/>
    <cellStyle name="Comma 54 5 2 3 3" xfId="6747" xr:uid="{00000000-0005-0000-0000-00004F1A0000}"/>
    <cellStyle name="Comma 54 5 2 3 4" xfId="6748" xr:uid="{00000000-0005-0000-0000-0000501A0000}"/>
    <cellStyle name="Comma 54 5 2 4" xfId="6749" xr:uid="{00000000-0005-0000-0000-0000511A0000}"/>
    <cellStyle name="Comma 54 5 2 5" xfId="6750" xr:uid="{00000000-0005-0000-0000-0000521A0000}"/>
    <cellStyle name="Comma 54 5 2 6" xfId="6751" xr:uid="{00000000-0005-0000-0000-0000531A0000}"/>
    <cellStyle name="Comma 54 5 3" xfId="6752" xr:uid="{00000000-0005-0000-0000-0000541A0000}"/>
    <cellStyle name="Comma 54 5 3 2" xfId="6753" xr:uid="{00000000-0005-0000-0000-0000551A0000}"/>
    <cellStyle name="Comma 54 5 3 2 2" xfId="6754" xr:uid="{00000000-0005-0000-0000-0000561A0000}"/>
    <cellStyle name="Comma 54 5 3 2 2 2" xfId="6755" xr:uid="{00000000-0005-0000-0000-0000571A0000}"/>
    <cellStyle name="Comma 54 5 3 2 2 3" xfId="6756" xr:uid="{00000000-0005-0000-0000-0000581A0000}"/>
    <cellStyle name="Comma 54 5 3 2 2 4" xfId="6757" xr:uid="{00000000-0005-0000-0000-0000591A0000}"/>
    <cellStyle name="Comma 54 5 3 2 3" xfId="6758" xr:uid="{00000000-0005-0000-0000-00005A1A0000}"/>
    <cellStyle name="Comma 54 5 3 2 4" xfId="6759" xr:uid="{00000000-0005-0000-0000-00005B1A0000}"/>
    <cellStyle name="Comma 54 5 3 2 5" xfId="6760" xr:uid="{00000000-0005-0000-0000-00005C1A0000}"/>
    <cellStyle name="Comma 54 5 3 3" xfId="6761" xr:uid="{00000000-0005-0000-0000-00005D1A0000}"/>
    <cellStyle name="Comma 54 5 3 3 2" xfId="6762" xr:uid="{00000000-0005-0000-0000-00005E1A0000}"/>
    <cellStyle name="Comma 54 5 3 3 3" xfId="6763" xr:uid="{00000000-0005-0000-0000-00005F1A0000}"/>
    <cellStyle name="Comma 54 5 3 3 4" xfId="6764" xr:uid="{00000000-0005-0000-0000-0000601A0000}"/>
    <cellStyle name="Comma 54 5 3 4" xfId="6765" xr:uid="{00000000-0005-0000-0000-0000611A0000}"/>
    <cellStyle name="Comma 54 5 3 5" xfId="6766" xr:uid="{00000000-0005-0000-0000-0000621A0000}"/>
    <cellStyle name="Comma 54 5 3 6" xfId="6767" xr:uid="{00000000-0005-0000-0000-0000631A0000}"/>
    <cellStyle name="Comma 54 5 4" xfId="6768" xr:uid="{00000000-0005-0000-0000-0000641A0000}"/>
    <cellStyle name="Comma 54 5 4 2" xfId="6769" xr:uid="{00000000-0005-0000-0000-0000651A0000}"/>
    <cellStyle name="Comma 54 5 4 2 2" xfId="6770" xr:uid="{00000000-0005-0000-0000-0000661A0000}"/>
    <cellStyle name="Comma 54 5 4 2 3" xfId="6771" xr:uid="{00000000-0005-0000-0000-0000671A0000}"/>
    <cellStyle name="Comma 54 5 4 2 4" xfId="6772" xr:uid="{00000000-0005-0000-0000-0000681A0000}"/>
    <cellStyle name="Comma 54 5 4 3" xfId="6773" xr:uid="{00000000-0005-0000-0000-0000691A0000}"/>
    <cellStyle name="Comma 54 5 4 4" xfId="6774" xr:uid="{00000000-0005-0000-0000-00006A1A0000}"/>
    <cellStyle name="Comma 54 5 4 5" xfId="6775" xr:uid="{00000000-0005-0000-0000-00006B1A0000}"/>
    <cellStyle name="Comma 54 5 5" xfId="6776" xr:uid="{00000000-0005-0000-0000-00006C1A0000}"/>
    <cellStyle name="Comma 54 5 5 2" xfId="6777" xr:uid="{00000000-0005-0000-0000-00006D1A0000}"/>
    <cellStyle name="Comma 54 5 5 3" xfId="6778" xr:uid="{00000000-0005-0000-0000-00006E1A0000}"/>
    <cellStyle name="Comma 54 5 5 4" xfId="6779" xr:uid="{00000000-0005-0000-0000-00006F1A0000}"/>
    <cellStyle name="Comma 54 5 6" xfId="6780" xr:uid="{00000000-0005-0000-0000-0000701A0000}"/>
    <cellStyle name="Comma 54 5 7" xfId="6781" xr:uid="{00000000-0005-0000-0000-0000711A0000}"/>
    <cellStyle name="Comma 54 5 8" xfId="6782" xr:uid="{00000000-0005-0000-0000-0000721A0000}"/>
    <cellStyle name="Comma 54 6" xfId="6783" xr:uid="{00000000-0005-0000-0000-0000731A0000}"/>
    <cellStyle name="Comma 54 6 2" xfId="6784" xr:uid="{00000000-0005-0000-0000-0000741A0000}"/>
    <cellStyle name="Comma 54 6 2 2" xfId="6785" xr:uid="{00000000-0005-0000-0000-0000751A0000}"/>
    <cellStyle name="Comma 54 6 2 2 2" xfId="6786" xr:uid="{00000000-0005-0000-0000-0000761A0000}"/>
    <cellStyle name="Comma 54 6 2 2 3" xfId="6787" xr:uid="{00000000-0005-0000-0000-0000771A0000}"/>
    <cellStyle name="Comma 54 6 2 2 4" xfId="6788" xr:uid="{00000000-0005-0000-0000-0000781A0000}"/>
    <cellStyle name="Comma 54 6 2 3" xfId="6789" xr:uid="{00000000-0005-0000-0000-0000791A0000}"/>
    <cellStyle name="Comma 54 6 2 4" xfId="6790" xr:uid="{00000000-0005-0000-0000-00007A1A0000}"/>
    <cellStyle name="Comma 54 6 2 5" xfId="6791" xr:uid="{00000000-0005-0000-0000-00007B1A0000}"/>
    <cellStyle name="Comma 54 6 3" xfId="6792" xr:uid="{00000000-0005-0000-0000-00007C1A0000}"/>
    <cellStyle name="Comma 54 6 3 2" xfId="6793" xr:uid="{00000000-0005-0000-0000-00007D1A0000}"/>
    <cellStyle name="Comma 54 6 3 3" xfId="6794" xr:uid="{00000000-0005-0000-0000-00007E1A0000}"/>
    <cellStyle name="Comma 54 6 3 4" xfId="6795" xr:uid="{00000000-0005-0000-0000-00007F1A0000}"/>
    <cellStyle name="Comma 54 6 4" xfId="6796" xr:uid="{00000000-0005-0000-0000-0000801A0000}"/>
    <cellStyle name="Comma 54 6 5" xfId="6797" xr:uid="{00000000-0005-0000-0000-0000811A0000}"/>
    <cellStyle name="Comma 54 6 6" xfId="6798" xr:uid="{00000000-0005-0000-0000-0000821A0000}"/>
    <cellStyle name="Comma 54 7" xfId="6799" xr:uid="{00000000-0005-0000-0000-0000831A0000}"/>
    <cellStyle name="Comma 54 7 2" xfId="6800" xr:uid="{00000000-0005-0000-0000-0000841A0000}"/>
    <cellStyle name="Comma 54 7 2 2" xfId="6801" xr:uid="{00000000-0005-0000-0000-0000851A0000}"/>
    <cellStyle name="Comma 54 7 2 2 2" xfId="6802" xr:uid="{00000000-0005-0000-0000-0000861A0000}"/>
    <cellStyle name="Comma 54 7 2 2 3" xfId="6803" xr:uid="{00000000-0005-0000-0000-0000871A0000}"/>
    <cellStyle name="Comma 54 7 2 2 4" xfId="6804" xr:uid="{00000000-0005-0000-0000-0000881A0000}"/>
    <cellStyle name="Comma 54 7 2 3" xfId="6805" xr:uid="{00000000-0005-0000-0000-0000891A0000}"/>
    <cellStyle name="Comma 54 7 2 4" xfId="6806" xr:uid="{00000000-0005-0000-0000-00008A1A0000}"/>
    <cellStyle name="Comma 54 7 2 5" xfId="6807" xr:uid="{00000000-0005-0000-0000-00008B1A0000}"/>
    <cellStyle name="Comma 54 7 3" xfId="6808" xr:uid="{00000000-0005-0000-0000-00008C1A0000}"/>
    <cellStyle name="Comma 54 7 3 2" xfId="6809" xr:uid="{00000000-0005-0000-0000-00008D1A0000}"/>
    <cellStyle name="Comma 54 7 3 3" xfId="6810" xr:uid="{00000000-0005-0000-0000-00008E1A0000}"/>
    <cellStyle name="Comma 54 7 3 4" xfId="6811" xr:uid="{00000000-0005-0000-0000-00008F1A0000}"/>
    <cellStyle name="Comma 54 7 4" xfId="6812" xr:uid="{00000000-0005-0000-0000-0000901A0000}"/>
    <cellStyle name="Comma 54 7 5" xfId="6813" xr:uid="{00000000-0005-0000-0000-0000911A0000}"/>
    <cellStyle name="Comma 54 7 6" xfId="6814" xr:uid="{00000000-0005-0000-0000-0000921A0000}"/>
    <cellStyle name="Comma 54 8" xfId="6815" xr:uid="{00000000-0005-0000-0000-0000931A0000}"/>
    <cellStyle name="Comma 54 8 2" xfId="6816" xr:uid="{00000000-0005-0000-0000-0000941A0000}"/>
    <cellStyle name="Comma 54 8 2 2" xfId="6817" xr:uid="{00000000-0005-0000-0000-0000951A0000}"/>
    <cellStyle name="Comma 54 8 2 3" xfId="6818" xr:uid="{00000000-0005-0000-0000-0000961A0000}"/>
    <cellStyle name="Comma 54 8 2 4" xfId="6819" xr:uid="{00000000-0005-0000-0000-0000971A0000}"/>
    <cellStyle name="Comma 54 8 3" xfId="6820" xr:uid="{00000000-0005-0000-0000-0000981A0000}"/>
    <cellStyle name="Comma 54 8 4" xfId="6821" xr:uid="{00000000-0005-0000-0000-0000991A0000}"/>
    <cellStyle name="Comma 54 8 5" xfId="6822" xr:uid="{00000000-0005-0000-0000-00009A1A0000}"/>
    <cellStyle name="Comma 54 9" xfId="6823" xr:uid="{00000000-0005-0000-0000-00009B1A0000}"/>
    <cellStyle name="Comma 54 9 2" xfId="6824" xr:uid="{00000000-0005-0000-0000-00009C1A0000}"/>
    <cellStyle name="Comma 54 9 3" xfId="6825" xr:uid="{00000000-0005-0000-0000-00009D1A0000}"/>
    <cellStyle name="Comma 54 9 4" xfId="6826" xr:uid="{00000000-0005-0000-0000-00009E1A0000}"/>
    <cellStyle name="Comma 55" xfId="6827" xr:uid="{00000000-0005-0000-0000-00009F1A0000}"/>
    <cellStyle name="Comma 55 10" xfId="6828" xr:uid="{00000000-0005-0000-0000-0000A01A0000}"/>
    <cellStyle name="Comma 55 11" xfId="6829" xr:uid="{00000000-0005-0000-0000-0000A11A0000}"/>
    <cellStyle name="Comma 55 12" xfId="6830" xr:uid="{00000000-0005-0000-0000-0000A21A0000}"/>
    <cellStyle name="Comma 55 2" xfId="6831" xr:uid="{00000000-0005-0000-0000-0000A31A0000}"/>
    <cellStyle name="Comma 55 2 10" xfId="6832" xr:uid="{00000000-0005-0000-0000-0000A41A0000}"/>
    <cellStyle name="Comma 55 2 2" xfId="6833" xr:uid="{00000000-0005-0000-0000-0000A51A0000}"/>
    <cellStyle name="Comma 55 2 2 2" xfId="6834" xr:uid="{00000000-0005-0000-0000-0000A61A0000}"/>
    <cellStyle name="Comma 55 2 2 2 2" xfId="6835" xr:uid="{00000000-0005-0000-0000-0000A71A0000}"/>
    <cellStyle name="Comma 55 2 2 2 2 2" xfId="6836" xr:uid="{00000000-0005-0000-0000-0000A81A0000}"/>
    <cellStyle name="Comma 55 2 2 2 2 2 2" xfId="6837" xr:uid="{00000000-0005-0000-0000-0000A91A0000}"/>
    <cellStyle name="Comma 55 2 2 2 2 2 3" xfId="6838" xr:uid="{00000000-0005-0000-0000-0000AA1A0000}"/>
    <cellStyle name="Comma 55 2 2 2 2 2 4" xfId="6839" xr:uid="{00000000-0005-0000-0000-0000AB1A0000}"/>
    <cellStyle name="Comma 55 2 2 2 2 3" xfId="6840" xr:uid="{00000000-0005-0000-0000-0000AC1A0000}"/>
    <cellStyle name="Comma 55 2 2 2 2 4" xfId="6841" xr:uid="{00000000-0005-0000-0000-0000AD1A0000}"/>
    <cellStyle name="Comma 55 2 2 2 2 5" xfId="6842" xr:uid="{00000000-0005-0000-0000-0000AE1A0000}"/>
    <cellStyle name="Comma 55 2 2 2 3" xfId="6843" xr:uid="{00000000-0005-0000-0000-0000AF1A0000}"/>
    <cellStyle name="Comma 55 2 2 2 3 2" xfId="6844" xr:uid="{00000000-0005-0000-0000-0000B01A0000}"/>
    <cellStyle name="Comma 55 2 2 2 3 3" xfId="6845" xr:uid="{00000000-0005-0000-0000-0000B11A0000}"/>
    <cellStyle name="Comma 55 2 2 2 3 4" xfId="6846" xr:uid="{00000000-0005-0000-0000-0000B21A0000}"/>
    <cellStyle name="Comma 55 2 2 2 4" xfId="6847" xr:uid="{00000000-0005-0000-0000-0000B31A0000}"/>
    <cellStyle name="Comma 55 2 2 2 5" xfId="6848" xr:uid="{00000000-0005-0000-0000-0000B41A0000}"/>
    <cellStyle name="Comma 55 2 2 2 6" xfId="6849" xr:uid="{00000000-0005-0000-0000-0000B51A0000}"/>
    <cellStyle name="Comma 55 2 2 3" xfId="6850" xr:uid="{00000000-0005-0000-0000-0000B61A0000}"/>
    <cellStyle name="Comma 55 2 2 3 2" xfId="6851" xr:uid="{00000000-0005-0000-0000-0000B71A0000}"/>
    <cellStyle name="Comma 55 2 2 3 2 2" xfId="6852" xr:uid="{00000000-0005-0000-0000-0000B81A0000}"/>
    <cellStyle name="Comma 55 2 2 3 2 2 2" xfId="6853" xr:uid="{00000000-0005-0000-0000-0000B91A0000}"/>
    <cellStyle name="Comma 55 2 2 3 2 2 3" xfId="6854" xr:uid="{00000000-0005-0000-0000-0000BA1A0000}"/>
    <cellStyle name="Comma 55 2 2 3 2 2 4" xfId="6855" xr:uid="{00000000-0005-0000-0000-0000BB1A0000}"/>
    <cellStyle name="Comma 55 2 2 3 2 3" xfId="6856" xr:uid="{00000000-0005-0000-0000-0000BC1A0000}"/>
    <cellStyle name="Comma 55 2 2 3 2 4" xfId="6857" xr:uid="{00000000-0005-0000-0000-0000BD1A0000}"/>
    <cellStyle name="Comma 55 2 2 3 2 5" xfId="6858" xr:uid="{00000000-0005-0000-0000-0000BE1A0000}"/>
    <cellStyle name="Comma 55 2 2 3 3" xfId="6859" xr:uid="{00000000-0005-0000-0000-0000BF1A0000}"/>
    <cellStyle name="Comma 55 2 2 3 3 2" xfId="6860" xr:uid="{00000000-0005-0000-0000-0000C01A0000}"/>
    <cellStyle name="Comma 55 2 2 3 3 3" xfId="6861" xr:uid="{00000000-0005-0000-0000-0000C11A0000}"/>
    <cellStyle name="Comma 55 2 2 3 3 4" xfId="6862" xr:uid="{00000000-0005-0000-0000-0000C21A0000}"/>
    <cellStyle name="Comma 55 2 2 3 4" xfId="6863" xr:uid="{00000000-0005-0000-0000-0000C31A0000}"/>
    <cellStyle name="Comma 55 2 2 3 5" xfId="6864" xr:uid="{00000000-0005-0000-0000-0000C41A0000}"/>
    <cellStyle name="Comma 55 2 2 3 6" xfId="6865" xr:uid="{00000000-0005-0000-0000-0000C51A0000}"/>
    <cellStyle name="Comma 55 2 2 4" xfId="6866" xr:uid="{00000000-0005-0000-0000-0000C61A0000}"/>
    <cellStyle name="Comma 55 2 2 4 2" xfId="6867" xr:uid="{00000000-0005-0000-0000-0000C71A0000}"/>
    <cellStyle name="Comma 55 2 2 4 2 2" xfId="6868" xr:uid="{00000000-0005-0000-0000-0000C81A0000}"/>
    <cellStyle name="Comma 55 2 2 4 2 3" xfId="6869" xr:uid="{00000000-0005-0000-0000-0000C91A0000}"/>
    <cellStyle name="Comma 55 2 2 4 2 4" xfId="6870" xr:uid="{00000000-0005-0000-0000-0000CA1A0000}"/>
    <cellStyle name="Comma 55 2 2 4 3" xfId="6871" xr:uid="{00000000-0005-0000-0000-0000CB1A0000}"/>
    <cellStyle name="Comma 55 2 2 4 4" xfId="6872" xr:uid="{00000000-0005-0000-0000-0000CC1A0000}"/>
    <cellStyle name="Comma 55 2 2 4 5" xfId="6873" xr:uid="{00000000-0005-0000-0000-0000CD1A0000}"/>
    <cellStyle name="Comma 55 2 2 5" xfId="6874" xr:uid="{00000000-0005-0000-0000-0000CE1A0000}"/>
    <cellStyle name="Comma 55 2 2 5 2" xfId="6875" xr:uid="{00000000-0005-0000-0000-0000CF1A0000}"/>
    <cellStyle name="Comma 55 2 2 5 3" xfId="6876" xr:uid="{00000000-0005-0000-0000-0000D01A0000}"/>
    <cellStyle name="Comma 55 2 2 5 4" xfId="6877" xr:uid="{00000000-0005-0000-0000-0000D11A0000}"/>
    <cellStyle name="Comma 55 2 2 6" xfId="6878" xr:uid="{00000000-0005-0000-0000-0000D21A0000}"/>
    <cellStyle name="Comma 55 2 2 7" xfId="6879" xr:uid="{00000000-0005-0000-0000-0000D31A0000}"/>
    <cellStyle name="Comma 55 2 2 8" xfId="6880" xr:uid="{00000000-0005-0000-0000-0000D41A0000}"/>
    <cellStyle name="Comma 55 2 3" xfId="6881" xr:uid="{00000000-0005-0000-0000-0000D51A0000}"/>
    <cellStyle name="Comma 55 2 3 2" xfId="6882" xr:uid="{00000000-0005-0000-0000-0000D61A0000}"/>
    <cellStyle name="Comma 55 2 3 2 2" xfId="6883" xr:uid="{00000000-0005-0000-0000-0000D71A0000}"/>
    <cellStyle name="Comma 55 2 3 2 2 2" xfId="6884" xr:uid="{00000000-0005-0000-0000-0000D81A0000}"/>
    <cellStyle name="Comma 55 2 3 2 2 2 2" xfId="6885" xr:uid="{00000000-0005-0000-0000-0000D91A0000}"/>
    <cellStyle name="Comma 55 2 3 2 2 2 3" xfId="6886" xr:uid="{00000000-0005-0000-0000-0000DA1A0000}"/>
    <cellStyle name="Comma 55 2 3 2 2 2 4" xfId="6887" xr:uid="{00000000-0005-0000-0000-0000DB1A0000}"/>
    <cellStyle name="Comma 55 2 3 2 2 3" xfId="6888" xr:uid="{00000000-0005-0000-0000-0000DC1A0000}"/>
    <cellStyle name="Comma 55 2 3 2 2 4" xfId="6889" xr:uid="{00000000-0005-0000-0000-0000DD1A0000}"/>
    <cellStyle name="Comma 55 2 3 2 2 5" xfId="6890" xr:uid="{00000000-0005-0000-0000-0000DE1A0000}"/>
    <cellStyle name="Comma 55 2 3 2 3" xfId="6891" xr:uid="{00000000-0005-0000-0000-0000DF1A0000}"/>
    <cellStyle name="Comma 55 2 3 2 3 2" xfId="6892" xr:uid="{00000000-0005-0000-0000-0000E01A0000}"/>
    <cellStyle name="Comma 55 2 3 2 3 3" xfId="6893" xr:uid="{00000000-0005-0000-0000-0000E11A0000}"/>
    <cellStyle name="Comma 55 2 3 2 3 4" xfId="6894" xr:uid="{00000000-0005-0000-0000-0000E21A0000}"/>
    <cellStyle name="Comma 55 2 3 2 4" xfId="6895" xr:uid="{00000000-0005-0000-0000-0000E31A0000}"/>
    <cellStyle name="Comma 55 2 3 2 5" xfId="6896" xr:uid="{00000000-0005-0000-0000-0000E41A0000}"/>
    <cellStyle name="Comma 55 2 3 2 6" xfId="6897" xr:uid="{00000000-0005-0000-0000-0000E51A0000}"/>
    <cellStyle name="Comma 55 2 3 3" xfId="6898" xr:uid="{00000000-0005-0000-0000-0000E61A0000}"/>
    <cellStyle name="Comma 55 2 3 3 2" xfId="6899" xr:uid="{00000000-0005-0000-0000-0000E71A0000}"/>
    <cellStyle name="Comma 55 2 3 3 2 2" xfId="6900" xr:uid="{00000000-0005-0000-0000-0000E81A0000}"/>
    <cellStyle name="Comma 55 2 3 3 2 2 2" xfId="6901" xr:uid="{00000000-0005-0000-0000-0000E91A0000}"/>
    <cellStyle name="Comma 55 2 3 3 2 2 3" xfId="6902" xr:uid="{00000000-0005-0000-0000-0000EA1A0000}"/>
    <cellStyle name="Comma 55 2 3 3 2 2 4" xfId="6903" xr:uid="{00000000-0005-0000-0000-0000EB1A0000}"/>
    <cellStyle name="Comma 55 2 3 3 2 3" xfId="6904" xr:uid="{00000000-0005-0000-0000-0000EC1A0000}"/>
    <cellStyle name="Comma 55 2 3 3 2 4" xfId="6905" xr:uid="{00000000-0005-0000-0000-0000ED1A0000}"/>
    <cellStyle name="Comma 55 2 3 3 2 5" xfId="6906" xr:uid="{00000000-0005-0000-0000-0000EE1A0000}"/>
    <cellStyle name="Comma 55 2 3 3 3" xfId="6907" xr:uid="{00000000-0005-0000-0000-0000EF1A0000}"/>
    <cellStyle name="Comma 55 2 3 3 3 2" xfId="6908" xr:uid="{00000000-0005-0000-0000-0000F01A0000}"/>
    <cellStyle name="Comma 55 2 3 3 3 3" xfId="6909" xr:uid="{00000000-0005-0000-0000-0000F11A0000}"/>
    <cellStyle name="Comma 55 2 3 3 3 4" xfId="6910" xr:uid="{00000000-0005-0000-0000-0000F21A0000}"/>
    <cellStyle name="Comma 55 2 3 3 4" xfId="6911" xr:uid="{00000000-0005-0000-0000-0000F31A0000}"/>
    <cellStyle name="Comma 55 2 3 3 5" xfId="6912" xr:uid="{00000000-0005-0000-0000-0000F41A0000}"/>
    <cellStyle name="Comma 55 2 3 3 6" xfId="6913" xr:uid="{00000000-0005-0000-0000-0000F51A0000}"/>
    <cellStyle name="Comma 55 2 3 4" xfId="6914" xr:uid="{00000000-0005-0000-0000-0000F61A0000}"/>
    <cellStyle name="Comma 55 2 3 4 2" xfId="6915" xr:uid="{00000000-0005-0000-0000-0000F71A0000}"/>
    <cellStyle name="Comma 55 2 3 4 2 2" xfId="6916" xr:uid="{00000000-0005-0000-0000-0000F81A0000}"/>
    <cellStyle name="Comma 55 2 3 4 2 3" xfId="6917" xr:uid="{00000000-0005-0000-0000-0000F91A0000}"/>
    <cellStyle name="Comma 55 2 3 4 2 4" xfId="6918" xr:uid="{00000000-0005-0000-0000-0000FA1A0000}"/>
    <cellStyle name="Comma 55 2 3 4 3" xfId="6919" xr:uid="{00000000-0005-0000-0000-0000FB1A0000}"/>
    <cellStyle name="Comma 55 2 3 4 4" xfId="6920" xr:uid="{00000000-0005-0000-0000-0000FC1A0000}"/>
    <cellStyle name="Comma 55 2 3 4 5" xfId="6921" xr:uid="{00000000-0005-0000-0000-0000FD1A0000}"/>
    <cellStyle name="Comma 55 2 3 5" xfId="6922" xr:uid="{00000000-0005-0000-0000-0000FE1A0000}"/>
    <cellStyle name="Comma 55 2 3 5 2" xfId="6923" xr:uid="{00000000-0005-0000-0000-0000FF1A0000}"/>
    <cellStyle name="Comma 55 2 3 5 3" xfId="6924" xr:uid="{00000000-0005-0000-0000-0000001B0000}"/>
    <cellStyle name="Comma 55 2 3 5 4" xfId="6925" xr:uid="{00000000-0005-0000-0000-0000011B0000}"/>
    <cellStyle name="Comma 55 2 3 6" xfId="6926" xr:uid="{00000000-0005-0000-0000-0000021B0000}"/>
    <cellStyle name="Comma 55 2 3 7" xfId="6927" xr:uid="{00000000-0005-0000-0000-0000031B0000}"/>
    <cellStyle name="Comma 55 2 3 8" xfId="6928" xr:uid="{00000000-0005-0000-0000-0000041B0000}"/>
    <cellStyle name="Comma 55 2 4" xfId="6929" xr:uid="{00000000-0005-0000-0000-0000051B0000}"/>
    <cellStyle name="Comma 55 2 4 2" xfId="6930" xr:uid="{00000000-0005-0000-0000-0000061B0000}"/>
    <cellStyle name="Comma 55 2 4 2 2" xfId="6931" xr:uid="{00000000-0005-0000-0000-0000071B0000}"/>
    <cellStyle name="Comma 55 2 4 2 2 2" xfId="6932" xr:uid="{00000000-0005-0000-0000-0000081B0000}"/>
    <cellStyle name="Comma 55 2 4 2 2 3" xfId="6933" xr:uid="{00000000-0005-0000-0000-0000091B0000}"/>
    <cellStyle name="Comma 55 2 4 2 2 4" xfId="6934" xr:uid="{00000000-0005-0000-0000-00000A1B0000}"/>
    <cellStyle name="Comma 55 2 4 2 3" xfId="6935" xr:uid="{00000000-0005-0000-0000-00000B1B0000}"/>
    <cellStyle name="Comma 55 2 4 2 4" xfId="6936" xr:uid="{00000000-0005-0000-0000-00000C1B0000}"/>
    <cellStyle name="Comma 55 2 4 2 5" xfId="6937" xr:uid="{00000000-0005-0000-0000-00000D1B0000}"/>
    <cellStyle name="Comma 55 2 4 3" xfId="6938" xr:uid="{00000000-0005-0000-0000-00000E1B0000}"/>
    <cellStyle name="Comma 55 2 4 3 2" xfId="6939" xr:uid="{00000000-0005-0000-0000-00000F1B0000}"/>
    <cellStyle name="Comma 55 2 4 3 3" xfId="6940" xr:uid="{00000000-0005-0000-0000-0000101B0000}"/>
    <cellStyle name="Comma 55 2 4 3 4" xfId="6941" xr:uid="{00000000-0005-0000-0000-0000111B0000}"/>
    <cellStyle name="Comma 55 2 4 4" xfId="6942" xr:uid="{00000000-0005-0000-0000-0000121B0000}"/>
    <cellStyle name="Comma 55 2 4 5" xfId="6943" xr:uid="{00000000-0005-0000-0000-0000131B0000}"/>
    <cellStyle name="Comma 55 2 4 6" xfId="6944" xr:uid="{00000000-0005-0000-0000-0000141B0000}"/>
    <cellStyle name="Comma 55 2 5" xfId="6945" xr:uid="{00000000-0005-0000-0000-0000151B0000}"/>
    <cellStyle name="Comma 55 2 5 2" xfId="6946" xr:uid="{00000000-0005-0000-0000-0000161B0000}"/>
    <cellStyle name="Comma 55 2 5 2 2" xfId="6947" xr:uid="{00000000-0005-0000-0000-0000171B0000}"/>
    <cellStyle name="Comma 55 2 5 2 2 2" xfId="6948" xr:uid="{00000000-0005-0000-0000-0000181B0000}"/>
    <cellStyle name="Comma 55 2 5 2 2 3" xfId="6949" xr:uid="{00000000-0005-0000-0000-0000191B0000}"/>
    <cellStyle name="Comma 55 2 5 2 2 4" xfId="6950" xr:uid="{00000000-0005-0000-0000-00001A1B0000}"/>
    <cellStyle name="Comma 55 2 5 2 3" xfId="6951" xr:uid="{00000000-0005-0000-0000-00001B1B0000}"/>
    <cellStyle name="Comma 55 2 5 2 4" xfId="6952" xr:uid="{00000000-0005-0000-0000-00001C1B0000}"/>
    <cellStyle name="Comma 55 2 5 2 5" xfId="6953" xr:uid="{00000000-0005-0000-0000-00001D1B0000}"/>
    <cellStyle name="Comma 55 2 5 3" xfId="6954" xr:uid="{00000000-0005-0000-0000-00001E1B0000}"/>
    <cellStyle name="Comma 55 2 5 3 2" xfId="6955" xr:uid="{00000000-0005-0000-0000-00001F1B0000}"/>
    <cellStyle name="Comma 55 2 5 3 3" xfId="6956" xr:uid="{00000000-0005-0000-0000-0000201B0000}"/>
    <cellStyle name="Comma 55 2 5 3 4" xfId="6957" xr:uid="{00000000-0005-0000-0000-0000211B0000}"/>
    <cellStyle name="Comma 55 2 5 4" xfId="6958" xr:uid="{00000000-0005-0000-0000-0000221B0000}"/>
    <cellStyle name="Comma 55 2 5 5" xfId="6959" xr:uid="{00000000-0005-0000-0000-0000231B0000}"/>
    <cellStyle name="Comma 55 2 5 6" xfId="6960" xr:uid="{00000000-0005-0000-0000-0000241B0000}"/>
    <cellStyle name="Comma 55 2 6" xfId="6961" xr:uid="{00000000-0005-0000-0000-0000251B0000}"/>
    <cellStyle name="Comma 55 2 6 2" xfId="6962" xr:uid="{00000000-0005-0000-0000-0000261B0000}"/>
    <cellStyle name="Comma 55 2 6 2 2" xfId="6963" xr:uid="{00000000-0005-0000-0000-0000271B0000}"/>
    <cellStyle name="Comma 55 2 6 2 3" xfId="6964" xr:uid="{00000000-0005-0000-0000-0000281B0000}"/>
    <cellStyle name="Comma 55 2 6 2 4" xfId="6965" xr:uid="{00000000-0005-0000-0000-0000291B0000}"/>
    <cellStyle name="Comma 55 2 6 3" xfId="6966" xr:uid="{00000000-0005-0000-0000-00002A1B0000}"/>
    <cellStyle name="Comma 55 2 6 4" xfId="6967" xr:uid="{00000000-0005-0000-0000-00002B1B0000}"/>
    <cellStyle name="Comma 55 2 6 5" xfId="6968" xr:uid="{00000000-0005-0000-0000-00002C1B0000}"/>
    <cellStyle name="Comma 55 2 7" xfId="6969" xr:uid="{00000000-0005-0000-0000-00002D1B0000}"/>
    <cellStyle name="Comma 55 2 7 2" xfId="6970" xr:uid="{00000000-0005-0000-0000-00002E1B0000}"/>
    <cellStyle name="Comma 55 2 7 3" xfId="6971" xr:uid="{00000000-0005-0000-0000-00002F1B0000}"/>
    <cellStyle name="Comma 55 2 7 4" xfId="6972" xr:uid="{00000000-0005-0000-0000-0000301B0000}"/>
    <cellStyle name="Comma 55 2 8" xfId="6973" xr:uid="{00000000-0005-0000-0000-0000311B0000}"/>
    <cellStyle name="Comma 55 2 9" xfId="6974" xr:uid="{00000000-0005-0000-0000-0000321B0000}"/>
    <cellStyle name="Comma 55 3" xfId="6975" xr:uid="{00000000-0005-0000-0000-0000331B0000}"/>
    <cellStyle name="Comma 55 3 10" xfId="6976" xr:uid="{00000000-0005-0000-0000-0000341B0000}"/>
    <cellStyle name="Comma 55 3 2" xfId="6977" xr:uid="{00000000-0005-0000-0000-0000351B0000}"/>
    <cellStyle name="Comma 55 3 2 2" xfId="6978" xr:uid="{00000000-0005-0000-0000-0000361B0000}"/>
    <cellStyle name="Comma 55 3 2 2 2" xfId="6979" xr:uid="{00000000-0005-0000-0000-0000371B0000}"/>
    <cellStyle name="Comma 55 3 2 2 2 2" xfId="6980" xr:uid="{00000000-0005-0000-0000-0000381B0000}"/>
    <cellStyle name="Comma 55 3 2 2 2 2 2" xfId="6981" xr:uid="{00000000-0005-0000-0000-0000391B0000}"/>
    <cellStyle name="Comma 55 3 2 2 2 2 3" xfId="6982" xr:uid="{00000000-0005-0000-0000-00003A1B0000}"/>
    <cellStyle name="Comma 55 3 2 2 2 2 4" xfId="6983" xr:uid="{00000000-0005-0000-0000-00003B1B0000}"/>
    <cellStyle name="Comma 55 3 2 2 2 3" xfId="6984" xr:uid="{00000000-0005-0000-0000-00003C1B0000}"/>
    <cellStyle name="Comma 55 3 2 2 2 4" xfId="6985" xr:uid="{00000000-0005-0000-0000-00003D1B0000}"/>
    <cellStyle name="Comma 55 3 2 2 2 5" xfId="6986" xr:uid="{00000000-0005-0000-0000-00003E1B0000}"/>
    <cellStyle name="Comma 55 3 2 2 3" xfId="6987" xr:uid="{00000000-0005-0000-0000-00003F1B0000}"/>
    <cellStyle name="Comma 55 3 2 2 3 2" xfId="6988" xr:uid="{00000000-0005-0000-0000-0000401B0000}"/>
    <cellStyle name="Comma 55 3 2 2 3 3" xfId="6989" xr:uid="{00000000-0005-0000-0000-0000411B0000}"/>
    <cellStyle name="Comma 55 3 2 2 3 4" xfId="6990" xr:uid="{00000000-0005-0000-0000-0000421B0000}"/>
    <cellStyle name="Comma 55 3 2 2 4" xfId="6991" xr:uid="{00000000-0005-0000-0000-0000431B0000}"/>
    <cellStyle name="Comma 55 3 2 2 5" xfId="6992" xr:uid="{00000000-0005-0000-0000-0000441B0000}"/>
    <cellStyle name="Comma 55 3 2 2 6" xfId="6993" xr:uid="{00000000-0005-0000-0000-0000451B0000}"/>
    <cellStyle name="Comma 55 3 2 3" xfId="6994" xr:uid="{00000000-0005-0000-0000-0000461B0000}"/>
    <cellStyle name="Comma 55 3 2 3 2" xfId="6995" xr:uid="{00000000-0005-0000-0000-0000471B0000}"/>
    <cellStyle name="Comma 55 3 2 3 2 2" xfId="6996" xr:uid="{00000000-0005-0000-0000-0000481B0000}"/>
    <cellStyle name="Comma 55 3 2 3 2 2 2" xfId="6997" xr:uid="{00000000-0005-0000-0000-0000491B0000}"/>
    <cellStyle name="Comma 55 3 2 3 2 2 3" xfId="6998" xr:uid="{00000000-0005-0000-0000-00004A1B0000}"/>
    <cellStyle name="Comma 55 3 2 3 2 2 4" xfId="6999" xr:uid="{00000000-0005-0000-0000-00004B1B0000}"/>
    <cellStyle name="Comma 55 3 2 3 2 3" xfId="7000" xr:uid="{00000000-0005-0000-0000-00004C1B0000}"/>
    <cellStyle name="Comma 55 3 2 3 2 4" xfId="7001" xr:uid="{00000000-0005-0000-0000-00004D1B0000}"/>
    <cellStyle name="Comma 55 3 2 3 2 5" xfId="7002" xr:uid="{00000000-0005-0000-0000-00004E1B0000}"/>
    <cellStyle name="Comma 55 3 2 3 3" xfId="7003" xr:uid="{00000000-0005-0000-0000-00004F1B0000}"/>
    <cellStyle name="Comma 55 3 2 3 3 2" xfId="7004" xr:uid="{00000000-0005-0000-0000-0000501B0000}"/>
    <cellStyle name="Comma 55 3 2 3 3 3" xfId="7005" xr:uid="{00000000-0005-0000-0000-0000511B0000}"/>
    <cellStyle name="Comma 55 3 2 3 3 4" xfId="7006" xr:uid="{00000000-0005-0000-0000-0000521B0000}"/>
    <cellStyle name="Comma 55 3 2 3 4" xfId="7007" xr:uid="{00000000-0005-0000-0000-0000531B0000}"/>
    <cellStyle name="Comma 55 3 2 3 5" xfId="7008" xr:uid="{00000000-0005-0000-0000-0000541B0000}"/>
    <cellStyle name="Comma 55 3 2 3 6" xfId="7009" xr:uid="{00000000-0005-0000-0000-0000551B0000}"/>
    <cellStyle name="Comma 55 3 2 4" xfId="7010" xr:uid="{00000000-0005-0000-0000-0000561B0000}"/>
    <cellStyle name="Comma 55 3 2 4 2" xfId="7011" xr:uid="{00000000-0005-0000-0000-0000571B0000}"/>
    <cellStyle name="Comma 55 3 2 4 2 2" xfId="7012" xr:uid="{00000000-0005-0000-0000-0000581B0000}"/>
    <cellStyle name="Comma 55 3 2 4 2 3" xfId="7013" xr:uid="{00000000-0005-0000-0000-0000591B0000}"/>
    <cellStyle name="Comma 55 3 2 4 2 4" xfId="7014" xr:uid="{00000000-0005-0000-0000-00005A1B0000}"/>
    <cellStyle name="Comma 55 3 2 4 3" xfId="7015" xr:uid="{00000000-0005-0000-0000-00005B1B0000}"/>
    <cellStyle name="Comma 55 3 2 4 4" xfId="7016" xr:uid="{00000000-0005-0000-0000-00005C1B0000}"/>
    <cellStyle name="Comma 55 3 2 4 5" xfId="7017" xr:uid="{00000000-0005-0000-0000-00005D1B0000}"/>
    <cellStyle name="Comma 55 3 2 5" xfId="7018" xr:uid="{00000000-0005-0000-0000-00005E1B0000}"/>
    <cellStyle name="Comma 55 3 2 5 2" xfId="7019" xr:uid="{00000000-0005-0000-0000-00005F1B0000}"/>
    <cellStyle name="Comma 55 3 2 5 3" xfId="7020" xr:uid="{00000000-0005-0000-0000-0000601B0000}"/>
    <cellStyle name="Comma 55 3 2 5 4" xfId="7021" xr:uid="{00000000-0005-0000-0000-0000611B0000}"/>
    <cellStyle name="Comma 55 3 2 6" xfId="7022" xr:uid="{00000000-0005-0000-0000-0000621B0000}"/>
    <cellStyle name="Comma 55 3 2 7" xfId="7023" xr:uid="{00000000-0005-0000-0000-0000631B0000}"/>
    <cellStyle name="Comma 55 3 2 8" xfId="7024" xr:uid="{00000000-0005-0000-0000-0000641B0000}"/>
    <cellStyle name="Comma 55 3 3" xfId="7025" xr:uid="{00000000-0005-0000-0000-0000651B0000}"/>
    <cellStyle name="Comma 55 3 3 2" xfId="7026" xr:uid="{00000000-0005-0000-0000-0000661B0000}"/>
    <cellStyle name="Comma 55 3 3 2 2" xfId="7027" xr:uid="{00000000-0005-0000-0000-0000671B0000}"/>
    <cellStyle name="Comma 55 3 3 2 2 2" xfId="7028" xr:uid="{00000000-0005-0000-0000-0000681B0000}"/>
    <cellStyle name="Comma 55 3 3 2 2 2 2" xfId="7029" xr:uid="{00000000-0005-0000-0000-0000691B0000}"/>
    <cellStyle name="Comma 55 3 3 2 2 2 3" xfId="7030" xr:uid="{00000000-0005-0000-0000-00006A1B0000}"/>
    <cellStyle name="Comma 55 3 3 2 2 2 4" xfId="7031" xr:uid="{00000000-0005-0000-0000-00006B1B0000}"/>
    <cellStyle name="Comma 55 3 3 2 2 3" xfId="7032" xr:uid="{00000000-0005-0000-0000-00006C1B0000}"/>
    <cellStyle name="Comma 55 3 3 2 2 4" xfId="7033" xr:uid="{00000000-0005-0000-0000-00006D1B0000}"/>
    <cellStyle name="Comma 55 3 3 2 2 5" xfId="7034" xr:uid="{00000000-0005-0000-0000-00006E1B0000}"/>
    <cellStyle name="Comma 55 3 3 2 3" xfId="7035" xr:uid="{00000000-0005-0000-0000-00006F1B0000}"/>
    <cellStyle name="Comma 55 3 3 2 3 2" xfId="7036" xr:uid="{00000000-0005-0000-0000-0000701B0000}"/>
    <cellStyle name="Comma 55 3 3 2 3 3" xfId="7037" xr:uid="{00000000-0005-0000-0000-0000711B0000}"/>
    <cellStyle name="Comma 55 3 3 2 3 4" xfId="7038" xr:uid="{00000000-0005-0000-0000-0000721B0000}"/>
    <cellStyle name="Comma 55 3 3 2 4" xfId="7039" xr:uid="{00000000-0005-0000-0000-0000731B0000}"/>
    <cellStyle name="Comma 55 3 3 2 5" xfId="7040" xr:uid="{00000000-0005-0000-0000-0000741B0000}"/>
    <cellStyle name="Comma 55 3 3 2 6" xfId="7041" xr:uid="{00000000-0005-0000-0000-0000751B0000}"/>
    <cellStyle name="Comma 55 3 3 3" xfId="7042" xr:uid="{00000000-0005-0000-0000-0000761B0000}"/>
    <cellStyle name="Comma 55 3 3 3 2" xfId="7043" xr:uid="{00000000-0005-0000-0000-0000771B0000}"/>
    <cellStyle name="Comma 55 3 3 3 2 2" xfId="7044" xr:uid="{00000000-0005-0000-0000-0000781B0000}"/>
    <cellStyle name="Comma 55 3 3 3 2 2 2" xfId="7045" xr:uid="{00000000-0005-0000-0000-0000791B0000}"/>
    <cellStyle name="Comma 55 3 3 3 2 2 3" xfId="7046" xr:uid="{00000000-0005-0000-0000-00007A1B0000}"/>
    <cellStyle name="Comma 55 3 3 3 2 2 4" xfId="7047" xr:uid="{00000000-0005-0000-0000-00007B1B0000}"/>
    <cellStyle name="Comma 55 3 3 3 2 3" xfId="7048" xr:uid="{00000000-0005-0000-0000-00007C1B0000}"/>
    <cellStyle name="Comma 55 3 3 3 2 4" xfId="7049" xr:uid="{00000000-0005-0000-0000-00007D1B0000}"/>
    <cellStyle name="Comma 55 3 3 3 2 5" xfId="7050" xr:uid="{00000000-0005-0000-0000-00007E1B0000}"/>
    <cellStyle name="Comma 55 3 3 3 3" xfId="7051" xr:uid="{00000000-0005-0000-0000-00007F1B0000}"/>
    <cellStyle name="Comma 55 3 3 3 3 2" xfId="7052" xr:uid="{00000000-0005-0000-0000-0000801B0000}"/>
    <cellStyle name="Comma 55 3 3 3 3 3" xfId="7053" xr:uid="{00000000-0005-0000-0000-0000811B0000}"/>
    <cellStyle name="Comma 55 3 3 3 3 4" xfId="7054" xr:uid="{00000000-0005-0000-0000-0000821B0000}"/>
    <cellStyle name="Comma 55 3 3 3 4" xfId="7055" xr:uid="{00000000-0005-0000-0000-0000831B0000}"/>
    <cellStyle name="Comma 55 3 3 3 5" xfId="7056" xr:uid="{00000000-0005-0000-0000-0000841B0000}"/>
    <cellStyle name="Comma 55 3 3 3 6" xfId="7057" xr:uid="{00000000-0005-0000-0000-0000851B0000}"/>
    <cellStyle name="Comma 55 3 3 4" xfId="7058" xr:uid="{00000000-0005-0000-0000-0000861B0000}"/>
    <cellStyle name="Comma 55 3 3 4 2" xfId="7059" xr:uid="{00000000-0005-0000-0000-0000871B0000}"/>
    <cellStyle name="Comma 55 3 3 4 2 2" xfId="7060" xr:uid="{00000000-0005-0000-0000-0000881B0000}"/>
    <cellStyle name="Comma 55 3 3 4 2 3" xfId="7061" xr:uid="{00000000-0005-0000-0000-0000891B0000}"/>
    <cellStyle name="Comma 55 3 3 4 2 4" xfId="7062" xr:uid="{00000000-0005-0000-0000-00008A1B0000}"/>
    <cellStyle name="Comma 55 3 3 4 3" xfId="7063" xr:uid="{00000000-0005-0000-0000-00008B1B0000}"/>
    <cellStyle name="Comma 55 3 3 4 4" xfId="7064" xr:uid="{00000000-0005-0000-0000-00008C1B0000}"/>
    <cellStyle name="Comma 55 3 3 4 5" xfId="7065" xr:uid="{00000000-0005-0000-0000-00008D1B0000}"/>
    <cellStyle name="Comma 55 3 3 5" xfId="7066" xr:uid="{00000000-0005-0000-0000-00008E1B0000}"/>
    <cellStyle name="Comma 55 3 3 5 2" xfId="7067" xr:uid="{00000000-0005-0000-0000-00008F1B0000}"/>
    <cellStyle name="Comma 55 3 3 5 3" xfId="7068" xr:uid="{00000000-0005-0000-0000-0000901B0000}"/>
    <cellStyle name="Comma 55 3 3 5 4" xfId="7069" xr:uid="{00000000-0005-0000-0000-0000911B0000}"/>
    <cellStyle name="Comma 55 3 3 6" xfId="7070" xr:uid="{00000000-0005-0000-0000-0000921B0000}"/>
    <cellStyle name="Comma 55 3 3 7" xfId="7071" xr:uid="{00000000-0005-0000-0000-0000931B0000}"/>
    <cellStyle name="Comma 55 3 3 8" xfId="7072" xr:uid="{00000000-0005-0000-0000-0000941B0000}"/>
    <cellStyle name="Comma 55 3 4" xfId="7073" xr:uid="{00000000-0005-0000-0000-0000951B0000}"/>
    <cellStyle name="Comma 55 3 4 2" xfId="7074" xr:uid="{00000000-0005-0000-0000-0000961B0000}"/>
    <cellStyle name="Comma 55 3 4 2 2" xfId="7075" xr:uid="{00000000-0005-0000-0000-0000971B0000}"/>
    <cellStyle name="Comma 55 3 4 2 2 2" xfId="7076" xr:uid="{00000000-0005-0000-0000-0000981B0000}"/>
    <cellStyle name="Comma 55 3 4 2 2 3" xfId="7077" xr:uid="{00000000-0005-0000-0000-0000991B0000}"/>
    <cellStyle name="Comma 55 3 4 2 2 4" xfId="7078" xr:uid="{00000000-0005-0000-0000-00009A1B0000}"/>
    <cellStyle name="Comma 55 3 4 2 3" xfId="7079" xr:uid="{00000000-0005-0000-0000-00009B1B0000}"/>
    <cellStyle name="Comma 55 3 4 2 4" xfId="7080" xr:uid="{00000000-0005-0000-0000-00009C1B0000}"/>
    <cellStyle name="Comma 55 3 4 2 5" xfId="7081" xr:uid="{00000000-0005-0000-0000-00009D1B0000}"/>
    <cellStyle name="Comma 55 3 4 3" xfId="7082" xr:uid="{00000000-0005-0000-0000-00009E1B0000}"/>
    <cellStyle name="Comma 55 3 4 3 2" xfId="7083" xr:uid="{00000000-0005-0000-0000-00009F1B0000}"/>
    <cellStyle name="Comma 55 3 4 3 3" xfId="7084" xr:uid="{00000000-0005-0000-0000-0000A01B0000}"/>
    <cellStyle name="Comma 55 3 4 3 4" xfId="7085" xr:uid="{00000000-0005-0000-0000-0000A11B0000}"/>
    <cellStyle name="Comma 55 3 4 4" xfId="7086" xr:uid="{00000000-0005-0000-0000-0000A21B0000}"/>
    <cellStyle name="Comma 55 3 4 5" xfId="7087" xr:uid="{00000000-0005-0000-0000-0000A31B0000}"/>
    <cellStyle name="Comma 55 3 4 6" xfId="7088" xr:uid="{00000000-0005-0000-0000-0000A41B0000}"/>
    <cellStyle name="Comma 55 3 5" xfId="7089" xr:uid="{00000000-0005-0000-0000-0000A51B0000}"/>
    <cellStyle name="Comma 55 3 5 2" xfId="7090" xr:uid="{00000000-0005-0000-0000-0000A61B0000}"/>
    <cellStyle name="Comma 55 3 5 2 2" xfId="7091" xr:uid="{00000000-0005-0000-0000-0000A71B0000}"/>
    <cellStyle name="Comma 55 3 5 2 2 2" xfId="7092" xr:uid="{00000000-0005-0000-0000-0000A81B0000}"/>
    <cellStyle name="Comma 55 3 5 2 2 3" xfId="7093" xr:uid="{00000000-0005-0000-0000-0000A91B0000}"/>
    <cellStyle name="Comma 55 3 5 2 2 4" xfId="7094" xr:uid="{00000000-0005-0000-0000-0000AA1B0000}"/>
    <cellStyle name="Comma 55 3 5 2 3" xfId="7095" xr:uid="{00000000-0005-0000-0000-0000AB1B0000}"/>
    <cellStyle name="Comma 55 3 5 2 4" xfId="7096" xr:uid="{00000000-0005-0000-0000-0000AC1B0000}"/>
    <cellStyle name="Comma 55 3 5 2 5" xfId="7097" xr:uid="{00000000-0005-0000-0000-0000AD1B0000}"/>
    <cellStyle name="Comma 55 3 5 3" xfId="7098" xr:uid="{00000000-0005-0000-0000-0000AE1B0000}"/>
    <cellStyle name="Comma 55 3 5 3 2" xfId="7099" xr:uid="{00000000-0005-0000-0000-0000AF1B0000}"/>
    <cellStyle name="Comma 55 3 5 3 3" xfId="7100" xr:uid="{00000000-0005-0000-0000-0000B01B0000}"/>
    <cellStyle name="Comma 55 3 5 3 4" xfId="7101" xr:uid="{00000000-0005-0000-0000-0000B11B0000}"/>
    <cellStyle name="Comma 55 3 5 4" xfId="7102" xr:uid="{00000000-0005-0000-0000-0000B21B0000}"/>
    <cellStyle name="Comma 55 3 5 5" xfId="7103" xr:uid="{00000000-0005-0000-0000-0000B31B0000}"/>
    <cellStyle name="Comma 55 3 5 6" xfId="7104" xr:uid="{00000000-0005-0000-0000-0000B41B0000}"/>
    <cellStyle name="Comma 55 3 6" xfId="7105" xr:uid="{00000000-0005-0000-0000-0000B51B0000}"/>
    <cellStyle name="Comma 55 3 6 2" xfId="7106" xr:uid="{00000000-0005-0000-0000-0000B61B0000}"/>
    <cellStyle name="Comma 55 3 6 2 2" xfId="7107" xr:uid="{00000000-0005-0000-0000-0000B71B0000}"/>
    <cellStyle name="Comma 55 3 6 2 3" xfId="7108" xr:uid="{00000000-0005-0000-0000-0000B81B0000}"/>
    <cellStyle name="Comma 55 3 6 2 4" xfId="7109" xr:uid="{00000000-0005-0000-0000-0000B91B0000}"/>
    <cellStyle name="Comma 55 3 6 3" xfId="7110" xr:uid="{00000000-0005-0000-0000-0000BA1B0000}"/>
    <cellStyle name="Comma 55 3 6 4" xfId="7111" xr:uid="{00000000-0005-0000-0000-0000BB1B0000}"/>
    <cellStyle name="Comma 55 3 6 5" xfId="7112" xr:uid="{00000000-0005-0000-0000-0000BC1B0000}"/>
    <cellStyle name="Comma 55 3 7" xfId="7113" xr:uid="{00000000-0005-0000-0000-0000BD1B0000}"/>
    <cellStyle name="Comma 55 3 7 2" xfId="7114" xr:uid="{00000000-0005-0000-0000-0000BE1B0000}"/>
    <cellStyle name="Comma 55 3 7 3" xfId="7115" xr:uid="{00000000-0005-0000-0000-0000BF1B0000}"/>
    <cellStyle name="Comma 55 3 7 4" xfId="7116" xr:uid="{00000000-0005-0000-0000-0000C01B0000}"/>
    <cellStyle name="Comma 55 3 8" xfId="7117" xr:uid="{00000000-0005-0000-0000-0000C11B0000}"/>
    <cellStyle name="Comma 55 3 9" xfId="7118" xr:uid="{00000000-0005-0000-0000-0000C21B0000}"/>
    <cellStyle name="Comma 55 4" xfId="7119" xr:uid="{00000000-0005-0000-0000-0000C31B0000}"/>
    <cellStyle name="Comma 55 4 2" xfId="7120" xr:uid="{00000000-0005-0000-0000-0000C41B0000}"/>
    <cellStyle name="Comma 55 4 2 2" xfId="7121" xr:uid="{00000000-0005-0000-0000-0000C51B0000}"/>
    <cellStyle name="Comma 55 4 2 2 2" xfId="7122" xr:uid="{00000000-0005-0000-0000-0000C61B0000}"/>
    <cellStyle name="Comma 55 4 2 2 2 2" xfId="7123" xr:uid="{00000000-0005-0000-0000-0000C71B0000}"/>
    <cellStyle name="Comma 55 4 2 2 2 3" xfId="7124" xr:uid="{00000000-0005-0000-0000-0000C81B0000}"/>
    <cellStyle name="Comma 55 4 2 2 2 4" xfId="7125" xr:uid="{00000000-0005-0000-0000-0000C91B0000}"/>
    <cellStyle name="Comma 55 4 2 2 3" xfId="7126" xr:uid="{00000000-0005-0000-0000-0000CA1B0000}"/>
    <cellStyle name="Comma 55 4 2 2 4" xfId="7127" xr:uid="{00000000-0005-0000-0000-0000CB1B0000}"/>
    <cellStyle name="Comma 55 4 2 2 5" xfId="7128" xr:uid="{00000000-0005-0000-0000-0000CC1B0000}"/>
    <cellStyle name="Comma 55 4 2 3" xfId="7129" xr:uid="{00000000-0005-0000-0000-0000CD1B0000}"/>
    <cellStyle name="Comma 55 4 2 3 2" xfId="7130" xr:uid="{00000000-0005-0000-0000-0000CE1B0000}"/>
    <cellStyle name="Comma 55 4 2 3 3" xfId="7131" xr:uid="{00000000-0005-0000-0000-0000CF1B0000}"/>
    <cellStyle name="Comma 55 4 2 3 4" xfId="7132" xr:uid="{00000000-0005-0000-0000-0000D01B0000}"/>
    <cellStyle name="Comma 55 4 2 4" xfId="7133" xr:uid="{00000000-0005-0000-0000-0000D11B0000}"/>
    <cellStyle name="Comma 55 4 2 5" xfId="7134" xr:uid="{00000000-0005-0000-0000-0000D21B0000}"/>
    <cellStyle name="Comma 55 4 2 6" xfId="7135" xr:uid="{00000000-0005-0000-0000-0000D31B0000}"/>
    <cellStyle name="Comma 55 4 3" xfId="7136" xr:uid="{00000000-0005-0000-0000-0000D41B0000}"/>
    <cellStyle name="Comma 55 4 3 2" xfId="7137" xr:uid="{00000000-0005-0000-0000-0000D51B0000}"/>
    <cellStyle name="Comma 55 4 3 2 2" xfId="7138" xr:uid="{00000000-0005-0000-0000-0000D61B0000}"/>
    <cellStyle name="Comma 55 4 3 2 2 2" xfId="7139" xr:uid="{00000000-0005-0000-0000-0000D71B0000}"/>
    <cellStyle name="Comma 55 4 3 2 2 3" xfId="7140" xr:uid="{00000000-0005-0000-0000-0000D81B0000}"/>
    <cellStyle name="Comma 55 4 3 2 2 4" xfId="7141" xr:uid="{00000000-0005-0000-0000-0000D91B0000}"/>
    <cellStyle name="Comma 55 4 3 2 3" xfId="7142" xr:uid="{00000000-0005-0000-0000-0000DA1B0000}"/>
    <cellStyle name="Comma 55 4 3 2 4" xfId="7143" xr:uid="{00000000-0005-0000-0000-0000DB1B0000}"/>
    <cellStyle name="Comma 55 4 3 2 5" xfId="7144" xr:uid="{00000000-0005-0000-0000-0000DC1B0000}"/>
    <cellStyle name="Comma 55 4 3 3" xfId="7145" xr:uid="{00000000-0005-0000-0000-0000DD1B0000}"/>
    <cellStyle name="Comma 55 4 3 3 2" xfId="7146" xr:uid="{00000000-0005-0000-0000-0000DE1B0000}"/>
    <cellStyle name="Comma 55 4 3 3 3" xfId="7147" xr:uid="{00000000-0005-0000-0000-0000DF1B0000}"/>
    <cellStyle name="Comma 55 4 3 3 4" xfId="7148" xr:uid="{00000000-0005-0000-0000-0000E01B0000}"/>
    <cellStyle name="Comma 55 4 3 4" xfId="7149" xr:uid="{00000000-0005-0000-0000-0000E11B0000}"/>
    <cellStyle name="Comma 55 4 3 5" xfId="7150" xr:uid="{00000000-0005-0000-0000-0000E21B0000}"/>
    <cellStyle name="Comma 55 4 3 6" xfId="7151" xr:uid="{00000000-0005-0000-0000-0000E31B0000}"/>
    <cellStyle name="Comma 55 4 4" xfId="7152" xr:uid="{00000000-0005-0000-0000-0000E41B0000}"/>
    <cellStyle name="Comma 55 4 4 2" xfId="7153" xr:uid="{00000000-0005-0000-0000-0000E51B0000}"/>
    <cellStyle name="Comma 55 4 4 2 2" xfId="7154" xr:uid="{00000000-0005-0000-0000-0000E61B0000}"/>
    <cellStyle name="Comma 55 4 4 2 3" xfId="7155" xr:uid="{00000000-0005-0000-0000-0000E71B0000}"/>
    <cellStyle name="Comma 55 4 4 2 4" xfId="7156" xr:uid="{00000000-0005-0000-0000-0000E81B0000}"/>
    <cellStyle name="Comma 55 4 4 3" xfId="7157" xr:uid="{00000000-0005-0000-0000-0000E91B0000}"/>
    <cellStyle name="Comma 55 4 4 4" xfId="7158" xr:uid="{00000000-0005-0000-0000-0000EA1B0000}"/>
    <cellStyle name="Comma 55 4 4 5" xfId="7159" xr:uid="{00000000-0005-0000-0000-0000EB1B0000}"/>
    <cellStyle name="Comma 55 4 5" xfId="7160" xr:uid="{00000000-0005-0000-0000-0000EC1B0000}"/>
    <cellStyle name="Comma 55 4 5 2" xfId="7161" xr:uid="{00000000-0005-0000-0000-0000ED1B0000}"/>
    <cellStyle name="Comma 55 4 5 3" xfId="7162" xr:uid="{00000000-0005-0000-0000-0000EE1B0000}"/>
    <cellStyle name="Comma 55 4 5 4" xfId="7163" xr:uid="{00000000-0005-0000-0000-0000EF1B0000}"/>
    <cellStyle name="Comma 55 4 6" xfId="7164" xr:uid="{00000000-0005-0000-0000-0000F01B0000}"/>
    <cellStyle name="Comma 55 4 7" xfId="7165" xr:uid="{00000000-0005-0000-0000-0000F11B0000}"/>
    <cellStyle name="Comma 55 4 8" xfId="7166" xr:uid="{00000000-0005-0000-0000-0000F21B0000}"/>
    <cellStyle name="Comma 55 5" xfId="7167" xr:uid="{00000000-0005-0000-0000-0000F31B0000}"/>
    <cellStyle name="Comma 55 5 2" xfId="7168" xr:uid="{00000000-0005-0000-0000-0000F41B0000}"/>
    <cellStyle name="Comma 55 5 2 2" xfId="7169" xr:uid="{00000000-0005-0000-0000-0000F51B0000}"/>
    <cellStyle name="Comma 55 5 2 2 2" xfId="7170" xr:uid="{00000000-0005-0000-0000-0000F61B0000}"/>
    <cellStyle name="Comma 55 5 2 2 2 2" xfId="7171" xr:uid="{00000000-0005-0000-0000-0000F71B0000}"/>
    <cellStyle name="Comma 55 5 2 2 2 3" xfId="7172" xr:uid="{00000000-0005-0000-0000-0000F81B0000}"/>
    <cellStyle name="Comma 55 5 2 2 2 4" xfId="7173" xr:uid="{00000000-0005-0000-0000-0000F91B0000}"/>
    <cellStyle name="Comma 55 5 2 2 3" xfId="7174" xr:uid="{00000000-0005-0000-0000-0000FA1B0000}"/>
    <cellStyle name="Comma 55 5 2 2 4" xfId="7175" xr:uid="{00000000-0005-0000-0000-0000FB1B0000}"/>
    <cellStyle name="Comma 55 5 2 2 5" xfId="7176" xr:uid="{00000000-0005-0000-0000-0000FC1B0000}"/>
    <cellStyle name="Comma 55 5 2 3" xfId="7177" xr:uid="{00000000-0005-0000-0000-0000FD1B0000}"/>
    <cellStyle name="Comma 55 5 2 3 2" xfId="7178" xr:uid="{00000000-0005-0000-0000-0000FE1B0000}"/>
    <cellStyle name="Comma 55 5 2 3 3" xfId="7179" xr:uid="{00000000-0005-0000-0000-0000FF1B0000}"/>
    <cellStyle name="Comma 55 5 2 3 4" xfId="7180" xr:uid="{00000000-0005-0000-0000-0000001C0000}"/>
    <cellStyle name="Comma 55 5 2 4" xfId="7181" xr:uid="{00000000-0005-0000-0000-0000011C0000}"/>
    <cellStyle name="Comma 55 5 2 5" xfId="7182" xr:uid="{00000000-0005-0000-0000-0000021C0000}"/>
    <cellStyle name="Comma 55 5 2 6" xfId="7183" xr:uid="{00000000-0005-0000-0000-0000031C0000}"/>
    <cellStyle name="Comma 55 5 3" xfId="7184" xr:uid="{00000000-0005-0000-0000-0000041C0000}"/>
    <cellStyle name="Comma 55 5 3 2" xfId="7185" xr:uid="{00000000-0005-0000-0000-0000051C0000}"/>
    <cellStyle name="Comma 55 5 3 2 2" xfId="7186" xr:uid="{00000000-0005-0000-0000-0000061C0000}"/>
    <cellStyle name="Comma 55 5 3 2 2 2" xfId="7187" xr:uid="{00000000-0005-0000-0000-0000071C0000}"/>
    <cellStyle name="Comma 55 5 3 2 2 3" xfId="7188" xr:uid="{00000000-0005-0000-0000-0000081C0000}"/>
    <cellStyle name="Comma 55 5 3 2 2 4" xfId="7189" xr:uid="{00000000-0005-0000-0000-0000091C0000}"/>
    <cellStyle name="Comma 55 5 3 2 3" xfId="7190" xr:uid="{00000000-0005-0000-0000-00000A1C0000}"/>
    <cellStyle name="Comma 55 5 3 2 4" xfId="7191" xr:uid="{00000000-0005-0000-0000-00000B1C0000}"/>
    <cellStyle name="Comma 55 5 3 2 5" xfId="7192" xr:uid="{00000000-0005-0000-0000-00000C1C0000}"/>
    <cellStyle name="Comma 55 5 3 3" xfId="7193" xr:uid="{00000000-0005-0000-0000-00000D1C0000}"/>
    <cellStyle name="Comma 55 5 3 3 2" xfId="7194" xr:uid="{00000000-0005-0000-0000-00000E1C0000}"/>
    <cellStyle name="Comma 55 5 3 3 3" xfId="7195" xr:uid="{00000000-0005-0000-0000-00000F1C0000}"/>
    <cellStyle name="Comma 55 5 3 3 4" xfId="7196" xr:uid="{00000000-0005-0000-0000-0000101C0000}"/>
    <cellStyle name="Comma 55 5 3 4" xfId="7197" xr:uid="{00000000-0005-0000-0000-0000111C0000}"/>
    <cellStyle name="Comma 55 5 3 5" xfId="7198" xr:uid="{00000000-0005-0000-0000-0000121C0000}"/>
    <cellStyle name="Comma 55 5 3 6" xfId="7199" xr:uid="{00000000-0005-0000-0000-0000131C0000}"/>
    <cellStyle name="Comma 55 5 4" xfId="7200" xr:uid="{00000000-0005-0000-0000-0000141C0000}"/>
    <cellStyle name="Comma 55 5 4 2" xfId="7201" xr:uid="{00000000-0005-0000-0000-0000151C0000}"/>
    <cellStyle name="Comma 55 5 4 2 2" xfId="7202" xr:uid="{00000000-0005-0000-0000-0000161C0000}"/>
    <cellStyle name="Comma 55 5 4 2 3" xfId="7203" xr:uid="{00000000-0005-0000-0000-0000171C0000}"/>
    <cellStyle name="Comma 55 5 4 2 4" xfId="7204" xr:uid="{00000000-0005-0000-0000-0000181C0000}"/>
    <cellStyle name="Comma 55 5 4 3" xfId="7205" xr:uid="{00000000-0005-0000-0000-0000191C0000}"/>
    <cellStyle name="Comma 55 5 4 4" xfId="7206" xr:uid="{00000000-0005-0000-0000-00001A1C0000}"/>
    <cellStyle name="Comma 55 5 4 5" xfId="7207" xr:uid="{00000000-0005-0000-0000-00001B1C0000}"/>
    <cellStyle name="Comma 55 5 5" xfId="7208" xr:uid="{00000000-0005-0000-0000-00001C1C0000}"/>
    <cellStyle name="Comma 55 5 5 2" xfId="7209" xr:uid="{00000000-0005-0000-0000-00001D1C0000}"/>
    <cellStyle name="Comma 55 5 5 3" xfId="7210" xr:uid="{00000000-0005-0000-0000-00001E1C0000}"/>
    <cellStyle name="Comma 55 5 5 4" xfId="7211" xr:uid="{00000000-0005-0000-0000-00001F1C0000}"/>
    <cellStyle name="Comma 55 5 6" xfId="7212" xr:uid="{00000000-0005-0000-0000-0000201C0000}"/>
    <cellStyle name="Comma 55 5 7" xfId="7213" xr:uid="{00000000-0005-0000-0000-0000211C0000}"/>
    <cellStyle name="Comma 55 5 8" xfId="7214" xr:uid="{00000000-0005-0000-0000-0000221C0000}"/>
    <cellStyle name="Comma 55 6" xfId="7215" xr:uid="{00000000-0005-0000-0000-0000231C0000}"/>
    <cellStyle name="Comma 55 6 2" xfId="7216" xr:uid="{00000000-0005-0000-0000-0000241C0000}"/>
    <cellStyle name="Comma 55 6 2 2" xfId="7217" xr:uid="{00000000-0005-0000-0000-0000251C0000}"/>
    <cellStyle name="Comma 55 6 2 2 2" xfId="7218" xr:uid="{00000000-0005-0000-0000-0000261C0000}"/>
    <cellStyle name="Comma 55 6 2 2 3" xfId="7219" xr:uid="{00000000-0005-0000-0000-0000271C0000}"/>
    <cellStyle name="Comma 55 6 2 2 4" xfId="7220" xr:uid="{00000000-0005-0000-0000-0000281C0000}"/>
    <cellStyle name="Comma 55 6 2 3" xfId="7221" xr:uid="{00000000-0005-0000-0000-0000291C0000}"/>
    <cellStyle name="Comma 55 6 2 4" xfId="7222" xr:uid="{00000000-0005-0000-0000-00002A1C0000}"/>
    <cellStyle name="Comma 55 6 2 5" xfId="7223" xr:uid="{00000000-0005-0000-0000-00002B1C0000}"/>
    <cellStyle name="Comma 55 6 3" xfId="7224" xr:uid="{00000000-0005-0000-0000-00002C1C0000}"/>
    <cellStyle name="Comma 55 6 3 2" xfId="7225" xr:uid="{00000000-0005-0000-0000-00002D1C0000}"/>
    <cellStyle name="Comma 55 6 3 3" xfId="7226" xr:uid="{00000000-0005-0000-0000-00002E1C0000}"/>
    <cellStyle name="Comma 55 6 3 4" xfId="7227" xr:uid="{00000000-0005-0000-0000-00002F1C0000}"/>
    <cellStyle name="Comma 55 6 4" xfId="7228" xr:uid="{00000000-0005-0000-0000-0000301C0000}"/>
    <cellStyle name="Comma 55 6 5" xfId="7229" xr:uid="{00000000-0005-0000-0000-0000311C0000}"/>
    <cellStyle name="Comma 55 6 6" xfId="7230" xr:uid="{00000000-0005-0000-0000-0000321C0000}"/>
    <cellStyle name="Comma 55 7" xfId="7231" xr:uid="{00000000-0005-0000-0000-0000331C0000}"/>
    <cellStyle name="Comma 55 7 2" xfId="7232" xr:uid="{00000000-0005-0000-0000-0000341C0000}"/>
    <cellStyle name="Comma 55 7 2 2" xfId="7233" xr:uid="{00000000-0005-0000-0000-0000351C0000}"/>
    <cellStyle name="Comma 55 7 2 2 2" xfId="7234" xr:uid="{00000000-0005-0000-0000-0000361C0000}"/>
    <cellStyle name="Comma 55 7 2 2 3" xfId="7235" xr:uid="{00000000-0005-0000-0000-0000371C0000}"/>
    <cellStyle name="Comma 55 7 2 2 4" xfId="7236" xr:uid="{00000000-0005-0000-0000-0000381C0000}"/>
    <cellStyle name="Comma 55 7 2 3" xfId="7237" xr:uid="{00000000-0005-0000-0000-0000391C0000}"/>
    <cellStyle name="Comma 55 7 2 4" xfId="7238" xr:uid="{00000000-0005-0000-0000-00003A1C0000}"/>
    <cellStyle name="Comma 55 7 2 5" xfId="7239" xr:uid="{00000000-0005-0000-0000-00003B1C0000}"/>
    <cellStyle name="Comma 55 7 3" xfId="7240" xr:uid="{00000000-0005-0000-0000-00003C1C0000}"/>
    <cellStyle name="Comma 55 7 3 2" xfId="7241" xr:uid="{00000000-0005-0000-0000-00003D1C0000}"/>
    <cellStyle name="Comma 55 7 3 3" xfId="7242" xr:uid="{00000000-0005-0000-0000-00003E1C0000}"/>
    <cellStyle name="Comma 55 7 3 4" xfId="7243" xr:uid="{00000000-0005-0000-0000-00003F1C0000}"/>
    <cellStyle name="Comma 55 7 4" xfId="7244" xr:uid="{00000000-0005-0000-0000-0000401C0000}"/>
    <cellStyle name="Comma 55 7 5" xfId="7245" xr:uid="{00000000-0005-0000-0000-0000411C0000}"/>
    <cellStyle name="Comma 55 7 6" xfId="7246" xr:uid="{00000000-0005-0000-0000-0000421C0000}"/>
    <cellStyle name="Comma 55 8" xfId="7247" xr:uid="{00000000-0005-0000-0000-0000431C0000}"/>
    <cellStyle name="Comma 55 8 2" xfId="7248" xr:uid="{00000000-0005-0000-0000-0000441C0000}"/>
    <cellStyle name="Comma 55 8 2 2" xfId="7249" xr:uid="{00000000-0005-0000-0000-0000451C0000}"/>
    <cellStyle name="Comma 55 8 2 3" xfId="7250" xr:uid="{00000000-0005-0000-0000-0000461C0000}"/>
    <cellStyle name="Comma 55 8 2 4" xfId="7251" xr:uid="{00000000-0005-0000-0000-0000471C0000}"/>
    <cellStyle name="Comma 55 8 3" xfId="7252" xr:uid="{00000000-0005-0000-0000-0000481C0000}"/>
    <cellStyle name="Comma 55 8 4" xfId="7253" xr:uid="{00000000-0005-0000-0000-0000491C0000}"/>
    <cellStyle name="Comma 55 8 5" xfId="7254" xr:uid="{00000000-0005-0000-0000-00004A1C0000}"/>
    <cellStyle name="Comma 55 9" xfId="7255" xr:uid="{00000000-0005-0000-0000-00004B1C0000}"/>
    <cellStyle name="Comma 55 9 2" xfId="7256" xr:uid="{00000000-0005-0000-0000-00004C1C0000}"/>
    <cellStyle name="Comma 55 9 3" xfId="7257" xr:uid="{00000000-0005-0000-0000-00004D1C0000}"/>
    <cellStyle name="Comma 55 9 4" xfId="7258" xr:uid="{00000000-0005-0000-0000-00004E1C0000}"/>
    <cellStyle name="Comma 56" xfId="7259" xr:uid="{00000000-0005-0000-0000-00004F1C0000}"/>
    <cellStyle name="Comma 56 10" xfId="7260" xr:uid="{00000000-0005-0000-0000-0000501C0000}"/>
    <cellStyle name="Comma 56 11" xfId="7261" xr:uid="{00000000-0005-0000-0000-0000511C0000}"/>
    <cellStyle name="Comma 56 12" xfId="7262" xr:uid="{00000000-0005-0000-0000-0000521C0000}"/>
    <cellStyle name="Comma 56 2" xfId="7263" xr:uid="{00000000-0005-0000-0000-0000531C0000}"/>
    <cellStyle name="Comma 56 2 10" xfId="7264" xr:uid="{00000000-0005-0000-0000-0000541C0000}"/>
    <cellStyle name="Comma 56 2 2" xfId="7265" xr:uid="{00000000-0005-0000-0000-0000551C0000}"/>
    <cellStyle name="Comma 56 2 2 2" xfId="7266" xr:uid="{00000000-0005-0000-0000-0000561C0000}"/>
    <cellStyle name="Comma 56 2 2 2 2" xfId="7267" xr:uid="{00000000-0005-0000-0000-0000571C0000}"/>
    <cellStyle name="Comma 56 2 2 2 2 2" xfId="7268" xr:uid="{00000000-0005-0000-0000-0000581C0000}"/>
    <cellStyle name="Comma 56 2 2 2 2 2 2" xfId="7269" xr:uid="{00000000-0005-0000-0000-0000591C0000}"/>
    <cellStyle name="Comma 56 2 2 2 2 2 3" xfId="7270" xr:uid="{00000000-0005-0000-0000-00005A1C0000}"/>
    <cellStyle name="Comma 56 2 2 2 2 2 4" xfId="7271" xr:uid="{00000000-0005-0000-0000-00005B1C0000}"/>
    <cellStyle name="Comma 56 2 2 2 2 3" xfId="7272" xr:uid="{00000000-0005-0000-0000-00005C1C0000}"/>
    <cellStyle name="Comma 56 2 2 2 2 4" xfId="7273" xr:uid="{00000000-0005-0000-0000-00005D1C0000}"/>
    <cellStyle name="Comma 56 2 2 2 2 5" xfId="7274" xr:uid="{00000000-0005-0000-0000-00005E1C0000}"/>
    <cellStyle name="Comma 56 2 2 2 3" xfId="7275" xr:uid="{00000000-0005-0000-0000-00005F1C0000}"/>
    <cellStyle name="Comma 56 2 2 2 3 2" xfId="7276" xr:uid="{00000000-0005-0000-0000-0000601C0000}"/>
    <cellStyle name="Comma 56 2 2 2 3 3" xfId="7277" xr:uid="{00000000-0005-0000-0000-0000611C0000}"/>
    <cellStyle name="Comma 56 2 2 2 3 4" xfId="7278" xr:uid="{00000000-0005-0000-0000-0000621C0000}"/>
    <cellStyle name="Comma 56 2 2 2 4" xfId="7279" xr:uid="{00000000-0005-0000-0000-0000631C0000}"/>
    <cellStyle name="Comma 56 2 2 2 5" xfId="7280" xr:uid="{00000000-0005-0000-0000-0000641C0000}"/>
    <cellStyle name="Comma 56 2 2 2 6" xfId="7281" xr:uid="{00000000-0005-0000-0000-0000651C0000}"/>
    <cellStyle name="Comma 56 2 2 3" xfId="7282" xr:uid="{00000000-0005-0000-0000-0000661C0000}"/>
    <cellStyle name="Comma 56 2 2 3 2" xfId="7283" xr:uid="{00000000-0005-0000-0000-0000671C0000}"/>
    <cellStyle name="Comma 56 2 2 3 2 2" xfId="7284" xr:uid="{00000000-0005-0000-0000-0000681C0000}"/>
    <cellStyle name="Comma 56 2 2 3 2 2 2" xfId="7285" xr:uid="{00000000-0005-0000-0000-0000691C0000}"/>
    <cellStyle name="Comma 56 2 2 3 2 2 3" xfId="7286" xr:uid="{00000000-0005-0000-0000-00006A1C0000}"/>
    <cellStyle name="Comma 56 2 2 3 2 2 4" xfId="7287" xr:uid="{00000000-0005-0000-0000-00006B1C0000}"/>
    <cellStyle name="Comma 56 2 2 3 2 3" xfId="7288" xr:uid="{00000000-0005-0000-0000-00006C1C0000}"/>
    <cellStyle name="Comma 56 2 2 3 2 4" xfId="7289" xr:uid="{00000000-0005-0000-0000-00006D1C0000}"/>
    <cellStyle name="Comma 56 2 2 3 2 5" xfId="7290" xr:uid="{00000000-0005-0000-0000-00006E1C0000}"/>
    <cellStyle name="Comma 56 2 2 3 3" xfId="7291" xr:uid="{00000000-0005-0000-0000-00006F1C0000}"/>
    <cellStyle name="Comma 56 2 2 3 3 2" xfId="7292" xr:uid="{00000000-0005-0000-0000-0000701C0000}"/>
    <cellStyle name="Comma 56 2 2 3 3 3" xfId="7293" xr:uid="{00000000-0005-0000-0000-0000711C0000}"/>
    <cellStyle name="Comma 56 2 2 3 3 4" xfId="7294" xr:uid="{00000000-0005-0000-0000-0000721C0000}"/>
    <cellStyle name="Comma 56 2 2 3 4" xfId="7295" xr:uid="{00000000-0005-0000-0000-0000731C0000}"/>
    <cellStyle name="Comma 56 2 2 3 5" xfId="7296" xr:uid="{00000000-0005-0000-0000-0000741C0000}"/>
    <cellStyle name="Comma 56 2 2 3 6" xfId="7297" xr:uid="{00000000-0005-0000-0000-0000751C0000}"/>
    <cellStyle name="Comma 56 2 2 4" xfId="7298" xr:uid="{00000000-0005-0000-0000-0000761C0000}"/>
    <cellStyle name="Comma 56 2 2 4 2" xfId="7299" xr:uid="{00000000-0005-0000-0000-0000771C0000}"/>
    <cellStyle name="Comma 56 2 2 4 2 2" xfId="7300" xr:uid="{00000000-0005-0000-0000-0000781C0000}"/>
    <cellStyle name="Comma 56 2 2 4 2 3" xfId="7301" xr:uid="{00000000-0005-0000-0000-0000791C0000}"/>
    <cellStyle name="Comma 56 2 2 4 2 4" xfId="7302" xr:uid="{00000000-0005-0000-0000-00007A1C0000}"/>
    <cellStyle name="Comma 56 2 2 4 3" xfId="7303" xr:uid="{00000000-0005-0000-0000-00007B1C0000}"/>
    <cellStyle name="Comma 56 2 2 4 4" xfId="7304" xr:uid="{00000000-0005-0000-0000-00007C1C0000}"/>
    <cellStyle name="Comma 56 2 2 4 5" xfId="7305" xr:uid="{00000000-0005-0000-0000-00007D1C0000}"/>
    <cellStyle name="Comma 56 2 2 5" xfId="7306" xr:uid="{00000000-0005-0000-0000-00007E1C0000}"/>
    <cellStyle name="Comma 56 2 2 5 2" xfId="7307" xr:uid="{00000000-0005-0000-0000-00007F1C0000}"/>
    <cellStyle name="Comma 56 2 2 5 3" xfId="7308" xr:uid="{00000000-0005-0000-0000-0000801C0000}"/>
    <cellStyle name="Comma 56 2 2 5 4" xfId="7309" xr:uid="{00000000-0005-0000-0000-0000811C0000}"/>
    <cellStyle name="Comma 56 2 2 6" xfId="7310" xr:uid="{00000000-0005-0000-0000-0000821C0000}"/>
    <cellStyle name="Comma 56 2 2 7" xfId="7311" xr:uid="{00000000-0005-0000-0000-0000831C0000}"/>
    <cellStyle name="Comma 56 2 2 8" xfId="7312" xr:uid="{00000000-0005-0000-0000-0000841C0000}"/>
    <cellStyle name="Comma 56 2 3" xfId="7313" xr:uid="{00000000-0005-0000-0000-0000851C0000}"/>
    <cellStyle name="Comma 56 2 3 2" xfId="7314" xr:uid="{00000000-0005-0000-0000-0000861C0000}"/>
    <cellStyle name="Comma 56 2 3 2 2" xfId="7315" xr:uid="{00000000-0005-0000-0000-0000871C0000}"/>
    <cellStyle name="Comma 56 2 3 2 2 2" xfId="7316" xr:uid="{00000000-0005-0000-0000-0000881C0000}"/>
    <cellStyle name="Comma 56 2 3 2 2 2 2" xfId="7317" xr:uid="{00000000-0005-0000-0000-0000891C0000}"/>
    <cellStyle name="Comma 56 2 3 2 2 2 3" xfId="7318" xr:uid="{00000000-0005-0000-0000-00008A1C0000}"/>
    <cellStyle name="Comma 56 2 3 2 2 2 4" xfId="7319" xr:uid="{00000000-0005-0000-0000-00008B1C0000}"/>
    <cellStyle name="Comma 56 2 3 2 2 3" xfId="7320" xr:uid="{00000000-0005-0000-0000-00008C1C0000}"/>
    <cellStyle name="Comma 56 2 3 2 2 4" xfId="7321" xr:uid="{00000000-0005-0000-0000-00008D1C0000}"/>
    <cellStyle name="Comma 56 2 3 2 2 5" xfId="7322" xr:uid="{00000000-0005-0000-0000-00008E1C0000}"/>
    <cellStyle name="Comma 56 2 3 2 3" xfId="7323" xr:uid="{00000000-0005-0000-0000-00008F1C0000}"/>
    <cellStyle name="Comma 56 2 3 2 3 2" xfId="7324" xr:uid="{00000000-0005-0000-0000-0000901C0000}"/>
    <cellStyle name="Comma 56 2 3 2 3 3" xfId="7325" xr:uid="{00000000-0005-0000-0000-0000911C0000}"/>
    <cellStyle name="Comma 56 2 3 2 3 4" xfId="7326" xr:uid="{00000000-0005-0000-0000-0000921C0000}"/>
    <cellStyle name="Comma 56 2 3 2 4" xfId="7327" xr:uid="{00000000-0005-0000-0000-0000931C0000}"/>
    <cellStyle name="Comma 56 2 3 2 5" xfId="7328" xr:uid="{00000000-0005-0000-0000-0000941C0000}"/>
    <cellStyle name="Comma 56 2 3 2 6" xfId="7329" xr:uid="{00000000-0005-0000-0000-0000951C0000}"/>
    <cellStyle name="Comma 56 2 3 3" xfId="7330" xr:uid="{00000000-0005-0000-0000-0000961C0000}"/>
    <cellStyle name="Comma 56 2 3 3 2" xfId="7331" xr:uid="{00000000-0005-0000-0000-0000971C0000}"/>
    <cellStyle name="Comma 56 2 3 3 2 2" xfId="7332" xr:uid="{00000000-0005-0000-0000-0000981C0000}"/>
    <cellStyle name="Comma 56 2 3 3 2 2 2" xfId="7333" xr:uid="{00000000-0005-0000-0000-0000991C0000}"/>
    <cellStyle name="Comma 56 2 3 3 2 2 3" xfId="7334" xr:uid="{00000000-0005-0000-0000-00009A1C0000}"/>
    <cellStyle name="Comma 56 2 3 3 2 2 4" xfId="7335" xr:uid="{00000000-0005-0000-0000-00009B1C0000}"/>
    <cellStyle name="Comma 56 2 3 3 2 3" xfId="7336" xr:uid="{00000000-0005-0000-0000-00009C1C0000}"/>
    <cellStyle name="Comma 56 2 3 3 2 4" xfId="7337" xr:uid="{00000000-0005-0000-0000-00009D1C0000}"/>
    <cellStyle name="Comma 56 2 3 3 2 5" xfId="7338" xr:uid="{00000000-0005-0000-0000-00009E1C0000}"/>
    <cellStyle name="Comma 56 2 3 3 3" xfId="7339" xr:uid="{00000000-0005-0000-0000-00009F1C0000}"/>
    <cellStyle name="Comma 56 2 3 3 3 2" xfId="7340" xr:uid="{00000000-0005-0000-0000-0000A01C0000}"/>
    <cellStyle name="Comma 56 2 3 3 3 3" xfId="7341" xr:uid="{00000000-0005-0000-0000-0000A11C0000}"/>
    <cellStyle name="Comma 56 2 3 3 3 4" xfId="7342" xr:uid="{00000000-0005-0000-0000-0000A21C0000}"/>
    <cellStyle name="Comma 56 2 3 3 4" xfId="7343" xr:uid="{00000000-0005-0000-0000-0000A31C0000}"/>
    <cellStyle name="Comma 56 2 3 3 5" xfId="7344" xr:uid="{00000000-0005-0000-0000-0000A41C0000}"/>
    <cellStyle name="Comma 56 2 3 3 6" xfId="7345" xr:uid="{00000000-0005-0000-0000-0000A51C0000}"/>
    <cellStyle name="Comma 56 2 3 4" xfId="7346" xr:uid="{00000000-0005-0000-0000-0000A61C0000}"/>
    <cellStyle name="Comma 56 2 3 4 2" xfId="7347" xr:uid="{00000000-0005-0000-0000-0000A71C0000}"/>
    <cellStyle name="Comma 56 2 3 4 2 2" xfId="7348" xr:uid="{00000000-0005-0000-0000-0000A81C0000}"/>
    <cellStyle name="Comma 56 2 3 4 2 3" xfId="7349" xr:uid="{00000000-0005-0000-0000-0000A91C0000}"/>
    <cellStyle name="Comma 56 2 3 4 2 4" xfId="7350" xr:uid="{00000000-0005-0000-0000-0000AA1C0000}"/>
    <cellStyle name="Comma 56 2 3 4 3" xfId="7351" xr:uid="{00000000-0005-0000-0000-0000AB1C0000}"/>
    <cellStyle name="Comma 56 2 3 4 4" xfId="7352" xr:uid="{00000000-0005-0000-0000-0000AC1C0000}"/>
    <cellStyle name="Comma 56 2 3 4 5" xfId="7353" xr:uid="{00000000-0005-0000-0000-0000AD1C0000}"/>
    <cellStyle name="Comma 56 2 3 5" xfId="7354" xr:uid="{00000000-0005-0000-0000-0000AE1C0000}"/>
    <cellStyle name="Comma 56 2 3 5 2" xfId="7355" xr:uid="{00000000-0005-0000-0000-0000AF1C0000}"/>
    <cellStyle name="Comma 56 2 3 5 3" xfId="7356" xr:uid="{00000000-0005-0000-0000-0000B01C0000}"/>
    <cellStyle name="Comma 56 2 3 5 4" xfId="7357" xr:uid="{00000000-0005-0000-0000-0000B11C0000}"/>
    <cellStyle name="Comma 56 2 3 6" xfId="7358" xr:uid="{00000000-0005-0000-0000-0000B21C0000}"/>
    <cellStyle name="Comma 56 2 3 7" xfId="7359" xr:uid="{00000000-0005-0000-0000-0000B31C0000}"/>
    <cellStyle name="Comma 56 2 3 8" xfId="7360" xr:uid="{00000000-0005-0000-0000-0000B41C0000}"/>
    <cellStyle name="Comma 56 2 4" xfId="7361" xr:uid="{00000000-0005-0000-0000-0000B51C0000}"/>
    <cellStyle name="Comma 56 2 4 2" xfId="7362" xr:uid="{00000000-0005-0000-0000-0000B61C0000}"/>
    <cellStyle name="Comma 56 2 4 2 2" xfId="7363" xr:uid="{00000000-0005-0000-0000-0000B71C0000}"/>
    <cellStyle name="Comma 56 2 4 2 2 2" xfId="7364" xr:uid="{00000000-0005-0000-0000-0000B81C0000}"/>
    <cellStyle name="Comma 56 2 4 2 2 3" xfId="7365" xr:uid="{00000000-0005-0000-0000-0000B91C0000}"/>
    <cellStyle name="Comma 56 2 4 2 2 4" xfId="7366" xr:uid="{00000000-0005-0000-0000-0000BA1C0000}"/>
    <cellStyle name="Comma 56 2 4 2 3" xfId="7367" xr:uid="{00000000-0005-0000-0000-0000BB1C0000}"/>
    <cellStyle name="Comma 56 2 4 2 4" xfId="7368" xr:uid="{00000000-0005-0000-0000-0000BC1C0000}"/>
    <cellStyle name="Comma 56 2 4 2 5" xfId="7369" xr:uid="{00000000-0005-0000-0000-0000BD1C0000}"/>
    <cellStyle name="Comma 56 2 4 3" xfId="7370" xr:uid="{00000000-0005-0000-0000-0000BE1C0000}"/>
    <cellStyle name="Comma 56 2 4 3 2" xfId="7371" xr:uid="{00000000-0005-0000-0000-0000BF1C0000}"/>
    <cellStyle name="Comma 56 2 4 3 3" xfId="7372" xr:uid="{00000000-0005-0000-0000-0000C01C0000}"/>
    <cellStyle name="Comma 56 2 4 3 4" xfId="7373" xr:uid="{00000000-0005-0000-0000-0000C11C0000}"/>
    <cellStyle name="Comma 56 2 4 4" xfId="7374" xr:uid="{00000000-0005-0000-0000-0000C21C0000}"/>
    <cellStyle name="Comma 56 2 4 5" xfId="7375" xr:uid="{00000000-0005-0000-0000-0000C31C0000}"/>
    <cellStyle name="Comma 56 2 4 6" xfId="7376" xr:uid="{00000000-0005-0000-0000-0000C41C0000}"/>
    <cellStyle name="Comma 56 2 5" xfId="7377" xr:uid="{00000000-0005-0000-0000-0000C51C0000}"/>
    <cellStyle name="Comma 56 2 5 2" xfId="7378" xr:uid="{00000000-0005-0000-0000-0000C61C0000}"/>
    <cellStyle name="Comma 56 2 5 2 2" xfId="7379" xr:uid="{00000000-0005-0000-0000-0000C71C0000}"/>
    <cellStyle name="Comma 56 2 5 2 2 2" xfId="7380" xr:uid="{00000000-0005-0000-0000-0000C81C0000}"/>
    <cellStyle name="Comma 56 2 5 2 2 3" xfId="7381" xr:uid="{00000000-0005-0000-0000-0000C91C0000}"/>
    <cellStyle name="Comma 56 2 5 2 2 4" xfId="7382" xr:uid="{00000000-0005-0000-0000-0000CA1C0000}"/>
    <cellStyle name="Comma 56 2 5 2 3" xfId="7383" xr:uid="{00000000-0005-0000-0000-0000CB1C0000}"/>
    <cellStyle name="Comma 56 2 5 2 4" xfId="7384" xr:uid="{00000000-0005-0000-0000-0000CC1C0000}"/>
    <cellStyle name="Comma 56 2 5 2 5" xfId="7385" xr:uid="{00000000-0005-0000-0000-0000CD1C0000}"/>
    <cellStyle name="Comma 56 2 5 3" xfId="7386" xr:uid="{00000000-0005-0000-0000-0000CE1C0000}"/>
    <cellStyle name="Comma 56 2 5 3 2" xfId="7387" xr:uid="{00000000-0005-0000-0000-0000CF1C0000}"/>
    <cellStyle name="Comma 56 2 5 3 3" xfId="7388" xr:uid="{00000000-0005-0000-0000-0000D01C0000}"/>
    <cellStyle name="Comma 56 2 5 3 4" xfId="7389" xr:uid="{00000000-0005-0000-0000-0000D11C0000}"/>
    <cellStyle name="Comma 56 2 5 4" xfId="7390" xr:uid="{00000000-0005-0000-0000-0000D21C0000}"/>
    <cellStyle name="Comma 56 2 5 5" xfId="7391" xr:uid="{00000000-0005-0000-0000-0000D31C0000}"/>
    <cellStyle name="Comma 56 2 5 6" xfId="7392" xr:uid="{00000000-0005-0000-0000-0000D41C0000}"/>
    <cellStyle name="Comma 56 2 6" xfId="7393" xr:uid="{00000000-0005-0000-0000-0000D51C0000}"/>
    <cellStyle name="Comma 56 2 6 2" xfId="7394" xr:uid="{00000000-0005-0000-0000-0000D61C0000}"/>
    <cellStyle name="Comma 56 2 6 2 2" xfId="7395" xr:uid="{00000000-0005-0000-0000-0000D71C0000}"/>
    <cellStyle name="Comma 56 2 6 2 3" xfId="7396" xr:uid="{00000000-0005-0000-0000-0000D81C0000}"/>
    <cellStyle name="Comma 56 2 6 2 4" xfId="7397" xr:uid="{00000000-0005-0000-0000-0000D91C0000}"/>
    <cellStyle name="Comma 56 2 6 3" xfId="7398" xr:uid="{00000000-0005-0000-0000-0000DA1C0000}"/>
    <cellStyle name="Comma 56 2 6 4" xfId="7399" xr:uid="{00000000-0005-0000-0000-0000DB1C0000}"/>
    <cellStyle name="Comma 56 2 6 5" xfId="7400" xr:uid="{00000000-0005-0000-0000-0000DC1C0000}"/>
    <cellStyle name="Comma 56 2 7" xfId="7401" xr:uid="{00000000-0005-0000-0000-0000DD1C0000}"/>
    <cellStyle name="Comma 56 2 7 2" xfId="7402" xr:uid="{00000000-0005-0000-0000-0000DE1C0000}"/>
    <cellStyle name="Comma 56 2 7 3" xfId="7403" xr:uid="{00000000-0005-0000-0000-0000DF1C0000}"/>
    <cellStyle name="Comma 56 2 7 4" xfId="7404" xr:uid="{00000000-0005-0000-0000-0000E01C0000}"/>
    <cellStyle name="Comma 56 2 8" xfId="7405" xr:uid="{00000000-0005-0000-0000-0000E11C0000}"/>
    <cellStyle name="Comma 56 2 9" xfId="7406" xr:uid="{00000000-0005-0000-0000-0000E21C0000}"/>
    <cellStyle name="Comma 56 3" xfId="7407" xr:uid="{00000000-0005-0000-0000-0000E31C0000}"/>
    <cellStyle name="Comma 56 3 10" xfId="7408" xr:uid="{00000000-0005-0000-0000-0000E41C0000}"/>
    <cellStyle name="Comma 56 3 2" xfId="7409" xr:uid="{00000000-0005-0000-0000-0000E51C0000}"/>
    <cellStyle name="Comma 56 3 2 2" xfId="7410" xr:uid="{00000000-0005-0000-0000-0000E61C0000}"/>
    <cellStyle name="Comma 56 3 2 2 2" xfId="7411" xr:uid="{00000000-0005-0000-0000-0000E71C0000}"/>
    <cellStyle name="Comma 56 3 2 2 2 2" xfId="7412" xr:uid="{00000000-0005-0000-0000-0000E81C0000}"/>
    <cellStyle name="Comma 56 3 2 2 2 2 2" xfId="7413" xr:uid="{00000000-0005-0000-0000-0000E91C0000}"/>
    <cellStyle name="Comma 56 3 2 2 2 2 3" xfId="7414" xr:uid="{00000000-0005-0000-0000-0000EA1C0000}"/>
    <cellStyle name="Comma 56 3 2 2 2 2 4" xfId="7415" xr:uid="{00000000-0005-0000-0000-0000EB1C0000}"/>
    <cellStyle name="Comma 56 3 2 2 2 3" xfId="7416" xr:uid="{00000000-0005-0000-0000-0000EC1C0000}"/>
    <cellStyle name="Comma 56 3 2 2 2 4" xfId="7417" xr:uid="{00000000-0005-0000-0000-0000ED1C0000}"/>
    <cellStyle name="Comma 56 3 2 2 2 5" xfId="7418" xr:uid="{00000000-0005-0000-0000-0000EE1C0000}"/>
    <cellStyle name="Comma 56 3 2 2 3" xfId="7419" xr:uid="{00000000-0005-0000-0000-0000EF1C0000}"/>
    <cellStyle name="Comma 56 3 2 2 3 2" xfId="7420" xr:uid="{00000000-0005-0000-0000-0000F01C0000}"/>
    <cellStyle name="Comma 56 3 2 2 3 3" xfId="7421" xr:uid="{00000000-0005-0000-0000-0000F11C0000}"/>
    <cellStyle name="Comma 56 3 2 2 3 4" xfId="7422" xr:uid="{00000000-0005-0000-0000-0000F21C0000}"/>
    <cellStyle name="Comma 56 3 2 2 4" xfId="7423" xr:uid="{00000000-0005-0000-0000-0000F31C0000}"/>
    <cellStyle name="Comma 56 3 2 2 5" xfId="7424" xr:uid="{00000000-0005-0000-0000-0000F41C0000}"/>
    <cellStyle name="Comma 56 3 2 2 6" xfId="7425" xr:uid="{00000000-0005-0000-0000-0000F51C0000}"/>
    <cellStyle name="Comma 56 3 2 3" xfId="7426" xr:uid="{00000000-0005-0000-0000-0000F61C0000}"/>
    <cellStyle name="Comma 56 3 2 3 2" xfId="7427" xr:uid="{00000000-0005-0000-0000-0000F71C0000}"/>
    <cellStyle name="Comma 56 3 2 3 2 2" xfId="7428" xr:uid="{00000000-0005-0000-0000-0000F81C0000}"/>
    <cellStyle name="Comma 56 3 2 3 2 2 2" xfId="7429" xr:uid="{00000000-0005-0000-0000-0000F91C0000}"/>
    <cellStyle name="Comma 56 3 2 3 2 2 3" xfId="7430" xr:uid="{00000000-0005-0000-0000-0000FA1C0000}"/>
    <cellStyle name="Comma 56 3 2 3 2 2 4" xfId="7431" xr:uid="{00000000-0005-0000-0000-0000FB1C0000}"/>
    <cellStyle name="Comma 56 3 2 3 2 3" xfId="7432" xr:uid="{00000000-0005-0000-0000-0000FC1C0000}"/>
    <cellStyle name="Comma 56 3 2 3 2 4" xfId="7433" xr:uid="{00000000-0005-0000-0000-0000FD1C0000}"/>
    <cellStyle name="Comma 56 3 2 3 2 5" xfId="7434" xr:uid="{00000000-0005-0000-0000-0000FE1C0000}"/>
    <cellStyle name="Comma 56 3 2 3 3" xfId="7435" xr:uid="{00000000-0005-0000-0000-0000FF1C0000}"/>
    <cellStyle name="Comma 56 3 2 3 3 2" xfId="7436" xr:uid="{00000000-0005-0000-0000-0000001D0000}"/>
    <cellStyle name="Comma 56 3 2 3 3 3" xfId="7437" xr:uid="{00000000-0005-0000-0000-0000011D0000}"/>
    <cellStyle name="Comma 56 3 2 3 3 4" xfId="7438" xr:uid="{00000000-0005-0000-0000-0000021D0000}"/>
    <cellStyle name="Comma 56 3 2 3 4" xfId="7439" xr:uid="{00000000-0005-0000-0000-0000031D0000}"/>
    <cellStyle name="Comma 56 3 2 3 5" xfId="7440" xr:uid="{00000000-0005-0000-0000-0000041D0000}"/>
    <cellStyle name="Comma 56 3 2 3 6" xfId="7441" xr:uid="{00000000-0005-0000-0000-0000051D0000}"/>
    <cellStyle name="Comma 56 3 2 4" xfId="7442" xr:uid="{00000000-0005-0000-0000-0000061D0000}"/>
    <cellStyle name="Comma 56 3 2 4 2" xfId="7443" xr:uid="{00000000-0005-0000-0000-0000071D0000}"/>
    <cellStyle name="Comma 56 3 2 4 2 2" xfId="7444" xr:uid="{00000000-0005-0000-0000-0000081D0000}"/>
    <cellStyle name="Comma 56 3 2 4 2 3" xfId="7445" xr:uid="{00000000-0005-0000-0000-0000091D0000}"/>
    <cellStyle name="Comma 56 3 2 4 2 4" xfId="7446" xr:uid="{00000000-0005-0000-0000-00000A1D0000}"/>
    <cellStyle name="Comma 56 3 2 4 3" xfId="7447" xr:uid="{00000000-0005-0000-0000-00000B1D0000}"/>
    <cellStyle name="Comma 56 3 2 4 4" xfId="7448" xr:uid="{00000000-0005-0000-0000-00000C1D0000}"/>
    <cellStyle name="Comma 56 3 2 4 5" xfId="7449" xr:uid="{00000000-0005-0000-0000-00000D1D0000}"/>
    <cellStyle name="Comma 56 3 2 5" xfId="7450" xr:uid="{00000000-0005-0000-0000-00000E1D0000}"/>
    <cellStyle name="Comma 56 3 2 5 2" xfId="7451" xr:uid="{00000000-0005-0000-0000-00000F1D0000}"/>
    <cellStyle name="Comma 56 3 2 5 3" xfId="7452" xr:uid="{00000000-0005-0000-0000-0000101D0000}"/>
    <cellStyle name="Comma 56 3 2 5 4" xfId="7453" xr:uid="{00000000-0005-0000-0000-0000111D0000}"/>
    <cellStyle name="Comma 56 3 2 6" xfId="7454" xr:uid="{00000000-0005-0000-0000-0000121D0000}"/>
    <cellStyle name="Comma 56 3 2 7" xfId="7455" xr:uid="{00000000-0005-0000-0000-0000131D0000}"/>
    <cellStyle name="Comma 56 3 2 8" xfId="7456" xr:uid="{00000000-0005-0000-0000-0000141D0000}"/>
    <cellStyle name="Comma 56 3 3" xfId="7457" xr:uid="{00000000-0005-0000-0000-0000151D0000}"/>
    <cellStyle name="Comma 56 3 3 2" xfId="7458" xr:uid="{00000000-0005-0000-0000-0000161D0000}"/>
    <cellStyle name="Comma 56 3 3 2 2" xfId="7459" xr:uid="{00000000-0005-0000-0000-0000171D0000}"/>
    <cellStyle name="Comma 56 3 3 2 2 2" xfId="7460" xr:uid="{00000000-0005-0000-0000-0000181D0000}"/>
    <cellStyle name="Comma 56 3 3 2 2 2 2" xfId="7461" xr:uid="{00000000-0005-0000-0000-0000191D0000}"/>
    <cellStyle name="Comma 56 3 3 2 2 2 3" xfId="7462" xr:uid="{00000000-0005-0000-0000-00001A1D0000}"/>
    <cellStyle name="Comma 56 3 3 2 2 2 4" xfId="7463" xr:uid="{00000000-0005-0000-0000-00001B1D0000}"/>
    <cellStyle name="Comma 56 3 3 2 2 3" xfId="7464" xr:uid="{00000000-0005-0000-0000-00001C1D0000}"/>
    <cellStyle name="Comma 56 3 3 2 2 4" xfId="7465" xr:uid="{00000000-0005-0000-0000-00001D1D0000}"/>
    <cellStyle name="Comma 56 3 3 2 2 5" xfId="7466" xr:uid="{00000000-0005-0000-0000-00001E1D0000}"/>
    <cellStyle name="Comma 56 3 3 2 3" xfId="7467" xr:uid="{00000000-0005-0000-0000-00001F1D0000}"/>
    <cellStyle name="Comma 56 3 3 2 3 2" xfId="7468" xr:uid="{00000000-0005-0000-0000-0000201D0000}"/>
    <cellStyle name="Comma 56 3 3 2 3 3" xfId="7469" xr:uid="{00000000-0005-0000-0000-0000211D0000}"/>
    <cellStyle name="Comma 56 3 3 2 3 4" xfId="7470" xr:uid="{00000000-0005-0000-0000-0000221D0000}"/>
    <cellStyle name="Comma 56 3 3 2 4" xfId="7471" xr:uid="{00000000-0005-0000-0000-0000231D0000}"/>
    <cellStyle name="Comma 56 3 3 2 5" xfId="7472" xr:uid="{00000000-0005-0000-0000-0000241D0000}"/>
    <cellStyle name="Comma 56 3 3 2 6" xfId="7473" xr:uid="{00000000-0005-0000-0000-0000251D0000}"/>
    <cellStyle name="Comma 56 3 3 3" xfId="7474" xr:uid="{00000000-0005-0000-0000-0000261D0000}"/>
    <cellStyle name="Comma 56 3 3 3 2" xfId="7475" xr:uid="{00000000-0005-0000-0000-0000271D0000}"/>
    <cellStyle name="Comma 56 3 3 3 2 2" xfId="7476" xr:uid="{00000000-0005-0000-0000-0000281D0000}"/>
    <cellStyle name="Comma 56 3 3 3 2 2 2" xfId="7477" xr:uid="{00000000-0005-0000-0000-0000291D0000}"/>
    <cellStyle name="Comma 56 3 3 3 2 2 3" xfId="7478" xr:uid="{00000000-0005-0000-0000-00002A1D0000}"/>
    <cellStyle name="Comma 56 3 3 3 2 2 4" xfId="7479" xr:uid="{00000000-0005-0000-0000-00002B1D0000}"/>
    <cellStyle name="Comma 56 3 3 3 2 3" xfId="7480" xr:uid="{00000000-0005-0000-0000-00002C1D0000}"/>
    <cellStyle name="Comma 56 3 3 3 2 4" xfId="7481" xr:uid="{00000000-0005-0000-0000-00002D1D0000}"/>
    <cellStyle name="Comma 56 3 3 3 2 5" xfId="7482" xr:uid="{00000000-0005-0000-0000-00002E1D0000}"/>
    <cellStyle name="Comma 56 3 3 3 3" xfId="7483" xr:uid="{00000000-0005-0000-0000-00002F1D0000}"/>
    <cellStyle name="Comma 56 3 3 3 3 2" xfId="7484" xr:uid="{00000000-0005-0000-0000-0000301D0000}"/>
    <cellStyle name="Comma 56 3 3 3 3 3" xfId="7485" xr:uid="{00000000-0005-0000-0000-0000311D0000}"/>
    <cellStyle name="Comma 56 3 3 3 3 4" xfId="7486" xr:uid="{00000000-0005-0000-0000-0000321D0000}"/>
    <cellStyle name="Comma 56 3 3 3 4" xfId="7487" xr:uid="{00000000-0005-0000-0000-0000331D0000}"/>
    <cellStyle name="Comma 56 3 3 3 5" xfId="7488" xr:uid="{00000000-0005-0000-0000-0000341D0000}"/>
    <cellStyle name="Comma 56 3 3 3 6" xfId="7489" xr:uid="{00000000-0005-0000-0000-0000351D0000}"/>
    <cellStyle name="Comma 56 3 3 4" xfId="7490" xr:uid="{00000000-0005-0000-0000-0000361D0000}"/>
    <cellStyle name="Comma 56 3 3 4 2" xfId="7491" xr:uid="{00000000-0005-0000-0000-0000371D0000}"/>
    <cellStyle name="Comma 56 3 3 4 2 2" xfId="7492" xr:uid="{00000000-0005-0000-0000-0000381D0000}"/>
    <cellStyle name="Comma 56 3 3 4 2 3" xfId="7493" xr:uid="{00000000-0005-0000-0000-0000391D0000}"/>
    <cellStyle name="Comma 56 3 3 4 2 4" xfId="7494" xr:uid="{00000000-0005-0000-0000-00003A1D0000}"/>
    <cellStyle name="Comma 56 3 3 4 3" xfId="7495" xr:uid="{00000000-0005-0000-0000-00003B1D0000}"/>
    <cellStyle name="Comma 56 3 3 4 4" xfId="7496" xr:uid="{00000000-0005-0000-0000-00003C1D0000}"/>
    <cellStyle name="Comma 56 3 3 4 5" xfId="7497" xr:uid="{00000000-0005-0000-0000-00003D1D0000}"/>
    <cellStyle name="Comma 56 3 3 5" xfId="7498" xr:uid="{00000000-0005-0000-0000-00003E1D0000}"/>
    <cellStyle name="Comma 56 3 3 5 2" xfId="7499" xr:uid="{00000000-0005-0000-0000-00003F1D0000}"/>
    <cellStyle name="Comma 56 3 3 5 3" xfId="7500" xr:uid="{00000000-0005-0000-0000-0000401D0000}"/>
    <cellStyle name="Comma 56 3 3 5 4" xfId="7501" xr:uid="{00000000-0005-0000-0000-0000411D0000}"/>
    <cellStyle name="Comma 56 3 3 6" xfId="7502" xr:uid="{00000000-0005-0000-0000-0000421D0000}"/>
    <cellStyle name="Comma 56 3 3 7" xfId="7503" xr:uid="{00000000-0005-0000-0000-0000431D0000}"/>
    <cellStyle name="Comma 56 3 3 8" xfId="7504" xr:uid="{00000000-0005-0000-0000-0000441D0000}"/>
    <cellStyle name="Comma 56 3 4" xfId="7505" xr:uid="{00000000-0005-0000-0000-0000451D0000}"/>
    <cellStyle name="Comma 56 3 4 2" xfId="7506" xr:uid="{00000000-0005-0000-0000-0000461D0000}"/>
    <cellStyle name="Comma 56 3 4 2 2" xfId="7507" xr:uid="{00000000-0005-0000-0000-0000471D0000}"/>
    <cellStyle name="Comma 56 3 4 2 2 2" xfId="7508" xr:uid="{00000000-0005-0000-0000-0000481D0000}"/>
    <cellStyle name="Comma 56 3 4 2 2 3" xfId="7509" xr:uid="{00000000-0005-0000-0000-0000491D0000}"/>
    <cellStyle name="Comma 56 3 4 2 2 4" xfId="7510" xr:uid="{00000000-0005-0000-0000-00004A1D0000}"/>
    <cellStyle name="Comma 56 3 4 2 3" xfId="7511" xr:uid="{00000000-0005-0000-0000-00004B1D0000}"/>
    <cellStyle name="Comma 56 3 4 2 4" xfId="7512" xr:uid="{00000000-0005-0000-0000-00004C1D0000}"/>
    <cellStyle name="Comma 56 3 4 2 5" xfId="7513" xr:uid="{00000000-0005-0000-0000-00004D1D0000}"/>
    <cellStyle name="Comma 56 3 4 3" xfId="7514" xr:uid="{00000000-0005-0000-0000-00004E1D0000}"/>
    <cellStyle name="Comma 56 3 4 3 2" xfId="7515" xr:uid="{00000000-0005-0000-0000-00004F1D0000}"/>
    <cellStyle name="Comma 56 3 4 3 3" xfId="7516" xr:uid="{00000000-0005-0000-0000-0000501D0000}"/>
    <cellStyle name="Comma 56 3 4 3 4" xfId="7517" xr:uid="{00000000-0005-0000-0000-0000511D0000}"/>
    <cellStyle name="Comma 56 3 4 4" xfId="7518" xr:uid="{00000000-0005-0000-0000-0000521D0000}"/>
    <cellStyle name="Comma 56 3 4 5" xfId="7519" xr:uid="{00000000-0005-0000-0000-0000531D0000}"/>
    <cellStyle name="Comma 56 3 4 6" xfId="7520" xr:uid="{00000000-0005-0000-0000-0000541D0000}"/>
    <cellStyle name="Comma 56 3 5" xfId="7521" xr:uid="{00000000-0005-0000-0000-0000551D0000}"/>
    <cellStyle name="Comma 56 3 5 2" xfId="7522" xr:uid="{00000000-0005-0000-0000-0000561D0000}"/>
    <cellStyle name="Comma 56 3 5 2 2" xfId="7523" xr:uid="{00000000-0005-0000-0000-0000571D0000}"/>
    <cellStyle name="Comma 56 3 5 2 2 2" xfId="7524" xr:uid="{00000000-0005-0000-0000-0000581D0000}"/>
    <cellStyle name="Comma 56 3 5 2 2 3" xfId="7525" xr:uid="{00000000-0005-0000-0000-0000591D0000}"/>
    <cellStyle name="Comma 56 3 5 2 2 4" xfId="7526" xr:uid="{00000000-0005-0000-0000-00005A1D0000}"/>
    <cellStyle name="Comma 56 3 5 2 3" xfId="7527" xr:uid="{00000000-0005-0000-0000-00005B1D0000}"/>
    <cellStyle name="Comma 56 3 5 2 4" xfId="7528" xr:uid="{00000000-0005-0000-0000-00005C1D0000}"/>
    <cellStyle name="Comma 56 3 5 2 5" xfId="7529" xr:uid="{00000000-0005-0000-0000-00005D1D0000}"/>
    <cellStyle name="Comma 56 3 5 3" xfId="7530" xr:uid="{00000000-0005-0000-0000-00005E1D0000}"/>
    <cellStyle name="Comma 56 3 5 3 2" xfId="7531" xr:uid="{00000000-0005-0000-0000-00005F1D0000}"/>
    <cellStyle name="Comma 56 3 5 3 3" xfId="7532" xr:uid="{00000000-0005-0000-0000-0000601D0000}"/>
    <cellStyle name="Comma 56 3 5 3 4" xfId="7533" xr:uid="{00000000-0005-0000-0000-0000611D0000}"/>
    <cellStyle name="Comma 56 3 5 4" xfId="7534" xr:uid="{00000000-0005-0000-0000-0000621D0000}"/>
    <cellStyle name="Comma 56 3 5 5" xfId="7535" xr:uid="{00000000-0005-0000-0000-0000631D0000}"/>
    <cellStyle name="Comma 56 3 5 6" xfId="7536" xr:uid="{00000000-0005-0000-0000-0000641D0000}"/>
    <cellStyle name="Comma 56 3 6" xfId="7537" xr:uid="{00000000-0005-0000-0000-0000651D0000}"/>
    <cellStyle name="Comma 56 3 6 2" xfId="7538" xr:uid="{00000000-0005-0000-0000-0000661D0000}"/>
    <cellStyle name="Comma 56 3 6 2 2" xfId="7539" xr:uid="{00000000-0005-0000-0000-0000671D0000}"/>
    <cellStyle name="Comma 56 3 6 2 3" xfId="7540" xr:uid="{00000000-0005-0000-0000-0000681D0000}"/>
    <cellStyle name="Comma 56 3 6 2 4" xfId="7541" xr:uid="{00000000-0005-0000-0000-0000691D0000}"/>
    <cellStyle name="Comma 56 3 6 3" xfId="7542" xr:uid="{00000000-0005-0000-0000-00006A1D0000}"/>
    <cellStyle name="Comma 56 3 6 4" xfId="7543" xr:uid="{00000000-0005-0000-0000-00006B1D0000}"/>
    <cellStyle name="Comma 56 3 6 5" xfId="7544" xr:uid="{00000000-0005-0000-0000-00006C1D0000}"/>
    <cellStyle name="Comma 56 3 7" xfId="7545" xr:uid="{00000000-0005-0000-0000-00006D1D0000}"/>
    <cellStyle name="Comma 56 3 7 2" xfId="7546" xr:uid="{00000000-0005-0000-0000-00006E1D0000}"/>
    <cellStyle name="Comma 56 3 7 3" xfId="7547" xr:uid="{00000000-0005-0000-0000-00006F1D0000}"/>
    <cellStyle name="Comma 56 3 7 4" xfId="7548" xr:uid="{00000000-0005-0000-0000-0000701D0000}"/>
    <cellStyle name="Comma 56 3 8" xfId="7549" xr:uid="{00000000-0005-0000-0000-0000711D0000}"/>
    <cellStyle name="Comma 56 3 9" xfId="7550" xr:uid="{00000000-0005-0000-0000-0000721D0000}"/>
    <cellStyle name="Comma 56 4" xfId="7551" xr:uid="{00000000-0005-0000-0000-0000731D0000}"/>
    <cellStyle name="Comma 56 4 2" xfId="7552" xr:uid="{00000000-0005-0000-0000-0000741D0000}"/>
    <cellStyle name="Comma 56 4 2 2" xfId="7553" xr:uid="{00000000-0005-0000-0000-0000751D0000}"/>
    <cellStyle name="Comma 56 4 2 2 2" xfId="7554" xr:uid="{00000000-0005-0000-0000-0000761D0000}"/>
    <cellStyle name="Comma 56 4 2 2 2 2" xfId="7555" xr:uid="{00000000-0005-0000-0000-0000771D0000}"/>
    <cellStyle name="Comma 56 4 2 2 2 3" xfId="7556" xr:uid="{00000000-0005-0000-0000-0000781D0000}"/>
    <cellStyle name="Comma 56 4 2 2 2 4" xfId="7557" xr:uid="{00000000-0005-0000-0000-0000791D0000}"/>
    <cellStyle name="Comma 56 4 2 2 3" xfId="7558" xr:uid="{00000000-0005-0000-0000-00007A1D0000}"/>
    <cellStyle name="Comma 56 4 2 2 4" xfId="7559" xr:uid="{00000000-0005-0000-0000-00007B1D0000}"/>
    <cellStyle name="Comma 56 4 2 2 5" xfId="7560" xr:uid="{00000000-0005-0000-0000-00007C1D0000}"/>
    <cellStyle name="Comma 56 4 2 3" xfId="7561" xr:uid="{00000000-0005-0000-0000-00007D1D0000}"/>
    <cellStyle name="Comma 56 4 2 3 2" xfId="7562" xr:uid="{00000000-0005-0000-0000-00007E1D0000}"/>
    <cellStyle name="Comma 56 4 2 3 3" xfId="7563" xr:uid="{00000000-0005-0000-0000-00007F1D0000}"/>
    <cellStyle name="Comma 56 4 2 3 4" xfId="7564" xr:uid="{00000000-0005-0000-0000-0000801D0000}"/>
    <cellStyle name="Comma 56 4 2 4" xfId="7565" xr:uid="{00000000-0005-0000-0000-0000811D0000}"/>
    <cellStyle name="Comma 56 4 2 5" xfId="7566" xr:uid="{00000000-0005-0000-0000-0000821D0000}"/>
    <cellStyle name="Comma 56 4 2 6" xfId="7567" xr:uid="{00000000-0005-0000-0000-0000831D0000}"/>
    <cellStyle name="Comma 56 4 3" xfId="7568" xr:uid="{00000000-0005-0000-0000-0000841D0000}"/>
    <cellStyle name="Comma 56 4 3 2" xfId="7569" xr:uid="{00000000-0005-0000-0000-0000851D0000}"/>
    <cellStyle name="Comma 56 4 3 2 2" xfId="7570" xr:uid="{00000000-0005-0000-0000-0000861D0000}"/>
    <cellStyle name="Comma 56 4 3 2 2 2" xfId="7571" xr:uid="{00000000-0005-0000-0000-0000871D0000}"/>
    <cellStyle name="Comma 56 4 3 2 2 3" xfId="7572" xr:uid="{00000000-0005-0000-0000-0000881D0000}"/>
    <cellStyle name="Comma 56 4 3 2 2 4" xfId="7573" xr:uid="{00000000-0005-0000-0000-0000891D0000}"/>
    <cellStyle name="Comma 56 4 3 2 3" xfId="7574" xr:uid="{00000000-0005-0000-0000-00008A1D0000}"/>
    <cellStyle name="Comma 56 4 3 2 4" xfId="7575" xr:uid="{00000000-0005-0000-0000-00008B1D0000}"/>
    <cellStyle name="Comma 56 4 3 2 5" xfId="7576" xr:uid="{00000000-0005-0000-0000-00008C1D0000}"/>
    <cellStyle name="Comma 56 4 3 3" xfId="7577" xr:uid="{00000000-0005-0000-0000-00008D1D0000}"/>
    <cellStyle name="Comma 56 4 3 3 2" xfId="7578" xr:uid="{00000000-0005-0000-0000-00008E1D0000}"/>
    <cellStyle name="Comma 56 4 3 3 3" xfId="7579" xr:uid="{00000000-0005-0000-0000-00008F1D0000}"/>
    <cellStyle name="Comma 56 4 3 3 4" xfId="7580" xr:uid="{00000000-0005-0000-0000-0000901D0000}"/>
    <cellStyle name="Comma 56 4 3 4" xfId="7581" xr:uid="{00000000-0005-0000-0000-0000911D0000}"/>
    <cellStyle name="Comma 56 4 3 5" xfId="7582" xr:uid="{00000000-0005-0000-0000-0000921D0000}"/>
    <cellStyle name="Comma 56 4 3 6" xfId="7583" xr:uid="{00000000-0005-0000-0000-0000931D0000}"/>
    <cellStyle name="Comma 56 4 4" xfId="7584" xr:uid="{00000000-0005-0000-0000-0000941D0000}"/>
    <cellStyle name="Comma 56 4 4 2" xfId="7585" xr:uid="{00000000-0005-0000-0000-0000951D0000}"/>
    <cellStyle name="Comma 56 4 4 2 2" xfId="7586" xr:uid="{00000000-0005-0000-0000-0000961D0000}"/>
    <cellStyle name="Comma 56 4 4 2 3" xfId="7587" xr:uid="{00000000-0005-0000-0000-0000971D0000}"/>
    <cellStyle name="Comma 56 4 4 2 4" xfId="7588" xr:uid="{00000000-0005-0000-0000-0000981D0000}"/>
    <cellStyle name="Comma 56 4 4 3" xfId="7589" xr:uid="{00000000-0005-0000-0000-0000991D0000}"/>
    <cellStyle name="Comma 56 4 4 4" xfId="7590" xr:uid="{00000000-0005-0000-0000-00009A1D0000}"/>
    <cellStyle name="Comma 56 4 4 5" xfId="7591" xr:uid="{00000000-0005-0000-0000-00009B1D0000}"/>
    <cellStyle name="Comma 56 4 5" xfId="7592" xr:uid="{00000000-0005-0000-0000-00009C1D0000}"/>
    <cellStyle name="Comma 56 4 5 2" xfId="7593" xr:uid="{00000000-0005-0000-0000-00009D1D0000}"/>
    <cellStyle name="Comma 56 4 5 3" xfId="7594" xr:uid="{00000000-0005-0000-0000-00009E1D0000}"/>
    <cellStyle name="Comma 56 4 5 4" xfId="7595" xr:uid="{00000000-0005-0000-0000-00009F1D0000}"/>
    <cellStyle name="Comma 56 4 6" xfId="7596" xr:uid="{00000000-0005-0000-0000-0000A01D0000}"/>
    <cellStyle name="Comma 56 4 7" xfId="7597" xr:uid="{00000000-0005-0000-0000-0000A11D0000}"/>
    <cellStyle name="Comma 56 4 8" xfId="7598" xr:uid="{00000000-0005-0000-0000-0000A21D0000}"/>
    <cellStyle name="Comma 56 5" xfId="7599" xr:uid="{00000000-0005-0000-0000-0000A31D0000}"/>
    <cellStyle name="Comma 56 5 2" xfId="7600" xr:uid="{00000000-0005-0000-0000-0000A41D0000}"/>
    <cellStyle name="Comma 56 5 2 2" xfId="7601" xr:uid="{00000000-0005-0000-0000-0000A51D0000}"/>
    <cellStyle name="Comma 56 5 2 2 2" xfId="7602" xr:uid="{00000000-0005-0000-0000-0000A61D0000}"/>
    <cellStyle name="Comma 56 5 2 2 2 2" xfId="7603" xr:uid="{00000000-0005-0000-0000-0000A71D0000}"/>
    <cellStyle name="Comma 56 5 2 2 2 3" xfId="7604" xr:uid="{00000000-0005-0000-0000-0000A81D0000}"/>
    <cellStyle name="Comma 56 5 2 2 2 4" xfId="7605" xr:uid="{00000000-0005-0000-0000-0000A91D0000}"/>
    <cellStyle name="Comma 56 5 2 2 3" xfId="7606" xr:uid="{00000000-0005-0000-0000-0000AA1D0000}"/>
    <cellStyle name="Comma 56 5 2 2 4" xfId="7607" xr:uid="{00000000-0005-0000-0000-0000AB1D0000}"/>
    <cellStyle name="Comma 56 5 2 2 5" xfId="7608" xr:uid="{00000000-0005-0000-0000-0000AC1D0000}"/>
    <cellStyle name="Comma 56 5 2 3" xfId="7609" xr:uid="{00000000-0005-0000-0000-0000AD1D0000}"/>
    <cellStyle name="Comma 56 5 2 3 2" xfId="7610" xr:uid="{00000000-0005-0000-0000-0000AE1D0000}"/>
    <cellStyle name="Comma 56 5 2 3 3" xfId="7611" xr:uid="{00000000-0005-0000-0000-0000AF1D0000}"/>
    <cellStyle name="Comma 56 5 2 3 4" xfId="7612" xr:uid="{00000000-0005-0000-0000-0000B01D0000}"/>
    <cellStyle name="Comma 56 5 2 4" xfId="7613" xr:uid="{00000000-0005-0000-0000-0000B11D0000}"/>
    <cellStyle name="Comma 56 5 2 5" xfId="7614" xr:uid="{00000000-0005-0000-0000-0000B21D0000}"/>
    <cellStyle name="Comma 56 5 2 6" xfId="7615" xr:uid="{00000000-0005-0000-0000-0000B31D0000}"/>
    <cellStyle name="Comma 56 5 3" xfId="7616" xr:uid="{00000000-0005-0000-0000-0000B41D0000}"/>
    <cellStyle name="Comma 56 5 3 2" xfId="7617" xr:uid="{00000000-0005-0000-0000-0000B51D0000}"/>
    <cellStyle name="Comma 56 5 3 2 2" xfId="7618" xr:uid="{00000000-0005-0000-0000-0000B61D0000}"/>
    <cellStyle name="Comma 56 5 3 2 2 2" xfId="7619" xr:uid="{00000000-0005-0000-0000-0000B71D0000}"/>
    <cellStyle name="Comma 56 5 3 2 2 3" xfId="7620" xr:uid="{00000000-0005-0000-0000-0000B81D0000}"/>
    <cellStyle name="Comma 56 5 3 2 2 4" xfId="7621" xr:uid="{00000000-0005-0000-0000-0000B91D0000}"/>
    <cellStyle name="Comma 56 5 3 2 3" xfId="7622" xr:uid="{00000000-0005-0000-0000-0000BA1D0000}"/>
    <cellStyle name="Comma 56 5 3 2 4" xfId="7623" xr:uid="{00000000-0005-0000-0000-0000BB1D0000}"/>
    <cellStyle name="Comma 56 5 3 2 5" xfId="7624" xr:uid="{00000000-0005-0000-0000-0000BC1D0000}"/>
    <cellStyle name="Comma 56 5 3 3" xfId="7625" xr:uid="{00000000-0005-0000-0000-0000BD1D0000}"/>
    <cellStyle name="Comma 56 5 3 3 2" xfId="7626" xr:uid="{00000000-0005-0000-0000-0000BE1D0000}"/>
    <cellStyle name="Comma 56 5 3 3 3" xfId="7627" xr:uid="{00000000-0005-0000-0000-0000BF1D0000}"/>
    <cellStyle name="Comma 56 5 3 3 4" xfId="7628" xr:uid="{00000000-0005-0000-0000-0000C01D0000}"/>
    <cellStyle name="Comma 56 5 3 4" xfId="7629" xr:uid="{00000000-0005-0000-0000-0000C11D0000}"/>
    <cellStyle name="Comma 56 5 3 5" xfId="7630" xr:uid="{00000000-0005-0000-0000-0000C21D0000}"/>
    <cellStyle name="Comma 56 5 3 6" xfId="7631" xr:uid="{00000000-0005-0000-0000-0000C31D0000}"/>
    <cellStyle name="Comma 56 5 4" xfId="7632" xr:uid="{00000000-0005-0000-0000-0000C41D0000}"/>
    <cellStyle name="Comma 56 5 4 2" xfId="7633" xr:uid="{00000000-0005-0000-0000-0000C51D0000}"/>
    <cellStyle name="Comma 56 5 4 2 2" xfId="7634" xr:uid="{00000000-0005-0000-0000-0000C61D0000}"/>
    <cellStyle name="Comma 56 5 4 2 3" xfId="7635" xr:uid="{00000000-0005-0000-0000-0000C71D0000}"/>
    <cellStyle name="Comma 56 5 4 2 4" xfId="7636" xr:uid="{00000000-0005-0000-0000-0000C81D0000}"/>
    <cellStyle name="Comma 56 5 4 3" xfId="7637" xr:uid="{00000000-0005-0000-0000-0000C91D0000}"/>
    <cellStyle name="Comma 56 5 4 4" xfId="7638" xr:uid="{00000000-0005-0000-0000-0000CA1D0000}"/>
    <cellStyle name="Comma 56 5 4 5" xfId="7639" xr:uid="{00000000-0005-0000-0000-0000CB1D0000}"/>
    <cellStyle name="Comma 56 5 5" xfId="7640" xr:uid="{00000000-0005-0000-0000-0000CC1D0000}"/>
    <cellStyle name="Comma 56 5 5 2" xfId="7641" xr:uid="{00000000-0005-0000-0000-0000CD1D0000}"/>
    <cellStyle name="Comma 56 5 5 3" xfId="7642" xr:uid="{00000000-0005-0000-0000-0000CE1D0000}"/>
    <cellStyle name="Comma 56 5 5 4" xfId="7643" xr:uid="{00000000-0005-0000-0000-0000CF1D0000}"/>
    <cellStyle name="Comma 56 5 6" xfId="7644" xr:uid="{00000000-0005-0000-0000-0000D01D0000}"/>
    <cellStyle name="Comma 56 5 7" xfId="7645" xr:uid="{00000000-0005-0000-0000-0000D11D0000}"/>
    <cellStyle name="Comma 56 5 8" xfId="7646" xr:uid="{00000000-0005-0000-0000-0000D21D0000}"/>
    <cellStyle name="Comma 56 6" xfId="7647" xr:uid="{00000000-0005-0000-0000-0000D31D0000}"/>
    <cellStyle name="Comma 56 6 2" xfId="7648" xr:uid="{00000000-0005-0000-0000-0000D41D0000}"/>
    <cellStyle name="Comma 56 6 2 2" xfId="7649" xr:uid="{00000000-0005-0000-0000-0000D51D0000}"/>
    <cellStyle name="Comma 56 6 2 2 2" xfId="7650" xr:uid="{00000000-0005-0000-0000-0000D61D0000}"/>
    <cellStyle name="Comma 56 6 2 2 3" xfId="7651" xr:uid="{00000000-0005-0000-0000-0000D71D0000}"/>
    <cellStyle name="Comma 56 6 2 2 4" xfId="7652" xr:uid="{00000000-0005-0000-0000-0000D81D0000}"/>
    <cellStyle name="Comma 56 6 2 3" xfId="7653" xr:uid="{00000000-0005-0000-0000-0000D91D0000}"/>
    <cellStyle name="Comma 56 6 2 4" xfId="7654" xr:uid="{00000000-0005-0000-0000-0000DA1D0000}"/>
    <cellStyle name="Comma 56 6 2 5" xfId="7655" xr:uid="{00000000-0005-0000-0000-0000DB1D0000}"/>
    <cellStyle name="Comma 56 6 3" xfId="7656" xr:uid="{00000000-0005-0000-0000-0000DC1D0000}"/>
    <cellStyle name="Comma 56 6 3 2" xfId="7657" xr:uid="{00000000-0005-0000-0000-0000DD1D0000}"/>
    <cellStyle name="Comma 56 6 3 3" xfId="7658" xr:uid="{00000000-0005-0000-0000-0000DE1D0000}"/>
    <cellStyle name="Comma 56 6 3 4" xfId="7659" xr:uid="{00000000-0005-0000-0000-0000DF1D0000}"/>
    <cellStyle name="Comma 56 6 4" xfId="7660" xr:uid="{00000000-0005-0000-0000-0000E01D0000}"/>
    <cellStyle name="Comma 56 6 5" xfId="7661" xr:uid="{00000000-0005-0000-0000-0000E11D0000}"/>
    <cellStyle name="Comma 56 6 6" xfId="7662" xr:uid="{00000000-0005-0000-0000-0000E21D0000}"/>
    <cellStyle name="Comma 56 7" xfId="7663" xr:uid="{00000000-0005-0000-0000-0000E31D0000}"/>
    <cellStyle name="Comma 56 7 2" xfId="7664" xr:uid="{00000000-0005-0000-0000-0000E41D0000}"/>
    <cellStyle name="Comma 56 7 2 2" xfId="7665" xr:uid="{00000000-0005-0000-0000-0000E51D0000}"/>
    <cellStyle name="Comma 56 7 2 2 2" xfId="7666" xr:uid="{00000000-0005-0000-0000-0000E61D0000}"/>
    <cellStyle name="Comma 56 7 2 2 3" xfId="7667" xr:uid="{00000000-0005-0000-0000-0000E71D0000}"/>
    <cellStyle name="Comma 56 7 2 2 4" xfId="7668" xr:uid="{00000000-0005-0000-0000-0000E81D0000}"/>
    <cellStyle name="Comma 56 7 2 3" xfId="7669" xr:uid="{00000000-0005-0000-0000-0000E91D0000}"/>
    <cellStyle name="Comma 56 7 2 4" xfId="7670" xr:uid="{00000000-0005-0000-0000-0000EA1D0000}"/>
    <cellStyle name="Comma 56 7 2 5" xfId="7671" xr:uid="{00000000-0005-0000-0000-0000EB1D0000}"/>
    <cellStyle name="Comma 56 7 3" xfId="7672" xr:uid="{00000000-0005-0000-0000-0000EC1D0000}"/>
    <cellStyle name="Comma 56 7 3 2" xfId="7673" xr:uid="{00000000-0005-0000-0000-0000ED1D0000}"/>
    <cellStyle name="Comma 56 7 3 3" xfId="7674" xr:uid="{00000000-0005-0000-0000-0000EE1D0000}"/>
    <cellStyle name="Comma 56 7 3 4" xfId="7675" xr:uid="{00000000-0005-0000-0000-0000EF1D0000}"/>
    <cellStyle name="Comma 56 7 4" xfId="7676" xr:uid="{00000000-0005-0000-0000-0000F01D0000}"/>
    <cellStyle name="Comma 56 7 5" xfId="7677" xr:uid="{00000000-0005-0000-0000-0000F11D0000}"/>
    <cellStyle name="Comma 56 7 6" xfId="7678" xr:uid="{00000000-0005-0000-0000-0000F21D0000}"/>
    <cellStyle name="Comma 56 8" xfId="7679" xr:uid="{00000000-0005-0000-0000-0000F31D0000}"/>
    <cellStyle name="Comma 56 8 2" xfId="7680" xr:uid="{00000000-0005-0000-0000-0000F41D0000}"/>
    <cellStyle name="Comma 56 8 2 2" xfId="7681" xr:uid="{00000000-0005-0000-0000-0000F51D0000}"/>
    <cellStyle name="Comma 56 8 2 3" xfId="7682" xr:uid="{00000000-0005-0000-0000-0000F61D0000}"/>
    <cellStyle name="Comma 56 8 2 4" xfId="7683" xr:uid="{00000000-0005-0000-0000-0000F71D0000}"/>
    <cellStyle name="Comma 56 8 3" xfId="7684" xr:uid="{00000000-0005-0000-0000-0000F81D0000}"/>
    <cellStyle name="Comma 56 8 4" xfId="7685" xr:uid="{00000000-0005-0000-0000-0000F91D0000}"/>
    <cellStyle name="Comma 56 8 5" xfId="7686" xr:uid="{00000000-0005-0000-0000-0000FA1D0000}"/>
    <cellStyle name="Comma 56 9" xfId="7687" xr:uid="{00000000-0005-0000-0000-0000FB1D0000}"/>
    <cellStyle name="Comma 56 9 2" xfId="7688" xr:uid="{00000000-0005-0000-0000-0000FC1D0000}"/>
    <cellStyle name="Comma 56 9 3" xfId="7689" xr:uid="{00000000-0005-0000-0000-0000FD1D0000}"/>
    <cellStyle name="Comma 56 9 4" xfId="7690" xr:uid="{00000000-0005-0000-0000-0000FE1D0000}"/>
    <cellStyle name="Comma 57" xfId="7691" xr:uid="{00000000-0005-0000-0000-0000FF1D0000}"/>
    <cellStyle name="Comma 57 10" xfId="7692" xr:uid="{00000000-0005-0000-0000-0000001E0000}"/>
    <cellStyle name="Comma 57 11" xfId="7693" xr:uid="{00000000-0005-0000-0000-0000011E0000}"/>
    <cellStyle name="Comma 57 12" xfId="7694" xr:uid="{00000000-0005-0000-0000-0000021E0000}"/>
    <cellStyle name="Comma 57 2" xfId="7695" xr:uid="{00000000-0005-0000-0000-0000031E0000}"/>
    <cellStyle name="Comma 57 2 10" xfId="7696" xr:uid="{00000000-0005-0000-0000-0000041E0000}"/>
    <cellStyle name="Comma 57 2 2" xfId="7697" xr:uid="{00000000-0005-0000-0000-0000051E0000}"/>
    <cellStyle name="Comma 57 2 2 2" xfId="7698" xr:uid="{00000000-0005-0000-0000-0000061E0000}"/>
    <cellStyle name="Comma 57 2 2 2 2" xfId="7699" xr:uid="{00000000-0005-0000-0000-0000071E0000}"/>
    <cellStyle name="Comma 57 2 2 2 2 2" xfId="7700" xr:uid="{00000000-0005-0000-0000-0000081E0000}"/>
    <cellStyle name="Comma 57 2 2 2 2 2 2" xfId="7701" xr:uid="{00000000-0005-0000-0000-0000091E0000}"/>
    <cellStyle name="Comma 57 2 2 2 2 2 3" xfId="7702" xr:uid="{00000000-0005-0000-0000-00000A1E0000}"/>
    <cellStyle name="Comma 57 2 2 2 2 2 4" xfId="7703" xr:uid="{00000000-0005-0000-0000-00000B1E0000}"/>
    <cellStyle name="Comma 57 2 2 2 2 3" xfId="7704" xr:uid="{00000000-0005-0000-0000-00000C1E0000}"/>
    <cellStyle name="Comma 57 2 2 2 2 4" xfId="7705" xr:uid="{00000000-0005-0000-0000-00000D1E0000}"/>
    <cellStyle name="Comma 57 2 2 2 2 5" xfId="7706" xr:uid="{00000000-0005-0000-0000-00000E1E0000}"/>
    <cellStyle name="Comma 57 2 2 2 3" xfId="7707" xr:uid="{00000000-0005-0000-0000-00000F1E0000}"/>
    <cellStyle name="Comma 57 2 2 2 3 2" xfId="7708" xr:uid="{00000000-0005-0000-0000-0000101E0000}"/>
    <cellStyle name="Comma 57 2 2 2 3 3" xfId="7709" xr:uid="{00000000-0005-0000-0000-0000111E0000}"/>
    <cellStyle name="Comma 57 2 2 2 3 4" xfId="7710" xr:uid="{00000000-0005-0000-0000-0000121E0000}"/>
    <cellStyle name="Comma 57 2 2 2 4" xfId="7711" xr:uid="{00000000-0005-0000-0000-0000131E0000}"/>
    <cellStyle name="Comma 57 2 2 2 5" xfId="7712" xr:uid="{00000000-0005-0000-0000-0000141E0000}"/>
    <cellStyle name="Comma 57 2 2 2 6" xfId="7713" xr:uid="{00000000-0005-0000-0000-0000151E0000}"/>
    <cellStyle name="Comma 57 2 2 3" xfId="7714" xr:uid="{00000000-0005-0000-0000-0000161E0000}"/>
    <cellStyle name="Comma 57 2 2 3 2" xfId="7715" xr:uid="{00000000-0005-0000-0000-0000171E0000}"/>
    <cellStyle name="Comma 57 2 2 3 2 2" xfId="7716" xr:uid="{00000000-0005-0000-0000-0000181E0000}"/>
    <cellStyle name="Comma 57 2 2 3 2 2 2" xfId="7717" xr:uid="{00000000-0005-0000-0000-0000191E0000}"/>
    <cellStyle name="Comma 57 2 2 3 2 2 3" xfId="7718" xr:uid="{00000000-0005-0000-0000-00001A1E0000}"/>
    <cellStyle name="Comma 57 2 2 3 2 2 4" xfId="7719" xr:uid="{00000000-0005-0000-0000-00001B1E0000}"/>
    <cellStyle name="Comma 57 2 2 3 2 3" xfId="7720" xr:uid="{00000000-0005-0000-0000-00001C1E0000}"/>
    <cellStyle name="Comma 57 2 2 3 2 4" xfId="7721" xr:uid="{00000000-0005-0000-0000-00001D1E0000}"/>
    <cellStyle name="Comma 57 2 2 3 2 5" xfId="7722" xr:uid="{00000000-0005-0000-0000-00001E1E0000}"/>
    <cellStyle name="Comma 57 2 2 3 3" xfId="7723" xr:uid="{00000000-0005-0000-0000-00001F1E0000}"/>
    <cellStyle name="Comma 57 2 2 3 3 2" xfId="7724" xr:uid="{00000000-0005-0000-0000-0000201E0000}"/>
    <cellStyle name="Comma 57 2 2 3 3 3" xfId="7725" xr:uid="{00000000-0005-0000-0000-0000211E0000}"/>
    <cellStyle name="Comma 57 2 2 3 3 4" xfId="7726" xr:uid="{00000000-0005-0000-0000-0000221E0000}"/>
    <cellStyle name="Comma 57 2 2 3 4" xfId="7727" xr:uid="{00000000-0005-0000-0000-0000231E0000}"/>
    <cellStyle name="Comma 57 2 2 3 5" xfId="7728" xr:uid="{00000000-0005-0000-0000-0000241E0000}"/>
    <cellStyle name="Comma 57 2 2 3 6" xfId="7729" xr:uid="{00000000-0005-0000-0000-0000251E0000}"/>
    <cellStyle name="Comma 57 2 2 4" xfId="7730" xr:uid="{00000000-0005-0000-0000-0000261E0000}"/>
    <cellStyle name="Comma 57 2 2 4 2" xfId="7731" xr:uid="{00000000-0005-0000-0000-0000271E0000}"/>
    <cellStyle name="Comma 57 2 2 4 2 2" xfId="7732" xr:uid="{00000000-0005-0000-0000-0000281E0000}"/>
    <cellStyle name="Comma 57 2 2 4 2 3" xfId="7733" xr:uid="{00000000-0005-0000-0000-0000291E0000}"/>
    <cellStyle name="Comma 57 2 2 4 2 4" xfId="7734" xr:uid="{00000000-0005-0000-0000-00002A1E0000}"/>
    <cellStyle name="Comma 57 2 2 4 3" xfId="7735" xr:uid="{00000000-0005-0000-0000-00002B1E0000}"/>
    <cellStyle name="Comma 57 2 2 4 4" xfId="7736" xr:uid="{00000000-0005-0000-0000-00002C1E0000}"/>
    <cellStyle name="Comma 57 2 2 4 5" xfId="7737" xr:uid="{00000000-0005-0000-0000-00002D1E0000}"/>
    <cellStyle name="Comma 57 2 2 5" xfId="7738" xr:uid="{00000000-0005-0000-0000-00002E1E0000}"/>
    <cellStyle name="Comma 57 2 2 5 2" xfId="7739" xr:uid="{00000000-0005-0000-0000-00002F1E0000}"/>
    <cellStyle name="Comma 57 2 2 5 3" xfId="7740" xr:uid="{00000000-0005-0000-0000-0000301E0000}"/>
    <cellStyle name="Comma 57 2 2 5 4" xfId="7741" xr:uid="{00000000-0005-0000-0000-0000311E0000}"/>
    <cellStyle name="Comma 57 2 2 6" xfId="7742" xr:uid="{00000000-0005-0000-0000-0000321E0000}"/>
    <cellStyle name="Comma 57 2 2 7" xfId="7743" xr:uid="{00000000-0005-0000-0000-0000331E0000}"/>
    <cellStyle name="Comma 57 2 2 8" xfId="7744" xr:uid="{00000000-0005-0000-0000-0000341E0000}"/>
    <cellStyle name="Comma 57 2 3" xfId="7745" xr:uid="{00000000-0005-0000-0000-0000351E0000}"/>
    <cellStyle name="Comma 57 2 3 2" xfId="7746" xr:uid="{00000000-0005-0000-0000-0000361E0000}"/>
    <cellStyle name="Comma 57 2 3 2 2" xfId="7747" xr:uid="{00000000-0005-0000-0000-0000371E0000}"/>
    <cellStyle name="Comma 57 2 3 2 2 2" xfId="7748" xr:uid="{00000000-0005-0000-0000-0000381E0000}"/>
    <cellStyle name="Comma 57 2 3 2 2 2 2" xfId="7749" xr:uid="{00000000-0005-0000-0000-0000391E0000}"/>
    <cellStyle name="Comma 57 2 3 2 2 2 3" xfId="7750" xr:uid="{00000000-0005-0000-0000-00003A1E0000}"/>
    <cellStyle name="Comma 57 2 3 2 2 2 4" xfId="7751" xr:uid="{00000000-0005-0000-0000-00003B1E0000}"/>
    <cellStyle name="Comma 57 2 3 2 2 3" xfId="7752" xr:uid="{00000000-0005-0000-0000-00003C1E0000}"/>
    <cellStyle name="Comma 57 2 3 2 2 4" xfId="7753" xr:uid="{00000000-0005-0000-0000-00003D1E0000}"/>
    <cellStyle name="Comma 57 2 3 2 2 5" xfId="7754" xr:uid="{00000000-0005-0000-0000-00003E1E0000}"/>
    <cellStyle name="Comma 57 2 3 2 3" xfId="7755" xr:uid="{00000000-0005-0000-0000-00003F1E0000}"/>
    <cellStyle name="Comma 57 2 3 2 3 2" xfId="7756" xr:uid="{00000000-0005-0000-0000-0000401E0000}"/>
    <cellStyle name="Comma 57 2 3 2 3 3" xfId="7757" xr:uid="{00000000-0005-0000-0000-0000411E0000}"/>
    <cellStyle name="Comma 57 2 3 2 3 4" xfId="7758" xr:uid="{00000000-0005-0000-0000-0000421E0000}"/>
    <cellStyle name="Comma 57 2 3 2 4" xfId="7759" xr:uid="{00000000-0005-0000-0000-0000431E0000}"/>
    <cellStyle name="Comma 57 2 3 2 5" xfId="7760" xr:uid="{00000000-0005-0000-0000-0000441E0000}"/>
    <cellStyle name="Comma 57 2 3 2 6" xfId="7761" xr:uid="{00000000-0005-0000-0000-0000451E0000}"/>
    <cellStyle name="Comma 57 2 3 3" xfId="7762" xr:uid="{00000000-0005-0000-0000-0000461E0000}"/>
    <cellStyle name="Comma 57 2 3 3 2" xfId="7763" xr:uid="{00000000-0005-0000-0000-0000471E0000}"/>
    <cellStyle name="Comma 57 2 3 3 2 2" xfId="7764" xr:uid="{00000000-0005-0000-0000-0000481E0000}"/>
    <cellStyle name="Comma 57 2 3 3 2 2 2" xfId="7765" xr:uid="{00000000-0005-0000-0000-0000491E0000}"/>
    <cellStyle name="Comma 57 2 3 3 2 2 3" xfId="7766" xr:uid="{00000000-0005-0000-0000-00004A1E0000}"/>
    <cellStyle name="Comma 57 2 3 3 2 2 4" xfId="7767" xr:uid="{00000000-0005-0000-0000-00004B1E0000}"/>
    <cellStyle name="Comma 57 2 3 3 2 3" xfId="7768" xr:uid="{00000000-0005-0000-0000-00004C1E0000}"/>
    <cellStyle name="Comma 57 2 3 3 2 4" xfId="7769" xr:uid="{00000000-0005-0000-0000-00004D1E0000}"/>
    <cellStyle name="Comma 57 2 3 3 2 5" xfId="7770" xr:uid="{00000000-0005-0000-0000-00004E1E0000}"/>
    <cellStyle name="Comma 57 2 3 3 3" xfId="7771" xr:uid="{00000000-0005-0000-0000-00004F1E0000}"/>
    <cellStyle name="Comma 57 2 3 3 3 2" xfId="7772" xr:uid="{00000000-0005-0000-0000-0000501E0000}"/>
    <cellStyle name="Comma 57 2 3 3 3 3" xfId="7773" xr:uid="{00000000-0005-0000-0000-0000511E0000}"/>
    <cellStyle name="Comma 57 2 3 3 3 4" xfId="7774" xr:uid="{00000000-0005-0000-0000-0000521E0000}"/>
    <cellStyle name="Comma 57 2 3 3 4" xfId="7775" xr:uid="{00000000-0005-0000-0000-0000531E0000}"/>
    <cellStyle name="Comma 57 2 3 3 5" xfId="7776" xr:uid="{00000000-0005-0000-0000-0000541E0000}"/>
    <cellStyle name="Comma 57 2 3 3 6" xfId="7777" xr:uid="{00000000-0005-0000-0000-0000551E0000}"/>
    <cellStyle name="Comma 57 2 3 4" xfId="7778" xr:uid="{00000000-0005-0000-0000-0000561E0000}"/>
    <cellStyle name="Comma 57 2 3 4 2" xfId="7779" xr:uid="{00000000-0005-0000-0000-0000571E0000}"/>
    <cellStyle name="Comma 57 2 3 4 2 2" xfId="7780" xr:uid="{00000000-0005-0000-0000-0000581E0000}"/>
    <cellStyle name="Comma 57 2 3 4 2 3" xfId="7781" xr:uid="{00000000-0005-0000-0000-0000591E0000}"/>
    <cellStyle name="Comma 57 2 3 4 2 4" xfId="7782" xr:uid="{00000000-0005-0000-0000-00005A1E0000}"/>
    <cellStyle name="Comma 57 2 3 4 3" xfId="7783" xr:uid="{00000000-0005-0000-0000-00005B1E0000}"/>
    <cellStyle name="Comma 57 2 3 4 4" xfId="7784" xr:uid="{00000000-0005-0000-0000-00005C1E0000}"/>
    <cellStyle name="Comma 57 2 3 4 5" xfId="7785" xr:uid="{00000000-0005-0000-0000-00005D1E0000}"/>
    <cellStyle name="Comma 57 2 3 5" xfId="7786" xr:uid="{00000000-0005-0000-0000-00005E1E0000}"/>
    <cellStyle name="Comma 57 2 3 5 2" xfId="7787" xr:uid="{00000000-0005-0000-0000-00005F1E0000}"/>
    <cellStyle name="Comma 57 2 3 5 3" xfId="7788" xr:uid="{00000000-0005-0000-0000-0000601E0000}"/>
    <cellStyle name="Comma 57 2 3 5 4" xfId="7789" xr:uid="{00000000-0005-0000-0000-0000611E0000}"/>
    <cellStyle name="Comma 57 2 3 6" xfId="7790" xr:uid="{00000000-0005-0000-0000-0000621E0000}"/>
    <cellStyle name="Comma 57 2 3 7" xfId="7791" xr:uid="{00000000-0005-0000-0000-0000631E0000}"/>
    <cellStyle name="Comma 57 2 3 8" xfId="7792" xr:uid="{00000000-0005-0000-0000-0000641E0000}"/>
    <cellStyle name="Comma 57 2 4" xfId="7793" xr:uid="{00000000-0005-0000-0000-0000651E0000}"/>
    <cellStyle name="Comma 57 2 4 2" xfId="7794" xr:uid="{00000000-0005-0000-0000-0000661E0000}"/>
    <cellStyle name="Comma 57 2 4 2 2" xfId="7795" xr:uid="{00000000-0005-0000-0000-0000671E0000}"/>
    <cellStyle name="Comma 57 2 4 2 2 2" xfId="7796" xr:uid="{00000000-0005-0000-0000-0000681E0000}"/>
    <cellStyle name="Comma 57 2 4 2 2 3" xfId="7797" xr:uid="{00000000-0005-0000-0000-0000691E0000}"/>
    <cellStyle name="Comma 57 2 4 2 2 4" xfId="7798" xr:uid="{00000000-0005-0000-0000-00006A1E0000}"/>
    <cellStyle name="Comma 57 2 4 2 3" xfId="7799" xr:uid="{00000000-0005-0000-0000-00006B1E0000}"/>
    <cellStyle name="Comma 57 2 4 2 4" xfId="7800" xr:uid="{00000000-0005-0000-0000-00006C1E0000}"/>
    <cellStyle name="Comma 57 2 4 2 5" xfId="7801" xr:uid="{00000000-0005-0000-0000-00006D1E0000}"/>
    <cellStyle name="Comma 57 2 4 3" xfId="7802" xr:uid="{00000000-0005-0000-0000-00006E1E0000}"/>
    <cellStyle name="Comma 57 2 4 3 2" xfId="7803" xr:uid="{00000000-0005-0000-0000-00006F1E0000}"/>
    <cellStyle name="Comma 57 2 4 3 3" xfId="7804" xr:uid="{00000000-0005-0000-0000-0000701E0000}"/>
    <cellStyle name="Comma 57 2 4 3 4" xfId="7805" xr:uid="{00000000-0005-0000-0000-0000711E0000}"/>
    <cellStyle name="Comma 57 2 4 4" xfId="7806" xr:uid="{00000000-0005-0000-0000-0000721E0000}"/>
    <cellStyle name="Comma 57 2 4 5" xfId="7807" xr:uid="{00000000-0005-0000-0000-0000731E0000}"/>
    <cellStyle name="Comma 57 2 4 6" xfId="7808" xr:uid="{00000000-0005-0000-0000-0000741E0000}"/>
    <cellStyle name="Comma 57 2 5" xfId="7809" xr:uid="{00000000-0005-0000-0000-0000751E0000}"/>
    <cellStyle name="Comma 57 2 5 2" xfId="7810" xr:uid="{00000000-0005-0000-0000-0000761E0000}"/>
    <cellStyle name="Comma 57 2 5 2 2" xfId="7811" xr:uid="{00000000-0005-0000-0000-0000771E0000}"/>
    <cellStyle name="Comma 57 2 5 2 2 2" xfId="7812" xr:uid="{00000000-0005-0000-0000-0000781E0000}"/>
    <cellStyle name="Comma 57 2 5 2 2 3" xfId="7813" xr:uid="{00000000-0005-0000-0000-0000791E0000}"/>
    <cellStyle name="Comma 57 2 5 2 2 4" xfId="7814" xr:uid="{00000000-0005-0000-0000-00007A1E0000}"/>
    <cellStyle name="Comma 57 2 5 2 3" xfId="7815" xr:uid="{00000000-0005-0000-0000-00007B1E0000}"/>
    <cellStyle name="Comma 57 2 5 2 4" xfId="7816" xr:uid="{00000000-0005-0000-0000-00007C1E0000}"/>
    <cellStyle name="Comma 57 2 5 2 5" xfId="7817" xr:uid="{00000000-0005-0000-0000-00007D1E0000}"/>
    <cellStyle name="Comma 57 2 5 3" xfId="7818" xr:uid="{00000000-0005-0000-0000-00007E1E0000}"/>
    <cellStyle name="Comma 57 2 5 3 2" xfId="7819" xr:uid="{00000000-0005-0000-0000-00007F1E0000}"/>
    <cellStyle name="Comma 57 2 5 3 3" xfId="7820" xr:uid="{00000000-0005-0000-0000-0000801E0000}"/>
    <cellStyle name="Comma 57 2 5 3 4" xfId="7821" xr:uid="{00000000-0005-0000-0000-0000811E0000}"/>
    <cellStyle name="Comma 57 2 5 4" xfId="7822" xr:uid="{00000000-0005-0000-0000-0000821E0000}"/>
    <cellStyle name="Comma 57 2 5 5" xfId="7823" xr:uid="{00000000-0005-0000-0000-0000831E0000}"/>
    <cellStyle name="Comma 57 2 5 6" xfId="7824" xr:uid="{00000000-0005-0000-0000-0000841E0000}"/>
    <cellStyle name="Comma 57 2 6" xfId="7825" xr:uid="{00000000-0005-0000-0000-0000851E0000}"/>
    <cellStyle name="Comma 57 2 6 2" xfId="7826" xr:uid="{00000000-0005-0000-0000-0000861E0000}"/>
    <cellStyle name="Comma 57 2 6 2 2" xfId="7827" xr:uid="{00000000-0005-0000-0000-0000871E0000}"/>
    <cellStyle name="Comma 57 2 6 2 3" xfId="7828" xr:uid="{00000000-0005-0000-0000-0000881E0000}"/>
    <cellStyle name="Comma 57 2 6 2 4" xfId="7829" xr:uid="{00000000-0005-0000-0000-0000891E0000}"/>
    <cellStyle name="Comma 57 2 6 3" xfId="7830" xr:uid="{00000000-0005-0000-0000-00008A1E0000}"/>
    <cellStyle name="Comma 57 2 6 4" xfId="7831" xr:uid="{00000000-0005-0000-0000-00008B1E0000}"/>
    <cellStyle name="Comma 57 2 6 5" xfId="7832" xr:uid="{00000000-0005-0000-0000-00008C1E0000}"/>
    <cellStyle name="Comma 57 2 7" xfId="7833" xr:uid="{00000000-0005-0000-0000-00008D1E0000}"/>
    <cellStyle name="Comma 57 2 7 2" xfId="7834" xr:uid="{00000000-0005-0000-0000-00008E1E0000}"/>
    <cellStyle name="Comma 57 2 7 3" xfId="7835" xr:uid="{00000000-0005-0000-0000-00008F1E0000}"/>
    <cellStyle name="Comma 57 2 7 4" xfId="7836" xr:uid="{00000000-0005-0000-0000-0000901E0000}"/>
    <cellStyle name="Comma 57 2 8" xfId="7837" xr:uid="{00000000-0005-0000-0000-0000911E0000}"/>
    <cellStyle name="Comma 57 2 9" xfId="7838" xr:uid="{00000000-0005-0000-0000-0000921E0000}"/>
    <cellStyle name="Comma 57 3" xfId="7839" xr:uid="{00000000-0005-0000-0000-0000931E0000}"/>
    <cellStyle name="Comma 57 3 10" xfId="7840" xr:uid="{00000000-0005-0000-0000-0000941E0000}"/>
    <cellStyle name="Comma 57 3 2" xfId="7841" xr:uid="{00000000-0005-0000-0000-0000951E0000}"/>
    <cellStyle name="Comma 57 3 2 2" xfId="7842" xr:uid="{00000000-0005-0000-0000-0000961E0000}"/>
    <cellStyle name="Comma 57 3 2 2 2" xfId="7843" xr:uid="{00000000-0005-0000-0000-0000971E0000}"/>
    <cellStyle name="Comma 57 3 2 2 2 2" xfId="7844" xr:uid="{00000000-0005-0000-0000-0000981E0000}"/>
    <cellStyle name="Comma 57 3 2 2 2 2 2" xfId="7845" xr:uid="{00000000-0005-0000-0000-0000991E0000}"/>
    <cellStyle name="Comma 57 3 2 2 2 2 3" xfId="7846" xr:uid="{00000000-0005-0000-0000-00009A1E0000}"/>
    <cellStyle name="Comma 57 3 2 2 2 2 4" xfId="7847" xr:uid="{00000000-0005-0000-0000-00009B1E0000}"/>
    <cellStyle name="Comma 57 3 2 2 2 3" xfId="7848" xr:uid="{00000000-0005-0000-0000-00009C1E0000}"/>
    <cellStyle name="Comma 57 3 2 2 2 4" xfId="7849" xr:uid="{00000000-0005-0000-0000-00009D1E0000}"/>
    <cellStyle name="Comma 57 3 2 2 2 5" xfId="7850" xr:uid="{00000000-0005-0000-0000-00009E1E0000}"/>
    <cellStyle name="Comma 57 3 2 2 3" xfId="7851" xr:uid="{00000000-0005-0000-0000-00009F1E0000}"/>
    <cellStyle name="Comma 57 3 2 2 3 2" xfId="7852" xr:uid="{00000000-0005-0000-0000-0000A01E0000}"/>
    <cellStyle name="Comma 57 3 2 2 3 3" xfId="7853" xr:uid="{00000000-0005-0000-0000-0000A11E0000}"/>
    <cellStyle name="Comma 57 3 2 2 3 4" xfId="7854" xr:uid="{00000000-0005-0000-0000-0000A21E0000}"/>
    <cellStyle name="Comma 57 3 2 2 4" xfId="7855" xr:uid="{00000000-0005-0000-0000-0000A31E0000}"/>
    <cellStyle name="Comma 57 3 2 2 5" xfId="7856" xr:uid="{00000000-0005-0000-0000-0000A41E0000}"/>
    <cellStyle name="Comma 57 3 2 2 6" xfId="7857" xr:uid="{00000000-0005-0000-0000-0000A51E0000}"/>
    <cellStyle name="Comma 57 3 2 3" xfId="7858" xr:uid="{00000000-0005-0000-0000-0000A61E0000}"/>
    <cellStyle name="Comma 57 3 2 3 2" xfId="7859" xr:uid="{00000000-0005-0000-0000-0000A71E0000}"/>
    <cellStyle name="Comma 57 3 2 3 2 2" xfId="7860" xr:uid="{00000000-0005-0000-0000-0000A81E0000}"/>
    <cellStyle name="Comma 57 3 2 3 2 2 2" xfId="7861" xr:uid="{00000000-0005-0000-0000-0000A91E0000}"/>
    <cellStyle name="Comma 57 3 2 3 2 2 3" xfId="7862" xr:uid="{00000000-0005-0000-0000-0000AA1E0000}"/>
    <cellStyle name="Comma 57 3 2 3 2 2 4" xfId="7863" xr:uid="{00000000-0005-0000-0000-0000AB1E0000}"/>
    <cellStyle name="Comma 57 3 2 3 2 3" xfId="7864" xr:uid="{00000000-0005-0000-0000-0000AC1E0000}"/>
    <cellStyle name="Comma 57 3 2 3 2 4" xfId="7865" xr:uid="{00000000-0005-0000-0000-0000AD1E0000}"/>
    <cellStyle name="Comma 57 3 2 3 2 5" xfId="7866" xr:uid="{00000000-0005-0000-0000-0000AE1E0000}"/>
    <cellStyle name="Comma 57 3 2 3 3" xfId="7867" xr:uid="{00000000-0005-0000-0000-0000AF1E0000}"/>
    <cellStyle name="Comma 57 3 2 3 3 2" xfId="7868" xr:uid="{00000000-0005-0000-0000-0000B01E0000}"/>
    <cellStyle name="Comma 57 3 2 3 3 3" xfId="7869" xr:uid="{00000000-0005-0000-0000-0000B11E0000}"/>
    <cellStyle name="Comma 57 3 2 3 3 4" xfId="7870" xr:uid="{00000000-0005-0000-0000-0000B21E0000}"/>
    <cellStyle name="Comma 57 3 2 3 4" xfId="7871" xr:uid="{00000000-0005-0000-0000-0000B31E0000}"/>
    <cellStyle name="Comma 57 3 2 3 5" xfId="7872" xr:uid="{00000000-0005-0000-0000-0000B41E0000}"/>
    <cellStyle name="Comma 57 3 2 3 6" xfId="7873" xr:uid="{00000000-0005-0000-0000-0000B51E0000}"/>
    <cellStyle name="Comma 57 3 2 4" xfId="7874" xr:uid="{00000000-0005-0000-0000-0000B61E0000}"/>
    <cellStyle name="Comma 57 3 2 4 2" xfId="7875" xr:uid="{00000000-0005-0000-0000-0000B71E0000}"/>
    <cellStyle name="Comma 57 3 2 4 2 2" xfId="7876" xr:uid="{00000000-0005-0000-0000-0000B81E0000}"/>
    <cellStyle name="Comma 57 3 2 4 2 3" xfId="7877" xr:uid="{00000000-0005-0000-0000-0000B91E0000}"/>
    <cellStyle name="Comma 57 3 2 4 2 4" xfId="7878" xr:uid="{00000000-0005-0000-0000-0000BA1E0000}"/>
    <cellStyle name="Comma 57 3 2 4 3" xfId="7879" xr:uid="{00000000-0005-0000-0000-0000BB1E0000}"/>
    <cellStyle name="Comma 57 3 2 4 4" xfId="7880" xr:uid="{00000000-0005-0000-0000-0000BC1E0000}"/>
    <cellStyle name="Comma 57 3 2 4 5" xfId="7881" xr:uid="{00000000-0005-0000-0000-0000BD1E0000}"/>
    <cellStyle name="Comma 57 3 2 5" xfId="7882" xr:uid="{00000000-0005-0000-0000-0000BE1E0000}"/>
    <cellStyle name="Comma 57 3 2 5 2" xfId="7883" xr:uid="{00000000-0005-0000-0000-0000BF1E0000}"/>
    <cellStyle name="Comma 57 3 2 5 3" xfId="7884" xr:uid="{00000000-0005-0000-0000-0000C01E0000}"/>
    <cellStyle name="Comma 57 3 2 5 4" xfId="7885" xr:uid="{00000000-0005-0000-0000-0000C11E0000}"/>
    <cellStyle name="Comma 57 3 2 6" xfId="7886" xr:uid="{00000000-0005-0000-0000-0000C21E0000}"/>
    <cellStyle name="Comma 57 3 2 7" xfId="7887" xr:uid="{00000000-0005-0000-0000-0000C31E0000}"/>
    <cellStyle name="Comma 57 3 2 8" xfId="7888" xr:uid="{00000000-0005-0000-0000-0000C41E0000}"/>
    <cellStyle name="Comma 57 3 3" xfId="7889" xr:uid="{00000000-0005-0000-0000-0000C51E0000}"/>
    <cellStyle name="Comma 57 3 3 2" xfId="7890" xr:uid="{00000000-0005-0000-0000-0000C61E0000}"/>
    <cellStyle name="Comma 57 3 3 2 2" xfId="7891" xr:uid="{00000000-0005-0000-0000-0000C71E0000}"/>
    <cellStyle name="Comma 57 3 3 2 2 2" xfId="7892" xr:uid="{00000000-0005-0000-0000-0000C81E0000}"/>
    <cellStyle name="Comma 57 3 3 2 2 2 2" xfId="7893" xr:uid="{00000000-0005-0000-0000-0000C91E0000}"/>
    <cellStyle name="Comma 57 3 3 2 2 2 3" xfId="7894" xr:uid="{00000000-0005-0000-0000-0000CA1E0000}"/>
    <cellStyle name="Comma 57 3 3 2 2 2 4" xfId="7895" xr:uid="{00000000-0005-0000-0000-0000CB1E0000}"/>
    <cellStyle name="Comma 57 3 3 2 2 3" xfId="7896" xr:uid="{00000000-0005-0000-0000-0000CC1E0000}"/>
    <cellStyle name="Comma 57 3 3 2 2 4" xfId="7897" xr:uid="{00000000-0005-0000-0000-0000CD1E0000}"/>
    <cellStyle name="Comma 57 3 3 2 2 5" xfId="7898" xr:uid="{00000000-0005-0000-0000-0000CE1E0000}"/>
    <cellStyle name="Comma 57 3 3 2 3" xfId="7899" xr:uid="{00000000-0005-0000-0000-0000CF1E0000}"/>
    <cellStyle name="Comma 57 3 3 2 3 2" xfId="7900" xr:uid="{00000000-0005-0000-0000-0000D01E0000}"/>
    <cellStyle name="Comma 57 3 3 2 3 3" xfId="7901" xr:uid="{00000000-0005-0000-0000-0000D11E0000}"/>
    <cellStyle name="Comma 57 3 3 2 3 4" xfId="7902" xr:uid="{00000000-0005-0000-0000-0000D21E0000}"/>
    <cellStyle name="Comma 57 3 3 2 4" xfId="7903" xr:uid="{00000000-0005-0000-0000-0000D31E0000}"/>
    <cellStyle name="Comma 57 3 3 2 5" xfId="7904" xr:uid="{00000000-0005-0000-0000-0000D41E0000}"/>
    <cellStyle name="Comma 57 3 3 2 6" xfId="7905" xr:uid="{00000000-0005-0000-0000-0000D51E0000}"/>
    <cellStyle name="Comma 57 3 3 3" xfId="7906" xr:uid="{00000000-0005-0000-0000-0000D61E0000}"/>
    <cellStyle name="Comma 57 3 3 3 2" xfId="7907" xr:uid="{00000000-0005-0000-0000-0000D71E0000}"/>
    <cellStyle name="Comma 57 3 3 3 2 2" xfId="7908" xr:uid="{00000000-0005-0000-0000-0000D81E0000}"/>
    <cellStyle name="Comma 57 3 3 3 2 2 2" xfId="7909" xr:uid="{00000000-0005-0000-0000-0000D91E0000}"/>
    <cellStyle name="Comma 57 3 3 3 2 2 3" xfId="7910" xr:uid="{00000000-0005-0000-0000-0000DA1E0000}"/>
    <cellStyle name="Comma 57 3 3 3 2 2 4" xfId="7911" xr:uid="{00000000-0005-0000-0000-0000DB1E0000}"/>
    <cellStyle name="Comma 57 3 3 3 2 3" xfId="7912" xr:uid="{00000000-0005-0000-0000-0000DC1E0000}"/>
    <cellStyle name="Comma 57 3 3 3 2 4" xfId="7913" xr:uid="{00000000-0005-0000-0000-0000DD1E0000}"/>
    <cellStyle name="Comma 57 3 3 3 2 5" xfId="7914" xr:uid="{00000000-0005-0000-0000-0000DE1E0000}"/>
    <cellStyle name="Comma 57 3 3 3 3" xfId="7915" xr:uid="{00000000-0005-0000-0000-0000DF1E0000}"/>
    <cellStyle name="Comma 57 3 3 3 3 2" xfId="7916" xr:uid="{00000000-0005-0000-0000-0000E01E0000}"/>
    <cellStyle name="Comma 57 3 3 3 3 3" xfId="7917" xr:uid="{00000000-0005-0000-0000-0000E11E0000}"/>
    <cellStyle name="Comma 57 3 3 3 3 4" xfId="7918" xr:uid="{00000000-0005-0000-0000-0000E21E0000}"/>
    <cellStyle name="Comma 57 3 3 3 4" xfId="7919" xr:uid="{00000000-0005-0000-0000-0000E31E0000}"/>
    <cellStyle name="Comma 57 3 3 3 5" xfId="7920" xr:uid="{00000000-0005-0000-0000-0000E41E0000}"/>
    <cellStyle name="Comma 57 3 3 3 6" xfId="7921" xr:uid="{00000000-0005-0000-0000-0000E51E0000}"/>
    <cellStyle name="Comma 57 3 3 4" xfId="7922" xr:uid="{00000000-0005-0000-0000-0000E61E0000}"/>
    <cellStyle name="Comma 57 3 3 4 2" xfId="7923" xr:uid="{00000000-0005-0000-0000-0000E71E0000}"/>
    <cellStyle name="Comma 57 3 3 4 2 2" xfId="7924" xr:uid="{00000000-0005-0000-0000-0000E81E0000}"/>
    <cellStyle name="Comma 57 3 3 4 2 3" xfId="7925" xr:uid="{00000000-0005-0000-0000-0000E91E0000}"/>
    <cellStyle name="Comma 57 3 3 4 2 4" xfId="7926" xr:uid="{00000000-0005-0000-0000-0000EA1E0000}"/>
    <cellStyle name="Comma 57 3 3 4 3" xfId="7927" xr:uid="{00000000-0005-0000-0000-0000EB1E0000}"/>
    <cellStyle name="Comma 57 3 3 4 4" xfId="7928" xr:uid="{00000000-0005-0000-0000-0000EC1E0000}"/>
    <cellStyle name="Comma 57 3 3 4 5" xfId="7929" xr:uid="{00000000-0005-0000-0000-0000ED1E0000}"/>
    <cellStyle name="Comma 57 3 3 5" xfId="7930" xr:uid="{00000000-0005-0000-0000-0000EE1E0000}"/>
    <cellStyle name="Comma 57 3 3 5 2" xfId="7931" xr:uid="{00000000-0005-0000-0000-0000EF1E0000}"/>
    <cellStyle name="Comma 57 3 3 5 3" xfId="7932" xr:uid="{00000000-0005-0000-0000-0000F01E0000}"/>
    <cellStyle name="Comma 57 3 3 5 4" xfId="7933" xr:uid="{00000000-0005-0000-0000-0000F11E0000}"/>
    <cellStyle name="Comma 57 3 3 6" xfId="7934" xr:uid="{00000000-0005-0000-0000-0000F21E0000}"/>
    <cellStyle name="Comma 57 3 3 7" xfId="7935" xr:uid="{00000000-0005-0000-0000-0000F31E0000}"/>
    <cellStyle name="Comma 57 3 3 8" xfId="7936" xr:uid="{00000000-0005-0000-0000-0000F41E0000}"/>
    <cellStyle name="Comma 57 3 4" xfId="7937" xr:uid="{00000000-0005-0000-0000-0000F51E0000}"/>
    <cellStyle name="Comma 57 3 4 2" xfId="7938" xr:uid="{00000000-0005-0000-0000-0000F61E0000}"/>
    <cellStyle name="Comma 57 3 4 2 2" xfId="7939" xr:uid="{00000000-0005-0000-0000-0000F71E0000}"/>
    <cellStyle name="Comma 57 3 4 2 2 2" xfId="7940" xr:uid="{00000000-0005-0000-0000-0000F81E0000}"/>
    <cellStyle name="Comma 57 3 4 2 2 3" xfId="7941" xr:uid="{00000000-0005-0000-0000-0000F91E0000}"/>
    <cellStyle name="Comma 57 3 4 2 2 4" xfId="7942" xr:uid="{00000000-0005-0000-0000-0000FA1E0000}"/>
    <cellStyle name="Comma 57 3 4 2 3" xfId="7943" xr:uid="{00000000-0005-0000-0000-0000FB1E0000}"/>
    <cellStyle name="Comma 57 3 4 2 4" xfId="7944" xr:uid="{00000000-0005-0000-0000-0000FC1E0000}"/>
    <cellStyle name="Comma 57 3 4 2 5" xfId="7945" xr:uid="{00000000-0005-0000-0000-0000FD1E0000}"/>
    <cellStyle name="Comma 57 3 4 3" xfId="7946" xr:uid="{00000000-0005-0000-0000-0000FE1E0000}"/>
    <cellStyle name="Comma 57 3 4 3 2" xfId="7947" xr:uid="{00000000-0005-0000-0000-0000FF1E0000}"/>
    <cellStyle name="Comma 57 3 4 3 3" xfId="7948" xr:uid="{00000000-0005-0000-0000-0000001F0000}"/>
    <cellStyle name="Comma 57 3 4 3 4" xfId="7949" xr:uid="{00000000-0005-0000-0000-0000011F0000}"/>
    <cellStyle name="Comma 57 3 4 4" xfId="7950" xr:uid="{00000000-0005-0000-0000-0000021F0000}"/>
    <cellStyle name="Comma 57 3 4 5" xfId="7951" xr:uid="{00000000-0005-0000-0000-0000031F0000}"/>
    <cellStyle name="Comma 57 3 4 6" xfId="7952" xr:uid="{00000000-0005-0000-0000-0000041F0000}"/>
    <cellStyle name="Comma 57 3 5" xfId="7953" xr:uid="{00000000-0005-0000-0000-0000051F0000}"/>
    <cellStyle name="Comma 57 3 5 2" xfId="7954" xr:uid="{00000000-0005-0000-0000-0000061F0000}"/>
    <cellStyle name="Comma 57 3 5 2 2" xfId="7955" xr:uid="{00000000-0005-0000-0000-0000071F0000}"/>
    <cellStyle name="Comma 57 3 5 2 2 2" xfId="7956" xr:uid="{00000000-0005-0000-0000-0000081F0000}"/>
    <cellStyle name="Comma 57 3 5 2 2 3" xfId="7957" xr:uid="{00000000-0005-0000-0000-0000091F0000}"/>
    <cellStyle name="Comma 57 3 5 2 2 4" xfId="7958" xr:uid="{00000000-0005-0000-0000-00000A1F0000}"/>
    <cellStyle name="Comma 57 3 5 2 3" xfId="7959" xr:uid="{00000000-0005-0000-0000-00000B1F0000}"/>
    <cellStyle name="Comma 57 3 5 2 4" xfId="7960" xr:uid="{00000000-0005-0000-0000-00000C1F0000}"/>
    <cellStyle name="Comma 57 3 5 2 5" xfId="7961" xr:uid="{00000000-0005-0000-0000-00000D1F0000}"/>
    <cellStyle name="Comma 57 3 5 3" xfId="7962" xr:uid="{00000000-0005-0000-0000-00000E1F0000}"/>
    <cellStyle name="Comma 57 3 5 3 2" xfId="7963" xr:uid="{00000000-0005-0000-0000-00000F1F0000}"/>
    <cellStyle name="Comma 57 3 5 3 3" xfId="7964" xr:uid="{00000000-0005-0000-0000-0000101F0000}"/>
    <cellStyle name="Comma 57 3 5 3 4" xfId="7965" xr:uid="{00000000-0005-0000-0000-0000111F0000}"/>
    <cellStyle name="Comma 57 3 5 4" xfId="7966" xr:uid="{00000000-0005-0000-0000-0000121F0000}"/>
    <cellStyle name="Comma 57 3 5 5" xfId="7967" xr:uid="{00000000-0005-0000-0000-0000131F0000}"/>
    <cellStyle name="Comma 57 3 5 6" xfId="7968" xr:uid="{00000000-0005-0000-0000-0000141F0000}"/>
    <cellStyle name="Comma 57 3 6" xfId="7969" xr:uid="{00000000-0005-0000-0000-0000151F0000}"/>
    <cellStyle name="Comma 57 3 6 2" xfId="7970" xr:uid="{00000000-0005-0000-0000-0000161F0000}"/>
    <cellStyle name="Comma 57 3 6 2 2" xfId="7971" xr:uid="{00000000-0005-0000-0000-0000171F0000}"/>
    <cellStyle name="Comma 57 3 6 2 3" xfId="7972" xr:uid="{00000000-0005-0000-0000-0000181F0000}"/>
    <cellStyle name="Comma 57 3 6 2 4" xfId="7973" xr:uid="{00000000-0005-0000-0000-0000191F0000}"/>
    <cellStyle name="Comma 57 3 6 3" xfId="7974" xr:uid="{00000000-0005-0000-0000-00001A1F0000}"/>
    <cellStyle name="Comma 57 3 6 4" xfId="7975" xr:uid="{00000000-0005-0000-0000-00001B1F0000}"/>
    <cellStyle name="Comma 57 3 6 5" xfId="7976" xr:uid="{00000000-0005-0000-0000-00001C1F0000}"/>
    <cellStyle name="Comma 57 3 7" xfId="7977" xr:uid="{00000000-0005-0000-0000-00001D1F0000}"/>
    <cellStyle name="Comma 57 3 7 2" xfId="7978" xr:uid="{00000000-0005-0000-0000-00001E1F0000}"/>
    <cellStyle name="Comma 57 3 7 3" xfId="7979" xr:uid="{00000000-0005-0000-0000-00001F1F0000}"/>
    <cellStyle name="Comma 57 3 7 4" xfId="7980" xr:uid="{00000000-0005-0000-0000-0000201F0000}"/>
    <cellStyle name="Comma 57 3 8" xfId="7981" xr:uid="{00000000-0005-0000-0000-0000211F0000}"/>
    <cellStyle name="Comma 57 3 9" xfId="7982" xr:uid="{00000000-0005-0000-0000-0000221F0000}"/>
    <cellStyle name="Comma 57 4" xfId="7983" xr:uid="{00000000-0005-0000-0000-0000231F0000}"/>
    <cellStyle name="Comma 57 4 2" xfId="7984" xr:uid="{00000000-0005-0000-0000-0000241F0000}"/>
    <cellStyle name="Comma 57 4 2 2" xfId="7985" xr:uid="{00000000-0005-0000-0000-0000251F0000}"/>
    <cellStyle name="Comma 57 4 2 2 2" xfId="7986" xr:uid="{00000000-0005-0000-0000-0000261F0000}"/>
    <cellStyle name="Comma 57 4 2 2 2 2" xfId="7987" xr:uid="{00000000-0005-0000-0000-0000271F0000}"/>
    <cellStyle name="Comma 57 4 2 2 2 3" xfId="7988" xr:uid="{00000000-0005-0000-0000-0000281F0000}"/>
    <cellStyle name="Comma 57 4 2 2 2 4" xfId="7989" xr:uid="{00000000-0005-0000-0000-0000291F0000}"/>
    <cellStyle name="Comma 57 4 2 2 3" xfId="7990" xr:uid="{00000000-0005-0000-0000-00002A1F0000}"/>
    <cellStyle name="Comma 57 4 2 2 4" xfId="7991" xr:uid="{00000000-0005-0000-0000-00002B1F0000}"/>
    <cellStyle name="Comma 57 4 2 2 5" xfId="7992" xr:uid="{00000000-0005-0000-0000-00002C1F0000}"/>
    <cellStyle name="Comma 57 4 2 3" xfId="7993" xr:uid="{00000000-0005-0000-0000-00002D1F0000}"/>
    <cellStyle name="Comma 57 4 2 3 2" xfId="7994" xr:uid="{00000000-0005-0000-0000-00002E1F0000}"/>
    <cellStyle name="Comma 57 4 2 3 3" xfId="7995" xr:uid="{00000000-0005-0000-0000-00002F1F0000}"/>
    <cellStyle name="Comma 57 4 2 3 4" xfId="7996" xr:uid="{00000000-0005-0000-0000-0000301F0000}"/>
    <cellStyle name="Comma 57 4 2 4" xfId="7997" xr:uid="{00000000-0005-0000-0000-0000311F0000}"/>
    <cellStyle name="Comma 57 4 2 5" xfId="7998" xr:uid="{00000000-0005-0000-0000-0000321F0000}"/>
    <cellStyle name="Comma 57 4 2 6" xfId="7999" xr:uid="{00000000-0005-0000-0000-0000331F0000}"/>
    <cellStyle name="Comma 57 4 3" xfId="8000" xr:uid="{00000000-0005-0000-0000-0000341F0000}"/>
    <cellStyle name="Comma 57 4 3 2" xfId="8001" xr:uid="{00000000-0005-0000-0000-0000351F0000}"/>
    <cellStyle name="Comma 57 4 3 2 2" xfId="8002" xr:uid="{00000000-0005-0000-0000-0000361F0000}"/>
    <cellStyle name="Comma 57 4 3 2 2 2" xfId="8003" xr:uid="{00000000-0005-0000-0000-0000371F0000}"/>
    <cellStyle name="Comma 57 4 3 2 2 3" xfId="8004" xr:uid="{00000000-0005-0000-0000-0000381F0000}"/>
    <cellStyle name="Comma 57 4 3 2 2 4" xfId="8005" xr:uid="{00000000-0005-0000-0000-0000391F0000}"/>
    <cellStyle name="Comma 57 4 3 2 3" xfId="8006" xr:uid="{00000000-0005-0000-0000-00003A1F0000}"/>
    <cellStyle name="Comma 57 4 3 2 4" xfId="8007" xr:uid="{00000000-0005-0000-0000-00003B1F0000}"/>
    <cellStyle name="Comma 57 4 3 2 5" xfId="8008" xr:uid="{00000000-0005-0000-0000-00003C1F0000}"/>
    <cellStyle name="Comma 57 4 3 3" xfId="8009" xr:uid="{00000000-0005-0000-0000-00003D1F0000}"/>
    <cellStyle name="Comma 57 4 3 3 2" xfId="8010" xr:uid="{00000000-0005-0000-0000-00003E1F0000}"/>
    <cellStyle name="Comma 57 4 3 3 3" xfId="8011" xr:uid="{00000000-0005-0000-0000-00003F1F0000}"/>
    <cellStyle name="Comma 57 4 3 3 4" xfId="8012" xr:uid="{00000000-0005-0000-0000-0000401F0000}"/>
    <cellStyle name="Comma 57 4 3 4" xfId="8013" xr:uid="{00000000-0005-0000-0000-0000411F0000}"/>
    <cellStyle name="Comma 57 4 3 5" xfId="8014" xr:uid="{00000000-0005-0000-0000-0000421F0000}"/>
    <cellStyle name="Comma 57 4 3 6" xfId="8015" xr:uid="{00000000-0005-0000-0000-0000431F0000}"/>
    <cellStyle name="Comma 57 4 4" xfId="8016" xr:uid="{00000000-0005-0000-0000-0000441F0000}"/>
    <cellStyle name="Comma 57 4 4 2" xfId="8017" xr:uid="{00000000-0005-0000-0000-0000451F0000}"/>
    <cellStyle name="Comma 57 4 4 2 2" xfId="8018" xr:uid="{00000000-0005-0000-0000-0000461F0000}"/>
    <cellStyle name="Comma 57 4 4 2 3" xfId="8019" xr:uid="{00000000-0005-0000-0000-0000471F0000}"/>
    <cellStyle name="Comma 57 4 4 2 4" xfId="8020" xr:uid="{00000000-0005-0000-0000-0000481F0000}"/>
    <cellStyle name="Comma 57 4 4 3" xfId="8021" xr:uid="{00000000-0005-0000-0000-0000491F0000}"/>
    <cellStyle name="Comma 57 4 4 4" xfId="8022" xr:uid="{00000000-0005-0000-0000-00004A1F0000}"/>
    <cellStyle name="Comma 57 4 4 5" xfId="8023" xr:uid="{00000000-0005-0000-0000-00004B1F0000}"/>
    <cellStyle name="Comma 57 4 5" xfId="8024" xr:uid="{00000000-0005-0000-0000-00004C1F0000}"/>
    <cellStyle name="Comma 57 4 5 2" xfId="8025" xr:uid="{00000000-0005-0000-0000-00004D1F0000}"/>
    <cellStyle name="Comma 57 4 5 3" xfId="8026" xr:uid="{00000000-0005-0000-0000-00004E1F0000}"/>
    <cellStyle name="Comma 57 4 5 4" xfId="8027" xr:uid="{00000000-0005-0000-0000-00004F1F0000}"/>
    <cellStyle name="Comma 57 4 6" xfId="8028" xr:uid="{00000000-0005-0000-0000-0000501F0000}"/>
    <cellStyle name="Comma 57 4 7" xfId="8029" xr:uid="{00000000-0005-0000-0000-0000511F0000}"/>
    <cellStyle name="Comma 57 4 8" xfId="8030" xr:uid="{00000000-0005-0000-0000-0000521F0000}"/>
    <cellStyle name="Comma 57 5" xfId="8031" xr:uid="{00000000-0005-0000-0000-0000531F0000}"/>
    <cellStyle name="Comma 57 5 2" xfId="8032" xr:uid="{00000000-0005-0000-0000-0000541F0000}"/>
    <cellStyle name="Comma 57 5 2 2" xfId="8033" xr:uid="{00000000-0005-0000-0000-0000551F0000}"/>
    <cellStyle name="Comma 57 5 2 2 2" xfId="8034" xr:uid="{00000000-0005-0000-0000-0000561F0000}"/>
    <cellStyle name="Comma 57 5 2 2 2 2" xfId="8035" xr:uid="{00000000-0005-0000-0000-0000571F0000}"/>
    <cellStyle name="Comma 57 5 2 2 2 3" xfId="8036" xr:uid="{00000000-0005-0000-0000-0000581F0000}"/>
    <cellStyle name="Comma 57 5 2 2 2 4" xfId="8037" xr:uid="{00000000-0005-0000-0000-0000591F0000}"/>
    <cellStyle name="Comma 57 5 2 2 3" xfId="8038" xr:uid="{00000000-0005-0000-0000-00005A1F0000}"/>
    <cellStyle name="Comma 57 5 2 2 4" xfId="8039" xr:uid="{00000000-0005-0000-0000-00005B1F0000}"/>
    <cellStyle name="Comma 57 5 2 2 5" xfId="8040" xr:uid="{00000000-0005-0000-0000-00005C1F0000}"/>
    <cellStyle name="Comma 57 5 2 3" xfId="8041" xr:uid="{00000000-0005-0000-0000-00005D1F0000}"/>
    <cellStyle name="Comma 57 5 2 3 2" xfId="8042" xr:uid="{00000000-0005-0000-0000-00005E1F0000}"/>
    <cellStyle name="Comma 57 5 2 3 3" xfId="8043" xr:uid="{00000000-0005-0000-0000-00005F1F0000}"/>
    <cellStyle name="Comma 57 5 2 3 4" xfId="8044" xr:uid="{00000000-0005-0000-0000-0000601F0000}"/>
    <cellStyle name="Comma 57 5 2 4" xfId="8045" xr:uid="{00000000-0005-0000-0000-0000611F0000}"/>
    <cellStyle name="Comma 57 5 2 5" xfId="8046" xr:uid="{00000000-0005-0000-0000-0000621F0000}"/>
    <cellStyle name="Comma 57 5 2 6" xfId="8047" xr:uid="{00000000-0005-0000-0000-0000631F0000}"/>
    <cellStyle name="Comma 57 5 3" xfId="8048" xr:uid="{00000000-0005-0000-0000-0000641F0000}"/>
    <cellStyle name="Comma 57 5 3 2" xfId="8049" xr:uid="{00000000-0005-0000-0000-0000651F0000}"/>
    <cellStyle name="Comma 57 5 3 2 2" xfId="8050" xr:uid="{00000000-0005-0000-0000-0000661F0000}"/>
    <cellStyle name="Comma 57 5 3 2 2 2" xfId="8051" xr:uid="{00000000-0005-0000-0000-0000671F0000}"/>
    <cellStyle name="Comma 57 5 3 2 2 3" xfId="8052" xr:uid="{00000000-0005-0000-0000-0000681F0000}"/>
    <cellStyle name="Comma 57 5 3 2 2 4" xfId="8053" xr:uid="{00000000-0005-0000-0000-0000691F0000}"/>
    <cellStyle name="Comma 57 5 3 2 3" xfId="8054" xr:uid="{00000000-0005-0000-0000-00006A1F0000}"/>
    <cellStyle name="Comma 57 5 3 2 4" xfId="8055" xr:uid="{00000000-0005-0000-0000-00006B1F0000}"/>
    <cellStyle name="Comma 57 5 3 2 5" xfId="8056" xr:uid="{00000000-0005-0000-0000-00006C1F0000}"/>
    <cellStyle name="Comma 57 5 3 3" xfId="8057" xr:uid="{00000000-0005-0000-0000-00006D1F0000}"/>
    <cellStyle name="Comma 57 5 3 3 2" xfId="8058" xr:uid="{00000000-0005-0000-0000-00006E1F0000}"/>
    <cellStyle name="Comma 57 5 3 3 3" xfId="8059" xr:uid="{00000000-0005-0000-0000-00006F1F0000}"/>
    <cellStyle name="Comma 57 5 3 3 4" xfId="8060" xr:uid="{00000000-0005-0000-0000-0000701F0000}"/>
    <cellStyle name="Comma 57 5 3 4" xfId="8061" xr:uid="{00000000-0005-0000-0000-0000711F0000}"/>
    <cellStyle name="Comma 57 5 3 5" xfId="8062" xr:uid="{00000000-0005-0000-0000-0000721F0000}"/>
    <cellStyle name="Comma 57 5 3 6" xfId="8063" xr:uid="{00000000-0005-0000-0000-0000731F0000}"/>
    <cellStyle name="Comma 57 5 4" xfId="8064" xr:uid="{00000000-0005-0000-0000-0000741F0000}"/>
    <cellStyle name="Comma 57 5 4 2" xfId="8065" xr:uid="{00000000-0005-0000-0000-0000751F0000}"/>
    <cellStyle name="Comma 57 5 4 2 2" xfId="8066" xr:uid="{00000000-0005-0000-0000-0000761F0000}"/>
    <cellStyle name="Comma 57 5 4 2 3" xfId="8067" xr:uid="{00000000-0005-0000-0000-0000771F0000}"/>
    <cellStyle name="Comma 57 5 4 2 4" xfId="8068" xr:uid="{00000000-0005-0000-0000-0000781F0000}"/>
    <cellStyle name="Comma 57 5 4 3" xfId="8069" xr:uid="{00000000-0005-0000-0000-0000791F0000}"/>
    <cellStyle name="Comma 57 5 4 4" xfId="8070" xr:uid="{00000000-0005-0000-0000-00007A1F0000}"/>
    <cellStyle name="Comma 57 5 4 5" xfId="8071" xr:uid="{00000000-0005-0000-0000-00007B1F0000}"/>
    <cellStyle name="Comma 57 5 5" xfId="8072" xr:uid="{00000000-0005-0000-0000-00007C1F0000}"/>
    <cellStyle name="Comma 57 5 5 2" xfId="8073" xr:uid="{00000000-0005-0000-0000-00007D1F0000}"/>
    <cellStyle name="Comma 57 5 5 3" xfId="8074" xr:uid="{00000000-0005-0000-0000-00007E1F0000}"/>
    <cellStyle name="Comma 57 5 5 4" xfId="8075" xr:uid="{00000000-0005-0000-0000-00007F1F0000}"/>
    <cellStyle name="Comma 57 5 6" xfId="8076" xr:uid="{00000000-0005-0000-0000-0000801F0000}"/>
    <cellStyle name="Comma 57 5 7" xfId="8077" xr:uid="{00000000-0005-0000-0000-0000811F0000}"/>
    <cellStyle name="Comma 57 5 8" xfId="8078" xr:uid="{00000000-0005-0000-0000-0000821F0000}"/>
    <cellStyle name="Comma 57 6" xfId="8079" xr:uid="{00000000-0005-0000-0000-0000831F0000}"/>
    <cellStyle name="Comma 57 6 2" xfId="8080" xr:uid="{00000000-0005-0000-0000-0000841F0000}"/>
    <cellStyle name="Comma 57 6 2 2" xfId="8081" xr:uid="{00000000-0005-0000-0000-0000851F0000}"/>
    <cellStyle name="Comma 57 6 2 2 2" xfId="8082" xr:uid="{00000000-0005-0000-0000-0000861F0000}"/>
    <cellStyle name="Comma 57 6 2 2 3" xfId="8083" xr:uid="{00000000-0005-0000-0000-0000871F0000}"/>
    <cellStyle name="Comma 57 6 2 2 4" xfId="8084" xr:uid="{00000000-0005-0000-0000-0000881F0000}"/>
    <cellStyle name="Comma 57 6 2 3" xfId="8085" xr:uid="{00000000-0005-0000-0000-0000891F0000}"/>
    <cellStyle name="Comma 57 6 2 4" xfId="8086" xr:uid="{00000000-0005-0000-0000-00008A1F0000}"/>
    <cellStyle name="Comma 57 6 2 5" xfId="8087" xr:uid="{00000000-0005-0000-0000-00008B1F0000}"/>
    <cellStyle name="Comma 57 6 3" xfId="8088" xr:uid="{00000000-0005-0000-0000-00008C1F0000}"/>
    <cellStyle name="Comma 57 6 3 2" xfId="8089" xr:uid="{00000000-0005-0000-0000-00008D1F0000}"/>
    <cellStyle name="Comma 57 6 3 3" xfId="8090" xr:uid="{00000000-0005-0000-0000-00008E1F0000}"/>
    <cellStyle name="Comma 57 6 3 4" xfId="8091" xr:uid="{00000000-0005-0000-0000-00008F1F0000}"/>
    <cellStyle name="Comma 57 6 4" xfId="8092" xr:uid="{00000000-0005-0000-0000-0000901F0000}"/>
    <cellStyle name="Comma 57 6 5" xfId="8093" xr:uid="{00000000-0005-0000-0000-0000911F0000}"/>
    <cellStyle name="Comma 57 6 6" xfId="8094" xr:uid="{00000000-0005-0000-0000-0000921F0000}"/>
    <cellStyle name="Comma 57 7" xfId="8095" xr:uid="{00000000-0005-0000-0000-0000931F0000}"/>
    <cellStyle name="Comma 57 7 2" xfId="8096" xr:uid="{00000000-0005-0000-0000-0000941F0000}"/>
    <cellStyle name="Comma 57 7 2 2" xfId="8097" xr:uid="{00000000-0005-0000-0000-0000951F0000}"/>
    <cellStyle name="Comma 57 7 2 2 2" xfId="8098" xr:uid="{00000000-0005-0000-0000-0000961F0000}"/>
    <cellStyle name="Comma 57 7 2 2 3" xfId="8099" xr:uid="{00000000-0005-0000-0000-0000971F0000}"/>
    <cellStyle name="Comma 57 7 2 2 4" xfId="8100" xr:uid="{00000000-0005-0000-0000-0000981F0000}"/>
    <cellStyle name="Comma 57 7 2 3" xfId="8101" xr:uid="{00000000-0005-0000-0000-0000991F0000}"/>
    <cellStyle name="Comma 57 7 2 4" xfId="8102" xr:uid="{00000000-0005-0000-0000-00009A1F0000}"/>
    <cellStyle name="Comma 57 7 2 5" xfId="8103" xr:uid="{00000000-0005-0000-0000-00009B1F0000}"/>
    <cellStyle name="Comma 57 7 3" xfId="8104" xr:uid="{00000000-0005-0000-0000-00009C1F0000}"/>
    <cellStyle name="Comma 57 7 3 2" xfId="8105" xr:uid="{00000000-0005-0000-0000-00009D1F0000}"/>
    <cellStyle name="Comma 57 7 3 3" xfId="8106" xr:uid="{00000000-0005-0000-0000-00009E1F0000}"/>
    <cellStyle name="Comma 57 7 3 4" xfId="8107" xr:uid="{00000000-0005-0000-0000-00009F1F0000}"/>
    <cellStyle name="Comma 57 7 4" xfId="8108" xr:uid="{00000000-0005-0000-0000-0000A01F0000}"/>
    <cellStyle name="Comma 57 7 5" xfId="8109" xr:uid="{00000000-0005-0000-0000-0000A11F0000}"/>
    <cellStyle name="Comma 57 7 6" xfId="8110" xr:uid="{00000000-0005-0000-0000-0000A21F0000}"/>
    <cellStyle name="Comma 57 8" xfId="8111" xr:uid="{00000000-0005-0000-0000-0000A31F0000}"/>
    <cellStyle name="Comma 57 8 2" xfId="8112" xr:uid="{00000000-0005-0000-0000-0000A41F0000}"/>
    <cellStyle name="Comma 57 8 2 2" xfId="8113" xr:uid="{00000000-0005-0000-0000-0000A51F0000}"/>
    <cellStyle name="Comma 57 8 2 3" xfId="8114" xr:uid="{00000000-0005-0000-0000-0000A61F0000}"/>
    <cellStyle name="Comma 57 8 2 4" xfId="8115" xr:uid="{00000000-0005-0000-0000-0000A71F0000}"/>
    <cellStyle name="Comma 57 8 3" xfId="8116" xr:uid="{00000000-0005-0000-0000-0000A81F0000}"/>
    <cellStyle name="Comma 57 8 4" xfId="8117" xr:uid="{00000000-0005-0000-0000-0000A91F0000}"/>
    <cellStyle name="Comma 57 8 5" xfId="8118" xr:uid="{00000000-0005-0000-0000-0000AA1F0000}"/>
    <cellStyle name="Comma 57 9" xfId="8119" xr:uid="{00000000-0005-0000-0000-0000AB1F0000}"/>
    <cellStyle name="Comma 57 9 2" xfId="8120" xr:uid="{00000000-0005-0000-0000-0000AC1F0000}"/>
    <cellStyle name="Comma 57 9 3" xfId="8121" xr:uid="{00000000-0005-0000-0000-0000AD1F0000}"/>
    <cellStyle name="Comma 57 9 4" xfId="8122" xr:uid="{00000000-0005-0000-0000-0000AE1F0000}"/>
    <cellStyle name="Comma 58" xfId="8123" xr:uid="{00000000-0005-0000-0000-0000AF1F0000}"/>
    <cellStyle name="Comma 58 10" xfId="8124" xr:uid="{00000000-0005-0000-0000-0000B01F0000}"/>
    <cellStyle name="Comma 58 11" xfId="8125" xr:uid="{00000000-0005-0000-0000-0000B11F0000}"/>
    <cellStyle name="Comma 58 12" xfId="8126" xr:uid="{00000000-0005-0000-0000-0000B21F0000}"/>
    <cellStyle name="Comma 58 2" xfId="8127" xr:uid="{00000000-0005-0000-0000-0000B31F0000}"/>
    <cellStyle name="Comma 58 2 10" xfId="8128" xr:uid="{00000000-0005-0000-0000-0000B41F0000}"/>
    <cellStyle name="Comma 58 2 2" xfId="8129" xr:uid="{00000000-0005-0000-0000-0000B51F0000}"/>
    <cellStyle name="Comma 58 2 2 2" xfId="8130" xr:uid="{00000000-0005-0000-0000-0000B61F0000}"/>
    <cellStyle name="Comma 58 2 2 2 2" xfId="8131" xr:uid="{00000000-0005-0000-0000-0000B71F0000}"/>
    <cellStyle name="Comma 58 2 2 2 2 2" xfId="8132" xr:uid="{00000000-0005-0000-0000-0000B81F0000}"/>
    <cellStyle name="Comma 58 2 2 2 2 2 2" xfId="8133" xr:uid="{00000000-0005-0000-0000-0000B91F0000}"/>
    <cellStyle name="Comma 58 2 2 2 2 2 3" xfId="8134" xr:uid="{00000000-0005-0000-0000-0000BA1F0000}"/>
    <cellStyle name="Comma 58 2 2 2 2 2 4" xfId="8135" xr:uid="{00000000-0005-0000-0000-0000BB1F0000}"/>
    <cellStyle name="Comma 58 2 2 2 2 3" xfId="8136" xr:uid="{00000000-0005-0000-0000-0000BC1F0000}"/>
    <cellStyle name="Comma 58 2 2 2 2 4" xfId="8137" xr:uid="{00000000-0005-0000-0000-0000BD1F0000}"/>
    <cellStyle name="Comma 58 2 2 2 2 5" xfId="8138" xr:uid="{00000000-0005-0000-0000-0000BE1F0000}"/>
    <cellStyle name="Comma 58 2 2 2 3" xfId="8139" xr:uid="{00000000-0005-0000-0000-0000BF1F0000}"/>
    <cellStyle name="Comma 58 2 2 2 3 2" xfId="8140" xr:uid="{00000000-0005-0000-0000-0000C01F0000}"/>
    <cellStyle name="Comma 58 2 2 2 3 3" xfId="8141" xr:uid="{00000000-0005-0000-0000-0000C11F0000}"/>
    <cellStyle name="Comma 58 2 2 2 3 4" xfId="8142" xr:uid="{00000000-0005-0000-0000-0000C21F0000}"/>
    <cellStyle name="Comma 58 2 2 2 4" xfId="8143" xr:uid="{00000000-0005-0000-0000-0000C31F0000}"/>
    <cellStyle name="Comma 58 2 2 2 5" xfId="8144" xr:uid="{00000000-0005-0000-0000-0000C41F0000}"/>
    <cellStyle name="Comma 58 2 2 2 6" xfId="8145" xr:uid="{00000000-0005-0000-0000-0000C51F0000}"/>
    <cellStyle name="Comma 58 2 2 3" xfId="8146" xr:uid="{00000000-0005-0000-0000-0000C61F0000}"/>
    <cellStyle name="Comma 58 2 2 3 2" xfId="8147" xr:uid="{00000000-0005-0000-0000-0000C71F0000}"/>
    <cellStyle name="Comma 58 2 2 3 2 2" xfId="8148" xr:uid="{00000000-0005-0000-0000-0000C81F0000}"/>
    <cellStyle name="Comma 58 2 2 3 2 2 2" xfId="8149" xr:uid="{00000000-0005-0000-0000-0000C91F0000}"/>
    <cellStyle name="Comma 58 2 2 3 2 2 3" xfId="8150" xr:uid="{00000000-0005-0000-0000-0000CA1F0000}"/>
    <cellStyle name="Comma 58 2 2 3 2 2 4" xfId="8151" xr:uid="{00000000-0005-0000-0000-0000CB1F0000}"/>
    <cellStyle name="Comma 58 2 2 3 2 3" xfId="8152" xr:uid="{00000000-0005-0000-0000-0000CC1F0000}"/>
    <cellStyle name="Comma 58 2 2 3 2 4" xfId="8153" xr:uid="{00000000-0005-0000-0000-0000CD1F0000}"/>
    <cellStyle name="Comma 58 2 2 3 2 5" xfId="8154" xr:uid="{00000000-0005-0000-0000-0000CE1F0000}"/>
    <cellStyle name="Comma 58 2 2 3 3" xfId="8155" xr:uid="{00000000-0005-0000-0000-0000CF1F0000}"/>
    <cellStyle name="Comma 58 2 2 3 3 2" xfId="8156" xr:uid="{00000000-0005-0000-0000-0000D01F0000}"/>
    <cellStyle name="Comma 58 2 2 3 3 3" xfId="8157" xr:uid="{00000000-0005-0000-0000-0000D11F0000}"/>
    <cellStyle name="Comma 58 2 2 3 3 4" xfId="8158" xr:uid="{00000000-0005-0000-0000-0000D21F0000}"/>
    <cellStyle name="Comma 58 2 2 3 4" xfId="8159" xr:uid="{00000000-0005-0000-0000-0000D31F0000}"/>
    <cellStyle name="Comma 58 2 2 3 5" xfId="8160" xr:uid="{00000000-0005-0000-0000-0000D41F0000}"/>
    <cellStyle name="Comma 58 2 2 3 6" xfId="8161" xr:uid="{00000000-0005-0000-0000-0000D51F0000}"/>
    <cellStyle name="Comma 58 2 2 4" xfId="8162" xr:uid="{00000000-0005-0000-0000-0000D61F0000}"/>
    <cellStyle name="Comma 58 2 2 4 2" xfId="8163" xr:uid="{00000000-0005-0000-0000-0000D71F0000}"/>
    <cellStyle name="Comma 58 2 2 4 2 2" xfId="8164" xr:uid="{00000000-0005-0000-0000-0000D81F0000}"/>
    <cellStyle name="Comma 58 2 2 4 2 3" xfId="8165" xr:uid="{00000000-0005-0000-0000-0000D91F0000}"/>
    <cellStyle name="Comma 58 2 2 4 2 4" xfId="8166" xr:uid="{00000000-0005-0000-0000-0000DA1F0000}"/>
    <cellStyle name="Comma 58 2 2 4 3" xfId="8167" xr:uid="{00000000-0005-0000-0000-0000DB1F0000}"/>
    <cellStyle name="Comma 58 2 2 4 4" xfId="8168" xr:uid="{00000000-0005-0000-0000-0000DC1F0000}"/>
    <cellStyle name="Comma 58 2 2 4 5" xfId="8169" xr:uid="{00000000-0005-0000-0000-0000DD1F0000}"/>
    <cellStyle name="Comma 58 2 2 5" xfId="8170" xr:uid="{00000000-0005-0000-0000-0000DE1F0000}"/>
    <cellStyle name="Comma 58 2 2 5 2" xfId="8171" xr:uid="{00000000-0005-0000-0000-0000DF1F0000}"/>
    <cellStyle name="Comma 58 2 2 5 3" xfId="8172" xr:uid="{00000000-0005-0000-0000-0000E01F0000}"/>
    <cellStyle name="Comma 58 2 2 5 4" xfId="8173" xr:uid="{00000000-0005-0000-0000-0000E11F0000}"/>
    <cellStyle name="Comma 58 2 2 6" xfId="8174" xr:uid="{00000000-0005-0000-0000-0000E21F0000}"/>
    <cellStyle name="Comma 58 2 2 7" xfId="8175" xr:uid="{00000000-0005-0000-0000-0000E31F0000}"/>
    <cellStyle name="Comma 58 2 2 8" xfId="8176" xr:uid="{00000000-0005-0000-0000-0000E41F0000}"/>
    <cellStyle name="Comma 58 2 3" xfId="8177" xr:uid="{00000000-0005-0000-0000-0000E51F0000}"/>
    <cellStyle name="Comma 58 2 3 2" xfId="8178" xr:uid="{00000000-0005-0000-0000-0000E61F0000}"/>
    <cellStyle name="Comma 58 2 3 2 2" xfId="8179" xr:uid="{00000000-0005-0000-0000-0000E71F0000}"/>
    <cellStyle name="Comma 58 2 3 2 2 2" xfId="8180" xr:uid="{00000000-0005-0000-0000-0000E81F0000}"/>
    <cellStyle name="Comma 58 2 3 2 2 2 2" xfId="8181" xr:uid="{00000000-0005-0000-0000-0000E91F0000}"/>
    <cellStyle name="Comma 58 2 3 2 2 2 3" xfId="8182" xr:uid="{00000000-0005-0000-0000-0000EA1F0000}"/>
    <cellStyle name="Comma 58 2 3 2 2 2 4" xfId="8183" xr:uid="{00000000-0005-0000-0000-0000EB1F0000}"/>
    <cellStyle name="Comma 58 2 3 2 2 3" xfId="8184" xr:uid="{00000000-0005-0000-0000-0000EC1F0000}"/>
    <cellStyle name="Comma 58 2 3 2 2 4" xfId="8185" xr:uid="{00000000-0005-0000-0000-0000ED1F0000}"/>
    <cellStyle name="Comma 58 2 3 2 2 5" xfId="8186" xr:uid="{00000000-0005-0000-0000-0000EE1F0000}"/>
    <cellStyle name="Comma 58 2 3 2 3" xfId="8187" xr:uid="{00000000-0005-0000-0000-0000EF1F0000}"/>
    <cellStyle name="Comma 58 2 3 2 3 2" xfId="8188" xr:uid="{00000000-0005-0000-0000-0000F01F0000}"/>
    <cellStyle name="Comma 58 2 3 2 3 3" xfId="8189" xr:uid="{00000000-0005-0000-0000-0000F11F0000}"/>
    <cellStyle name="Comma 58 2 3 2 3 4" xfId="8190" xr:uid="{00000000-0005-0000-0000-0000F21F0000}"/>
    <cellStyle name="Comma 58 2 3 2 4" xfId="8191" xr:uid="{00000000-0005-0000-0000-0000F31F0000}"/>
    <cellStyle name="Comma 58 2 3 2 5" xfId="8192" xr:uid="{00000000-0005-0000-0000-0000F41F0000}"/>
    <cellStyle name="Comma 58 2 3 2 6" xfId="8193" xr:uid="{00000000-0005-0000-0000-0000F51F0000}"/>
    <cellStyle name="Comma 58 2 3 3" xfId="8194" xr:uid="{00000000-0005-0000-0000-0000F61F0000}"/>
    <cellStyle name="Comma 58 2 3 3 2" xfId="8195" xr:uid="{00000000-0005-0000-0000-0000F71F0000}"/>
    <cellStyle name="Comma 58 2 3 3 2 2" xfId="8196" xr:uid="{00000000-0005-0000-0000-0000F81F0000}"/>
    <cellStyle name="Comma 58 2 3 3 2 2 2" xfId="8197" xr:uid="{00000000-0005-0000-0000-0000F91F0000}"/>
    <cellStyle name="Comma 58 2 3 3 2 2 3" xfId="8198" xr:uid="{00000000-0005-0000-0000-0000FA1F0000}"/>
    <cellStyle name="Comma 58 2 3 3 2 2 4" xfId="8199" xr:uid="{00000000-0005-0000-0000-0000FB1F0000}"/>
    <cellStyle name="Comma 58 2 3 3 2 3" xfId="8200" xr:uid="{00000000-0005-0000-0000-0000FC1F0000}"/>
    <cellStyle name="Comma 58 2 3 3 2 4" xfId="8201" xr:uid="{00000000-0005-0000-0000-0000FD1F0000}"/>
    <cellStyle name="Comma 58 2 3 3 2 5" xfId="8202" xr:uid="{00000000-0005-0000-0000-0000FE1F0000}"/>
    <cellStyle name="Comma 58 2 3 3 3" xfId="8203" xr:uid="{00000000-0005-0000-0000-0000FF1F0000}"/>
    <cellStyle name="Comma 58 2 3 3 3 2" xfId="8204" xr:uid="{00000000-0005-0000-0000-000000200000}"/>
    <cellStyle name="Comma 58 2 3 3 3 3" xfId="8205" xr:uid="{00000000-0005-0000-0000-000001200000}"/>
    <cellStyle name="Comma 58 2 3 3 3 4" xfId="8206" xr:uid="{00000000-0005-0000-0000-000002200000}"/>
    <cellStyle name="Comma 58 2 3 3 4" xfId="8207" xr:uid="{00000000-0005-0000-0000-000003200000}"/>
    <cellStyle name="Comma 58 2 3 3 5" xfId="8208" xr:uid="{00000000-0005-0000-0000-000004200000}"/>
    <cellStyle name="Comma 58 2 3 3 6" xfId="8209" xr:uid="{00000000-0005-0000-0000-000005200000}"/>
    <cellStyle name="Comma 58 2 3 4" xfId="8210" xr:uid="{00000000-0005-0000-0000-000006200000}"/>
    <cellStyle name="Comma 58 2 3 4 2" xfId="8211" xr:uid="{00000000-0005-0000-0000-000007200000}"/>
    <cellStyle name="Comma 58 2 3 4 2 2" xfId="8212" xr:uid="{00000000-0005-0000-0000-000008200000}"/>
    <cellStyle name="Comma 58 2 3 4 2 3" xfId="8213" xr:uid="{00000000-0005-0000-0000-000009200000}"/>
    <cellStyle name="Comma 58 2 3 4 2 4" xfId="8214" xr:uid="{00000000-0005-0000-0000-00000A200000}"/>
    <cellStyle name="Comma 58 2 3 4 3" xfId="8215" xr:uid="{00000000-0005-0000-0000-00000B200000}"/>
    <cellStyle name="Comma 58 2 3 4 4" xfId="8216" xr:uid="{00000000-0005-0000-0000-00000C200000}"/>
    <cellStyle name="Comma 58 2 3 4 5" xfId="8217" xr:uid="{00000000-0005-0000-0000-00000D200000}"/>
    <cellStyle name="Comma 58 2 3 5" xfId="8218" xr:uid="{00000000-0005-0000-0000-00000E200000}"/>
    <cellStyle name="Comma 58 2 3 5 2" xfId="8219" xr:uid="{00000000-0005-0000-0000-00000F200000}"/>
    <cellStyle name="Comma 58 2 3 5 3" xfId="8220" xr:uid="{00000000-0005-0000-0000-000010200000}"/>
    <cellStyle name="Comma 58 2 3 5 4" xfId="8221" xr:uid="{00000000-0005-0000-0000-000011200000}"/>
    <cellStyle name="Comma 58 2 3 6" xfId="8222" xr:uid="{00000000-0005-0000-0000-000012200000}"/>
    <cellStyle name="Comma 58 2 3 7" xfId="8223" xr:uid="{00000000-0005-0000-0000-000013200000}"/>
    <cellStyle name="Comma 58 2 3 8" xfId="8224" xr:uid="{00000000-0005-0000-0000-000014200000}"/>
    <cellStyle name="Comma 58 2 4" xfId="8225" xr:uid="{00000000-0005-0000-0000-000015200000}"/>
    <cellStyle name="Comma 58 2 4 2" xfId="8226" xr:uid="{00000000-0005-0000-0000-000016200000}"/>
    <cellStyle name="Comma 58 2 4 2 2" xfId="8227" xr:uid="{00000000-0005-0000-0000-000017200000}"/>
    <cellStyle name="Comma 58 2 4 2 2 2" xfId="8228" xr:uid="{00000000-0005-0000-0000-000018200000}"/>
    <cellStyle name="Comma 58 2 4 2 2 3" xfId="8229" xr:uid="{00000000-0005-0000-0000-000019200000}"/>
    <cellStyle name="Comma 58 2 4 2 2 4" xfId="8230" xr:uid="{00000000-0005-0000-0000-00001A200000}"/>
    <cellStyle name="Comma 58 2 4 2 3" xfId="8231" xr:uid="{00000000-0005-0000-0000-00001B200000}"/>
    <cellStyle name="Comma 58 2 4 2 4" xfId="8232" xr:uid="{00000000-0005-0000-0000-00001C200000}"/>
    <cellStyle name="Comma 58 2 4 2 5" xfId="8233" xr:uid="{00000000-0005-0000-0000-00001D200000}"/>
    <cellStyle name="Comma 58 2 4 3" xfId="8234" xr:uid="{00000000-0005-0000-0000-00001E200000}"/>
    <cellStyle name="Comma 58 2 4 3 2" xfId="8235" xr:uid="{00000000-0005-0000-0000-00001F200000}"/>
    <cellStyle name="Comma 58 2 4 3 3" xfId="8236" xr:uid="{00000000-0005-0000-0000-000020200000}"/>
    <cellStyle name="Comma 58 2 4 3 4" xfId="8237" xr:uid="{00000000-0005-0000-0000-000021200000}"/>
    <cellStyle name="Comma 58 2 4 4" xfId="8238" xr:uid="{00000000-0005-0000-0000-000022200000}"/>
    <cellStyle name="Comma 58 2 4 5" xfId="8239" xr:uid="{00000000-0005-0000-0000-000023200000}"/>
    <cellStyle name="Comma 58 2 4 6" xfId="8240" xr:uid="{00000000-0005-0000-0000-000024200000}"/>
    <cellStyle name="Comma 58 2 5" xfId="8241" xr:uid="{00000000-0005-0000-0000-000025200000}"/>
    <cellStyle name="Comma 58 2 5 2" xfId="8242" xr:uid="{00000000-0005-0000-0000-000026200000}"/>
    <cellStyle name="Comma 58 2 5 2 2" xfId="8243" xr:uid="{00000000-0005-0000-0000-000027200000}"/>
    <cellStyle name="Comma 58 2 5 2 2 2" xfId="8244" xr:uid="{00000000-0005-0000-0000-000028200000}"/>
    <cellStyle name="Comma 58 2 5 2 2 3" xfId="8245" xr:uid="{00000000-0005-0000-0000-000029200000}"/>
    <cellStyle name="Comma 58 2 5 2 2 4" xfId="8246" xr:uid="{00000000-0005-0000-0000-00002A200000}"/>
    <cellStyle name="Comma 58 2 5 2 3" xfId="8247" xr:uid="{00000000-0005-0000-0000-00002B200000}"/>
    <cellStyle name="Comma 58 2 5 2 4" xfId="8248" xr:uid="{00000000-0005-0000-0000-00002C200000}"/>
    <cellStyle name="Comma 58 2 5 2 5" xfId="8249" xr:uid="{00000000-0005-0000-0000-00002D200000}"/>
    <cellStyle name="Comma 58 2 5 3" xfId="8250" xr:uid="{00000000-0005-0000-0000-00002E200000}"/>
    <cellStyle name="Comma 58 2 5 3 2" xfId="8251" xr:uid="{00000000-0005-0000-0000-00002F200000}"/>
    <cellStyle name="Comma 58 2 5 3 3" xfId="8252" xr:uid="{00000000-0005-0000-0000-000030200000}"/>
    <cellStyle name="Comma 58 2 5 3 4" xfId="8253" xr:uid="{00000000-0005-0000-0000-000031200000}"/>
    <cellStyle name="Comma 58 2 5 4" xfId="8254" xr:uid="{00000000-0005-0000-0000-000032200000}"/>
    <cellStyle name="Comma 58 2 5 5" xfId="8255" xr:uid="{00000000-0005-0000-0000-000033200000}"/>
    <cellStyle name="Comma 58 2 5 6" xfId="8256" xr:uid="{00000000-0005-0000-0000-000034200000}"/>
    <cellStyle name="Comma 58 2 6" xfId="8257" xr:uid="{00000000-0005-0000-0000-000035200000}"/>
    <cellStyle name="Comma 58 2 6 2" xfId="8258" xr:uid="{00000000-0005-0000-0000-000036200000}"/>
    <cellStyle name="Comma 58 2 6 2 2" xfId="8259" xr:uid="{00000000-0005-0000-0000-000037200000}"/>
    <cellStyle name="Comma 58 2 6 2 3" xfId="8260" xr:uid="{00000000-0005-0000-0000-000038200000}"/>
    <cellStyle name="Comma 58 2 6 2 4" xfId="8261" xr:uid="{00000000-0005-0000-0000-000039200000}"/>
    <cellStyle name="Comma 58 2 6 3" xfId="8262" xr:uid="{00000000-0005-0000-0000-00003A200000}"/>
    <cellStyle name="Comma 58 2 6 4" xfId="8263" xr:uid="{00000000-0005-0000-0000-00003B200000}"/>
    <cellStyle name="Comma 58 2 6 5" xfId="8264" xr:uid="{00000000-0005-0000-0000-00003C200000}"/>
    <cellStyle name="Comma 58 2 7" xfId="8265" xr:uid="{00000000-0005-0000-0000-00003D200000}"/>
    <cellStyle name="Comma 58 2 7 2" xfId="8266" xr:uid="{00000000-0005-0000-0000-00003E200000}"/>
    <cellStyle name="Comma 58 2 7 3" xfId="8267" xr:uid="{00000000-0005-0000-0000-00003F200000}"/>
    <cellStyle name="Comma 58 2 7 4" xfId="8268" xr:uid="{00000000-0005-0000-0000-000040200000}"/>
    <cellStyle name="Comma 58 2 8" xfId="8269" xr:uid="{00000000-0005-0000-0000-000041200000}"/>
    <cellStyle name="Comma 58 2 9" xfId="8270" xr:uid="{00000000-0005-0000-0000-000042200000}"/>
    <cellStyle name="Comma 58 3" xfId="8271" xr:uid="{00000000-0005-0000-0000-000043200000}"/>
    <cellStyle name="Comma 58 3 10" xfId="8272" xr:uid="{00000000-0005-0000-0000-000044200000}"/>
    <cellStyle name="Comma 58 3 2" xfId="8273" xr:uid="{00000000-0005-0000-0000-000045200000}"/>
    <cellStyle name="Comma 58 3 2 2" xfId="8274" xr:uid="{00000000-0005-0000-0000-000046200000}"/>
    <cellStyle name="Comma 58 3 2 2 2" xfId="8275" xr:uid="{00000000-0005-0000-0000-000047200000}"/>
    <cellStyle name="Comma 58 3 2 2 2 2" xfId="8276" xr:uid="{00000000-0005-0000-0000-000048200000}"/>
    <cellStyle name="Comma 58 3 2 2 2 2 2" xfId="8277" xr:uid="{00000000-0005-0000-0000-000049200000}"/>
    <cellStyle name="Comma 58 3 2 2 2 2 3" xfId="8278" xr:uid="{00000000-0005-0000-0000-00004A200000}"/>
    <cellStyle name="Comma 58 3 2 2 2 2 4" xfId="8279" xr:uid="{00000000-0005-0000-0000-00004B200000}"/>
    <cellStyle name="Comma 58 3 2 2 2 3" xfId="8280" xr:uid="{00000000-0005-0000-0000-00004C200000}"/>
    <cellStyle name="Comma 58 3 2 2 2 4" xfId="8281" xr:uid="{00000000-0005-0000-0000-00004D200000}"/>
    <cellStyle name="Comma 58 3 2 2 2 5" xfId="8282" xr:uid="{00000000-0005-0000-0000-00004E200000}"/>
    <cellStyle name="Comma 58 3 2 2 3" xfId="8283" xr:uid="{00000000-0005-0000-0000-00004F200000}"/>
    <cellStyle name="Comma 58 3 2 2 3 2" xfId="8284" xr:uid="{00000000-0005-0000-0000-000050200000}"/>
    <cellStyle name="Comma 58 3 2 2 3 3" xfId="8285" xr:uid="{00000000-0005-0000-0000-000051200000}"/>
    <cellStyle name="Comma 58 3 2 2 3 4" xfId="8286" xr:uid="{00000000-0005-0000-0000-000052200000}"/>
    <cellStyle name="Comma 58 3 2 2 4" xfId="8287" xr:uid="{00000000-0005-0000-0000-000053200000}"/>
    <cellStyle name="Comma 58 3 2 2 5" xfId="8288" xr:uid="{00000000-0005-0000-0000-000054200000}"/>
    <cellStyle name="Comma 58 3 2 2 6" xfId="8289" xr:uid="{00000000-0005-0000-0000-000055200000}"/>
    <cellStyle name="Comma 58 3 2 3" xfId="8290" xr:uid="{00000000-0005-0000-0000-000056200000}"/>
    <cellStyle name="Comma 58 3 2 3 2" xfId="8291" xr:uid="{00000000-0005-0000-0000-000057200000}"/>
    <cellStyle name="Comma 58 3 2 3 2 2" xfId="8292" xr:uid="{00000000-0005-0000-0000-000058200000}"/>
    <cellStyle name="Comma 58 3 2 3 2 2 2" xfId="8293" xr:uid="{00000000-0005-0000-0000-000059200000}"/>
    <cellStyle name="Comma 58 3 2 3 2 2 3" xfId="8294" xr:uid="{00000000-0005-0000-0000-00005A200000}"/>
    <cellStyle name="Comma 58 3 2 3 2 2 4" xfId="8295" xr:uid="{00000000-0005-0000-0000-00005B200000}"/>
    <cellStyle name="Comma 58 3 2 3 2 3" xfId="8296" xr:uid="{00000000-0005-0000-0000-00005C200000}"/>
    <cellStyle name="Comma 58 3 2 3 2 4" xfId="8297" xr:uid="{00000000-0005-0000-0000-00005D200000}"/>
    <cellStyle name="Comma 58 3 2 3 2 5" xfId="8298" xr:uid="{00000000-0005-0000-0000-00005E200000}"/>
    <cellStyle name="Comma 58 3 2 3 3" xfId="8299" xr:uid="{00000000-0005-0000-0000-00005F200000}"/>
    <cellStyle name="Comma 58 3 2 3 3 2" xfId="8300" xr:uid="{00000000-0005-0000-0000-000060200000}"/>
    <cellStyle name="Comma 58 3 2 3 3 3" xfId="8301" xr:uid="{00000000-0005-0000-0000-000061200000}"/>
    <cellStyle name="Comma 58 3 2 3 3 4" xfId="8302" xr:uid="{00000000-0005-0000-0000-000062200000}"/>
    <cellStyle name="Comma 58 3 2 3 4" xfId="8303" xr:uid="{00000000-0005-0000-0000-000063200000}"/>
    <cellStyle name="Comma 58 3 2 3 5" xfId="8304" xr:uid="{00000000-0005-0000-0000-000064200000}"/>
    <cellStyle name="Comma 58 3 2 3 6" xfId="8305" xr:uid="{00000000-0005-0000-0000-000065200000}"/>
    <cellStyle name="Comma 58 3 2 4" xfId="8306" xr:uid="{00000000-0005-0000-0000-000066200000}"/>
    <cellStyle name="Comma 58 3 2 4 2" xfId="8307" xr:uid="{00000000-0005-0000-0000-000067200000}"/>
    <cellStyle name="Comma 58 3 2 4 2 2" xfId="8308" xr:uid="{00000000-0005-0000-0000-000068200000}"/>
    <cellStyle name="Comma 58 3 2 4 2 3" xfId="8309" xr:uid="{00000000-0005-0000-0000-000069200000}"/>
    <cellStyle name="Comma 58 3 2 4 2 4" xfId="8310" xr:uid="{00000000-0005-0000-0000-00006A200000}"/>
    <cellStyle name="Comma 58 3 2 4 3" xfId="8311" xr:uid="{00000000-0005-0000-0000-00006B200000}"/>
    <cellStyle name="Comma 58 3 2 4 4" xfId="8312" xr:uid="{00000000-0005-0000-0000-00006C200000}"/>
    <cellStyle name="Comma 58 3 2 4 5" xfId="8313" xr:uid="{00000000-0005-0000-0000-00006D200000}"/>
    <cellStyle name="Comma 58 3 2 5" xfId="8314" xr:uid="{00000000-0005-0000-0000-00006E200000}"/>
    <cellStyle name="Comma 58 3 2 5 2" xfId="8315" xr:uid="{00000000-0005-0000-0000-00006F200000}"/>
    <cellStyle name="Comma 58 3 2 5 3" xfId="8316" xr:uid="{00000000-0005-0000-0000-000070200000}"/>
    <cellStyle name="Comma 58 3 2 5 4" xfId="8317" xr:uid="{00000000-0005-0000-0000-000071200000}"/>
    <cellStyle name="Comma 58 3 2 6" xfId="8318" xr:uid="{00000000-0005-0000-0000-000072200000}"/>
    <cellStyle name="Comma 58 3 2 7" xfId="8319" xr:uid="{00000000-0005-0000-0000-000073200000}"/>
    <cellStyle name="Comma 58 3 2 8" xfId="8320" xr:uid="{00000000-0005-0000-0000-000074200000}"/>
    <cellStyle name="Comma 58 3 3" xfId="8321" xr:uid="{00000000-0005-0000-0000-000075200000}"/>
    <cellStyle name="Comma 58 3 3 2" xfId="8322" xr:uid="{00000000-0005-0000-0000-000076200000}"/>
    <cellStyle name="Comma 58 3 3 2 2" xfId="8323" xr:uid="{00000000-0005-0000-0000-000077200000}"/>
    <cellStyle name="Comma 58 3 3 2 2 2" xfId="8324" xr:uid="{00000000-0005-0000-0000-000078200000}"/>
    <cellStyle name="Comma 58 3 3 2 2 2 2" xfId="8325" xr:uid="{00000000-0005-0000-0000-000079200000}"/>
    <cellStyle name="Comma 58 3 3 2 2 2 3" xfId="8326" xr:uid="{00000000-0005-0000-0000-00007A200000}"/>
    <cellStyle name="Comma 58 3 3 2 2 2 4" xfId="8327" xr:uid="{00000000-0005-0000-0000-00007B200000}"/>
    <cellStyle name="Comma 58 3 3 2 2 3" xfId="8328" xr:uid="{00000000-0005-0000-0000-00007C200000}"/>
    <cellStyle name="Comma 58 3 3 2 2 4" xfId="8329" xr:uid="{00000000-0005-0000-0000-00007D200000}"/>
    <cellStyle name="Comma 58 3 3 2 2 5" xfId="8330" xr:uid="{00000000-0005-0000-0000-00007E200000}"/>
    <cellStyle name="Comma 58 3 3 2 3" xfId="8331" xr:uid="{00000000-0005-0000-0000-00007F200000}"/>
    <cellStyle name="Comma 58 3 3 2 3 2" xfId="8332" xr:uid="{00000000-0005-0000-0000-000080200000}"/>
    <cellStyle name="Comma 58 3 3 2 3 3" xfId="8333" xr:uid="{00000000-0005-0000-0000-000081200000}"/>
    <cellStyle name="Comma 58 3 3 2 3 4" xfId="8334" xr:uid="{00000000-0005-0000-0000-000082200000}"/>
    <cellStyle name="Comma 58 3 3 2 4" xfId="8335" xr:uid="{00000000-0005-0000-0000-000083200000}"/>
    <cellStyle name="Comma 58 3 3 2 5" xfId="8336" xr:uid="{00000000-0005-0000-0000-000084200000}"/>
    <cellStyle name="Comma 58 3 3 2 6" xfId="8337" xr:uid="{00000000-0005-0000-0000-000085200000}"/>
    <cellStyle name="Comma 58 3 3 3" xfId="8338" xr:uid="{00000000-0005-0000-0000-000086200000}"/>
    <cellStyle name="Comma 58 3 3 3 2" xfId="8339" xr:uid="{00000000-0005-0000-0000-000087200000}"/>
    <cellStyle name="Comma 58 3 3 3 2 2" xfId="8340" xr:uid="{00000000-0005-0000-0000-000088200000}"/>
    <cellStyle name="Comma 58 3 3 3 2 2 2" xfId="8341" xr:uid="{00000000-0005-0000-0000-000089200000}"/>
    <cellStyle name="Comma 58 3 3 3 2 2 3" xfId="8342" xr:uid="{00000000-0005-0000-0000-00008A200000}"/>
    <cellStyle name="Comma 58 3 3 3 2 2 4" xfId="8343" xr:uid="{00000000-0005-0000-0000-00008B200000}"/>
    <cellStyle name="Comma 58 3 3 3 2 3" xfId="8344" xr:uid="{00000000-0005-0000-0000-00008C200000}"/>
    <cellStyle name="Comma 58 3 3 3 2 4" xfId="8345" xr:uid="{00000000-0005-0000-0000-00008D200000}"/>
    <cellStyle name="Comma 58 3 3 3 2 5" xfId="8346" xr:uid="{00000000-0005-0000-0000-00008E200000}"/>
    <cellStyle name="Comma 58 3 3 3 3" xfId="8347" xr:uid="{00000000-0005-0000-0000-00008F200000}"/>
    <cellStyle name="Comma 58 3 3 3 3 2" xfId="8348" xr:uid="{00000000-0005-0000-0000-000090200000}"/>
    <cellStyle name="Comma 58 3 3 3 3 3" xfId="8349" xr:uid="{00000000-0005-0000-0000-000091200000}"/>
    <cellStyle name="Comma 58 3 3 3 3 4" xfId="8350" xr:uid="{00000000-0005-0000-0000-000092200000}"/>
    <cellStyle name="Comma 58 3 3 3 4" xfId="8351" xr:uid="{00000000-0005-0000-0000-000093200000}"/>
    <cellStyle name="Comma 58 3 3 3 5" xfId="8352" xr:uid="{00000000-0005-0000-0000-000094200000}"/>
    <cellStyle name="Comma 58 3 3 3 6" xfId="8353" xr:uid="{00000000-0005-0000-0000-000095200000}"/>
    <cellStyle name="Comma 58 3 3 4" xfId="8354" xr:uid="{00000000-0005-0000-0000-000096200000}"/>
    <cellStyle name="Comma 58 3 3 4 2" xfId="8355" xr:uid="{00000000-0005-0000-0000-000097200000}"/>
    <cellStyle name="Comma 58 3 3 4 2 2" xfId="8356" xr:uid="{00000000-0005-0000-0000-000098200000}"/>
    <cellStyle name="Comma 58 3 3 4 2 3" xfId="8357" xr:uid="{00000000-0005-0000-0000-000099200000}"/>
    <cellStyle name="Comma 58 3 3 4 2 4" xfId="8358" xr:uid="{00000000-0005-0000-0000-00009A200000}"/>
    <cellStyle name="Comma 58 3 3 4 3" xfId="8359" xr:uid="{00000000-0005-0000-0000-00009B200000}"/>
    <cellStyle name="Comma 58 3 3 4 4" xfId="8360" xr:uid="{00000000-0005-0000-0000-00009C200000}"/>
    <cellStyle name="Comma 58 3 3 4 5" xfId="8361" xr:uid="{00000000-0005-0000-0000-00009D200000}"/>
    <cellStyle name="Comma 58 3 3 5" xfId="8362" xr:uid="{00000000-0005-0000-0000-00009E200000}"/>
    <cellStyle name="Comma 58 3 3 5 2" xfId="8363" xr:uid="{00000000-0005-0000-0000-00009F200000}"/>
    <cellStyle name="Comma 58 3 3 5 3" xfId="8364" xr:uid="{00000000-0005-0000-0000-0000A0200000}"/>
    <cellStyle name="Comma 58 3 3 5 4" xfId="8365" xr:uid="{00000000-0005-0000-0000-0000A1200000}"/>
    <cellStyle name="Comma 58 3 3 6" xfId="8366" xr:uid="{00000000-0005-0000-0000-0000A2200000}"/>
    <cellStyle name="Comma 58 3 3 7" xfId="8367" xr:uid="{00000000-0005-0000-0000-0000A3200000}"/>
    <cellStyle name="Comma 58 3 3 8" xfId="8368" xr:uid="{00000000-0005-0000-0000-0000A4200000}"/>
    <cellStyle name="Comma 58 3 4" xfId="8369" xr:uid="{00000000-0005-0000-0000-0000A5200000}"/>
    <cellStyle name="Comma 58 3 4 2" xfId="8370" xr:uid="{00000000-0005-0000-0000-0000A6200000}"/>
    <cellStyle name="Comma 58 3 4 2 2" xfId="8371" xr:uid="{00000000-0005-0000-0000-0000A7200000}"/>
    <cellStyle name="Comma 58 3 4 2 2 2" xfId="8372" xr:uid="{00000000-0005-0000-0000-0000A8200000}"/>
    <cellStyle name="Comma 58 3 4 2 2 3" xfId="8373" xr:uid="{00000000-0005-0000-0000-0000A9200000}"/>
    <cellStyle name="Comma 58 3 4 2 2 4" xfId="8374" xr:uid="{00000000-0005-0000-0000-0000AA200000}"/>
    <cellStyle name="Comma 58 3 4 2 3" xfId="8375" xr:uid="{00000000-0005-0000-0000-0000AB200000}"/>
    <cellStyle name="Comma 58 3 4 2 4" xfId="8376" xr:uid="{00000000-0005-0000-0000-0000AC200000}"/>
    <cellStyle name="Comma 58 3 4 2 5" xfId="8377" xr:uid="{00000000-0005-0000-0000-0000AD200000}"/>
    <cellStyle name="Comma 58 3 4 3" xfId="8378" xr:uid="{00000000-0005-0000-0000-0000AE200000}"/>
    <cellStyle name="Comma 58 3 4 3 2" xfId="8379" xr:uid="{00000000-0005-0000-0000-0000AF200000}"/>
    <cellStyle name="Comma 58 3 4 3 3" xfId="8380" xr:uid="{00000000-0005-0000-0000-0000B0200000}"/>
    <cellStyle name="Comma 58 3 4 3 4" xfId="8381" xr:uid="{00000000-0005-0000-0000-0000B1200000}"/>
    <cellStyle name="Comma 58 3 4 4" xfId="8382" xr:uid="{00000000-0005-0000-0000-0000B2200000}"/>
    <cellStyle name="Comma 58 3 4 5" xfId="8383" xr:uid="{00000000-0005-0000-0000-0000B3200000}"/>
    <cellStyle name="Comma 58 3 4 6" xfId="8384" xr:uid="{00000000-0005-0000-0000-0000B4200000}"/>
    <cellStyle name="Comma 58 3 5" xfId="8385" xr:uid="{00000000-0005-0000-0000-0000B5200000}"/>
    <cellStyle name="Comma 58 3 5 2" xfId="8386" xr:uid="{00000000-0005-0000-0000-0000B6200000}"/>
    <cellStyle name="Comma 58 3 5 2 2" xfId="8387" xr:uid="{00000000-0005-0000-0000-0000B7200000}"/>
    <cellStyle name="Comma 58 3 5 2 2 2" xfId="8388" xr:uid="{00000000-0005-0000-0000-0000B8200000}"/>
    <cellStyle name="Comma 58 3 5 2 2 3" xfId="8389" xr:uid="{00000000-0005-0000-0000-0000B9200000}"/>
    <cellStyle name="Comma 58 3 5 2 2 4" xfId="8390" xr:uid="{00000000-0005-0000-0000-0000BA200000}"/>
    <cellStyle name="Comma 58 3 5 2 3" xfId="8391" xr:uid="{00000000-0005-0000-0000-0000BB200000}"/>
    <cellStyle name="Comma 58 3 5 2 4" xfId="8392" xr:uid="{00000000-0005-0000-0000-0000BC200000}"/>
    <cellStyle name="Comma 58 3 5 2 5" xfId="8393" xr:uid="{00000000-0005-0000-0000-0000BD200000}"/>
    <cellStyle name="Comma 58 3 5 3" xfId="8394" xr:uid="{00000000-0005-0000-0000-0000BE200000}"/>
    <cellStyle name="Comma 58 3 5 3 2" xfId="8395" xr:uid="{00000000-0005-0000-0000-0000BF200000}"/>
    <cellStyle name="Comma 58 3 5 3 3" xfId="8396" xr:uid="{00000000-0005-0000-0000-0000C0200000}"/>
    <cellStyle name="Comma 58 3 5 3 4" xfId="8397" xr:uid="{00000000-0005-0000-0000-0000C1200000}"/>
    <cellStyle name="Comma 58 3 5 4" xfId="8398" xr:uid="{00000000-0005-0000-0000-0000C2200000}"/>
    <cellStyle name="Comma 58 3 5 5" xfId="8399" xr:uid="{00000000-0005-0000-0000-0000C3200000}"/>
    <cellStyle name="Comma 58 3 5 6" xfId="8400" xr:uid="{00000000-0005-0000-0000-0000C4200000}"/>
    <cellStyle name="Comma 58 3 6" xfId="8401" xr:uid="{00000000-0005-0000-0000-0000C5200000}"/>
    <cellStyle name="Comma 58 3 6 2" xfId="8402" xr:uid="{00000000-0005-0000-0000-0000C6200000}"/>
    <cellStyle name="Comma 58 3 6 2 2" xfId="8403" xr:uid="{00000000-0005-0000-0000-0000C7200000}"/>
    <cellStyle name="Comma 58 3 6 2 3" xfId="8404" xr:uid="{00000000-0005-0000-0000-0000C8200000}"/>
    <cellStyle name="Comma 58 3 6 2 4" xfId="8405" xr:uid="{00000000-0005-0000-0000-0000C9200000}"/>
    <cellStyle name="Comma 58 3 6 3" xfId="8406" xr:uid="{00000000-0005-0000-0000-0000CA200000}"/>
    <cellStyle name="Comma 58 3 6 4" xfId="8407" xr:uid="{00000000-0005-0000-0000-0000CB200000}"/>
    <cellStyle name="Comma 58 3 6 5" xfId="8408" xr:uid="{00000000-0005-0000-0000-0000CC200000}"/>
    <cellStyle name="Comma 58 3 7" xfId="8409" xr:uid="{00000000-0005-0000-0000-0000CD200000}"/>
    <cellStyle name="Comma 58 3 7 2" xfId="8410" xr:uid="{00000000-0005-0000-0000-0000CE200000}"/>
    <cellStyle name="Comma 58 3 7 3" xfId="8411" xr:uid="{00000000-0005-0000-0000-0000CF200000}"/>
    <cellStyle name="Comma 58 3 7 4" xfId="8412" xr:uid="{00000000-0005-0000-0000-0000D0200000}"/>
    <cellStyle name="Comma 58 3 8" xfId="8413" xr:uid="{00000000-0005-0000-0000-0000D1200000}"/>
    <cellStyle name="Comma 58 3 9" xfId="8414" xr:uid="{00000000-0005-0000-0000-0000D2200000}"/>
    <cellStyle name="Comma 58 4" xfId="8415" xr:uid="{00000000-0005-0000-0000-0000D3200000}"/>
    <cellStyle name="Comma 58 4 2" xfId="8416" xr:uid="{00000000-0005-0000-0000-0000D4200000}"/>
    <cellStyle name="Comma 58 4 2 2" xfId="8417" xr:uid="{00000000-0005-0000-0000-0000D5200000}"/>
    <cellStyle name="Comma 58 4 2 2 2" xfId="8418" xr:uid="{00000000-0005-0000-0000-0000D6200000}"/>
    <cellStyle name="Comma 58 4 2 2 2 2" xfId="8419" xr:uid="{00000000-0005-0000-0000-0000D7200000}"/>
    <cellStyle name="Comma 58 4 2 2 2 3" xfId="8420" xr:uid="{00000000-0005-0000-0000-0000D8200000}"/>
    <cellStyle name="Comma 58 4 2 2 2 4" xfId="8421" xr:uid="{00000000-0005-0000-0000-0000D9200000}"/>
    <cellStyle name="Comma 58 4 2 2 3" xfId="8422" xr:uid="{00000000-0005-0000-0000-0000DA200000}"/>
    <cellStyle name="Comma 58 4 2 2 4" xfId="8423" xr:uid="{00000000-0005-0000-0000-0000DB200000}"/>
    <cellStyle name="Comma 58 4 2 2 5" xfId="8424" xr:uid="{00000000-0005-0000-0000-0000DC200000}"/>
    <cellStyle name="Comma 58 4 2 3" xfId="8425" xr:uid="{00000000-0005-0000-0000-0000DD200000}"/>
    <cellStyle name="Comma 58 4 2 3 2" xfId="8426" xr:uid="{00000000-0005-0000-0000-0000DE200000}"/>
    <cellStyle name="Comma 58 4 2 3 3" xfId="8427" xr:uid="{00000000-0005-0000-0000-0000DF200000}"/>
    <cellStyle name="Comma 58 4 2 3 4" xfId="8428" xr:uid="{00000000-0005-0000-0000-0000E0200000}"/>
    <cellStyle name="Comma 58 4 2 4" xfId="8429" xr:uid="{00000000-0005-0000-0000-0000E1200000}"/>
    <cellStyle name="Comma 58 4 2 5" xfId="8430" xr:uid="{00000000-0005-0000-0000-0000E2200000}"/>
    <cellStyle name="Comma 58 4 2 6" xfId="8431" xr:uid="{00000000-0005-0000-0000-0000E3200000}"/>
    <cellStyle name="Comma 58 4 3" xfId="8432" xr:uid="{00000000-0005-0000-0000-0000E4200000}"/>
    <cellStyle name="Comma 58 4 3 2" xfId="8433" xr:uid="{00000000-0005-0000-0000-0000E5200000}"/>
    <cellStyle name="Comma 58 4 3 2 2" xfId="8434" xr:uid="{00000000-0005-0000-0000-0000E6200000}"/>
    <cellStyle name="Comma 58 4 3 2 2 2" xfId="8435" xr:uid="{00000000-0005-0000-0000-0000E7200000}"/>
    <cellStyle name="Comma 58 4 3 2 2 3" xfId="8436" xr:uid="{00000000-0005-0000-0000-0000E8200000}"/>
    <cellStyle name="Comma 58 4 3 2 2 4" xfId="8437" xr:uid="{00000000-0005-0000-0000-0000E9200000}"/>
    <cellStyle name="Comma 58 4 3 2 3" xfId="8438" xr:uid="{00000000-0005-0000-0000-0000EA200000}"/>
    <cellStyle name="Comma 58 4 3 2 4" xfId="8439" xr:uid="{00000000-0005-0000-0000-0000EB200000}"/>
    <cellStyle name="Comma 58 4 3 2 5" xfId="8440" xr:uid="{00000000-0005-0000-0000-0000EC200000}"/>
    <cellStyle name="Comma 58 4 3 3" xfId="8441" xr:uid="{00000000-0005-0000-0000-0000ED200000}"/>
    <cellStyle name="Comma 58 4 3 3 2" xfId="8442" xr:uid="{00000000-0005-0000-0000-0000EE200000}"/>
    <cellStyle name="Comma 58 4 3 3 3" xfId="8443" xr:uid="{00000000-0005-0000-0000-0000EF200000}"/>
    <cellStyle name="Comma 58 4 3 3 4" xfId="8444" xr:uid="{00000000-0005-0000-0000-0000F0200000}"/>
    <cellStyle name="Comma 58 4 3 4" xfId="8445" xr:uid="{00000000-0005-0000-0000-0000F1200000}"/>
    <cellStyle name="Comma 58 4 3 5" xfId="8446" xr:uid="{00000000-0005-0000-0000-0000F2200000}"/>
    <cellStyle name="Comma 58 4 3 6" xfId="8447" xr:uid="{00000000-0005-0000-0000-0000F3200000}"/>
    <cellStyle name="Comma 58 4 4" xfId="8448" xr:uid="{00000000-0005-0000-0000-0000F4200000}"/>
    <cellStyle name="Comma 58 4 4 2" xfId="8449" xr:uid="{00000000-0005-0000-0000-0000F5200000}"/>
    <cellStyle name="Comma 58 4 4 2 2" xfId="8450" xr:uid="{00000000-0005-0000-0000-0000F6200000}"/>
    <cellStyle name="Comma 58 4 4 2 3" xfId="8451" xr:uid="{00000000-0005-0000-0000-0000F7200000}"/>
    <cellStyle name="Comma 58 4 4 2 4" xfId="8452" xr:uid="{00000000-0005-0000-0000-0000F8200000}"/>
    <cellStyle name="Comma 58 4 4 3" xfId="8453" xr:uid="{00000000-0005-0000-0000-0000F9200000}"/>
    <cellStyle name="Comma 58 4 4 4" xfId="8454" xr:uid="{00000000-0005-0000-0000-0000FA200000}"/>
    <cellStyle name="Comma 58 4 4 5" xfId="8455" xr:uid="{00000000-0005-0000-0000-0000FB200000}"/>
    <cellStyle name="Comma 58 4 5" xfId="8456" xr:uid="{00000000-0005-0000-0000-0000FC200000}"/>
    <cellStyle name="Comma 58 4 5 2" xfId="8457" xr:uid="{00000000-0005-0000-0000-0000FD200000}"/>
    <cellStyle name="Comma 58 4 5 3" xfId="8458" xr:uid="{00000000-0005-0000-0000-0000FE200000}"/>
    <cellStyle name="Comma 58 4 5 4" xfId="8459" xr:uid="{00000000-0005-0000-0000-0000FF200000}"/>
    <cellStyle name="Comma 58 4 6" xfId="8460" xr:uid="{00000000-0005-0000-0000-000000210000}"/>
    <cellStyle name="Comma 58 4 7" xfId="8461" xr:uid="{00000000-0005-0000-0000-000001210000}"/>
    <cellStyle name="Comma 58 4 8" xfId="8462" xr:uid="{00000000-0005-0000-0000-000002210000}"/>
    <cellStyle name="Comma 58 5" xfId="8463" xr:uid="{00000000-0005-0000-0000-000003210000}"/>
    <cellStyle name="Comma 58 5 2" xfId="8464" xr:uid="{00000000-0005-0000-0000-000004210000}"/>
    <cellStyle name="Comma 58 5 2 2" xfId="8465" xr:uid="{00000000-0005-0000-0000-000005210000}"/>
    <cellStyle name="Comma 58 5 2 2 2" xfId="8466" xr:uid="{00000000-0005-0000-0000-000006210000}"/>
    <cellStyle name="Comma 58 5 2 2 2 2" xfId="8467" xr:uid="{00000000-0005-0000-0000-000007210000}"/>
    <cellStyle name="Comma 58 5 2 2 2 3" xfId="8468" xr:uid="{00000000-0005-0000-0000-000008210000}"/>
    <cellStyle name="Comma 58 5 2 2 2 4" xfId="8469" xr:uid="{00000000-0005-0000-0000-000009210000}"/>
    <cellStyle name="Comma 58 5 2 2 3" xfId="8470" xr:uid="{00000000-0005-0000-0000-00000A210000}"/>
    <cellStyle name="Comma 58 5 2 2 4" xfId="8471" xr:uid="{00000000-0005-0000-0000-00000B210000}"/>
    <cellStyle name="Comma 58 5 2 2 5" xfId="8472" xr:uid="{00000000-0005-0000-0000-00000C210000}"/>
    <cellStyle name="Comma 58 5 2 3" xfId="8473" xr:uid="{00000000-0005-0000-0000-00000D210000}"/>
    <cellStyle name="Comma 58 5 2 3 2" xfId="8474" xr:uid="{00000000-0005-0000-0000-00000E210000}"/>
    <cellStyle name="Comma 58 5 2 3 3" xfId="8475" xr:uid="{00000000-0005-0000-0000-00000F210000}"/>
    <cellStyle name="Comma 58 5 2 3 4" xfId="8476" xr:uid="{00000000-0005-0000-0000-000010210000}"/>
    <cellStyle name="Comma 58 5 2 4" xfId="8477" xr:uid="{00000000-0005-0000-0000-000011210000}"/>
    <cellStyle name="Comma 58 5 2 5" xfId="8478" xr:uid="{00000000-0005-0000-0000-000012210000}"/>
    <cellStyle name="Comma 58 5 2 6" xfId="8479" xr:uid="{00000000-0005-0000-0000-000013210000}"/>
    <cellStyle name="Comma 58 5 3" xfId="8480" xr:uid="{00000000-0005-0000-0000-000014210000}"/>
    <cellStyle name="Comma 58 5 3 2" xfId="8481" xr:uid="{00000000-0005-0000-0000-000015210000}"/>
    <cellStyle name="Comma 58 5 3 2 2" xfId="8482" xr:uid="{00000000-0005-0000-0000-000016210000}"/>
    <cellStyle name="Comma 58 5 3 2 2 2" xfId="8483" xr:uid="{00000000-0005-0000-0000-000017210000}"/>
    <cellStyle name="Comma 58 5 3 2 2 3" xfId="8484" xr:uid="{00000000-0005-0000-0000-000018210000}"/>
    <cellStyle name="Comma 58 5 3 2 2 4" xfId="8485" xr:uid="{00000000-0005-0000-0000-000019210000}"/>
    <cellStyle name="Comma 58 5 3 2 3" xfId="8486" xr:uid="{00000000-0005-0000-0000-00001A210000}"/>
    <cellStyle name="Comma 58 5 3 2 4" xfId="8487" xr:uid="{00000000-0005-0000-0000-00001B210000}"/>
    <cellStyle name="Comma 58 5 3 2 5" xfId="8488" xr:uid="{00000000-0005-0000-0000-00001C210000}"/>
    <cellStyle name="Comma 58 5 3 3" xfId="8489" xr:uid="{00000000-0005-0000-0000-00001D210000}"/>
    <cellStyle name="Comma 58 5 3 3 2" xfId="8490" xr:uid="{00000000-0005-0000-0000-00001E210000}"/>
    <cellStyle name="Comma 58 5 3 3 3" xfId="8491" xr:uid="{00000000-0005-0000-0000-00001F210000}"/>
    <cellStyle name="Comma 58 5 3 3 4" xfId="8492" xr:uid="{00000000-0005-0000-0000-000020210000}"/>
    <cellStyle name="Comma 58 5 3 4" xfId="8493" xr:uid="{00000000-0005-0000-0000-000021210000}"/>
    <cellStyle name="Comma 58 5 3 5" xfId="8494" xr:uid="{00000000-0005-0000-0000-000022210000}"/>
    <cellStyle name="Comma 58 5 3 6" xfId="8495" xr:uid="{00000000-0005-0000-0000-000023210000}"/>
    <cellStyle name="Comma 58 5 4" xfId="8496" xr:uid="{00000000-0005-0000-0000-000024210000}"/>
    <cellStyle name="Comma 58 5 4 2" xfId="8497" xr:uid="{00000000-0005-0000-0000-000025210000}"/>
    <cellStyle name="Comma 58 5 4 2 2" xfId="8498" xr:uid="{00000000-0005-0000-0000-000026210000}"/>
    <cellStyle name="Comma 58 5 4 2 3" xfId="8499" xr:uid="{00000000-0005-0000-0000-000027210000}"/>
    <cellStyle name="Comma 58 5 4 2 4" xfId="8500" xr:uid="{00000000-0005-0000-0000-000028210000}"/>
    <cellStyle name="Comma 58 5 4 3" xfId="8501" xr:uid="{00000000-0005-0000-0000-000029210000}"/>
    <cellStyle name="Comma 58 5 4 4" xfId="8502" xr:uid="{00000000-0005-0000-0000-00002A210000}"/>
    <cellStyle name="Comma 58 5 4 5" xfId="8503" xr:uid="{00000000-0005-0000-0000-00002B210000}"/>
    <cellStyle name="Comma 58 5 5" xfId="8504" xr:uid="{00000000-0005-0000-0000-00002C210000}"/>
    <cellStyle name="Comma 58 5 5 2" xfId="8505" xr:uid="{00000000-0005-0000-0000-00002D210000}"/>
    <cellStyle name="Comma 58 5 5 3" xfId="8506" xr:uid="{00000000-0005-0000-0000-00002E210000}"/>
    <cellStyle name="Comma 58 5 5 4" xfId="8507" xr:uid="{00000000-0005-0000-0000-00002F210000}"/>
    <cellStyle name="Comma 58 5 6" xfId="8508" xr:uid="{00000000-0005-0000-0000-000030210000}"/>
    <cellStyle name="Comma 58 5 7" xfId="8509" xr:uid="{00000000-0005-0000-0000-000031210000}"/>
    <cellStyle name="Comma 58 5 8" xfId="8510" xr:uid="{00000000-0005-0000-0000-000032210000}"/>
    <cellStyle name="Comma 58 6" xfId="8511" xr:uid="{00000000-0005-0000-0000-000033210000}"/>
    <cellStyle name="Comma 58 6 2" xfId="8512" xr:uid="{00000000-0005-0000-0000-000034210000}"/>
    <cellStyle name="Comma 58 6 2 2" xfId="8513" xr:uid="{00000000-0005-0000-0000-000035210000}"/>
    <cellStyle name="Comma 58 6 2 2 2" xfId="8514" xr:uid="{00000000-0005-0000-0000-000036210000}"/>
    <cellStyle name="Comma 58 6 2 2 3" xfId="8515" xr:uid="{00000000-0005-0000-0000-000037210000}"/>
    <cellStyle name="Comma 58 6 2 2 4" xfId="8516" xr:uid="{00000000-0005-0000-0000-000038210000}"/>
    <cellStyle name="Comma 58 6 2 3" xfId="8517" xr:uid="{00000000-0005-0000-0000-000039210000}"/>
    <cellStyle name="Comma 58 6 2 4" xfId="8518" xr:uid="{00000000-0005-0000-0000-00003A210000}"/>
    <cellStyle name="Comma 58 6 2 5" xfId="8519" xr:uid="{00000000-0005-0000-0000-00003B210000}"/>
    <cellStyle name="Comma 58 6 3" xfId="8520" xr:uid="{00000000-0005-0000-0000-00003C210000}"/>
    <cellStyle name="Comma 58 6 3 2" xfId="8521" xr:uid="{00000000-0005-0000-0000-00003D210000}"/>
    <cellStyle name="Comma 58 6 3 3" xfId="8522" xr:uid="{00000000-0005-0000-0000-00003E210000}"/>
    <cellStyle name="Comma 58 6 3 4" xfId="8523" xr:uid="{00000000-0005-0000-0000-00003F210000}"/>
    <cellStyle name="Comma 58 6 4" xfId="8524" xr:uid="{00000000-0005-0000-0000-000040210000}"/>
    <cellStyle name="Comma 58 6 5" xfId="8525" xr:uid="{00000000-0005-0000-0000-000041210000}"/>
    <cellStyle name="Comma 58 6 6" xfId="8526" xr:uid="{00000000-0005-0000-0000-000042210000}"/>
    <cellStyle name="Comma 58 7" xfId="8527" xr:uid="{00000000-0005-0000-0000-000043210000}"/>
    <cellStyle name="Comma 58 7 2" xfId="8528" xr:uid="{00000000-0005-0000-0000-000044210000}"/>
    <cellStyle name="Comma 58 7 2 2" xfId="8529" xr:uid="{00000000-0005-0000-0000-000045210000}"/>
    <cellStyle name="Comma 58 7 2 2 2" xfId="8530" xr:uid="{00000000-0005-0000-0000-000046210000}"/>
    <cellStyle name="Comma 58 7 2 2 3" xfId="8531" xr:uid="{00000000-0005-0000-0000-000047210000}"/>
    <cellStyle name="Comma 58 7 2 2 4" xfId="8532" xr:uid="{00000000-0005-0000-0000-000048210000}"/>
    <cellStyle name="Comma 58 7 2 3" xfId="8533" xr:uid="{00000000-0005-0000-0000-000049210000}"/>
    <cellStyle name="Comma 58 7 2 4" xfId="8534" xr:uid="{00000000-0005-0000-0000-00004A210000}"/>
    <cellStyle name="Comma 58 7 2 5" xfId="8535" xr:uid="{00000000-0005-0000-0000-00004B210000}"/>
    <cellStyle name="Comma 58 7 3" xfId="8536" xr:uid="{00000000-0005-0000-0000-00004C210000}"/>
    <cellStyle name="Comma 58 7 3 2" xfId="8537" xr:uid="{00000000-0005-0000-0000-00004D210000}"/>
    <cellStyle name="Comma 58 7 3 3" xfId="8538" xr:uid="{00000000-0005-0000-0000-00004E210000}"/>
    <cellStyle name="Comma 58 7 3 4" xfId="8539" xr:uid="{00000000-0005-0000-0000-00004F210000}"/>
    <cellStyle name="Comma 58 7 4" xfId="8540" xr:uid="{00000000-0005-0000-0000-000050210000}"/>
    <cellStyle name="Comma 58 7 5" xfId="8541" xr:uid="{00000000-0005-0000-0000-000051210000}"/>
    <cellStyle name="Comma 58 7 6" xfId="8542" xr:uid="{00000000-0005-0000-0000-000052210000}"/>
    <cellStyle name="Comma 58 8" xfId="8543" xr:uid="{00000000-0005-0000-0000-000053210000}"/>
    <cellStyle name="Comma 58 8 2" xfId="8544" xr:uid="{00000000-0005-0000-0000-000054210000}"/>
    <cellStyle name="Comma 58 8 2 2" xfId="8545" xr:uid="{00000000-0005-0000-0000-000055210000}"/>
    <cellStyle name="Comma 58 8 2 3" xfId="8546" xr:uid="{00000000-0005-0000-0000-000056210000}"/>
    <cellStyle name="Comma 58 8 2 4" xfId="8547" xr:uid="{00000000-0005-0000-0000-000057210000}"/>
    <cellStyle name="Comma 58 8 3" xfId="8548" xr:uid="{00000000-0005-0000-0000-000058210000}"/>
    <cellStyle name="Comma 58 8 4" xfId="8549" xr:uid="{00000000-0005-0000-0000-000059210000}"/>
    <cellStyle name="Comma 58 8 5" xfId="8550" xr:uid="{00000000-0005-0000-0000-00005A210000}"/>
    <cellStyle name="Comma 58 9" xfId="8551" xr:uid="{00000000-0005-0000-0000-00005B210000}"/>
    <cellStyle name="Comma 58 9 2" xfId="8552" xr:uid="{00000000-0005-0000-0000-00005C210000}"/>
    <cellStyle name="Comma 58 9 3" xfId="8553" xr:uid="{00000000-0005-0000-0000-00005D210000}"/>
    <cellStyle name="Comma 58 9 4" xfId="8554" xr:uid="{00000000-0005-0000-0000-00005E210000}"/>
    <cellStyle name="Comma 59" xfId="8555" xr:uid="{00000000-0005-0000-0000-00005F210000}"/>
    <cellStyle name="Comma 59 2" xfId="8556" xr:uid="{00000000-0005-0000-0000-000060210000}"/>
    <cellStyle name="Comma 6" xfId="8557" xr:uid="{00000000-0005-0000-0000-000061210000}"/>
    <cellStyle name="Comma 6 2" xfId="8558" xr:uid="{00000000-0005-0000-0000-000062210000}"/>
    <cellStyle name="Comma 6 2 2" xfId="8559" xr:uid="{00000000-0005-0000-0000-000063210000}"/>
    <cellStyle name="Comma 6 2 2 2" xfId="8560" xr:uid="{00000000-0005-0000-0000-000064210000}"/>
    <cellStyle name="Comma 6 2 3" xfId="8561" xr:uid="{00000000-0005-0000-0000-000065210000}"/>
    <cellStyle name="Comma 6 2 4" xfId="8562" xr:uid="{00000000-0005-0000-0000-000066210000}"/>
    <cellStyle name="Comma 6 3" xfId="8563" xr:uid="{00000000-0005-0000-0000-000067210000}"/>
    <cellStyle name="Comma 6 3 2" xfId="8564" xr:uid="{00000000-0005-0000-0000-000068210000}"/>
    <cellStyle name="Comma 6 3 3" xfId="8565" xr:uid="{00000000-0005-0000-0000-000069210000}"/>
    <cellStyle name="Comma 6 4" xfId="8566" xr:uid="{00000000-0005-0000-0000-00006A210000}"/>
    <cellStyle name="Comma 6 4 2" xfId="8567" xr:uid="{00000000-0005-0000-0000-00006B210000}"/>
    <cellStyle name="Comma 6 5" xfId="8568" xr:uid="{00000000-0005-0000-0000-00006C210000}"/>
    <cellStyle name="Comma 60" xfId="8569" xr:uid="{00000000-0005-0000-0000-00006D210000}"/>
    <cellStyle name="Comma 60 2" xfId="8570" xr:uid="{00000000-0005-0000-0000-00006E210000}"/>
    <cellStyle name="Comma 61" xfId="8571" xr:uid="{00000000-0005-0000-0000-00006F210000}"/>
    <cellStyle name="Comma 61 2" xfId="8572" xr:uid="{00000000-0005-0000-0000-000070210000}"/>
    <cellStyle name="Comma 62" xfId="8573" xr:uid="{00000000-0005-0000-0000-000071210000}"/>
    <cellStyle name="Comma 62 2" xfId="8574" xr:uid="{00000000-0005-0000-0000-000072210000}"/>
    <cellStyle name="Comma 63" xfId="8575" xr:uid="{00000000-0005-0000-0000-000073210000}"/>
    <cellStyle name="Comma 63 2" xfId="8576" xr:uid="{00000000-0005-0000-0000-000074210000}"/>
    <cellStyle name="Comma 64" xfId="8577" xr:uid="{00000000-0005-0000-0000-000075210000}"/>
    <cellStyle name="Comma 64 2" xfId="8578" xr:uid="{00000000-0005-0000-0000-000076210000}"/>
    <cellStyle name="Comma 65" xfId="8579" xr:uid="{00000000-0005-0000-0000-000077210000}"/>
    <cellStyle name="Comma 65 2" xfId="8580" xr:uid="{00000000-0005-0000-0000-000078210000}"/>
    <cellStyle name="Comma 66" xfId="8581" xr:uid="{00000000-0005-0000-0000-000079210000}"/>
    <cellStyle name="Comma 66 2" xfId="8582" xr:uid="{00000000-0005-0000-0000-00007A210000}"/>
    <cellStyle name="Comma 67" xfId="8583" xr:uid="{00000000-0005-0000-0000-00007B210000}"/>
    <cellStyle name="Comma 67 2" xfId="8584" xr:uid="{00000000-0005-0000-0000-00007C210000}"/>
    <cellStyle name="Comma 68" xfId="8585" xr:uid="{00000000-0005-0000-0000-00007D210000}"/>
    <cellStyle name="Comma 68 10" xfId="8586" xr:uid="{00000000-0005-0000-0000-00007E210000}"/>
    <cellStyle name="Comma 68 11" xfId="8587" xr:uid="{00000000-0005-0000-0000-00007F210000}"/>
    <cellStyle name="Comma 68 12" xfId="8588" xr:uid="{00000000-0005-0000-0000-000080210000}"/>
    <cellStyle name="Comma 68 2" xfId="8589" xr:uid="{00000000-0005-0000-0000-000081210000}"/>
    <cellStyle name="Comma 68 2 10" xfId="8590" xr:uid="{00000000-0005-0000-0000-000082210000}"/>
    <cellStyle name="Comma 68 2 2" xfId="8591" xr:uid="{00000000-0005-0000-0000-000083210000}"/>
    <cellStyle name="Comma 68 2 2 2" xfId="8592" xr:uid="{00000000-0005-0000-0000-000084210000}"/>
    <cellStyle name="Comma 68 2 2 2 2" xfId="8593" xr:uid="{00000000-0005-0000-0000-000085210000}"/>
    <cellStyle name="Comma 68 2 2 2 2 2" xfId="8594" xr:uid="{00000000-0005-0000-0000-000086210000}"/>
    <cellStyle name="Comma 68 2 2 2 2 2 2" xfId="8595" xr:uid="{00000000-0005-0000-0000-000087210000}"/>
    <cellStyle name="Comma 68 2 2 2 2 2 3" xfId="8596" xr:uid="{00000000-0005-0000-0000-000088210000}"/>
    <cellStyle name="Comma 68 2 2 2 2 2 4" xfId="8597" xr:uid="{00000000-0005-0000-0000-000089210000}"/>
    <cellStyle name="Comma 68 2 2 2 2 3" xfId="8598" xr:uid="{00000000-0005-0000-0000-00008A210000}"/>
    <cellStyle name="Comma 68 2 2 2 2 4" xfId="8599" xr:uid="{00000000-0005-0000-0000-00008B210000}"/>
    <cellStyle name="Comma 68 2 2 2 2 5" xfId="8600" xr:uid="{00000000-0005-0000-0000-00008C210000}"/>
    <cellStyle name="Comma 68 2 2 2 3" xfId="8601" xr:uid="{00000000-0005-0000-0000-00008D210000}"/>
    <cellStyle name="Comma 68 2 2 2 3 2" xfId="8602" xr:uid="{00000000-0005-0000-0000-00008E210000}"/>
    <cellStyle name="Comma 68 2 2 2 3 3" xfId="8603" xr:uid="{00000000-0005-0000-0000-00008F210000}"/>
    <cellStyle name="Comma 68 2 2 2 3 4" xfId="8604" xr:uid="{00000000-0005-0000-0000-000090210000}"/>
    <cellStyle name="Comma 68 2 2 2 4" xfId="8605" xr:uid="{00000000-0005-0000-0000-000091210000}"/>
    <cellStyle name="Comma 68 2 2 2 5" xfId="8606" xr:uid="{00000000-0005-0000-0000-000092210000}"/>
    <cellStyle name="Comma 68 2 2 2 6" xfId="8607" xr:uid="{00000000-0005-0000-0000-000093210000}"/>
    <cellStyle name="Comma 68 2 2 3" xfId="8608" xr:uid="{00000000-0005-0000-0000-000094210000}"/>
    <cellStyle name="Comma 68 2 2 3 2" xfId="8609" xr:uid="{00000000-0005-0000-0000-000095210000}"/>
    <cellStyle name="Comma 68 2 2 3 2 2" xfId="8610" xr:uid="{00000000-0005-0000-0000-000096210000}"/>
    <cellStyle name="Comma 68 2 2 3 2 2 2" xfId="8611" xr:uid="{00000000-0005-0000-0000-000097210000}"/>
    <cellStyle name="Comma 68 2 2 3 2 2 3" xfId="8612" xr:uid="{00000000-0005-0000-0000-000098210000}"/>
    <cellStyle name="Comma 68 2 2 3 2 2 4" xfId="8613" xr:uid="{00000000-0005-0000-0000-000099210000}"/>
    <cellStyle name="Comma 68 2 2 3 2 3" xfId="8614" xr:uid="{00000000-0005-0000-0000-00009A210000}"/>
    <cellStyle name="Comma 68 2 2 3 2 4" xfId="8615" xr:uid="{00000000-0005-0000-0000-00009B210000}"/>
    <cellStyle name="Comma 68 2 2 3 2 5" xfId="8616" xr:uid="{00000000-0005-0000-0000-00009C210000}"/>
    <cellStyle name="Comma 68 2 2 3 3" xfId="8617" xr:uid="{00000000-0005-0000-0000-00009D210000}"/>
    <cellStyle name="Comma 68 2 2 3 3 2" xfId="8618" xr:uid="{00000000-0005-0000-0000-00009E210000}"/>
    <cellStyle name="Comma 68 2 2 3 3 3" xfId="8619" xr:uid="{00000000-0005-0000-0000-00009F210000}"/>
    <cellStyle name="Comma 68 2 2 3 3 4" xfId="8620" xr:uid="{00000000-0005-0000-0000-0000A0210000}"/>
    <cellStyle name="Comma 68 2 2 3 4" xfId="8621" xr:uid="{00000000-0005-0000-0000-0000A1210000}"/>
    <cellStyle name="Comma 68 2 2 3 5" xfId="8622" xr:uid="{00000000-0005-0000-0000-0000A2210000}"/>
    <cellStyle name="Comma 68 2 2 3 6" xfId="8623" xr:uid="{00000000-0005-0000-0000-0000A3210000}"/>
    <cellStyle name="Comma 68 2 2 4" xfId="8624" xr:uid="{00000000-0005-0000-0000-0000A4210000}"/>
    <cellStyle name="Comma 68 2 2 4 2" xfId="8625" xr:uid="{00000000-0005-0000-0000-0000A5210000}"/>
    <cellStyle name="Comma 68 2 2 4 2 2" xfId="8626" xr:uid="{00000000-0005-0000-0000-0000A6210000}"/>
    <cellStyle name="Comma 68 2 2 4 2 3" xfId="8627" xr:uid="{00000000-0005-0000-0000-0000A7210000}"/>
    <cellStyle name="Comma 68 2 2 4 2 4" xfId="8628" xr:uid="{00000000-0005-0000-0000-0000A8210000}"/>
    <cellStyle name="Comma 68 2 2 4 3" xfId="8629" xr:uid="{00000000-0005-0000-0000-0000A9210000}"/>
    <cellStyle name="Comma 68 2 2 4 4" xfId="8630" xr:uid="{00000000-0005-0000-0000-0000AA210000}"/>
    <cellStyle name="Comma 68 2 2 4 5" xfId="8631" xr:uid="{00000000-0005-0000-0000-0000AB210000}"/>
    <cellStyle name="Comma 68 2 2 5" xfId="8632" xr:uid="{00000000-0005-0000-0000-0000AC210000}"/>
    <cellStyle name="Comma 68 2 2 5 2" xfId="8633" xr:uid="{00000000-0005-0000-0000-0000AD210000}"/>
    <cellStyle name="Comma 68 2 2 5 3" xfId="8634" xr:uid="{00000000-0005-0000-0000-0000AE210000}"/>
    <cellStyle name="Comma 68 2 2 5 4" xfId="8635" xr:uid="{00000000-0005-0000-0000-0000AF210000}"/>
    <cellStyle name="Comma 68 2 2 6" xfId="8636" xr:uid="{00000000-0005-0000-0000-0000B0210000}"/>
    <cellStyle name="Comma 68 2 2 7" xfId="8637" xr:uid="{00000000-0005-0000-0000-0000B1210000}"/>
    <cellStyle name="Comma 68 2 2 8" xfId="8638" xr:uid="{00000000-0005-0000-0000-0000B2210000}"/>
    <cellStyle name="Comma 68 2 3" xfId="8639" xr:uid="{00000000-0005-0000-0000-0000B3210000}"/>
    <cellStyle name="Comma 68 2 3 2" xfId="8640" xr:uid="{00000000-0005-0000-0000-0000B4210000}"/>
    <cellStyle name="Comma 68 2 3 2 2" xfId="8641" xr:uid="{00000000-0005-0000-0000-0000B5210000}"/>
    <cellStyle name="Comma 68 2 3 2 2 2" xfId="8642" xr:uid="{00000000-0005-0000-0000-0000B6210000}"/>
    <cellStyle name="Comma 68 2 3 2 2 2 2" xfId="8643" xr:uid="{00000000-0005-0000-0000-0000B7210000}"/>
    <cellStyle name="Comma 68 2 3 2 2 2 3" xfId="8644" xr:uid="{00000000-0005-0000-0000-0000B8210000}"/>
    <cellStyle name="Comma 68 2 3 2 2 2 4" xfId="8645" xr:uid="{00000000-0005-0000-0000-0000B9210000}"/>
    <cellStyle name="Comma 68 2 3 2 2 3" xfId="8646" xr:uid="{00000000-0005-0000-0000-0000BA210000}"/>
    <cellStyle name="Comma 68 2 3 2 2 4" xfId="8647" xr:uid="{00000000-0005-0000-0000-0000BB210000}"/>
    <cellStyle name="Comma 68 2 3 2 2 5" xfId="8648" xr:uid="{00000000-0005-0000-0000-0000BC210000}"/>
    <cellStyle name="Comma 68 2 3 2 3" xfId="8649" xr:uid="{00000000-0005-0000-0000-0000BD210000}"/>
    <cellStyle name="Comma 68 2 3 2 3 2" xfId="8650" xr:uid="{00000000-0005-0000-0000-0000BE210000}"/>
    <cellStyle name="Comma 68 2 3 2 3 3" xfId="8651" xr:uid="{00000000-0005-0000-0000-0000BF210000}"/>
    <cellStyle name="Comma 68 2 3 2 3 4" xfId="8652" xr:uid="{00000000-0005-0000-0000-0000C0210000}"/>
    <cellStyle name="Comma 68 2 3 2 4" xfId="8653" xr:uid="{00000000-0005-0000-0000-0000C1210000}"/>
    <cellStyle name="Comma 68 2 3 2 5" xfId="8654" xr:uid="{00000000-0005-0000-0000-0000C2210000}"/>
    <cellStyle name="Comma 68 2 3 2 6" xfId="8655" xr:uid="{00000000-0005-0000-0000-0000C3210000}"/>
    <cellStyle name="Comma 68 2 3 3" xfId="8656" xr:uid="{00000000-0005-0000-0000-0000C4210000}"/>
    <cellStyle name="Comma 68 2 3 3 2" xfId="8657" xr:uid="{00000000-0005-0000-0000-0000C5210000}"/>
    <cellStyle name="Comma 68 2 3 3 2 2" xfId="8658" xr:uid="{00000000-0005-0000-0000-0000C6210000}"/>
    <cellStyle name="Comma 68 2 3 3 2 2 2" xfId="8659" xr:uid="{00000000-0005-0000-0000-0000C7210000}"/>
    <cellStyle name="Comma 68 2 3 3 2 2 3" xfId="8660" xr:uid="{00000000-0005-0000-0000-0000C8210000}"/>
    <cellStyle name="Comma 68 2 3 3 2 2 4" xfId="8661" xr:uid="{00000000-0005-0000-0000-0000C9210000}"/>
    <cellStyle name="Comma 68 2 3 3 2 3" xfId="8662" xr:uid="{00000000-0005-0000-0000-0000CA210000}"/>
    <cellStyle name="Comma 68 2 3 3 2 4" xfId="8663" xr:uid="{00000000-0005-0000-0000-0000CB210000}"/>
    <cellStyle name="Comma 68 2 3 3 2 5" xfId="8664" xr:uid="{00000000-0005-0000-0000-0000CC210000}"/>
    <cellStyle name="Comma 68 2 3 3 3" xfId="8665" xr:uid="{00000000-0005-0000-0000-0000CD210000}"/>
    <cellStyle name="Comma 68 2 3 3 3 2" xfId="8666" xr:uid="{00000000-0005-0000-0000-0000CE210000}"/>
    <cellStyle name="Comma 68 2 3 3 3 3" xfId="8667" xr:uid="{00000000-0005-0000-0000-0000CF210000}"/>
    <cellStyle name="Comma 68 2 3 3 3 4" xfId="8668" xr:uid="{00000000-0005-0000-0000-0000D0210000}"/>
    <cellStyle name="Comma 68 2 3 3 4" xfId="8669" xr:uid="{00000000-0005-0000-0000-0000D1210000}"/>
    <cellStyle name="Comma 68 2 3 3 5" xfId="8670" xr:uid="{00000000-0005-0000-0000-0000D2210000}"/>
    <cellStyle name="Comma 68 2 3 3 6" xfId="8671" xr:uid="{00000000-0005-0000-0000-0000D3210000}"/>
    <cellStyle name="Comma 68 2 3 4" xfId="8672" xr:uid="{00000000-0005-0000-0000-0000D4210000}"/>
    <cellStyle name="Comma 68 2 3 4 2" xfId="8673" xr:uid="{00000000-0005-0000-0000-0000D5210000}"/>
    <cellStyle name="Comma 68 2 3 4 2 2" xfId="8674" xr:uid="{00000000-0005-0000-0000-0000D6210000}"/>
    <cellStyle name="Comma 68 2 3 4 2 3" xfId="8675" xr:uid="{00000000-0005-0000-0000-0000D7210000}"/>
    <cellStyle name="Comma 68 2 3 4 2 4" xfId="8676" xr:uid="{00000000-0005-0000-0000-0000D8210000}"/>
    <cellStyle name="Comma 68 2 3 4 3" xfId="8677" xr:uid="{00000000-0005-0000-0000-0000D9210000}"/>
    <cellStyle name="Comma 68 2 3 4 4" xfId="8678" xr:uid="{00000000-0005-0000-0000-0000DA210000}"/>
    <cellStyle name="Comma 68 2 3 4 5" xfId="8679" xr:uid="{00000000-0005-0000-0000-0000DB210000}"/>
    <cellStyle name="Comma 68 2 3 5" xfId="8680" xr:uid="{00000000-0005-0000-0000-0000DC210000}"/>
    <cellStyle name="Comma 68 2 3 5 2" xfId="8681" xr:uid="{00000000-0005-0000-0000-0000DD210000}"/>
    <cellStyle name="Comma 68 2 3 5 3" xfId="8682" xr:uid="{00000000-0005-0000-0000-0000DE210000}"/>
    <cellStyle name="Comma 68 2 3 5 4" xfId="8683" xr:uid="{00000000-0005-0000-0000-0000DF210000}"/>
    <cellStyle name="Comma 68 2 3 6" xfId="8684" xr:uid="{00000000-0005-0000-0000-0000E0210000}"/>
    <cellStyle name="Comma 68 2 3 7" xfId="8685" xr:uid="{00000000-0005-0000-0000-0000E1210000}"/>
    <cellStyle name="Comma 68 2 3 8" xfId="8686" xr:uid="{00000000-0005-0000-0000-0000E2210000}"/>
    <cellStyle name="Comma 68 2 4" xfId="8687" xr:uid="{00000000-0005-0000-0000-0000E3210000}"/>
    <cellStyle name="Comma 68 2 4 2" xfId="8688" xr:uid="{00000000-0005-0000-0000-0000E4210000}"/>
    <cellStyle name="Comma 68 2 4 2 2" xfId="8689" xr:uid="{00000000-0005-0000-0000-0000E5210000}"/>
    <cellStyle name="Comma 68 2 4 2 2 2" xfId="8690" xr:uid="{00000000-0005-0000-0000-0000E6210000}"/>
    <cellStyle name="Comma 68 2 4 2 2 3" xfId="8691" xr:uid="{00000000-0005-0000-0000-0000E7210000}"/>
    <cellStyle name="Comma 68 2 4 2 2 4" xfId="8692" xr:uid="{00000000-0005-0000-0000-0000E8210000}"/>
    <cellStyle name="Comma 68 2 4 2 3" xfId="8693" xr:uid="{00000000-0005-0000-0000-0000E9210000}"/>
    <cellStyle name="Comma 68 2 4 2 4" xfId="8694" xr:uid="{00000000-0005-0000-0000-0000EA210000}"/>
    <cellStyle name="Comma 68 2 4 2 5" xfId="8695" xr:uid="{00000000-0005-0000-0000-0000EB210000}"/>
    <cellStyle name="Comma 68 2 4 3" xfId="8696" xr:uid="{00000000-0005-0000-0000-0000EC210000}"/>
    <cellStyle name="Comma 68 2 4 3 2" xfId="8697" xr:uid="{00000000-0005-0000-0000-0000ED210000}"/>
    <cellStyle name="Comma 68 2 4 3 3" xfId="8698" xr:uid="{00000000-0005-0000-0000-0000EE210000}"/>
    <cellStyle name="Comma 68 2 4 3 4" xfId="8699" xr:uid="{00000000-0005-0000-0000-0000EF210000}"/>
    <cellStyle name="Comma 68 2 4 4" xfId="8700" xr:uid="{00000000-0005-0000-0000-0000F0210000}"/>
    <cellStyle name="Comma 68 2 4 5" xfId="8701" xr:uid="{00000000-0005-0000-0000-0000F1210000}"/>
    <cellStyle name="Comma 68 2 4 6" xfId="8702" xr:uid="{00000000-0005-0000-0000-0000F2210000}"/>
    <cellStyle name="Comma 68 2 5" xfId="8703" xr:uid="{00000000-0005-0000-0000-0000F3210000}"/>
    <cellStyle name="Comma 68 2 5 2" xfId="8704" xr:uid="{00000000-0005-0000-0000-0000F4210000}"/>
    <cellStyle name="Comma 68 2 5 2 2" xfId="8705" xr:uid="{00000000-0005-0000-0000-0000F5210000}"/>
    <cellStyle name="Comma 68 2 5 2 2 2" xfId="8706" xr:uid="{00000000-0005-0000-0000-0000F6210000}"/>
    <cellStyle name="Comma 68 2 5 2 2 3" xfId="8707" xr:uid="{00000000-0005-0000-0000-0000F7210000}"/>
    <cellStyle name="Comma 68 2 5 2 2 4" xfId="8708" xr:uid="{00000000-0005-0000-0000-0000F8210000}"/>
    <cellStyle name="Comma 68 2 5 2 3" xfId="8709" xr:uid="{00000000-0005-0000-0000-0000F9210000}"/>
    <cellStyle name="Comma 68 2 5 2 4" xfId="8710" xr:uid="{00000000-0005-0000-0000-0000FA210000}"/>
    <cellStyle name="Comma 68 2 5 2 5" xfId="8711" xr:uid="{00000000-0005-0000-0000-0000FB210000}"/>
    <cellStyle name="Comma 68 2 5 3" xfId="8712" xr:uid="{00000000-0005-0000-0000-0000FC210000}"/>
    <cellStyle name="Comma 68 2 5 3 2" xfId="8713" xr:uid="{00000000-0005-0000-0000-0000FD210000}"/>
    <cellStyle name="Comma 68 2 5 3 3" xfId="8714" xr:uid="{00000000-0005-0000-0000-0000FE210000}"/>
    <cellStyle name="Comma 68 2 5 3 4" xfId="8715" xr:uid="{00000000-0005-0000-0000-0000FF210000}"/>
    <cellStyle name="Comma 68 2 5 4" xfId="8716" xr:uid="{00000000-0005-0000-0000-000000220000}"/>
    <cellStyle name="Comma 68 2 5 5" xfId="8717" xr:uid="{00000000-0005-0000-0000-000001220000}"/>
    <cellStyle name="Comma 68 2 5 6" xfId="8718" xr:uid="{00000000-0005-0000-0000-000002220000}"/>
    <cellStyle name="Comma 68 2 6" xfId="8719" xr:uid="{00000000-0005-0000-0000-000003220000}"/>
    <cellStyle name="Comma 68 2 6 2" xfId="8720" xr:uid="{00000000-0005-0000-0000-000004220000}"/>
    <cellStyle name="Comma 68 2 6 2 2" xfId="8721" xr:uid="{00000000-0005-0000-0000-000005220000}"/>
    <cellStyle name="Comma 68 2 6 2 3" xfId="8722" xr:uid="{00000000-0005-0000-0000-000006220000}"/>
    <cellStyle name="Comma 68 2 6 2 4" xfId="8723" xr:uid="{00000000-0005-0000-0000-000007220000}"/>
    <cellStyle name="Comma 68 2 6 3" xfId="8724" xr:uid="{00000000-0005-0000-0000-000008220000}"/>
    <cellStyle name="Comma 68 2 6 4" xfId="8725" xr:uid="{00000000-0005-0000-0000-000009220000}"/>
    <cellStyle name="Comma 68 2 6 5" xfId="8726" xr:uid="{00000000-0005-0000-0000-00000A220000}"/>
    <cellStyle name="Comma 68 2 7" xfId="8727" xr:uid="{00000000-0005-0000-0000-00000B220000}"/>
    <cellStyle name="Comma 68 2 7 2" xfId="8728" xr:uid="{00000000-0005-0000-0000-00000C220000}"/>
    <cellStyle name="Comma 68 2 7 3" xfId="8729" xr:uid="{00000000-0005-0000-0000-00000D220000}"/>
    <cellStyle name="Comma 68 2 7 4" xfId="8730" xr:uid="{00000000-0005-0000-0000-00000E220000}"/>
    <cellStyle name="Comma 68 2 8" xfId="8731" xr:uid="{00000000-0005-0000-0000-00000F220000}"/>
    <cellStyle name="Comma 68 2 9" xfId="8732" xr:uid="{00000000-0005-0000-0000-000010220000}"/>
    <cellStyle name="Comma 68 3" xfId="8733" xr:uid="{00000000-0005-0000-0000-000011220000}"/>
    <cellStyle name="Comma 68 3 10" xfId="8734" xr:uid="{00000000-0005-0000-0000-000012220000}"/>
    <cellStyle name="Comma 68 3 2" xfId="8735" xr:uid="{00000000-0005-0000-0000-000013220000}"/>
    <cellStyle name="Comma 68 3 2 2" xfId="8736" xr:uid="{00000000-0005-0000-0000-000014220000}"/>
    <cellStyle name="Comma 68 3 2 2 2" xfId="8737" xr:uid="{00000000-0005-0000-0000-000015220000}"/>
    <cellStyle name="Comma 68 3 2 2 2 2" xfId="8738" xr:uid="{00000000-0005-0000-0000-000016220000}"/>
    <cellStyle name="Comma 68 3 2 2 2 2 2" xfId="8739" xr:uid="{00000000-0005-0000-0000-000017220000}"/>
    <cellStyle name="Comma 68 3 2 2 2 2 3" xfId="8740" xr:uid="{00000000-0005-0000-0000-000018220000}"/>
    <cellStyle name="Comma 68 3 2 2 2 2 4" xfId="8741" xr:uid="{00000000-0005-0000-0000-000019220000}"/>
    <cellStyle name="Comma 68 3 2 2 2 3" xfId="8742" xr:uid="{00000000-0005-0000-0000-00001A220000}"/>
    <cellStyle name="Comma 68 3 2 2 2 4" xfId="8743" xr:uid="{00000000-0005-0000-0000-00001B220000}"/>
    <cellStyle name="Comma 68 3 2 2 2 5" xfId="8744" xr:uid="{00000000-0005-0000-0000-00001C220000}"/>
    <cellStyle name="Comma 68 3 2 2 3" xfId="8745" xr:uid="{00000000-0005-0000-0000-00001D220000}"/>
    <cellStyle name="Comma 68 3 2 2 3 2" xfId="8746" xr:uid="{00000000-0005-0000-0000-00001E220000}"/>
    <cellStyle name="Comma 68 3 2 2 3 3" xfId="8747" xr:uid="{00000000-0005-0000-0000-00001F220000}"/>
    <cellStyle name="Comma 68 3 2 2 3 4" xfId="8748" xr:uid="{00000000-0005-0000-0000-000020220000}"/>
    <cellStyle name="Comma 68 3 2 2 4" xfId="8749" xr:uid="{00000000-0005-0000-0000-000021220000}"/>
    <cellStyle name="Comma 68 3 2 2 5" xfId="8750" xr:uid="{00000000-0005-0000-0000-000022220000}"/>
    <cellStyle name="Comma 68 3 2 2 6" xfId="8751" xr:uid="{00000000-0005-0000-0000-000023220000}"/>
    <cellStyle name="Comma 68 3 2 3" xfId="8752" xr:uid="{00000000-0005-0000-0000-000024220000}"/>
    <cellStyle name="Comma 68 3 2 3 2" xfId="8753" xr:uid="{00000000-0005-0000-0000-000025220000}"/>
    <cellStyle name="Comma 68 3 2 3 2 2" xfId="8754" xr:uid="{00000000-0005-0000-0000-000026220000}"/>
    <cellStyle name="Comma 68 3 2 3 2 2 2" xfId="8755" xr:uid="{00000000-0005-0000-0000-000027220000}"/>
    <cellStyle name="Comma 68 3 2 3 2 2 3" xfId="8756" xr:uid="{00000000-0005-0000-0000-000028220000}"/>
    <cellStyle name="Comma 68 3 2 3 2 2 4" xfId="8757" xr:uid="{00000000-0005-0000-0000-000029220000}"/>
    <cellStyle name="Comma 68 3 2 3 2 3" xfId="8758" xr:uid="{00000000-0005-0000-0000-00002A220000}"/>
    <cellStyle name="Comma 68 3 2 3 2 4" xfId="8759" xr:uid="{00000000-0005-0000-0000-00002B220000}"/>
    <cellStyle name="Comma 68 3 2 3 2 5" xfId="8760" xr:uid="{00000000-0005-0000-0000-00002C220000}"/>
    <cellStyle name="Comma 68 3 2 3 3" xfId="8761" xr:uid="{00000000-0005-0000-0000-00002D220000}"/>
    <cellStyle name="Comma 68 3 2 3 3 2" xfId="8762" xr:uid="{00000000-0005-0000-0000-00002E220000}"/>
    <cellStyle name="Comma 68 3 2 3 3 3" xfId="8763" xr:uid="{00000000-0005-0000-0000-00002F220000}"/>
    <cellStyle name="Comma 68 3 2 3 3 4" xfId="8764" xr:uid="{00000000-0005-0000-0000-000030220000}"/>
    <cellStyle name="Comma 68 3 2 3 4" xfId="8765" xr:uid="{00000000-0005-0000-0000-000031220000}"/>
    <cellStyle name="Comma 68 3 2 3 5" xfId="8766" xr:uid="{00000000-0005-0000-0000-000032220000}"/>
    <cellStyle name="Comma 68 3 2 3 6" xfId="8767" xr:uid="{00000000-0005-0000-0000-000033220000}"/>
    <cellStyle name="Comma 68 3 2 4" xfId="8768" xr:uid="{00000000-0005-0000-0000-000034220000}"/>
    <cellStyle name="Comma 68 3 2 4 2" xfId="8769" xr:uid="{00000000-0005-0000-0000-000035220000}"/>
    <cellStyle name="Comma 68 3 2 4 2 2" xfId="8770" xr:uid="{00000000-0005-0000-0000-000036220000}"/>
    <cellStyle name="Comma 68 3 2 4 2 3" xfId="8771" xr:uid="{00000000-0005-0000-0000-000037220000}"/>
    <cellStyle name="Comma 68 3 2 4 2 4" xfId="8772" xr:uid="{00000000-0005-0000-0000-000038220000}"/>
    <cellStyle name="Comma 68 3 2 4 3" xfId="8773" xr:uid="{00000000-0005-0000-0000-000039220000}"/>
    <cellStyle name="Comma 68 3 2 4 4" xfId="8774" xr:uid="{00000000-0005-0000-0000-00003A220000}"/>
    <cellStyle name="Comma 68 3 2 4 5" xfId="8775" xr:uid="{00000000-0005-0000-0000-00003B220000}"/>
    <cellStyle name="Comma 68 3 2 5" xfId="8776" xr:uid="{00000000-0005-0000-0000-00003C220000}"/>
    <cellStyle name="Comma 68 3 2 5 2" xfId="8777" xr:uid="{00000000-0005-0000-0000-00003D220000}"/>
    <cellStyle name="Comma 68 3 2 5 3" xfId="8778" xr:uid="{00000000-0005-0000-0000-00003E220000}"/>
    <cellStyle name="Comma 68 3 2 5 4" xfId="8779" xr:uid="{00000000-0005-0000-0000-00003F220000}"/>
    <cellStyle name="Comma 68 3 2 6" xfId="8780" xr:uid="{00000000-0005-0000-0000-000040220000}"/>
    <cellStyle name="Comma 68 3 2 7" xfId="8781" xr:uid="{00000000-0005-0000-0000-000041220000}"/>
    <cellStyle name="Comma 68 3 2 8" xfId="8782" xr:uid="{00000000-0005-0000-0000-000042220000}"/>
    <cellStyle name="Comma 68 3 3" xfId="8783" xr:uid="{00000000-0005-0000-0000-000043220000}"/>
    <cellStyle name="Comma 68 3 3 2" xfId="8784" xr:uid="{00000000-0005-0000-0000-000044220000}"/>
    <cellStyle name="Comma 68 3 3 2 2" xfId="8785" xr:uid="{00000000-0005-0000-0000-000045220000}"/>
    <cellStyle name="Comma 68 3 3 2 2 2" xfId="8786" xr:uid="{00000000-0005-0000-0000-000046220000}"/>
    <cellStyle name="Comma 68 3 3 2 2 2 2" xfId="8787" xr:uid="{00000000-0005-0000-0000-000047220000}"/>
    <cellStyle name="Comma 68 3 3 2 2 2 3" xfId="8788" xr:uid="{00000000-0005-0000-0000-000048220000}"/>
    <cellStyle name="Comma 68 3 3 2 2 2 4" xfId="8789" xr:uid="{00000000-0005-0000-0000-000049220000}"/>
    <cellStyle name="Comma 68 3 3 2 2 3" xfId="8790" xr:uid="{00000000-0005-0000-0000-00004A220000}"/>
    <cellStyle name="Comma 68 3 3 2 2 4" xfId="8791" xr:uid="{00000000-0005-0000-0000-00004B220000}"/>
    <cellStyle name="Comma 68 3 3 2 2 5" xfId="8792" xr:uid="{00000000-0005-0000-0000-00004C220000}"/>
    <cellStyle name="Comma 68 3 3 2 3" xfId="8793" xr:uid="{00000000-0005-0000-0000-00004D220000}"/>
    <cellStyle name="Comma 68 3 3 2 3 2" xfId="8794" xr:uid="{00000000-0005-0000-0000-00004E220000}"/>
    <cellStyle name="Comma 68 3 3 2 3 3" xfId="8795" xr:uid="{00000000-0005-0000-0000-00004F220000}"/>
    <cellStyle name="Comma 68 3 3 2 3 4" xfId="8796" xr:uid="{00000000-0005-0000-0000-000050220000}"/>
    <cellStyle name="Comma 68 3 3 2 4" xfId="8797" xr:uid="{00000000-0005-0000-0000-000051220000}"/>
    <cellStyle name="Comma 68 3 3 2 5" xfId="8798" xr:uid="{00000000-0005-0000-0000-000052220000}"/>
    <cellStyle name="Comma 68 3 3 2 6" xfId="8799" xr:uid="{00000000-0005-0000-0000-000053220000}"/>
    <cellStyle name="Comma 68 3 3 3" xfId="8800" xr:uid="{00000000-0005-0000-0000-000054220000}"/>
    <cellStyle name="Comma 68 3 3 3 2" xfId="8801" xr:uid="{00000000-0005-0000-0000-000055220000}"/>
    <cellStyle name="Comma 68 3 3 3 2 2" xfId="8802" xr:uid="{00000000-0005-0000-0000-000056220000}"/>
    <cellStyle name="Comma 68 3 3 3 2 2 2" xfId="8803" xr:uid="{00000000-0005-0000-0000-000057220000}"/>
    <cellStyle name="Comma 68 3 3 3 2 2 3" xfId="8804" xr:uid="{00000000-0005-0000-0000-000058220000}"/>
    <cellStyle name="Comma 68 3 3 3 2 2 4" xfId="8805" xr:uid="{00000000-0005-0000-0000-000059220000}"/>
    <cellStyle name="Comma 68 3 3 3 2 3" xfId="8806" xr:uid="{00000000-0005-0000-0000-00005A220000}"/>
    <cellStyle name="Comma 68 3 3 3 2 4" xfId="8807" xr:uid="{00000000-0005-0000-0000-00005B220000}"/>
    <cellStyle name="Comma 68 3 3 3 2 5" xfId="8808" xr:uid="{00000000-0005-0000-0000-00005C220000}"/>
    <cellStyle name="Comma 68 3 3 3 3" xfId="8809" xr:uid="{00000000-0005-0000-0000-00005D220000}"/>
    <cellStyle name="Comma 68 3 3 3 3 2" xfId="8810" xr:uid="{00000000-0005-0000-0000-00005E220000}"/>
    <cellStyle name="Comma 68 3 3 3 3 3" xfId="8811" xr:uid="{00000000-0005-0000-0000-00005F220000}"/>
    <cellStyle name="Comma 68 3 3 3 3 4" xfId="8812" xr:uid="{00000000-0005-0000-0000-000060220000}"/>
    <cellStyle name="Comma 68 3 3 3 4" xfId="8813" xr:uid="{00000000-0005-0000-0000-000061220000}"/>
    <cellStyle name="Comma 68 3 3 3 5" xfId="8814" xr:uid="{00000000-0005-0000-0000-000062220000}"/>
    <cellStyle name="Comma 68 3 3 3 6" xfId="8815" xr:uid="{00000000-0005-0000-0000-000063220000}"/>
    <cellStyle name="Comma 68 3 3 4" xfId="8816" xr:uid="{00000000-0005-0000-0000-000064220000}"/>
    <cellStyle name="Comma 68 3 3 4 2" xfId="8817" xr:uid="{00000000-0005-0000-0000-000065220000}"/>
    <cellStyle name="Comma 68 3 3 4 2 2" xfId="8818" xr:uid="{00000000-0005-0000-0000-000066220000}"/>
    <cellStyle name="Comma 68 3 3 4 2 3" xfId="8819" xr:uid="{00000000-0005-0000-0000-000067220000}"/>
    <cellStyle name="Comma 68 3 3 4 2 4" xfId="8820" xr:uid="{00000000-0005-0000-0000-000068220000}"/>
    <cellStyle name="Comma 68 3 3 4 3" xfId="8821" xr:uid="{00000000-0005-0000-0000-000069220000}"/>
    <cellStyle name="Comma 68 3 3 4 4" xfId="8822" xr:uid="{00000000-0005-0000-0000-00006A220000}"/>
    <cellStyle name="Comma 68 3 3 4 5" xfId="8823" xr:uid="{00000000-0005-0000-0000-00006B220000}"/>
    <cellStyle name="Comma 68 3 3 5" xfId="8824" xr:uid="{00000000-0005-0000-0000-00006C220000}"/>
    <cellStyle name="Comma 68 3 3 5 2" xfId="8825" xr:uid="{00000000-0005-0000-0000-00006D220000}"/>
    <cellStyle name="Comma 68 3 3 5 3" xfId="8826" xr:uid="{00000000-0005-0000-0000-00006E220000}"/>
    <cellStyle name="Comma 68 3 3 5 4" xfId="8827" xr:uid="{00000000-0005-0000-0000-00006F220000}"/>
    <cellStyle name="Comma 68 3 3 6" xfId="8828" xr:uid="{00000000-0005-0000-0000-000070220000}"/>
    <cellStyle name="Comma 68 3 3 7" xfId="8829" xr:uid="{00000000-0005-0000-0000-000071220000}"/>
    <cellStyle name="Comma 68 3 3 8" xfId="8830" xr:uid="{00000000-0005-0000-0000-000072220000}"/>
    <cellStyle name="Comma 68 3 4" xfId="8831" xr:uid="{00000000-0005-0000-0000-000073220000}"/>
    <cellStyle name="Comma 68 3 4 2" xfId="8832" xr:uid="{00000000-0005-0000-0000-000074220000}"/>
    <cellStyle name="Comma 68 3 4 2 2" xfId="8833" xr:uid="{00000000-0005-0000-0000-000075220000}"/>
    <cellStyle name="Comma 68 3 4 2 2 2" xfId="8834" xr:uid="{00000000-0005-0000-0000-000076220000}"/>
    <cellStyle name="Comma 68 3 4 2 2 3" xfId="8835" xr:uid="{00000000-0005-0000-0000-000077220000}"/>
    <cellStyle name="Comma 68 3 4 2 2 4" xfId="8836" xr:uid="{00000000-0005-0000-0000-000078220000}"/>
    <cellStyle name="Comma 68 3 4 2 3" xfId="8837" xr:uid="{00000000-0005-0000-0000-000079220000}"/>
    <cellStyle name="Comma 68 3 4 2 4" xfId="8838" xr:uid="{00000000-0005-0000-0000-00007A220000}"/>
    <cellStyle name="Comma 68 3 4 2 5" xfId="8839" xr:uid="{00000000-0005-0000-0000-00007B220000}"/>
    <cellStyle name="Comma 68 3 4 3" xfId="8840" xr:uid="{00000000-0005-0000-0000-00007C220000}"/>
    <cellStyle name="Comma 68 3 4 3 2" xfId="8841" xr:uid="{00000000-0005-0000-0000-00007D220000}"/>
    <cellStyle name="Comma 68 3 4 3 3" xfId="8842" xr:uid="{00000000-0005-0000-0000-00007E220000}"/>
    <cellStyle name="Comma 68 3 4 3 4" xfId="8843" xr:uid="{00000000-0005-0000-0000-00007F220000}"/>
    <cellStyle name="Comma 68 3 4 4" xfId="8844" xr:uid="{00000000-0005-0000-0000-000080220000}"/>
    <cellStyle name="Comma 68 3 4 5" xfId="8845" xr:uid="{00000000-0005-0000-0000-000081220000}"/>
    <cellStyle name="Comma 68 3 4 6" xfId="8846" xr:uid="{00000000-0005-0000-0000-000082220000}"/>
    <cellStyle name="Comma 68 3 5" xfId="8847" xr:uid="{00000000-0005-0000-0000-000083220000}"/>
    <cellStyle name="Comma 68 3 5 2" xfId="8848" xr:uid="{00000000-0005-0000-0000-000084220000}"/>
    <cellStyle name="Comma 68 3 5 2 2" xfId="8849" xr:uid="{00000000-0005-0000-0000-000085220000}"/>
    <cellStyle name="Comma 68 3 5 2 2 2" xfId="8850" xr:uid="{00000000-0005-0000-0000-000086220000}"/>
    <cellStyle name="Comma 68 3 5 2 2 3" xfId="8851" xr:uid="{00000000-0005-0000-0000-000087220000}"/>
    <cellStyle name="Comma 68 3 5 2 2 4" xfId="8852" xr:uid="{00000000-0005-0000-0000-000088220000}"/>
    <cellStyle name="Comma 68 3 5 2 3" xfId="8853" xr:uid="{00000000-0005-0000-0000-000089220000}"/>
    <cellStyle name="Comma 68 3 5 2 4" xfId="8854" xr:uid="{00000000-0005-0000-0000-00008A220000}"/>
    <cellStyle name="Comma 68 3 5 2 5" xfId="8855" xr:uid="{00000000-0005-0000-0000-00008B220000}"/>
    <cellStyle name="Comma 68 3 5 3" xfId="8856" xr:uid="{00000000-0005-0000-0000-00008C220000}"/>
    <cellStyle name="Comma 68 3 5 3 2" xfId="8857" xr:uid="{00000000-0005-0000-0000-00008D220000}"/>
    <cellStyle name="Comma 68 3 5 3 3" xfId="8858" xr:uid="{00000000-0005-0000-0000-00008E220000}"/>
    <cellStyle name="Comma 68 3 5 3 4" xfId="8859" xr:uid="{00000000-0005-0000-0000-00008F220000}"/>
    <cellStyle name="Comma 68 3 5 4" xfId="8860" xr:uid="{00000000-0005-0000-0000-000090220000}"/>
    <cellStyle name="Comma 68 3 5 5" xfId="8861" xr:uid="{00000000-0005-0000-0000-000091220000}"/>
    <cellStyle name="Comma 68 3 5 6" xfId="8862" xr:uid="{00000000-0005-0000-0000-000092220000}"/>
    <cellStyle name="Comma 68 3 6" xfId="8863" xr:uid="{00000000-0005-0000-0000-000093220000}"/>
    <cellStyle name="Comma 68 3 6 2" xfId="8864" xr:uid="{00000000-0005-0000-0000-000094220000}"/>
    <cellStyle name="Comma 68 3 6 2 2" xfId="8865" xr:uid="{00000000-0005-0000-0000-000095220000}"/>
    <cellStyle name="Comma 68 3 6 2 3" xfId="8866" xr:uid="{00000000-0005-0000-0000-000096220000}"/>
    <cellStyle name="Comma 68 3 6 2 4" xfId="8867" xr:uid="{00000000-0005-0000-0000-000097220000}"/>
    <cellStyle name="Comma 68 3 6 3" xfId="8868" xr:uid="{00000000-0005-0000-0000-000098220000}"/>
    <cellStyle name="Comma 68 3 6 4" xfId="8869" xr:uid="{00000000-0005-0000-0000-000099220000}"/>
    <cellStyle name="Comma 68 3 6 5" xfId="8870" xr:uid="{00000000-0005-0000-0000-00009A220000}"/>
    <cellStyle name="Comma 68 3 7" xfId="8871" xr:uid="{00000000-0005-0000-0000-00009B220000}"/>
    <cellStyle name="Comma 68 3 7 2" xfId="8872" xr:uid="{00000000-0005-0000-0000-00009C220000}"/>
    <cellStyle name="Comma 68 3 7 3" xfId="8873" xr:uid="{00000000-0005-0000-0000-00009D220000}"/>
    <cellStyle name="Comma 68 3 7 4" xfId="8874" xr:uid="{00000000-0005-0000-0000-00009E220000}"/>
    <cellStyle name="Comma 68 3 8" xfId="8875" xr:uid="{00000000-0005-0000-0000-00009F220000}"/>
    <cellStyle name="Comma 68 3 9" xfId="8876" xr:uid="{00000000-0005-0000-0000-0000A0220000}"/>
    <cellStyle name="Comma 68 4" xfId="8877" xr:uid="{00000000-0005-0000-0000-0000A1220000}"/>
    <cellStyle name="Comma 68 4 2" xfId="8878" xr:uid="{00000000-0005-0000-0000-0000A2220000}"/>
    <cellStyle name="Comma 68 4 2 2" xfId="8879" xr:uid="{00000000-0005-0000-0000-0000A3220000}"/>
    <cellStyle name="Comma 68 4 2 2 2" xfId="8880" xr:uid="{00000000-0005-0000-0000-0000A4220000}"/>
    <cellStyle name="Comma 68 4 2 2 2 2" xfId="8881" xr:uid="{00000000-0005-0000-0000-0000A5220000}"/>
    <cellStyle name="Comma 68 4 2 2 2 3" xfId="8882" xr:uid="{00000000-0005-0000-0000-0000A6220000}"/>
    <cellStyle name="Comma 68 4 2 2 2 4" xfId="8883" xr:uid="{00000000-0005-0000-0000-0000A7220000}"/>
    <cellStyle name="Comma 68 4 2 2 3" xfId="8884" xr:uid="{00000000-0005-0000-0000-0000A8220000}"/>
    <cellStyle name="Comma 68 4 2 2 4" xfId="8885" xr:uid="{00000000-0005-0000-0000-0000A9220000}"/>
    <cellStyle name="Comma 68 4 2 2 5" xfId="8886" xr:uid="{00000000-0005-0000-0000-0000AA220000}"/>
    <cellStyle name="Comma 68 4 2 3" xfId="8887" xr:uid="{00000000-0005-0000-0000-0000AB220000}"/>
    <cellStyle name="Comma 68 4 2 3 2" xfId="8888" xr:uid="{00000000-0005-0000-0000-0000AC220000}"/>
    <cellStyle name="Comma 68 4 2 3 3" xfId="8889" xr:uid="{00000000-0005-0000-0000-0000AD220000}"/>
    <cellStyle name="Comma 68 4 2 3 4" xfId="8890" xr:uid="{00000000-0005-0000-0000-0000AE220000}"/>
    <cellStyle name="Comma 68 4 2 4" xfId="8891" xr:uid="{00000000-0005-0000-0000-0000AF220000}"/>
    <cellStyle name="Comma 68 4 2 5" xfId="8892" xr:uid="{00000000-0005-0000-0000-0000B0220000}"/>
    <cellStyle name="Comma 68 4 2 6" xfId="8893" xr:uid="{00000000-0005-0000-0000-0000B1220000}"/>
    <cellStyle name="Comma 68 4 3" xfId="8894" xr:uid="{00000000-0005-0000-0000-0000B2220000}"/>
    <cellStyle name="Comma 68 4 3 2" xfId="8895" xr:uid="{00000000-0005-0000-0000-0000B3220000}"/>
    <cellStyle name="Comma 68 4 3 2 2" xfId="8896" xr:uid="{00000000-0005-0000-0000-0000B4220000}"/>
    <cellStyle name="Comma 68 4 3 2 2 2" xfId="8897" xr:uid="{00000000-0005-0000-0000-0000B5220000}"/>
    <cellStyle name="Comma 68 4 3 2 2 3" xfId="8898" xr:uid="{00000000-0005-0000-0000-0000B6220000}"/>
    <cellStyle name="Comma 68 4 3 2 2 4" xfId="8899" xr:uid="{00000000-0005-0000-0000-0000B7220000}"/>
    <cellStyle name="Comma 68 4 3 2 3" xfId="8900" xr:uid="{00000000-0005-0000-0000-0000B8220000}"/>
    <cellStyle name="Comma 68 4 3 2 4" xfId="8901" xr:uid="{00000000-0005-0000-0000-0000B9220000}"/>
    <cellStyle name="Comma 68 4 3 2 5" xfId="8902" xr:uid="{00000000-0005-0000-0000-0000BA220000}"/>
    <cellStyle name="Comma 68 4 3 3" xfId="8903" xr:uid="{00000000-0005-0000-0000-0000BB220000}"/>
    <cellStyle name="Comma 68 4 3 3 2" xfId="8904" xr:uid="{00000000-0005-0000-0000-0000BC220000}"/>
    <cellStyle name="Comma 68 4 3 3 3" xfId="8905" xr:uid="{00000000-0005-0000-0000-0000BD220000}"/>
    <cellStyle name="Comma 68 4 3 3 4" xfId="8906" xr:uid="{00000000-0005-0000-0000-0000BE220000}"/>
    <cellStyle name="Comma 68 4 3 4" xfId="8907" xr:uid="{00000000-0005-0000-0000-0000BF220000}"/>
    <cellStyle name="Comma 68 4 3 5" xfId="8908" xr:uid="{00000000-0005-0000-0000-0000C0220000}"/>
    <cellStyle name="Comma 68 4 3 6" xfId="8909" xr:uid="{00000000-0005-0000-0000-0000C1220000}"/>
    <cellStyle name="Comma 68 4 4" xfId="8910" xr:uid="{00000000-0005-0000-0000-0000C2220000}"/>
    <cellStyle name="Comma 68 4 4 2" xfId="8911" xr:uid="{00000000-0005-0000-0000-0000C3220000}"/>
    <cellStyle name="Comma 68 4 4 2 2" xfId="8912" xr:uid="{00000000-0005-0000-0000-0000C4220000}"/>
    <cellStyle name="Comma 68 4 4 2 3" xfId="8913" xr:uid="{00000000-0005-0000-0000-0000C5220000}"/>
    <cellStyle name="Comma 68 4 4 2 4" xfId="8914" xr:uid="{00000000-0005-0000-0000-0000C6220000}"/>
    <cellStyle name="Comma 68 4 4 3" xfId="8915" xr:uid="{00000000-0005-0000-0000-0000C7220000}"/>
    <cellStyle name="Comma 68 4 4 4" xfId="8916" xr:uid="{00000000-0005-0000-0000-0000C8220000}"/>
    <cellStyle name="Comma 68 4 4 5" xfId="8917" xr:uid="{00000000-0005-0000-0000-0000C9220000}"/>
    <cellStyle name="Comma 68 4 5" xfId="8918" xr:uid="{00000000-0005-0000-0000-0000CA220000}"/>
    <cellStyle name="Comma 68 4 5 2" xfId="8919" xr:uid="{00000000-0005-0000-0000-0000CB220000}"/>
    <cellStyle name="Comma 68 4 5 3" xfId="8920" xr:uid="{00000000-0005-0000-0000-0000CC220000}"/>
    <cellStyle name="Comma 68 4 5 4" xfId="8921" xr:uid="{00000000-0005-0000-0000-0000CD220000}"/>
    <cellStyle name="Comma 68 4 6" xfId="8922" xr:uid="{00000000-0005-0000-0000-0000CE220000}"/>
    <cellStyle name="Comma 68 4 7" xfId="8923" xr:uid="{00000000-0005-0000-0000-0000CF220000}"/>
    <cellStyle name="Comma 68 4 8" xfId="8924" xr:uid="{00000000-0005-0000-0000-0000D0220000}"/>
    <cellStyle name="Comma 68 5" xfId="8925" xr:uid="{00000000-0005-0000-0000-0000D1220000}"/>
    <cellStyle name="Comma 68 5 2" xfId="8926" xr:uid="{00000000-0005-0000-0000-0000D2220000}"/>
    <cellStyle name="Comma 68 5 2 2" xfId="8927" xr:uid="{00000000-0005-0000-0000-0000D3220000}"/>
    <cellStyle name="Comma 68 5 2 2 2" xfId="8928" xr:uid="{00000000-0005-0000-0000-0000D4220000}"/>
    <cellStyle name="Comma 68 5 2 2 2 2" xfId="8929" xr:uid="{00000000-0005-0000-0000-0000D5220000}"/>
    <cellStyle name="Comma 68 5 2 2 2 3" xfId="8930" xr:uid="{00000000-0005-0000-0000-0000D6220000}"/>
    <cellStyle name="Comma 68 5 2 2 2 4" xfId="8931" xr:uid="{00000000-0005-0000-0000-0000D7220000}"/>
    <cellStyle name="Comma 68 5 2 2 3" xfId="8932" xr:uid="{00000000-0005-0000-0000-0000D8220000}"/>
    <cellStyle name="Comma 68 5 2 2 4" xfId="8933" xr:uid="{00000000-0005-0000-0000-0000D9220000}"/>
    <cellStyle name="Comma 68 5 2 2 5" xfId="8934" xr:uid="{00000000-0005-0000-0000-0000DA220000}"/>
    <cellStyle name="Comma 68 5 2 3" xfId="8935" xr:uid="{00000000-0005-0000-0000-0000DB220000}"/>
    <cellStyle name="Comma 68 5 2 3 2" xfId="8936" xr:uid="{00000000-0005-0000-0000-0000DC220000}"/>
    <cellStyle name="Comma 68 5 2 3 3" xfId="8937" xr:uid="{00000000-0005-0000-0000-0000DD220000}"/>
    <cellStyle name="Comma 68 5 2 3 4" xfId="8938" xr:uid="{00000000-0005-0000-0000-0000DE220000}"/>
    <cellStyle name="Comma 68 5 2 4" xfId="8939" xr:uid="{00000000-0005-0000-0000-0000DF220000}"/>
    <cellStyle name="Comma 68 5 2 5" xfId="8940" xr:uid="{00000000-0005-0000-0000-0000E0220000}"/>
    <cellStyle name="Comma 68 5 2 6" xfId="8941" xr:uid="{00000000-0005-0000-0000-0000E1220000}"/>
    <cellStyle name="Comma 68 5 3" xfId="8942" xr:uid="{00000000-0005-0000-0000-0000E2220000}"/>
    <cellStyle name="Comma 68 5 3 2" xfId="8943" xr:uid="{00000000-0005-0000-0000-0000E3220000}"/>
    <cellStyle name="Comma 68 5 3 2 2" xfId="8944" xr:uid="{00000000-0005-0000-0000-0000E4220000}"/>
    <cellStyle name="Comma 68 5 3 2 2 2" xfId="8945" xr:uid="{00000000-0005-0000-0000-0000E5220000}"/>
    <cellStyle name="Comma 68 5 3 2 2 3" xfId="8946" xr:uid="{00000000-0005-0000-0000-0000E6220000}"/>
    <cellStyle name="Comma 68 5 3 2 2 4" xfId="8947" xr:uid="{00000000-0005-0000-0000-0000E7220000}"/>
    <cellStyle name="Comma 68 5 3 2 3" xfId="8948" xr:uid="{00000000-0005-0000-0000-0000E8220000}"/>
    <cellStyle name="Comma 68 5 3 2 4" xfId="8949" xr:uid="{00000000-0005-0000-0000-0000E9220000}"/>
    <cellStyle name="Comma 68 5 3 2 5" xfId="8950" xr:uid="{00000000-0005-0000-0000-0000EA220000}"/>
    <cellStyle name="Comma 68 5 3 3" xfId="8951" xr:uid="{00000000-0005-0000-0000-0000EB220000}"/>
    <cellStyle name="Comma 68 5 3 3 2" xfId="8952" xr:uid="{00000000-0005-0000-0000-0000EC220000}"/>
    <cellStyle name="Comma 68 5 3 3 3" xfId="8953" xr:uid="{00000000-0005-0000-0000-0000ED220000}"/>
    <cellStyle name="Comma 68 5 3 3 4" xfId="8954" xr:uid="{00000000-0005-0000-0000-0000EE220000}"/>
    <cellStyle name="Comma 68 5 3 4" xfId="8955" xr:uid="{00000000-0005-0000-0000-0000EF220000}"/>
    <cellStyle name="Comma 68 5 3 5" xfId="8956" xr:uid="{00000000-0005-0000-0000-0000F0220000}"/>
    <cellStyle name="Comma 68 5 3 6" xfId="8957" xr:uid="{00000000-0005-0000-0000-0000F1220000}"/>
    <cellStyle name="Comma 68 5 4" xfId="8958" xr:uid="{00000000-0005-0000-0000-0000F2220000}"/>
    <cellStyle name="Comma 68 5 4 2" xfId="8959" xr:uid="{00000000-0005-0000-0000-0000F3220000}"/>
    <cellStyle name="Comma 68 5 4 2 2" xfId="8960" xr:uid="{00000000-0005-0000-0000-0000F4220000}"/>
    <cellStyle name="Comma 68 5 4 2 3" xfId="8961" xr:uid="{00000000-0005-0000-0000-0000F5220000}"/>
    <cellStyle name="Comma 68 5 4 2 4" xfId="8962" xr:uid="{00000000-0005-0000-0000-0000F6220000}"/>
    <cellStyle name="Comma 68 5 4 3" xfId="8963" xr:uid="{00000000-0005-0000-0000-0000F7220000}"/>
    <cellStyle name="Comma 68 5 4 4" xfId="8964" xr:uid="{00000000-0005-0000-0000-0000F8220000}"/>
    <cellStyle name="Comma 68 5 4 5" xfId="8965" xr:uid="{00000000-0005-0000-0000-0000F9220000}"/>
    <cellStyle name="Comma 68 5 5" xfId="8966" xr:uid="{00000000-0005-0000-0000-0000FA220000}"/>
    <cellStyle name="Comma 68 5 5 2" xfId="8967" xr:uid="{00000000-0005-0000-0000-0000FB220000}"/>
    <cellStyle name="Comma 68 5 5 3" xfId="8968" xr:uid="{00000000-0005-0000-0000-0000FC220000}"/>
    <cellStyle name="Comma 68 5 5 4" xfId="8969" xr:uid="{00000000-0005-0000-0000-0000FD220000}"/>
    <cellStyle name="Comma 68 5 6" xfId="8970" xr:uid="{00000000-0005-0000-0000-0000FE220000}"/>
    <cellStyle name="Comma 68 5 7" xfId="8971" xr:uid="{00000000-0005-0000-0000-0000FF220000}"/>
    <cellStyle name="Comma 68 5 8" xfId="8972" xr:uid="{00000000-0005-0000-0000-000000230000}"/>
    <cellStyle name="Comma 68 6" xfId="8973" xr:uid="{00000000-0005-0000-0000-000001230000}"/>
    <cellStyle name="Comma 68 6 2" xfId="8974" xr:uid="{00000000-0005-0000-0000-000002230000}"/>
    <cellStyle name="Comma 68 6 2 2" xfId="8975" xr:uid="{00000000-0005-0000-0000-000003230000}"/>
    <cellStyle name="Comma 68 6 2 2 2" xfId="8976" xr:uid="{00000000-0005-0000-0000-000004230000}"/>
    <cellStyle name="Comma 68 6 2 2 3" xfId="8977" xr:uid="{00000000-0005-0000-0000-000005230000}"/>
    <cellStyle name="Comma 68 6 2 2 4" xfId="8978" xr:uid="{00000000-0005-0000-0000-000006230000}"/>
    <cellStyle name="Comma 68 6 2 3" xfId="8979" xr:uid="{00000000-0005-0000-0000-000007230000}"/>
    <cellStyle name="Comma 68 6 2 4" xfId="8980" xr:uid="{00000000-0005-0000-0000-000008230000}"/>
    <cellStyle name="Comma 68 6 2 5" xfId="8981" xr:uid="{00000000-0005-0000-0000-000009230000}"/>
    <cellStyle name="Comma 68 6 3" xfId="8982" xr:uid="{00000000-0005-0000-0000-00000A230000}"/>
    <cellStyle name="Comma 68 6 3 2" xfId="8983" xr:uid="{00000000-0005-0000-0000-00000B230000}"/>
    <cellStyle name="Comma 68 6 3 3" xfId="8984" xr:uid="{00000000-0005-0000-0000-00000C230000}"/>
    <cellStyle name="Comma 68 6 3 4" xfId="8985" xr:uid="{00000000-0005-0000-0000-00000D230000}"/>
    <cellStyle name="Comma 68 6 4" xfId="8986" xr:uid="{00000000-0005-0000-0000-00000E230000}"/>
    <cellStyle name="Comma 68 6 5" xfId="8987" xr:uid="{00000000-0005-0000-0000-00000F230000}"/>
    <cellStyle name="Comma 68 6 6" xfId="8988" xr:uid="{00000000-0005-0000-0000-000010230000}"/>
    <cellStyle name="Comma 68 7" xfId="8989" xr:uid="{00000000-0005-0000-0000-000011230000}"/>
    <cellStyle name="Comma 68 7 2" xfId="8990" xr:uid="{00000000-0005-0000-0000-000012230000}"/>
    <cellStyle name="Comma 68 7 2 2" xfId="8991" xr:uid="{00000000-0005-0000-0000-000013230000}"/>
    <cellStyle name="Comma 68 7 2 2 2" xfId="8992" xr:uid="{00000000-0005-0000-0000-000014230000}"/>
    <cellStyle name="Comma 68 7 2 2 3" xfId="8993" xr:uid="{00000000-0005-0000-0000-000015230000}"/>
    <cellStyle name="Comma 68 7 2 2 4" xfId="8994" xr:uid="{00000000-0005-0000-0000-000016230000}"/>
    <cellStyle name="Comma 68 7 2 3" xfId="8995" xr:uid="{00000000-0005-0000-0000-000017230000}"/>
    <cellStyle name="Comma 68 7 2 4" xfId="8996" xr:uid="{00000000-0005-0000-0000-000018230000}"/>
    <cellStyle name="Comma 68 7 2 5" xfId="8997" xr:uid="{00000000-0005-0000-0000-000019230000}"/>
    <cellStyle name="Comma 68 7 3" xfId="8998" xr:uid="{00000000-0005-0000-0000-00001A230000}"/>
    <cellStyle name="Comma 68 7 3 2" xfId="8999" xr:uid="{00000000-0005-0000-0000-00001B230000}"/>
    <cellStyle name="Comma 68 7 3 3" xfId="9000" xr:uid="{00000000-0005-0000-0000-00001C230000}"/>
    <cellStyle name="Comma 68 7 3 4" xfId="9001" xr:uid="{00000000-0005-0000-0000-00001D230000}"/>
    <cellStyle name="Comma 68 7 4" xfId="9002" xr:uid="{00000000-0005-0000-0000-00001E230000}"/>
    <cellStyle name="Comma 68 7 5" xfId="9003" xr:uid="{00000000-0005-0000-0000-00001F230000}"/>
    <cellStyle name="Comma 68 7 6" xfId="9004" xr:uid="{00000000-0005-0000-0000-000020230000}"/>
    <cellStyle name="Comma 68 8" xfId="9005" xr:uid="{00000000-0005-0000-0000-000021230000}"/>
    <cellStyle name="Comma 68 8 2" xfId="9006" xr:uid="{00000000-0005-0000-0000-000022230000}"/>
    <cellStyle name="Comma 68 8 2 2" xfId="9007" xr:uid="{00000000-0005-0000-0000-000023230000}"/>
    <cellStyle name="Comma 68 8 2 3" xfId="9008" xr:uid="{00000000-0005-0000-0000-000024230000}"/>
    <cellStyle name="Comma 68 8 2 4" xfId="9009" xr:uid="{00000000-0005-0000-0000-000025230000}"/>
    <cellStyle name="Comma 68 8 3" xfId="9010" xr:uid="{00000000-0005-0000-0000-000026230000}"/>
    <cellStyle name="Comma 68 8 4" xfId="9011" xr:uid="{00000000-0005-0000-0000-000027230000}"/>
    <cellStyle name="Comma 68 8 5" xfId="9012" xr:uid="{00000000-0005-0000-0000-000028230000}"/>
    <cellStyle name="Comma 68 9" xfId="9013" xr:uid="{00000000-0005-0000-0000-000029230000}"/>
    <cellStyle name="Comma 68 9 2" xfId="9014" xr:uid="{00000000-0005-0000-0000-00002A230000}"/>
    <cellStyle name="Comma 68 9 3" xfId="9015" xr:uid="{00000000-0005-0000-0000-00002B230000}"/>
    <cellStyle name="Comma 68 9 4" xfId="9016" xr:uid="{00000000-0005-0000-0000-00002C230000}"/>
    <cellStyle name="Comma 69" xfId="9017" xr:uid="{00000000-0005-0000-0000-00002D230000}"/>
    <cellStyle name="Comma 7" xfId="9018" xr:uid="{00000000-0005-0000-0000-00002E230000}"/>
    <cellStyle name="Comma 7 2" xfId="9019" xr:uid="{00000000-0005-0000-0000-00002F230000}"/>
    <cellStyle name="Comma 7 2 2" xfId="9020" xr:uid="{00000000-0005-0000-0000-000030230000}"/>
    <cellStyle name="Comma 7 2 2 2" xfId="9021" xr:uid="{00000000-0005-0000-0000-000031230000}"/>
    <cellStyle name="Comma 7 2 3" xfId="9022" xr:uid="{00000000-0005-0000-0000-000032230000}"/>
    <cellStyle name="Comma 7 2 4" xfId="9023" xr:uid="{00000000-0005-0000-0000-000033230000}"/>
    <cellStyle name="Comma 7 2 5" xfId="9024" xr:uid="{00000000-0005-0000-0000-000034230000}"/>
    <cellStyle name="Comma 7 2 6" xfId="9025" xr:uid="{00000000-0005-0000-0000-000035230000}"/>
    <cellStyle name="Comma 7 2 7" xfId="9026" xr:uid="{00000000-0005-0000-0000-000036230000}"/>
    <cellStyle name="Comma 7 3" xfId="9027" xr:uid="{00000000-0005-0000-0000-000037230000}"/>
    <cellStyle name="Comma 7 3 2" xfId="9028" xr:uid="{00000000-0005-0000-0000-000038230000}"/>
    <cellStyle name="Comma 7 4" xfId="9029" xr:uid="{00000000-0005-0000-0000-000039230000}"/>
    <cellStyle name="Comma 7 4 2" xfId="9030" xr:uid="{00000000-0005-0000-0000-00003A230000}"/>
    <cellStyle name="Comma 7 4 3" xfId="9031" xr:uid="{00000000-0005-0000-0000-00003B230000}"/>
    <cellStyle name="Comma 70" xfId="9032" xr:uid="{00000000-0005-0000-0000-00003C230000}"/>
    <cellStyle name="Comma 71" xfId="9033" xr:uid="{00000000-0005-0000-0000-00003D230000}"/>
    <cellStyle name="Comma 72" xfId="9034" xr:uid="{00000000-0005-0000-0000-00003E230000}"/>
    <cellStyle name="Comma 73" xfId="9035" xr:uid="{00000000-0005-0000-0000-00003F230000}"/>
    <cellStyle name="Comma 74" xfId="9036" xr:uid="{00000000-0005-0000-0000-000040230000}"/>
    <cellStyle name="Comma 75" xfId="9037" xr:uid="{00000000-0005-0000-0000-000041230000}"/>
    <cellStyle name="Comma 76" xfId="9038" xr:uid="{00000000-0005-0000-0000-000042230000}"/>
    <cellStyle name="Comma 77" xfId="9039" xr:uid="{00000000-0005-0000-0000-000043230000}"/>
    <cellStyle name="Comma 78" xfId="9040" xr:uid="{00000000-0005-0000-0000-000044230000}"/>
    <cellStyle name="Comma 79" xfId="9041" xr:uid="{00000000-0005-0000-0000-000045230000}"/>
    <cellStyle name="Comma 8" xfId="9042" xr:uid="{00000000-0005-0000-0000-000046230000}"/>
    <cellStyle name="Comma 8 10" xfId="9043" xr:uid="{00000000-0005-0000-0000-000047230000}"/>
    <cellStyle name="Comma 8 11" xfId="9044" xr:uid="{00000000-0005-0000-0000-000048230000}"/>
    <cellStyle name="Comma 8 2" xfId="9045" xr:uid="{00000000-0005-0000-0000-000049230000}"/>
    <cellStyle name="Comma 8 2 2" xfId="9046" xr:uid="{00000000-0005-0000-0000-00004A230000}"/>
    <cellStyle name="Comma 8 2 2 2" xfId="9047" xr:uid="{00000000-0005-0000-0000-00004B230000}"/>
    <cellStyle name="Comma 8 2 3" xfId="9048" xr:uid="{00000000-0005-0000-0000-00004C230000}"/>
    <cellStyle name="Comma 8 2 4" xfId="9049" xr:uid="{00000000-0005-0000-0000-00004D230000}"/>
    <cellStyle name="Comma 8 2 5" xfId="9050" xr:uid="{00000000-0005-0000-0000-00004E230000}"/>
    <cellStyle name="Comma 8 2 6" xfId="9051" xr:uid="{00000000-0005-0000-0000-00004F230000}"/>
    <cellStyle name="Comma 8 2 7" xfId="9052" xr:uid="{00000000-0005-0000-0000-000050230000}"/>
    <cellStyle name="Comma 8 2 8" xfId="9053" xr:uid="{00000000-0005-0000-0000-000051230000}"/>
    <cellStyle name="Comma 8 3" xfId="9054" xr:uid="{00000000-0005-0000-0000-000052230000}"/>
    <cellStyle name="Comma 8 3 2" xfId="9055" xr:uid="{00000000-0005-0000-0000-000053230000}"/>
    <cellStyle name="Comma 8 4" xfId="9056" xr:uid="{00000000-0005-0000-0000-000054230000}"/>
    <cellStyle name="Comma 8 4 2" xfId="9057" xr:uid="{00000000-0005-0000-0000-000055230000}"/>
    <cellStyle name="Comma 8 5" xfId="9058" xr:uid="{00000000-0005-0000-0000-000056230000}"/>
    <cellStyle name="Comma 8 6" xfId="9059" xr:uid="{00000000-0005-0000-0000-000057230000}"/>
    <cellStyle name="Comma 8 7" xfId="9060" xr:uid="{00000000-0005-0000-0000-000058230000}"/>
    <cellStyle name="Comma 8 8" xfId="9061" xr:uid="{00000000-0005-0000-0000-000059230000}"/>
    <cellStyle name="Comma 8 9" xfId="9062" xr:uid="{00000000-0005-0000-0000-00005A230000}"/>
    <cellStyle name="Comma 80" xfId="9063" xr:uid="{00000000-0005-0000-0000-00005B230000}"/>
    <cellStyle name="Comma 81" xfId="9064" xr:uid="{00000000-0005-0000-0000-00005C230000}"/>
    <cellStyle name="Comma 82" xfId="9065" xr:uid="{00000000-0005-0000-0000-00005D230000}"/>
    <cellStyle name="Comma 83" xfId="9066" xr:uid="{00000000-0005-0000-0000-00005E230000}"/>
    <cellStyle name="Comma 84" xfId="9067" xr:uid="{00000000-0005-0000-0000-00005F230000}"/>
    <cellStyle name="Comma 85" xfId="9068" xr:uid="{00000000-0005-0000-0000-000060230000}"/>
    <cellStyle name="Comma 86" xfId="9069" xr:uid="{00000000-0005-0000-0000-000061230000}"/>
    <cellStyle name="Comma 87" xfId="9070" xr:uid="{00000000-0005-0000-0000-000062230000}"/>
    <cellStyle name="Comma 88" xfId="9071" xr:uid="{00000000-0005-0000-0000-000063230000}"/>
    <cellStyle name="Comma 89" xfId="9072" xr:uid="{00000000-0005-0000-0000-000064230000}"/>
    <cellStyle name="Comma 9" xfId="9073" xr:uid="{00000000-0005-0000-0000-000065230000}"/>
    <cellStyle name="Comma 9 10" xfId="9074" xr:uid="{00000000-0005-0000-0000-000066230000}"/>
    <cellStyle name="Comma 9 11" xfId="9075" xr:uid="{00000000-0005-0000-0000-000067230000}"/>
    <cellStyle name="Comma 9 12" xfId="9076" xr:uid="{00000000-0005-0000-0000-000068230000}"/>
    <cellStyle name="Comma 9 13" xfId="9077" xr:uid="{00000000-0005-0000-0000-000069230000}"/>
    <cellStyle name="Comma 9 2" xfId="9078" xr:uid="{00000000-0005-0000-0000-00006A230000}"/>
    <cellStyle name="Comma 9 2 2" xfId="9079" xr:uid="{00000000-0005-0000-0000-00006B230000}"/>
    <cellStyle name="Comma 9 2 2 2" xfId="9080" xr:uid="{00000000-0005-0000-0000-00006C230000}"/>
    <cellStyle name="Comma 9 2 3" xfId="9081" xr:uid="{00000000-0005-0000-0000-00006D230000}"/>
    <cellStyle name="Comma 9 2 3 2" xfId="9082" xr:uid="{00000000-0005-0000-0000-00006E230000}"/>
    <cellStyle name="Comma 9 3" xfId="9083" xr:uid="{00000000-0005-0000-0000-00006F230000}"/>
    <cellStyle name="Comma 9 3 2" xfId="9084" xr:uid="{00000000-0005-0000-0000-000070230000}"/>
    <cellStyle name="Comma 9 3 2 2" xfId="9085" xr:uid="{00000000-0005-0000-0000-000071230000}"/>
    <cellStyle name="Comma 9 3 3" xfId="9086" xr:uid="{00000000-0005-0000-0000-000072230000}"/>
    <cellStyle name="Comma 9 3 4" xfId="9087" xr:uid="{00000000-0005-0000-0000-000073230000}"/>
    <cellStyle name="Comma 9 3 5" xfId="9088" xr:uid="{00000000-0005-0000-0000-000074230000}"/>
    <cellStyle name="Comma 9 3 6" xfId="9089" xr:uid="{00000000-0005-0000-0000-000075230000}"/>
    <cellStyle name="Comma 9 3 7" xfId="9090" xr:uid="{00000000-0005-0000-0000-000076230000}"/>
    <cellStyle name="Comma 9 4" xfId="9091" xr:uid="{00000000-0005-0000-0000-000077230000}"/>
    <cellStyle name="Comma 9 5" xfId="9092" xr:uid="{00000000-0005-0000-0000-000078230000}"/>
    <cellStyle name="Comma 9 6" xfId="9093" xr:uid="{00000000-0005-0000-0000-000079230000}"/>
    <cellStyle name="Comma 9 7" xfId="9094" xr:uid="{00000000-0005-0000-0000-00007A230000}"/>
    <cellStyle name="Comma 9 8" xfId="9095" xr:uid="{00000000-0005-0000-0000-00007B230000}"/>
    <cellStyle name="Comma 9 9" xfId="9096" xr:uid="{00000000-0005-0000-0000-00007C230000}"/>
    <cellStyle name="Comma 9 9 2" xfId="9097" xr:uid="{00000000-0005-0000-0000-00007D230000}"/>
    <cellStyle name="Comma 90" xfId="9098" xr:uid="{00000000-0005-0000-0000-00007E230000}"/>
    <cellStyle name="Comma 91" xfId="9099" xr:uid="{00000000-0005-0000-0000-00007F230000}"/>
    <cellStyle name="Comma 92" xfId="9100" xr:uid="{00000000-0005-0000-0000-000080230000}"/>
    <cellStyle name="Comma 93" xfId="9101" xr:uid="{00000000-0005-0000-0000-000081230000}"/>
    <cellStyle name="Comma 94" xfId="9102" xr:uid="{00000000-0005-0000-0000-000082230000}"/>
    <cellStyle name="Comma 95" xfId="9103" xr:uid="{00000000-0005-0000-0000-000083230000}"/>
    <cellStyle name="Comma 96" xfId="9104" xr:uid="{00000000-0005-0000-0000-000084230000}"/>
    <cellStyle name="Comma 97" xfId="9105" xr:uid="{00000000-0005-0000-0000-000085230000}"/>
    <cellStyle name="Comma 98" xfId="9106" xr:uid="{00000000-0005-0000-0000-000086230000}"/>
    <cellStyle name="Comma 98 2" xfId="9107" xr:uid="{00000000-0005-0000-0000-000087230000}"/>
    <cellStyle name="Comma 99" xfId="9108" xr:uid="{00000000-0005-0000-0000-000088230000}"/>
    <cellStyle name="Comma0 - Style3" xfId="9109" xr:uid="{00000000-0005-0000-0000-000089230000}"/>
    <cellStyle name="Currency [00]" xfId="9110" xr:uid="{00000000-0005-0000-0000-00008A230000}"/>
    <cellStyle name="Currency 10" xfId="9111" xr:uid="{00000000-0005-0000-0000-00008B230000}"/>
    <cellStyle name="Currency 2" xfId="9112" xr:uid="{00000000-0005-0000-0000-00008C230000}"/>
    <cellStyle name="Currency 2 2" xfId="9113" xr:uid="{00000000-0005-0000-0000-00008D230000}"/>
    <cellStyle name="Currency 2 2 2" xfId="9114" xr:uid="{00000000-0005-0000-0000-00008E230000}"/>
    <cellStyle name="Currency 2 2 2 2" xfId="9115" xr:uid="{00000000-0005-0000-0000-00008F230000}"/>
    <cellStyle name="Currency 2 2 2 3" xfId="9116" xr:uid="{00000000-0005-0000-0000-000090230000}"/>
    <cellStyle name="Currency 2 2 2 4" xfId="9117" xr:uid="{00000000-0005-0000-0000-000091230000}"/>
    <cellStyle name="Currency 2 3" xfId="9118" xr:uid="{00000000-0005-0000-0000-000092230000}"/>
    <cellStyle name="Currency 2 4" xfId="9119" xr:uid="{00000000-0005-0000-0000-000093230000}"/>
    <cellStyle name="Currency 2 5" xfId="9120" xr:uid="{00000000-0005-0000-0000-000094230000}"/>
    <cellStyle name="Currency 2 6" xfId="9121" xr:uid="{00000000-0005-0000-0000-000095230000}"/>
    <cellStyle name="Currency 2 7" xfId="9122" xr:uid="{00000000-0005-0000-0000-000096230000}"/>
    <cellStyle name="Currency 2 7 2" xfId="9123" xr:uid="{00000000-0005-0000-0000-000097230000}"/>
    <cellStyle name="Currency 2 7 3" xfId="9124" xr:uid="{00000000-0005-0000-0000-000098230000}"/>
    <cellStyle name="Currency 2 7 4" xfId="9125" xr:uid="{00000000-0005-0000-0000-000099230000}"/>
    <cellStyle name="Currency 3" xfId="9126" xr:uid="{00000000-0005-0000-0000-00009A230000}"/>
    <cellStyle name="Currency 3 2" xfId="9127" xr:uid="{00000000-0005-0000-0000-00009B230000}"/>
    <cellStyle name="Currency 4" xfId="9128" xr:uid="{00000000-0005-0000-0000-00009C230000}"/>
    <cellStyle name="Currency 5" xfId="9129" xr:uid="{00000000-0005-0000-0000-00009D230000}"/>
    <cellStyle name="Currency 6" xfId="9130" xr:uid="{00000000-0005-0000-0000-00009E230000}"/>
    <cellStyle name="Currency 7" xfId="9131" xr:uid="{00000000-0005-0000-0000-00009F230000}"/>
    <cellStyle name="Currency 8" xfId="9132" xr:uid="{00000000-0005-0000-0000-0000A0230000}"/>
    <cellStyle name="Currency 9" xfId="9133" xr:uid="{00000000-0005-0000-0000-0000A1230000}"/>
    <cellStyle name="Date - Style2" xfId="9134" xr:uid="{00000000-0005-0000-0000-0000A2230000}"/>
    <cellStyle name="Date Short" xfId="9135" xr:uid="{00000000-0005-0000-0000-0000A3230000}"/>
    <cellStyle name="DELTA" xfId="9136" xr:uid="{00000000-0005-0000-0000-0000A4230000}"/>
    <cellStyle name="DELTA 2" xfId="9137" xr:uid="{00000000-0005-0000-0000-0000A5230000}"/>
    <cellStyle name="DELTA 3" xfId="9138" xr:uid="{00000000-0005-0000-0000-0000A6230000}"/>
    <cellStyle name="DELTA 4" xfId="9139" xr:uid="{00000000-0005-0000-0000-0000A7230000}"/>
    <cellStyle name="DELTA 5" xfId="9140" xr:uid="{00000000-0005-0000-0000-0000A8230000}"/>
    <cellStyle name="DELTA 6" xfId="9141" xr:uid="{00000000-0005-0000-0000-0000A9230000}"/>
    <cellStyle name="DELTA 7" xfId="9142" xr:uid="{00000000-0005-0000-0000-0000AA230000}"/>
    <cellStyle name="Dezimal [0]" xfId="9143" xr:uid="{00000000-0005-0000-0000-0000AB230000}"/>
    <cellStyle name="Dezimal_AX-5-Loan-Portfolio-Efficiency-310899" xfId="9144" xr:uid="{00000000-0005-0000-0000-0000AC230000}"/>
    <cellStyle name="Emphasis 1" xfId="9145" xr:uid="{00000000-0005-0000-0000-0000AD230000}"/>
    <cellStyle name="Emphasis 2" xfId="9146" xr:uid="{00000000-0005-0000-0000-0000AE230000}"/>
    <cellStyle name="Emphasis 3" xfId="9147" xr:uid="{00000000-0005-0000-0000-0000AF230000}"/>
    <cellStyle name="Enter Currency (0)" xfId="9148" xr:uid="{00000000-0005-0000-0000-0000B0230000}"/>
    <cellStyle name="Enter Currency (2)" xfId="9149" xr:uid="{00000000-0005-0000-0000-0000B1230000}"/>
    <cellStyle name="Enter Units (0)" xfId="9150" xr:uid="{00000000-0005-0000-0000-0000B2230000}"/>
    <cellStyle name="Enter Units (1)" xfId="9151" xr:uid="{00000000-0005-0000-0000-0000B3230000}"/>
    <cellStyle name="Enter Units (2)" xfId="9152" xr:uid="{00000000-0005-0000-0000-0000B4230000}"/>
    <cellStyle name="Euro" xfId="9153" xr:uid="{00000000-0005-0000-0000-0000B5230000}"/>
    <cellStyle name="Euro 2" xfId="9154" xr:uid="{00000000-0005-0000-0000-0000B6230000}"/>
    <cellStyle name="Euro 3" xfId="9155" xr:uid="{00000000-0005-0000-0000-0000B7230000}"/>
    <cellStyle name="Explanatory Text 2" xfId="9156" xr:uid="{00000000-0005-0000-0000-0000B8230000}"/>
    <cellStyle name="Explanatory Text 2 10" xfId="9157" xr:uid="{00000000-0005-0000-0000-0000B9230000}"/>
    <cellStyle name="Explanatory Text 2 11" xfId="9158" xr:uid="{00000000-0005-0000-0000-0000BA230000}"/>
    <cellStyle name="Explanatory Text 2 12" xfId="9159" xr:uid="{00000000-0005-0000-0000-0000BB230000}"/>
    <cellStyle name="Explanatory Text 2 2" xfId="9160" xr:uid="{00000000-0005-0000-0000-0000BC230000}"/>
    <cellStyle name="Explanatory Text 2 2 2" xfId="9161" xr:uid="{00000000-0005-0000-0000-0000BD230000}"/>
    <cellStyle name="Explanatory Text 2 3" xfId="9162" xr:uid="{00000000-0005-0000-0000-0000BE230000}"/>
    <cellStyle name="Explanatory Text 2 4" xfId="9163" xr:uid="{00000000-0005-0000-0000-0000BF230000}"/>
    <cellStyle name="Explanatory Text 2 5" xfId="9164" xr:uid="{00000000-0005-0000-0000-0000C0230000}"/>
    <cellStyle name="Explanatory Text 2 6" xfId="9165" xr:uid="{00000000-0005-0000-0000-0000C1230000}"/>
    <cellStyle name="Explanatory Text 2 7" xfId="9166" xr:uid="{00000000-0005-0000-0000-0000C2230000}"/>
    <cellStyle name="Explanatory Text 2 8" xfId="9167" xr:uid="{00000000-0005-0000-0000-0000C3230000}"/>
    <cellStyle name="Explanatory Text 2 9" xfId="9168" xr:uid="{00000000-0005-0000-0000-0000C4230000}"/>
    <cellStyle name="Explanatory Text 3" xfId="9169" xr:uid="{00000000-0005-0000-0000-0000C5230000}"/>
    <cellStyle name="Explanatory Text 3 2" xfId="9170" xr:uid="{00000000-0005-0000-0000-0000C6230000}"/>
    <cellStyle name="Explanatory Text 3 3" xfId="9171" xr:uid="{00000000-0005-0000-0000-0000C7230000}"/>
    <cellStyle name="Explanatory Text 4" xfId="9172" xr:uid="{00000000-0005-0000-0000-0000C8230000}"/>
    <cellStyle name="Explanatory Text 4 2" xfId="9173" xr:uid="{00000000-0005-0000-0000-0000C9230000}"/>
    <cellStyle name="Explanatory Text 4 3" xfId="9174" xr:uid="{00000000-0005-0000-0000-0000CA230000}"/>
    <cellStyle name="Explanatory Text 5" xfId="9175" xr:uid="{00000000-0005-0000-0000-0000CB230000}"/>
    <cellStyle name="Explanatory Text 5 2" xfId="9176" xr:uid="{00000000-0005-0000-0000-0000CC230000}"/>
    <cellStyle name="Explanatory Text 5 3" xfId="9177" xr:uid="{00000000-0005-0000-0000-0000CD230000}"/>
    <cellStyle name="Explanatory Text 6" xfId="9178" xr:uid="{00000000-0005-0000-0000-0000CE230000}"/>
    <cellStyle name="Explanatory Text 6 2" xfId="9179" xr:uid="{00000000-0005-0000-0000-0000CF230000}"/>
    <cellStyle name="Explanatory Text 6 3" xfId="9180" xr:uid="{00000000-0005-0000-0000-0000D0230000}"/>
    <cellStyle name="Explanatory Text 7" xfId="9181" xr:uid="{00000000-0005-0000-0000-0000D1230000}"/>
    <cellStyle name="Flag" xfId="9182" xr:uid="{00000000-0005-0000-0000-0000D2230000}"/>
    <cellStyle name="Flag 2" xfId="9183" xr:uid="{00000000-0005-0000-0000-0000D3230000}"/>
    <cellStyle name="Flag 3" xfId="9184" xr:uid="{00000000-0005-0000-0000-0000D4230000}"/>
    <cellStyle name="Gia's" xfId="9185" xr:uid="{00000000-0005-0000-0000-0000D5230000}"/>
    <cellStyle name="Gia's 10" xfId="9186" xr:uid="{00000000-0005-0000-0000-0000D6230000}"/>
    <cellStyle name="Gia's 2" xfId="9187" xr:uid="{00000000-0005-0000-0000-0000D7230000}"/>
    <cellStyle name="Gia's 3" xfId="9188" xr:uid="{00000000-0005-0000-0000-0000D8230000}"/>
    <cellStyle name="Gia's 4" xfId="9189" xr:uid="{00000000-0005-0000-0000-0000D9230000}"/>
    <cellStyle name="Gia's 5" xfId="9190" xr:uid="{00000000-0005-0000-0000-0000DA230000}"/>
    <cellStyle name="Gia's 6" xfId="9191" xr:uid="{00000000-0005-0000-0000-0000DB230000}"/>
    <cellStyle name="Gia's 7" xfId="9192" xr:uid="{00000000-0005-0000-0000-0000DC230000}"/>
    <cellStyle name="Gia's 8" xfId="9193" xr:uid="{00000000-0005-0000-0000-0000DD230000}"/>
    <cellStyle name="Gia's 9" xfId="9194" xr:uid="{00000000-0005-0000-0000-0000DE230000}"/>
    <cellStyle name="Good 2" xfId="9195" xr:uid="{00000000-0005-0000-0000-0000DF230000}"/>
    <cellStyle name="Good 2 10" xfId="9196" xr:uid="{00000000-0005-0000-0000-0000E0230000}"/>
    <cellStyle name="Good 2 11" xfId="9197" xr:uid="{00000000-0005-0000-0000-0000E1230000}"/>
    <cellStyle name="Good 2 12" xfId="9198" xr:uid="{00000000-0005-0000-0000-0000E2230000}"/>
    <cellStyle name="Good 2 2" xfId="9199" xr:uid="{00000000-0005-0000-0000-0000E3230000}"/>
    <cellStyle name="Good 2 2 2" xfId="9200" xr:uid="{00000000-0005-0000-0000-0000E4230000}"/>
    <cellStyle name="Good 2 3" xfId="9201" xr:uid="{00000000-0005-0000-0000-0000E5230000}"/>
    <cellStyle name="Good 2 4" xfId="9202" xr:uid="{00000000-0005-0000-0000-0000E6230000}"/>
    <cellStyle name="Good 2 5" xfId="9203" xr:uid="{00000000-0005-0000-0000-0000E7230000}"/>
    <cellStyle name="Good 2 6" xfId="9204" xr:uid="{00000000-0005-0000-0000-0000E8230000}"/>
    <cellStyle name="Good 2 7" xfId="9205" xr:uid="{00000000-0005-0000-0000-0000E9230000}"/>
    <cellStyle name="Good 2 8" xfId="9206" xr:uid="{00000000-0005-0000-0000-0000EA230000}"/>
    <cellStyle name="Good 2 9" xfId="9207" xr:uid="{00000000-0005-0000-0000-0000EB230000}"/>
    <cellStyle name="Good 3" xfId="9208" xr:uid="{00000000-0005-0000-0000-0000EC230000}"/>
    <cellStyle name="Good 3 2" xfId="9209" xr:uid="{00000000-0005-0000-0000-0000ED230000}"/>
    <cellStyle name="Good 3 3" xfId="9210" xr:uid="{00000000-0005-0000-0000-0000EE230000}"/>
    <cellStyle name="Good 4" xfId="9211" xr:uid="{00000000-0005-0000-0000-0000EF230000}"/>
    <cellStyle name="Good 4 2" xfId="9212" xr:uid="{00000000-0005-0000-0000-0000F0230000}"/>
    <cellStyle name="Good 4 3" xfId="9213" xr:uid="{00000000-0005-0000-0000-0000F1230000}"/>
    <cellStyle name="Good 5" xfId="9214" xr:uid="{00000000-0005-0000-0000-0000F2230000}"/>
    <cellStyle name="Good 5 2" xfId="9215" xr:uid="{00000000-0005-0000-0000-0000F3230000}"/>
    <cellStyle name="Good 5 3" xfId="9216" xr:uid="{00000000-0005-0000-0000-0000F4230000}"/>
    <cellStyle name="Good 6" xfId="9217" xr:uid="{00000000-0005-0000-0000-0000F5230000}"/>
    <cellStyle name="Good 6 2" xfId="9218" xr:uid="{00000000-0005-0000-0000-0000F6230000}"/>
    <cellStyle name="Good 6 3" xfId="9219" xr:uid="{00000000-0005-0000-0000-0000F7230000}"/>
    <cellStyle name="Good 7" xfId="9220" xr:uid="{00000000-0005-0000-0000-0000F8230000}"/>
    <cellStyle name="greyed" xfId="9221" xr:uid="{00000000-0005-0000-0000-0000F9230000}"/>
    <cellStyle name="Header1" xfId="9222" xr:uid="{00000000-0005-0000-0000-0000FA230000}"/>
    <cellStyle name="Header1 2" xfId="9223" xr:uid="{00000000-0005-0000-0000-0000FB230000}"/>
    <cellStyle name="Header1 3" xfId="9224" xr:uid="{00000000-0005-0000-0000-0000FC230000}"/>
    <cellStyle name="Header2" xfId="9225" xr:uid="{00000000-0005-0000-0000-0000FD230000}"/>
    <cellStyle name="Header2 2" xfId="9226" xr:uid="{00000000-0005-0000-0000-0000FE230000}"/>
    <cellStyle name="Header2 3" xfId="9227" xr:uid="{00000000-0005-0000-0000-0000FF230000}"/>
    <cellStyle name="Heading 1 2" xfId="9228" xr:uid="{00000000-0005-0000-0000-000000240000}"/>
    <cellStyle name="Heading 1 2 2" xfId="9229" xr:uid="{00000000-0005-0000-0000-000001240000}"/>
    <cellStyle name="Heading 1 2 2 2" xfId="9230" xr:uid="{00000000-0005-0000-0000-000002240000}"/>
    <cellStyle name="Heading 1 2 3" xfId="9231" xr:uid="{00000000-0005-0000-0000-000003240000}"/>
    <cellStyle name="Heading 1 2 4" xfId="9232" xr:uid="{00000000-0005-0000-0000-000004240000}"/>
    <cellStyle name="Heading 1 3" xfId="9233" xr:uid="{00000000-0005-0000-0000-000005240000}"/>
    <cellStyle name="Heading 1 3 2" xfId="9234" xr:uid="{00000000-0005-0000-0000-000006240000}"/>
    <cellStyle name="Heading 1 3 3" xfId="9235" xr:uid="{00000000-0005-0000-0000-000007240000}"/>
    <cellStyle name="Heading 1 4" xfId="9236" xr:uid="{00000000-0005-0000-0000-000008240000}"/>
    <cellStyle name="Heading 1 4 2" xfId="9237" xr:uid="{00000000-0005-0000-0000-000009240000}"/>
    <cellStyle name="Heading 1 4 3" xfId="9238" xr:uid="{00000000-0005-0000-0000-00000A240000}"/>
    <cellStyle name="Heading 1 5" xfId="9239" xr:uid="{00000000-0005-0000-0000-00000B240000}"/>
    <cellStyle name="Heading 1 5 2" xfId="9240" xr:uid="{00000000-0005-0000-0000-00000C240000}"/>
    <cellStyle name="Heading 1 5 3" xfId="9241" xr:uid="{00000000-0005-0000-0000-00000D240000}"/>
    <cellStyle name="Heading 1 6" xfId="9242" xr:uid="{00000000-0005-0000-0000-00000E240000}"/>
    <cellStyle name="Heading 1 6 2" xfId="9243" xr:uid="{00000000-0005-0000-0000-00000F240000}"/>
    <cellStyle name="Heading 1 6 3" xfId="9244" xr:uid="{00000000-0005-0000-0000-000010240000}"/>
    <cellStyle name="Heading 1 7" xfId="9245" xr:uid="{00000000-0005-0000-0000-000011240000}"/>
    <cellStyle name="Heading 2 2" xfId="9246" xr:uid="{00000000-0005-0000-0000-000012240000}"/>
    <cellStyle name="Heading 2 2 2" xfId="9247" xr:uid="{00000000-0005-0000-0000-000013240000}"/>
    <cellStyle name="Heading 2 2 2 2" xfId="9248" xr:uid="{00000000-0005-0000-0000-000014240000}"/>
    <cellStyle name="Heading 2 2 3" xfId="9249" xr:uid="{00000000-0005-0000-0000-000015240000}"/>
    <cellStyle name="Heading 2 2 4" xfId="9250" xr:uid="{00000000-0005-0000-0000-000016240000}"/>
    <cellStyle name="Heading 2 3" xfId="9251" xr:uid="{00000000-0005-0000-0000-000017240000}"/>
    <cellStyle name="Heading 2 3 2" xfId="9252" xr:uid="{00000000-0005-0000-0000-000018240000}"/>
    <cellStyle name="Heading 2 3 3" xfId="9253" xr:uid="{00000000-0005-0000-0000-000019240000}"/>
    <cellStyle name="Heading 2 4" xfId="9254" xr:uid="{00000000-0005-0000-0000-00001A240000}"/>
    <cellStyle name="Heading 2 4 2" xfId="9255" xr:uid="{00000000-0005-0000-0000-00001B240000}"/>
    <cellStyle name="Heading 2 4 3" xfId="9256" xr:uid="{00000000-0005-0000-0000-00001C240000}"/>
    <cellStyle name="Heading 2 5" xfId="9257" xr:uid="{00000000-0005-0000-0000-00001D240000}"/>
    <cellStyle name="Heading 2 5 2" xfId="9258" xr:uid="{00000000-0005-0000-0000-00001E240000}"/>
    <cellStyle name="Heading 2 5 3" xfId="9259" xr:uid="{00000000-0005-0000-0000-00001F240000}"/>
    <cellStyle name="Heading 2 6" xfId="9260" xr:uid="{00000000-0005-0000-0000-000020240000}"/>
    <cellStyle name="Heading 2 6 2" xfId="9261" xr:uid="{00000000-0005-0000-0000-000021240000}"/>
    <cellStyle name="Heading 2 6 3" xfId="9262" xr:uid="{00000000-0005-0000-0000-000022240000}"/>
    <cellStyle name="Heading 2 7" xfId="9263" xr:uid="{00000000-0005-0000-0000-000023240000}"/>
    <cellStyle name="Heading 3 2" xfId="9264" xr:uid="{00000000-0005-0000-0000-000024240000}"/>
    <cellStyle name="Heading 3 2 2" xfId="9265" xr:uid="{00000000-0005-0000-0000-000025240000}"/>
    <cellStyle name="Heading 3 2 2 2" xfId="9266" xr:uid="{00000000-0005-0000-0000-000026240000}"/>
    <cellStyle name="Heading 3 2 3" xfId="9267" xr:uid="{00000000-0005-0000-0000-000027240000}"/>
    <cellStyle name="Heading 3 2 3 2" xfId="9268" xr:uid="{00000000-0005-0000-0000-000028240000}"/>
    <cellStyle name="Heading 3 2 4" xfId="9269" xr:uid="{00000000-0005-0000-0000-000029240000}"/>
    <cellStyle name="Heading 3 2 4 2" xfId="9270" xr:uid="{00000000-0005-0000-0000-00002A240000}"/>
    <cellStyle name="Heading 3 2 5" xfId="9271" xr:uid="{00000000-0005-0000-0000-00002B240000}"/>
    <cellStyle name="Heading 3 3" xfId="9272" xr:uid="{00000000-0005-0000-0000-00002C240000}"/>
    <cellStyle name="Heading 3 3 2" xfId="9273" xr:uid="{00000000-0005-0000-0000-00002D240000}"/>
    <cellStyle name="Heading 3 3 3" xfId="9274" xr:uid="{00000000-0005-0000-0000-00002E240000}"/>
    <cellStyle name="Heading 3 4" xfId="9275" xr:uid="{00000000-0005-0000-0000-00002F240000}"/>
    <cellStyle name="Heading 3 4 2" xfId="9276" xr:uid="{00000000-0005-0000-0000-000030240000}"/>
    <cellStyle name="Heading 3 4 3" xfId="9277" xr:uid="{00000000-0005-0000-0000-000031240000}"/>
    <cellStyle name="Heading 3 5" xfId="9278" xr:uid="{00000000-0005-0000-0000-000032240000}"/>
    <cellStyle name="Heading 3 5 2" xfId="9279" xr:uid="{00000000-0005-0000-0000-000033240000}"/>
    <cellStyle name="Heading 3 5 3" xfId="9280" xr:uid="{00000000-0005-0000-0000-000034240000}"/>
    <cellStyle name="Heading 3 6" xfId="9281" xr:uid="{00000000-0005-0000-0000-000035240000}"/>
    <cellStyle name="Heading 3 6 2" xfId="9282" xr:uid="{00000000-0005-0000-0000-000036240000}"/>
    <cellStyle name="Heading 3 6 3" xfId="9283" xr:uid="{00000000-0005-0000-0000-000037240000}"/>
    <cellStyle name="Heading 3 7" xfId="9284" xr:uid="{00000000-0005-0000-0000-000038240000}"/>
    <cellStyle name="Heading 4 2" xfId="9285" xr:uid="{00000000-0005-0000-0000-000039240000}"/>
    <cellStyle name="Heading 4 2 2" xfId="9286" xr:uid="{00000000-0005-0000-0000-00003A240000}"/>
    <cellStyle name="Heading 4 2 2 2" xfId="9287" xr:uid="{00000000-0005-0000-0000-00003B240000}"/>
    <cellStyle name="Heading 4 2 3" xfId="9288" xr:uid="{00000000-0005-0000-0000-00003C240000}"/>
    <cellStyle name="Heading 4 2 4" xfId="9289" xr:uid="{00000000-0005-0000-0000-00003D240000}"/>
    <cellStyle name="Heading 4 3" xfId="9290" xr:uid="{00000000-0005-0000-0000-00003E240000}"/>
    <cellStyle name="Heading 4 3 2" xfId="9291" xr:uid="{00000000-0005-0000-0000-00003F240000}"/>
    <cellStyle name="Heading 4 3 3" xfId="9292" xr:uid="{00000000-0005-0000-0000-000040240000}"/>
    <cellStyle name="Heading 4 4" xfId="9293" xr:uid="{00000000-0005-0000-0000-000041240000}"/>
    <cellStyle name="Heading 4 4 2" xfId="9294" xr:uid="{00000000-0005-0000-0000-000042240000}"/>
    <cellStyle name="Heading 4 4 3" xfId="9295" xr:uid="{00000000-0005-0000-0000-000043240000}"/>
    <cellStyle name="Heading 4 5" xfId="9296" xr:uid="{00000000-0005-0000-0000-000044240000}"/>
    <cellStyle name="Heading 4 5 2" xfId="9297" xr:uid="{00000000-0005-0000-0000-000045240000}"/>
    <cellStyle name="Heading 4 5 3" xfId="9298" xr:uid="{00000000-0005-0000-0000-000046240000}"/>
    <cellStyle name="Heading 4 6" xfId="9299" xr:uid="{00000000-0005-0000-0000-000047240000}"/>
    <cellStyle name="Heading 4 6 2" xfId="9300" xr:uid="{00000000-0005-0000-0000-000048240000}"/>
    <cellStyle name="Heading 4 6 3" xfId="9301" xr:uid="{00000000-0005-0000-0000-000049240000}"/>
    <cellStyle name="Heading 4 7" xfId="9302" xr:uid="{00000000-0005-0000-0000-00004A240000}"/>
    <cellStyle name="Heading A" xfId="9303" xr:uid="{00000000-0005-0000-0000-00004B240000}"/>
    <cellStyle name="Heading1" xfId="9304" xr:uid="{00000000-0005-0000-0000-00004C240000}"/>
    <cellStyle name="Heading1 2" xfId="9305" xr:uid="{00000000-0005-0000-0000-00004D240000}"/>
    <cellStyle name="Heading1 3" xfId="9306" xr:uid="{00000000-0005-0000-0000-00004E240000}"/>
    <cellStyle name="Heading2" xfId="9307" xr:uid="{00000000-0005-0000-0000-00004F240000}"/>
    <cellStyle name="Heading2 2" xfId="9308" xr:uid="{00000000-0005-0000-0000-000050240000}"/>
    <cellStyle name="Heading2 3" xfId="9309" xr:uid="{00000000-0005-0000-0000-000051240000}"/>
    <cellStyle name="Heading3" xfId="9310" xr:uid="{00000000-0005-0000-0000-000052240000}"/>
    <cellStyle name="Heading3 2" xfId="9311" xr:uid="{00000000-0005-0000-0000-000053240000}"/>
    <cellStyle name="Heading3 3" xfId="9312" xr:uid="{00000000-0005-0000-0000-000054240000}"/>
    <cellStyle name="Heading4" xfId="9313" xr:uid="{00000000-0005-0000-0000-000055240000}"/>
    <cellStyle name="Heading4 2" xfId="9314" xr:uid="{00000000-0005-0000-0000-000056240000}"/>
    <cellStyle name="Heading4 3" xfId="9315" xr:uid="{00000000-0005-0000-0000-000057240000}"/>
    <cellStyle name="Heading5" xfId="9316" xr:uid="{00000000-0005-0000-0000-000058240000}"/>
    <cellStyle name="Heading5 2" xfId="9317" xr:uid="{00000000-0005-0000-0000-000059240000}"/>
    <cellStyle name="Heading5 3" xfId="9318" xr:uid="{00000000-0005-0000-0000-00005A240000}"/>
    <cellStyle name="Heading6" xfId="9319" xr:uid="{00000000-0005-0000-0000-00005B240000}"/>
    <cellStyle name="Heading6 2" xfId="9320" xr:uid="{00000000-0005-0000-0000-00005C240000}"/>
    <cellStyle name="Heading6 3" xfId="9321" xr:uid="{00000000-0005-0000-0000-00005D240000}"/>
    <cellStyle name="HeadingTable" xfId="9322" xr:uid="{00000000-0005-0000-0000-00005E240000}"/>
    <cellStyle name="highlightExposure" xfId="9323" xr:uid="{00000000-0005-0000-0000-00005F240000}"/>
    <cellStyle name="highlightPercentage" xfId="9324" xr:uid="{00000000-0005-0000-0000-000060240000}"/>
    <cellStyle name="highlightText" xfId="9325" xr:uid="{00000000-0005-0000-0000-000061240000}"/>
    <cellStyle name="Horizontal" xfId="9326" xr:uid="{00000000-0005-0000-0000-000062240000}"/>
    <cellStyle name="Horizontal 2" xfId="9327" xr:uid="{00000000-0005-0000-0000-000063240000}"/>
    <cellStyle name="Horizontal 3" xfId="9328" xr:uid="{00000000-0005-0000-0000-000064240000}"/>
    <cellStyle name="Hyperlink" xfId="17" builtinId="8"/>
    <cellStyle name="Hyperlink 2" xfId="9329" xr:uid="{00000000-0005-0000-0000-000066240000}"/>
    <cellStyle name="Hyperlink 2 2" xfId="9330" xr:uid="{00000000-0005-0000-0000-000067240000}"/>
    <cellStyle name="Hyperlink 2 3" xfId="9331" xr:uid="{00000000-0005-0000-0000-000068240000}"/>
    <cellStyle name="Îáû÷íûé_23_1 " xfId="9332" xr:uid="{00000000-0005-0000-0000-000069240000}"/>
    <cellStyle name="Input 2" xfId="9333" xr:uid="{00000000-0005-0000-0000-00006A240000}"/>
    <cellStyle name="Input 2 10" xfId="9334" xr:uid="{00000000-0005-0000-0000-00006B240000}"/>
    <cellStyle name="Input 2 10 2" xfId="9335" xr:uid="{00000000-0005-0000-0000-00006C240000}"/>
    <cellStyle name="Input 2 10 3" xfId="9336" xr:uid="{00000000-0005-0000-0000-00006D240000}"/>
    <cellStyle name="Input 2 10 4" xfId="9337" xr:uid="{00000000-0005-0000-0000-00006E240000}"/>
    <cellStyle name="Input 2 10 5" xfId="9338" xr:uid="{00000000-0005-0000-0000-00006F240000}"/>
    <cellStyle name="Input 2 11" xfId="9339" xr:uid="{00000000-0005-0000-0000-000070240000}"/>
    <cellStyle name="Input 2 11 2" xfId="9340" xr:uid="{00000000-0005-0000-0000-000071240000}"/>
    <cellStyle name="Input 2 11 3" xfId="9341" xr:uid="{00000000-0005-0000-0000-000072240000}"/>
    <cellStyle name="Input 2 11 4" xfId="9342" xr:uid="{00000000-0005-0000-0000-000073240000}"/>
    <cellStyle name="Input 2 11 5" xfId="9343" xr:uid="{00000000-0005-0000-0000-000074240000}"/>
    <cellStyle name="Input 2 12" xfId="9344" xr:uid="{00000000-0005-0000-0000-000075240000}"/>
    <cellStyle name="Input 2 12 2" xfId="9345" xr:uid="{00000000-0005-0000-0000-000076240000}"/>
    <cellStyle name="Input 2 12 3" xfId="9346" xr:uid="{00000000-0005-0000-0000-000077240000}"/>
    <cellStyle name="Input 2 12 4" xfId="9347" xr:uid="{00000000-0005-0000-0000-000078240000}"/>
    <cellStyle name="Input 2 12 5" xfId="9348" xr:uid="{00000000-0005-0000-0000-000079240000}"/>
    <cellStyle name="Input 2 13" xfId="9349" xr:uid="{00000000-0005-0000-0000-00007A240000}"/>
    <cellStyle name="Input 2 13 2" xfId="9350" xr:uid="{00000000-0005-0000-0000-00007B240000}"/>
    <cellStyle name="Input 2 13 3" xfId="9351" xr:uid="{00000000-0005-0000-0000-00007C240000}"/>
    <cellStyle name="Input 2 13 4" xfId="9352" xr:uid="{00000000-0005-0000-0000-00007D240000}"/>
    <cellStyle name="Input 2 14" xfId="9353" xr:uid="{00000000-0005-0000-0000-00007E240000}"/>
    <cellStyle name="Input 2 15" xfId="9354" xr:uid="{00000000-0005-0000-0000-00007F240000}"/>
    <cellStyle name="Input 2 16" xfId="9355" xr:uid="{00000000-0005-0000-0000-000080240000}"/>
    <cellStyle name="Input 2 2" xfId="9356" xr:uid="{00000000-0005-0000-0000-000081240000}"/>
    <cellStyle name="Input 2 2 2" xfId="9357" xr:uid="{00000000-0005-0000-0000-000082240000}"/>
    <cellStyle name="Input 2 2 2 2" xfId="9358" xr:uid="{00000000-0005-0000-0000-000083240000}"/>
    <cellStyle name="Input 2 2 2 3" xfId="9359" xr:uid="{00000000-0005-0000-0000-000084240000}"/>
    <cellStyle name="Input 2 2 2 4" xfId="9360" xr:uid="{00000000-0005-0000-0000-000085240000}"/>
    <cellStyle name="Input 2 2 3" xfId="9361" xr:uid="{00000000-0005-0000-0000-000086240000}"/>
    <cellStyle name="Input 2 2 3 2" xfId="9362" xr:uid="{00000000-0005-0000-0000-000087240000}"/>
    <cellStyle name="Input 2 2 3 3" xfId="9363" xr:uid="{00000000-0005-0000-0000-000088240000}"/>
    <cellStyle name="Input 2 2 3 4" xfId="9364" xr:uid="{00000000-0005-0000-0000-000089240000}"/>
    <cellStyle name="Input 2 2 4" xfId="9365" xr:uid="{00000000-0005-0000-0000-00008A240000}"/>
    <cellStyle name="Input 2 2 4 2" xfId="9366" xr:uid="{00000000-0005-0000-0000-00008B240000}"/>
    <cellStyle name="Input 2 2 4 3" xfId="9367" xr:uid="{00000000-0005-0000-0000-00008C240000}"/>
    <cellStyle name="Input 2 2 4 4" xfId="9368" xr:uid="{00000000-0005-0000-0000-00008D240000}"/>
    <cellStyle name="Input 2 2 5" xfId="9369" xr:uid="{00000000-0005-0000-0000-00008E240000}"/>
    <cellStyle name="Input 2 2 5 2" xfId="9370" xr:uid="{00000000-0005-0000-0000-00008F240000}"/>
    <cellStyle name="Input 2 2 5 3" xfId="9371" xr:uid="{00000000-0005-0000-0000-000090240000}"/>
    <cellStyle name="Input 2 2 5 4" xfId="9372" xr:uid="{00000000-0005-0000-0000-000091240000}"/>
    <cellStyle name="Input 2 2 6" xfId="9373" xr:uid="{00000000-0005-0000-0000-000092240000}"/>
    <cellStyle name="Input 2 2 7" xfId="9374" xr:uid="{00000000-0005-0000-0000-000093240000}"/>
    <cellStyle name="Input 2 2 8" xfId="9375" xr:uid="{00000000-0005-0000-0000-000094240000}"/>
    <cellStyle name="Input 2 2 9" xfId="9376" xr:uid="{00000000-0005-0000-0000-000095240000}"/>
    <cellStyle name="Input 2 3" xfId="9377" xr:uid="{00000000-0005-0000-0000-000096240000}"/>
    <cellStyle name="Input 2 3 2" xfId="9378" xr:uid="{00000000-0005-0000-0000-000097240000}"/>
    <cellStyle name="Input 2 3 3" xfId="9379" xr:uid="{00000000-0005-0000-0000-000098240000}"/>
    <cellStyle name="Input 2 3 4" xfId="9380" xr:uid="{00000000-0005-0000-0000-000099240000}"/>
    <cellStyle name="Input 2 3 5" xfId="9381" xr:uid="{00000000-0005-0000-0000-00009A240000}"/>
    <cellStyle name="Input 2 4" xfId="9382" xr:uid="{00000000-0005-0000-0000-00009B240000}"/>
    <cellStyle name="Input 2 4 2" xfId="9383" xr:uid="{00000000-0005-0000-0000-00009C240000}"/>
    <cellStyle name="Input 2 4 3" xfId="9384" xr:uid="{00000000-0005-0000-0000-00009D240000}"/>
    <cellStyle name="Input 2 4 4" xfId="9385" xr:uid="{00000000-0005-0000-0000-00009E240000}"/>
    <cellStyle name="Input 2 4 5" xfId="9386" xr:uid="{00000000-0005-0000-0000-00009F240000}"/>
    <cellStyle name="Input 2 5" xfId="9387" xr:uid="{00000000-0005-0000-0000-0000A0240000}"/>
    <cellStyle name="Input 2 5 2" xfId="9388" xr:uid="{00000000-0005-0000-0000-0000A1240000}"/>
    <cellStyle name="Input 2 5 3" xfId="9389" xr:uid="{00000000-0005-0000-0000-0000A2240000}"/>
    <cellStyle name="Input 2 5 4" xfId="9390" xr:uid="{00000000-0005-0000-0000-0000A3240000}"/>
    <cellStyle name="Input 2 5 5" xfId="9391" xr:uid="{00000000-0005-0000-0000-0000A4240000}"/>
    <cellStyle name="Input 2 6" xfId="9392" xr:uid="{00000000-0005-0000-0000-0000A5240000}"/>
    <cellStyle name="Input 2 6 2" xfId="9393" xr:uid="{00000000-0005-0000-0000-0000A6240000}"/>
    <cellStyle name="Input 2 6 3" xfId="9394" xr:uid="{00000000-0005-0000-0000-0000A7240000}"/>
    <cellStyle name="Input 2 6 4" xfId="9395" xr:uid="{00000000-0005-0000-0000-0000A8240000}"/>
    <cellStyle name="Input 2 6 5" xfId="9396" xr:uid="{00000000-0005-0000-0000-0000A9240000}"/>
    <cellStyle name="Input 2 7" xfId="9397" xr:uid="{00000000-0005-0000-0000-0000AA240000}"/>
    <cellStyle name="Input 2 7 2" xfId="9398" xr:uid="{00000000-0005-0000-0000-0000AB240000}"/>
    <cellStyle name="Input 2 7 3" xfId="9399" xr:uid="{00000000-0005-0000-0000-0000AC240000}"/>
    <cellStyle name="Input 2 7 4" xfId="9400" xr:uid="{00000000-0005-0000-0000-0000AD240000}"/>
    <cellStyle name="Input 2 7 5" xfId="9401" xr:uid="{00000000-0005-0000-0000-0000AE240000}"/>
    <cellStyle name="Input 2 8" xfId="9402" xr:uid="{00000000-0005-0000-0000-0000AF240000}"/>
    <cellStyle name="Input 2 8 2" xfId="9403" xr:uid="{00000000-0005-0000-0000-0000B0240000}"/>
    <cellStyle name="Input 2 8 3" xfId="9404" xr:uid="{00000000-0005-0000-0000-0000B1240000}"/>
    <cellStyle name="Input 2 8 4" xfId="9405" xr:uid="{00000000-0005-0000-0000-0000B2240000}"/>
    <cellStyle name="Input 2 8 5" xfId="9406" xr:uid="{00000000-0005-0000-0000-0000B3240000}"/>
    <cellStyle name="Input 2 9" xfId="9407" xr:uid="{00000000-0005-0000-0000-0000B4240000}"/>
    <cellStyle name="Input 2 9 2" xfId="9408" xr:uid="{00000000-0005-0000-0000-0000B5240000}"/>
    <cellStyle name="Input 2 9 3" xfId="9409" xr:uid="{00000000-0005-0000-0000-0000B6240000}"/>
    <cellStyle name="Input 2 9 4" xfId="9410" xr:uid="{00000000-0005-0000-0000-0000B7240000}"/>
    <cellStyle name="Input 2 9 5" xfId="9411" xr:uid="{00000000-0005-0000-0000-0000B8240000}"/>
    <cellStyle name="Input 3" xfId="9412" xr:uid="{00000000-0005-0000-0000-0000B9240000}"/>
    <cellStyle name="Input 3 2" xfId="9413" xr:uid="{00000000-0005-0000-0000-0000BA240000}"/>
    <cellStyle name="Input 3 3" xfId="9414" xr:uid="{00000000-0005-0000-0000-0000BB240000}"/>
    <cellStyle name="Input 4" xfId="9415" xr:uid="{00000000-0005-0000-0000-0000BC240000}"/>
    <cellStyle name="Input 4 2" xfId="9416" xr:uid="{00000000-0005-0000-0000-0000BD240000}"/>
    <cellStyle name="Input 4 3" xfId="9417" xr:uid="{00000000-0005-0000-0000-0000BE240000}"/>
    <cellStyle name="Input 5" xfId="9418" xr:uid="{00000000-0005-0000-0000-0000BF240000}"/>
    <cellStyle name="Input 5 2" xfId="9419" xr:uid="{00000000-0005-0000-0000-0000C0240000}"/>
    <cellStyle name="Input 5 3" xfId="9420" xr:uid="{00000000-0005-0000-0000-0000C1240000}"/>
    <cellStyle name="Input 6" xfId="9421" xr:uid="{00000000-0005-0000-0000-0000C2240000}"/>
    <cellStyle name="Input 6 2" xfId="9422" xr:uid="{00000000-0005-0000-0000-0000C3240000}"/>
    <cellStyle name="Input 6 3" xfId="9423" xr:uid="{00000000-0005-0000-0000-0000C4240000}"/>
    <cellStyle name="Input 7" xfId="9424" xr:uid="{00000000-0005-0000-0000-0000C5240000}"/>
    <cellStyle name="inputExposure" xfId="9425" xr:uid="{00000000-0005-0000-0000-0000C6240000}"/>
    <cellStyle name="Link Currency (0)" xfId="9426" xr:uid="{00000000-0005-0000-0000-0000C7240000}"/>
    <cellStyle name="Link Currency (2)" xfId="9427" xr:uid="{00000000-0005-0000-0000-0000C8240000}"/>
    <cellStyle name="Link Units (0)" xfId="9428" xr:uid="{00000000-0005-0000-0000-0000C9240000}"/>
    <cellStyle name="Link Units (1)" xfId="9429" xr:uid="{00000000-0005-0000-0000-0000CA240000}"/>
    <cellStyle name="Link Units (2)" xfId="9430" xr:uid="{00000000-0005-0000-0000-0000CB240000}"/>
    <cellStyle name="Linked Cell 2" xfId="9431" xr:uid="{00000000-0005-0000-0000-0000CC240000}"/>
    <cellStyle name="Linked Cell 2 10" xfId="9432" xr:uid="{00000000-0005-0000-0000-0000CD240000}"/>
    <cellStyle name="Linked Cell 2 11" xfId="9433" xr:uid="{00000000-0005-0000-0000-0000CE240000}"/>
    <cellStyle name="Linked Cell 2 12" xfId="9434" xr:uid="{00000000-0005-0000-0000-0000CF240000}"/>
    <cellStyle name="Linked Cell 2 2" xfId="9435" xr:uid="{00000000-0005-0000-0000-0000D0240000}"/>
    <cellStyle name="Linked Cell 2 2 2" xfId="9436" xr:uid="{00000000-0005-0000-0000-0000D1240000}"/>
    <cellStyle name="Linked Cell 2 3" xfId="9437" xr:uid="{00000000-0005-0000-0000-0000D2240000}"/>
    <cellStyle name="Linked Cell 2 4" xfId="9438" xr:uid="{00000000-0005-0000-0000-0000D3240000}"/>
    <cellStyle name="Linked Cell 2 5" xfId="9439" xr:uid="{00000000-0005-0000-0000-0000D4240000}"/>
    <cellStyle name="Linked Cell 2 6" xfId="9440" xr:uid="{00000000-0005-0000-0000-0000D5240000}"/>
    <cellStyle name="Linked Cell 2 7" xfId="9441" xr:uid="{00000000-0005-0000-0000-0000D6240000}"/>
    <cellStyle name="Linked Cell 2 8" xfId="9442" xr:uid="{00000000-0005-0000-0000-0000D7240000}"/>
    <cellStyle name="Linked Cell 2 9" xfId="9443" xr:uid="{00000000-0005-0000-0000-0000D8240000}"/>
    <cellStyle name="Linked Cell 3" xfId="9444" xr:uid="{00000000-0005-0000-0000-0000D9240000}"/>
    <cellStyle name="Linked Cell 3 2" xfId="9445" xr:uid="{00000000-0005-0000-0000-0000DA240000}"/>
    <cellStyle name="Linked Cell 3 3" xfId="9446" xr:uid="{00000000-0005-0000-0000-0000DB240000}"/>
    <cellStyle name="Linked Cell 4" xfId="9447" xr:uid="{00000000-0005-0000-0000-0000DC240000}"/>
    <cellStyle name="Linked Cell 4 2" xfId="9448" xr:uid="{00000000-0005-0000-0000-0000DD240000}"/>
    <cellStyle name="Linked Cell 4 3" xfId="9449" xr:uid="{00000000-0005-0000-0000-0000DE240000}"/>
    <cellStyle name="Linked Cell 5" xfId="9450" xr:uid="{00000000-0005-0000-0000-0000DF240000}"/>
    <cellStyle name="Linked Cell 5 2" xfId="9451" xr:uid="{00000000-0005-0000-0000-0000E0240000}"/>
    <cellStyle name="Linked Cell 5 3" xfId="9452" xr:uid="{00000000-0005-0000-0000-0000E1240000}"/>
    <cellStyle name="Linked Cell 6" xfId="9453" xr:uid="{00000000-0005-0000-0000-0000E2240000}"/>
    <cellStyle name="Linked Cell 6 2" xfId="9454" xr:uid="{00000000-0005-0000-0000-0000E3240000}"/>
    <cellStyle name="Linked Cell 6 3" xfId="9455" xr:uid="{00000000-0005-0000-0000-0000E4240000}"/>
    <cellStyle name="Linked Cell 7" xfId="9456" xr:uid="{00000000-0005-0000-0000-0000E5240000}"/>
    <cellStyle name="Matrix" xfId="9457" xr:uid="{00000000-0005-0000-0000-0000E6240000}"/>
    <cellStyle name="Matrix 2" xfId="9458" xr:uid="{00000000-0005-0000-0000-0000E7240000}"/>
    <cellStyle name="Matrix 3" xfId="9459" xr:uid="{00000000-0005-0000-0000-0000E8240000}"/>
    <cellStyle name="Millares [0]_A" xfId="9460" xr:uid="{00000000-0005-0000-0000-0000E9240000}"/>
    <cellStyle name="Millares_A" xfId="9461" xr:uid="{00000000-0005-0000-0000-0000EA240000}"/>
    <cellStyle name="Moneda [0]_A" xfId="9462" xr:uid="{00000000-0005-0000-0000-0000EB240000}"/>
    <cellStyle name="Moneda_A" xfId="9463" xr:uid="{00000000-0005-0000-0000-0000EC240000}"/>
    <cellStyle name="Neutral 2" xfId="9464" xr:uid="{00000000-0005-0000-0000-0000ED240000}"/>
    <cellStyle name="Neutral 2 10" xfId="9465" xr:uid="{00000000-0005-0000-0000-0000EE240000}"/>
    <cellStyle name="Neutral 2 11" xfId="9466" xr:uid="{00000000-0005-0000-0000-0000EF240000}"/>
    <cellStyle name="Neutral 2 12" xfId="9467" xr:uid="{00000000-0005-0000-0000-0000F0240000}"/>
    <cellStyle name="Neutral 2 2" xfId="9468" xr:uid="{00000000-0005-0000-0000-0000F1240000}"/>
    <cellStyle name="Neutral 2 2 2" xfId="9469" xr:uid="{00000000-0005-0000-0000-0000F2240000}"/>
    <cellStyle name="Neutral 2 3" xfId="9470" xr:uid="{00000000-0005-0000-0000-0000F3240000}"/>
    <cellStyle name="Neutral 2 4" xfId="9471" xr:uid="{00000000-0005-0000-0000-0000F4240000}"/>
    <cellStyle name="Neutral 2 5" xfId="9472" xr:uid="{00000000-0005-0000-0000-0000F5240000}"/>
    <cellStyle name="Neutral 2 6" xfId="9473" xr:uid="{00000000-0005-0000-0000-0000F6240000}"/>
    <cellStyle name="Neutral 2 7" xfId="9474" xr:uid="{00000000-0005-0000-0000-0000F7240000}"/>
    <cellStyle name="Neutral 2 8" xfId="9475" xr:uid="{00000000-0005-0000-0000-0000F8240000}"/>
    <cellStyle name="Neutral 2 9" xfId="9476" xr:uid="{00000000-0005-0000-0000-0000F9240000}"/>
    <cellStyle name="Neutral 3" xfId="9477" xr:uid="{00000000-0005-0000-0000-0000FA240000}"/>
    <cellStyle name="Neutral 3 2" xfId="9478" xr:uid="{00000000-0005-0000-0000-0000FB240000}"/>
    <cellStyle name="Neutral 3 3" xfId="9479" xr:uid="{00000000-0005-0000-0000-0000FC240000}"/>
    <cellStyle name="Neutral 4" xfId="9480" xr:uid="{00000000-0005-0000-0000-0000FD240000}"/>
    <cellStyle name="Neutral 4 2" xfId="9481" xr:uid="{00000000-0005-0000-0000-0000FE240000}"/>
    <cellStyle name="Neutral 4 3" xfId="9482" xr:uid="{00000000-0005-0000-0000-0000FF240000}"/>
    <cellStyle name="Neutral 5" xfId="9483" xr:uid="{00000000-0005-0000-0000-000000250000}"/>
    <cellStyle name="Neutral 5 2" xfId="9484" xr:uid="{00000000-0005-0000-0000-000001250000}"/>
    <cellStyle name="Neutral 5 3" xfId="9485" xr:uid="{00000000-0005-0000-0000-000002250000}"/>
    <cellStyle name="Neutral 6" xfId="9486" xr:uid="{00000000-0005-0000-0000-000003250000}"/>
    <cellStyle name="Neutral 6 2" xfId="9487" xr:uid="{00000000-0005-0000-0000-000004250000}"/>
    <cellStyle name="Neutral 6 3" xfId="9488" xr:uid="{00000000-0005-0000-0000-000005250000}"/>
    <cellStyle name="Neutral 7" xfId="9489" xr:uid="{00000000-0005-0000-0000-000006250000}"/>
    <cellStyle name="nopl_WCP.XLS" xfId="9490" xr:uid="{00000000-0005-0000-0000-000007250000}"/>
    <cellStyle name="Norma11l" xfId="9491" xr:uid="{00000000-0005-0000-0000-000008250000}"/>
    <cellStyle name="Norma11l 2" xfId="9492" xr:uid="{00000000-0005-0000-0000-000009250000}"/>
    <cellStyle name="Norma11l 3" xfId="9493" xr:uid="{00000000-0005-0000-0000-00000A250000}"/>
    <cellStyle name="Normal" xfId="0" builtinId="0"/>
    <cellStyle name="Normal 10" xfId="9494" xr:uid="{00000000-0005-0000-0000-00000C250000}"/>
    <cellStyle name="Normal 10 10" xfId="9495" xr:uid="{00000000-0005-0000-0000-00000D250000}"/>
    <cellStyle name="Normal 10 10 2" xfId="9496" xr:uid="{00000000-0005-0000-0000-00000E250000}"/>
    <cellStyle name="Normal 10 10 2 2" xfId="9497" xr:uid="{00000000-0005-0000-0000-00000F250000}"/>
    <cellStyle name="Normal 10 10 2 2 2" xfId="9498" xr:uid="{00000000-0005-0000-0000-000010250000}"/>
    <cellStyle name="Normal 10 10 2 2 3" xfId="9499" xr:uid="{00000000-0005-0000-0000-000011250000}"/>
    <cellStyle name="Normal 10 10 2 2 4" xfId="9500" xr:uid="{00000000-0005-0000-0000-000012250000}"/>
    <cellStyle name="Normal 10 10 2 3" xfId="9501" xr:uid="{00000000-0005-0000-0000-000013250000}"/>
    <cellStyle name="Normal 10 10 2 4" xfId="9502" xr:uid="{00000000-0005-0000-0000-000014250000}"/>
    <cellStyle name="Normal 10 10 2 5" xfId="9503" xr:uid="{00000000-0005-0000-0000-000015250000}"/>
    <cellStyle name="Normal 10 10 3" xfId="9504" xr:uid="{00000000-0005-0000-0000-000016250000}"/>
    <cellStyle name="Normal 10 10 3 2" xfId="9505" xr:uid="{00000000-0005-0000-0000-000017250000}"/>
    <cellStyle name="Normal 10 10 3 3" xfId="9506" xr:uid="{00000000-0005-0000-0000-000018250000}"/>
    <cellStyle name="Normal 10 10 3 4" xfId="9507" xr:uid="{00000000-0005-0000-0000-000019250000}"/>
    <cellStyle name="Normal 10 10 4" xfId="9508" xr:uid="{00000000-0005-0000-0000-00001A250000}"/>
    <cellStyle name="Normal 10 10 5" xfId="9509" xr:uid="{00000000-0005-0000-0000-00001B250000}"/>
    <cellStyle name="Normal 10 10 6" xfId="9510" xr:uid="{00000000-0005-0000-0000-00001C250000}"/>
    <cellStyle name="Normal 10 11" xfId="9511" xr:uid="{00000000-0005-0000-0000-00001D250000}"/>
    <cellStyle name="Normal 10 11 2" xfId="9512" xr:uid="{00000000-0005-0000-0000-00001E250000}"/>
    <cellStyle name="Normal 10 11 2 2" xfId="9513" xr:uid="{00000000-0005-0000-0000-00001F250000}"/>
    <cellStyle name="Normal 10 11 2 2 2" xfId="9514" xr:uid="{00000000-0005-0000-0000-000020250000}"/>
    <cellStyle name="Normal 10 11 2 2 3" xfId="9515" xr:uid="{00000000-0005-0000-0000-000021250000}"/>
    <cellStyle name="Normal 10 11 2 2 4" xfId="9516" xr:uid="{00000000-0005-0000-0000-000022250000}"/>
    <cellStyle name="Normal 10 11 2 3" xfId="9517" xr:uid="{00000000-0005-0000-0000-000023250000}"/>
    <cellStyle name="Normal 10 11 2 4" xfId="9518" xr:uid="{00000000-0005-0000-0000-000024250000}"/>
    <cellStyle name="Normal 10 11 2 5" xfId="9519" xr:uid="{00000000-0005-0000-0000-000025250000}"/>
    <cellStyle name="Normal 10 11 3" xfId="9520" xr:uid="{00000000-0005-0000-0000-000026250000}"/>
    <cellStyle name="Normal 10 11 3 2" xfId="9521" xr:uid="{00000000-0005-0000-0000-000027250000}"/>
    <cellStyle name="Normal 10 11 3 3" xfId="9522" xr:uid="{00000000-0005-0000-0000-000028250000}"/>
    <cellStyle name="Normal 10 11 3 4" xfId="9523" xr:uid="{00000000-0005-0000-0000-000029250000}"/>
    <cellStyle name="Normal 10 11 4" xfId="9524" xr:uid="{00000000-0005-0000-0000-00002A250000}"/>
    <cellStyle name="Normal 10 11 5" xfId="9525" xr:uid="{00000000-0005-0000-0000-00002B250000}"/>
    <cellStyle name="Normal 10 11 6" xfId="9526" xr:uid="{00000000-0005-0000-0000-00002C250000}"/>
    <cellStyle name="Normal 10 12" xfId="9527" xr:uid="{00000000-0005-0000-0000-00002D250000}"/>
    <cellStyle name="Normal 10 12 2" xfId="9528" xr:uid="{00000000-0005-0000-0000-00002E250000}"/>
    <cellStyle name="Normal 10 12 3" xfId="9529" xr:uid="{00000000-0005-0000-0000-00002F250000}"/>
    <cellStyle name="Normal 10 12 4" xfId="9530" xr:uid="{00000000-0005-0000-0000-000030250000}"/>
    <cellStyle name="Normal 10 2" xfId="9531" xr:uid="{00000000-0005-0000-0000-000031250000}"/>
    <cellStyle name="Normal 10 2 2" xfId="9532" xr:uid="{00000000-0005-0000-0000-000032250000}"/>
    <cellStyle name="Normal 10 2 3" xfId="9533" xr:uid="{00000000-0005-0000-0000-000033250000}"/>
    <cellStyle name="Normal 10 2 3 2" xfId="9534" xr:uid="{00000000-0005-0000-0000-000034250000}"/>
    <cellStyle name="Normal 10 2 3 2 2" xfId="9535" xr:uid="{00000000-0005-0000-0000-000035250000}"/>
    <cellStyle name="Normal 10 2 3 2 2 2" xfId="9536" xr:uid="{00000000-0005-0000-0000-000036250000}"/>
    <cellStyle name="Normal 10 2 3 2 2 3" xfId="9537" xr:uid="{00000000-0005-0000-0000-000037250000}"/>
    <cellStyle name="Normal 10 2 3 2 2 4" xfId="9538" xr:uid="{00000000-0005-0000-0000-000038250000}"/>
    <cellStyle name="Normal 10 2 3 2 3" xfId="9539" xr:uid="{00000000-0005-0000-0000-000039250000}"/>
    <cellStyle name="Normal 10 2 3 2 4" xfId="9540" xr:uid="{00000000-0005-0000-0000-00003A250000}"/>
    <cellStyle name="Normal 10 2 3 2 5" xfId="9541" xr:uid="{00000000-0005-0000-0000-00003B250000}"/>
    <cellStyle name="Normal 10 2 3 3" xfId="9542" xr:uid="{00000000-0005-0000-0000-00003C250000}"/>
    <cellStyle name="Normal 10 2 3 3 2" xfId="9543" xr:uid="{00000000-0005-0000-0000-00003D250000}"/>
    <cellStyle name="Normal 10 2 3 3 3" xfId="9544" xr:uid="{00000000-0005-0000-0000-00003E250000}"/>
    <cellStyle name="Normal 10 2 3 3 4" xfId="9545" xr:uid="{00000000-0005-0000-0000-00003F250000}"/>
    <cellStyle name="Normal 10 2 3 4" xfId="9546" xr:uid="{00000000-0005-0000-0000-000040250000}"/>
    <cellStyle name="Normal 10 2 3 5" xfId="9547" xr:uid="{00000000-0005-0000-0000-000041250000}"/>
    <cellStyle name="Normal 10 2 3 6" xfId="9548" xr:uid="{00000000-0005-0000-0000-000042250000}"/>
    <cellStyle name="Normal 10 3" xfId="9549" xr:uid="{00000000-0005-0000-0000-000043250000}"/>
    <cellStyle name="Normal 10 3 2" xfId="9550" xr:uid="{00000000-0005-0000-0000-000044250000}"/>
    <cellStyle name="Normal 10 3 3" xfId="9551" xr:uid="{00000000-0005-0000-0000-000045250000}"/>
    <cellStyle name="Normal 10 3 3 2" xfId="9552" xr:uid="{00000000-0005-0000-0000-000046250000}"/>
    <cellStyle name="Normal 10 3 3 2 2" xfId="9553" xr:uid="{00000000-0005-0000-0000-000047250000}"/>
    <cellStyle name="Normal 10 3 3 2 2 2" xfId="9554" xr:uid="{00000000-0005-0000-0000-000048250000}"/>
    <cellStyle name="Normal 10 3 3 2 2 3" xfId="9555" xr:uid="{00000000-0005-0000-0000-000049250000}"/>
    <cellStyle name="Normal 10 3 3 2 2 4" xfId="9556" xr:uid="{00000000-0005-0000-0000-00004A250000}"/>
    <cellStyle name="Normal 10 3 3 2 3" xfId="9557" xr:uid="{00000000-0005-0000-0000-00004B250000}"/>
    <cellStyle name="Normal 10 3 3 2 4" xfId="9558" xr:uid="{00000000-0005-0000-0000-00004C250000}"/>
    <cellStyle name="Normal 10 3 3 2 5" xfId="9559" xr:uid="{00000000-0005-0000-0000-00004D250000}"/>
    <cellStyle name="Normal 10 3 3 3" xfId="9560" xr:uid="{00000000-0005-0000-0000-00004E250000}"/>
    <cellStyle name="Normal 10 3 3 3 2" xfId="9561" xr:uid="{00000000-0005-0000-0000-00004F250000}"/>
    <cellStyle name="Normal 10 3 3 3 3" xfId="9562" xr:uid="{00000000-0005-0000-0000-000050250000}"/>
    <cellStyle name="Normal 10 3 3 3 4" xfId="9563" xr:uid="{00000000-0005-0000-0000-000051250000}"/>
    <cellStyle name="Normal 10 3 3 4" xfId="9564" xr:uid="{00000000-0005-0000-0000-000052250000}"/>
    <cellStyle name="Normal 10 3 3 5" xfId="9565" xr:uid="{00000000-0005-0000-0000-000053250000}"/>
    <cellStyle name="Normal 10 3 3 6" xfId="9566" xr:uid="{00000000-0005-0000-0000-000054250000}"/>
    <cellStyle name="Normal 10 4" xfId="9567" xr:uid="{00000000-0005-0000-0000-000055250000}"/>
    <cellStyle name="Normal 10 4 2" xfId="9568" xr:uid="{00000000-0005-0000-0000-000056250000}"/>
    <cellStyle name="Normal 10 4 2 2" xfId="9569" xr:uid="{00000000-0005-0000-0000-000057250000}"/>
    <cellStyle name="Normal 10 4 2 2 2" xfId="9570" xr:uid="{00000000-0005-0000-0000-000058250000}"/>
    <cellStyle name="Normal 10 4 2 2 3" xfId="9571" xr:uid="{00000000-0005-0000-0000-000059250000}"/>
    <cellStyle name="Normal 10 4 2 2 4" xfId="9572" xr:uid="{00000000-0005-0000-0000-00005A250000}"/>
    <cellStyle name="Normal 10 4 2 3" xfId="9573" xr:uid="{00000000-0005-0000-0000-00005B250000}"/>
    <cellStyle name="Normal 10 4 2 4" xfId="9574" xr:uid="{00000000-0005-0000-0000-00005C250000}"/>
    <cellStyle name="Normal 10 4 2 5" xfId="9575" xr:uid="{00000000-0005-0000-0000-00005D250000}"/>
    <cellStyle name="Normal 10 4 3" xfId="9576" xr:uid="{00000000-0005-0000-0000-00005E250000}"/>
    <cellStyle name="Normal 10 4 4" xfId="9577" xr:uid="{00000000-0005-0000-0000-00005F250000}"/>
    <cellStyle name="Normal 10 4 4 2" xfId="9578" xr:uid="{00000000-0005-0000-0000-000060250000}"/>
    <cellStyle name="Normal 10 4 4 3" xfId="9579" xr:uid="{00000000-0005-0000-0000-000061250000}"/>
    <cellStyle name="Normal 10 4 4 4" xfId="9580" xr:uid="{00000000-0005-0000-0000-000062250000}"/>
    <cellStyle name="Normal 10 4 5" xfId="9581" xr:uid="{00000000-0005-0000-0000-000063250000}"/>
    <cellStyle name="Normal 10 4 6" xfId="9582" xr:uid="{00000000-0005-0000-0000-000064250000}"/>
    <cellStyle name="Normal 10 4 7" xfId="9583" xr:uid="{00000000-0005-0000-0000-000065250000}"/>
    <cellStyle name="Normal 10 5" xfId="9584" xr:uid="{00000000-0005-0000-0000-000066250000}"/>
    <cellStyle name="Normal 10 5 2" xfId="9585" xr:uid="{00000000-0005-0000-0000-000067250000}"/>
    <cellStyle name="Normal 10 5 2 2" xfId="9586" xr:uid="{00000000-0005-0000-0000-000068250000}"/>
    <cellStyle name="Normal 10 5 2 2 2" xfId="9587" xr:uid="{00000000-0005-0000-0000-000069250000}"/>
    <cellStyle name="Normal 10 5 2 2 3" xfId="9588" xr:uid="{00000000-0005-0000-0000-00006A250000}"/>
    <cellStyle name="Normal 10 5 2 2 4" xfId="9589" xr:uid="{00000000-0005-0000-0000-00006B250000}"/>
    <cellStyle name="Normal 10 5 2 3" xfId="9590" xr:uid="{00000000-0005-0000-0000-00006C250000}"/>
    <cellStyle name="Normal 10 5 2 4" xfId="9591" xr:uid="{00000000-0005-0000-0000-00006D250000}"/>
    <cellStyle name="Normal 10 5 2 5" xfId="9592" xr:uid="{00000000-0005-0000-0000-00006E250000}"/>
    <cellStyle name="Normal 10 5 3" xfId="9593" xr:uid="{00000000-0005-0000-0000-00006F250000}"/>
    <cellStyle name="Normal 10 5 3 2" xfId="9594" xr:uid="{00000000-0005-0000-0000-000070250000}"/>
    <cellStyle name="Normal 10 5 3 3" xfId="9595" xr:uid="{00000000-0005-0000-0000-000071250000}"/>
    <cellStyle name="Normal 10 5 3 4" xfId="9596" xr:uid="{00000000-0005-0000-0000-000072250000}"/>
    <cellStyle name="Normal 10 5 4" xfId="9597" xr:uid="{00000000-0005-0000-0000-000073250000}"/>
    <cellStyle name="Normal 10 5 5" xfId="9598" xr:uid="{00000000-0005-0000-0000-000074250000}"/>
    <cellStyle name="Normal 10 5 6" xfId="9599" xr:uid="{00000000-0005-0000-0000-000075250000}"/>
    <cellStyle name="Normal 10 6" xfId="9600" xr:uid="{00000000-0005-0000-0000-000076250000}"/>
    <cellStyle name="Normal 10 6 2" xfId="9601" xr:uid="{00000000-0005-0000-0000-000077250000}"/>
    <cellStyle name="Normal 10 6 2 2" xfId="9602" xr:uid="{00000000-0005-0000-0000-000078250000}"/>
    <cellStyle name="Normal 10 6 2 2 2" xfId="9603" xr:uid="{00000000-0005-0000-0000-000079250000}"/>
    <cellStyle name="Normal 10 6 2 2 3" xfId="9604" xr:uid="{00000000-0005-0000-0000-00007A250000}"/>
    <cellStyle name="Normal 10 6 2 2 4" xfId="9605" xr:uid="{00000000-0005-0000-0000-00007B250000}"/>
    <cellStyle name="Normal 10 6 2 3" xfId="9606" xr:uid="{00000000-0005-0000-0000-00007C250000}"/>
    <cellStyle name="Normal 10 6 2 4" xfId="9607" xr:uid="{00000000-0005-0000-0000-00007D250000}"/>
    <cellStyle name="Normal 10 6 2 5" xfId="9608" xr:uid="{00000000-0005-0000-0000-00007E250000}"/>
    <cellStyle name="Normal 10 6 3" xfId="9609" xr:uid="{00000000-0005-0000-0000-00007F250000}"/>
    <cellStyle name="Normal 10 6 3 2" xfId="9610" xr:uid="{00000000-0005-0000-0000-000080250000}"/>
    <cellStyle name="Normal 10 6 3 3" xfId="9611" xr:uid="{00000000-0005-0000-0000-000081250000}"/>
    <cellStyle name="Normal 10 6 3 4" xfId="9612" xr:uid="{00000000-0005-0000-0000-000082250000}"/>
    <cellStyle name="Normal 10 6 4" xfId="9613" xr:uid="{00000000-0005-0000-0000-000083250000}"/>
    <cellStyle name="Normal 10 6 5" xfId="9614" xr:uid="{00000000-0005-0000-0000-000084250000}"/>
    <cellStyle name="Normal 10 6 6" xfId="9615" xr:uid="{00000000-0005-0000-0000-000085250000}"/>
    <cellStyle name="Normal 10 7" xfId="9616" xr:uid="{00000000-0005-0000-0000-000086250000}"/>
    <cellStyle name="Normal 10 7 2" xfId="9617" xr:uid="{00000000-0005-0000-0000-000087250000}"/>
    <cellStyle name="Normal 10 7 2 2" xfId="9618" xr:uid="{00000000-0005-0000-0000-000088250000}"/>
    <cellStyle name="Normal 10 7 2 2 2" xfId="9619" xr:uid="{00000000-0005-0000-0000-000089250000}"/>
    <cellStyle name="Normal 10 7 2 2 3" xfId="9620" xr:uid="{00000000-0005-0000-0000-00008A250000}"/>
    <cellStyle name="Normal 10 7 2 2 4" xfId="9621" xr:uid="{00000000-0005-0000-0000-00008B250000}"/>
    <cellStyle name="Normal 10 7 2 3" xfId="9622" xr:uid="{00000000-0005-0000-0000-00008C250000}"/>
    <cellStyle name="Normal 10 7 2 4" xfId="9623" xr:uid="{00000000-0005-0000-0000-00008D250000}"/>
    <cellStyle name="Normal 10 7 2 5" xfId="9624" xr:uid="{00000000-0005-0000-0000-00008E250000}"/>
    <cellStyle name="Normal 10 7 3" xfId="9625" xr:uid="{00000000-0005-0000-0000-00008F250000}"/>
    <cellStyle name="Normal 10 7 3 2" xfId="9626" xr:uid="{00000000-0005-0000-0000-000090250000}"/>
    <cellStyle name="Normal 10 7 3 3" xfId="9627" xr:uid="{00000000-0005-0000-0000-000091250000}"/>
    <cellStyle name="Normal 10 7 3 4" xfId="9628" xr:uid="{00000000-0005-0000-0000-000092250000}"/>
    <cellStyle name="Normal 10 7 4" xfId="9629" xr:uid="{00000000-0005-0000-0000-000093250000}"/>
    <cellStyle name="Normal 10 7 5" xfId="9630" xr:uid="{00000000-0005-0000-0000-000094250000}"/>
    <cellStyle name="Normal 10 7 6" xfId="9631" xr:uid="{00000000-0005-0000-0000-000095250000}"/>
    <cellStyle name="Normal 10 8" xfId="9632" xr:uid="{00000000-0005-0000-0000-000096250000}"/>
    <cellStyle name="Normal 10 8 2" xfId="9633" xr:uid="{00000000-0005-0000-0000-000097250000}"/>
    <cellStyle name="Normal 10 8 2 2" xfId="9634" xr:uid="{00000000-0005-0000-0000-000098250000}"/>
    <cellStyle name="Normal 10 8 2 2 2" xfId="9635" xr:uid="{00000000-0005-0000-0000-000099250000}"/>
    <cellStyle name="Normal 10 8 2 2 3" xfId="9636" xr:uid="{00000000-0005-0000-0000-00009A250000}"/>
    <cellStyle name="Normal 10 8 2 2 4" xfId="9637" xr:uid="{00000000-0005-0000-0000-00009B250000}"/>
    <cellStyle name="Normal 10 8 2 3" xfId="9638" xr:uid="{00000000-0005-0000-0000-00009C250000}"/>
    <cellStyle name="Normal 10 8 2 4" xfId="9639" xr:uid="{00000000-0005-0000-0000-00009D250000}"/>
    <cellStyle name="Normal 10 8 2 5" xfId="9640" xr:uid="{00000000-0005-0000-0000-00009E250000}"/>
    <cellStyle name="Normal 10 8 3" xfId="9641" xr:uid="{00000000-0005-0000-0000-00009F250000}"/>
    <cellStyle name="Normal 10 8 3 2" xfId="9642" xr:uid="{00000000-0005-0000-0000-0000A0250000}"/>
    <cellStyle name="Normal 10 8 3 3" xfId="9643" xr:uid="{00000000-0005-0000-0000-0000A1250000}"/>
    <cellStyle name="Normal 10 8 3 4" xfId="9644" xr:uid="{00000000-0005-0000-0000-0000A2250000}"/>
    <cellStyle name="Normal 10 8 4" xfId="9645" xr:uid="{00000000-0005-0000-0000-0000A3250000}"/>
    <cellStyle name="Normal 10 8 5" xfId="9646" xr:uid="{00000000-0005-0000-0000-0000A4250000}"/>
    <cellStyle name="Normal 10 8 6" xfId="9647" xr:uid="{00000000-0005-0000-0000-0000A5250000}"/>
    <cellStyle name="Normal 10 9" xfId="9648" xr:uid="{00000000-0005-0000-0000-0000A6250000}"/>
    <cellStyle name="Normal 10 9 2" xfId="9649" xr:uid="{00000000-0005-0000-0000-0000A7250000}"/>
    <cellStyle name="Normal 10 9 2 2" xfId="9650" xr:uid="{00000000-0005-0000-0000-0000A8250000}"/>
    <cellStyle name="Normal 10 9 2 2 2" xfId="9651" xr:uid="{00000000-0005-0000-0000-0000A9250000}"/>
    <cellStyle name="Normal 10 9 2 2 3" xfId="9652" xr:uid="{00000000-0005-0000-0000-0000AA250000}"/>
    <cellStyle name="Normal 10 9 2 2 4" xfId="9653" xr:uid="{00000000-0005-0000-0000-0000AB250000}"/>
    <cellStyle name="Normal 10 9 2 3" xfId="9654" xr:uid="{00000000-0005-0000-0000-0000AC250000}"/>
    <cellStyle name="Normal 10 9 2 4" xfId="9655" xr:uid="{00000000-0005-0000-0000-0000AD250000}"/>
    <cellStyle name="Normal 10 9 2 5" xfId="9656" xr:uid="{00000000-0005-0000-0000-0000AE250000}"/>
    <cellStyle name="Normal 10 9 3" xfId="9657" xr:uid="{00000000-0005-0000-0000-0000AF250000}"/>
    <cellStyle name="Normal 10 9 3 2" xfId="9658" xr:uid="{00000000-0005-0000-0000-0000B0250000}"/>
    <cellStyle name="Normal 10 9 3 3" xfId="9659" xr:uid="{00000000-0005-0000-0000-0000B1250000}"/>
    <cellStyle name="Normal 10 9 3 4" xfId="9660" xr:uid="{00000000-0005-0000-0000-0000B2250000}"/>
    <cellStyle name="Normal 10 9 4" xfId="9661" xr:uid="{00000000-0005-0000-0000-0000B3250000}"/>
    <cellStyle name="Normal 10 9 5" xfId="9662" xr:uid="{00000000-0005-0000-0000-0000B4250000}"/>
    <cellStyle name="Normal 10 9 6" xfId="9663" xr:uid="{00000000-0005-0000-0000-0000B5250000}"/>
    <cellStyle name="Normal 100" xfId="9664" xr:uid="{00000000-0005-0000-0000-0000B6250000}"/>
    <cellStyle name="Normal 100 2" xfId="9665" xr:uid="{00000000-0005-0000-0000-0000B7250000}"/>
    <cellStyle name="Normal 100 3" xfId="9666" xr:uid="{00000000-0005-0000-0000-0000B8250000}"/>
    <cellStyle name="Normal 100 4" xfId="9667" xr:uid="{00000000-0005-0000-0000-0000B9250000}"/>
    <cellStyle name="Normal 101" xfId="9668" xr:uid="{00000000-0005-0000-0000-0000BA250000}"/>
    <cellStyle name="Normal 101 2" xfId="9669" xr:uid="{00000000-0005-0000-0000-0000BB250000}"/>
    <cellStyle name="Normal 101 3" xfId="9670" xr:uid="{00000000-0005-0000-0000-0000BC250000}"/>
    <cellStyle name="Normal 101 4" xfId="9671" xr:uid="{00000000-0005-0000-0000-0000BD250000}"/>
    <cellStyle name="Normal 102" xfId="9672" xr:uid="{00000000-0005-0000-0000-0000BE250000}"/>
    <cellStyle name="Normal 102 2" xfId="9673" xr:uid="{00000000-0005-0000-0000-0000BF250000}"/>
    <cellStyle name="Normal 102 3" xfId="9674" xr:uid="{00000000-0005-0000-0000-0000C0250000}"/>
    <cellStyle name="Normal 102 4" xfId="9675" xr:uid="{00000000-0005-0000-0000-0000C1250000}"/>
    <cellStyle name="Normal 103" xfId="9676" xr:uid="{00000000-0005-0000-0000-0000C2250000}"/>
    <cellStyle name="Normal 103 2" xfId="9677" xr:uid="{00000000-0005-0000-0000-0000C3250000}"/>
    <cellStyle name="Normal 103 2 2" xfId="9678" xr:uid="{00000000-0005-0000-0000-0000C4250000}"/>
    <cellStyle name="Normal 103 2 2 2" xfId="9679" xr:uid="{00000000-0005-0000-0000-0000C5250000}"/>
    <cellStyle name="Normal 103 2 2 3" xfId="9680" xr:uid="{00000000-0005-0000-0000-0000C6250000}"/>
    <cellStyle name="Normal 103 2 2 4" xfId="9681" xr:uid="{00000000-0005-0000-0000-0000C7250000}"/>
    <cellStyle name="Normal 103 2 3" xfId="9682" xr:uid="{00000000-0005-0000-0000-0000C8250000}"/>
    <cellStyle name="Normal 103 2 4" xfId="9683" xr:uid="{00000000-0005-0000-0000-0000C9250000}"/>
    <cellStyle name="Normal 103 2 5" xfId="9684" xr:uid="{00000000-0005-0000-0000-0000CA250000}"/>
    <cellStyle name="Normal 103 3" xfId="9685" xr:uid="{00000000-0005-0000-0000-0000CB250000}"/>
    <cellStyle name="Normal 103 3 2" xfId="9686" xr:uid="{00000000-0005-0000-0000-0000CC250000}"/>
    <cellStyle name="Normal 103 3 3" xfId="9687" xr:uid="{00000000-0005-0000-0000-0000CD250000}"/>
    <cellStyle name="Normal 103 3 4" xfId="9688" xr:uid="{00000000-0005-0000-0000-0000CE250000}"/>
    <cellStyle name="Normal 103 4" xfId="9689" xr:uid="{00000000-0005-0000-0000-0000CF250000}"/>
    <cellStyle name="Normal 103 4 2" xfId="9690" xr:uid="{00000000-0005-0000-0000-0000D0250000}"/>
    <cellStyle name="Normal 103 4 3" xfId="9691" xr:uid="{00000000-0005-0000-0000-0000D1250000}"/>
    <cellStyle name="Normal 103 4 4" xfId="9692" xr:uid="{00000000-0005-0000-0000-0000D2250000}"/>
    <cellStyle name="Normal 103 5" xfId="9693" xr:uid="{00000000-0005-0000-0000-0000D3250000}"/>
    <cellStyle name="Normal 103 6" xfId="9694" xr:uid="{00000000-0005-0000-0000-0000D4250000}"/>
    <cellStyle name="Normal 103 7" xfId="9695" xr:uid="{00000000-0005-0000-0000-0000D5250000}"/>
    <cellStyle name="Normal 104" xfId="9696" xr:uid="{00000000-0005-0000-0000-0000D6250000}"/>
    <cellStyle name="Normal 104 2" xfId="9697" xr:uid="{00000000-0005-0000-0000-0000D7250000}"/>
    <cellStyle name="Normal 104 3" xfId="9698" xr:uid="{00000000-0005-0000-0000-0000D8250000}"/>
    <cellStyle name="Normal 104 4" xfId="9699" xr:uid="{00000000-0005-0000-0000-0000D9250000}"/>
    <cellStyle name="Normal 105" xfId="9700" xr:uid="{00000000-0005-0000-0000-0000DA250000}"/>
    <cellStyle name="Normal 105 2" xfId="9701" xr:uid="{00000000-0005-0000-0000-0000DB250000}"/>
    <cellStyle name="Normal 105 2 2" xfId="9702" xr:uid="{00000000-0005-0000-0000-0000DC250000}"/>
    <cellStyle name="Normal 105 2 2 2" xfId="9703" xr:uid="{00000000-0005-0000-0000-0000DD250000}"/>
    <cellStyle name="Normal 105 2 2 3" xfId="9704" xr:uid="{00000000-0005-0000-0000-0000DE250000}"/>
    <cellStyle name="Normal 105 2 2 4" xfId="9705" xr:uid="{00000000-0005-0000-0000-0000DF250000}"/>
    <cellStyle name="Normal 105 2 3" xfId="9706" xr:uid="{00000000-0005-0000-0000-0000E0250000}"/>
    <cellStyle name="Normal 105 2 4" xfId="9707" xr:uid="{00000000-0005-0000-0000-0000E1250000}"/>
    <cellStyle name="Normal 105 2 5" xfId="9708" xr:uid="{00000000-0005-0000-0000-0000E2250000}"/>
    <cellStyle name="Normal 105 3" xfId="9709" xr:uid="{00000000-0005-0000-0000-0000E3250000}"/>
    <cellStyle name="Normal 105 3 2" xfId="9710" xr:uid="{00000000-0005-0000-0000-0000E4250000}"/>
    <cellStyle name="Normal 105 3 3" xfId="9711" xr:uid="{00000000-0005-0000-0000-0000E5250000}"/>
    <cellStyle name="Normal 105 3 4" xfId="9712" xr:uid="{00000000-0005-0000-0000-0000E6250000}"/>
    <cellStyle name="Normal 105 4" xfId="9713" xr:uid="{00000000-0005-0000-0000-0000E7250000}"/>
    <cellStyle name="Normal 105 4 2" xfId="9714" xr:uid="{00000000-0005-0000-0000-0000E8250000}"/>
    <cellStyle name="Normal 105 4 3" xfId="9715" xr:uid="{00000000-0005-0000-0000-0000E9250000}"/>
    <cellStyle name="Normal 105 4 4" xfId="9716" xr:uid="{00000000-0005-0000-0000-0000EA250000}"/>
    <cellStyle name="Normal 105 5" xfId="9717" xr:uid="{00000000-0005-0000-0000-0000EB250000}"/>
    <cellStyle name="Normal 105 6" xfId="9718" xr:uid="{00000000-0005-0000-0000-0000EC250000}"/>
    <cellStyle name="Normal 105 7" xfId="9719" xr:uid="{00000000-0005-0000-0000-0000ED250000}"/>
    <cellStyle name="Normal 106" xfId="9720" xr:uid="{00000000-0005-0000-0000-0000EE250000}"/>
    <cellStyle name="Normal 106 2" xfId="9721" xr:uid="{00000000-0005-0000-0000-0000EF250000}"/>
    <cellStyle name="Normal 106 3" xfId="9722" xr:uid="{00000000-0005-0000-0000-0000F0250000}"/>
    <cellStyle name="Normal 106 4" xfId="9723" xr:uid="{00000000-0005-0000-0000-0000F1250000}"/>
    <cellStyle name="Normal 107" xfId="9724" xr:uid="{00000000-0005-0000-0000-0000F2250000}"/>
    <cellStyle name="Normal 107 2" xfId="9725" xr:uid="{00000000-0005-0000-0000-0000F3250000}"/>
    <cellStyle name="Normal 107 3" xfId="9726" xr:uid="{00000000-0005-0000-0000-0000F4250000}"/>
    <cellStyle name="Normal 107 4" xfId="9727" xr:uid="{00000000-0005-0000-0000-0000F5250000}"/>
    <cellStyle name="Normal 108" xfId="9728" xr:uid="{00000000-0005-0000-0000-0000F6250000}"/>
    <cellStyle name="Normal 108 2" xfId="9729" xr:uid="{00000000-0005-0000-0000-0000F7250000}"/>
    <cellStyle name="Normal 108 3" xfId="9730" xr:uid="{00000000-0005-0000-0000-0000F8250000}"/>
    <cellStyle name="Normal 108 4" xfId="9731" xr:uid="{00000000-0005-0000-0000-0000F9250000}"/>
    <cellStyle name="Normal 109" xfId="9732" xr:uid="{00000000-0005-0000-0000-0000FA250000}"/>
    <cellStyle name="Normal 109 2" xfId="9733" xr:uid="{00000000-0005-0000-0000-0000FB250000}"/>
    <cellStyle name="Normal 109 3" xfId="9734" xr:uid="{00000000-0005-0000-0000-0000FC250000}"/>
    <cellStyle name="Normal 109 4" xfId="9735" xr:uid="{00000000-0005-0000-0000-0000FD250000}"/>
    <cellStyle name="Normal 11" xfId="9736" xr:uid="{00000000-0005-0000-0000-0000FE250000}"/>
    <cellStyle name="Normal 11 10" xfId="9737" xr:uid="{00000000-0005-0000-0000-0000FF250000}"/>
    <cellStyle name="Normal 11 10 2" xfId="9738" xr:uid="{00000000-0005-0000-0000-000000260000}"/>
    <cellStyle name="Normal 11 10 2 2" xfId="9739" xr:uid="{00000000-0005-0000-0000-000001260000}"/>
    <cellStyle name="Normal 11 10 2 2 2" xfId="9740" xr:uid="{00000000-0005-0000-0000-000002260000}"/>
    <cellStyle name="Normal 11 10 2 2 3" xfId="9741" xr:uid="{00000000-0005-0000-0000-000003260000}"/>
    <cellStyle name="Normal 11 10 2 2 4" xfId="9742" xr:uid="{00000000-0005-0000-0000-000004260000}"/>
    <cellStyle name="Normal 11 10 2 3" xfId="9743" xr:uid="{00000000-0005-0000-0000-000005260000}"/>
    <cellStyle name="Normal 11 10 2 4" xfId="9744" xr:uid="{00000000-0005-0000-0000-000006260000}"/>
    <cellStyle name="Normal 11 10 2 5" xfId="9745" xr:uid="{00000000-0005-0000-0000-000007260000}"/>
    <cellStyle name="Normal 11 10 3" xfId="9746" xr:uid="{00000000-0005-0000-0000-000008260000}"/>
    <cellStyle name="Normal 11 10 3 2" xfId="9747" xr:uid="{00000000-0005-0000-0000-000009260000}"/>
    <cellStyle name="Normal 11 10 3 3" xfId="9748" xr:uid="{00000000-0005-0000-0000-00000A260000}"/>
    <cellStyle name="Normal 11 10 3 4" xfId="9749" xr:uid="{00000000-0005-0000-0000-00000B260000}"/>
    <cellStyle name="Normal 11 10 4" xfId="9750" xr:uid="{00000000-0005-0000-0000-00000C260000}"/>
    <cellStyle name="Normal 11 10 5" xfId="9751" xr:uid="{00000000-0005-0000-0000-00000D260000}"/>
    <cellStyle name="Normal 11 10 6" xfId="9752" xr:uid="{00000000-0005-0000-0000-00000E260000}"/>
    <cellStyle name="Normal 11 11" xfId="9753" xr:uid="{00000000-0005-0000-0000-00000F260000}"/>
    <cellStyle name="Normal 11 11 2" xfId="9754" xr:uid="{00000000-0005-0000-0000-000010260000}"/>
    <cellStyle name="Normal 11 11 3" xfId="9755" xr:uid="{00000000-0005-0000-0000-000011260000}"/>
    <cellStyle name="Normal 11 11 4" xfId="9756" xr:uid="{00000000-0005-0000-0000-000012260000}"/>
    <cellStyle name="Normal 11 2" xfId="9757" xr:uid="{00000000-0005-0000-0000-000013260000}"/>
    <cellStyle name="Normal 11 2 2" xfId="9758" xr:uid="{00000000-0005-0000-0000-000014260000}"/>
    <cellStyle name="Normal 11 2 2 2" xfId="9759" xr:uid="{00000000-0005-0000-0000-000015260000}"/>
    <cellStyle name="Normal 11 2 2 2 2" xfId="9760" xr:uid="{00000000-0005-0000-0000-000016260000}"/>
    <cellStyle name="Normal 11 2 2 2 2 2" xfId="9761" xr:uid="{00000000-0005-0000-0000-000017260000}"/>
    <cellStyle name="Normal 11 2 2 2 2 2 2" xfId="9762" xr:uid="{00000000-0005-0000-0000-000018260000}"/>
    <cellStyle name="Normal 11 2 2 2 2 2 3" xfId="9763" xr:uid="{00000000-0005-0000-0000-000019260000}"/>
    <cellStyle name="Normal 11 2 2 2 2 2 4" xfId="9764" xr:uid="{00000000-0005-0000-0000-00001A260000}"/>
    <cellStyle name="Normal 11 2 2 2 2 3" xfId="9765" xr:uid="{00000000-0005-0000-0000-00001B260000}"/>
    <cellStyle name="Normal 11 2 2 2 2 4" xfId="9766" xr:uid="{00000000-0005-0000-0000-00001C260000}"/>
    <cellStyle name="Normal 11 2 2 2 2 5" xfId="9767" xr:uid="{00000000-0005-0000-0000-00001D260000}"/>
    <cellStyle name="Normal 11 2 2 2 3" xfId="9768" xr:uid="{00000000-0005-0000-0000-00001E260000}"/>
    <cellStyle name="Normal 11 2 2 2 3 2" xfId="9769" xr:uid="{00000000-0005-0000-0000-00001F260000}"/>
    <cellStyle name="Normal 11 2 2 2 3 3" xfId="9770" xr:uid="{00000000-0005-0000-0000-000020260000}"/>
    <cellStyle name="Normal 11 2 2 2 3 4" xfId="9771" xr:uid="{00000000-0005-0000-0000-000021260000}"/>
    <cellStyle name="Normal 11 2 2 2 4" xfId="9772" xr:uid="{00000000-0005-0000-0000-000022260000}"/>
    <cellStyle name="Normal 11 2 2 2 5" xfId="9773" xr:uid="{00000000-0005-0000-0000-000023260000}"/>
    <cellStyle name="Normal 11 2 2 2 6" xfId="9774" xr:uid="{00000000-0005-0000-0000-000024260000}"/>
    <cellStyle name="Normal 11 2 2 3" xfId="9775" xr:uid="{00000000-0005-0000-0000-000025260000}"/>
    <cellStyle name="Normal 11 2 2 3 2" xfId="9776" xr:uid="{00000000-0005-0000-0000-000026260000}"/>
    <cellStyle name="Normal 11 2 2 3 2 2" xfId="9777" xr:uid="{00000000-0005-0000-0000-000027260000}"/>
    <cellStyle name="Normal 11 2 2 3 2 3" xfId="9778" xr:uid="{00000000-0005-0000-0000-000028260000}"/>
    <cellStyle name="Normal 11 2 2 3 2 4" xfId="9779" xr:uid="{00000000-0005-0000-0000-000029260000}"/>
    <cellStyle name="Normal 11 2 2 3 3" xfId="9780" xr:uid="{00000000-0005-0000-0000-00002A260000}"/>
    <cellStyle name="Normal 11 2 2 3 4" xfId="9781" xr:uid="{00000000-0005-0000-0000-00002B260000}"/>
    <cellStyle name="Normal 11 2 2 3 5" xfId="9782" xr:uid="{00000000-0005-0000-0000-00002C260000}"/>
    <cellStyle name="Normal 11 2 2 4" xfId="9783" xr:uid="{00000000-0005-0000-0000-00002D260000}"/>
    <cellStyle name="Normal 11 2 2 5" xfId="9784" xr:uid="{00000000-0005-0000-0000-00002E260000}"/>
    <cellStyle name="Normal 11 2 2 5 2" xfId="9785" xr:uid="{00000000-0005-0000-0000-00002F260000}"/>
    <cellStyle name="Normal 11 2 2 5 3" xfId="9786" xr:uid="{00000000-0005-0000-0000-000030260000}"/>
    <cellStyle name="Normal 11 2 2 5 4" xfId="9787" xr:uid="{00000000-0005-0000-0000-000031260000}"/>
    <cellStyle name="Normal 11 2 2 6" xfId="9788" xr:uid="{00000000-0005-0000-0000-000032260000}"/>
    <cellStyle name="Normal 11 2 2 7" xfId="9789" xr:uid="{00000000-0005-0000-0000-000033260000}"/>
    <cellStyle name="Normal 11 2 2 8" xfId="9790" xr:uid="{00000000-0005-0000-0000-000034260000}"/>
    <cellStyle name="Normal 11 2 3" xfId="9791" xr:uid="{00000000-0005-0000-0000-000035260000}"/>
    <cellStyle name="Normal 11 2 4" xfId="9792" xr:uid="{00000000-0005-0000-0000-000036260000}"/>
    <cellStyle name="Normal 11 2 4 2" xfId="9793" xr:uid="{00000000-0005-0000-0000-000037260000}"/>
    <cellStyle name="Normal 11 2 4 2 2" xfId="9794" xr:uid="{00000000-0005-0000-0000-000038260000}"/>
    <cellStyle name="Normal 11 2 4 2 2 2" xfId="9795" xr:uid="{00000000-0005-0000-0000-000039260000}"/>
    <cellStyle name="Normal 11 2 4 2 2 3" xfId="9796" xr:uid="{00000000-0005-0000-0000-00003A260000}"/>
    <cellStyle name="Normal 11 2 4 2 2 4" xfId="9797" xr:uid="{00000000-0005-0000-0000-00003B260000}"/>
    <cellStyle name="Normal 11 2 4 2 3" xfId="9798" xr:uid="{00000000-0005-0000-0000-00003C260000}"/>
    <cellStyle name="Normal 11 2 4 2 4" xfId="9799" xr:uid="{00000000-0005-0000-0000-00003D260000}"/>
    <cellStyle name="Normal 11 2 4 2 5" xfId="9800" xr:uid="{00000000-0005-0000-0000-00003E260000}"/>
    <cellStyle name="Normal 11 2 4 3" xfId="9801" xr:uid="{00000000-0005-0000-0000-00003F260000}"/>
    <cellStyle name="Normal 11 2 4 3 2" xfId="9802" xr:uid="{00000000-0005-0000-0000-000040260000}"/>
    <cellStyle name="Normal 11 2 4 3 3" xfId="9803" xr:uid="{00000000-0005-0000-0000-000041260000}"/>
    <cellStyle name="Normal 11 2 4 3 4" xfId="9804" xr:uid="{00000000-0005-0000-0000-000042260000}"/>
    <cellStyle name="Normal 11 2 4 4" xfId="9805" xr:uid="{00000000-0005-0000-0000-000043260000}"/>
    <cellStyle name="Normal 11 2 4 5" xfId="9806" xr:uid="{00000000-0005-0000-0000-000044260000}"/>
    <cellStyle name="Normal 11 2 4 6" xfId="9807" xr:uid="{00000000-0005-0000-0000-000045260000}"/>
    <cellStyle name="Normal 11 3" xfId="9808" xr:uid="{00000000-0005-0000-0000-000046260000}"/>
    <cellStyle name="Normal 11 3 2" xfId="9809" xr:uid="{00000000-0005-0000-0000-000047260000}"/>
    <cellStyle name="Normal 11 3 2 2" xfId="9810" xr:uid="{00000000-0005-0000-0000-000048260000}"/>
    <cellStyle name="Normal 11 3 2 2 2" xfId="9811" xr:uid="{00000000-0005-0000-0000-000049260000}"/>
    <cellStyle name="Normal 11 3 2 2 2 2" xfId="9812" xr:uid="{00000000-0005-0000-0000-00004A260000}"/>
    <cellStyle name="Normal 11 3 2 2 2 3" xfId="9813" xr:uid="{00000000-0005-0000-0000-00004B260000}"/>
    <cellStyle name="Normal 11 3 2 2 2 4" xfId="9814" xr:uid="{00000000-0005-0000-0000-00004C260000}"/>
    <cellStyle name="Normal 11 3 2 2 3" xfId="9815" xr:uid="{00000000-0005-0000-0000-00004D260000}"/>
    <cellStyle name="Normal 11 3 2 2 4" xfId="9816" xr:uid="{00000000-0005-0000-0000-00004E260000}"/>
    <cellStyle name="Normal 11 3 2 2 5" xfId="9817" xr:uid="{00000000-0005-0000-0000-00004F260000}"/>
    <cellStyle name="Normal 11 3 2 3" xfId="9818" xr:uid="{00000000-0005-0000-0000-000050260000}"/>
    <cellStyle name="Normal 11 3 2 4" xfId="9819" xr:uid="{00000000-0005-0000-0000-000051260000}"/>
    <cellStyle name="Normal 11 3 2 4 2" xfId="9820" xr:uid="{00000000-0005-0000-0000-000052260000}"/>
    <cellStyle name="Normal 11 3 2 4 3" xfId="9821" xr:uid="{00000000-0005-0000-0000-000053260000}"/>
    <cellStyle name="Normal 11 3 2 4 4" xfId="9822" xr:uid="{00000000-0005-0000-0000-000054260000}"/>
    <cellStyle name="Normal 11 3 2 5" xfId="9823" xr:uid="{00000000-0005-0000-0000-000055260000}"/>
    <cellStyle name="Normal 11 3 2 6" xfId="9824" xr:uid="{00000000-0005-0000-0000-000056260000}"/>
    <cellStyle name="Normal 11 3 2 7" xfId="9825" xr:uid="{00000000-0005-0000-0000-000057260000}"/>
    <cellStyle name="Normal 11 4" xfId="9826" xr:uid="{00000000-0005-0000-0000-000058260000}"/>
    <cellStyle name="Normal 11 4 2" xfId="9827" xr:uid="{00000000-0005-0000-0000-000059260000}"/>
    <cellStyle name="Normal 11 4 2 2" xfId="9828" xr:uid="{00000000-0005-0000-0000-00005A260000}"/>
    <cellStyle name="Normal 11 4 2 2 2" xfId="9829" xr:uid="{00000000-0005-0000-0000-00005B260000}"/>
    <cellStyle name="Normal 11 4 2 2 3" xfId="9830" xr:uid="{00000000-0005-0000-0000-00005C260000}"/>
    <cellStyle name="Normal 11 4 2 2 4" xfId="9831" xr:uid="{00000000-0005-0000-0000-00005D260000}"/>
    <cellStyle name="Normal 11 4 2 3" xfId="9832" xr:uid="{00000000-0005-0000-0000-00005E260000}"/>
    <cellStyle name="Normal 11 4 2 4" xfId="9833" xr:uid="{00000000-0005-0000-0000-00005F260000}"/>
    <cellStyle name="Normal 11 4 2 5" xfId="9834" xr:uid="{00000000-0005-0000-0000-000060260000}"/>
    <cellStyle name="Normal 11 4 3" xfId="9835" xr:uid="{00000000-0005-0000-0000-000061260000}"/>
    <cellStyle name="Normal 11 4 4" xfId="9836" xr:uid="{00000000-0005-0000-0000-000062260000}"/>
    <cellStyle name="Normal 11 4 4 2" xfId="9837" xr:uid="{00000000-0005-0000-0000-000063260000}"/>
    <cellStyle name="Normal 11 4 4 3" xfId="9838" xr:uid="{00000000-0005-0000-0000-000064260000}"/>
    <cellStyle name="Normal 11 4 4 4" xfId="9839" xr:uid="{00000000-0005-0000-0000-000065260000}"/>
    <cellStyle name="Normal 11 4 5" xfId="9840" xr:uid="{00000000-0005-0000-0000-000066260000}"/>
    <cellStyle name="Normal 11 4 6" xfId="9841" xr:uid="{00000000-0005-0000-0000-000067260000}"/>
    <cellStyle name="Normal 11 4 7" xfId="9842" xr:uid="{00000000-0005-0000-0000-000068260000}"/>
    <cellStyle name="Normal 11 5" xfId="9843" xr:uid="{00000000-0005-0000-0000-000069260000}"/>
    <cellStyle name="Normal 11 5 2" xfId="9844" xr:uid="{00000000-0005-0000-0000-00006A260000}"/>
    <cellStyle name="Normal 11 5 2 2" xfId="9845" xr:uid="{00000000-0005-0000-0000-00006B260000}"/>
    <cellStyle name="Normal 11 5 2 2 2" xfId="9846" xr:uid="{00000000-0005-0000-0000-00006C260000}"/>
    <cellStyle name="Normal 11 5 2 2 3" xfId="9847" xr:uid="{00000000-0005-0000-0000-00006D260000}"/>
    <cellStyle name="Normal 11 5 2 2 4" xfId="9848" xr:uid="{00000000-0005-0000-0000-00006E260000}"/>
    <cellStyle name="Normal 11 5 2 3" xfId="9849" xr:uid="{00000000-0005-0000-0000-00006F260000}"/>
    <cellStyle name="Normal 11 5 2 4" xfId="9850" xr:uid="{00000000-0005-0000-0000-000070260000}"/>
    <cellStyle name="Normal 11 5 2 5" xfId="9851" xr:uid="{00000000-0005-0000-0000-000071260000}"/>
    <cellStyle name="Normal 11 5 3" xfId="9852" xr:uid="{00000000-0005-0000-0000-000072260000}"/>
    <cellStyle name="Normal 11 5 3 2" xfId="9853" xr:uid="{00000000-0005-0000-0000-000073260000}"/>
    <cellStyle name="Normal 11 5 3 3" xfId="9854" xr:uid="{00000000-0005-0000-0000-000074260000}"/>
    <cellStyle name="Normal 11 5 3 4" xfId="9855" xr:uid="{00000000-0005-0000-0000-000075260000}"/>
    <cellStyle name="Normal 11 5 4" xfId="9856" xr:uid="{00000000-0005-0000-0000-000076260000}"/>
    <cellStyle name="Normal 11 5 5" xfId="9857" xr:uid="{00000000-0005-0000-0000-000077260000}"/>
    <cellStyle name="Normal 11 5 6" xfId="9858" xr:uid="{00000000-0005-0000-0000-000078260000}"/>
    <cellStyle name="Normal 11 6" xfId="9859" xr:uid="{00000000-0005-0000-0000-000079260000}"/>
    <cellStyle name="Normal 11 6 2" xfId="9860" xr:uid="{00000000-0005-0000-0000-00007A260000}"/>
    <cellStyle name="Normal 11 6 2 2" xfId="9861" xr:uid="{00000000-0005-0000-0000-00007B260000}"/>
    <cellStyle name="Normal 11 6 2 2 2" xfId="9862" xr:uid="{00000000-0005-0000-0000-00007C260000}"/>
    <cellStyle name="Normal 11 6 2 2 3" xfId="9863" xr:uid="{00000000-0005-0000-0000-00007D260000}"/>
    <cellStyle name="Normal 11 6 2 2 4" xfId="9864" xr:uid="{00000000-0005-0000-0000-00007E260000}"/>
    <cellStyle name="Normal 11 6 2 3" xfId="9865" xr:uid="{00000000-0005-0000-0000-00007F260000}"/>
    <cellStyle name="Normal 11 6 2 4" xfId="9866" xr:uid="{00000000-0005-0000-0000-000080260000}"/>
    <cellStyle name="Normal 11 6 2 5" xfId="9867" xr:uid="{00000000-0005-0000-0000-000081260000}"/>
    <cellStyle name="Normal 11 6 3" xfId="9868" xr:uid="{00000000-0005-0000-0000-000082260000}"/>
    <cellStyle name="Normal 11 6 3 2" xfId="9869" xr:uid="{00000000-0005-0000-0000-000083260000}"/>
    <cellStyle name="Normal 11 6 3 3" xfId="9870" xr:uid="{00000000-0005-0000-0000-000084260000}"/>
    <cellStyle name="Normal 11 6 3 4" xfId="9871" xr:uid="{00000000-0005-0000-0000-000085260000}"/>
    <cellStyle name="Normal 11 6 4" xfId="9872" xr:uid="{00000000-0005-0000-0000-000086260000}"/>
    <cellStyle name="Normal 11 6 5" xfId="9873" xr:uid="{00000000-0005-0000-0000-000087260000}"/>
    <cellStyle name="Normal 11 6 6" xfId="9874" xr:uid="{00000000-0005-0000-0000-000088260000}"/>
    <cellStyle name="Normal 11 7" xfId="9875" xr:uid="{00000000-0005-0000-0000-000089260000}"/>
    <cellStyle name="Normal 11 7 2" xfId="9876" xr:uid="{00000000-0005-0000-0000-00008A260000}"/>
    <cellStyle name="Normal 11 7 2 2" xfId="9877" xr:uid="{00000000-0005-0000-0000-00008B260000}"/>
    <cellStyle name="Normal 11 7 2 2 2" xfId="9878" xr:uid="{00000000-0005-0000-0000-00008C260000}"/>
    <cellStyle name="Normal 11 7 2 2 3" xfId="9879" xr:uid="{00000000-0005-0000-0000-00008D260000}"/>
    <cellStyle name="Normal 11 7 2 2 4" xfId="9880" xr:uid="{00000000-0005-0000-0000-00008E260000}"/>
    <cellStyle name="Normal 11 7 2 3" xfId="9881" xr:uid="{00000000-0005-0000-0000-00008F260000}"/>
    <cellStyle name="Normal 11 7 2 4" xfId="9882" xr:uid="{00000000-0005-0000-0000-000090260000}"/>
    <cellStyle name="Normal 11 7 2 5" xfId="9883" xr:uid="{00000000-0005-0000-0000-000091260000}"/>
    <cellStyle name="Normal 11 7 3" xfId="9884" xr:uid="{00000000-0005-0000-0000-000092260000}"/>
    <cellStyle name="Normal 11 7 3 2" xfId="9885" xr:uid="{00000000-0005-0000-0000-000093260000}"/>
    <cellStyle name="Normal 11 7 3 3" xfId="9886" xr:uid="{00000000-0005-0000-0000-000094260000}"/>
    <cellStyle name="Normal 11 7 3 4" xfId="9887" xr:uid="{00000000-0005-0000-0000-000095260000}"/>
    <cellStyle name="Normal 11 7 4" xfId="9888" xr:uid="{00000000-0005-0000-0000-000096260000}"/>
    <cellStyle name="Normal 11 7 5" xfId="9889" xr:uid="{00000000-0005-0000-0000-000097260000}"/>
    <cellStyle name="Normal 11 7 6" xfId="9890" xr:uid="{00000000-0005-0000-0000-000098260000}"/>
    <cellStyle name="Normal 11 8" xfId="9891" xr:uid="{00000000-0005-0000-0000-000099260000}"/>
    <cellStyle name="Normal 11 8 2" xfId="9892" xr:uid="{00000000-0005-0000-0000-00009A260000}"/>
    <cellStyle name="Normal 11 8 2 2" xfId="9893" xr:uid="{00000000-0005-0000-0000-00009B260000}"/>
    <cellStyle name="Normal 11 8 2 2 2" xfId="9894" xr:uid="{00000000-0005-0000-0000-00009C260000}"/>
    <cellStyle name="Normal 11 8 2 2 3" xfId="9895" xr:uid="{00000000-0005-0000-0000-00009D260000}"/>
    <cellStyle name="Normal 11 8 2 2 4" xfId="9896" xr:uid="{00000000-0005-0000-0000-00009E260000}"/>
    <cellStyle name="Normal 11 8 2 3" xfId="9897" xr:uid="{00000000-0005-0000-0000-00009F260000}"/>
    <cellStyle name="Normal 11 8 2 4" xfId="9898" xr:uid="{00000000-0005-0000-0000-0000A0260000}"/>
    <cellStyle name="Normal 11 8 2 5" xfId="9899" xr:uid="{00000000-0005-0000-0000-0000A1260000}"/>
    <cellStyle name="Normal 11 8 3" xfId="9900" xr:uid="{00000000-0005-0000-0000-0000A2260000}"/>
    <cellStyle name="Normal 11 8 3 2" xfId="9901" xr:uid="{00000000-0005-0000-0000-0000A3260000}"/>
    <cellStyle name="Normal 11 8 3 3" xfId="9902" xr:uid="{00000000-0005-0000-0000-0000A4260000}"/>
    <cellStyle name="Normal 11 8 3 4" xfId="9903" xr:uid="{00000000-0005-0000-0000-0000A5260000}"/>
    <cellStyle name="Normal 11 8 4" xfId="9904" xr:uid="{00000000-0005-0000-0000-0000A6260000}"/>
    <cellStyle name="Normal 11 8 5" xfId="9905" xr:uid="{00000000-0005-0000-0000-0000A7260000}"/>
    <cellStyle name="Normal 11 8 6" xfId="9906" xr:uid="{00000000-0005-0000-0000-0000A8260000}"/>
    <cellStyle name="Normal 11 9" xfId="9907" xr:uid="{00000000-0005-0000-0000-0000A9260000}"/>
    <cellStyle name="Normal 11 9 2" xfId="9908" xr:uid="{00000000-0005-0000-0000-0000AA260000}"/>
    <cellStyle name="Normal 11 9 2 2" xfId="9909" xr:uid="{00000000-0005-0000-0000-0000AB260000}"/>
    <cellStyle name="Normal 11 9 2 2 2" xfId="9910" xr:uid="{00000000-0005-0000-0000-0000AC260000}"/>
    <cellStyle name="Normal 11 9 2 2 3" xfId="9911" xr:uid="{00000000-0005-0000-0000-0000AD260000}"/>
    <cellStyle name="Normal 11 9 2 2 4" xfId="9912" xr:uid="{00000000-0005-0000-0000-0000AE260000}"/>
    <cellStyle name="Normal 11 9 2 3" xfId="9913" xr:uid="{00000000-0005-0000-0000-0000AF260000}"/>
    <cellStyle name="Normal 11 9 2 4" xfId="9914" xr:uid="{00000000-0005-0000-0000-0000B0260000}"/>
    <cellStyle name="Normal 11 9 2 5" xfId="9915" xr:uid="{00000000-0005-0000-0000-0000B1260000}"/>
    <cellStyle name="Normal 11 9 3" xfId="9916" xr:uid="{00000000-0005-0000-0000-0000B2260000}"/>
    <cellStyle name="Normal 11 9 3 2" xfId="9917" xr:uid="{00000000-0005-0000-0000-0000B3260000}"/>
    <cellStyle name="Normal 11 9 3 3" xfId="9918" xr:uid="{00000000-0005-0000-0000-0000B4260000}"/>
    <cellStyle name="Normal 11 9 3 4" xfId="9919" xr:uid="{00000000-0005-0000-0000-0000B5260000}"/>
    <cellStyle name="Normal 11 9 4" xfId="9920" xr:uid="{00000000-0005-0000-0000-0000B6260000}"/>
    <cellStyle name="Normal 11 9 5" xfId="9921" xr:uid="{00000000-0005-0000-0000-0000B7260000}"/>
    <cellStyle name="Normal 11 9 6" xfId="9922" xr:uid="{00000000-0005-0000-0000-0000B8260000}"/>
    <cellStyle name="Normal 110" xfId="9923" xr:uid="{00000000-0005-0000-0000-0000B9260000}"/>
    <cellStyle name="Normal 110 2" xfId="9924" xr:uid="{00000000-0005-0000-0000-0000BA260000}"/>
    <cellStyle name="Normal 110 3" xfId="9925" xr:uid="{00000000-0005-0000-0000-0000BB260000}"/>
    <cellStyle name="Normal 110 4" xfId="9926" xr:uid="{00000000-0005-0000-0000-0000BC260000}"/>
    <cellStyle name="Normal 111" xfId="9927" xr:uid="{00000000-0005-0000-0000-0000BD260000}"/>
    <cellStyle name="Normal 111 2" xfId="9928" xr:uid="{00000000-0005-0000-0000-0000BE260000}"/>
    <cellStyle name="Normal 111 3" xfId="9929" xr:uid="{00000000-0005-0000-0000-0000BF260000}"/>
    <cellStyle name="Normal 111 4" xfId="9930" xr:uid="{00000000-0005-0000-0000-0000C0260000}"/>
    <cellStyle name="Normal 112" xfId="9931" xr:uid="{00000000-0005-0000-0000-0000C1260000}"/>
    <cellStyle name="Normal 112 2" xfId="9932" xr:uid="{00000000-0005-0000-0000-0000C2260000}"/>
    <cellStyle name="Normal 112 3" xfId="9933" xr:uid="{00000000-0005-0000-0000-0000C3260000}"/>
    <cellStyle name="Normal 112 4" xfId="9934" xr:uid="{00000000-0005-0000-0000-0000C4260000}"/>
    <cellStyle name="Normal 113" xfId="9935" xr:uid="{00000000-0005-0000-0000-0000C5260000}"/>
    <cellStyle name="Normal 113 2" xfId="9936" xr:uid="{00000000-0005-0000-0000-0000C6260000}"/>
    <cellStyle name="Normal 113 3" xfId="9937" xr:uid="{00000000-0005-0000-0000-0000C7260000}"/>
    <cellStyle name="Normal 113 4" xfId="9938" xr:uid="{00000000-0005-0000-0000-0000C8260000}"/>
    <cellStyle name="Normal 114" xfId="9939" xr:uid="{00000000-0005-0000-0000-0000C9260000}"/>
    <cellStyle name="Normal 114 2" xfId="9940" xr:uid="{00000000-0005-0000-0000-0000CA260000}"/>
    <cellStyle name="Normal 114 3" xfId="9941" xr:uid="{00000000-0005-0000-0000-0000CB260000}"/>
    <cellStyle name="Normal 114 4" xfId="9942" xr:uid="{00000000-0005-0000-0000-0000CC260000}"/>
    <cellStyle name="Normal 115" xfId="9943" xr:uid="{00000000-0005-0000-0000-0000CD260000}"/>
    <cellStyle name="Normal 115 2" xfId="9944" xr:uid="{00000000-0005-0000-0000-0000CE260000}"/>
    <cellStyle name="Normal 115 3" xfId="9945" xr:uid="{00000000-0005-0000-0000-0000CF260000}"/>
    <cellStyle name="Normal 115 4" xfId="9946" xr:uid="{00000000-0005-0000-0000-0000D0260000}"/>
    <cellStyle name="Normal 116" xfId="9947" xr:uid="{00000000-0005-0000-0000-0000D1260000}"/>
    <cellStyle name="Normal 116 2" xfId="9948" xr:uid="{00000000-0005-0000-0000-0000D2260000}"/>
    <cellStyle name="Normal 116 3" xfId="9949" xr:uid="{00000000-0005-0000-0000-0000D3260000}"/>
    <cellStyle name="Normal 116 4" xfId="9950" xr:uid="{00000000-0005-0000-0000-0000D4260000}"/>
    <cellStyle name="Normal 117" xfId="9951" xr:uid="{00000000-0005-0000-0000-0000D5260000}"/>
    <cellStyle name="Normal 117 2" xfId="9952" xr:uid="{00000000-0005-0000-0000-0000D6260000}"/>
    <cellStyle name="Normal 117 3" xfId="9953" xr:uid="{00000000-0005-0000-0000-0000D7260000}"/>
    <cellStyle name="Normal 117 4" xfId="9954" xr:uid="{00000000-0005-0000-0000-0000D8260000}"/>
    <cellStyle name="Normal 118" xfId="9955" xr:uid="{00000000-0005-0000-0000-0000D9260000}"/>
    <cellStyle name="Normal 118 2" xfId="9956" xr:uid="{00000000-0005-0000-0000-0000DA260000}"/>
    <cellStyle name="Normal 118 3" xfId="9957" xr:uid="{00000000-0005-0000-0000-0000DB260000}"/>
    <cellStyle name="Normal 118 4" xfId="9958" xr:uid="{00000000-0005-0000-0000-0000DC260000}"/>
    <cellStyle name="Normal 119" xfId="9959" xr:uid="{00000000-0005-0000-0000-0000DD260000}"/>
    <cellStyle name="Normal 12" xfId="9960" xr:uid="{00000000-0005-0000-0000-0000DE260000}"/>
    <cellStyle name="Normal 12 10" xfId="9961" xr:uid="{00000000-0005-0000-0000-0000DF260000}"/>
    <cellStyle name="Normal 12 10 2" xfId="9962" xr:uid="{00000000-0005-0000-0000-0000E0260000}"/>
    <cellStyle name="Normal 12 10 2 2" xfId="9963" xr:uid="{00000000-0005-0000-0000-0000E1260000}"/>
    <cellStyle name="Normal 12 10 2 2 2" xfId="9964" xr:uid="{00000000-0005-0000-0000-0000E2260000}"/>
    <cellStyle name="Normal 12 10 2 2 3" xfId="9965" xr:uid="{00000000-0005-0000-0000-0000E3260000}"/>
    <cellStyle name="Normal 12 10 2 2 4" xfId="9966" xr:uid="{00000000-0005-0000-0000-0000E4260000}"/>
    <cellStyle name="Normal 12 10 2 3" xfId="9967" xr:uid="{00000000-0005-0000-0000-0000E5260000}"/>
    <cellStyle name="Normal 12 10 2 4" xfId="9968" xr:uid="{00000000-0005-0000-0000-0000E6260000}"/>
    <cellStyle name="Normal 12 10 2 5" xfId="9969" xr:uid="{00000000-0005-0000-0000-0000E7260000}"/>
    <cellStyle name="Normal 12 10 3" xfId="9970" xr:uid="{00000000-0005-0000-0000-0000E8260000}"/>
    <cellStyle name="Normal 12 10 3 2" xfId="9971" xr:uid="{00000000-0005-0000-0000-0000E9260000}"/>
    <cellStyle name="Normal 12 10 3 3" xfId="9972" xr:uid="{00000000-0005-0000-0000-0000EA260000}"/>
    <cellStyle name="Normal 12 10 3 4" xfId="9973" xr:uid="{00000000-0005-0000-0000-0000EB260000}"/>
    <cellStyle name="Normal 12 10 4" xfId="9974" xr:uid="{00000000-0005-0000-0000-0000EC260000}"/>
    <cellStyle name="Normal 12 10 5" xfId="9975" xr:uid="{00000000-0005-0000-0000-0000ED260000}"/>
    <cellStyle name="Normal 12 10 6" xfId="9976" xr:uid="{00000000-0005-0000-0000-0000EE260000}"/>
    <cellStyle name="Normal 12 11" xfId="9977" xr:uid="{00000000-0005-0000-0000-0000EF260000}"/>
    <cellStyle name="Normal 12 11 2" xfId="9978" xr:uid="{00000000-0005-0000-0000-0000F0260000}"/>
    <cellStyle name="Normal 12 11 2 2" xfId="9979" xr:uid="{00000000-0005-0000-0000-0000F1260000}"/>
    <cellStyle name="Normal 12 11 2 2 2" xfId="9980" xr:uid="{00000000-0005-0000-0000-0000F2260000}"/>
    <cellStyle name="Normal 12 11 2 2 3" xfId="9981" xr:uid="{00000000-0005-0000-0000-0000F3260000}"/>
    <cellStyle name="Normal 12 11 2 2 4" xfId="9982" xr:uid="{00000000-0005-0000-0000-0000F4260000}"/>
    <cellStyle name="Normal 12 11 2 3" xfId="9983" xr:uid="{00000000-0005-0000-0000-0000F5260000}"/>
    <cellStyle name="Normal 12 11 2 4" xfId="9984" xr:uid="{00000000-0005-0000-0000-0000F6260000}"/>
    <cellStyle name="Normal 12 11 2 5" xfId="9985" xr:uid="{00000000-0005-0000-0000-0000F7260000}"/>
    <cellStyle name="Normal 12 11 3" xfId="9986" xr:uid="{00000000-0005-0000-0000-0000F8260000}"/>
    <cellStyle name="Normal 12 11 3 2" xfId="9987" xr:uid="{00000000-0005-0000-0000-0000F9260000}"/>
    <cellStyle name="Normal 12 11 3 3" xfId="9988" xr:uid="{00000000-0005-0000-0000-0000FA260000}"/>
    <cellStyle name="Normal 12 11 3 4" xfId="9989" xr:uid="{00000000-0005-0000-0000-0000FB260000}"/>
    <cellStyle name="Normal 12 11 4" xfId="9990" xr:uid="{00000000-0005-0000-0000-0000FC260000}"/>
    <cellStyle name="Normal 12 11 5" xfId="9991" xr:uid="{00000000-0005-0000-0000-0000FD260000}"/>
    <cellStyle name="Normal 12 11 6" xfId="9992" xr:uid="{00000000-0005-0000-0000-0000FE260000}"/>
    <cellStyle name="Normal 12 12" xfId="9993" xr:uid="{00000000-0005-0000-0000-0000FF260000}"/>
    <cellStyle name="Normal 12 12 2" xfId="9994" xr:uid="{00000000-0005-0000-0000-000000270000}"/>
    <cellStyle name="Normal 12 12 2 2" xfId="9995" xr:uid="{00000000-0005-0000-0000-000001270000}"/>
    <cellStyle name="Normal 12 12 2 2 2" xfId="9996" xr:uid="{00000000-0005-0000-0000-000002270000}"/>
    <cellStyle name="Normal 12 12 2 2 3" xfId="9997" xr:uid="{00000000-0005-0000-0000-000003270000}"/>
    <cellStyle name="Normal 12 12 2 2 4" xfId="9998" xr:uid="{00000000-0005-0000-0000-000004270000}"/>
    <cellStyle name="Normal 12 12 2 3" xfId="9999" xr:uid="{00000000-0005-0000-0000-000005270000}"/>
    <cellStyle name="Normal 12 12 2 4" xfId="10000" xr:uid="{00000000-0005-0000-0000-000006270000}"/>
    <cellStyle name="Normal 12 12 2 5" xfId="10001" xr:uid="{00000000-0005-0000-0000-000007270000}"/>
    <cellStyle name="Normal 12 12 3" xfId="10002" xr:uid="{00000000-0005-0000-0000-000008270000}"/>
    <cellStyle name="Normal 12 12 3 2" xfId="10003" xr:uid="{00000000-0005-0000-0000-000009270000}"/>
    <cellStyle name="Normal 12 12 3 3" xfId="10004" xr:uid="{00000000-0005-0000-0000-00000A270000}"/>
    <cellStyle name="Normal 12 12 3 4" xfId="10005" xr:uid="{00000000-0005-0000-0000-00000B270000}"/>
    <cellStyle name="Normal 12 12 4" xfId="10006" xr:uid="{00000000-0005-0000-0000-00000C270000}"/>
    <cellStyle name="Normal 12 12 5" xfId="10007" xr:uid="{00000000-0005-0000-0000-00000D270000}"/>
    <cellStyle name="Normal 12 12 6" xfId="10008" xr:uid="{00000000-0005-0000-0000-00000E270000}"/>
    <cellStyle name="Normal 12 13" xfId="10009" xr:uid="{00000000-0005-0000-0000-00000F270000}"/>
    <cellStyle name="Normal 12 13 2" xfId="10010" xr:uid="{00000000-0005-0000-0000-000010270000}"/>
    <cellStyle name="Normal 12 13 2 2" xfId="10011" xr:uid="{00000000-0005-0000-0000-000011270000}"/>
    <cellStyle name="Normal 12 13 2 2 2" xfId="10012" xr:uid="{00000000-0005-0000-0000-000012270000}"/>
    <cellStyle name="Normal 12 13 2 2 3" xfId="10013" xr:uid="{00000000-0005-0000-0000-000013270000}"/>
    <cellStyle name="Normal 12 13 2 2 4" xfId="10014" xr:uid="{00000000-0005-0000-0000-000014270000}"/>
    <cellStyle name="Normal 12 13 2 3" xfId="10015" xr:uid="{00000000-0005-0000-0000-000015270000}"/>
    <cellStyle name="Normal 12 13 2 4" xfId="10016" xr:uid="{00000000-0005-0000-0000-000016270000}"/>
    <cellStyle name="Normal 12 13 2 5" xfId="10017" xr:uid="{00000000-0005-0000-0000-000017270000}"/>
    <cellStyle name="Normal 12 13 3" xfId="10018" xr:uid="{00000000-0005-0000-0000-000018270000}"/>
    <cellStyle name="Normal 12 13 3 2" xfId="10019" xr:uid="{00000000-0005-0000-0000-000019270000}"/>
    <cellStyle name="Normal 12 13 3 3" xfId="10020" xr:uid="{00000000-0005-0000-0000-00001A270000}"/>
    <cellStyle name="Normal 12 13 3 4" xfId="10021" xr:uid="{00000000-0005-0000-0000-00001B270000}"/>
    <cellStyle name="Normal 12 13 4" xfId="10022" xr:uid="{00000000-0005-0000-0000-00001C270000}"/>
    <cellStyle name="Normal 12 13 5" xfId="10023" xr:uid="{00000000-0005-0000-0000-00001D270000}"/>
    <cellStyle name="Normal 12 13 6" xfId="10024" xr:uid="{00000000-0005-0000-0000-00001E270000}"/>
    <cellStyle name="Normal 12 14" xfId="10025" xr:uid="{00000000-0005-0000-0000-00001F270000}"/>
    <cellStyle name="Normal 12 14 2" xfId="10026" xr:uid="{00000000-0005-0000-0000-000020270000}"/>
    <cellStyle name="Normal 12 14 3" xfId="10027" xr:uid="{00000000-0005-0000-0000-000021270000}"/>
    <cellStyle name="Normal 12 14 4" xfId="10028" xr:uid="{00000000-0005-0000-0000-000022270000}"/>
    <cellStyle name="Normal 12 2" xfId="10029" xr:uid="{00000000-0005-0000-0000-000023270000}"/>
    <cellStyle name="Normal 12 2 2" xfId="10030" xr:uid="{00000000-0005-0000-0000-000024270000}"/>
    <cellStyle name="Normal 12 2 3" xfId="10031" xr:uid="{00000000-0005-0000-0000-000025270000}"/>
    <cellStyle name="Normal 12 2 3 2" xfId="10032" xr:uid="{00000000-0005-0000-0000-000026270000}"/>
    <cellStyle name="Normal 12 2 3 2 2" xfId="10033" xr:uid="{00000000-0005-0000-0000-000027270000}"/>
    <cellStyle name="Normal 12 2 3 2 2 2" xfId="10034" xr:uid="{00000000-0005-0000-0000-000028270000}"/>
    <cellStyle name="Normal 12 2 3 2 2 3" xfId="10035" xr:uid="{00000000-0005-0000-0000-000029270000}"/>
    <cellStyle name="Normal 12 2 3 2 2 4" xfId="10036" xr:uid="{00000000-0005-0000-0000-00002A270000}"/>
    <cellStyle name="Normal 12 2 3 2 3" xfId="10037" xr:uid="{00000000-0005-0000-0000-00002B270000}"/>
    <cellStyle name="Normal 12 2 3 2 4" xfId="10038" xr:uid="{00000000-0005-0000-0000-00002C270000}"/>
    <cellStyle name="Normal 12 2 3 2 5" xfId="10039" xr:uid="{00000000-0005-0000-0000-00002D270000}"/>
    <cellStyle name="Normal 12 2 3 3" xfId="10040" xr:uid="{00000000-0005-0000-0000-00002E270000}"/>
    <cellStyle name="Normal 12 2 3 3 2" xfId="10041" xr:uid="{00000000-0005-0000-0000-00002F270000}"/>
    <cellStyle name="Normal 12 2 3 3 3" xfId="10042" xr:uid="{00000000-0005-0000-0000-000030270000}"/>
    <cellStyle name="Normal 12 2 3 3 4" xfId="10043" xr:uid="{00000000-0005-0000-0000-000031270000}"/>
    <cellStyle name="Normal 12 2 3 4" xfId="10044" xr:uid="{00000000-0005-0000-0000-000032270000}"/>
    <cellStyle name="Normal 12 2 3 5" xfId="10045" xr:uid="{00000000-0005-0000-0000-000033270000}"/>
    <cellStyle name="Normal 12 2 3 6" xfId="10046" xr:uid="{00000000-0005-0000-0000-000034270000}"/>
    <cellStyle name="Normal 12 3" xfId="10047" xr:uid="{00000000-0005-0000-0000-000035270000}"/>
    <cellStyle name="Normal 12 3 2" xfId="10048" xr:uid="{00000000-0005-0000-0000-000036270000}"/>
    <cellStyle name="Normal 12 3 2 2" xfId="10049" xr:uid="{00000000-0005-0000-0000-000037270000}"/>
    <cellStyle name="Normal 12 3 2 2 2" xfId="10050" xr:uid="{00000000-0005-0000-0000-000038270000}"/>
    <cellStyle name="Normal 12 3 2 2 2 2" xfId="10051" xr:uid="{00000000-0005-0000-0000-000039270000}"/>
    <cellStyle name="Normal 12 3 2 2 2 3" xfId="10052" xr:uid="{00000000-0005-0000-0000-00003A270000}"/>
    <cellStyle name="Normal 12 3 2 2 2 4" xfId="10053" xr:uid="{00000000-0005-0000-0000-00003B270000}"/>
    <cellStyle name="Normal 12 3 2 2 3" xfId="10054" xr:uid="{00000000-0005-0000-0000-00003C270000}"/>
    <cellStyle name="Normal 12 3 2 2 4" xfId="10055" xr:uid="{00000000-0005-0000-0000-00003D270000}"/>
    <cellStyle name="Normal 12 3 2 2 5" xfId="10056" xr:uid="{00000000-0005-0000-0000-00003E270000}"/>
    <cellStyle name="Normal 12 3 2 3" xfId="10057" xr:uid="{00000000-0005-0000-0000-00003F270000}"/>
    <cellStyle name="Normal 12 3 2 4" xfId="10058" xr:uid="{00000000-0005-0000-0000-000040270000}"/>
    <cellStyle name="Normal 12 3 2 4 2" xfId="10059" xr:uid="{00000000-0005-0000-0000-000041270000}"/>
    <cellStyle name="Normal 12 3 2 4 3" xfId="10060" xr:uid="{00000000-0005-0000-0000-000042270000}"/>
    <cellStyle name="Normal 12 3 2 4 4" xfId="10061" xr:uid="{00000000-0005-0000-0000-000043270000}"/>
    <cellStyle name="Normal 12 3 2 5" xfId="10062" xr:uid="{00000000-0005-0000-0000-000044270000}"/>
    <cellStyle name="Normal 12 3 2 6" xfId="10063" xr:uid="{00000000-0005-0000-0000-000045270000}"/>
    <cellStyle name="Normal 12 3 2 7" xfId="10064" xr:uid="{00000000-0005-0000-0000-000046270000}"/>
    <cellStyle name="Normal 12 4" xfId="10065" xr:uid="{00000000-0005-0000-0000-000047270000}"/>
    <cellStyle name="Normal 12 4 2" xfId="10066" xr:uid="{00000000-0005-0000-0000-000048270000}"/>
    <cellStyle name="Normal 12 4 2 2" xfId="10067" xr:uid="{00000000-0005-0000-0000-000049270000}"/>
    <cellStyle name="Normal 12 4 2 2 2" xfId="10068" xr:uid="{00000000-0005-0000-0000-00004A270000}"/>
    <cellStyle name="Normal 12 4 2 2 3" xfId="10069" xr:uid="{00000000-0005-0000-0000-00004B270000}"/>
    <cellStyle name="Normal 12 4 2 2 4" xfId="10070" xr:uid="{00000000-0005-0000-0000-00004C270000}"/>
    <cellStyle name="Normal 12 4 2 3" xfId="10071" xr:uid="{00000000-0005-0000-0000-00004D270000}"/>
    <cellStyle name="Normal 12 4 2 4" xfId="10072" xr:uid="{00000000-0005-0000-0000-00004E270000}"/>
    <cellStyle name="Normal 12 4 2 5" xfId="10073" xr:uid="{00000000-0005-0000-0000-00004F270000}"/>
    <cellStyle name="Normal 12 4 3" xfId="10074" xr:uid="{00000000-0005-0000-0000-000050270000}"/>
    <cellStyle name="Normal 12 4 4" xfId="10075" xr:uid="{00000000-0005-0000-0000-000051270000}"/>
    <cellStyle name="Normal 12 4 4 2" xfId="10076" xr:uid="{00000000-0005-0000-0000-000052270000}"/>
    <cellStyle name="Normal 12 4 4 3" xfId="10077" xr:uid="{00000000-0005-0000-0000-000053270000}"/>
    <cellStyle name="Normal 12 4 4 4" xfId="10078" xr:uid="{00000000-0005-0000-0000-000054270000}"/>
    <cellStyle name="Normal 12 4 5" xfId="10079" xr:uid="{00000000-0005-0000-0000-000055270000}"/>
    <cellStyle name="Normal 12 4 6" xfId="10080" xr:uid="{00000000-0005-0000-0000-000056270000}"/>
    <cellStyle name="Normal 12 4 7" xfId="10081" xr:uid="{00000000-0005-0000-0000-000057270000}"/>
    <cellStyle name="Normal 12 5" xfId="10082" xr:uid="{00000000-0005-0000-0000-000058270000}"/>
    <cellStyle name="Normal 12 5 2" xfId="10083" xr:uid="{00000000-0005-0000-0000-000059270000}"/>
    <cellStyle name="Normal 12 5 2 2" xfId="10084" xr:uid="{00000000-0005-0000-0000-00005A270000}"/>
    <cellStyle name="Normal 12 5 2 2 2" xfId="10085" xr:uid="{00000000-0005-0000-0000-00005B270000}"/>
    <cellStyle name="Normal 12 5 2 2 3" xfId="10086" xr:uid="{00000000-0005-0000-0000-00005C270000}"/>
    <cellStyle name="Normal 12 5 2 2 4" xfId="10087" xr:uid="{00000000-0005-0000-0000-00005D270000}"/>
    <cellStyle name="Normal 12 5 2 3" xfId="10088" xr:uid="{00000000-0005-0000-0000-00005E270000}"/>
    <cellStyle name="Normal 12 5 2 4" xfId="10089" xr:uid="{00000000-0005-0000-0000-00005F270000}"/>
    <cellStyle name="Normal 12 5 2 5" xfId="10090" xr:uid="{00000000-0005-0000-0000-000060270000}"/>
    <cellStyle name="Normal 12 5 3" xfId="10091" xr:uid="{00000000-0005-0000-0000-000061270000}"/>
    <cellStyle name="Normal 12 5 4" xfId="10092" xr:uid="{00000000-0005-0000-0000-000062270000}"/>
    <cellStyle name="Normal 12 5 4 2" xfId="10093" xr:uid="{00000000-0005-0000-0000-000063270000}"/>
    <cellStyle name="Normal 12 5 4 3" xfId="10094" xr:uid="{00000000-0005-0000-0000-000064270000}"/>
    <cellStyle name="Normal 12 5 4 4" xfId="10095" xr:uid="{00000000-0005-0000-0000-000065270000}"/>
    <cellStyle name="Normal 12 5 5" xfId="10096" xr:uid="{00000000-0005-0000-0000-000066270000}"/>
    <cellStyle name="Normal 12 5 6" xfId="10097" xr:uid="{00000000-0005-0000-0000-000067270000}"/>
    <cellStyle name="Normal 12 5 7" xfId="10098" xr:uid="{00000000-0005-0000-0000-000068270000}"/>
    <cellStyle name="Normal 12 6" xfId="10099" xr:uid="{00000000-0005-0000-0000-000069270000}"/>
    <cellStyle name="Normal 12 6 2" xfId="10100" xr:uid="{00000000-0005-0000-0000-00006A270000}"/>
    <cellStyle name="Normal 12 6 2 2" xfId="10101" xr:uid="{00000000-0005-0000-0000-00006B270000}"/>
    <cellStyle name="Normal 12 6 2 2 2" xfId="10102" xr:uid="{00000000-0005-0000-0000-00006C270000}"/>
    <cellStyle name="Normal 12 6 2 2 3" xfId="10103" xr:uid="{00000000-0005-0000-0000-00006D270000}"/>
    <cellStyle name="Normal 12 6 2 2 4" xfId="10104" xr:uid="{00000000-0005-0000-0000-00006E270000}"/>
    <cellStyle name="Normal 12 6 2 3" xfId="10105" xr:uid="{00000000-0005-0000-0000-00006F270000}"/>
    <cellStyle name="Normal 12 6 2 4" xfId="10106" xr:uid="{00000000-0005-0000-0000-000070270000}"/>
    <cellStyle name="Normal 12 6 2 5" xfId="10107" xr:uid="{00000000-0005-0000-0000-000071270000}"/>
    <cellStyle name="Normal 12 6 3" xfId="10108" xr:uid="{00000000-0005-0000-0000-000072270000}"/>
    <cellStyle name="Normal 12 6 4" xfId="10109" xr:uid="{00000000-0005-0000-0000-000073270000}"/>
    <cellStyle name="Normal 12 6 4 2" xfId="10110" xr:uid="{00000000-0005-0000-0000-000074270000}"/>
    <cellStyle name="Normal 12 6 4 3" xfId="10111" xr:uid="{00000000-0005-0000-0000-000075270000}"/>
    <cellStyle name="Normal 12 6 4 4" xfId="10112" xr:uid="{00000000-0005-0000-0000-000076270000}"/>
    <cellStyle name="Normal 12 6 5" xfId="10113" xr:uid="{00000000-0005-0000-0000-000077270000}"/>
    <cellStyle name="Normal 12 6 6" xfId="10114" xr:uid="{00000000-0005-0000-0000-000078270000}"/>
    <cellStyle name="Normal 12 6 7" xfId="10115" xr:uid="{00000000-0005-0000-0000-000079270000}"/>
    <cellStyle name="Normal 12 7" xfId="10116" xr:uid="{00000000-0005-0000-0000-00007A270000}"/>
    <cellStyle name="Normal 12 7 2" xfId="10117" xr:uid="{00000000-0005-0000-0000-00007B270000}"/>
    <cellStyle name="Normal 12 7 2 2" xfId="10118" xr:uid="{00000000-0005-0000-0000-00007C270000}"/>
    <cellStyle name="Normal 12 7 2 2 2" xfId="10119" xr:uid="{00000000-0005-0000-0000-00007D270000}"/>
    <cellStyle name="Normal 12 7 2 2 3" xfId="10120" xr:uid="{00000000-0005-0000-0000-00007E270000}"/>
    <cellStyle name="Normal 12 7 2 2 4" xfId="10121" xr:uid="{00000000-0005-0000-0000-00007F270000}"/>
    <cellStyle name="Normal 12 7 2 3" xfId="10122" xr:uid="{00000000-0005-0000-0000-000080270000}"/>
    <cellStyle name="Normal 12 7 2 4" xfId="10123" xr:uid="{00000000-0005-0000-0000-000081270000}"/>
    <cellStyle name="Normal 12 7 2 5" xfId="10124" xr:uid="{00000000-0005-0000-0000-000082270000}"/>
    <cellStyle name="Normal 12 7 3" xfId="10125" xr:uid="{00000000-0005-0000-0000-000083270000}"/>
    <cellStyle name="Normal 12 7 4" xfId="10126" xr:uid="{00000000-0005-0000-0000-000084270000}"/>
    <cellStyle name="Normal 12 7 4 2" xfId="10127" xr:uid="{00000000-0005-0000-0000-000085270000}"/>
    <cellStyle name="Normal 12 7 4 3" xfId="10128" xr:uid="{00000000-0005-0000-0000-000086270000}"/>
    <cellStyle name="Normal 12 7 4 4" xfId="10129" xr:uid="{00000000-0005-0000-0000-000087270000}"/>
    <cellStyle name="Normal 12 7 5" xfId="10130" xr:uid="{00000000-0005-0000-0000-000088270000}"/>
    <cellStyle name="Normal 12 7 6" xfId="10131" xr:uid="{00000000-0005-0000-0000-000089270000}"/>
    <cellStyle name="Normal 12 7 7" xfId="10132" xr:uid="{00000000-0005-0000-0000-00008A270000}"/>
    <cellStyle name="Normal 12 8" xfId="10133" xr:uid="{00000000-0005-0000-0000-00008B270000}"/>
    <cellStyle name="Normal 12 8 2" xfId="10134" xr:uid="{00000000-0005-0000-0000-00008C270000}"/>
    <cellStyle name="Normal 12 8 2 2" xfId="10135" xr:uid="{00000000-0005-0000-0000-00008D270000}"/>
    <cellStyle name="Normal 12 8 2 2 2" xfId="10136" xr:uid="{00000000-0005-0000-0000-00008E270000}"/>
    <cellStyle name="Normal 12 8 2 2 3" xfId="10137" xr:uid="{00000000-0005-0000-0000-00008F270000}"/>
    <cellStyle name="Normal 12 8 2 2 4" xfId="10138" xr:uid="{00000000-0005-0000-0000-000090270000}"/>
    <cellStyle name="Normal 12 8 2 3" xfId="10139" xr:uid="{00000000-0005-0000-0000-000091270000}"/>
    <cellStyle name="Normal 12 8 2 4" xfId="10140" xr:uid="{00000000-0005-0000-0000-000092270000}"/>
    <cellStyle name="Normal 12 8 2 5" xfId="10141" xr:uid="{00000000-0005-0000-0000-000093270000}"/>
    <cellStyle name="Normal 12 8 3" xfId="10142" xr:uid="{00000000-0005-0000-0000-000094270000}"/>
    <cellStyle name="Normal 12 8 3 2" xfId="10143" xr:uid="{00000000-0005-0000-0000-000095270000}"/>
    <cellStyle name="Normal 12 8 3 3" xfId="10144" xr:uid="{00000000-0005-0000-0000-000096270000}"/>
    <cellStyle name="Normal 12 8 3 4" xfId="10145" xr:uid="{00000000-0005-0000-0000-000097270000}"/>
    <cellStyle name="Normal 12 8 4" xfId="10146" xr:uid="{00000000-0005-0000-0000-000098270000}"/>
    <cellStyle name="Normal 12 8 5" xfId="10147" xr:uid="{00000000-0005-0000-0000-000099270000}"/>
    <cellStyle name="Normal 12 8 6" xfId="10148" xr:uid="{00000000-0005-0000-0000-00009A270000}"/>
    <cellStyle name="Normal 12 9" xfId="10149" xr:uid="{00000000-0005-0000-0000-00009B270000}"/>
    <cellStyle name="Normal 12 9 2" xfId="10150" xr:uid="{00000000-0005-0000-0000-00009C270000}"/>
    <cellStyle name="Normal 12 9 2 2" xfId="10151" xr:uid="{00000000-0005-0000-0000-00009D270000}"/>
    <cellStyle name="Normal 12 9 2 2 2" xfId="10152" xr:uid="{00000000-0005-0000-0000-00009E270000}"/>
    <cellStyle name="Normal 12 9 2 2 3" xfId="10153" xr:uid="{00000000-0005-0000-0000-00009F270000}"/>
    <cellStyle name="Normal 12 9 2 2 4" xfId="10154" xr:uid="{00000000-0005-0000-0000-0000A0270000}"/>
    <cellStyle name="Normal 12 9 2 3" xfId="10155" xr:uid="{00000000-0005-0000-0000-0000A1270000}"/>
    <cellStyle name="Normal 12 9 2 4" xfId="10156" xr:uid="{00000000-0005-0000-0000-0000A2270000}"/>
    <cellStyle name="Normal 12 9 2 5" xfId="10157" xr:uid="{00000000-0005-0000-0000-0000A3270000}"/>
    <cellStyle name="Normal 12 9 3" xfId="10158" xr:uid="{00000000-0005-0000-0000-0000A4270000}"/>
    <cellStyle name="Normal 12 9 3 2" xfId="10159" xr:uid="{00000000-0005-0000-0000-0000A5270000}"/>
    <cellStyle name="Normal 12 9 3 3" xfId="10160" xr:uid="{00000000-0005-0000-0000-0000A6270000}"/>
    <cellStyle name="Normal 12 9 3 4" xfId="10161" xr:uid="{00000000-0005-0000-0000-0000A7270000}"/>
    <cellStyle name="Normal 12 9 4" xfId="10162" xr:uid="{00000000-0005-0000-0000-0000A8270000}"/>
    <cellStyle name="Normal 12 9 5" xfId="10163" xr:uid="{00000000-0005-0000-0000-0000A9270000}"/>
    <cellStyle name="Normal 12 9 6" xfId="10164" xr:uid="{00000000-0005-0000-0000-0000AA270000}"/>
    <cellStyle name="Normal 120" xfId="10165" xr:uid="{00000000-0005-0000-0000-0000AB270000}"/>
    <cellStyle name="Normal 121" xfId="3" xr:uid="{00000000-0005-0000-0000-0000AC270000}"/>
    <cellStyle name="Normal 121 2" xfId="20962" xr:uid="{00000000-0005-0000-0000-0000AD270000}"/>
    <cellStyle name="Normal 122" xfId="20960" xr:uid="{00000000-0005-0000-0000-0000AE270000}"/>
    <cellStyle name="Normal 123" xfId="20965" xr:uid="{00000000-0005-0000-0000-0000AF270000}"/>
    <cellStyle name="Normal 13" xfId="10166" xr:uid="{00000000-0005-0000-0000-0000B0270000}"/>
    <cellStyle name="Normal 13 10" xfId="10167" xr:uid="{00000000-0005-0000-0000-0000B1270000}"/>
    <cellStyle name="Normal 13 11" xfId="10168" xr:uid="{00000000-0005-0000-0000-0000B2270000}"/>
    <cellStyle name="Normal 13 11 2" xfId="10169" xr:uid="{00000000-0005-0000-0000-0000B3270000}"/>
    <cellStyle name="Normal 13 11 2 2" xfId="10170" xr:uid="{00000000-0005-0000-0000-0000B4270000}"/>
    <cellStyle name="Normal 13 11 2 2 2" xfId="10171" xr:uid="{00000000-0005-0000-0000-0000B5270000}"/>
    <cellStyle name="Normal 13 11 2 2 3" xfId="10172" xr:uid="{00000000-0005-0000-0000-0000B6270000}"/>
    <cellStyle name="Normal 13 11 2 2 4" xfId="10173" xr:uid="{00000000-0005-0000-0000-0000B7270000}"/>
    <cellStyle name="Normal 13 11 2 3" xfId="10174" xr:uid="{00000000-0005-0000-0000-0000B8270000}"/>
    <cellStyle name="Normal 13 11 2 4" xfId="10175" xr:uid="{00000000-0005-0000-0000-0000B9270000}"/>
    <cellStyle name="Normal 13 11 2 5" xfId="10176" xr:uid="{00000000-0005-0000-0000-0000BA270000}"/>
    <cellStyle name="Normal 13 11 3" xfId="10177" xr:uid="{00000000-0005-0000-0000-0000BB270000}"/>
    <cellStyle name="Normal 13 11 3 2" xfId="10178" xr:uid="{00000000-0005-0000-0000-0000BC270000}"/>
    <cellStyle name="Normal 13 11 3 3" xfId="10179" xr:uid="{00000000-0005-0000-0000-0000BD270000}"/>
    <cellStyle name="Normal 13 11 3 4" xfId="10180" xr:uid="{00000000-0005-0000-0000-0000BE270000}"/>
    <cellStyle name="Normal 13 11 4" xfId="10181" xr:uid="{00000000-0005-0000-0000-0000BF270000}"/>
    <cellStyle name="Normal 13 11 5" xfId="10182" xr:uid="{00000000-0005-0000-0000-0000C0270000}"/>
    <cellStyle name="Normal 13 11 6" xfId="10183" xr:uid="{00000000-0005-0000-0000-0000C1270000}"/>
    <cellStyle name="Normal 13 12" xfId="10184" xr:uid="{00000000-0005-0000-0000-0000C2270000}"/>
    <cellStyle name="Normal 13 12 2" xfId="10185" xr:uid="{00000000-0005-0000-0000-0000C3270000}"/>
    <cellStyle name="Normal 13 12 2 2" xfId="10186" xr:uid="{00000000-0005-0000-0000-0000C4270000}"/>
    <cellStyle name="Normal 13 12 2 2 2" xfId="10187" xr:uid="{00000000-0005-0000-0000-0000C5270000}"/>
    <cellStyle name="Normal 13 12 2 2 3" xfId="10188" xr:uid="{00000000-0005-0000-0000-0000C6270000}"/>
    <cellStyle name="Normal 13 12 2 2 4" xfId="10189" xr:uid="{00000000-0005-0000-0000-0000C7270000}"/>
    <cellStyle name="Normal 13 12 2 3" xfId="10190" xr:uid="{00000000-0005-0000-0000-0000C8270000}"/>
    <cellStyle name="Normal 13 12 2 4" xfId="10191" xr:uid="{00000000-0005-0000-0000-0000C9270000}"/>
    <cellStyle name="Normal 13 12 2 5" xfId="10192" xr:uid="{00000000-0005-0000-0000-0000CA270000}"/>
    <cellStyle name="Normal 13 12 3" xfId="10193" xr:uid="{00000000-0005-0000-0000-0000CB270000}"/>
    <cellStyle name="Normal 13 12 3 2" xfId="10194" xr:uid="{00000000-0005-0000-0000-0000CC270000}"/>
    <cellStyle name="Normal 13 12 3 3" xfId="10195" xr:uid="{00000000-0005-0000-0000-0000CD270000}"/>
    <cellStyle name="Normal 13 12 3 4" xfId="10196" xr:uid="{00000000-0005-0000-0000-0000CE270000}"/>
    <cellStyle name="Normal 13 12 4" xfId="10197" xr:uid="{00000000-0005-0000-0000-0000CF270000}"/>
    <cellStyle name="Normal 13 12 5" xfId="10198" xr:uid="{00000000-0005-0000-0000-0000D0270000}"/>
    <cellStyle name="Normal 13 12 6" xfId="10199" xr:uid="{00000000-0005-0000-0000-0000D1270000}"/>
    <cellStyle name="Normal 13 13" xfId="10200" xr:uid="{00000000-0005-0000-0000-0000D2270000}"/>
    <cellStyle name="Normal 13 13 2" xfId="10201" xr:uid="{00000000-0005-0000-0000-0000D3270000}"/>
    <cellStyle name="Normal 13 13 3" xfId="10202" xr:uid="{00000000-0005-0000-0000-0000D4270000}"/>
    <cellStyle name="Normal 13 13 4" xfId="10203" xr:uid="{00000000-0005-0000-0000-0000D5270000}"/>
    <cellStyle name="Normal 13 2" xfId="10204" xr:uid="{00000000-0005-0000-0000-0000D6270000}"/>
    <cellStyle name="Normal 13 2 2" xfId="10205" xr:uid="{00000000-0005-0000-0000-0000D7270000}"/>
    <cellStyle name="Normal 13 2 3" xfId="10206" xr:uid="{00000000-0005-0000-0000-0000D8270000}"/>
    <cellStyle name="Normal 13 2 3 2" xfId="10207" xr:uid="{00000000-0005-0000-0000-0000D9270000}"/>
    <cellStyle name="Normal 13 2 3 2 2" xfId="10208" xr:uid="{00000000-0005-0000-0000-0000DA270000}"/>
    <cellStyle name="Normal 13 2 3 2 2 2" xfId="10209" xr:uid="{00000000-0005-0000-0000-0000DB270000}"/>
    <cellStyle name="Normal 13 2 3 2 2 3" xfId="10210" xr:uid="{00000000-0005-0000-0000-0000DC270000}"/>
    <cellStyle name="Normal 13 2 3 2 2 4" xfId="10211" xr:uid="{00000000-0005-0000-0000-0000DD270000}"/>
    <cellStyle name="Normal 13 2 3 2 3" xfId="10212" xr:uid="{00000000-0005-0000-0000-0000DE270000}"/>
    <cellStyle name="Normal 13 2 3 2 4" xfId="10213" xr:uid="{00000000-0005-0000-0000-0000DF270000}"/>
    <cellStyle name="Normal 13 2 3 2 5" xfId="10214" xr:uid="{00000000-0005-0000-0000-0000E0270000}"/>
    <cellStyle name="Normal 13 2 3 3" xfId="10215" xr:uid="{00000000-0005-0000-0000-0000E1270000}"/>
    <cellStyle name="Normal 13 2 3 3 2" xfId="10216" xr:uid="{00000000-0005-0000-0000-0000E2270000}"/>
    <cellStyle name="Normal 13 2 3 3 3" xfId="10217" xr:uid="{00000000-0005-0000-0000-0000E3270000}"/>
    <cellStyle name="Normal 13 2 3 3 4" xfId="10218" xr:uid="{00000000-0005-0000-0000-0000E4270000}"/>
    <cellStyle name="Normal 13 2 3 4" xfId="10219" xr:uid="{00000000-0005-0000-0000-0000E5270000}"/>
    <cellStyle name="Normal 13 2 3 5" xfId="10220" xr:uid="{00000000-0005-0000-0000-0000E6270000}"/>
    <cellStyle name="Normal 13 2 3 6" xfId="10221" xr:uid="{00000000-0005-0000-0000-0000E7270000}"/>
    <cellStyle name="Normal 13 3" xfId="10222" xr:uid="{00000000-0005-0000-0000-0000E8270000}"/>
    <cellStyle name="Normal 13 3 2" xfId="10223" xr:uid="{00000000-0005-0000-0000-0000E9270000}"/>
    <cellStyle name="Normal 13 3 2 2" xfId="10224" xr:uid="{00000000-0005-0000-0000-0000EA270000}"/>
    <cellStyle name="Normal 13 4" xfId="10225" xr:uid="{00000000-0005-0000-0000-0000EB270000}"/>
    <cellStyle name="Normal 13 4 2" xfId="10226" xr:uid="{00000000-0005-0000-0000-0000EC270000}"/>
    <cellStyle name="Normal 13 5" xfId="10227" xr:uid="{00000000-0005-0000-0000-0000ED270000}"/>
    <cellStyle name="Normal 13 5 2" xfId="10228" xr:uid="{00000000-0005-0000-0000-0000EE270000}"/>
    <cellStyle name="Normal 13 6" xfId="10229" xr:uid="{00000000-0005-0000-0000-0000EF270000}"/>
    <cellStyle name="Normal 13 6 2" xfId="10230" xr:uid="{00000000-0005-0000-0000-0000F0270000}"/>
    <cellStyle name="Normal 13 7" xfId="10231" xr:uid="{00000000-0005-0000-0000-0000F1270000}"/>
    <cellStyle name="Normal 13 7 2" xfId="10232" xr:uid="{00000000-0005-0000-0000-0000F2270000}"/>
    <cellStyle name="Normal 13 8" xfId="10233" xr:uid="{00000000-0005-0000-0000-0000F3270000}"/>
    <cellStyle name="Normal 13 9" xfId="10234" xr:uid="{00000000-0005-0000-0000-0000F4270000}"/>
    <cellStyle name="Normal 14" xfId="10235" xr:uid="{00000000-0005-0000-0000-0000F5270000}"/>
    <cellStyle name="Normal 14 2" xfId="10236" xr:uid="{00000000-0005-0000-0000-0000F6270000}"/>
    <cellStyle name="Normal 14 2 2" xfId="10237" xr:uid="{00000000-0005-0000-0000-0000F7270000}"/>
    <cellStyle name="Normal 14 2 3" xfId="10238" xr:uid="{00000000-0005-0000-0000-0000F8270000}"/>
    <cellStyle name="Normal 14 2 3 2" xfId="10239" xr:uid="{00000000-0005-0000-0000-0000F9270000}"/>
    <cellStyle name="Normal 14 2 3 2 2" xfId="10240" xr:uid="{00000000-0005-0000-0000-0000FA270000}"/>
    <cellStyle name="Normal 14 2 3 2 2 2" xfId="10241" xr:uid="{00000000-0005-0000-0000-0000FB270000}"/>
    <cellStyle name="Normal 14 2 3 2 2 3" xfId="10242" xr:uid="{00000000-0005-0000-0000-0000FC270000}"/>
    <cellStyle name="Normal 14 2 3 2 2 4" xfId="10243" xr:uid="{00000000-0005-0000-0000-0000FD270000}"/>
    <cellStyle name="Normal 14 2 3 2 3" xfId="10244" xr:uid="{00000000-0005-0000-0000-0000FE270000}"/>
    <cellStyle name="Normal 14 2 3 2 4" xfId="10245" xr:uid="{00000000-0005-0000-0000-0000FF270000}"/>
    <cellStyle name="Normal 14 2 3 2 5" xfId="10246" xr:uid="{00000000-0005-0000-0000-000000280000}"/>
    <cellStyle name="Normal 14 2 3 3" xfId="10247" xr:uid="{00000000-0005-0000-0000-000001280000}"/>
    <cellStyle name="Normal 14 2 3 4" xfId="10248" xr:uid="{00000000-0005-0000-0000-000002280000}"/>
    <cellStyle name="Normal 14 2 3 4 2" xfId="10249" xr:uid="{00000000-0005-0000-0000-000003280000}"/>
    <cellStyle name="Normal 14 2 3 4 3" xfId="10250" xr:uid="{00000000-0005-0000-0000-000004280000}"/>
    <cellStyle name="Normal 14 2 3 4 4" xfId="10251" xr:uid="{00000000-0005-0000-0000-000005280000}"/>
    <cellStyle name="Normal 14 2 3 5" xfId="10252" xr:uid="{00000000-0005-0000-0000-000006280000}"/>
    <cellStyle name="Normal 14 2 3 6" xfId="10253" xr:uid="{00000000-0005-0000-0000-000007280000}"/>
    <cellStyle name="Normal 14 2 3 7" xfId="10254" xr:uid="{00000000-0005-0000-0000-000008280000}"/>
    <cellStyle name="Normal 14 2 4" xfId="10255" xr:uid="{00000000-0005-0000-0000-000009280000}"/>
    <cellStyle name="Normal 14 2 4 2" xfId="10256" xr:uid="{00000000-0005-0000-0000-00000A280000}"/>
    <cellStyle name="Normal 14 2 4 3" xfId="10257" xr:uid="{00000000-0005-0000-0000-00000B280000}"/>
    <cellStyle name="Normal 14 2 4 4" xfId="10258" xr:uid="{00000000-0005-0000-0000-00000C280000}"/>
    <cellStyle name="Normal 14 3" xfId="10259" xr:uid="{00000000-0005-0000-0000-00000D280000}"/>
    <cellStyle name="Normal 14 3 2" xfId="10260" xr:uid="{00000000-0005-0000-0000-00000E280000}"/>
    <cellStyle name="Normal 14 3 2 2" xfId="10261" xr:uid="{00000000-0005-0000-0000-00000F280000}"/>
    <cellStyle name="Normal 14 3 2 2 2" xfId="10262" xr:uid="{00000000-0005-0000-0000-000010280000}"/>
    <cellStyle name="Normal 14 3 2 2 2 2" xfId="10263" xr:uid="{00000000-0005-0000-0000-000011280000}"/>
    <cellStyle name="Normal 14 3 2 2 2 3" xfId="10264" xr:uid="{00000000-0005-0000-0000-000012280000}"/>
    <cellStyle name="Normal 14 3 2 2 2 4" xfId="10265" xr:uid="{00000000-0005-0000-0000-000013280000}"/>
    <cellStyle name="Normal 14 3 2 2 3" xfId="10266" xr:uid="{00000000-0005-0000-0000-000014280000}"/>
    <cellStyle name="Normal 14 3 2 2 4" xfId="10267" xr:uid="{00000000-0005-0000-0000-000015280000}"/>
    <cellStyle name="Normal 14 3 2 2 5" xfId="10268" xr:uid="{00000000-0005-0000-0000-000016280000}"/>
    <cellStyle name="Normal 14 3 2 3" xfId="10269" xr:uid="{00000000-0005-0000-0000-000017280000}"/>
    <cellStyle name="Normal 14 3 2 4" xfId="10270" xr:uid="{00000000-0005-0000-0000-000018280000}"/>
    <cellStyle name="Normal 14 3 2 4 2" xfId="10271" xr:uid="{00000000-0005-0000-0000-000019280000}"/>
    <cellStyle name="Normal 14 3 2 4 3" xfId="10272" xr:uid="{00000000-0005-0000-0000-00001A280000}"/>
    <cellStyle name="Normal 14 3 2 4 4" xfId="10273" xr:uid="{00000000-0005-0000-0000-00001B280000}"/>
    <cellStyle name="Normal 14 3 2 5" xfId="10274" xr:uid="{00000000-0005-0000-0000-00001C280000}"/>
    <cellStyle name="Normal 14 3 2 6" xfId="10275" xr:uid="{00000000-0005-0000-0000-00001D280000}"/>
    <cellStyle name="Normal 14 3 2 7" xfId="10276" xr:uid="{00000000-0005-0000-0000-00001E280000}"/>
    <cellStyle name="Normal 14 4" xfId="10277" xr:uid="{00000000-0005-0000-0000-00001F280000}"/>
    <cellStyle name="Normal 14 4 2" xfId="10278" xr:uid="{00000000-0005-0000-0000-000020280000}"/>
    <cellStyle name="Normal 14 4 2 2" xfId="10279" xr:uid="{00000000-0005-0000-0000-000021280000}"/>
    <cellStyle name="Normal 14 4 2 2 2" xfId="10280" xr:uid="{00000000-0005-0000-0000-000022280000}"/>
    <cellStyle name="Normal 14 4 2 2 3" xfId="10281" xr:uid="{00000000-0005-0000-0000-000023280000}"/>
    <cellStyle name="Normal 14 4 2 2 4" xfId="10282" xr:uid="{00000000-0005-0000-0000-000024280000}"/>
    <cellStyle name="Normal 14 4 2 3" xfId="10283" xr:uid="{00000000-0005-0000-0000-000025280000}"/>
    <cellStyle name="Normal 14 4 2 4" xfId="10284" xr:uid="{00000000-0005-0000-0000-000026280000}"/>
    <cellStyle name="Normal 14 4 2 5" xfId="10285" xr:uid="{00000000-0005-0000-0000-000027280000}"/>
    <cellStyle name="Normal 14 4 3" xfId="10286" xr:uid="{00000000-0005-0000-0000-000028280000}"/>
    <cellStyle name="Normal 14 4 4" xfId="10287" xr:uid="{00000000-0005-0000-0000-000029280000}"/>
    <cellStyle name="Normal 14 4 4 2" xfId="10288" xr:uid="{00000000-0005-0000-0000-00002A280000}"/>
    <cellStyle name="Normal 14 4 4 3" xfId="10289" xr:uid="{00000000-0005-0000-0000-00002B280000}"/>
    <cellStyle name="Normal 14 4 4 4" xfId="10290" xr:uid="{00000000-0005-0000-0000-00002C280000}"/>
    <cellStyle name="Normal 14 4 5" xfId="10291" xr:uid="{00000000-0005-0000-0000-00002D280000}"/>
    <cellStyle name="Normal 14 4 6" xfId="10292" xr:uid="{00000000-0005-0000-0000-00002E280000}"/>
    <cellStyle name="Normal 14 4 7" xfId="10293" xr:uid="{00000000-0005-0000-0000-00002F280000}"/>
    <cellStyle name="Normal 14 5" xfId="10294" xr:uid="{00000000-0005-0000-0000-000030280000}"/>
    <cellStyle name="Normal 14 5 2" xfId="10295" xr:uid="{00000000-0005-0000-0000-000031280000}"/>
    <cellStyle name="Normal 14 5 2 2" xfId="10296" xr:uid="{00000000-0005-0000-0000-000032280000}"/>
    <cellStyle name="Normal 14 5 2 2 2" xfId="10297" xr:uid="{00000000-0005-0000-0000-000033280000}"/>
    <cellStyle name="Normal 14 5 2 2 3" xfId="10298" xr:uid="{00000000-0005-0000-0000-000034280000}"/>
    <cellStyle name="Normal 14 5 2 2 4" xfId="10299" xr:uid="{00000000-0005-0000-0000-000035280000}"/>
    <cellStyle name="Normal 14 5 2 3" xfId="10300" xr:uid="{00000000-0005-0000-0000-000036280000}"/>
    <cellStyle name="Normal 14 5 2 4" xfId="10301" xr:uid="{00000000-0005-0000-0000-000037280000}"/>
    <cellStyle name="Normal 14 5 2 5" xfId="10302" xr:uid="{00000000-0005-0000-0000-000038280000}"/>
    <cellStyle name="Normal 14 5 3" xfId="10303" xr:uid="{00000000-0005-0000-0000-000039280000}"/>
    <cellStyle name="Normal 14 5 3 2" xfId="10304" xr:uid="{00000000-0005-0000-0000-00003A280000}"/>
    <cellStyle name="Normal 14 5 3 3" xfId="10305" xr:uid="{00000000-0005-0000-0000-00003B280000}"/>
    <cellStyle name="Normal 14 5 3 4" xfId="10306" xr:uid="{00000000-0005-0000-0000-00003C280000}"/>
    <cellStyle name="Normal 14 5 4" xfId="10307" xr:uid="{00000000-0005-0000-0000-00003D280000}"/>
    <cellStyle name="Normal 14 5 5" xfId="10308" xr:uid="{00000000-0005-0000-0000-00003E280000}"/>
    <cellStyle name="Normal 14 5 6" xfId="10309" xr:uid="{00000000-0005-0000-0000-00003F280000}"/>
    <cellStyle name="Normal 14 6" xfId="10310" xr:uid="{00000000-0005-0000-0000-000040280000}"/>
    <cellStyle name="Normal 14 6 2" xfId="10311" xr:uid="{00000000-0005-0000-0000-000041280000}"/>
    <cellStyle name="Normal 14 6 3" xfId="10312" xr:uid="{00000000-0005-0000-0000-000042280000}"/>
    <cellStyle name="Normal 14 6 4" xfId="10313" xr:uid="{00000000-0005-0000-0000-000043280000}"/>
    <cellStyle name="Normal 15" xfId="10314" xr:uid="{00000000-0005-0000-0000-000044280000}"/>
    <cellStyle name="Normal 15 10" xfId="10315" xr:uid="{00000000-0005-0000-0000-000045280000}"/>
    <cellStyle name="Normal 15 11" xfId="10316" xr:uid="{00000000-0005-0000-0000-000046280000}"/>
    <cellStyle name="Normal 15 11 2" xfId="10317" xr:uid="{00000000-0005-0000-0000-000047280000}"/>
    <cellStyle name="Normal 15 11 2 2" xfId="10318" xr:uid="{00000000-0005-0000-0000-000048280000}"/>
    <cellStyle name="Normal 15 11 2 2 2" xfId="10319" xr:uid="{00000000-0005-0000-0000-000049280000}"/>
    <cellStyle name="Normal 15 11 2 2 3" xfId="10320" xr:uid="{00000000-0005-0000-0000-00004A280000}"/>
    <cellStyle name="Normal 15 11 2 2 4" xfId="10321" xr:uid="{00000000-0005-0000-0000-00004B280000}"/>
    <cellStyle name="Normal 15 11 2 3" xfId="10322" xr:uid="{00000000-0005-0000-0000-00004C280000}"/>
    <cellStyle name="Normal 15 11 2 4" xfId="10323" xr:uid="{00000000-0005-0000-0000-00004D280000}"/>
    <cellStyle name="Normal 15 11 2 5" xfId="10324" xr:uid="{00000000-0005-0000-0000-00004E280000}"/>
    <cellStyle name="Normal 15 11 3" xfId="10325" xr:uid="{00000000-0005-0000-0000-00004F280000}"/>
    <cellStyle name="Normal 15 11 3 2" xfId="10326" xr:uid="{00000000-0005-0000-0000-000050280000}"/>
    <cellStyle name="Normal 15 11 3 3" xfId="10327" xr:uid="{00000000-0005-0000-0000-000051280000}"/>
    <cellStyle name="Normal 15 11 3 4" xfId="10328" xr:uid="{00000000-0005-0000-0000-000052280000}"/>
    <cellStyle name="Normal 15 11 4" xfId="10329" xr:uid="{00000000-0005-0000-0000-000053280000}"/>
    <cellStyle name="Normal 15 11 5" xfId="10330" xr:uid="{00000000-0005-0000-0000-000054280000}"/>
    <cellStyle name="Normal 15 11 6" xfId="10331" xr:uid="{00000000-0005-0000-0000-000055280000}"/>
    <cellStyle name="Normal 15 12" xfId="10332" xr:uid="{00000000-0005-0000-0000-000056280000}"/>
    <cellStyle name="Normal 15 12 2" xfId="10333" xr:uid="{00000000-0005-0000-0000-000057280000}"/>
    <cellStyle name="Normal 15 12 2 2" xfId="10334" xr:uid="{00000000-0005-0000-0000-000058280000}"/>
    <cellStyle name="Normal 15 12 2 2 2" xfId="10335" xr:uid="{00000000-0005-0000-0000-000059280000}"/>
    <cellStyle name="Normal 15 12 2 2 3" xfId="10336" xr:uid="{00000000-0005-0000-0000-00005A280000}"/>
    <cellStyle name="Normal 15 12 2 2 4" xfId="10337" xr:uid="{00000000-0005-0000-0000-00005B280000}"/>
    <cellStyle name="Normal 15 12 2 3" xfId="10338" xr:uid="{00000000-0005-0000-0000-00005C280000}"/>
    <cellStyle name="Normal 15 12 2 4" xfId="10339" xr:uid="{00000000-0005-0000-0000-00005D280000}"/>
    <cellStyle name="Normal 15 12 2 5" xfId="10340" xr:uid="{00000000-0005-0000-0000-00005E280000}"/>
    <cellStyle name="Normal 15 12 3" xfId="10341" xr:uid="{00000000-0005-0000-0000-00005F280000}"/>
    <cellStyle name="Normal 15 12 3 2" xfId="10342" xr:uid="{00000000-0005-0000-0000-000060280000}"/>
    <cellStyle name="Normal 15 12 3 3" xfId="10343" xr:uid="{00000000-0005-0000-0000-000061280000}"/>
    <cellStyle name="Normal 15 12 3 4" xfId="10344" xr:uid="{00000000-0005-0000-0000-000062280000}"/>
    <cellStyle name="Normal 15 12 4" xfId="10345" xr:uid="{00000000-0005-0000-0000-000063280000}"/>
    <cellStyle name="Normal 15 12 5" xfId="10346" xr:uid="{00000000-0005-0000-0000-000064280000}"/>
    <cellStyle name="Normal 15 12 6" xfId="10347" xr:uid="{00000000-0005-0000-0000-000065280000}"/>
    <cellStyle name="Normal 15 13" xfId="10348" xr:uid="{00000000-0005-0000-0000-000066280000}"/>
    <cellStyle name="Normal 15 13 2" xfId="10349" xr:uid="{00000000-0005-0000-0000-000067280000}"/>
    <cellStyle name="Normal 15 13 3" xfId="10350" xr:uid="{00000000-0005-0000-0000-000068280000}"/>
    <cellStyle name="Normal 15 13 4" xfId="10351" xr:uid="{00000000-0005-0000-0000-000069280000}"/>
    <cellStyle name="Normal 15 2" xfId="10352" xr:uid="{00000000-0005-0000-0000-00006A280000}"/>
    <cellStyle name="Normal 15 2 2" xfId="10353" xr:uid="{00000000-0005-0000-0000-00006B280000}"/>
    <cellStyle name="Normal 15 2 3" xfId="10354" xr:uid="{00000000-0005-0000-0000-00006C280000}"/>
    <cellStyle name="Normal 15 2 3 2" xfId="10355" xr:uid="{00000000-0005-0000-0000-00006D280000}"/>
    <cellStyle name="Normal 15 2 3 2 2" xfId="10356" xr:uid="{00000000-0005-0000-0000-00006E280000}"/>
    <cellStyle name="Normal 15 2 3 2 2 2" xfId="10357" xr:uid="{00000000-0005-0000-0000-00006F280000}"/>
    <cellStyle name="Normal 15 2 3 2 2 3" xfId="10358" xr:uid="{00000000-0005-0000-0000-000070280000}"/>
    <cellStyle name="Normal 15 2 3 2 2 4" xfId="10359" xr:uid="{00000000-0005-0000-0000-000071280000}"/>
    <cellStyle name="Normal 15 2 3 2 3" xfId="10360" xr:uid="{00000000-0005-0000-0000-000072280000}"/>
    <cellStyle name="Normal 15 2 3 2 4" xfId="10361" xr:uid="{00000000-0005-0000-0000-000073280000}"/>
    <cellStyle name="Normal 15 2 3 2 5" xfId="10362" xr:uid="{00000000-0005-0000-0000-000074280000}"/>
    <cellStyle name="Normal 15 2 3 3" xfId="10363" xr:uid="{00000000-0005-0000-0000-000075280000}"/>
    <cellStyle name="Normal 15 2 3 3 2" xfId="10364" xr:uid="{00000000-0005-0000-0000-000076280000}"/>
    <cellStyle name="Normal 15 2 3 3 3" xfId="10365" xr:uid="{00000000-0005-0000-0000-000077280000}"/>
    <cellStyle name="Normal 15 2 3 3 4" xfId="10366" xr:uid="{00000000-0005-0000-0000-000078280000}"/>
    <cellStyle name="Normal 15 2 3 4" xfId="10367" xr:uid="{00000000-0005-0000-0000-000079280000}"/>
    <cellStyle name="Normal 15 2 3 5" xfId="10368" xr:uid="{00000000-0005-0000-0000-00007A280000}"/>
    <cellStyle name="Normal 15 2 3 6" xfId="10369" xr:uid="{00000000-0005-0000-0000-00007B280000}"/>
    <cellStyle name="Normal 15 3" xfId="10370" xr:uid="{00000000-0005-0000-0000-00007C280000}"/>
    <cellStyle name="Normal 15 3 2" xfId="10371" xr:uid="{00000000-0005-0000-0000-00007D280000}"/>
    <cellStyle name="Normal 15 3 2 2" xfId="10372" xr:uid="{00000000-0005-0000-0000-00007E280000}"/>
    <cellStyle name="Normal 15 4" xfId="10373" xr:uid="{00000000-0005-0000-0000-00007F280000}"/>
    <cellStyle name="Normal 15 4 2" xfId="10374" xr:uid="{00000000-0005-0000-0000-000080280000}"/>
    <cellStyle name="Normal 15 5" xfId="10375" xr:uid="{00000000-0005-0000-0000-000081280000}"/>
    <cellStyle name="Normal 15 6" xfId="10376" xr:uid="{00000000-0005-0000-0000-000082280000}"/>
    <cellStyle name="Normal 15 7" xfId="10377" xr:uid="{00000000-0005-0000-0000-000083280000}"/>
    <cellStyle name="Normal 15 8" xfId="10378" xr:uid="{00000000-0005-0000-0000-000084280000}"/>
    <cellStyle name="Normal 15 9" xfId="10379" xr:uid="{00000000-0005-0000-0000-000085280000}"/>
    <cellStyle name="Normal 16" xfId="10380" xr:uid="{00000000-0005-0000-0000-000086280000}"/>
    <cellStyle name="Normal 16 10" xfId="10381" xr:uid="{00000000-0005-0000-0000-000087280000}"/>
    <cellStyle name="Normal 16 10 2" xfId="10382" xr:uid="{00000000-0005-0000-0000-000088280000}"/>
    <cellStyle name="Normal 16 10 2 2" xfId="10383" xr:uid="{00000000-0005-0000-0000-000089280000}"/>
    <cellStyle name="Normal 16 10 2 2 2" xfId="10384" xr:uid="{00000000-0005-0000-0000-00008A280000}"/>
    <cellStyle name="Normal 16 10 2 2 2 2" xfId="10385" xr:uid="{00000000-0005-0000-0000-00008B280000}"/>
    <cellStyle name="Normal 16 10 2 2 2 3" xfId="10386" xr:uid="{00000000-0005-0000-0000-00008C280000}"/>
    <cellStyle name="Normal 16 10 2 2 2 4" xfId="10387" xr:uid="{00000000-0005-0000-0000-00008D280000}"/>
    <cellStyle name="Normal 16 10 2 2 3" xfId="10388" xr:uid="{00000000-0005-0000-0000-00008E280000}"/>
    <cellStyle name="Normal 16 10 2 2 4" xfId="10389" xr:uid="{00000000-0005-0000-0000-00008F280000}"/>
    <cellStyle name="Normal 16 10 2 2 5" xfId="10390" xr:uid="{00000000-0005-0000-0000-000090280000}"/>
    <cellStyle name="Normal 16 10 2 3" xfId="10391" xr:uid="{00000000-0005-0000-0000-000091280000}"/>
    <cellStyle name="Normal 16 10 2 4" xfId="10392" xr:uid="{00000000-0005-0000-0000-000092280000}"/>
    <cellStyle name="Normal 16 10 2 4 2" xfId="10393" xr:uid="{00000000-0005-0000-0000-000093280000}"/>
    <cellStyle name="Normal 16 10 2 4 3" xfId="10394" xr:uid="{00000000-0005-0000-0000-000094280000}"/>
    <cellStyle name="Normal 16 10 2 4 4" xfId="10395" xr:uid="{00000000-0005-0000-0000-000095280000}"/>
    <cellStyle name="Normal 16 10 2 5" xfId="10396" xr:uid="{00000000-0005-0000-0000-000096280000}"/>
    <cellStyle name="Normal 16 10 2 6" xfId="10397" xr:uid="{00000000-0005-0000-0000-000097280000}"/>
    <cellStyle name="Normal 16 10 2 7" xfId="10398" xr:uid="{00000000-0005-0000-0000-000098280000}"/>
    <cellStyle name="Normal 16 11" xfId="10399" xr:uid="{00000000-0005-0000-0000-000099280000}"/>
    <cellStyle name="Normal 16 11 2" xfId="10400" xr:uid="{00000000-0005-0000-0000-00009A280000}"/>
    <cellStyle name="Normal 16 11 2 2" xfId="10401" xr:uid="{00000000-0005-0000-0000-00009B280000}"/>
    <cellStyle name="Normal 16 11 2 2 2" xfId="10402" xr:uid="{00000000-0005-0000-0000-00009C280000}"/>
    <cellStyle name="Normal 16 11 2 2 2 2" xfId="10403" xr:uid="{00000000-0005-0000-0000-00009D280000}"/>
    <cellStyle name="Normal 16 11 2 2 2 3" xfId="10404" xr:uid="{00000000-0005-0000-0000-00009E280000}"/>
    <cellStyle name="Normal 16 11 2 2 2 4" xfId="10405" xr:uid="{00000000-0005-0000-0000-00009F280000}"/>
    <cellStyle name="Normal 16 11 2 2 3" xfId="10406" xr:uid="{00000000-0005-0000-0000-0000A0280000}"/>
    <cellStyle name="Normal 16 11 2 2 4" xfId="10407" xr:uid="{00000000-0005-0000-0000-0000A1280000}"/>
    <cellStyle name="Normal 16 11 2 2 5" xfId="10408" xr:uid="{00000000-0005-0000-0000-0000A2280000}"/>
    <cellStyle name="Normal 16 11 2 3" xfId="10409" xr:uid="{00000000-0005-0000-0000-0000A3280000}"/>
    <cellStyle name="Normal 16 11 2 4" xfId="10410" xr:uid="{00000000-0005-0000-0000-0000A4280000}"/>
    <cellStyle name="Normal 16 11 2 4 2" xfId="10411" xr:uid="{00000000-0005-0000-0000-0000A5280000}"/>
    <cellStyle name="Normal 16 11 2 4 3" xfId="10412" xr:uid="{00000000-0005-0000-0000-0000A6280000}"/>
    <cellStyle name="Normal 16 11 2 4 4" xfId="10413" xr:uid="{00000000-0005-0000-0000-0000A7280000}"/>
    <cellStyle name="Normal 16 11 2 5" xfId="10414" xr:uid="{00000000-0005-0000-0000-0000A8280000}"/>
    <cellStyle name="Normal 16 11 2 6" xfId="10415" xr:uid="{00000000-0005-0000-0000-0000A9280000}"/>
    <cellStyle name="Normal 16 11 2 7" xfId="10416" xr:uid="{00000000-0005-0000-0000-0000AA280000}"/>
    <cellStyle name="Normal 16 12" xfId="10417" xr:uid="{00000000-0005-0000-0000-0000AB280000}"/>
    <cellStyle name="Normal 16 12 2" xfId="10418" xr:uid="{00000000-0005-0000-0000-0000AC280000}"/>
    <cellStyle name="Normal 16 13" xfId="10419" xr:uid="{00000000-0005-0000-0000-0000AD280000}"/>
    <cellStyle name="Normal 16 13 2" xfId="10420" xr:uid="{00000000-0005-0000-0000-0000AE280000}"/>
    <cellStyle name="Normal 16 14" xfId="10421" xr:uid="{00000000-0005-0000-0000-0000AF280000}"/>
    <cellStyle name="Normal 16 14 2" xfId="10422" xr:uid="{00000000-0005-0000-0000-0000B0280000}"/>
    <cellStyle name="Normal 16 15" xfId="10423" xr:uid="{00000000-0005-0000-0000-0000B1280000}"/>
    <cellStyle name="Normal 16 15 2" xfId="10424" xr:uid="{00000000-0005-0000-0000-0000B2280000}"/>
    <cellStyle name="Normal 16 16" xfId="10425" xr:uid="{00000000-0005-0000-0000-0000B3280000}"/>
    <cellStyle name="Normal 16 16 2" xfId="10426" xr:uid="{00000000-0005-0000-0000-0000B4280000}"/>
    <cellStyle name="Normal 16 17" xfId="10427" xr:uid="{00000000-0005-0000-0000-0000B5280000}"/>
    <cellStyle name="Normal 16 17 2" xfId="10428" xr:uid="{00000000-0005-0000-0000-0000B6280000}"/>
    <cellStyle name="Normal 16 18" xfId="10429" xr:uid="{00000000-0005-0000-0000-0000B7280000}"/>
    <cellStyle name="Normal 16 18 2" xfId="10430" xr:uid="{00000000-0005-0000-0000-0000B8280000}"/>
    <cellStyle name="Normal 16 19" xfId="10431" xr:uid="{00000000-0005-0000-0000-0000B9280000}"/>
    <cellStyle name="Normal 16 19 2" xfId="10432" xr:uid="{00000000-0005-0000-0000-0000BA280000}"/>
    <cellStyle name="Normal 16 2" xfId="10433" xr:uid="{00000000-0005-0000-0000-0000BB280000}"/>
    <cellStyle name="Normal 16 2 2" xfId="10434" xr:uid="{00000000-0005-0000-0000-0000BC280000}"/>
    <cellStyle name="Normal 16 2 3" xfId="10435" xr:uid="{00000000-0005-0000-0000-0000BD280000}"/>
    <cellStyle name="Normal 16 2 3 2" xfId="10436" xr:uid="{00000000-0005-0000-0000-0000BE280000}"/>
    <cellStyle name="Normal 16 2 3 2 2" xfId="10437" xr:uid="{00000000-0005-0000-0000-0000BF280000}"/>
    <cellStyle name="Normal 16 2 3 2 2 2" xfId="10438" xr:uid="{00000000-0005-0000-0000-0000C0280000}"/>
    <cellStyle name="Normal 16 2 3 2 2 3" xfId="10439" xr:uid="{00000000-0005-0000-0000-0000C1280000}"/>
    <cellStyle name="Normal 16 2 3 2 2 4" xfId="10440" xr:uid="{00000000-0005-0000-0000-0000C2280000}"/>
    <cellStyle name="Normal 16 2 3 2 3" xfId="10441" xr:uid="{00000000-0005-0000-0000-0000C3280000}"/>
    <cellStyle name="Normal 16 2 3 2 4" xfId="10442" xr:uid="{00000000-0005-0000-0000-0000C4280000}"/>
    <cellStyle name="Normal 16 2 3 2 5" xfId="10443" xr:uid="{00000000-0005-0000-0000-0000C5280000}"/>
    <cellStyle name="Normal 16 2 3 3" xfId="10444" xr:uid="{00000000-0005-0000-0000-0000C6280000}"/>
    <cellStyle name="Normal 16 2 3 3 2" xfId="10445" xr:uid="{00000000-0005-0000-0000-0000C7280000}"/>
    <cellStyle name="Normal 16 2 3 3 3" xfId="10446" xr:uid="{00000000-0005-0000-0000-0000C8280000}"/>
    <cellStyle name="Normal 16 2 3 3 4" xfId="10447" xr:uid="{00000000-0005-0000-0000-0000C9280000}"/>
    <cellStyle name="Normal 16 2 3 4" xfId="10448" xr:uid="{00000000-0005-0000-0000-0000CA280000}"/>
    <cellStyle name="Normal 16 2 3 5" xfId="10449" xr:uid="{00000000-0005-0000-0000-0000CB280000}"/>
    <cellStyle name="Normal 16 2 3 6" xfId="10450" xr:uid="{00000000-0005-0000-0000-0000CC280000}"/>
    <cellStyle name="Normal 16 2 4" xfId="10451" xr:uid="{00000000-0005-0000-0000-0000CD280000}"/>
    <cellStyle name="Normal 16 2 4 2" xfId="10452" xr:uid="{00000000-0005-0000-0000-0000CE280000}"/>
    <cellStyle name="Normal 16 2 4 3" xfId="10453" xr:uid="{00000000-0005-0000-0000-0000CF280000}"/>
    <cellStyle name="Normal 16 2 4 4" xfId="10454" xr:uid="{00000000-0005-0000-0000-0000D0280000}"/>
    <cellStyle name="Normal 16 20" xfId="10455" xr:uid="{00000000-0005-0000-0000-0000D1280000}"/>
    <cellStyle name="Normal 16 20 2" xfId="10456" xr:uid="{00000000-0005-0000-0000-0000D2280000}"/>
    <cellStyle name="Normal 16 20 2 2" xfId="10457" xr:uid="{00000000-0005-0000-0000-0000D3280000}"/>
    <cellStyle name="Normal 16 20 2 2 2" xfId="10458" xr:uid="{00000000-0005-0000-0000-0000D4280000}"/>
    <cellStyle name="Normal 16 20 2 2 3" xfId="10459" xr:uid="{00000000-0005-0000-0000-0000D5280000}"/>
    <cellStyle name="Normal 16 20 2 2 4" xfId="10460" xr:uid="{00000000-0005-0000-0000-0000D6280000}"/>
    <cellStyle name="Normal 16 20 2 3" xfId="10461" xr:uid="{00000000-0005-0000-0000-0000D7280000}"/>
    <cellStyle name="Normal 16 20 2 4" xfId="10462" xr:uid="{00000000-0005-0000-0000-0000D8280000}"/>
    <cellStyle name="Normal 16 20 2 5" xfId="10463" xr:uid="{00000000-0005-0000-0000-0000D9280000}"/>
    <cellStyle name="Normal 16 20 3" xfId="10464" xr:uid="{00000000-0005-0000-0000-0000DA280000}"/>
    <cellStyle name="Normal 16 20 3 2" xfId="10465" xr:uid="{00000000-0005-0000-0000-0000DB280000}"/>
    <cellStyle name="Normal 16 20 3 3" xfId="10466" xr:uid="{00000000-0005-0000-0000-0000DC280000}"/>
    <cellStyle name="Normal 16 20 3 4" xfId="10467" xr:uid="{00000000-0005-0000-0000-0000DD280000}"/>
    <cellStyle name="Normal 16 20 4" xfId="10468" xr:uid="{00000000-0005-0000-0000-0000DE280000}"/>
    <cellStyle name="Normal 16 20 5" xfId="10469" xr:uid="{00000000-0005-0000-0000-0000DF280000}"/>
    <cellStyle name="Normal 16 20 6" xfId="10470" xr:uid="{00000000-0005-0000-0000-0000E0280000}"/>
    <cellStyle name="Normal 16 21" xfId="10471" xr:uid="{00000000-0005-0000-0000-0000E1280000}"/>
    <cellStyle name="Normal 16 21 2" xfId="10472" xr:uid="{00000000-0005-0000-0000-0000E2280000}"/>
    <cellStyle name="Normal 16 21 3" xfId="10473" xr:uid="{00000000-0005-0000-0000-0000E3280000}"/>
    <cellStyle name="Normal 16 21 4" xfId="10474" xr:uid="{00000000-0005-0000-0000-0000E4280000}"/>
    <cellStyle name="Normal 16 3" xfId="10475" xr:uid="{00000000-0005-0000-0000-0000E5280000}"/>
    <cellStyle name="Normal 16 3 2" xfId="10476" xr:uid="{00000000-0005-0000-0000-0000E6280000}"/>
    <cellStyle name="Normal 16 3 2 2" xfId="10477" xr:uid="{00000000-0005-0000-0000-0000E7280000}"/>
    <cellStyle name="Normal 16 3 2 2 2" xfId="10478" xr:uid="{00000000-0005-0000-0000-0000E8280000}"/>
    <cellStyle name="Normal 16 3 2 2 2 2" xfId="10479" xr:uid="{00000000-0005-0000-0000-0000E9280000}"/>
    <cellStyle name="Normal 16 3 2 2 2 3" xfId="10480" xr:uid="{00000000-0005-0000-0000-0000EA280000}"/>
    <cellStyle name="Normal 16 3 2 2 2 4" xfId="10481" xr:uid="{00000000-0005-0000-0000-0000EB280000}"/>
    <cellStyle name="Normal 16 3 2 2 3" xfId="10482" xr:uid="{00000000-0005-0000-0000-0000EC280000}"/>
    <cellStyle name="Normal 16 3 2 2 4" xfId="10483" xr:uid="{00000000-0005-0000-0000-0000ED280000}"/>
    <cellStyle name="Normal 16 3 2 2 5" xfId="10484" xr:uid="{00000000-0005-0000-0000-0000EE280000}"/>
    <cellStyle name="Normal 16 3 2 3" xfId="10485" xr:uid="{00000000-0005-0000-0000-0000EF280000}"/>
    <cellStyle name="Normal 16 3 2 4" xfId="10486" xr:uid="{00000000-0005-0000-0000-0000F0280000}"/>
    <cellStyle name="Normal 16 3 2 4 2" xfId="10487" xr:uid="{00000000-0005-0000-0000-0000F1280000}"/>
    <cellStyle name="Normal 16 3 2 4 3" xfId="10488" xr:uid="{00000000-0005-0000-0000-0000F2280000}"/>
    <cellStyle name="Normal 16 3 2 4 4" xfId="10489" xr:uid="{00000000-0005-0000-0000-0000F3280000}"/>
    <cellStyle name="Normal 16 3 2 5" xfId="10490" xr:uid="{00000000-0005-0000-0000-0000F4280000}"/>
    <cellStyle name="Normal 16 3 2 6" xfId="10491" xr:uid="{00000000-0005-0000-0000-0000F5280000}"/>
    <cellStyle name="Normal 16 3 2 7" xfId="10492" xr:uid="{00000000-0005-0000-0000-0000F6280000}"/>
    <cellStyle name="Normal 16 4" xfId="10493" xr:uid="{00000000-0005-0000-0000-0000F7280000}"/>
    <cellStyle name="Normal 16 4 2" xfId="10494" xr:uid="{00000000-0005-0000-0000-0000F8280000}"/>
    <cellStyle name="Normal 16 4 2 2" xfId="10495" xr:uid="{00000000-0005-0000-0000-0000F9280000}"/>
    <cellStyle name="Normal 16 4 2 2 2" xfId="10496" xr:uid="{00000000-0005-0000-0000-0000FA280000}"/>
    <cellStyle name="Normal 16 4 2 2 2 2" xfId="10497" xr:uid="{00000000-0005-0000-0000-0000FB280000}"/>
    <cellStyle name="Normal 16 4 2 2 2 3" xfId="10498" xr:uid="{00000000-0005-0000-0000-0000FC280000}"/>
    <cellStyle name="Normal 16 4 2 2 2 4" xfId="10499" xr:uid="{00000000-0005-0000-0000-0000FD280000}"/>
    <cellStyle name="Normal 16 4 2 2 3" xfId="10500" xr:uid="{00000000-0005-0000-0000-0000FE280000}"/>
    <cellStyle name="Normal 16 4 2 2 4" xfId="10501" xr:uid="{00000000-0005-0000-0000-0000FF280000}"/>
    <cellStyle name="Normal 16 4 2 2 5" xfId="10502" xr:uid="{00000000-0005-0000-0000-000000290000}"/>
    <cellStyle name="Normal 16 4 2 3" xfId="10503" xr:uid="{00000000-0005-0000-0000-000001290000}"/>
    <cellStyle name="Normal 16 4 2 4" xfId="10504" xr:uid="{00000000-0005-0000-0000-000002290000}"/>
    <cellStyle name="Normal 16 4 2 4 2" xfId="10505" xr:uid="{00000000-0005-0000-0000-000003290000}"/>
    <cellStyle name="Normal 16 4 2 4 3" xfId="10506" xr:uid="{00000000-0005-0000-0000-000004290000}"/>
    <cellStyle name="Normal 16 4 2 4 4" xfId="10507" xr:uid="{00000000-0005-0000-0000-000005290000}"/>
    <cellStyle name="Normal 16 4 2 5" xfId="10508" xr:uid="{00000000-0005-0000-0000-000006290000}"/>
    <cellStyle name="Normal 16 4 2 6" xfId="10509" xr:uid="{00000000-0005-0000-0000-000007290000}"/>
    <cellStyle name="Normal 16 4 2 7" xfId="10510" xr:uid="{00000000-0005-0000-0000-000008290000}"/>
    <cellStyle name="Normal 16 5" xfId="10511" xr:uid="{00000000-0005-0000-0000-000009290000}"/>
    <cellStyle name="Normal 16 5 2" xfId="10512" xr:uid="{00000000-0005-0000-0000-00000A290000}"/>
    <cellStyle name="Normal 16 5 2 2" xfId="10513" xr:uid="{00000000-0005-0000-0000-00000B290000}"/>
    <cellStyle name="Normal 16 5 2 2 2" xfId="10514" xr:uid="{00000000-0005-0000-0000-00000C290000}"/>
    <cellStyle name="Normal 16 5 2 2 2 2" xfId="10515" xr:uid="{00000000-0005-0000-0000-00000D290000}"/>
    <cellStyle name="Normal 16 5 2 2 2 3" xfId="10516" xr:uid="{00000000-0005-0000-0000-00000E290000}"/>
    <cellStyle name="Normal 16 5 2 2 2 4" xfId="10517" xr:uid="{00000000-0005-0000-0000-00000F290000}"/>
    <cellStyle name="Normal 16 5 2 2 3" xfId="10518" xr:uid="{00000000-0005-0000-0000-000010290000}"/>
    <cellStyle name="Normal 16 5 2 2 4" xfId="10519" xr:uid="{00000000-0005-0000-0000-000011290000}"/>
    <cellStyle name="Normal 16 5 2 2 5" xfId="10520" xr:uid="{00000000-0005-0000-0000-000012290000}"/>
    <cellStyle name="Normal 16 5 2 3" xfId="10521" xr:uid="{00000000-0005-0000-0000-000013290000}"/>
    <cellStyle name="Normal 16 5 2 4" xfId="10522" xr:uid="{00000000-0005-0000-0000-000014290000}"/>
    <cellStyle name="Normal 16 5 2 4 2" xfId="10523" xr:uid="{00000000-0005-0000-0000-000015290000}"/>
    <cellStyle name="Normal 16 5 2 4 3" xfId="10524" xr:uid="{00000000-0005-0000-0000-000016290000}"/>
    <cellStyle name="Normal 16 5 2 4 4" xfId="10525" xr:uid="{00000000-0005-0000-0000-000017290000}"/>
    <cellStyle name="Normal 16 5 2 5" xfId="10526" xr:uid="{00000000-0005-0000-0000-000018290000}"/>
    <cellStyle name="Normal 16 5 2 6" xfId="10527" xr:uid="{00000000-0005-0000-0000-000019290000}"/>
    <cellStyle name="Normal 16 5 2 7" xfId="10528" xr:uid="{00000000-0005-0000-0000-00001A290000}"/>
    <cellStyle name="Normal 16 6" xfId="10529" xr:uid="{00000000-0005-0000-0000-00001B290000}"/>
    <cellStyle name="Normal 16 6 2" xfId="10530" xr:uid="{00000000-0005-0000-0000-00001C290000}"/>
    <cellStyle name="Normal 16 6 2 2" xfId="10531" xr:uid="{00000000-0005-0000-0000-00001D290000}"/>
    <cellStyle name="Normal 16 6 2 2 2" xfId="10532" xr:uid="{00000000-0005-0000-0000-00001E290000}"/>
    <cellStyle name="Normal 16 6 2 2 2 2" xfId="10533" xr:uid="{00000000-0005-0000-0000-00001F290000}"/>
    <cellStyle name="Normal 16 6 2 2 2 3" xfId="10534" xr:uid="{00000000-0005-0000-0000-000020290000}"/>
    <cellStyle name="Normal 16 6 2 2 2 4" xfId="10535" xr:uid="{00000000-0005-0000-0000-000021290000}"/>
    <cellStyle name="Normal 16 6 2 2 3" xfId="10536" xr:uid="{00000000-0005-0000-0000-000022290000}"/>
    <cellStyle name="Normal 16 6 2 2 4" xfId="10537" xr:uid="{00000000-0005-0000-0000-000023290000}"/>
    <cellStyle name="Normal 16 6 2 2 5" xfId="10538" xr:uid="{00000000-0005-0000-0000-000024290000}"/>
    <cellStyle name="Normal 16 6 2 3" xfId="10539" xr:uid="{00000000-0005-0000-0000-000025290000}"/>
    <cellStyle name="Normal 16 6 2 4" xfId="10540" xr:uid="{00000000-0005-0000-0000-000026290000}"/>
    <cellStyle name="Normal 16 6 2 4 2" xfId="10541" xr:uid="{00000000-0005-0000-0000-000027290000}"/>
    <cellStyle name="Normal 16 6 2 4 3" xfId="10542" xr:uid="{00000000-0005-0000-0000-000028290000}"/>
    <cellStyle name="Normal 16 6 2 4 4" xfId="10543" xr:uid="{00000000-0005-0000-0000-000029290000}"/>
    <cellStyle name="Normal 16 6 2 5" xfId="10544" xr:uid="{00000000-0005-0000-0000-00002A290000}"/>
    <cellStyle name="Normal 16 6 2 6" xfId="10545" xr:uid="{00000000-0005-0000-0000-00002B290000}"/>
    <cellStyle name="Normal 16 6 2 7" xfId="10546" xr:uid="{00000000-0005-0000-0000-00002C290000}"/>
    <cellStyle name="Normal 16 7" xfId="10547" xr:uid="{00000000-0005-0000-0000-00002D290000}"/>
    <cellStyle name="Normal 16 7 2" xfId="10548" xr:uid="{00000000-0005-0000-0000-00002E290000}"/>
    <cellStyle name="Normal 16 7 2 2" xfId="10549" xr:uid="{00000000-0005-0000-0000-00002F290000}"/>
    <cellStyle name="Normal 16 7 2 2 2" xfId="10550" xr:uid="{00000000-0005-0000-0000-000030290000}"/>
    <cellStyle name="Normal 16 7 2 2 2 2" xfId="10551" xr:uid="{00000000-0005-0000-0000-000031290000}"/>
    <cellStyle name="Normal 16 7 2 2 2 3" xfId="10552" xr:uid="{00000000-0005-0000-0000-000032290000}"/>
    <cellStyle name="Normal 16 7 2 2 2 4" xfId="10553" xr:uid="{00000000-0005-0000-0000-000033290000}"/>
    <cellStyle name="Normal 16 7 2 2 3" xfId="10554" xr:uid="{00000000-0005-0000-0000-000034290000}"/>
    <cellStyle name="Normal 16 7 2 2 4" xfId="10555" xr:uid="{00000000-0005-0000-0000-000035290000}"/>
    <cellStyle name="Normal 16 7 2 2 5" xfId="10556" xr:uid="{00000000-0005-0000-0000-000036290000}"/>
    <cellStyle name="Normal 16 7 2 3" xfId="10557" xr:uid="{00000000-0005-0000-0000-000037290000}"/>
    <cellStyle name="Normal 16 7 2 4" xfId="10558" xr:uid="{00000000-0005-0000-0000-000038290000}"/>
    <cellStyle name="Normal 16 7 2 4 2" xfId="10559" xr:uid="{00000000-0005-0000-0000-000039290000}"/>
    <cellStyle name="Normal 16 7 2 4 3" xfId="10560" xr:uid="{00000000-0005-0000-0000-00003A290000}"/>
    <cellStyle name="Normal 16 7 2 4 4" xfId="10561" xr:uid="{00000000-0005-0000-0000-00003B290000}"/>
    <cellStyle name="Normal 16 7 2 5" xfId="10562" xr:uid="{00000000-0005-0000-0000-00003C290000}"/>
    <cellStyle name="Normal 16 7 2 6" xfId="10563" xr:uid="{00000000-0005-0000-0000-00003D290000}"/>
    <cellStyle name="Normal 16 7 2 7" xfId="10564" xr:uid="{00000000-0005-0000-0000-00003E290000}"/>
    <cellStyle name="Normal 16 8" xfId="10565" xr:uid="{00000000-0005-0000-0000-00003F290000}"/>
    <cellStyle name="Normal 16 8 2" xfId="10566" xr:uid="{00000000-0005-0000-0000-000040290000}"/>
    <cellStyle name="Normal 16 8 2 2" xfId="10567" xr:uid="{00000000-0005-0000-0000-000041290000}"/>
    <cellStyle name="Normal 16 8 2 2 2" xfId="10568" xr:uid="{00000000-0005-0000-0000-000042290000}"/>
    <cellStyle name="Normal 16 8 2 2 2 2" xfId="10569" xr:uid="{00000000-0005-0000-0000-000043290000}"/>
    <cellStyle name="Normal 16 8 2 2 2 3" xfId="10570" xr:uid="{00000000-0005-0000-0000-000044290000}"/>
    <cellStyle name="Normal 16 8 2 2 2 4" xfId="10571" xr:uid="{00000000-0005-0000-0000-000045290000}"/>
    <cellStyle name="Normal 16 8 2 2 3" xfId="10572" xr:uid="{00000000-0005-0000-0000-000046290000}"/>
    <cellStyle name="Normal 16 8 2 2 4" xfId="10573" xr:uid="{00000000-0005-0000-0000-000047290000}"/>
    <cellStyle name="Normal 16 8 2 2 5" xfId="10574" xr:uid="{00000000-0005-0000-0000-000048290000}"/>
    <cellStyle name="Normal 16 8 2 3" xfId="10575" xr:uid="{00000000-0005-0000-0000-000049290000}"/>
    <cellStyle name="Normal 16 8 2 4" xfId="10576" xr:uid="{00000000-0005-0000-0000-00004A290000}"/>
    <cellStyle name="Normal 16 8 2 4 2" xfId="10577" xr:uid="{00000000-0005-0000-0000-00004B290000}"/>
    <cellStyle name="Normal 16 8 2 4 3" xfId="10578" xr:uid="{00000000-0005-0000-0000-00004C290000}"/>
    <cellStyle name="Normal 16 8 2 4 4" xfId="10579" xr:uid="{00000000-0005-0000-0000-00004D290000}"/>
    <cellStyle name="Normal 16 8 2 5" xfId="10580" xr:uid="{00000000-0005-0000-0000-00004E290000}"/>
    <cellStyle name="Normal 16 8 2 6" xfId="10581" xr:uid="{00000000-0005-0000-0000-00004F290000}"/>
    <cellStyle name="Normal 16 8 2 7" xfId="10582" xr:uid="{00000000-0005-0000-0000-000050290000}"/>
    <cellStyle name="Normal 16 9" xfId="10583" xr:uid="{00000000-0005-0000-0000-000051290000}"/>
    <cellStyle name="Normal 16 9 2" xfId="10584" xr:uid="{00000000-0005-0000-0000-000052290000}"/>
    <cellStyle name="Normal 16 9 2 2" xfId="10585" xr:uid="{00000000-0005-0000-0000-000053290000}"/>
    <cellStyle name="Normal 16 9 2 2 2" xfId="10586" xr:uid="{00000000-0005-0000-0000-000054290000}"/>
    <cellStyle name="Normal 16 9 2 2 2 2" xfId="10587" xr:uid="{00000000-0005-0000-0000-000055290000}"/>
    <cellStyle name="Normal 16 9 2 2 2 3" xfId="10588" xr:uid="{00000000-0005-0000-0000-000056290000}"/>
    <cellStyle name="Normal 16 9 2 2 2 4" xfId="10589" xr:uid="{00000000-0005-0000-0000-000057290000}"/>
    <cellStyle name="Normal 16 9 2 2 3" xfId="10590" xr:uid="{00000000-0005-0000-0000-000058290000}"/>
    <cellStyle name="Normal 16 9 2 2 4" xfId="10591" xr:uid="{00000000-0005-0000-0000-000059290000}"/>
    <cellStyle name="Normal 16 9 2 2 5" xfId="10592" xr:uid="{00000000-0005-0000-0000-00005A290000}"/>
    <cellStyle name="Normal 16 9 2 3" xfId="10593" xr:uid="{00000000-0005-0000-0000-00005B290000}"/>
    <cellStyle name="Normal 16 9 2 4" xfId="10594" xr:uid="{00000000-0005-0000-0000-00005C290000}"/>
    <cellStyle name="Normal 16 9 2 4 2" xfId="10595" xr:uid="{00000000-0005-0000-0000-00005D290000}"/>
    <cellStyle name="Normal 16 9 2 4 3" xfId="10596" xr:uid="{00000000-0005-0000-0000-00005E290000}"/>
    <cellStyle name="Normal 16 9 2 4 4" xfId="10597" xr:uid="{00000000-0005-0000-0000-00005F290000}"/>
    <cellStyle name="Normal 16 9 2 5" xfId="10598" xr:uid="{00000000-0005-0000-0000-000060290000}"/>
    <cellStyle name="Normal 16 9 2 6" xfId="10599" xr:uid="{00000000-0005-0000-0000-000061290000}"/>
    <cellStyle name="Normal 16 9 2 7" xfId="10600" xr:uid="{00000000-0005-0000-0000-000062290000}"/>
    <cellStyle name="Normal 17" xfId="10601" xr:uid="{00000000-0005-0000-0000-000063290000}"/>
    <cellStyle name="Normal 17 10" xfId="10602" xr:uid="{00000000-0005-0000-0000-000064290000}"/>
    <cellStyle name="Normal 17 10 2" xfId="10603" xr:uid="{00000000-0005-0000-0000-000065290000}"/>
    <cellStyle name="Normal 17 11" xfId="10604" xr:uid="{00000000-0005-0000-0000-000066290000}"/>
    <cellStyle name="Normal 17 11 2" xfId="10605" xr:uid="{00000000-0005-0000-0000-000067290000}"/>
    <cellStyle name="Normal 17 11 2 2" xfId="10606" xr:uid="{00000000-0005-0000-0000-000068290000}"/>
    <cellStyle name="Normal 17 11 2 2 2" xfId="10607" xr:uid="{00000000-0005-0000-0000-000069290000}"/>
    <cellStyle name="Normal 17 11 2 2 2 2" xfId="10608" xr:uid="{00000000-0005-0000-0000-00006A290000}"/>
    <cellStyle name="Normal 17 11 2 2 2 3" xfId="10609" xr:uid="{00000000-0005-0000-0000-00006B290000}"/>
    <cellStyle name="Normal 17 11 2 2 2 4" xfId="10610" xr:uid="{00000000-0005-0000-0000-00006C290000}"/>
    <cellStyle name="Normal 17 11 2 2 3" xfId="10611" xr:uid="{00000000-0005-0000-0000-00006D290000}"/>
    <cellStyle name="Normal 17 11 2 2 4" xfId="10612" xr:uid="{00000000-0005-0000-0000-00006E290000}"/>
    <cellStyle name="Normal 17 11 2 2 5" xfId="10613" xr:uid="{00000000-0005-0000-0000-00006F290000}"/>
    <cellStyle name="Normal 17 11 2 3" xfId="10614" xr:uid="{00000000-0005-0000-0000-000070290000}"/>
    <cellStyle name="Normal 17 11 2 4" xfId="10615" xr:uid="{00000000-0005-0000-0000-000071290000}"/>
    <cellStyle name="Normal 17 11 2 4 2" xfId="10616" xr:uid="{00000000-0005-0000-0000-000072290000}"/>
    <cellStyle name="Normal 17 11 2 4 3" xfId="10617" xr:uid="{00000000-0005-0000-0000-000073290000}"/>
    <cellStyle name="Normal 17 11 2 4 4" xfId="10618" xr:uid="{00000000-0005-0000-0000-000074290000}"/>
    <cellStyle name="Normal 17 11 2 5" xfId="10619" xr:uid="{00000000-0005-0000-0000-000075290000}"/>
    <cellStyle name="Normal 17 11 2 6" xfId="10620" xr:uid="{00000000-0005-0000-0000-000076290000}"/>
    <cellStyle name="Normal 17 11 2 7" xfId="10621" xr:uid="{00000000-0005-0000-0000-000077290000}"/>
    <cellStyle name="Normal 17 12" xfId="10622" xr:uid="{00000000-0005-0000-0000-000078290000}"/>
    <cellStyle name="Normal 17 12 2" xfId="10623" xr:uid="{00000000-0005-0000-0000-000079290000}"/>
    <cellStyle name="Normal 17 13" xfId="10624" xr:uid="{00000000-0005-0000-0000-00007A290000}"/>
    <cellStyle name="Normal 17 14" xfId="10625" xr:uid="{00000000-0005-0000-0000-00007B290000}"/>
    <cellStyle name="Normal 17 14 2" xfId="10626" xr:uid="{00000000-0005-0000-0000-00007C290000}"/>
    <cellStyle name="Normal 17 14 2 2" xfId="10627" xr:uid="{00000000-0005-0000-0000-00007D290000}"/>
    <cellStyle name="Normal 17 14 2 2 2" xfId="10628" xr:uid="{00000000-0005-0000-0000-00007E290000}"/>
    <cellStyle name="Normal 17 14 2 2 3" xfId="10629" xr:uid="{00000000-0005-0000-0000-00007F290000}"/>
    <cellStyle name="Normal 17 14 2 2 4" xfId="10630" xr:uid="{00000000-0005-0000-0000-000080290000}"/>
    <cellStyle name="Normal 17 14 2 3" xfId="10631" xr:uid="{00000000-0005-0000-0000-000081290000}"/>
    <cellStyle name="Normal 17 14 2 4" xfId="10632" xr:uid="{00000000-0005-0000-0000-000082290000}"/>
    <cellStyle name="Normal 17 14 2 5" xfId="10633" xr:uid="{00000000-0005-0000-0000-000083290000}"/>
    <cellStyle name="Normal 17 14 3" xfId="10634" xr:uid="{00000000-0005-0000-0000-000084290000}"/>
    <cellStyle name="Normal 17 14 3 2" xfId="10635" xr:uid="{00000000-0005-0000-0000-000085290000}"/>
    <cellStyle name="Normal 17 14 3 3" xfId="10636" xr:uid="{00000000-0005-0000-0000-000086290000}"/>
    <cellStyle name="Normal 17 14 3 4" xfId="10637" xr:uid="{00000000-0005-0000-0000-000087290000}"/>
    <cellStyle name="Normal 17 14 4" xfId="10638" xr:uid="{00000000-0005-0000-0000-000088290000}"/>
    <cellStyle name="Normal 17 14 5" xfId="10639" xr:uid="{00000000-0005-0000-0000-000089290000}"/>
    <cellStyle name="Normal 17 14 6" xfId="10640" xr:uid="{00000000-0005-0000-0000-00008A290000}"/>
    <cellStyle name="Normal 17 15" xfId="10641" xr:uid="{00000000-0005-0000-0000-00008B290000}"/>
    <cellStyle name="Normal 17 15 2" xfId="10642" xr:uid="{00000000-0005-0000-0000-00008C290000}"/>
    <cellStyle name="Normal 17 15 3" xfId="10643" xr:uid="{00000000-0005-0000-0000-00008D290000}"/>
    <cellStyle name="Normal 17 15 4" xfId="10644" xr:uid="{00000000-0005-0000-0000-00008E290000}"/>
    <cellStyle name="Normal 17 2" xfId="10645" xr:uid="{00000000-0005-0000-0000-00008F290000}"/>
    <cellStyle name="Normal 17 2 2" xfId="10646" xr:uid="{00000000-0005-0000-0000-000090290000}"/>
    <cellStyle name="Normal 17 2 3" xfId="10647" xr:uid="{00000000-0005-0000-0000-000091290000}"/>
    <cellStyle name="Normal 17 2 3 2" xfId="10648" xr:uid="{00000000-0005-0000-0000-000092290000}"/>
    <cellStyle name="Normal 17 2 3 2 2" xfId="10649" xr:uid="{00000000-0005-0000-0000-000093290000}"/>
    <cellStyle name="Normal 17 2 3 2 2 2" xfId="10650" xr:uid="{00000000-0005-0000-0000-000094290000}"/>
    <cellStyle name="Normal 17 2 3 2 2 3" xfId="10651" xr:uid="{00000000-0005-0000-0000-000095290000}"/>
    <cellStyle name="Normal 17 2 3 2 2 4" xfId="10652" xr:uid="{00000000-0005-0000-0000-000096290000}"/>
    <cellStyle name="Normal 17 2 3 2 3" xfId="10653" xr:uid="{00000000-0005-0000-0000-000097290000}"/>
    <cellStyle name="Normal 17 2 3 2 4" xfId="10654" xr:uid="{00000000-0005-0000-0000-000098290000}"/>
    <cellStyle name="Normal 17 2 3 2 5" xfId="10655" xr:uid="{00000000-0005-0000-0000-000099290000}"/>
    <cellStyle name="Normal 17 2 3 3" xfId="10656" xr:uid="{00000000-0005-0000-0000-00009A290000}"/>
    <cellStyle name="Normal 17 2 3 3 2" xfId="10657" xr:uid="{00000000-0005-0000-0000-00009B290000}"/>
    <cellStyle name="Normal 17 2 3 3 3" xfId="10658" xr:uid="{00000000-0005-0000-0000-00009C290000}"/>
    <cellStyle name="Normal 17 2 3 3 4" xfId="10659" xr:uid="{00000000-0005-0000-0000-00009D290000}"/>
    <cellStyle name="Normal 17 2 3 4" xfId="10660" xr:uid="{00000000-0005-0000-0000-00009E290000}"/>
    <cellStyle name="Normal 17 2 3 5" xfId="10661" xr:uid="{00000000-0005-0000-0000-00009F290000}"/>
    <cellStyle name="Normal 17 2 3 6" xfId="10662" xr:uid="{00000000-0005-0000-0000-0000A0290000}"/>
    <cellStyle name="Normal 17 3" xfId="10663" xr:uid="{00000000-0005-0000-0000-0000A1290000}"/>
    <cellStyle name="Normal 17 3 2" xfId="10664" xr:uid="{00000000-0005-0000-0000-0000A2290000}"/>
    <cellStyle name="Normal 17 3 2 2" xfId="10665" xr:uid="{00000000-0005-0000-0000-0000A3290000}"/>
    <cellStyle name="Normal 17 3 2 2 2" xfId="10666" xr:uid="{00000000-0005-0000-0000-0000A4290000}"/>
    <cellStyle name="Normal 17 3 2 2 2 2" xfId="10667" xr:uid="{00000000-0005-0000-0000-0000A5290000}"/>
    <cellStyle name="Normal 17 3 2 2 2 3" xfId="10668" xr:uid="{00000000-0005-0000-0000-0000A6290000}"/>
    <cellStyle name="Normal 17 3 2 2 2 4" xfId="10669" xr:uid="{00000000-0005-0000-0000-0000A7290000}"/>
    <cellStyle name="Normal 17 3 2 2 3" xfId="10670" xr:uid="{00000000-0005-0000-0000-0000A8290000}"/>
    <cellStyle name="Normal 17 3 2 2 4" xfId="10671" xr:uid="{00000000-0005-0000-0000-0000A9290000}"/>
    <cellStyle name="Normal 17 3 2 2 5" xfId="10672" xr:uid="{00000000-0005-0000-0000-0000AA290000}"/>
    <cellStyle name="Normal 17 3 2 3" xfId="10673" xr:uid="{00000000-0005-0000-0000-0000AB290000}"/>
    <cellStyle name="Normal 17 3 2 4" xfId="10674" xr:uid="{00000000-0005-0000-0000-0000AC290000}"/>
    <cellStyle name="Normal 17 3 2 4 2" xfId="10675" xr:uid="{00000000-0005-0000-0000-0000AD290000}"/>
    <cellStyle name="Normal 17 3 2 4 3" xfId="10676" xr:uid="{00000000-0005-0000-0000-0000AE290000}"/>
    <cellStyle name="Normal 17 3 2 4 4" xfId="10677" xr:uid="{00000000-0005-0000-0000-0000AF290000}"/>
    <cellStyle name="Normal 17 3 2 5" xfId="10678" xr:uid="{00000000-0005-0000-0000-0000B0290000}"/>
    <cellStyle name="Normal 17 3 2 6" xfId="10679" xr:uid="{00000000-0005-0000-0000-0000B1290000}"/>
    <cellStyle name="Normal 17 3 2 7" xfId="10680" xr:uid="{00000000-0005-0000-0000-0000B2290000}"/>
    <cellStyle name="Normal 17 4" xfId="10681" xr:uid="{00000000-0005-0000-0000-0000B3290000}"/>
    <cellStyle name="Normal 17 4 2" xfId="10682" xr:uid="{00000000-0005-0000-0000-0000B4290000}"/>
    <cellStyle name="Normal 17 4 2 2" xfId="10683" xr:uid="{00000000-0005-0000-0000-0000B5290000}"/>
    <cellStyle name="Normal 17 4 2 2 2" xfId="10684" xr:uid="{00000000-0005-0000-0000-0000B6290000}"/>
    <cellStyle name="Normal 17 4 2 2 2 2" xfId="10685" xr:uid="{00000000-0005-0000-0000-0000B7290000}"/>
    <cellStyle name="Normal 17 4 2 2 2 3" xfId="10686" xr:uid="{00000000-0005-0000-0000-0000B8290000}"/>
    <cellStyle name="Normal 17 4 2 2 2 4" xfId="10687" xr:uid="{00000000-0005-0000-0000-0000B9290000}"/>
    <cellStyle name="Normal 17 4 2 2 3" xfId="10688" xr:uid="{00000000-0005-0000-0000-0000BA290000}"/>
    <cellStyle name="Normal 17 4 2 2 4" xfId="10689" xr:uid="{00000000-0005-0000-0000-0000BB290000}"/>
    <cellStyle name="Normal 17 4 2 2 5" xfId="10690" xr:uid="{00000000-0005-0000-0000-0000BC290000}"/>
    <cellStyle name="Normal 17 4 2 3" xfId="10691" xr:uid="{00000000-0005-0000-0000-0000BD290000}"/>
    <cellStyle name="Normal 17 4 2 4" xfId="10692" xr:uid="{00000000-0005-0000-0000-0000BE290000}"/>
    <cellStyle name="Normal 17 4 2 4 2" xfId="10693" xr:uid="{00000000-0005-0000-0000-0000BF290000}"/>
    <cellStyle name="Normal 17 4 2 4 3" xfId="10694" xr:uid="{00000000-0005-0000-0000-0000C0290000}"/>
    <cellStyle name="Normal 17 4 2 4 4" xfId="10695" xr:uid="{00000000-0005-0000-0000-0000C1290000}"/>
    <cellStyle name="Normal 17 4 2 5" xfId="10696" xr:uid="{00000000-0005-0000-0000-0000C2290000}"/>
    <cellStyle name="Normal 17 4 2 6" xfId="10697" xr:uid="{00000000-0005-0000-0000-0000C3290000}"/>
    <cellStyle name="Normal 17 4 2 7" xfId="10698" xr:uid="{00000000-0005-0000-0000-0000C4290000}"/>
    <cellStyle name="Normal 17 5" xfId="10699" xr:uid="{00000000-0005-0000-0000-0000C5290000}"/>
    <cellStyle name="Normal 17 5 2" xfId="10700" xr:uid="{00000000-0005-0000-0000-0000C6290000}"/>
    <cellStyle name="Normal 17 5 2 2" xfId="10701" xr:uid="{00000000-0005-0000-0000-0000C7290000}"/>
    <cellStyle name="Normal 17 5 2 2 2" xfId="10702" xr:uid="{00000000-0005-0000-0000-0000C8290000}"/>
    <cellStyle name="Normal 17 5 2 2 2 2" xfId="10703" xr:uid="{00000000-0005-0000-0000-0000C9290000}"/>
    <cellStyle name="Normal 17 5 2 2 2 3" xfId="10704" xr:uid="{00000000-0005-0000-0000-0000CA290000}"/>
    <cellStyle name="Normal 17 5 2 2 2 4" xfId="10705" xr:uid="{00000000-0005-0000-0000-0000CB290000}"/>
    <cellStyle name="Normal 17 5 2 2 3" xfId="10706" xr:uid="{00000000-0005-0000-0000-0000CC290000}"/>
    <cellStyle name="Normal 17 5 2 2 4" xfId="10707" xr:uid="{00000000-0005-0000-0000-0000CD290000}"/>
    <cellStyle name="Normal 17 5 2 2 5" xfId="10708" xr:uid="{00000000-0005-0000-0000-0000CE290000}"/>
    <cellStyle name="Normal 17 5 2 3" xfId="10709" xr:uid="{00000000-0005-0000-0000-0000CF290000}"/>
    <cellStyle name="Normal 17 5 2 4" xfId="10710" xr:uid="{00000000-0005-0000-0000-0000D0290000}"/>
    <cellStyle name="Normal 17 5 2 4 2" xfId="10711" xr:uid="{00000000-0005-0000-0000-0000D1290000}"/>
    <cellStyle name="Normal 17 5 2 4 3" xfId="10712" xr:uid="{00000000-0005-0000-0000-0000D2290000}"/>
    <cellStyle name="Normal 17 5 2 4 4" xfId="10713" xr:uid="{00000000-0005-0000-0000-0000D3290000}"/>
    <cellStyle name="Normal 17 5 2 5" xfId="10714" xr:uid="{00000000-0005-0000-0000-0000D4290000}"/>
    <cellStyle name="Normal 17 5 2 6" xfId="10715" xr:uid="{00000000-0005-0000-0000-0000D5290000}"/>
    <cellStyle name="Normal 17 5 2 7" xfId="10716" xr:uid="{00000000-0005-0000-0000-0000D6290000}"/>
    <cellStyle name="Normal 17 6" xfId="10717" xr:uid="{00000000-0005-0000-0000-0000D7290000}"/>
    <cellStyle name="Normal 17 6 2" xfId="10718" xr:uid="{00000000-0005-0000-0000-0000D8290000}"/>
    <cellStyle name="Normal 17 7" xfId="10719" xr:uid="{00000000-0005-0000-0000-0000D9290000}"/>
    <cellStyle name="Normal 17 7 2" xfId="10720" xr:uid="{00000000-0005-0000-0000-0000DA290000}"/>
    <cellStyle name="Normal 17 8" xfId="10721" xr:uid="{00000000-0005-0000-0000-0000DB290000}"/>
    <cellStyle name="Normal 17 8 2" xfId="10722" xr:uid="{00000000-0005-0000-0000-0000DC290000}"/>
    <cellStyle name="Normal 17 9" xfId="10723" xr:uid="{00000000-0005-0000-0000-0000DD290000}"/>
    <cellStyle name="Normal 17 9 2" xfId="10724" xr:uid="{00000000-0005-0000-0000-0000DE290000}"/>
    <cellStyle name="Normal 18" xfId="10725" xr:uid="{00000000-0005-0000-0000-0000DF290000}"/>
    <cellStyle name="Normal 18 10" xfId="10726" xr:uid="{00000000-0005-0000-0000-0000E0290000}"/>
    <cellStyle name="Normal 18 2" xfId="10727" xr:uid="{00000000-0005-0000-0000-0000E1290000}"/>
    <cellStyle name="Normal 18 2 2" xfId="10728" xr:uid="{00000000-0005-0000-0000-0000E2290000}"/>
    <cellStyle name="Normal 18 2 2 2" xfId="10729" xr:uid="{00000000-0005-0000-0000-0000E3290000}"/>
    <cellStyle name="Normal 18 2 2 2 2" xfId="10730" xr:uid="{00000000-0005-0000-0000-0000E4290000}"/>
    <cellStyle name="Normal 18 2 2 2 3" xfId="10731" xr:uid="{00000000-0005-0000-0000-0000E5290000}"/>
    <cellStyle name="Normal 18 2 2 2 4" xfId="10732" xr:uid="{00000000-0005-0000-0000-0000E6290000}"/>
    <cellStyle name="Normal 18 2 2 3" xfId="10733" xr:uid="{00000000-0005-0000-0000-0000E7290000}"/>
    <cellStyle name="Normal 18 2 2 4" xfId="10734" xr:uid="{00000000-0005-0000-0000-0000E8290000}"/>
    <cellStyle name="Normal 18 2 2 5" xfId="10735" xr:uid="{00000000-0005-0000-0000-0000E9290000}"/>
    <cellStyle name="Normal 18 2 3" xfId="10736" xr:uid="{00000000-0005-0000-0000-0000EA290000}"/>
    <cellStyle name="Normal 18 2 4" xfId="10737" xr:uid="{00000000-0005-0000-0000-0000EB290000}"/>
    <cellStyle name="Normal 18 2 4 2" xfId="10738" xr:uid="{00000000-0005-0000-0000-0000EC290000}"/>
    <cellStyle name="Normal 18 2 4 3" xfId="10739" xr:uid="{00000000-0005-0000-0000-0000ED290000}"/>
    <cellStyle name="Normal 18 2 4 4" xfId="10740" xr:uid="{00000000-0005-0000-0000-0000EE290000}"/>
    <cellStyle name="Normal 18 2 5" xfId="10741" xr:uid="{00000000-0005-0000-0000-0000EF290000}"/>
    <cellStyle name="Normal 18 2 6" xfId="10742" xr:uid="{00000000-0005-0000-0000-0000F0290000}"/>
    <cellStyle name="Normal 18 2 7" xfId="10743" xr:uid="{00000000-0005-0000-0000-0000F1290000}"/>
    <cellStyle name="Normal 18 3" xfId="10744" xr:uid="{00000000-0005-0000-0000-0000F2290000}"/>
    <cellStyle name="Normal 18 3 2" xfId="10745" xr:uid="{00000000-0005-0000-0000-0000F3290000}"/>
    <cellStyle name="Normal 18 3 2 2" xfId="10746" xr:uid="{00000000-0005-0000-0000-0000F4290000}"/>
    <cellStyle name="Normal 18 3 2 2 2" xfId="10747" xr:uid="{00000000-0005-0000-0000-0000F5290000}"/>
    <cellStyle name="Normal 18 3 2 2 3" xfId="10748" xr:uid="{00000000-0005-0000-0000-0000F6290000}"/>
    <cellStyle name="Normal 18 3 2 2 4" xfId="10749" xr:uid="{00000000-0005-0000-0000-0000F7290000}"/>
    <cellStyle name="Normal 18 3 2 3" xfId="10750" xr:uid="{00000000-0005-0000-0000-0000F8290000}"/>
    <cellStyle name="Normal 18 3 2 4" xfId="10751" xr:uid="{00000000-0005-0000-0000-0000F9290000}"/>
    <cellStyle name="Normal 18 3 2 5" xfId="10752" xr:uid="{00000000-0005-0000-0000-0000FA290000}"/>
    <cellStyle name="Normal 18 3 3" xfId="10753" xr:uid="{00000000-0005-0000-0000-0000FB290000}"/>
    <cellStyle name="Normal 18 3 4" xfId="10754" xr:uid="{00000000-0005-0000-0000-0000FC290000}"/>
    <cellStyle name="Normal 18 3 4 2" xfId="10755" xr:uid="{00000000-0005-0000-0000-0000FD290000}"/>
    <cellStyle name="Normal 18 3 4 3" xfId="10756" xr:uid="{00000000-0005-0000-0000-0000FE290000}"/>
    <cellStyle name="Normal 18 3 4 4" xfId="10757" xr:uid="{00000000-0005-0000-0000-0000FF290000}"/>
    <cellStyle name="Normal 18 3 5" xfId="10758" xr:uid="{00000000-0005-0000-0000-0000002A0000}"/>
    <cellStyle name="Normal 18 3 6" xfId="10759" xr:uid="{00000000-0005-0000-0000-0000012A0000}"/>
    <cellStyle name="Normal 18 3 7" xfId="10760" xr:uid="{00000000-0005-0000-0000-0000022A0000}"/>
    <cellStyle name="Normal 18 4" xfId="10761" xr:uid="{00000000-0005-0000-0000-0000032A0000}"/>
    <cellStyle name="Normal 18 4 2" xfId="10762" xr:uid="{00000000-0005-0000-0000-0000042A0000}"/>
    <cellStyle name="Normal 18 4 2 2" xfId="10763" xr:uid="{00000000-0005-0000-0000-0000052A0000}"/>
    <cellStyle name="Normal 18 4 2 2 2" xfId="10764" xr:uid="{00000000-0005-0000-0000-0000062A0000}"/>
    <cellStyle name="Normal 18 4 2 2 3" xfId="10765" xr:uid="{00000000-0005-0000-0000-0000072A0000}"/>
    <cellStyle name="Normal 18 4 2 2 4" xfId="10766" xr:uid="{00000000-0005-0000-0000-0000082A0000}"/>
    <cellStyle name="Normal 18 4 2 3" xfId="10767" xr:uid="{00000000-0005-0000-0000-0000092A0000}"/>
    <cellStyle name="Normal 18 4 2 4" xfId="10768" xr:uid="{00000000-0005-0000-0000-00000A2A0000}"/>
    <cellStyle name="Normal 18 4 2 5" xfId="10769" xr:uid="{00000000-0005-0000-0000-00000B2A0000}"/>
    <cellStyle name="Normal 18 4 3" xfId="10770" xr:uid="{00000000-0005-0000-0000-00000C2A0000}"/>
    <cellStyle name="Normal 18 4 4" xfId="10771" xr:uid="{00000000-0005-0000-0000-00000D2A0000}"/>
    <cellStyle name="Normal 18 4 4 2" xfId="10772" xr:uid="{00000000-0005-0000-0000-00000E2A0000}"/>
    <cellStyle name="Normal 18 4 4 3" xfId="10773" xr:uid="{00000000-0005-0000-0000-00000F2A0000}"/>
    <cellStyle name="Normal 18 4 4 4" xfId="10774" xr:uid="{00000000-0005-0000-0000-0000102A0000}"/>
    <cellStyle name="Normal 18 4 5" xfId="10775" xr:uid="{00000000-0005-0000-0000-0000112A0000}"/>
    <cellStyle name="Normal 18 4 6" xfId="10776" xr:uid="{00000000-0005-0000-0000-0000122A0000}"/>
    <cellStyle name="Normal 18 4 7" xfId="10777" xr:uid="{00000000-0005-0000-0000-0000132A0000}"/>
    <cellStyle name="Normal 18 5" xfId="10778" xr:uid="{00000000-0005-0000-0000-0000142A0000}"/>
    <cellStyle name="Normal 18 6" xfId="10779" xr:uid="{00000000-0005-0000-0000-0000152A0000}"/>
    <cellStyle name="Normal 18 7" xfId="10780" xr:uid="{00000000-0005-0000-0000-0000162A0000}"/>
    <cellStyle name="Normal 18 8" xfId="10781" xr:uid="{00000000-0005-0000-0000-0000172A0000}"/>
    <cellStyle name="Normal 18 8 2" xfId="10782" xr:uid="{00000000-0005-0000-0000-0000182A0000}"/>
    <cellStyle name="Normal 18 8 3" xfId="10783" xr:uid="{00000000-0005-0000-0000-0000192A0000}"/>
    <cellStyle name="Normal 18 8 4" xfId="10784" xr:uid="{00000000-0005-0000-0000-00001A2A0000}"/>
    <cellStyle name="Normal 19" xfId="10785" xr:uid="{00000000-0005-0000-0000-00001B2A0000}"/>
    <cellStyle name="Normal 19 10" xfId="10786" xr:uid="{00000000-0005-0000-0000-00001C2A0000}"/>
    <cellStyle name="Normal 19 10 2" xfId="10787" xr:uid="{00000000-0005-0000-0000-00001D2A0000}"/>
    <cellStyle name="Normal 19 11" xfId="10788" xr:uid="{00000000-0005-0000-0000-00001E2A0000}"/>
    <cellStyle name="Normal 19 11 2" xfId="10789" xr:uid="{00000000-0005-0000-0000-00001F2A0000}"/>
    <cellStyle name="Normal 19 12" xfId="10790" xr:uid="{00000000-0005-0000-0000-0000202A0000}"/>
    <cellStyle name="Normal 19 12 2" xfId="10791" xr:uid="{00000000-0005-0000-0000-0000212A0000}"/>
    <cellStyle name="Normal 19 13" xfId="10792" xr:uid="{00000000-0005-0000-0000-0000222A0000}"/>
    <cellStyle name="Normal 19 14" xfId="10793" xr:uid="{00000000-0005-0000-0000-0000232A0000}"/>
    <cellStyle name="Normal 19 14 2" xfId="10794" xr:uid="{00000000-0005-0000-0000-0000242A0000}"/>
    <cellStyle name="Normal 19 14 2 2" xfId="10795" xr:uid="{00000000-0005-0000-0000-0000252A0000}"/>
    <cellStyle name="Normal 19 14 2 2 2" xfId="10796" xr:uid="{00000000-0005-0000-0000-0000262A0000}"/>
    <cellStyle name="Normal 19 14 2 2 3" xfId="10797" xr:uid="{00000000-0005-0000-0000-0000272A0000}"/>
    <cellStyle name="Normal 19 14 2 2 4" xfId="10798" xr:uid="{00000000-0005-0000-0000-0000282A0000}"/>
    <cellStyle name="Normal 19 14 2 3" xfId="10799" xr:uid="{00000000-0005-0000-0000-0000292A0000}"/>
    <cellStyle name="Normal 19 14 2 4" xfId="10800" xr:uid="{00000000-0005-0000-0000-00002A2A0000}"/>
    <cellStyle name="Normal 19 14 2 5" xfId="10801" xr:uid="{00000000-0005-0000-0000-00002B2A0000}"/>
    <cellStyle name="Normal 19 14 3" xfId="10802" xr:uid="{00000000-0005-0000-0000-00002C2A0000}"/>
    <cellStyle name="Normal 19 14 3 2" xfId="10803" xr:uid="{00000000-0005-0000-0000-00002D2A0000}"/>
    <cellStyle name="Normal 19 14 3 3" xfId="10804" xr:uid="{00000000-0005-0000-0000-00002E2A0000}"/>
    <cellStyle name="Normal 19 14 3 4" xfId="10805" xr:uid="{00000000-0005-0000-0000-00002F2A0000}"/>
    <cellStyle name="Normal 19 14 4" xfId="10806" xr:uid="{00000000-0005-0000-0000-0000302A0000}"/>
    <cellStyle name="Normal 19 14 5" xfId="10807" xr:uid="{00000000-0005-0000-0000-0000312A0000}"/>
    <cellStyle name="Normal 19 14 6" xfId="10808" xr:uid="{00000000-0005-0000-0000-0000322A0000}"/>
    <cellStyle name="Normal 19 15" xfId="10809" xr:uid="{00000000-0005-0000-0000-0000332A0000}"/>
    <cellStyle name="Normal 19 15 2" xfId="10810" xr:uid="{00000000-0005-0000-0000-0000342A0000}"/>
    <cellStyle name="Normal 19 15 3" xfId="10811" xr:uid="{00000000-0005-0000-0000-0000352A0000}"/>
    <cellStyle name="Normal 19 15 4" xfId="10812" xr:uid="{00000000-0005-0000-0000-0000362A0000}"/>
    <cellStyle name="Normal 19 2" xfId="10813" xr:uid="{00000000-0005-0000-0000-0000372A0000}"/>
    <cellStyle name="Normal 19 2 2" xfId="10814" xr:uid="{00000000-0005-0000-0000-0000382A0000}"/>
    <cellStyle name="Normal 19 2 3" xfId="10815" xr:uid="{00000000-0005-0000-0000-0000392A0000}"/>
    <cellStyle name="Normal 19 2 3 2" xfId="10816" xr:uid="{00000000-0005-0000-0000-00003A2A0000}"/>
    <cellStyle name="Normal 19 2 3 2 2" xfId="10817" xr:uid="{00000000-0005-0000-0000-00003B2A0000}"/>
    <cellStyle name="Normal 19 2 3 2 2 2" xfId="10818" xr:uid="{00000000-0005-0000-0000-00003C2A0000}"/>
    <cellStyle name="Normal 19 2 3 2 2 3" xfId="10819" xr:uid="{00000000-0005-0000-0000-00003D2A0000}"/>
    <cellStyle name="Normal 19 2 3 2 2 4" xfId="10820" xr:uid="{00000000-0005-0000-0000-00003E2A0000}"/>
    <cellStyle name="Normal 19 2 3 2 3" xfId="10821" xr:uid="{00000000-0005-0000-0000-00003F2A0000}"/>
    <cellStyle name="Normal 19 2 3 2 4" xfId="10822" xr:uid="{00000000-0005-0000-0000-0000402A0000}"/>
    <cellStyle name="Normal 19 2 3 2 5" xfId="10823" xr:uid="{00000000-0005-0000-0000-0000412A0000}"/>
    <cellStyle name="Normal 19 2 3 3" xfId="10824" xr:uid="{00000000-0005-0000-0000-0000422A0000}"/>
    <cellStyle name="Normal 19 2 3 3 2" xfId="10825" xr:uid="{00000000-0005-0000-0000-0000432A0000}"/>
    <cellStyle name="Normal 19 2 3 3 3" xfId="10826" xr:uid="{00000000-0005-0000-0000-0000442A0000}"/>
    <cellStyle name="Normal 19 2 3 3 4" xfId="10827" xr:uid="{00000000-0005-0000-0000-0000452A0000}"/>
    <cellStyle name="Normal 19 2 3 4" xfId="10828" xr:uid="{00000000-0005-0000-0000-0000462A0000}"/>
    <cellStyle name="Normal 19 2 3 5" xfId="10829" xr:uid="{00000000-0005-0000-0000-0000472A0000}"/>
    <cellStyle name="Normal 19 2 3 6" xfId="10830" xr:uid="{00000000-0005-0000-0000-0000482A0000}"/>
    <cellStyle name="Normal 19 3" xfId="10831" xr:uid="{00000000-0005-0000-0000-0000492A0000}"/>
    <cellStyle name="Normal 19 3 2" xfId="10832" xr:uid="{00000000-0005-0000-0000-00004A2A0000}"/>
    <cellStyle name="Normal 19 4" xfId="10833" xr:uid="{00000000-0005-0000-0000-00004B2A0000}"/>
    <cellStyle name="Normal 19 4 2" xfId="10834" xr:uid="{00000000-0005-0000-0000-00004C2A0000}"/>
    <cellStyle name="Normal 19 5" xfId="10835" xr:uid="{00000000-0005-0000-0000-00004D2A0000}"/>
    <cellStyle name="Normal 19 5 2" xfId="10836" xr:uid="{00000000-0005-0000-0000-00004E2A0000}"/>
    <cellStyle name="Normal 19 6" xfId="10837" xr:uid="{00000000-0005-0000-0000-00004F2A0000}"/>
    <cellStyle name="Normal 19 6 2" xfId="10838" xr:uid="{00000000-0005-0000-0000-0000502A0000}"/>
    <cellStyle name="Normal 19 7" xfId="10839" xr:uid="{00000000-0005-0000-0000-0000512A0000}"/>
    <cellStyle name="Normal 19 7 2" xfId="10840" xr:uid="{00000000-0005-0000-0000-0000522A0000}"/>
    <cellStyle name="Normal 19 7 2 2" xfId="10841" xr:uid="{00000000-0005-0000-0000-0000532A0000}"/>
    <cellStyle name="Normal 19 7 2 2 2" xfId="10842" xr:uid="{00000000-0005-0000-0000-0000542A0000}"/>
    <cellStyle name="Normal 19 7 2 2 2 2" xfId="10843" xr:uid="{00000000-0005-0000-0000-0000552A0000}"/>
    <cellStyle name="Normal 19 7 2 2 2 3" xfId="10844" xr:uid="{00000000-0005-0000-0000-0000562A0000}"/>
    <cellStyle name="Normal 19 7 2 2 2 4" xfId="10845" xr:uid="{00000000-0005-0000-0000-0000572A0000}"/>
    <cellStyle name="Normal 19 7 2 2 3" xfId="10846" xr:uid="{00000000-0005-0000-0000-0000582A0000}"/>
    <cellStyle name="Normal 19 7 2 2 4" xfId="10847" xr:uid="{00000000-0005-0000-0000-0000592A0000}"/>
    <cellStyle name="Normal 19 7 2 2 5" xfId="10848" xr:uid="{00000000-0005-0000-0000-00005A2A0000}"/>
    <cellStyle name="Normal 19 7 2 3" xfId="10849" xr:uid="{00000000-0005-0000-0000-00005B2A0000}"/>
    <cellStyle name="Normal 19 7 2 4" xfId="10850" xr:uid="{00000000-0005-0000-0000-00005C2A0000}"/>
    <cellStyle name="Normal 19 7 2 4 2" xfId="10851" xr:uid="{00000000-0005-0000-0000-00005D2A0000}"/>
    <cellStyle name="Normal 19 7 2 4 3" xfId="10852" xr:uid="{00000000-0005-0000-0000-00005E2A0000}"/>
    <cellStyle name="Normal 19 7 2 4 4" xfId="10853" xr:uid="{00000000-0005-0000-0000-00005F2A0000}"/>
    <cellStyle name="Normal 19 7 2 5" xfId="10854" xr:uid="{00000000-0005-0000-0000-0000602A0000}"/>
    <cellStyle name="Normal 19 7 2 6" xfId="10855" xr:uid="{00000000-0005-0000-0000-0000612A0000}"/>
    <cellStyle name="Normal 19 7 2 7" xfId="10856" xr:uid="{00000000-0005-0000-0000-0000622A0000}"/>
    <cellStyle name="Normal 19 8" xfId="10857" xr:uid="{00000000-0005-0000-0000-0000632A0000}"/>
    <cellStyle name="Normal 19 8 2" xfId="10858" xr:uid="{00000000-0005-0000-0000-0000642A0000}"/>
    <cellStyle name="Normal 19 9" xfId="10859" xr:uid="{00000000-0005-0000-0000-0000652A0000}"/>
    <cellStyle name="Normal 19 9 2" xfId="10860" xr:uid="{00000000-0005-0000-0000-0000662A0000}"/>
    <cellStyle name="Normal 2" xfId="11" xr:uid="{00000000-0005-0000-0000-0000672A0000}"/>
    <cellStyle name="Normal 2 10" xfId="10861" xr:uid="{00000000-0005-0000-0000-0000682A0000}"/>
    <cellStyle name="Normal 2 10 10" xfId="10862" xr:uid="{00000000-0005-0000-0000-0000692A0000}"/>
    <cellStyle name="Normal 2 10 2" xfId="10863" xr:uid="{00000000-0005-0000-0000-00006A2A0000}"/>
    <cellStyle name="Normal 2 10 2 2" xfId="4" xr:uid="{00000000-0005-0000-0000-00006B2A0000}"/>
    <cellStyle name="Normal 2 10 2 3" xfId="10864" xr:uid="{00000000-0005-0000-0000-00006C2A0000}"/>
    <cellStyle name="Normal 2 10 3" xfId="10865" xr:uid="{00000000-0005-0000-0000-00006D2A0000}"/>
    <cellStyle name="Normal 2 10 3 2" xfId="10866" xr:uid="{00000000-0005-0000-0000-00006E2A0000}"/>
    <cellStyle name="Normal 2 10 3 2 2" xfId="10867" xr:uid="{00000000-0005-0000-0000-00006F2A0000}"/>
    <cellStyle name="Normal 2 10 3 2 2 2" xfId="10868" xr:uid="{00000000-0005-0000-0000-0000702A0000}"/>
    <cellStyle name="Normal 2 10 3 2 2 3" xfId="10869" xr:uid="{00000000-0005-0000-0000-0000712A0000}"/>
    <cellStyle name="Normal 2 10 3 2 2 4" xfId="10870" xr:uid="{00000000-0005-0000-0000-0000722A0000}"/>
    <cellStyle name="Normal 2 10 3 2 3" xfId="10871" xr:uid="{00000000-0005-0000-0000-0000732A0000}"/>
    <cellStyle name="Normal 2 10 3 2 4" xfId="10872" xr:uid="{00000000-0005-0000-0000-0000742A0000}"/>
    <cellStyle name="Normal 2 10 3 2 5" xfId="10873" xr:uid="{00000000-0005-0000-0000-0000752A0000}"/>
    <cellStyle name="Normal 2 10 3 3" xfId="10874" xr:uid="{00000000-0005-0000-0000-0000762A0000}"/>
    <cellStyle name="Normal 2 10 3 4" xfId="10875" xr:uid="{00000000-0005-0000-0000-0000772A0000}"/>
    <cellStyle name="Normal 2 10 3 4 2" xfId="10876" xr:uid="{00000000-0005-0000-0000-0000782A0000}"/>
    <cellStyle name="Normal 2 10 3 4 3" xfId="10877" xr:uid="{00000000-0005-0000-0000-0000792A0000}"/>
    <cellStyle name="Normal 2 10 3 4 4" xfId="10878" xr:uid="{00000000-0005-0000-0000-00007A2A0000}"/>
    <cellStyle name="Normal 2 10 3 5" xfId="10879" xr:uid="{00000000-0005-0000-0000-00007B2A0000}"/>
    <cellStyle name="Normal 2 10 3 6" xfId="10880" xr:uid="{00000000-0005-0000-0000-00007C2A0000}"/>
    <cellStyle name="Normal 2 10 3 7" xfId="10881" xr:uid="{00000000-0005-0000-0000-00007D2A0000}"/>
    <cellStyle name="Normal 2 10 4" xfId="10882" xr:uid="{00000000-0005-0000-0000-00007E2A0000}"/>
    <cellStyle name="Normal 2 10 4 2" xfId="10883" xr:uid="{00000000-0005-0000-0000-00007F2A0000}"/>
    <cellStyle name="Normal 2 10 4 2 2" xfId="10884" xr:uid="{00000000-0005-0000-0000-0000802A0000}"/>
    <cellStyle name="Normal 2 10 4 2 2 2" xfId="10885" xr:uid="{00000000-0005-0000-0000-0000812A0000}"/>
    <cellStyle name="Normal 2 10 4 2 2 3" xfId="10886" xr:uid="{00000000-0005-0000-0000-0000822A0000}"/>
    <cellStyle name="Normal 2 10 4 2 2 4" xfId="10887" xr:uid="{00000000-0005-0000-0000-0000832A0000}"/>
    <cellStyle name="Normal 2 10 4 2 3" xfId="10888" xr:uid="{00000000-0005-0000-0000-0000842A0000}"/>
    <cellStyle name="Normal 2 10 4 2 4" xfId="10889" xr:uid="{00000000-0005-0000-0000-0000852A0000}"/>
    <cellStyle name="Normal 2 10 4 2 5" xfId="10890" xr:uid="{00000000-0005-0000-0000-0000862A0000}"/>
    <cellStyle name="Normal 2 10 4 3" xfId="10891" xr:uid="{00000000-0005-0000-0000-0000872A0000}"/>
    <cellStyle name="Normal 2 10 4 3 2" xfId="10892" xr:uid="{00000000-0005-0000-0000-0000882A0000}"/>
    <cellStyle name="Normal 2 10 4 3 3" xfId="10893" xr:uid="{00000000-0005-0000-0000-0000892A0000}"/>
    <cellStyle name="Normal 2 10 4 3 4" xfId="10894" xr:uid="{00000000-0005-0000-0000-00008A2A0000}"/>
    <cellStyle name="Normal 2 10 4 4" xfId="10895" xr:uid="{00000000-0005-0000-0000-00008B2A0000}"/>
    <cellStyle name="Normal 2 10 4 5" xfId="10896" xr:uid="{00000000-0005-0000-0000-00008C2A0000}"/>
    <cellStyle name="Normal 2 10 4 6" xfId="10897" xr:uid="{00000000-0005-0000-0000-00008D2A0000}"/>
    <cellStyle name="Normal 2 11" xfId="10898" xr:uid="{00000000-0005-0000-0000-00008E2A0000}"/>
    <cellStyle name="Normal 2 11 2" xfId="10899" xr:uid="{00000000-0005-0000-0000-00008F2A0000}"/>
    <cellStyle name="Normal 2 11 2 2" xfId="10900" xr:uid="{00000000-0005-0000-0000-0000902A0000}"/>
    <cellStyle name="Normal 2 11 3" xfId="10901" xr:uid="{00000000-0005-0000-0000-0000912A0000}"/>
    <cellStyle name="Normal 2 12" xfId="10902" xr:uid="{00000000-0005-0000-0000-0000922A0000}"/>
    <cellStyle name="Normal 2 12 2" xfId="10903" xr:uid="{00000000-0005-0000-0000-0000932A0000}"/>
    <cellStyle name="Normal 2 12 2 2" xfId="10904" xr:uid="{00000000-0005-0000-0000-0000942A0000}"/>
    <cellStyle name="Normal 2 12 3" xfId="10905" xr:uid="{00000000-0005-0000-0000-0000952A0000}"/>
    <cellStyle name="Normal 2 13" xfId="10906" xr:uid="{00000000-0005-0000-0000-0000962A0000}"/>
    <cellStyle name="Normal 2 13 2" xfId="10907" xr:uid="{00000000-0005-0000-0000-0000972A0000}"/>
    <cellStyle name="Normal 2 13 2 2" xfId="10908" xr:uid="{00000000-0005-0000-0000-0000982A0000}"/>
    <cellStyle name="Normal 2 13 2 2 2" xfId="10909" xr:uid="{00000000-0005-0000-0000-0000992A0000}"/>
    <cellStyle name="Normal 2 13 2 2 2 2" xfId="10910" xr:uid="{00000000-0005-0000-0000-00009A2A0000}"/>
    <cellStyle name="Normal 2 13 2 2 2 3" xfId="10911" xr:uid="{00000000-0005-0000-0000-00009B2A0000}"/>
    <cellStyle name="Normal 2 13 2 2 2 4" xfId="10912" xr:uid="{00000000-0005-0000-0000-00009C2A0000}"/>
    <cellStyle name="Normal 2 13 2 2 3" xfId="10913" xr:uid="{00000000-0005-0000-0000-00009D2A0000}"/>
    <cellStyle name="Normal 2 13 2 2 4" xfId="10914" xr:uid="{00000000-0005-0000-0000-00009E2A0000}"/>
    <cellStyle name="Normal 2 13 2 2 5" xfId="10915" xr:uid="{00000000-0005-0000-0000-00009F2A0000}"/>
    <cellStyle name="Normal 2 13 2 3" xfId="10916" xr:uid="{00000000-0005-0000-0000-0000A02A0000}"/>
    <cellStyle name="Normal 2 13 2 4" xfId="10917" xr:uid="{00000000-0005-0000-0000-0000A12A0000}"/>
    <cellStyle name="Normal 2 13 2 4 2" xfId="10918" xr:uid="{00000000-0005-0000-0000-0000A22A0000}"/>
    <cellStyle name="Normal 2 13 2 4 3" xfId="10919" xr:uid="{00000000-0005-0000-0000-0000A32A0000}"/>
    <cellStyle name="Normal 2 13 2 4 4" xfId="10920" xr:uid="{00000000-0005-0000-0000-0000A42A0000}"/>
    <cellStyle name="Normal 2 13 2 5" xfId="10921" xr:uid="{00000000-0005-0000-0000-0000A52A0000}"/>
    <cellStyle name="Normal 2 13 2 6" xfId="10922" xr:uid="{00000000-0005-0000-0000-0000A62A0000}"/>
    <cellStyle name="Normal 2 13 2 7" xfId="10923" xr:uid="{00000000-0005-0000-0000-0000A72A0000}"/>
    <cellStyle name="Normal 2 14" xfId="10924" xr:uid="{00000000-0005-0000-0000-0000A82A0000}"/>
    <cellStyle name="Normal 2 14 2" xfId="10925" xr:uid="{00000000-0005-0000-0000-0000A92A0000}"/>
    <cellStyle name="Normal 2 15" xfId="10926" xr:uid="{00000000-0005-0000-0000-0000AA2A0000}"/>
    <cellStyle name="Normal 2 15 2" xfId="10927" xr:uid="{00000000-0005-0000-0000-0000AB2A0000}"/>
    <cellStyle name="Normal 2 16" xfId="10928" xr:uid="{00000000-0005-0000-0000-0000AC2A0000}"/>
    <cellStyle name="Normal 2 16 2" xfId="10929" xr:uid="{00000000-0005-0000-0000-0000AD2A0000}"/>
    <cellStyle name="Normal 2 17" xfId="10930" xr:uid="{00000000-0005-0000-0000-0000AE2A0000}"/>
    <cellStyle name="Normal 2 17 2" xfId="10931" xr:uid="{00000000-0005-0000-0000-0000AF2A0000}"/>
    <cellStyle name="Normal 2 18" xfId="10932" xr:uid="{00000000-0005-0000-0000-0000B02A0000}"/>
    <cellStyle name="Normal 2 18 2" xfId="10933" xr:uid="{00000000-0005-0000-0000-0000B12A0000}"/>
    <cellStyle name="Normal 2 19" xfId="10934" xr:uid="{00000000-0005-0000-0000-0000B22A0000}"/>
    <cellStyle name="Normal 2 19 2" xfId="10935" xr:uid="{00000000-0005-0000-0000-0000B32A0000}"/>
    <cellStyle name="Normal 2 2" xfId="5" xr:uid="{00000000-0005-0000-0000-0000B42A0000}"/>
    <cellStyle name="Normal 2 2 10" xfId="10936" xr:uid="{00000000-0005-0000-0000-0000B52A0000}"/>
    <cellStyle name="Normal 2 2 10 2" xfId="10937" xr:uid="{00000000-0005-0000-0000-0000B62A0000}"/>
    <cellStyle name="Normal 2 2 10 2 2" xfId="10938" xr:uid="{00000000-0005-0000-0000-0000B72A0000}"/>
    <cellStyle name="Normal 2 2 10 2 3" xfId="10939" xr:uid="{00000000-0005-0000-0000-0000B82A0000}"/>
    <cellStyle name="Normal 2 2 10 2 3 2" xfId="10940" xr:uid="{00000000-0005-0000-0000-0000B92A0000}"/>
    <cellStyle name="Normal 2 2 10 2 3 3" xfId="10941" xr:uid="{00000000-0005-0000-0000-0000BA2A0000}"/>
    <cellStyle name="Normal 2 2 10 2 3 4" xfId="10942" xr:uid="{00000000-0005-0000-0000-0000BB2A0000}"/>
    <cellStyle name="Normal 2 2 10 2 4" xfId="10943" xr:uid="{00000000-0005-0000-0000-0000BC2A0000}"/>
    <cellStyle name="Normal 2 2 10 2 5" xfId="10944" xr:uid="{00000000-0005-0000-0000-0000BD2A0000}"/>
    <cellStyle name="Normal 2 2 10 2 6" xfId="10945" xr:uid="{00000000-0005-0000-0000-0000BE2A0000}"/>
    <cellStyle name="Normal 2 2 10 3" xfId="10946" xr:uid="{00000000-0005-0000-0000-0000BF2A0000}"/>
    <cellStyle name="Normal 2 2 10 3 2" xfId="10947" xr:uid="{00000000-0005-0000-0000-0000C02A0000}"/>
    <cellStyle name="Normal 2 2 10 3 3" xfId="10948" xr:uid="{00000000-0005-0000-0000-0000C12A0000}"/>
    <cellStyle name="Normal 2 2 10 3 4" xfId="10949" xr:uid="{00000000-0005-0000-0000-0000C22A0000}"/>
    <cellStyle name="Normal 2 2 10 4" xfId="10950" xr:uid="{00000000-0005-0000-0000-0000C32A0000}"/>
    <cellStyle name="Normal 2 2 10 5" xfId="10951" xr:uid="{00000000-0005-0000-0000-0000C42A0000}"/>
    <cellStyle name="Normal 2 2 10 6" xfId="10952" xr:uid="{00000000-0005-0000-0000-0000C52A0000}"/>
    <cellStyle name="Normal 2 2 100" xfId="10953" xr:uid="{00000000-0005-0000-0000-0000C62A0000}"/>
    <cellStyle name="Normal 2 2 101" xfId="10954" xr:uid="{00000000-0005-0000-0000-0000C72A0000}"/>
    <cellStyle name="Normal 2 2 102" xfId="10955" xr:uid="{00000000-0005-0000-0000-0000C82A0000}"/>
    <cellStyle name="Normal 2 2 103" xfId="10956" xr:uid="{00000000-0005-0000-0000-0000C92A0000}"/>
    <cellStyle name="Normal 2 2 104" xfId="10957" xr:uid="{00000000-0005-0000-0000-0000CA2A0000}"/>
    <cellStyle name="Normal 2 2 105" xfId="10958" xr:uid="{00000000-0005-0000-0000-0000CB2A0000}"/>
    <cellStyle name="Normal 2 2 106" xfId="10959" xr:uid="{00000000-0005-0000-0000-0000CC2A0000}"/>
    <cellStyle name="Normal 2 2 107" xfId="10960" xr:uid="{00000000-0005-0000-0000-0000CD2A0000}"/>
    <cellStyle name="Normal 2 2 11" xfId="10961" xr:uid="{00000000-0005-0000-0000-0000CE2A0000}"/>
    <cellStyle name="Normal 2 2 11 2" xfId="10962" xr:uid="{00000000-0005-0000-0000-0000CF2A0000}"/>
    <cellStyle name="Normal 2 2 11 2 2" xfId="10963" xr:uid="{00000000-0005-0000-0000-0000D02A0000}"/>
    <cellStyle name="Normal 2 2 11 2 3" xfId="10964" xr:uid="{00000000-0005-0000-0000-0000D12A0000}"/>
    <cellStyle name="Normal 2 2 11 2 3 2" xfId="10965" xr:uid="{00000000-0005-0000-0000-0000D22A0000}"/>
    <cellStyle name="Normal 2 2 11 2 3 3" xfId="10966" xr:uid="{00000000-0005-0000-0000-0000D32A0000}"/>
    <cellStyle name="Normal 2 2 11 2 3 4" xfId="10967" xr:uid="{00000000-0005-0000-0000-0000D42A0000}"/>
    <cellStyle name="Normal 2 2 11 2 4" xfId="10968" xr:uid="{00000000-0005-0000-0000-0000D52A0000}"/>
    <cellStyle name="Normal 2 2 11 2 5" xfId="10969" xr:uid="{00000000-0005-0000-0000-0000D62A0000}"/>
    <cellStyle name="Normal 2 2 11 2 6" xfId="10970" xr:uid="{00000000-0005-0000-0000-0000D72A0000}"/>
    <cellStyle name="Normal 2 2 11 3" xfId="10971" xr:uid="{00000000-0005-0000-0000-0000D82A0000}"/>
    <cellStyle name="Normal 2 2 11 3 2" xfId="10972" xr:uid="{00000000-0005-0000-0000-0000D92A0000}"/>
    <cellStyle name="Normal 2 2 11 3 3" xfId="10973" xr:uid="{00000000-0005-0000-0000-0000DA2A0000}"/>
    <cellStyle name="Normal 2 2 11 3 4" xfId="10974" xr:uid="{00000000-0005-0000-0000-0000DB2A0000}"/>
    <cellStyle name="Normal 2 2 11 4" xfId="10975" xr:uid="{00000000-0005-0000-0000-0000DC2A0000}"/>
    <cellStyle name="Normal 2 2 11 5" xfId="10976" xr:uid="{00000000-0005-0000-0000-0000DD2A0000}"/>
    <cellStyle name="Normal 2 2 11 6" xfId="10977" xr:uid="{00000000-0005-0000-0000-0000DE2A0000}"/>
    <cellStyle name="Normal 2 2 12" xfId="10978" xr:uid="{00000000-0005-0000-0000-0000DF2A0000}"/>
    <cellStyle name="Normal 2 2 12 2" xfId="10979" xr:uid="{00000000-0005-0000-0000-0000E02A0000}"/>
    <cellStyle name="Normal 2 2 13" xfId="10980" xr:uid="{00000000-0005-0000-0000-0000E12A0000}"/>
    <cellStyle name="Normal 2 2 13 2" xfId="10981" xr:uid="{00000000-0005-0000-0000-0000E22A0000}"/>
    <cellStyle name="Normal 2 2 13 2 2" xfId="10982" xr:uid="{00000000-0005-0000-0000-0000E32A0000}"/>
    <cellStyle name="Normal 2 2 13 2 3" xfId="10983" xr:uid="{00000000-0005-0000-0000-0000E42A0000}"/>
    <cellStyle name="Normal 2 2 13 2 3 2" xfId="10984" xr:uid="{00000000-0005-0000-0000-0000E52A0000}"/>
    <cellStyle name="Normal 2 2 13 2 3 3" xfId="10985" xr:uid="{00000000-0005-0000-0000-0000E62A0000}"/>
    <cellStyle name="Normal 2 2 13 2 3 4" xfId="10986" xr:uid="{00000000-0005-0000-0000-0000E72A0000}"/>
    <cellStyle name="Normal 2 2 13 2 4" xfId="10987" xr:uid="{00000000-0005-0000-0000-0000E82A0000}"/>
    <cellStyle name="Normal 2 2 13 2 5" xfId="10988" xr:uid="{00000000-0005-0000-0000-0000E92A0000}"/>
    <cellStyle name="Normal 2 2 13 2 6" xfId="10989" xr:uid="{00000000-0005-0000-0000-0000EA2A0000}"/>
    <cellStyle name="Normal 2 2 13 3" xfId="10990" xr:uid="{00000000-0005-0000-0000-0000EB2A0000}"/>
    <cellStyle name="Normal 2 2 13 3 2" xfId="10991" xr:uid="{00000000-0005-0000-0000-0000EC2A0000}"/>
    <cellStyle name="Normal 2 2 13 3 3" xfId="10992" xr:uid="{00000000-0005-0000-0000-0000ED2A0000}"/>
    <cellStyle name="Normal 2 2 13 3 4" xfId="10993" xr:uid="{00000000-0005-0000-0000-0000EE2A0000}"/>
    <cellStyle name="Normal 2 2 13 4" xfId="10994" xr:uid="{00000000-0005-0000-0000-0000EF2A0000}"/>
    <cellStyle name="Normal 2 2 13 5" xfId="10995" xr:uid="{00000000-0005-0000-0000-0000F02A0000}"/>
    <cellStyle name="Normal 2 2 13 6" xfId="10996" xr:uid="{00000000-0005-0000-0000-0000F12A0000}"/>
    <cellStyle name="Normal 2 2 14" xfId="10997" xr:uid="{00000000-0005-0000-0000-0000F22A0000}"/>
    <cellStyle name="Normal 2 2 14 2" xfId="10998" xr:uid="{00000000-0005-0000-0000-0000F32A0000}"/>
    <cellStyle name="Normal 2 2 14 2 2" xfId="10999" xr:uid="{00000000-0005-0000-0000-0000F42A0000}"/>
    <cellStyle name="Normal 2 2 14 2 3" xfId="11000" xr:uid="{00000000-0005-0000-0000-0000F52A0000}"/>
    <cellStyle name="Normal 2 2 14 2 3 2" xfId="11001" xr:uid="{00000000-0005-0000-0000-0000F62A0000}"/>
    <cellStyle name="Normal 2 2 14 2 3 3" xfId="11002" xr:uid="{00000000-0005-0000-0000-0000F72A0000}"/>
    <cellStyle name="Normal 2 2 14 2 3 4" xfId="11003" xr:uid="{00000000-0005-0000-0000-0000F82A0000}"/>
    <cellStyle name="Normal 2 2 14 2 4" xfId="11004" xr:uid="{00000000-0005-0000-0000-0000F92A0000}"/>
    <cellStyle name="Normal 2 2 14 2 5" xfId="11005" xr:uid="{00000000-0005-0000-0000-0000FA2A0000}"/>
    <cellStyle name="Normal 2 2 14 2 6" xfId="11006" xr:uid="{00000000-0005-0000-0000-0000FB2A0000}"/>
    <cellStyle name="Normal 2 2 14 3" xfId="11007" xr:uid="{00000000-0005-0000-0000-0000FC2A0000}"/>
    <cellStyle name="Normal 2 2 14 3 2" xfId="11008" xr:uid="{00000000-0005-0000-0000-0000FD2A0000}"/>
    <cellStyle name="Normal 2 2 14 3 3" xfId="11009" xr:uid="{00000000-0005-0000-0000-0000FE2A0000}"/>
    <cellStyle name="Normal 2 2 14 3 4" xfId="11010" xr:uid="{00000000-0005-0000-0000-0000FF2A0000}"/>
    <cellStyle name="Normal 2 2 14 4" xfId="11011" xr:uid="{00000000-0005-0000-0000-0000002B0000}"/>
    <cellStyle name="Normal 2 2 14 5" xfId="11012" xr:uid="{00000000-0005-0000-0000-0000012B0000}"/>
    <cellStyle name="Normal 2 2 14 6" xfId="11013" xr:uid="{00000000-0005-0000-0000-0000022B0000}"/>
    <cellStyle name="Normal 2 2 15" xfId="11014" xr:uid="{00000000-0005-0000-0000-0000032B0000}"/>
    <cellStyle name="Normal 2 2 15 2" xfId="11015" xr:uid="{00000000-0005-0000-0000-0000042B0000}"/>
    <cellStyle name="Normal 2 2 15 2 2" xfId="11016" xr:uid="{00000000-0005-0000-0000-0000052B0000}"/>
    <cellStyle name="Normal 2 2 15 2 3" xfId="11017" xr:uid="{00000000-0005-0000-0000-0000062B0000}"/>
    <cellStyle name="Normal 2 2 15 2 3 2" xfId="11018" xr:uid="{00000000-0005-0000-0000-0000072B0000}"/>
    <cellStyle name="Normal 2 2 15 2 3 3" xfId="11019" xr:uid="{00000000-0005-0000-0000-0000082B0000}"/>
    <cellStyle name="Normal 2 2 15 2 3 4" xfId="11020" xr:uid="{00000000-0005-0000-0000-0000092B0000}"/>
    <cellStyle name="Normal 2 2 15 2 4" xfId="11021" xr:uid="{00000000-0005-0000-0000-00000A2B0000}"/>
    <cellStyle name="Normal 2 2 15 2 5" xfId="11022" xr:uid="{00000000-0005-0000-0000-00000B2B0000}"/>
    <cellStyle name="Normal 2 2 15 2 6" xfId="11023" xr:uid="{00000000-0005-0000-0000-00000C2B0000}"/>
    <cellStyle name="Normal 2 2 15 3" xfId="11024" xr:uid="{00000000-0005-0000-0000-00000D2B0000}"/>
    <cellStyle name="Normal 2 2 15 3 2" xfId="11025" xr:uid="{00000000-0005-0000-0000-00000E2B0000}"/>
    <cellStyle name="Normal 2 2 15 3 3" xfId="11026" xr:uid="{00000000-0005-0000-0000-00000F2B0000}"/>
    <cellStyle name="Normal 2 2 15 3 4" xfId="11027" xr:uid="{00000000-0005-0000-0000-0000102B0000}"/>
    <cellStyle name="Normal 2 2 15 4" xfId="11028" xr:uid="{00000000-0005-0000-0000-0000112B0000}"/>
    <cellStyle name="Normal 2 2 15 5" xfId="11029" xr:uid="{00000000-0005-0000-0000-0000122B0000}"/>
    <cellStyle name="Normal 2 2 15 6" xfId="11030" xr:uid="{00000000-0005-0000-0000-0000132B0000}"/>
    <cellStyle name="Normal 2 2 16" xfId="11031" xr:uid="{00000000-0005-0000-0000-0000142B0000}"/>
    <cellStyle name="Normal 2 2 16 2" xfId="11032" xr:uid="{00000000-0005-0000-0000-0000152B0000}"/>
    <cellStyle name="Normal 2 2 17" xfId="11033" xr:uid="{00000000-0005-0000-0000-0000162B0000}"/>
    <cellStyle name="Normal 2 2 17 2" xfId="11034" xr:uid="{00000000-0005-0000-0000-0000172B0000}"/>
    <cellStyle name="Normal 2 2 17 2 2" xfId="11035" xr:uid="{00000000-0005-0000-0000-0000182B0000}"/>
    <cellStyle name="Normal 2 2 17 2 3" xfId="11036" xr:uid="{00000000-0005-0000-0000-0000192B0000}"/>
    <cellStyle name="Normal 2 2 17 2 3 2" xfId="11037" xr:uid="{00000000-0005-0000-0000-00001A2B0000}"/>
    <cellStyle name="Normal 2 2 17 2 3 3" xfId="11038" xr:uid="{00000000-0005-0000-0000-00001B2B0000}"/>
    <cellStyle name="Normal 2 2 17 2 3 4" xfId="11039" xr:uid="{00000000-0005-0000-0000-00001C2B0000}"/>
    <cellStyle name="Normal 2 2 17 2 4" xfId="11040" xr:uid="{00000000-0005-0000-0000-00001D2B0000}"/>
    <cellStyle name="Normal 2 2 17 2 5" xfId="11041" xr:uid="{00000000-0005-0000-0000-00001E2B0000}"/>
    <cellStyle name="Normal 2 2 17 2 6" xfId="11042" xr:uid="{00000000-0005-0000-0000-00001F2B0000}"/>
    <cellStyle name="Normal 2 2 17 3" xfId="11043" xr:uid="{00000000-0005-0000-0000-0000202B0000}"/>
    <cellStyle name="Normal 2 2 17 3 2" xfId="11044" xr:uid="{00000000-0005-0000-0000-0000212B0000}"/>
    <cellStyle name="Normal 2 2 17 3 3" xfId="11045" xr:uid="{00000000-0005-0000-0000-0000222B0000}"/>
    <cellStyle name="Normal 2 2 17 3 4" xfId="11046" xr:uid="{00000000-0005-0000-0000-0000232B0000}"/>
    <cellStyle name="Normal 2 2 17 4" xfId="11047" xr:uid="{00000000-0005-0000-0000-0000242B0000}"/>
    <cellStyle name="Normal 2 2 17 5" xfId="11048" xr:uid="{00000000-0005-0000-0000-0000252B0000}"/>
    <cellStyle name="Normal 2 2 17 6" xfId="11049" xr:uid="{00000000-0005-0000-0000-0000262B0000}"/>
    <cellStyle name="Normal 2 2 18" xfId="11050" xr:uid="{00000000-0005-0000-0000-0000272B0000}"/>
    <cellStyle name="Normal 2 2 18 2" xfId="11051" xr:uid="{00000000-0005-0000-0000-0000282B0000}"/>
    <cellStyle name="Normal 2 2 18 2 2" xfId="11052" xr:uid="{00000000-0005-0000-0000-0000292B0000}"/>
    <cellStyle name="Normal 2 2 18 2 3" xfId="11053" xr:uid="{00000000-0005-0000-0000-00002A2B0000}"/>
    <cellStyle name="Normal 2 2 18 2 3 2" xfId="11054" xr:uid="{00000000-0005-0000-0000-00002B2B0000}"/>
    <cellStyle name="Normal 2 2 18 2 3 3" xfId="11055" xr:uid="{00000000-0005-0000-0000-00002C2B0000}"/>
    <cellStyle name="Normal 2 2 18 2 3 4" xfId="11056" xr:uid="{00000000-0005-0000-0000-00002D2B0000}"/>
    <cellStyle name="Normal 2 2 18 2 4" xfId="11057" xr:uid="{00000000-0005-0000-0000-00002E2B0000}"/>
    <cellStyle name="Normal 2 2 18 2 5" xfId="11058" xr:uid="{00000000-0005-0000-0000-00002F2B0000}"/>
    <cellStyle name="Normal 2 2 18 2 6" xfId="11059" xr:uid="{00000000-0005-0000-0000-0000302B0000}"/>
    <cellStyle name="Normal 2 2 18 3" xfId="11060" xr:uid="{00000000-0005-0000-0000-0000312B0000}"/>
    <cellStyle name="Normal 2 2 18 3 2" xfId="11061" xr:uid="{00000000-0005-0000-0000-0000322B0000}"/>
    <cellStyle name="Normal 2 2 18 3 3" xfId="11062" xr:uid="{00000000-0005-0000-0000-0000332B0000}"/>
    <cellStyle name="Normal 2 2 18 3 4" xfId="11063" xr:uid="{00000000-0005-0000-0000-0000342B0000}"/>
    <cellStyle name="Normal 2 2 18 4" xfId="11064" xr:uid="{00000000-0005-0000-0000-0000352B0000}"/>
    <cellStyle name="Normal 2 2 18 5" xfId="11065" xr:uid="{00000000-0005-0000-0000-0000362B0000}"/>
    <cellStyle name="Normal 2 2 18 6" xfId="11066" xr:uid="{00000000-0005-0000-0000-0000372B0000}"/>
    <cellStyle name="Normal 2 2 19" xfId="11067" xr:uid="{00000000-0005-0000-0000-0000382B0000}"/>
    <cellStyle name="Normal 2 2 19 2" xfId="11068" xr:uid="{00000000-0005-0000-0000-0000392B0000}"/>
    <cellStyle name="Normal 2 2 19 2 2" xfId="11069" xr:uid="{00000000-0005-0000-0000-00003A2B0000}"/>
    <cellStyle name="Normal 2 2 19 2 3" xfId="11070" xr:uid="{00000000-0005-0000-0000-00003B2B0000}"/>
    <cellStyle name="Normal 2 2 19 2 3 2" xfId="11071" xr:uid="{00000000-0005-0000-0000-00003C2B0000}"/>
    <cellStyle name="Normal 2 2 19 2 3 3" xfId="11072" xr:uid="{00000000-0005-0000-0000-00003D2B0000}"/>
    <cellStyle name="Normal 2 2 19 2 3 4" xfId="11073" xr:uid="{00000000-0005-0000-0000-00003E2B0000}"/>
    <cellStyle name="Normal 2 2 19 2 4" xfId="11074" xr:uid="{00000000-0005-0000-0000-00003F2B0000}"/>
    <cellStyle name="Normal 2 2 19 2 5" xfId="11075" xr:uid="{00000000-0005-0000-0000-0000402B0000}"/>
    <cellStyle name="Normal 2 2 19 2 6" xfId="11076" xr:uid="{00000000-0005-0000-0000-0000412B0000}"/>
    <cellStyle name="Normal 2 2 19 3" xfId="11077" xr:uid="{00000000-0005-0000-0000-0000422B0000}"/>
    <cellStyle name="Normal 2 2 19 3 2" xfId="11078" xr:uid="{00000000-0005-0000-0000-0000432B0000}"/>
    <cellStyle name="Normal 2 2 19 3 3" xfId="11079" xr:uid="{00000000-0005-0000-0000-0000442B0000}"/>
    <cellStyle name="Normal 2 2 19 3 4" xfId="11080" xr:uid="{00000000-0005-0000-0000-0000452B0000}"/>
    <cellStyle name="Normal 2 2 19 4" xfId="11081" xr:uid="{00000000-0005-0000-0000-0000462B0000}"/>
    <cellStyle name="Normal 2 2 19 5" xfId="11082" xr:uid="{00000000-0005-0000-0000-0000472B0000}"/>
    <cellStyle name="Normal 2 2 19 6" xfId="11083" xr:uid="{00000000-0005-0000-0000-0000482B0000}"/>
    <cellStyle name="Normal 2 2 2" xfId="11084" xr:uid="{00000000-0005-0000-0000-0000492B0000}"/>
    <cellStyle name="Normal 2 2 2 10" xfId="11085" xr:uid="{00000000-0005-0000-0000-00004A2B0000}"/>
    <cellStyle name="Normal 2 2 2 11" xfId="11086" xr:uid="{00000000-0005-0000-0000-00004B2B0000}"/>
    <cellStyle name="Normal 2 2 2 12" xfId="11087" xr:uid="{00000000-0005-0000-0000-00004C2B0000}"/>
    <cellStyle name="Normal 2 2 2 13" xfId="11088" xr:uid="{00000000-0005-0000-0000-00004D2B0000}"/>
    <cellStyle name="Normal 2 2 2 14" xfId="11089" xr:uid="{00000000-0005-0000-0000-00004E2B0000}"/>
    <cellStyle name="Normal 2 2 2 15" xfId="11090" xr:uid="{00000000-0005-0000-0000-00004F2B0000}"/>
    <cellStyle name="Normal 2 2 2 16" xfId="11091" xr:uid="{00000000-0005-0000-0000-0000502B0000}"/>
    <cellStyle name="Normal 2 2 2 17" xfId="11092" xr:uid="{00000000-0005-0000-0000-0000512B0000}"/>
    <cellStyle name="Normal 2 2 2 18" xfId="11093" xr:uid="{00000000-0005-0000-0000-0000522B0000}"/>
    <cellStyle name="Normal 2 2 2 18 2" xfId="11094" xr:uid="{00000000-0005-0000-0000-0000532B0000}"/>
    <cellStyle name="Normal 2 2 2 18 2 2" xfId="11095" xr:uid="{00000000-0005-0000-0000-0000542B0000}"/>
    <cellStyle name="Normal 2 2 2 18 2 2 2" xfId="11096" xr:uid="{00000000-0005-0000-0000-0000552B0000}"/>
    <cellStyle name="Normal 2 2 2 18 2 2 3" xfId="11097" xr:uid="{00000000-0005-0000-0000-0000562B0000}"/>
    <cellStyle name="Normal 2 2 2 18 2 2 4" xfId="11098" xr:uid="{00000000-0005-0000-0000-0000572B0000}"/>
    <cellStyle name="Normal 2 2 2 18 2 3" xfId="11099" xr:uid="{00000000-0005-0000-0000-0000582B0000}"/>
    <cellStyle name="Normal 2 2 2 18 2 4" xfId="11100" xr:uid="{00000000-0005-0000-0000-0000592B0000}"/>
    <cellStyle name="Normal 2 2 2 18 2 5" xfId="11101" xr:uid="{00000000-0005-0000-0000-00005A2B0000}"/>
    <cellStyle name="Normal 2 2 2 18 3" xfId="11102" xr:uid="{00000000-0005-0000-0000-00005B2B0000}"/>
    <cellStyle name="Normal 2 2 2 18 4" xfId="11103" xr:uid="{00000000-0005-0000-0000-00005C2B0000}"/>
    <cellStyle name="Normal 2 2 2 18 4 2" xfId="11104" xr:uid="{00000000-0005-0000-0000-00005D2B0000}"/>
    <cellStyle name="Normal 2 2 2 18 4 3" xfId="11105" xr:uid="{00000000-0005-0000-0000-00005E2B0000}"/>
    <cellStyle name="Normal 2 2 2 18 4 4" xfId="11106" xr:uid="{00000000-0005-0000-0000-00005F2B0000}"/>
    <cellStyle name="Normal 2 2 2 18 5" xfId="11107" xr:uid="{00000000-0005-0000-0000-0000602B0000}"/>
    <cellStyle name="Normal 2 2 2 18 6" xfId="11108" xr:uid="{00000000-0005-0000-0000-0000612B0000}"/>
    <cellStyle name="Normal 2 2 2 18 7" xfId="11109" xr:uid="{00000000-0005-0000-0000-0000622B0000}"/>
    <cellStyle name="Normal 2 2 2 19" xfId="11110" xr:uid="{00000000-0005-0000-0000-0000632B0000}"/>
    <cellStyle name="Normal 2 2 2 19 2" xfId="11111" xr:uid="{00000000-0005-0000-0000-0000642B0000}"/>
    <cellStyle name="Normal 2 2 2 2" xfId="11112" xr:uid="{00000000-0005-0000-0000-0000652B0000}"/>
    <cellStyle name="Normal 2 2 2 2 2" xfId="11113" xr:uid="{00000000-0005-0000-0000-0000662B0000}"/>
    <cellStyle name="Normal 2 2 2 2 3" xfId="11114" xr:uid="{00000000-0005-0000-0000-0000672B0000}"/>
    <cellStyle name="Normal 2 2 2 2 3 2" xfId="11115" xr:uid="{00000000-0005-0000-0000-0000682B0000}"/>
    <cellStyle name="Normal 2 2 2 2 3 2 2" xfId="11116" xr:uid="{00000000-0005-0000-0000-0000692B0000}"/>
    <cellStyle name="Normal 2 2 2 2 3 2 2 2" xfId="11117" xr:uid="{00000000-0005-0000-0000-00006A2B0000}"/>
    <cellStyle name="Normal 2 2 2 2 3 2 2 3" xfId="11118" xr:uid="{00000000-0005-0000-0000-00006B2B0000}"/>
    <cellStyle name="Normal 2 2 2 2 3 2 2 4" xfId="11119" xr:uid="{00000000-0005-0000-0000-00006C2B0000}"/>
    <cellStyle name="Normal 2 2 2 2 3 2 3" xfId="11120" xr:uid="{00000000-0005-0000-0000-00006D2B0000}"/>
    <cellStyle name="Normal 2 2 2 2 3 2 4" xfId="11121" xr:uid="{00000000-0005-0000-0000-00006E2B0000}"/>
    <cellStyle name="Normal 2 2 2 2 3 2 5" xfId="11122" xr:uid="{00000000-0005-0000-0000-00006F2B0000}"/>
    <cellStyle name="Normal 2 2 2 2 3 3" xfId="11123" xr:uid="{00000000-0005-0000-0000-0000702B0000}"/>
    <cellStyle name="Normal 2 2 2 2 3 3 2" xfId="11124" xr:uid="{00000000-0005-0000-0000-0000712B0000}"/>
    <cellStyle name="Normal 2 2 2 2 3 3 3" xfId="11125" xr:uid="{00000000-0005-0000-0000-0000722B0000}"/>
    <cellStyle name="Normal 2 2 2 2 3 3 4" xfId="11126" xr:uid="{00000000-0005-0000-0000-0000732B0000}"/>
    <cellStyle name="Normal 2 2 2 2 3 4" xfId="11127" xr:uid="{00000000-0005-0000-0000-0000742B0000}"/>
    <cellStyle name="Normal 2 2 2 2 3 5" xfId="11128" xr:uid="{00000000-0005-0000-0000-0000752B0000}"/>
    <cellStyle name="Normal 2 2 2 2 3 6" xfId="11129" xr:uid="{00000000-0005-0000-0000-0000762B0000}"/>
    <cellStyle name="Normal 2 2 2 2 4" xfId="11130" xr:uid="{00000000-0005-0000-0000-0000772B0000}"/>
    <cellStyle name="Normal 2 2 2 2 4 2" xfId="11131" xr:uid="{00000000-0005-0000-0000-0000782B0000}"/>
    <cellStyle name="Normal 2 2 2 2 4 2 2" xfId="11132" xr:uid="{00000000-0005-0000-0000-0000792B0000}"/>
    <cellStyle name="Normal 2 2 2 2 4 2 3" xfId="11133" xr:uid="{00000000-0005-0000-0000-00007A2B0000}"/>
    <cellStyle name="Normal 2 2 2 2 4 2 4" xfId="11134" xr:uid="{00000000-0005-0000-0000-00007B2B0000}"/>
    <cellStyle name="Normal 2 2 2 2 5" xfId="11135" xr:uid="{00000000-0005-0000-0000-00007C2B0000}"/>
    <cellStyle name="Normal 2 2 2 2 5 2" xfId="11136" xr:uid="{00000000-0005-0000-0000-00007D2B0000}"/>
    <cellStyle name="Normal 2 2 2 2 5 2 2" xfId="11137" xr:uid="{00000000-0005-0000-0000-00007E2B0000}"/>
    <cellStyle name="Normal 2 2 2 2 5 2 2 2" xfId="11138" xr:uid="{00000000-0005-0000-0000-00007F2B0000}"/>
    <cellStyle name="Normal 2 2 2 2 5 2 2 3" xfId="11139" xr:uid="{00000000-0005-0000-0000-0000802B0000}"/>
    <cellStyle name="Normal 2 2 2 2 5 2 2 4" xfId="11140" xr:uid="{00000000-0005-0000-0000-0000812B0000}"/>
    <cellStyle name="Normal 2 2 2 2 5 2 3" xfId="11141" xr:uid="{00000000-0005-0000-0000-0000822B0000}"/>
    <cellStyle name="Normal 2 2 2 2 5 2 4" xfId="11142" xr:uid="{00000000-0005-0000-0000-0000832B0000}"/>
    <cellStyle name="Normal 2 2 2 2 5 2 5" xfId="11143" xr:uid="{00000000-0005-0000-0000-0000842B0000}"/>
    <cellStyle name="Normal 2 2 2 2 5 3" xfId="11144" xr:uid="{00000000-0005-0000-0000-0000852B0000}"/>
    <cellStyle name="Normal 2 2 2 2 5 3 2" xfId="11145" xr:uid="{00000000-0005-0000-0000-0000862B0000}"/>
    <cellStyle name="Normal 2 2 2 2 5 3 3" xfId="11146" xr:uid="{00000000-0005-0000-0000-0000872B0000}"/>
    <cellStyle name="Normal 2 2 2 2 5 3 4" xfId="11147" xr:uid="{00000000-0005-0000-0000-0000882B0000}"/>
    <cellStyle name="Normal 2 2 2 2 5 4" xfId="11148" xr:uid="{00000000-0005-0000-0000-0000892B0000}"/>
    <cellStyle name="Normal 2 2 2 2 5 5" xfId="11149" xr:uid="{00000000-0005-0000-0000-00008A2B0000}"/>
    <cellStyle name="Normal 2 2 2 2 5 6" xfId="11150" xr:uid="{00000000-0005-0000-0000-00008B2B0000}"/>
    <cellStyle name="Normal 2 2 2 2 6" xfId="11151" xr:uid="{00000000-0005-0000-0000-00008C2B0000}"/>
    <cellStyle name="Normal 2 2 2 2 6 2" xfId="11152" xr:uid="{00000000-0005-0000-0000-00008D2B0000}"/>
    <cellStyle name="Normal 2 2 2 2 6 2 2" xfId="11153" xr:uid="{00000000-0005-0000-0000-00008E2B0000}"/>
    <cellStyle name="Normal 2 2 2 2 6 2 3" xfId="11154" xr:uid="{00000000-0005-0000-0000-00008F2B0000}"/>
    <cellStyle name="Normal 2 2 2 2 6 2 4" xfId="11155" xr:uid="{00000000-0005-0000-0000-0000902B0000}"/>
    <cellStyle name="Normal 2 2 2 2 7" xfId="11156" xr:uid="{00000000-0005-0000-0000-0000912B0000}"/>
    <cellStyle name="Normal 2 2 2 20" xfId="11157" xr:uid="{00000000-0005-0000-0000-0000922B0000}"/>
    <cellStyle name="Normal 2 2 2 20 2" xfId="11158" xr:uid="{00000000-0005-0000-0000-0000932B0000}"/>
    <cellStyle name="Normal 2 2 2 20 2 2" xfId="11159" xr:uid="{00000000-0005-0000-0000-0000942B0000}"/>
    <cellStyle name="Normal 2 2 2 20 2 2 2" xfId="11160" xr:uid="{00000000-0005-0000-0000-0000952B0000}"/>
    <cellStyle name="Normal 2 2 2 20 2 2 3" xfId="11161" xr:uid="{00000000-0005-0000-0000-0000962B0000}"/>
    <cellStyle name="Normal 2 2 2 20 2 2 4" xfId="11162" xr:uid="{00000000-0005-0000-0000-0000972B0000}"/>
    <cellStyle name="Normal 2 2 2 20 2 3" xfId="11163" xr:uid="{00000000-0005-0000-0000-0000982B0000}"/>
    <cellStyle name="Normal 2 2 2 20 2 4" xfId="11164" xr:uid="{00000000-0005-0000-0000-0000992B0000}"/>
    <cellStyle name="Normal 2 2 2 20 2 5" xfId="11165" xr:uid="{00000000-0005-0000-0000-00009A2B0000}"/>
    <cellStyle name="Normal 2 2 2 20 3" xfId="11166" xr:uid="{00000000-0005-0000-0000-00009B2B0000}"/>
    <cellStyle name="Normal 2 2 2 20 4" xfId="11167" xr:uid="{00000000-0005-0000-0000-00009C2B0000}"/>
    <cellStyle name="Normal 2 2 2 20 4 2" xfId="11168" xr:uid="{00000000-0005-0000-0000-00009D2B0000}"/>
    <cellStyle name="Normal 2 2 2 20 4 3" xfId="11169" xr:uid="{00000000-0005-0000-0000-00009E2B0000}"/>
    <cellStyle name="Normal 2 2 2 20 4 4" xfId="11170" xr:uid="{00000000-0005-0000-0000-00009F2B0000}"/>
    <cellStyle name="Normal 2 2 2 20 5" xfId="11171" xr:uid="{00000000-0005-0000-0000-0000A02B0000}"/>
    <cellStyle name="Normal 2 2 2 20 6" xfId="11172" xr:uid="{00000000-0005-0000-0000-0000A12B0000}"/>
    <cellStyle name="Normal 2 2 2 20 7" xfId="11173" xr:uid="{00000000-0005-0000-0000-0000A22B0000}"/>
    <cellStyle name="Normal 2 2 2 21" xfId="11174" xr:uid="{00000000-0005-0000-0000-0000A32B0000}"/>
    <cellStyle name="Normal 2 2 2 21 2" xfId="11175" xr:uid="{00000000-0005-0000-0000-0000A42B0000}"/>
    <cellStyle name="Normal 2 2 2 21 2 2" xfId="11176" xr:uid="{00000000-0005-0000-0000-0000A52B0000}"/>
    <cellStyle name="Normal 2 2 2 21 2 2 2" xfId="11177" xr:uid="{00000000-0005-0000-0000-0000A62B0000}"/>
    <cellStyle name="Normal 2 2 2 21 2 2 3" xfId="11178" xr:uid="{00000000-0005-0000-0000-0000A72B0000}"/>
    <cellStyle name="Normal 2 2 2 21 2 2 4" xfId="11179" xr:uid="{00000000-0005-0000-0000-0000A82B0000}"/>
    <cellStyle name="Normal 2 2 2 21 2 3" xfId="11180" xr:uid="{00000000-0005-0000-0000-0000A92B0000}"/>
    <cellStyle name="Normal 2 2 2 21 2 4" xfId="11181" xr:uid="{00000000-0005-0000-0000-0000AA2B0000}"/>
    <cellStyle name="Normal 2 2 2 21 2 5" xfId="11182" xr:uid="{00000000-0005-0000-0000-0000AB2B0000}"/>
    <cellStyle name="Normal 2 2 2 21 3" xfId="11183" xr:uid="{00000000-0005-0000-0000-0000AC2B0000}"/>
    <cellStyle name="Normal 2 2 2 21 4" xfId="11184" xr:uid="{00000000-0005-0000-0000-0000AD2B0000}"/>
    <cellStyle name="Normal 2 2 2 21 4 2" xfId="11185" xr:uid="{00000000-0005-0000-0000-0000AE2B0000}"/>
    <cellStyle name="Normal 2 2 2 21 4 3" xfId="11186" xr:uid="{00000000-0005-0000-0000-0000AF2B0000}"/>
    <cellStyle name="Normal 2 2 2 21 4 4" xfId="11187" xr:uid="{00000000-0005-0000-0000-0000B02B0000}"/>
    <cellStyle name="Normal 2 2 2 21 5" xfId="11188" xr:uid="{00000000-0005-0000-0000-0000B12B0000}"/>
    <cellStyle name="Normal 2 2 2 21 6" xfId="11189" xr:uid="{00000000-0005-0000-0000-0000B22B0000}"/>
    <cellStyle name="Normal 2 2 2 21 7" xfId="11190" xr:uid="{00000000-0005-0000-0000-0000B32B0000}"/>
    <cellStyle name="Normal 2 2 2 22" xfId="11191" xr:uid="{00000000-0005-0000-0000-0000B42B0000}"/>
    <cellStyle name="Normal 2 2 2 22 2" xfId="11192" xr:uid="{00000000-0005-0000-0000-0000B52B0000}"/>
    <cellStyle name="Normal 2 2 2 22 3" xfId="11193" xr:uid="{00000000-0005-0000-0000-0000B62B0000}"/>
    <cellStyle name="Normal 2 2 2 22 4" xfId="11194" xr:uid="{00000000-0005-0000-0000-0000B72B0000}"/>
    <cellStyle name="Normal 2 2 2 3" xfId="11195" xr:uid="{00000000-0005-0000-0000-0000B82B0000}"/>
    <cellStyle name="Normal 2 2 2 3 2" xfId="11196" xr:uid="{00000000-0005-0000-0000-0000B92B0000}"/>
    <cellStyle name="Normal 2 2 2 3 3" xfId="11197" xr:uid="{00000000-0005-0000-0000-0000BA2B0000}"/>
    <cellStyle name="Normal 2 2 2 3 4" xfId="11198" xr:uid="{00000000-0005-0000-0000-0000BB2B0000}"/>
    <cellStyle name="Normal 2 2 2 4" xfId="11199" xr:uid="{00000000-0005-0000-0000-0000BC2B0000}"/>
    <cellStyle name="Normal 2 2 2 4 2" xfId="11200" xr:uid="{00000000-0005-0000-0000-0000BD2B0000}"/>
    <cellStyle name="Normal 2 2 2 5" xfId="11201" xr:uid="{00000000-0005-0000-0000-0000BE2B0000}"/>
    <cellStyle name="Normal 2 2 2 5 2" xfId="11202" xr:uid="{00000000-0005-0000-0000-0000BF2B0000}"/>
    <cellStyle name="Normal 2 2 2 6" xfId="11203" xr:uid="{00000000-0005-0000-0000-0000C02B0000}"/>
    <cellStyle name="Normal 2 2 2 6 10" xfId="11204" xr:uid="{00000000-0005-0000-0000-0000C12B0000}"/>
    <cellStyle name="Normal 2 2 2 6 10 2" xfId="11205" xr:uid="{00000000-0005-0000-0000-0000C22B0000}"/>
    <cellStyle name="Normal 2 2 2 6 10 3" xfId="11206" xr:uid="{00000000-0005-0000-0000-0000C32B0000}"/>
    <cellStyle name="Normal 2 2 2 6 10 4" xfId="11207" xr:uid="{00000000-0005-0000-0000-0000C42B0000}"/>
    <cellStyle name="Normal 2 2 2 6 11" xfId="11208" xr:uid="{00000000-0005-0000-0000-0000C52B0000}"/>
    <cellStyle name="Normal 2 2 2 6 12" xfId="11209" xr:uid="{00000000-0005-0000-0000-0000C62B0000}"/>
    <cellStyle name="Normal 2 2 2 6 13" xfId="11210" xr:uid="{00000000-0005-0000-0000-0000C72B0000}"/>
    <cellStyle name="Normal 2 2 2 6 2" xfId="11211" xr:uid="{00000000-0005-0000-0000-0000C82B0000}"/>
    <cellStyle name="Normal 2 2 2 6 2 2" xfId="11212" xr:uid="{00000000-0005-0000-0000-0000C92B0000}"/>
    <cellStyle name="Normal 2 2 2 6 2 2 2" xfId="11213" xr:uid="{00000000-0005-0000-0000-0000CA2B0000}"/>
    <cellStyle name="Normal 2 2 2 6 2 2 3" xfId="11214" xr:uid="{00000000-0005-0000-0000-0000CB2B0000}"/>
    <cellStyle name="Normal 2 2 2 6 2 2 3 2" xfId="11215" xr:uid="{00000000-0005-0000-0000-0000CC2B0000}"/>
    <cellStyle name="Normal 2 2 2 6 2 2 3 2 2" xfId="11216" xr:uid="{00000000-0005-0000-0000-0000CD2B0000}"/>
    <cellStyle name="Normal 2 2 2 6 2 2 3 2 3" xfId="11217" xr:uid="{00000000-0005-0000-0000-0000CE2B0000}"/>
    <cellStyle name="Normal 2 2 2 6 2 2 3 2 4" xfId="11218" xr:uid="{00000000-0005-0000-0000-0000CF2B0000}"/>
    <cellStyle name="Normal 2 2 2 6 2 2 3 3" xfId="11219" xr:uid="{00000000-0005-0000-0000-0000D02B0000}"/>
    <cellStyle name="Normal 2 2 2 6 2 2 3 4" xfId="11220" xr:uid="{00000000-0005-0000-0000-0000D12B0000}"/>
    <cellStyle name="Normal 2 2 2 6 2 2 3 5" xfId="11221" xr:uid="{00000000-0005-0000-0000-0000D22B0000}"/>
    <cellStyle name="Normal 2 2 2 6 2 2 4" xfId="11222" xr:uid="{00000000-0005-0000-0000-0000D32B0000}"/>
    <cellStyle name="Normal 2 2 2 6 2 2 4 2" xfId="11223" xr:uid="{00000000-0005-0000-0000-0000D42B0000}"/>
    <cellStyle name="Normal 2 2 2 6 2 2 4 3" xfId="11224" xr:uid="{00000000-0005-0000-0000-0000D52B0000}"/>
    <cellStyle name="Normal 2 2 2 6 2 2 4 4" xfId="11225" xr:uid="{00000000-0005-0000-0000-0000D62B0000}"/>
    <cellStyle name="Normal 2 2 2 6 2 2 5" xfId="11226" xr:uid="{00000000-0005-0000-0000-0000D72B0000}"/>
    <cellStyle name="Normal 2 2 2 6 2 2 6" xfId="11227" xr:uid="{00000000-0005-0000-0000-0000D82B0000}"/>
    <cellStyle name="Normal 2 2 2 6 2 2 7" xfId="11228" xr:uid="{00000000-0005-0000-0000-0000D92B0000}"/>
    <cellStyle name="Normal 2 2 2 6 2 3" xfId="11229" xr:uid="{00000000-0005-0000-0000-0000DA2B0000}"/>
    <cellStyle name="Normal 2 2 2 6 2 4" xfId="11230" xr:uid="{00000000-0005-0000-0000-0000DB2B0000}"/>
    <cellStyle name="Normal 2 2 2 6 2 5" xfId="11231" xr:uid="{00000000-0005-0000-0000-0000DC2B0000}"/>
    <cellStyle name="Normal 2 2 2 6 2 6" xfId="11232" xr:uid="{00000000-0005-0000-0000-0000DD2B0000}"/>
    <cellStyle name="Normal 2 2 2 6 2 7" xfId="11233" xr:uid="{00000000-0005-0000-0000-0000DE2B0000}"/>
    <cellStyle name="Normal 2 2 2 6 2 8" xfId="11234" xr:uid="{00000000-0005-0000-0000-0000DF2B0000}"/>
    <cellStyle name="Normal 2 2 2 6 3" xfId="11235" xr:uid="{00000000-0005-0000-0000-0000E02B0000}"/>
    <cellStyle name="Normal 2 2 2 6 3 2" xfId="11236" xr:uid="{00000000-0005-0000-0000-0000E12B0000}"/>
    <cellStyle name="Normal 2 2 2 6 3 2 2" xfId="11237" xr:uid="{00000000-0005-0000-0000-0000E22B0000}"/>
    <cellStyle name="Normal 2 2 2 6 3 2 2 2" xfId="11238" xr:uid="{00000000-0005-0000-0000-0000E32B0000}"/>
    <cellStyle name="Normal 2 2 2 6 3 2 2 2 2" xfId="11239" xr:uid="{00000000-0005-0000-0000-0000E42B0000}"/>
    <cellStyle name="Normal 2 2 2 6 3 2 2 2 3" xfId="11240" xr:uid="{00000000-0005-0000-0000-0000E52B0000}"/>
    <cellStyle name="Normal 2 2 2 6 3 2 2 2 4" xfId="11241" xr:uid="{00000000-0005-0000-0000-0000E62B0000}"/>
    <cellStyle name="Normal 2 2 2 6 3 2 2 3" xfId="11242" xr:uid="{00000000-0005-0000-0000-0000E72B0000}"/>
    <cellStyle name="Normal 2 2 2 6 3 2 2 4" xfId="11243" xr:uid="{00000000-0005-0000-0000-0000E82B0000}"/>
    <cellStyle name="Normal 2 2 2 6 3 2 2 5" xfId="11244" xr:uid="{00000000-0005-0000-0000-0000E92B0000}"/>
    <cellStyle name="Normal 2 2 2 6 3 2 3" xfId="11245" xr:uid="{00000000-0005-0000-0000-0000EA2B0000}"/>
    <cellStyle name="Normal 2 2 2 6 3 2 3 2" xfId="11246" xr:uid="{00000000-0005-0000-0000-0000EB2B0000}"/>
    <cellStyle name="Normal 2 2 2 6 3 2 3 3" xfId="11247" xr:uid="{00000000-0005-0000-0000-0000EC2B0000}"/>
    <cellStyle name="Normal 2 2 2 6 3 2 3 4" xfId="11248" xr:uid="{00000000-0005-0000-0000-0000ED2B0000}"/>
    <cellStyle name="Normal 2 2 2 6 3 2 4" xfId="11249" xr:uid="{00000000-0005-0000-0000-0000EE2B0000}"/>
    <cellStyle name="Normal 2 2 2 6 3 2 5" xfId="11250" xr:uid="{00000000-0005-0000-0000-0000EF2B0000}"/>
    <cellStyle name="Normal 2 2 2 6 3 2 6" xfId="11251" xr:uid="{00000000-0005-0000-0000-0000F02B0000}"/>
    <cellStyle name="Normal 2 2 2 6 4" xfId="11252" xr:uid="{00000000-0005-0000-0000-0000F12B0000}"/>
    <cellStyle name="Normal 2 2 2 6 4 2" xfId="11253" xr:uid="{00000000-0005-0000-0000-0000F22B0000}"/>
    <cellStyle name="Normal 2 2 2 6 4 2 2" xfId="11254" xr:uid="{00000000-0005-0000-0000-0000F32B0000}"/>
    <cellStyle name="Normal 2 2 2 6 4 2 2 2" xfId="11255" xr:uid="{00000000-0005-0000-0000-0000F42B0000}"/>
    <cellStyle name="Normal 2 2 2 6 4 2 2 3" xfId="11256" xr:uid="{00000000-0005-0000-0000-0000F52B0000}"/>
    <cellStyle name="Normal 2 2 2 6 4 2 2 4" xfId="11257" xr:uid="{00000000-0005-0000-0000-0000F62B0000}"/>
    <cellStyle name="Normal 2 2 2 6 4 2 3" xfId="11258" xr:uid="{00000000-0005-0000-0000-0000F72B0000}"/>
    <cellStyle name="Normal 2 2 2 6 4 2 4" xfId="11259" xr:uid="{00000000-0005-0000-0000-0000F82B0000}"/>
    <cellStyle name="Normal 2 2 2 6 4 2 5" xfId="11260" xr:uid="{00000000-0005-0000-0000-0000F92B0000}"/>
    <cellStyle name="Normal 2 2 2 6 4 3" xfId="11261" xr:uid="{00000000-0005-0000-0000-0000FA2B0000}"/>
    <cellStyle name="Normal 2 2 2 6 4 3 2" xfId="11262" xr:uid="{00000000-0005-0000-0000-0000FB2B0000}"/>
    <cellStyle name="Normal 2 2 2 6 4 3 3" xfId="11263" xr:uid="{00000000-0005-0000-0000-0000FC2B0000}"/>
    <cellStyle name="Normal 2 2 2 6 4 3 4" xfId="11264" xr:uid="{00000000-0005-0000-0000-0000FD2B0000}"/>
    <cellStyle name="Normal 2 2 2 6 4 4" xfId="11265" xr:uid="{00000000-0005-0000-0000-0000FE2B0000}"/>
    <cellStyle name="Normal 2 2 2 6 4 5" xfId="11266" xr:uid="{00000000-0005-0000-0000-0000FF2B0000}"/>
    <cellStyle name="Normal 2 2 2 6 4 6" xfId="11267" xr:uid="{00000000-0005-0000-0000-0000002C0000}"/>
    <cellStyle name="Normal 2 2 2 6 5" xfId="11268" xr:uid="{00000000-0005-0000-0000-0000012C0000}"/>
    <cellStyle name="Normal 2 2 2 6 5 2" xfId="11269" xr:uid="{00000000-0005-0000-0000-0000022C0000}"/>
    <cellStyle name="Normal 2 2 2 6 5 2 2" xfId="11270" xr:uid="{00000000-0005-0000-0000-0000032C0000}"/>
    <cellStyle name="Normal 2 2 2 6 5 2 2 2" xfId="11271" xr:uid="{00000000-0005-0000-0000-0000042C0000}"/>
    <cellStyle name="Normal 2 2 2 6 5 2 2 3" xfId="11272" xr:uid="{00000000-0005-0000-0000-0000052C0000}"/>
    <cellStyle name="Normal 2 2 2 6 5 2 2 4" xfId="11273" xr:uid="{00000000-0005-0000-0000-0000062C0000}"/>
    <cellStyle name="Normal 2 2 2 6 5 2 3" xfId="11274" xr:uid="{00000000-0005-0000-0000-0000072C0000}"/>
    <cellStyle name="Normal 2 2 2 6 5 2 4" xfId="11275" xr:uid="{00000000-0005-0000-0000-0000082C0000}"/>
    <cellStyle name="Normal 2 2 2 6 5 2 5" xfId="11276" xr:uid="{00000000-0005-0000-0000-0000092C0000}"/>
    <cellStyle name="Normal 2 2 2 6 5 3" xfId="11277" xr:uid="{00000000-0005-0000-0000-00000A2C0000}"/>
    <cellStyle name="Normal 2 2 2 6 5 3 2" xfId="11278" xr:uid="{00000000-0005-0000-0000-00000B2C0000}"/>
    <cellStyle name="Normal 2 2 2 6 5 3 3" xfId="11279" xr:uid="{00000000-0005-0000-0000-00000C2C0000}"/>
    <cellStyle name="Normal 2 2 2 6 5 3 4" xfId="11280" xr:uid="{00000000-0005-0000-0000-00000D2C0000}"/>
    <cellStyle name="Normal 2 2 2 6 5 4" xfId="11281" xr:uid="{00000000-0005-0000-0000-00000E2C0000}"/>
    <cellStyle name="Normal 2 2 2 6 5 5" xfId="11282" xr:uid="{00000000-0005-0000-0000-00000F2C0000}"/>
    <cellStyle name="Normal 2 2 2 6 5 6" xfId="11283" xr:uid="{00000000-0005-0000-0000-0000102C0000}"/>
    <cellStyle name="Normal 2 2 2 6 6" xfId="11284" xr:uid="{00000000-0005-0000-0000-0000112C0000}"/>
    <cellStyle name="Normal 2 2 2 6 6 2" xfId="11285" xr:uid="{00000000-0005-0000-0000-0000122C0000}"/>
    <cellStyle name="Normal 2 2 2 6 6 2 2" xfId="11286" xr:uid="{00000000-0005-0000-0000-0000132C0000}"/>
    <cellStyle name="Normal 2 2 2 6 6 2 2 2" xfId="11287" xr:uid="{00000000-0005-0000-0000-0000142C0000}"/>
    <cellStyle name="Normal 2 2 2 6 6 2 2 3" xfId="11288" xr:uid="{00000000-0005-0000-0000-0000152C0000}"/>
    <cellStyle name="Normal 2 2 2 6 6 2 2 4" xfId="11289" xr:uid="{00000000-0005-0000-0000-0000162C0000}"/>
    <cellStyle name="Normal 2 2 2 6 6 2 3" xfId="11290" xr:uid="{00000000-0005-0000-0000-0000172C0000}"/>
    <cellStyle name="Normal 2 2 2 6 6 2 4" xfId="11291" xr:uid="{00000000-0005-0000-0000-0000182C0000}"/>
    <cellStyle name="Normal 2 2 2 6 6 2 5" xfId="11292" xr:uid="{00000000-0005-0000-0000-0000192C0000}"/>
    <cellStyle name="Normal 2 2 2 6 6 3" xfId="11293" xr:uid="{00000000-0005-0000-0000-00001A2C0000}"/>
    <cellStyle name="Normal 2 2 2 6 6 3 2" xfId="11294" xr:uid="{00000000-0005-0000-0000-00001B2C0000}"/>
    <cellStyle name="Normal 2 2 2 6 6 3 3" xfId="11295" xr:uid="{00000000-0005-0000-0000-00001C2C0000}"/>
    <cellStyle name="Normal 2 2 2 6 6 3 4" xfId="11296" xr:uid="{00000000-0005-0000-0000-00001D2C0000}"/>
    <cellStyle name="Normal 2 2 2 6 6 4" xfId="11297" xr:uid="{00000000-0005-0000-0000-00001E2C0000}"/>
    <cellStyle name="Normal 2 2 2 6 6 5" xfId="11298" xr:uid="{00000000-0005-0000-0000-00001F2C0000}"/>
    <cellStyle name="Normal 2 2 2 6 6 6" xfId="11299" xr:uid="{00000000-0005-0000-0000-0000202C0000}"/>
    <cellStyle name="Normal 2 2 2 6 7" xfId="11300" xr:uid="{00000000-0005-0000-0000-0000212C0000}"/>
    <cellStyle name="Normal 2 2 2 6 7 2" xfId="11301" xr:uid="{00000000-0005-0000-0000-0000222C0000}"/>
    <cellStyle name="Normal 2 2 2 6 7 2 2" xfId="11302" xr:uid="{00000000-0005-0000-0000-0000232C0000}"/>
    <cellStyle name="Normal 2 2 2 6 7 2 2 2" xfId="11303" xr:uid="{00000000-0005-0000-0000-0000242C0000}"/>
    <cellStyle name="Normal 2 2 2 6 7 2 2 3" xfId="11304" xr:uid="{00000000-0005-0000-0000-0000252C0000}"/>
    <cellStyle name="Normal 2 2 2 6 7 2 2 4" xfId="11305" xr:uid="{00000000-0005-0000-0000-0000262C0000}"/>
    <cellStyle name="Normal 2 2 2 6 7 2 3" xfId="11306" xr:uid="{00000000-0005-0000-0000-0000272C0000}"/>
    <cellStyle name="Normal 2 2 2 6 7 2 4" xfId="11307" xr:uid="{00000000-0005-0000-0000-0000282C0000}"/>
    <cellStyle name="Normal 2 2 2 6 7 2 5" xfId="11308" xr:uid="{00000000-0005-0000-0000-0000292C0000}"/>
    <cellStyle name="Normal 2 2 2 6 7 3" xfId="11309" xr:uid="{00000000-0005-0000-0000-00002A2C0000}"/>
    <cellStyle name="Normal 2 2 2 6 7 3 2" xfId="11310" xr:uid="{00000000-0005-0000-0000-00002B2C0000}"/>
    <cellStyle name="Normal 2 2 2 6 7 3 3" xfId="11311" xr:uid="{00000000-0005-0000-0000-00002C2C0000}"/>
    <cellStyle name="Normal 2 2 2 6 7 3 4" xfId="11312" xr:uid="{00000000-0005-0000-0000-00002D2C0000}"/>
    <cellStyle name="Normal 2 2 2 6 7 4" xfId="11313" xr:uid="{00000000-0005-0000-0000-00002E2C0000}"/>
    <cellStyle name="Normal 2 2 2 6 7 5" xfId="11314" xr:uid="{00000000-0005-0000-0000-00002F2C0000}"/>
    <cellStyle name="Normal 2 2 2 6 7 6" xfId="11315" xr:uid="{00000000-0005-0000-0000-0000302C0000}"/>
    <cellStyle name="Normal 2 2 2 6 8" xfId="11316" xr:uid="{00000000-0005-0000-0000-0000312C0000}"/>
    <cellStyle name="Normal 2 2 2 6 8 2" xfId="11317" xr:uid="{00000000-0005-0000-0000-0000322C0000}"/>
    <cellStyle name="Normal 2 2 2 6 8 2 2" xfId="11318" xr:uid="{00000000-0005-0000-0000-0000332C0000}"/>
    <cellStyle name="Normal 2 2 2 6 8 2 2 2" xfId="11319" xr:uid="{00000000-0005-0000-0000-0000342C0000}"/>
    <cellStyle name="Normal 2 2 2 6 8 2 2 3" xfId="11320" xr:uid="{00000000-0005-0000-0000-0000352C0000}"/>
    <cellStyle name="Normal 2 2 2 6 8 2 2 4" xfId="11321" xr:uid="{00000000-0005-0000-0000-0000362C0000}"/>
    <cellStyle name="Normal 2 2 2 6 8 2 3" xfId="11322" xr:uid="{00000000-0005-0000-0000-0000372C0000}"/>
    <cellStyle name="Normal 2 2 2 6 8 2 4" xfId="11323" xr:uid="{00000000-0005-0000-0000-0000382C0000}"/>
    <cellStyle name="Normal 2 2 2 6 8 2 5" xfId="11324" xr:uid="{00000000-0005-0000-0000-0000392C0000}"/>
    <cellStyle name="Normal 2 2 2 6 8 3" xfId="11325" xr:uid="{00000000-0005-0000-0000-00003A2C0000}"/>
    <cellStyle name="Normal 2 2 2 6 8 3 2" xfId="11326" xr:uid="{00000000-0005-0000-0000-00003B2C0000}"/>
    <cellStyle name="Normal 2 2 2 6 8 3 3" xfId="11327" xr:uid="{00000000-0005-0000-0000-00003C2C0000}"/>
    <cellStyle name="Normal 2 2 2 6 8 3 4" xfId="11328" xr:uid="{00000000-0005-0000-0000-00003D2C0000}"/>
    <cellStyle name="Normal 2 2 2 6 8 4" xfId="11329" xr:uid="{00000000-0005-0000-0000-00003E2C0000}"/>
    <cellStyle name="Normal 2 2 2 6 8 5" xfId="11330" xr:uid="{00000000-0005-0000-0000-00003F2C0000}"/>
    <cellStyle name="Normal 2 2 2 6 8 6" xfId="11331" xr:uid="{00000000-0005-0000-0000-0000402C0000}"/>
    <cellStyle name="Normal 2 2 2 6 9" xfId="11332" xr:uid="{00000000-0005-0000-0000-0000412C0000}"/>
    <cellStyle name="Normal 2 2 2 6 9 2" xfId="11333" xr:uid="{00000000-0005-0000-0000-0000422C0000}"/>
    <cellStyle name="Normal 2 2 2 6 9 2 2" xfId="11334" xr:uid="{00000000-0005-0000-0000-0000432C0000}"/>
    <cellStyle name="Normal 2 2 2 6 9 2 3" xfId="11335" xr:uid="{00000000-0005-0000-0000-0000442C0000}"/>
    <cellStyle name="Normal 2 2 2 6 9 2 4" xfId="11336" xr:uid="{00000000-0005-0000-0000-0000452C0000}"/>
    <cellStyle name="Normal 2 2 2 6 9 3" xfId="11337" xr:uid="{00000000-0005-0000-0000-0000462C0000}"/>
    <cellStyle name="Normal 2 2 2 6 9 4" xfId="11338" xr:uid="{00000000-0005-0000-0000-0000472C0000}"/>
    <cellStyle name="Normal 2 2 2 6 9 5" xfId="11339" xr:uid="{00000000-0005-0000-0000-0000482C0000}"/>
    <cellStyle name="Normal 2 2 2 7" xfId="11340" xr:uid="{00000000-0005-0000-0000-0000492C0000}"/>
    <cellStyle name="Normal 2 2 2 8" xfId="11341" xr:uid="{00000000-0005-0000-0000-00004A2C0000}"/>
    <cellStyle name="Normal 2 2 2 9" xfId="11342" xr:uid="{00000000-0005-0000-0000-00004B2C0000}"/>
    <cellStyle name="Normal 2 2 2 9 2" xfId="11343" xr:uid="{00000000-0005-0000-0000-00004C2C0000}"/>
    <cellStyle name="Normal 2 2 2 9 2 2" xfId="11344" xr:uid="{00000000-0005-0000-0000-00004D2C0000}"/>
    <cellStyle name="Normal 2 2 2 9 2 2 2" xfId="11345" xr:uid="{00000000-0005-0000-0000-00004E2C0000}"/>
    <cellStyle name="Normal 2 2 2 9 2 2 3" xfId="11346" xr:uid="{00000000-0005-0000-0000-00004F2C0000}"/>
    <cellStyle name="Normal 2 2 2 9 2 2 4" xfId="11347" xr:uid="{00000000-0005-0000-0000-0000502C0000}"/>
    <cellStyle name="Normal 2 2 2 9 2 3" xfId="11348" xr:uid="{00000000-0005-0000-0000-0000512C0000}"/>
    <cellStyle name="Normal 2 2 2 9 2 4" xfId="11349" xr:uid="{00000000-0005-0000-0000-0000522C0000}"/>
    <cellStyle name="Normal 2 2 2 9 2 5" xfId="11350" xr:uid="{00000000-0005-0000-0000-0000532C0000}"/>
    <cellStyle name="Normal 2 2 2 9 3" xfId="11351" xr:uid="{00000000-0005-0000-0000-0000542C0000}"/>
    <cellStyle name="Normal 2 2 2 9 3 2" xfId="11352" xr:uid="{00000000-0005-0000-0000-0000552C0000}"/>
    <cellStyle name="Normal 2 2 2 9 3 3" xfId="11353" xr:uid="{00000000-0005-0000-0000-0000562C0000}"/>
    <cellStyle name="Normal 2 2 2 9 3 4" xfId="11354" xr:uid="{00000000-0005-0000-0000-0000572C0000}"/>
    <cellStyle name="Normal 2 2 2 9 4" xfId="11355" xr:uid="{00000000-0005-0000-0000-0000582C0000}"/>
    <cellStyle name="Normal 2 2 2 9 5" xfId="11356" xr:uid="{00000000-0005-0000-0000-0000592C0000}"/>
    <cellStyle name="Normal 2 2 2 9 6" xfId="11357" xr:uid="{00000000-0005-0000-0000-00005A2C0000}"/>
    <cellStyle name="Normal 2 2 2_Guarantees" xfId="11358" xr:uid="{00000000-0005-0000-0000-00005B2C0000}"/>
    <cellStyle name="Normal 2 2 20" xfId="11359" xr:uid="{00000000-0005-0000-0000-00005C2C0000}"/>
    <cellStyle name="Normal 2 2 20 2" xfId="11360" xr:uid="{00000000-0005-0000-0000-00005D2C0000}"/>
    <cellStyle name="Normal 2 2 20 2 2" xfId="11361" xr:uid="{00000000-0005-0000-0000-00005E2C0000}"/>
    <cellStyle name="Normal 2 2 20 2 3" xfId="11362" xr:uid="{00000000-0005-0000-0000-00005F2C0000}"/>
    <cellStyle name="Normal 2 2 20 2 3 2" xfId="11363" xr:uid="{00000000-0005-0000-0000-0000602C0000}"/>
    <cellStyle name="Normal 2 2 20 2 3 3" xfId="11364" xr:uid="{00000000-0005-0000-0000-0000612C0000}"/>
    <cellStyle name="Normal 2 2 20 2 3 4" xfId="11365" xr:uid="{00000000-0005-0000-0000-0000622C0000}"/>
    <cellStyle name="Normal 2 2 20 2 4" xfId="11366" xr:uid="{00000000-0005-0000-0000-0000632C0000}"/>
    <cellStyle name="Normal 2 2 20 2 5" xfId="11367" xr:uid="{00000000-0005-0000-0000-0000642C0000}"/>
    <cellStyle name="Normal 2 2 20 2 6" xfId="11368" xr:uid="{00000000-0005-0000-0000-0000652C0000}"/>
    <cellStyle name="Normal 2 2 20 3" xfId="11369" xr:uid="{00000000-0005-0000-0000-0000662C0000}"/>
    <cellStyle name="Normal 2 2 20 3 2" xfId="11370" xr:uid="{00000000-0005-0000-0000-0000672C0000}"/>
    <cellStyle name="Normal 2 2 20 3 3" xfId="11371" xr:uid="{00000000-0005-0000-0000-0000682C0000}"/>
    <cellStyle name="Normal 2 2 20 3 4" xfId="11372" xr:uid="{00000000-0005-0000-0000-0000692C0000}"/>
    <cellStyle name="Normal 2 2 20 4" xfId="11373" xr:uid="{00000000-0005-0000-0000-00006A2C0000}"/>
    <cellStyle name="Normal 2 2 20 5" xfId="11374" xr:uid="{00000000-0005-0000-0000-00006B2C0000}"/>
    <cellStyle name="Normal 2 2 20 6" xfId="11375" xr:uid="{00000000-0005-0000-0000-00006C2C0000}"/>
    <cellStyle name="Normal 2 2 21" xfId="11376" xr:uid="{00000000-0005-0000-0000-00006D2C0000}"/>
    <cellStyle name="Normal 2 2 21 2" xfId="11377" xr:uid="{00000000-0005-0000-0000-00006E2C0000}"/>
    <cellStyle name="Normal 2 2 21 3" xfId="11378" xr:uid="{00000000-0005-0000-0000-00006F2C0000}"/>
    <cellStyle name="Normal 2 2 21 3 2" xfId="11379" xr:uid="{00000000-0005-0000-0000-0000702C0000}"/>
    <cellStyle name="Normal 2 2 21 3 3" xfId="11380" xr:uid="{00000000-0005-0000-0000-0000712C0000}"/>
    <cellStyle name="Normal 2 2 21 3 4" xfId="11381" xr:uid="{00000000-0005-0000-0000-0000722C0000}"/>
    <cellStyle name="Normal 2 2 22" xfId="11382" xr:uid="{00000000-0005-0000-0000-0000732C0000}"/>
    <cellStyle name="Normal 2 2 22 2" xfId="11383" xr:uid="{00000000-0005-0000-0000-0000742C0000}"/>
    <cellStyle name="Normal 2 2 22 2 2" xfId="11384" xr:uid="{00000000-0005-0000-0000-0000752C0000}"/>
    <cellStyle name="Normal 2 2 22 2 3" xfId="11385" xr:uid="{00000000-0005-0000-0000-0000762C0000}"/>
    <cellStyle name="Normal 2 2 22 2 3 2" xfId="11386" xr:uid="{00000000-0005-0000-0000-0000772C0000}"/>
    <cellStyle name="Normal 2 2 22 2 3 3" xfId="11387" xr:uid="{00000000-0005-0000-0000-0000782C0000}"/>
    <cellStyle name="Normal 2 2 22 2 3 4" xfId="11388" xr:uid="{00000000-0005-0000-0000-0000792C0000}"/>
    <cellStyle name="Normal 2 2 22 2 4" xfId="11389" xr:uid="{00000000-0005-0000-0000-00007A2C0000}"/>
    <cellStyle name="Normal 2 2 22 2 5" xfId="11390" xr:uid="{00000000-0005-0000-0000-00007B2C0000}"/>
    <cellStyle name="Normal 2 2 22 2 6" xfId="11391" xr:uid="{00000000-0005-0000-0000-00007C2C0000}"/>
    <cellStyle name="Normal 2 2 22 3" xfId="11392" xr:uid="{00000000-0005-0000-0000-00007D2C0000}"/>
    <cellStyle name="Normal 2 2 22 3 2" xfId="11393" xr:uid="{00000000-0005-0000-0000-00007E2C0000}"/>
    <cellStyle name="Normal 2 2 22 3 3" xfId="11394" xr:uid="{00000000-0005-0000-0000-00007F2C0000}"/>
    <cellStyle name="Normal 2 2 22 3 4" xfId="11395" xr:uid="{00000000-0005-0000-0000-0000802C0000}"/>
    <cellStyle name="Normal 2 2 22 4" xfId="11396" xr:uid="{00000000-0005-0000-0000-0000812C0000}"/>
    <cellStyle name="Normal 2 2 22 5" xfId="11397" xr:uid="{00000000-0005-0000-0000-0000822C0000}"/>
    <cellStyle name="Normal 2 2 22 6" xfId="11398" xr:uid="{00000000-0005-0000-0000-0000832C0000}"/>
    <cellStyle name="Normal 2 2 23" xfId="11399" xr:uid="{00000000-0005-0000-0000-0000842C0000}"/>
    <cellStyle name="Normal 2 2 23 2" xfId="11400" xr:uid="{00000000-0005-0000-0000-0000852C0000}"/>
    <cellStyle name="Normal 2 2 23 3" xfId="11401" xr:uid="{00000000-0005-0000-0000-0000862C0000}"/>
    <cellStyle name="Normal 2 2 23 3 2" xfId="11402" xr:uid="{00000000-0005-0000-0000-0000872C0000}"/>
    <cellStyle name="Normal 2 2 23 3 3" xfId="11403" xr:uid="{00000000-0005-0000-0000-0000882C0000}"/>
    <cellStyle name="Normal 2 2 23 3 4" xfId="11404" xr:uid="{00000000-0005-0000-0000-0000892C0000}"/>
    <cellStyle name="Normal 2 2 24" xfId="11405" xr:uid="{00000000-0005-0000-0000-00008A2C0000}"/>
    <cellStyle name="Normal 2 2 24 2" xfId="11406" xr:uid="{00000000-0005-0000-0000-00008B2C0000}"/>
    <cellStyle name="Normal 2 2 25" xfId="11407" xr:uid="{00000000-0005-0000-0000-00008C2C0000}"/>
    <cellStyle name="Normal 2 2 26" xfId="11408" xr:uid="{00000000-0005-0000-0000-00008D2C0000}"/>
    <cellStyle name="Normal 2 2 27" xfId="11409" xr:uid="{00000000-0005-0000-0000-00008E2C0000}"/>
    <cellStyle name="Normal 2 2 28" xfId="11410" xr:uid="{00000000-0005-0000-0000-00008F2C0000}"/>
    <cellStyle name="Normal 2 2 29" xfId="11411" xr:uid="{00000000-0005-0000-0000-0000902C0000}"/>
    <cellStyle name="Normal 2 2 3" xfId="11412" xr:uid="{00000000-0005-0000-0000-0000912C0000}"/>
    <cellStyle name="Normal 2 2 3 10" xfId="11413" xr:uid="{00000000-0005-0000-0000-0000922C0000}"/>
    <cellStyle name="Normal 2 2 3 10 2" xfId="11414" xr:uid="{00000000-0005-0000-0000-0000932C0000}"/>
    <cellStyle name="Normal 2 2 3 10 2 2" xfId="11415" xr:uid="{00000000-0005-0000-0000-0000942C0000}"/>
    <cellStyle name="Normal 2 2 3 10 2 2 2" xfId="11416" xr:uid="{00000000-0005-0000-0000-0000952C0000}"/>
    <cellStyle name="Normal 2 2 3 10 2 2 3" xfId="11417" xr:uid="{00000000-0005-0000-0000-0000962C0000}"/>
    <cellStyle name="Normal 2 2 3 10 2 2 4" xfId="11418" xr:uid="{00000000-0005-0000-0000-0000972C0000}"/>
    <cellStyle name="Normal 2 2 3 10 2 3" xfId="11419" xr:uid="{00000000-0005-0000-0000-0000982C0000}"/>
    <cellStyle name="Normal 2 2 3 10 2 4" xfId="11420" xr:uid="{00000000-0005-0000-0000-0000992C0000}"/>
    <cellStyle name="Normal 2 2 3 10 2 5" xfId="11421" xr:uid="{00000000-0005-0000-0000-00009A2C0000}"/>
    <cellStyle name="Normal 2 2 3 10 3" xfId="11422" xr:uid="{00000000-0005-0000-0000-00009B2C0000}"/>
    <cellStyle name="Normal 2 2 3 10 4" xfId="11423" xr:uid="{00000000-0005-0000-0000-00009C2C0000}"/>
    <cellStyle name="Normal 2 2 3 10 4 2" xfId="11424" xr:uid="{00000000-0005-0000-0000-00009D2C0000}"/>
    <cellStyle name="Normal 2 2 3 10 4 3" xfId="11425" xr:uid="{00000000-0005-0000-0000-00009E2C0000}"/>
    <cellStyle name="Normal 2 2 3 10 4 4" xfId="11426" xr:uid="{00000000-0005-0000-0000-00009F2C0000}"/>
    <cellStyle name="Normal 2 2 3 10 5" xfId="11427" xr:uid="{00000000-0005-0000-0000-0000A02C0000}"/>
    <cellStyle name="Normal 2 2 3 10 6" xfId="11428" xr:uid="{00000000-0005-0000-0000-0000A12C0000}"/>
    <cellStyle name="Normal 2 2 3 10 7" xfId="11429" xr:uid="{00000000-0005-0000-0000-0000A22C0000}"/>
    <cellStyle name="Normal 2 2 3 11" xfId="11430" xr:uid="{00000000-0005-0000-0000-0000A32C0000}"/>
    <cellStyle name="Normal 2 2 3 11 2" xfId="11431" xr:uid="{00000000-0005-0000-0000-0000A42C0000}"/>
    <cellStyle name="Normal 2 2 3 11 2 2" xfId="11432" xr:uid="{00000000-0005-0000-0000-0000A52C0000}"/>
    <cellStyle name="Normal 2 2 3 11 2 2 2" xfId="11433" xr:uid="{00000000-0005-0000-0000-0000A62C0000}"/>
    <cellStyle name="Normal 2 2 3 11 2 2 3" xfId="11434" xr:uid="{00000000-0005-0000-0000-0000A72C0000}"/>
    <cellStyle name="Normal 2 2 3 11 2 2 4" xfId="11435" xr:uid="{00000000-0005-0000-0000-0000A82C0000}"/>
    <cellStyle name="Normal 2 2 3 11 2 3" xfId="11436" xr:uid="{00000000-0005-0000-0000-0000A92C0000}"/>
    <cellStyle name="Normal 2 2 3 11 2 4" xfId="11437" xr:uid="{00000000-0005-0000-0000-0000AA2C0000}"/>
    <cellStyle name="Normal 2 2 3 11 2 5" xfId="11438" xr:uid="{00000000-0005-0000-0000-0000AB2C0000}"/>
    <cellStyle name="Normal 2 2 3 11 3" xfId="11439" xr:uid="{00000000-0005-0000-0000-0000AC2C0000}"/>
    <cellStyle name="Normal 2 2 3 11 4" xfId="11440" xr:uid="{00000000-0005-0000-0000-0000AD2C0000}"/>
    <cellStyle name="Normal 2 2 3 11 4 2" xfId="11441" xr:uid="{00000000-0005-0000-0000-0000AE2C0000}"/>
    <cellStyle name="Normal 2 2 3 11 4 3" xfId="11442" xr:uid="{00000000-0005-0000-0000-0000AF2C0000}"/>
    <cellStyle name="Normal 2 2 3 11 4 4" xfId="11443" xr:uid="{00000000-0005-0000-0000-0000B02C0000}"/>
    <cellStyle name="Normal 2 2 3 11 5" xfId="11444" xr:uid="{00000000-0005-0000-0000-0000B12C0000}"/>
    <cellStyle name="Normal 2 2 3 11 6" xfId="11445" xr:uid="{00000000-0005-0000-0000-0000B22C0000}"/>
    <cellStyle name="Normal 2 2 3 11 7" xfId="11446" xr:uid="{00000000-0005-0000-0000-0000B32C0000}"/>
    <cellStyle name="Normal 2 2 3 12" xfId="11447" xr:uid="{00000000-0005-0000-0000-0000B42C0000}"/>
    <cellStyle name="Normal 2 2 3 2" xfId="11448" xr:uid="{00000000-0005-0000-0000-0000B52C0000}"/>
    <cellStyle name="Normal 2 2 3 3" xfId="11449" xr:uid="{00000000-0005-0000-0000-0000B62C0000}"/>
    <cellStyle name="Normal 2 2 3 4" xfId="11450" xr:uid="{00000000-0005-0000-0000-0000B72C0000}"/>
    <cellStyle name="Normal 2 2 3 5" xfId="11451" xr:uid="{00000000-0005-0000-0000-0000B82C0000}"/>
    <cellStyle name="Normal 2 2 3 6" xfId="11452" xr:uid="{00000000-0005-0000-0000-0000B92C0000}"/>
    <cellStyle name="Normal 2 2 3 7" xfId="11453" xr:uid="{00000000-0005-0000-0000-0000BA2C0000}"/>
    <cellStyle name="Normal 2 2 3 8" xfId="11454" xr:uid="{00000000-0005-0000-0000-0000BB2C0000}"/>
    <cellStyle name="Normal 2 2 3 9" xfId="11455" xr:uid="{00000000-0005-0000-0000-0000BC2C0000}"/>
    <cellStyle name="Normal 2 2 3 9 2" xfId="11456" xr:uid="{00000000-0005-0000-0000-0000BD2C0000}"/>
    <cellStyle name="Normal 2 2 30" xfId="11457" xr:uid="{00000000-0005-0000-0000-0000BE2C0000}"/>
    <cellStyle name="Normal 2 2 31" xfId="11458" xr:uid="{00000000-0005-0000-0000-0000BF2C0000}"/>
    <cellStyle name="Normal 2 2 32" xfId="11459" xr:uid="{00000000-0005-0000-0000-0000C02C0000}"/>
    <cellStyle name="Normal 2 2 33" xfId="11460" xr:uid="{00000000-0005-0000-0000-0000C12C0000}"/>
    <cellStyle name="Normal 2 2 34" xfId="11461" xr:uid="{00000000-0005-0000-0000-0000C22C0000}"/>
    <cellStyle name="Normal 2 2 35" xfId="11462" xr:uid="{00000000-0005-0000-0000-0000C32C0000}"/>
    <cellStyle name="Normal 2 2 36" xfId="11463" xr:uid="{00000000-0005-0000-0000-0000C42C0000}"/>
    <cellStyle name="Normal 2 2 37" xfId="11464" xr:uid="{00000000-0005-0000-0000-0000C52C0000}"/>
    <cellStyle name="Normal 2 2 38" xfId="11465" xr:uid="{00000000-0005-0000-0000-0000C62C0000}"/>
    <cellStyle name="Normal 2 2 39" xfId="11466" xr:uid="{00000000-0005-0000-0000-0000C72C0000}"/>
    <cellStyle name="Normal 2 2 4" xfId="11467" xr:uid="{00000000-0005-0000-0000-0000C82C0000}"/>
    <cellStyle name="Normal 2 2 4 10" xfId="11468" xr:uid="{00000000-0005-0000-0000-0000C92C0000}"/>
    <cellStyle name="Normal 2 2 4 10 2" xfId="11469" xr:uid="{00000000-0005-0000-0000-0000CA2C0000}"/>
    <cellStyle name="Normal 2 2 4 11" xfId="11470" xr:uid="{00000000-0005-0000-0000-0000CB2C0000}"/>
    <cellStyle name="Normal 2 2 4 11 2" xfId="11471" xr:uid="{00000000-0005-0000-0000-0000CC2C0000}"/>
    <cellStyle name="Normal 2 2 4 12" xfId="11472" xr:uid="{00000000-0005-0000-0000-0000CD2C0000}"/>
    <cellStyle name="Normal 2 2 4 12 2" xfId="11473" xr:uid="{00000000-0005-0000-0000-0000CE2C0000}"/>
    <cellStyle name="Normal 2 2 4 12 3" xfId="11474" xr:uid="{00000000-0005-0000-0000-0000CF2C0000}"/>
    <cellStyle name="Normal 2 2 4 12 3 2" xfId="11475" xr:uid="{00000000-0005-0000-0000-0000D02C0000}"/>
    <cellStyle name="Normal 2 2 4 12 3 3" xfId="11476" xr:uid="{00000000-0005-0000-0000-0000D12C0000}"/>
    <cellStyle name="Normal 2 2 4 12 3 4" xfId="11477" xr:uid="{00000000-0005-0000-0000-0000D22C0000}"/>
    <cellStyle name="Normal 2 2 4 12 4" xfId="11478" xr:uid="{00000000-0005-0000-0000-0000D32C0000}"/>
    <cellStyle name="Normal 2 2 4 12 5" xfId="11479" xr:uid="{00000000-0005-0000-0000-0000D42C0000}"/>
    <cellStyle name="Normal 2 2 4 12 6" xfId="11480" xr:uid="{00000000-0005-0000-0000-0000D52C0000}"/>
    <cellStyle name="Normal 2 2 4 13" xfId="11481" xr:uid="{00000000-0005-0000-0000-0000D62C0000}"/>
    <cellStyle name="Normal 2 2 4 13 2" xfId="11482" xr:uid="{00000000-0005-0000-0000-0000D72C0000}"/>
    <cellStyle name="Normal 2 2 4 13 3" xfId="11483" xr:uid="{00000000-0005-0000-0000-0000D82C0000}"/>
    <cellStyle name="Normal 2 2 4 13 4" xfId="11484" xr:uid="{00000000-0005-0000-0000-0000D92C0000}"/>
    <cellStyle name="Normal 2 2 4 14" xfId="11485" xr:uid="{00000000-0005-0000-0000-0000DA2C0000}"/>
    <cellStyle name="Normal 2 2 4 15" xfId="11486" xr:uid="{00000000-0005-0000-0000-0000DB2C0000}"/>
    <cellStyle name="Normal 2 2 4 16" xfId="11487" xr:uid="{00000000-0005-0000-0000-0000DC2C0000}"/>
    <cellStyle name="Normal 2 2 4 2" xfId="11488" xr:uid="{00000000-0005-0000-0000-0000DD2C0000}"/>
    <cellStyle name="Normal 2 2 4 2 2" xfId="11489" xr:uid="{00000000-0005-0000-0000-0000DE2C0000}"/>
    <cellStyle name="Normal 2 2 4 2 3" xfId="11490" xr:uid="{00000000-0005-0000-0000-0000DF2C0000}"/>
    <cellStyle name="Normal 2 2 4 2 3 2" xfId="11491" xr:uid="{00000000-0005-0000-0000-0000E02C0000}"/>
    <cellStyle name="Normal 2 2 4 2 3 2 2" xfId="11492" xr:uid="{00000000-0005-0000-0000-0000E12C0000}"/>
    <cellStyle name="Normal 2 2 4 2 3 2 3" xfId="11493" xr:uid="{00000000-0005-0000-0000-0000E22C0000}"/>
    <cellStyle name="Normal 2 2 4 2 3 2 4" xfId="11494" xr:uid="{00000000-0005-0000-0000-0000E32C0000}"/>
    <cellStyle name="Normal 2 2 4 2 3 3" xfId="11495" xr:uid="{00000000-0005-0000-0000-0000E42C0000}"/>
    <cellStyle name="Normal 2 2 4 2 3 4" xfId="11496" xr:uid="{00000000-0005-0000-0000-0000E52C0000}"/>
    <cellStyle name="Normal 2 2 4 2 3 5" xfId="11497" xr:uid="{00000000-0005-0000-0000-0000E62C0000}"/>
    <cellStyle name="Normal 2 2 4 2 4" xfId="11498" xr:uid="{00000000-0005-0000-0000-0000E72C0000}"/>
    <cellStyle name="Normal 2 2 4 2 4 2" xfId="11499" xr:uid="{00000000-0005-0000-0000-0000E82C0000}"/>
    <cellStyle name="Normal 2 2 4 2 4 3" xfId="11500" xr:uid="{00000000-0005-0000-0000-0000E92C0000}"/>
    <cellStyle name="Normal 2 2 4 2 4 4" xfId="11501" xr:uid="{00000000-0005-0000-0000-0000EA2C0000}"/>
    <cellStyle name="Normal 2 2 4 2 5" xfId="11502" xr:uid="{00000000-0005-0000-0000-0000EB2C0000}"/>
    <cellStyle name="Normal 2 2 4 2 6" xfId="11503" xr:uid="{00000000-0005-0000-0000-0000EC2C0000}"/>
    <cellStyle name="Normal 2 2 4 2 7" xfId="11504" xr:uid="{00000000-0005-0000-0000-0000ED2C0000}"/>
    <cellStyle name="Normal 2 2 4 3" xfId="11505" xr:uid="{00000000-0005-0000-0000-0000EE2C0000}"/>
    <cellStyle name="Normal 2 2 4 4" xfId="11506" xr:uid="{00000000-0005-0000-0000-0000EF2C0000}"/>
    <cellStyle name="Normal 2 2 4 5" xfId="11507" xr:uid="{00000000-0005-0000-0000-0000F02C0000}"/>
    <cellStyle name="Normal 2 2 4 6" xfId="11508" xr:uid="{00000000-0005-0000-0000-0000F12C0000}"/>
    <cellStyle name="Normal 2 2 4 7" xfId="11509" xr:uid="{00000000-0005-0000-0000-0000F22C0000}"/>
    <cellStyle name="Normal 2 2 4 8" xfId="11510" xr:uid="{00000000-0005-0000-0000-0000F32C0000}"/>
    <cellStyle name="Normal 2 2 4 9" xfId="11511" xr:uid="{00000000-0005-0000-0000-0000F42C0000}"/>
    <cellStyle name="Normal 2 2 4 9 2" xfId="11512" xr:uid="{00000000-0005-0000-0000-0000F52C0000}"/>
    <cellStyle name="Normal 2 2 40" xfId="11513" xr:uid="{00000000-0005-0000-0000-0000F62C0000}"/>
    <cellStyle name="Normal 2 2 41" xfId="11514" xr:uid="{00000000-0005-0000-0000-0000F72C0000}"/>
    <cellStyle name="Normal 2 2 42" xfId="11515" xr:uid="{00000000-0005-0000-0000-0000F82C0000}"/>
    <cellStyle name="Normal 2 2 43" xfId="11516" xr:uid="{00000000-0005-0000-0000-0000F92C0000}"/>
    <cellStyle name="Normal 2 2 44" xfId="11517" xr:uid="{00000000-0005-0000-0000-0000FA2C0000}"/>
    <cellStyle name="Normal 2 2 45" xfId="11518" xr:uid="{00000000-0005-0000-0000-0000FB2C0000}"/>
    <cellStyle name="Normal 2 2 46" xfId="11519" xr:uid="{00000000-0005-0000-0000-0000FC2C0000}"/>
    <cellStyle name="Normal 2 2 47" xfId="11520" xr:uid="{00000000-0005-0000-0000-0000FD2C0000}"/>
    <cellStyle name="Normal 2 2 48" xfId="11521" xr:uid="{00000000-0005-0000-0000-0000FE2C0000}"/>
    <cellStyle name="Normal 2 2 49" xfId="11522" xr:uid="{00000000-0005-0000-0000-0000FF2C0000}"/>
    <cellStyle name="Normal 2 2 5" xfId="11523" xr:uid="{00000000-0005-0000-0000-0000002D0000}"/>
    <cellStyle name="Normal 2 2 5 10" xfId="11524" xr:uid="{00000000-0005-0000-0000-0000012D0000}"/>
    <cellStyle name="Normal 2 2 5 10 2" xfId="11525" xr:uid="{00000000-0005-0000-0000-0000022D0000}"/>
    <cellStyle name="Normal 2 2 5 11" xfId="11526" xr:uid="{00000000-0005-0000-0000-0000032D0000}"/>
    <cellStyle name="Normal 2 2 5 12" xfId="11527" xr:uid="{00000000-0005-0000-0000-0000042D0000}"/>
    <cellStyle name="Normal 2 2 5 2" xfId="11528" xr:uid="{00000000-0005-0000-0000-0000052D0000}"/>
    <cellStyle name="Normal 2 2 5 3" xfId="11529" xr:uid="{00000000-0005-0000-0000-0000062D0000}"/>
    <cellStyle name="Normal 2 2 5 4" xfId="11530" xr:uid="{00000000-0005-0000-0000-0000072D0000}"/>
    <cellStyle name="Normal 2 2 5 5" xfId="11531" xr:uid="{00000000-0005-0000-0000-0000082D0000}"/>
    <cellStyle name="Normal 2 2 5 6" xfId="11532" xr:uid="{00000000-0005-0000-0000-0000092D0000}"/>
    <cellStyle name="Normal 2 2 5 7" xfId="11533" xr:uid="{00000000-0005-0000-0000-00000A2D0000}"/>
    <cellStyle name="Normal 2 2 5 8" xfId="11534" xr:uid="{00000000-0005-0000-0000-00000B2D0000}"/>
    <cellStyle name="Normal 2 2 5 9" xfId="11535" xr:uid="{00000000-0005-0000-0000-00000C2D0000}"/>
    <cellStyle name="Normal 2 2 5 9 2" xfId="11536" xr:uid="{00000000-0005-0000-0000-00000D2D0000}"/>
    <cellStyle name="Normal 2 2 50" xfId="11537" xr:uid="{00000000-0005-0000-0000-00000E2D0000}"/>
    <cellStyle name="Normal 2 2 51" xfId="11538" xr:uid="{00000000-0005-0000-0000-00000F2D0000}"/>
    <cellStyle name="Normal 2 2 52" xfId="11539" xr:uid="{00000000-0005-0000-0000-0000102D0000}"/>
    <cellStyle name="Normal 2 2 53" xfId="11540" xr:uid="{00000000-0005-0000-0000-0000112D0000}"/>
    <cellStyle name="Normal 2 2 54" xfId="11541" xr:uid="{00000000-0005-0000-0000-0000122D0000}"/>
    <cellStyle name="Normal 2 2 55" xfId="11542" xr:uid="{00000000-0005-0000-0000-0000132D0000}"/>
    <cellStyle name="Normal 2 2 56" xfId="11543" xr:uid="{00000000-0005-0000-0000-0000142D0000}"/>
    <cellStyle name="Normal 2 2 57" xfId="11544" xr:uid="{00000000-0005-0000-0000-0000152D0000}"/>
    <cellStyle name="Normal 2 2 58" xfId="11545" xr:uid="{00000000-0005-0000-0000-0000162D0000}"/>
    <cellStyle name="Normal 2 2 59" xfId="11546" xr:uid="{00000000-0005-0000-0000-0000172D0000}"/>
    <cellStyle name="Normal 2 2 6" xfId="11547" xr:uid="{00000000-0005-0000-0000-0000182D0000}"/>
    <cellStyle name="Normal 2 2 6 2" xfId="11548" xr:uid="{00000000-0005-0000-0000-0000192D0000}"/>
    <cellStyle name="Normal 2 2 6 2 2" xfId="11549" xr:uid="{00000000-0005-0000-0000-00001A2D0000}"/>
    <cellStyle name="Normal 2 2 6 2 2 2" xfId="11550" xr:uid="{00000000-0005-0000-0000-00001B2D0000}"/>
    <cellStyle name="Normal 2 2 6 2 2 2 2" xfId="11551" xr:uid="{00000000-0005-0000-0000-00001C2D0000}"/>
    <cellStyle name="Normal 2 2 6 2 2 2 3" xfId="11552" xr:uid="{00000000-0005-0000-0000-00001D2D0000}"/>
    <cellStyle name="Normal 2 2 6 2 2 2 4" xfId="11553" xr:uid="{00000000-0005-0000-0000-00001E2D0000}"/>
    <cellStyle name="Normal 2 2 6 2 2 3" xfId="11554" xr:uid="{00000000-0005-0000-0000-00001F2D0000}"/>
    <cellStyle name="Normal 2 2 6 2 2 4" xfId="11555" xr:uid="{00000000-0005-0000-0000-0000202D0000}"/>
    <cellStyle name="Normal 2 2 6 2 2 5" xfId="11556" xr:uid="{00000000-0005-0000-0000-0000212D0000}"/>
    <cellStyle name="Normal 2 2 6 2 3" xfId="11557" xr:uid="{00000000-0005-0000-0000-0000222D0000}"/>
    <cellStyle name="Normal 2 2 6 2 3 2" xfId="11558" xr:uid="{00000000-0005-0000-0000-0000232D0000}"/>
    <cellStyle name="Normal 2 2 6 2 3 3" xfId="11559" xr:uid="{00000000-0005-0000-0000-0000242D0000}"/>
    <cellStyle name="Normal 2 2 6 2 3 4" xfId="11560" xr:uid="{00000000-0005-0000-0000-0000252D0000}"/>
    <cellStyle name="Normal 2 2 6 2 4" xfId="11561" xr:uid="{00000000-0005-0000-0000-0000262D0000}"/>
    <cellStyle name="Normal 2 2 6 2 5" xfId="11562" xr:uid="{00000000-0005-0000-0000-0000272D0000}"/>
    <cellStyle name="Normal 2 2 6 2 6" xfId="11563" xr:uid="{00000000-0005-0000-0000-0000282D0000}"/>
    <cellStyle name="Normal 2 2 6 3" xfId="11564" xr:uid="{00000000-0005-0000-0000-0000292D0000}"/>
    <cellStyle name="Normal 2 2 6 3 2" xfId="11565" xr:uid="{00000000-0005-0000-0000-00002A2D0000}"/>
    <cellStyle name="Normal 2 2 6 3 2 2" xfId="11566" xr:uid="{00000000-0005-0000-0000-00002B2D0000}"/>
    <cellStyle name="Normal 2 2 6 3 2 2 2" xfId="11567" xr:uid="{00000000-0005-0000-0000-00002C2D0000}"/>
    <cellStyle name="Normal 2 2 6 3 2 2 3" xfId="11568" xr:uid="{00000000-0005-0000-0000-00002D2D0000}"/>
    <cellStyle name="Normal 2 2 6 3 2 2 4" xfId="11569" xr:uid="{00000000-0005-0000-0000-00002E2D0000}"/>
    <cellStyle name="Normal 2 2 6 3 2 3" xfId="11570" xr:uid="{00000000-0005-0000-0000-00002F2D0000}"/>
    <cellStyle name="Normal 2 2 6 3 2 4" xfId="11571" xr:uid="{00000000-0005-0000-0000-0000302D0000}"/>
    <cellStyle name="Normal 2 2 6 3 2 5" xfId="11572" xr:uid="{00000000-0005-0000-0000-0000312D0000}"/>
    <cellStyle name="Normal 2 2 6 3 3" xfId="11573" xr:uid="{00000000-0005-0000-0000-0000322D0000}"/>
    <cellStyle name="Normal 2 2 6 3 4" xfId="11574" xr:uid="{00000000-0005-0000-0000-0000332D0000}"/>
    <cellStyle name="Normal 2 2 6 3 4 2" xfId="11575" xr:uid="{00000000-0005-0000-0000-0000342D0000}"/>
    <cellStyle name="Normal 2 2 6 3 4 3" xfId="11576" xr:uid="{00000000-0005-0000-0000-0000352D0000}"/>
    <cellStyle name="Normal 2 2 6 3 4 4" xfId="11577" xr:uid="{00000000-0005-0000-0000-0000362D0000}"/>
    <cellStyle name="Normal 2 2 6 3 5" xfId="11578" xr:uid="{00000000-0005-0000-0000-0000372D0000}"/>
    <cellStyle name="Normal 2 2 6 3 6" xfId="11579" xr:uid="{00000000-0005-0000-0000-0000382D0000}"/>
    <cellStyle name="Normal 2 2 6 3 7" xfId="11580" xr:uid="{00000000-0005-0000-0000-0000392D0000}"/>
    <cellStyle name="Normal 2 2 6 4" xfId="11581" xr:uid="{00000000-0005-0000-0000-00003A2D0000}"/>
    <cellStyle name="Normal 2 2 6 4 2" xfId="11582" xr:uid="{00000000-0005-0000-0000-00003B2D0000}"/>
    <cellStyle name="Normal 2 2 6 5" xfId="11583" xr:uid="{00000000-0005-0000-0000-00003C2D0000}"/>
    <cellStyle name="Normal 2 2 6 6" xfId="11584" xr:uid="{00000000-0005-0000-0000-00003D2D0000}"/>
    <cellStyle name="Normal 2 2 6 7" xfId="11585" xr:uid="{00000000-0005-0000-0000-00003E2D0000}"/>
    <cellStyle name="Normal 2 2 6 7 2" xfId="11586" xr:uid="{00000000-0005-0000-0000-00003F2D0000}"/>
    <cellStyle name="Normal 2 2 6 7 3" xfId="11587" xr:uid="{00000000-0005-0000-0000-0000402D0000}"/>
    <cellStyle name="Normal 2 2 6 7 4" xfId="11588" xr:uid="{00000000-0005-0000-0000-0000412D0000}"/>
    <cellStyle name="Normal 2 2 60" xfId="11589" xr:uid="{00000000-0005-0000-0000-0000422D0000}"/>
    <cellStyle name="Normal 2 2 61" xfId="11590" xr:uid="{00000000-0005-0000-0000-0000432D0000}"/>
    <cellStyle name="Normal 2 2 62" xfId="11591" xr:uid="{00000000-0005-0000-0000-0000442D0000}"/>
    <cellStyle name="Normal 2 2 63" xfId="11592" xr:uid="{00000000-0005-0000-0000-0000452D0000}"/>
    <cellStyle name="Normal 2 2 64" xfId="11593" xr:uid="{00000000-0005-0000-0000-0000462D0000}"/>
    <cellStyle name="Normal 2 2 65" xfId="11594" xr:uid="{00000000-0005-0000-0000-0000472D0000}"/>
    <cellStyle name="Normal 2 2 66" xfId="11595" xr:uid="{00000000-0005-0000-0000-0000482D0000}"/>
    <cellStyle name="Normal 2 2 67" xfId="11596" xr:uid="{00000000-0005-0000-0000-0000492D0000}"/>
    <cellStyle name="Normal 2 2 68" xfId="11597" xr:uid="{00000000-0005-0000-0000-00004A2D0000}"/>
    <cellStyle name="Normal 2 2 69" xfId="11598" xr:uid="{00000000-0005-0000-0000-00004B2D0000}"/>
    <cellStyle name="Normal 2 2 7" xfId="11599" xr:uid="{00000000-0005-0000-0000-00004C2D0000}"/>
    <cellStyle name="Normal 2 2 7 2" xfId="11600" xr:uid="{00000000-0005-0000-0000-00004D2D0000}"/>
    <cellStyle name="Normal 2 2 7 2 2" xfId="11601" xr:uid="{00000000-0005-0000-0000-00004E2D0000}"/>
    <cellStyle name="Normal 2 2 7 2 2 2" xfId="11602" xr:uid="{00000000-0005-0000-0000-00004F2D0000}"/>
    <cellStyle name="Normal 2 2 7 2 2 2 2" xfId="11603" xr:uid="{00000000-0005-0000-0000-0000502D0000}"/>
    <cellStyle name="Normal 2 2 7 2 2 2 3" xfId="11604" xr:uid="{00000000-0005-0000-0000-0000512D0000}"/>
    <cellStyle name="Normal 2 2 7 2 2 2 4" xfId="11605" xr:uid="{00000000-0005-0000-0000-0000522D0000}"/>
    <cellStyle name="Normal 2 2 7 2 2 3" xfId="11606" xr:uid="{00000000-0005-0000-0000-0000532D0000}"/>
    <cellStyle name="Normal 2 2 7 2 2 4" xfId="11607" xr:uid="{00000000-0005-0000-0000-0000542D0000}"/>
    <cellStyle name="Normal 2 2 7 2 2 5" xfId="11608" xr:uid="{00000000-0005-0000-0000-0000552D0000}"/>
    <cellStyle name="Normal 2 2 7 2 3" xfId="11609" xr:uid="{00000000-0005-0000-0000-0000562D0000}"/>
    <cellStyle name="Normal 2 2 7 2 3 2" xfId="11610" xr:uid="{00000000-0005-0000-0000-0000572D0000}"/>
    <cellStyle name="Normal 2 2 7 2 3 3" xfId="11611" xr:uid="{00000000-0005-0000-0000-0000582D0000}"/>
    <cellStyle name="Normal 2 2 7 2 3 4" xfId="11612" xr:uid="{00000000-0005-0000-0000-0000592D0000}"/>
    <cellStyle name="Normal 2 2 7 2 4" xfId="11613" xr:uid="{00000000-0005-0000-0000-00005A2D0000}"/>
    <cellStyle name="Normal 2 2 7 2 5" xfId="11614" xr:uid="{00000000-0005-0000-0000-00005B2D0000}"/>
    <cellStyle name="Normal 2 2 7 2 6" xfId="11615" xr:uid="{00000000-0005-0000-0000-00005C2D0000}"/>
    <cellStyle name="Normal 2 2 7 3" xfId="11616" xr:uid="{00000000-0005-0000-0000-00005D2D0000}"/>
    <cellStyle name="Normal 2 2 7 3 2" xfId="11617" xr:uid="{00000000-0005-0000-0000-00005E2D0000}"/>
    <cellStyle name="Normal 2 2 7 3 3" xfId="11618" xr:uid="{00000000-0005-0000-0000-00005F2D0000}"/>
    <cellStyle name="Normal 2 2 7 3 3 2" xfId="11619" xr:uid="{00000000-0005-0000-0000-0000602D0000}"/>
    <cellStyle name="Normal 2 2 7 3 3 3" xfId="11620" xr:uid="{00000000-0005-0000-0000-0000612D0000}"/>
    <cellStyle name="Normal 2 2 7 3 3 4" xfId="11621" xr:uid="{00000000-0005-0000-0000-0000622D0000}"/>
    <cellStyle name="Normal 2 2 7 3 4" xfId="11622" xr:uid="{00000000-0005-0000-0000-0000632D0000}"/>
    <cellStyle name="Normal 2 2 7 3 5" xfId="11623" xr:uid="{00000000-0005-0000-0000-0000642D0000}"/>
    <cellStyle name="Normal 2 2 7 3 6" xfId="11624" xr:uid="{00000000-0005-0000-0000-0000652D0000}"/>
    <cellStyle name="Normal 2 2 7 4" xfId="11625" xr:uid="{00000000-0005-0000-0000-0000662D0000}"/>
    <cellStyle name="Normal 2 2 7 4 2" xfId="11626" xr:uid="{00000000-0005-0000-0000-0000672D0000}"/>
    <cellStyle name="Normal 2 2 7 4 3" xfId="11627" xr:uid="{00000000-0005-0000-0000-0000682D0000}"/>
    <cellStyle name="Normal 2 2 7 4 4" xfId="11628" xr:uid="{00000000-0005-0000-0000-0000692D0000}"/>
    <cellStyle name="Normal 2 2 7 5" xfId="11629" xr:uid="{00000000-0005-0000-0000-00006A2D0000}"/>
    <cellStyle name="Normal 2 2 7 6" xfId="11630" xr:uid="{00000000-0005-0000-0000-00006B2D0000}"/>
    <cellStyle name="Normal 2 2 7 7" xfId="11631" xr:uid="{00000000-0005-0000-0000-00006C2D0000}"/>
    <cellStyle name="Normal 2 2 70" xfId="11632" xr:uid="{00000000-0005-0000-0000-00006D2D0000}"/>
    <cellStyle name="Normal 2 2 71" xfId="11633" xr:uid="{00000000-0005-0000-0000-00006E2D0000}"/>
    <cellStyle name="Normal 2 2 72" xfId="11634" xr:uid="{00000000-0005-0000-0000-00006F2D0000}"/>
    <cellStyle name="Normal 2 2 73" xfId="11635" xr:uid="{00000000-0005-0000-0000-0000702D0000}"/>
    <cellStyle name="Normal 2 2 74" xfId="11636" xr:uid="{00000000-0005-0000-0000-0000712D0000}"/>
    <cellStyle name="Normal 2 2 75" xfId="11637" xr:uid="{00000000-0005-0000-0000-0000722D0000}"/>
    <cellStyle name="Normal 2 2 76" xfId="11638" xr:uid="{00000000-0005-0000-0000-0000732D0000}"/>
    <cellStyle name="Normal 2 2 77" xfId="11639" xr:uid="{00000000-0005-0000-0000-0000742D0000}"/>
    <cellStyle name="Normal 2 2 78" xfId="11640" xr:uid="{00000000-0005-0000-0000-0000752D0000}"/>
    <cellStyle name="Normal 2 2 79" xfId="11641" xr:uid="{00000000-0005-0000-0000-0000762D0000}"/>
    <cellStyle name="Normal 2 2 8" xfId="11642" xr:uid="{00000000-0005-0000-0000-0000772D0000}"/>
    <cellStyle name="Normal 2 2 8 2" xfId="11643" xr:uid="{00000000-0005-0000-0000-0000782D0000}"/>
    <cellStyle name="Normal 2 2 8 2 2" xfId="11644" xr:uid="{00000000-0005-0000-0000-0000792D0000}"/>
    <cellStyle name="Normal 2 2 8 2 2 2" xfId="11645" xr:uid="{00000000-0005-0000-0000-00007A2D0000}"/>
    <cellStyle name="Normal 2 2 8 2 2 2 2" xfId="11646" xr:uid="{00000000-0005-0000-0000-00007B2D0000}"/>
    <cellStyle name="Normal 2 2 8 2 2 2 3" xfId="11647" xr:uid="{00000000-0005-0000-0000-00007C2D0000}"/>
    <cellStyle name="Normal 2 2 8 2 2 2 4" xfId="11648" xr:uid="{00000000-0005-0000-0000-00007D2D0000}"/>
    <cellStyle name="Normal 2 2 8 2 2 3" xfId="11649" xr:uid="{00000000-0005-0000-0000-00007E2D0000}"/>
    <cellStyle name="Normal 2 2 8 2 2 4" xfId="11650" xr:uid="{00000000-0005-0000-0000-00007F2D0000}"/>
    <cellStyle name="Normal 2 2 8 2 2 5" xfId="11651" xr:uid="{00000000-0005-0000-0000-0000802D0000}"/>
    <cellStyle name="Normal 2 2 8 2 3" xfId="11652" xr:uid="{00000000-0005-0000-0000-0000812D0000}"/>
    <cellStyle name="Normal 2 2 8 2 3 2" xfId="11653" xr:uid="{00000000-0005-0000-0000-0000822D0000}"/>
    <cellStyle name="Normal 2 2 8 2 3 3" xfId="11654" xr:uid="{00000000-0005-0000-0000-0000832D0000}"/>
    <cellStyle name="Normal 2 2 8 2 3 4" xfId="11655" xr:uid="{00000000-0005-0000-0000-0000842D0000}"/>
    <cellStyle name="Normal 2 2 8 2 4" xfId="11656" xr:uid="{00000000-0005-0000-0000-0000852D0000}"/>
    <cellStyle name="Normal 2 2 8 2 5" xfId="11657" xr:uid="{00000000-0005-0000-0000-0000862D0000}"/>
    <cellStyle name="Normal 2 2 8 2 6" xfId="11658" xr:uid="{00000000-0005-0000-0000-0000872D0000}"/>
    <cellStyle name="Normal 2 2 8 3" xfId="11659" xr:uid="{00000000-0005-0000-0000-0000882D0000}"/>
    <cellStyle name="Normal 2 2 8 3 2" xfId="11660" xr:uid="{00000000-0005-0000-0000-0000892D0000}"/>
    <cellStyle name="Normal 2 2 8 3 3" xfId="11661" xr:uid="{00000000-0005-0000-0000-00008A2D0000}"/>
    <cellStyle name="Normal 2 2 8 3 3 2" xfId="11662" xr:uid="{00000000-0005-0000-0000-00008B2D0000}"/>
    <cellStyle name="Normal 2 2 8 3 3 3" xfId="11663" xr:uid="{00000000-0005-0000-0000-00008C2D0000}"/>
    <cellStyle name="Normal 2 2 8 3 3 4" xfId="11664" xr:uid="{00000000-0005-0000-0000-00008D2D0000}"/>
    <cellStyle name="Normal 2 2 8 3 4" xfId="11665" xr:uid="{00000000-0005-0000-0000-00008E2D0000}"/>
    <cellStyle name="Normal 2 2 8 3 5" xfId="11666" xr:uid="{00000000-0005-0000-0000-00008F2D0000}"/>
    <cellStyle name="Normal 2 2 8 3 6" xfId="11667" xr:uid="{00000000-0005-0000-0000-0000902D0000}"/>
    <cellStyle name="Normal 2 2 8 4" xfId="11668" xr:uid="{00000000-0005-0000-0000-0000912D0000}"/>
    <cellStyle name="Normal 2 2 8 4 2" xfId="11669" xr:uid="{00000000-0005-0000-0000-0000922D0000}"/>
    <cellStyle name="Normal 2 2 8 4 3" xfId="11670" xr:uid="{00000000-0005-0000-0000-0000932D0000}"/>
    <cellStyle name="Normal 2 2 8 4 4" xfId="11671" xr:uid="{00000000-0005-0000-0000-0000942D0000}"/>
    <cellStyle name="Normal 2 2 8 5" xfId="11672" xr:uid="{00000000-0005-0000-0000-0000952D0000}"/>
    <cellStyle name="Normal 2 2 8 6" xfId="11673" xr:uid="{00000000-0005-0000-0000-0000962D0000}"/>
    <cellStyle name="Normal 2 2 8 7" xfId="11674" xr:uid="{00000000-0005-0000-0000-0000972D0000}"/>
    <cellStyle name="Normal 2 2 80" xfId="11675" xr:uid="{00000000-0005-0000-0000-0000982D0000}"/>
    <cellStyle name="Normal 2 2 81" xfId="11676" xr:uid="{00000000-0005-0000-0000-0000992D0000}"/>
    <cellStyle name="Normal 2 2 82" xfId="11677" xr:uid="{00000000-0005-0000-0000-00009A2D0000}"/>
    <cellStyle name="Normal 2 2 83" xfId="11678" xr:uid="{00000000-0005-0000-0000-00009B2D0000}"/>
    <cellStyle name="Normal 2 2 84" xfId="11679" xr:uid="{00000000-0005-0000-0000-00009C2D0000}"/>
    <cellStyle name="Normal 2 2 85" xfId="11680" xr:uid="{00000000-0005-0000-0000-00009D2D0000}"/>
    <cellStyle name="Normal 2 2 86" xfId="11681" xr:uid="{00000000-0005-0000-0000-00009E2D0000}"/>
    <cellStyle name="Normal 2 2 87" xfId="11682" xr:uid="{00000000-0005-0000-0000-00009F2D0000}"/>
    <cellStyle name="Normal 2 2 88" xfId="11683" xr:uid="{00000000-0005-0000-0000-0000A02D0000}"/>
    <cellStyle name="Normal 2 2 89" xfId="11684" xr:uid="{00000000-0005-0000-0000-0000A12D0000}"/>
    <cellStyle name="Normal 2 2 9" xfId="11685" xr:uid="{00000000-0005-0000-0000-0000A22D0000}"/>
    <cellStyle name="Normal 2 2 9 2" xfId="11686" xr:uid="{00000000-0005-0000-0000-0000A32D0000}"/>
    <cellStyle name="Normal 2 2 9 2 10" xfId="11687" xr:uid="{00000000-0005-0000-0000-0000A42D0000}"/>
    <cellStyle name="Normal 2 2 9 2 10 2" xfId="11688" xr:uid="{00000000-0005-0000-0000-0000A52D0000}"/>
    <cellStyle name="Normal 2 2 9 2 10 3" xfId="11689" xr:uid="{00000000-0005-0000-0000-0000A62D0000}"/>
    <cellStyle name="Normal 2 2 9 2 10 4" xfId="11690" xr:uid="{00000000-0005-0000-0000-0000A72D0000}"/>
    <cellStyle name="Normal 2 2 9 2 11" xfId="11691" xr:uid="{00000000-0005-0000-0000-0000A82D0000}"/>
    <cellStyle name="Normal 2 2 9 2 12" xfId="11692" xr:uid="{00000000-0005-0000-0000-0000A92D0000}"/>
    <cellStyle name="Normal 2 2 9 2 13" xfId="11693" xr:uid="{00000000-0005-0000-0000-0000AA2D0000}"/>
    <cellStyle name="Normal 2 2 9 2 2" xfId="11694" xr:uid="{00000000-0005-0000-0000-0000AB2D0000}"/>
    <cellStyle name="Normal 2 2 9 2 2 2" xfId="11695" xr:uid="{00000000-0005-0000-0000-0000AC2D0000}"/>
    <cellStyle name="Normal 2 2 9 2 2 2 2" xfId="11696" xr:uid="{00000000-0005-0000-0000-0000AD2D0000}"/>
    <cellStyle name="Normal 2 2 9 2 2 2 2 2" xfId="11697" xr:uid="{00000000-0005-0000-0000-0000AE2D0000}"/>
    <cellStyle name="Normal 2 2 9 2 2 2 2 2 2" xfId="11698" xr:uid="{00000000-0005-0000-0000-0000AF2D0000}"/>
    <cellStyle name="Normal 2 2 9 2 2 2 2 2 3" xfId="11699" xr:uid="{00000000-0005-0000-0000-0000B02D0000}"/>
    <cellStyle name="Normal 2 2 9 2 2 2 2 2 4" xfId="11700" xr:uid="{00000000-0005-0000-0000-0000B12D0000}"/>
    <cellStyle name="Normal 2 2 9 2 2 2 2 3" xfId="11701" xr:uid="{00000000-0005-0000-0000-0000B22D0000}"/>
    <cellStyle name="Normal 2 2 9 2 2 2 2 4" xfId="11702" xr:uid="{00000000-0005-0000-0000-0000B32D0000}"/>
    <cellStyle name="Normal 2 2 9 2 2 2 2 5" xfId="11703" xr:uid="{00000000-0005-0000-0000-0000B42D0000}"/>
    <cellStyle name="Normal 2 2 9 2 2 2 3" xfId="11704" xr:uid="{00000000-0005-0000-0000-0000B52D0000}"/>
    <cellStyle name="Normal 2 2 9 2 2 2 3 2" xfId="11705" xr:uid="{00000000-0005-0000-0000-0000B62D0000}"/>
    <cellStyle name="Normal 2 2 9 2 2 2 3 3" xfId="11706" xr:uid="{00000000-0005-0000-0000-0000B72D0000}"/>
    <cellStyle name="Normal 2 2 9 2 2 2 3 4" xfId="11707" xr:uid="{00000000-0005-0000-0000-0000B82D0000}"/>
    <cellStyle name="Normal 2 2 9 2 2 2 4" xfId="11708" xr:uid="{00000000-0005-0000-0000-0000B92D0000}"/>
    <cellStyle name="Normal 2 2 9 2 2 2 5" xfId="11709" xr:uid="{00000000-0005-0000-0000-0000BA2D0000}"/>
    <cellStyle name="Normal 2 2 9 2 2 2 6" xfId="11710" xr:uid="{00000000-0005-0000-0000-0000BB2D0000}"/>
    <cellStyle name="Normal 2 2 9 2 3" xfId="11711" xr:uid="{00000000-0005-0000-0000-0000BC2D0000}"/>
    <cellStyle name="Normal 2 2 9 2 3 2" xfId="11712" xr:uid="{00000000-0005-0000-0000-0000BD2D0000}"/>
    <cellStyle name="Normal 2 2 9 2 3 2 2" xfId="11713" xr:uid="{00000000-0005-0000-0000-0000BE2D0000}"/>
    <cellStyle name="Normal 2 2 9 2 3 2 2 2" xfId="11714" xr:uid="{00000000-0005-0000-0000-0000BF2D0000}"/>
    <cellStyle name="Normal 2 2 9 2 3 2 2 3" xfId="11715" xr:uid="{00000000-0005-0000-0000-0000C02D0000}"/>
    <cellStyle name="Normal 2 2 9 2 3 2 2 4" xfId="11716" xr:uid="{00000000-0005-0000-0000-0000C12D0000}"/>
    <cellStyle name="Normal 2 2 9 2 3 2 3" xfId="11717" xr:uid="{00000000-0005-0000-0000-0000C22D0000}"/>
    <cellStyle name="Normal 2 2 9 2 3 2 4" xfId="11718" xr:uid="{00000000-0005-0000-0000-0000C32D0000}"/>
    <cellStyle name="Normal 2 2 9 2 3 2 5" xfId="11719" xr:uid="{00000000-0005-0000-0000-0000C42D0000}"/>
    <cellStyle name="Normal 2 2 9 2 3 3" xfId="11720" xr:uid="{00000000-0005-0000-0000-0000C52D0000}"/>
    <cellStyle name="Normal 2 2 9 2 3 3 2" xfId="11721" xr:uid="{00000000-0005-0000-0000-0000C62D0000}"/>
    <cellStyle name="Normal 2 2 9 2 3 3 3" xfId="11722" xr:uid="{00000000-0005-0000-0000-0000C72D0000}"/>
    <cellStyle name="Normal 2 2 9 2 3 3 4" xfId="11723" xr:uid="{00000000-0005-0000-0000-0000C82D0000}"/>
    <cellStyle name="Normal 2 2 9 2 3 4" xfId="11724" xr:uid="{00000000-0005-0000-0000-0000C92D0000}"/>
    <cellStyle name="Normal 2 2 9 2 3 5" xfId="11725" xr:uid="{00000000-0005-0000-0000-0000CA2D0000}"/>
    <cellStyle name="Normal 2 2 9 2 3 6" xfId="11726" xr:uid="{00000000-0005-0000-0000-0000CB2D0000}"/>
    <cellStyle name="Normal 2 2 9 2 4" xfId="11727" xr:uid="{00000000-0005-0000-0000-0000CC2D0000}"/>
    <cellStyle name="Normal 2 2 9 2 4 2" xfId="11728" xr:uid="{00000000-0005-0000-0000-0000CD2D0000}"/>
    <cellStyle name="Normal 2 2 9 2 4 2 2" xfId="11729" xr:uid="{00000000-0005-0000-0000-0000CE2D0000}"/>
    <cellStyle name="Normal 2 2 9 2 4 2 2 2" xfId="11730" xr:uid="{00000000-0005-0000-0000-0000CF2D0000}"/>
    <cellStyle name="Normal 2 2 9 2 4 2 2 3" xfId="11731" xr:uid="{00000000-0005-0000-0000-0000D02D0000}"/>
    <cellStyle name="Normal 2 2 9 2 4 2 2 4" xfId="11732" xr:uid="{00000000-0005-0000-0000-0000D12D0000}"/>
    <cellStyle name="Normal 2 2 9 2 4 2 3" xfId="11733" xr:uid="{00000000-0005-0000-0000-0000D22D0000}"/>
    <cellStyle name="Normal 2 2 9 2 4 2 4" xfId="11734" xr:uid="{00000000-0005-0000-0000-0000D32D0000}"/>
    <cellStyle name="Normal 2 2 9 2 4 2 5" xfId="11735" xr:uid="{00000000-0005-0000-0000-0000D42D0000}"/>
    <cellStyle name="Normal 2 2 9 2 4 3" xfId="11736" xr:uid="{00000000-0005-0000-0000-0000D52D0000}"/>
    <cellStyle name="Normal 2 2 9 2 4 3 2" xfId="11737" xr:uid="{00000000-0005-0000-0000-0000D62D0000}"/>
    <cellStyle name="Normal 2 2 9 2 4 3 3" xfId="11738" xr:uid="{00000000-0005-0000-0000-0000D72D0000}"/>
    <cellStyle name="Normal 2 2 9 2 4 3 4" xfId="11739" xr:uid="{00000000-0005-0000-0000-0000D82D0000}"/>
    <cellStyle name="Normal 2 2 9 2 4 4" xfId="11740" xr:uid="{00000000-0005-0000-0000-0000D92D0000}"/>
    <cellStyle name="Normal 2 2 9 2 4 5" xfId="11741" xr:uid="{00000000-0005-0000-0000-0000DA2D0000}"/>
    <cellStyle name="Normal 2 2 9 2 4 6" xfId="11742" xr:uid="{00000000-0005-0000-0000-0000DB2D0000}"/>
    <cellStyle name="Normal 2 2 9 2 5" xfId="11743" xr:uid="{00000000-0005-0000-0000-0000DC2D0000}"/>
    <cellStyle name="Normal 2 2 9 2 5 2" xfId="11744" xr:uid="{00000000-0005-0000-0000-0000DD2D0000}"/>
    <cellStyle name="Normal 2 2 9 2 5 2 2" xfId="11745" xr:uid="{00000000-0005-0000-0000-0000DE2D0000}"/>
    <cellStyle name="Normal 2 2 9 2 5 2 2 2" xfId="11746" xr:uid="{00000000-0005-0000-0000-0000DF2D0000}"/>
    <cellStyle name="Normal 2 2 9 2 5 2 2 3" xfId="11747" xr:uid="{00000000-0005-0000-0000-0000E02D0000}"/>
    <cellStyle name="Normal 2 2 9 2 5 2 2 4" xfId="11748" xr:uid="{00000000-0005-0000-0000-0000E12D0000}"/>
    <cellStyle name="Normal 2 2 9 2 5 2 3" xfId="11749" xr:uid="{00000000-0005-0000-0000-0000E22D0000}"/>
    <cellStyle name="Normal 2 2 9 2 5 2 4" xfId="11750" xr:uid="{00000000-0005-0000-0000-0000E32D0000}"/>
    <cellStyle name="Normal 2 2 9 2 5 2 5" xfId="11751" xr:uid="{00000000-0005-0000-0000-0000E42D0000}"/>
    <cellStyle name="Normal 2 2 9 2 5 3" xfId="11752" xr:uid="{00000000-0005-0000-0000-0000E52D0000}"/>
    <cellStyle name="Normal 2 2 9 2 5 3 2" xfId="11753" xr:uid="{00000000-0005-0000-0000-0000E62D0000}"/>
    <cellStyle name="Normal 2 2 9 2 5 3 3" xfId="11754" xr:uid="{00000000-0005-0000-0000-0000E72D0000}"/>
    <cellStyle name="Normal 2 2 9 2 5 3 4" xfId="11755" xr:uid="{00000000-0005-0000-0000-0000E82D0000}"/>
    <cellStyle name="Normal 2 2 9 2 5 4" xfId="11756" xr:uid="{00000000-0005-0000-0000-0000E92D0000}"/>
    <cellStyle name="Normal 2 2 9 2 5 5" xfId="11757" xr:uid="{00000000-0005-0000-0000-0000EA2D0000}"/>
    <cellStyle name="Normal 2 2 9 2 5 6" xfId="11758" xr:uid="{00000000-0005-0000-0000-0000EB2D0000}"/>
    <cellStyle name="Normal 2 2 9 2 6" xfId="11759" xr:uid="{00000000-0005-0000-0000-0000EC2D0000}"/>
    <cellStyle name="Normal 2 2 9 2 6 2" xfId="11760" xr:uid="{00000000-0005-0000-0000-0000ED2D0000}"/>
    <cellStyle name="Normal 2 2 9 2 6 2 2" xfId="11761" xr:uid="{00000000-0005-0000-0000-0000EE2D0000}"/>
    <cellStyle name="Normal 2 2 9 2 6 2 2 2" xfId="11762" xr:uid="{00000000-0005-0000-0000-0000EF2D0000}"/>
    <cellStyle name="Normal 2 2 9 2 6 2 2 3" xfId="11763" xr:uid="{00000000-0005-0000-0000-0000F02D0000}"/>
    <cellStyle name="Normal 2 2 9 2 6 2 2 4" xfId="11764" xr:uid="{00000000-0005-0000-0000-0000F12D0000}"/>
    <cellStyle name="Normal 2 2 9 2 6 2 3" xfId="11765" xr:uid="{00000000-0005-0000-0000-0000F22D0000}"/>
    <cellStyle name="Normal 2 2 9 2 6 2 4" xfId="11766" xr:uid="{00000000-0005-0000-0000-0000F32D0000}"/>
    <cellStyle name="Normal 2 2 9 2 6 2 5" xfId="11767" xr:uid="{00000000-0005-0000-0000-0000F42D0000}"/>
    <cellStyle name="Normal 2 2 9 2 6 3" xfId="11768" xr:uid="{00000000-0005-0000-0000-0000F52D0000}"/>
    <cellStyle name="Normal 2 2 9 2 6 3 2" xfId="11769" xr:uid="{00000000-0005-0000-0000-0000F62D0000}"/>
    <cellStyle name="Normal 2 2 9 2 6 3 3" xfId="11770" xr:uid="{00000000-0005-0000-0000-0000F72D0000}"/>
    <cellStyle name="Normal 2 2 9 2 6 3 4" xfId="11771" xr:uid="{00000000-0005-0000-0000-0000F82D0000}"/>
    <cellStyle name="Normal 2 2 9 2 6 4" xfId="11772" xr:uid="{00000000-0005-0000-0000-0000F92D0000}"/>
    <cellStyle name="Normal 2 2 9 2 6 5" xfId="11773" xr:uid="{00000000-0005-0000-0000-0000FA2D0000}"/>
    <cellStyle name="Normal 2 2 9 2 6 6" xfId="11774" xr:uid="{00000000-0005-0000-0000-0000FB2D0000}"/>
    <cellStyle name="Normal 2 2 9 2 7" xfId="11775" xr:uid="{00000000-0005-0000-0000-0000FC2D0000}"/>
    <cellStyle name="Normal 2 2 9 2 7 2" xfId="11776" xr:uid="{00000000-0005-0000-0000-0000FD2D0000}"/>
    <cellStyle name="Normal 2 2 9 2 7 2 2" xfId="11777" xr:uid="{00000000-0005-0000-0000-0000FE2D0000}"/>
    <cellStyle name="Normal 2 2 9 2 7 2 2 2" xfId="11778" xr:uid="{00000000-0005-0000-0000-0000FF2D0000}"/>
    <cellStyle name="Normal 2 2 9 2 7 2 2 3" xfId="11779" xr:uid="{00000000-0005-0000-0000-0000002E0000}"/>
    <cellStyle name="Normal 2 2 9 2 7 2 2 4" xfId="11780" xr:uid="{00000000-0005-0000-0000-0000012E0000}"/>
    <cellStyle name="Normal 2 2 9 2 7 2 3" xfId="11781" xr:uid="{00000000-0005-0000-0000-0000022E0000}"/>
    <cellStyle name="Normal 2 2 9 2 7 2 4" xfId="11782" xr:uid="{00000000-0005-0000-0000-0000032E0000}"/>
    <cellStyle name="Normal 2 2 9 2 7 2 5" xfId="11783" xr:uid="{00000000-0005-0000-0000-0000042E0000}"/>
    <cellStyle name="Normal 2 2 9 2 7 3" xfId="11784" xr:uid="{00000000-0005-0000-0000-0000052E0000}"/>
    <cellStyle name="Normal 2 2 9 2 7 3 2" xfId="11785" xr:uid="{00000000-0005-0000-0000-0000062E0000}"/>
    <cellStyle name="Normal 2 2 9 2 7 3 3" xfId="11786" xr:uid="{00000000-0005-0000-0000-0000072E0000}"/>
    <cellStyle name="Normal 2 2 9 2 7 3 4" xfId="11787" xr:uid="{00000000-0005-0000-0000-0000082E0000}"/>
    <cellStyle name="Normal 2 2 9 2 7 4" xfId="11788" xr:uid="{00000000-0005-0000-0000-0000092E0000}"/>
    <cellStyle name="Normal 2 2 9 2 7 5" xfId="11789" xr:uid="{00000000-0005-0000-0000-00000A2E0000}"/>
    <cellStyle name="Normal 2 2 9 2 7 6" xfId="11790" xr:uid="{00000000-0005-0000-0000-00000B2E0000}"/>
    <cellStyle name="Normal 2 2 9 2 8" xfId="11791" xr:uid="{00000000-0005-0000-0000-00000C2E0000}"/>
    <cellStyle name="Normal 2 2 9 2 8 2" xfId="11792" xr:uid="{00000000-0005-0000-0000-00000D2E0000}"/>
    <cellStyle name="Normal 2 2 9 2 8 2 2" xfId="11793" xr:uid="{00000000-0005-0000-0000-00000E2E0000}"/>
    <cellStyle name="Normal 2 2 9 2 8 2 2 2" xfId="11794" xr:uid="{00000000-0005-0000-0000-00000F2E0000}"/>
    <cellStyle name="Normal 2 2 9 2 8 2 2 3" xfId="11795" xr:uid="{00000000-0005-0000-0000-0000102E0000}"/>
    <cellStyle name="Normal 2 2 9 2 8 2 2 4" xfId="11796" xr:uid="{00000000-0005-0000-0000-0000112E0000}"/>
    <cellStyle name="Normal 2 2 9 2 8 2 3" xfId="11797" xr:uid="{00000000-0005-0000-0000-0000122E0000}"/>
    <cellStyle name="Normal 2 2 9 2 8 2 4" xfId="11798" xr:uid="{00000000-0005-0000-0000-0000132E0000}"/>
    <cellStyle name="Normal 2 2 9 2 8 2 5" xfId="11799" xr:uid="{00000000-0005-0000-0000-0000142E0000}"/>
    <cellStyle name="Normal 2 2 9 2 8 3" xfId="11800" xr:uid="{00000000-0005-0000-0000-0000152E0000}"/>
    <cellStyle name="Normal 2 2 9 2 8 3 2" xfId="11801" xr:uid="{00000000-0005-0000-0000-0000162E0000}"/>
    <cellStyle name="Normal 2 2 9 2 8 3 3" xfId="11802" xr:uid="{00000000-0005-0000-0000-0000172E0000}"/>
    <cellStyle name="Normal 2 2 9 2 8 3 4" xfId="11803" xr:uid="{00000000-0005-0000-0000-0000182E0000}"/>
    <cellStyle name="Normal 2 2 9 2 8 4" xfId="11804" xr:uid="{00000000-0005-0000-0000-0000192E0000}"/>
    <cellStyle name="Normal 2 2 9 2 8 5" xfId="11805" xr:uid="{00000000-0005-0000-0000-00001A2E0000}"/>
    <cellStyle name="Normal 2 2 9 2 8 6" xfId="11806" xr:uid="{00000000-0005-0000-0000-00001B2E0000}"/>
    <cellStyle name="Normal 2 2 9 2 9" xfId="11807" xr:uid="{00000000-0005-0000-0000-00001C2E0000}"/>
    <cellStyle name="Normal 2 2 9 2 9 2" xfId="11808" xr:uid="{00000000-0005-0000-0000-00001D2E0000}"/>
    <cellStyle name="Normal 2 2 9 2 9 2 2" xfId="11809" xr:uid="{00000000-0005-0000-0000-00001E2E0000}"/>
    <cellStyle name="Normal 2 2 9 2 9 2 3" xfId="11810" xr:uid="{00000000-0005-0000-0000-00001F2E0000}"/>
    <cellStyle name="Normal 2 2 9 2 9 2 4" xfId="11811" xr:uid="{00000000-0005-0000-0000-0000202E0000}"/>
    <cellStyle name="Normal 2 2 9 2 9 3" xfId="11812" xr:uid="{00000000-0005-0000-0000-0000212E0000}"/>
    <cellStyle name="Normal 2 2 9 2 9 4" xfId="11813" xr:uid="{00000000-0005-0000-0000-0000222E0000}"/>
    <cellStyle name="Normal 2 2 9 2 9 5" xfId="11814" xr:uid="{00000000-0005-0000-0000-0000232E0000}"/>
    <cellStyle name="Normal 2 2 9 3" xfId="11815" xr:uid="{00000000-0005-0000-0000-0000242E0000}"/>
    <cellStyle name="Normal 2 2 9 3 2" xfId="11816" xr:uid="{00000000-0005-0000-0000-0000252E0000}"/>
    <cellStyle name="Normal 2 2 9 3 3" xfId="11817" xr:uid="{00000000-0005-0000-0000-0000262E0000}"/>
    <cellStyle name="Normal 2 2 9 3 3 2" xfId="11818" xr:uid="{00000000-0005-0000-0000-0000272E0000}"/>
    <cellStyle name="Normal 2 2 9 3 3 2 2" xfId="11819" xr:uid="{00000000-0005-0000-0000-0000282E0000}"/>
    <cellStyle name="Normal 2 2 9 3 3 2 3" xfId="11820" xr:uid="{00000000-0005-0000-0000-0000292E0000}"/>
    <cellStyle name="Normal 2 2 9 3 3 2 4" xfId="11821" xr:uid="{00000000-0005-0000-0000-00002A2E0000}"/>
    <cellStyle name="Normal 2 2 9 3 3 3" xfId="11822" xr:uid="{00000000-0005-0000-0000-00002B2E0000}"/>
    <cellStyle name="Normal 2 2 9 3 3 4" xfId="11823" xr:uid="{00000000-0005-0000-0000-00002C2E0000}"/>
    <cellStyle name="Normal 2 2 9 3 3 5" xfId="11824" xr:uid="{00000000-0005-0000-0000-00002D2E0000}"/>
    <cellStyle name="Normal 2 2 9 3 4" xfId="11825" xr:uid="{00000000-0005-0000-0000-00002E2E0000}"/>
    <cellStyle name="Normal 2 2 9 3 4 2" xfId="11826" xr:uid="{00000000-0005-0000-0000-00002F2E0000}"/>
    <cellStyle name="Normal 2 2 9 3 4 3" xfId="11827" xr:uid="{00000000-0005-0000-0000-0000302E0000}"/>
    <cellStyle name="Normal 2 2 9 3 4 4" xfId="11828" xr:uid="{00000000-0005-0000-0000-0000312E0000}"/>
    <cellStyle name="Normal 2 2 9 3 5" xfId="11829" xr:uid="{00000000-0005-0000-0000-0000322E0000}"/>
    <cellStyle name="Normal 2 2 9 3 6" xfId="11830" xr:uid="{00000000-0005-0000-0000-0000332E0000}"/>
    <cellStyle name="Normal 2 2 9 3 7" xfId="11831" xr:uid="{00000000-0005-0000-0000-0000342E0000}"/>
    <cellStyle name="Normal 2 2 9 4" xfId="11832" xr:uid="{00000000-0005-0000-0000-0000352E0000}"/>
    <cellStyle name="Normal 2 2 9 5" xfId="11833" xr:uid="{00000000-0005-0000-0000-0000362E0000}"/>
    <cellStyle name="Normal 2 2 9 6" xfId="11834" xr:uid="{00000000-0005-0000-0000-0000372E0000}"/>
    <cellStyle name="Normal 2 2 9 7" xfId="11835" xr:uid="{00000000-0005-0000-0000-0000382E0000}"/>
    <cellStyle name="Normal 2 2 9 8" xfId="11836" xr:uid="{00000000-0005-0000-0000-0000392E0000}"/>
    <cellStyle name="Normal 2 2 9 9" xfId="11837" xr:uid="{00000000-0005-0000-0000-00003A2E0000}"/>
    <cellStyle name="Normal 2 2 90" xfId="11838" xr:uid="{00000000-0005-0000-0000-00003B2E0000}"/>
    <cellStyle name="Normal 2 2 91" xfId="11839" xr:uid="{00000000-0005-0000-0000-00003C2E0000}"/>
    <cellStyle name="Normal 2 2 92" xfId="11840" xr:uid="{00000000-0005-0000-0000-00003D2E0000}"/>
    <cellStyle name="Normal 2 2 93" xfId="11841" xr:uid="{00000000-0005-0000-0000-00003E2E0000}"/>
    <cellStyle name="Normal 2 2 94" xfId="11842" xr:uid="{00000000-0005-0000-0000-00003F2E0000}"/>
    <cellStyle name="Normal 2 2 95" xfId="11843" xr:uid="{00000000-0005-0000-0000-0000402E0000}"/>
    <cellStyle name="Normal 2 2 96" xfId="11844" xr:uid="{00000000-0005-0000-0000-0000412E0000}"/>
    <cellStyle name="Normal 2 2 97" xfId="11845" xr:uid="{00000000-0005-0000-0000-0000422E0000}"/>
    <cellStyle name="Normal 2 2 98" xfId="11846" xr:uid="{00000000-0005-0000-0000-0000432E0000}"/>
    <cellStyle name="Normal 2 2 99" xfId="11847" xr:uid="{00000000-0005-0000-0000-0000442E0000}"/>
    <cellStyle name="Normal 2 2_Guarantees" xfId="11848" xr:uid="{00000000-0005-0000-0000-0000452E0000}"/>
    <cellStyle name="Normal 2 20" xfId="11849" xr:uid="{00000000-0005-0000-0000-0000462E0000}"/>
    <cellStyle name="Normal 2 20 2" xfId="11850" xr:uid="{00000000-0005-0000-0000-0000472E0000}"/>
    <cellStyle name="Normal 2 21" xfId="11851" xr:uid="{00000000-0005-0000-0000-0000482E0000}"/>
    <cellStyle name="Normal 2 21 2" xfId="11852" xr:uid="{00000000-0005-0000-0000-0000492E0000}"/>
    <cellStyle name="Normal 2 21 2 2" xfId="11853" xr:uid="{00000000-0005-0000-0000-00004A2E0000}"/>
    <cellStyle name="Normal 2 21 2 2 2" xfId="11854" xr:uid="{00000000-0005-0000-0000-00004B2E0000}"/>
    <cellStyle name="Normal 2 21 2 2 3" xfId="11855" xr:uid="{00000000-0005-0000-0000-00004C2E0000}"/>
    <cellStyle name="Normal 2 21 2 2 4" xfId="11856" xr:uid="{00000000-0005-0000-0000-00004D2E0000}"/>
    <cellStyle name="Normal 2 21 2 3" xfId="11857" xr:uid="{00000000-0005-0000-0000-00004E2E0000}"/>
    <cellStyle name="Normal 2 21 2 4" xfId="11858" xr:uid="{00000000-0005-0000-0000-00004F2E0000}"/>
    <cellStyle name="Normal 2 21 2 5" xfId="11859" xr:uid="{00000000-0005-0000-0000-0000502E0000}"/>
    <cellStyle name="Normal 2 21 3" xfId="11860" xr:uid="{00000000-0005-0000-0000-0000512E0000}"/>
    <cellStyle name="Normal 2 21 4" xfId="11861" xr:uid="{00000000-0005-0000-0000-0000522E0000}"/>
    <cellStyle name="Normal 2 21 4 2" xfId="11862" xr:uid="{00000000-0005-0000-0000-0000532E0000}"/>
    <cellStyle name="Normal 2 21 4 3" xfId="11863" xr:uid="{00000000-0005-0000-0000-0000542E0000}"/>
    <cellStyle name="Normal 2 21 4 4" xfId="11864" xr:uid="{00000000-0005-0000-0000-0000552E0000}"/>
    <cellStyle name="Normal 2 21 5" xfId="11865" xr:uid="{00000000-0005-0000-0000-0000562E0000}"/>
    <cellStyle name="Normal 2 21 6" xfId="11866" xr:uid="{00000000-0005-0000-0000-0000572E0000}"/>
    <cellStyle name="Normal 2 21 7" xfId="11867" xr:uid="{00000000-0005-0000-0000-0000582E0000}"/>
    <cellStyle name="Normal 2 22" xfId="11868" xr:uid="{00000000-0005-0000-0000-0000592E0000}"/>
    <cellStyle name="Normal 2 22 2" xfId="11869" xr:uid="{00000000-0005-0000-0000-00005A2E0000}"/>
    <cellStyle name="Normal 2 22 2 2" xfId="11870" xr:uid="{00000000-0005-0000-0000-00005B2E0000}"/>
    <cellStyle name="Normal 2 22 2 2 2" xfId="11871" xr:uid="{00000000-0005-0000-0000-00005C2E0000}"/>
    <cellStyle name="Normal 2 22 2 2 3" xfId="11872" xr:uid="{00000000-0005-0000-0000-00005D2E0000}"/>
    <cellStyle name="Normal 2 22 2 2 4" xfId="11873" xr:uid="{00000000-0005-0000-0000-00005E2E0000}"/>
    <cellStyle name="Normal 2 22 2 3" xfId="11874" xr:uid="{00000000-0005-0000-0000-00005F2E0000}"/>
    <cellStyle name="Normal 2 22 2 4" xfId="11875" xr:uid="{00000000-0005-0000-0000-0000602E0000}"/>
    <cellStyle name="Normal 2 22 2 5" xfId="11876" xr:uid="{00000000-0005-0000-0000-0000612E0000}"/>
    <cellStyle name="Normal 2 22 3" xfId="11877" xr:uid="{00000000-0005-0000-0000-0000622E0000}"/>
    <cellStyle name="Normal 2 22 4" xfId="11878" xr:uid="{00000000-0005-0000-0000-0000632E0000}"/>
    <cellStyle name="Normal 2 22 4 2" xfId="11879" xr:uid="{00000000-0005-0000-0000-0000642E0000}"/>
    <cellStyle name="Normal 2 22 4 3" xfId="11880" xr:uid="{00000000-0005-0000-0000-0000652E0000}"/>
    <cellStyle name="Normal 2 22 4 4" xfId="11881" xr:uid="{00000000-0005-0000-0000-0000662E0000}"/>
    <cellStyle name="Normal 2 22 5" xfId="11882" xr:uid="{00000000-0005-0000-0000-0000672E0000}"/>
    <cellStyle name="Normal 2 22 6" xfId="11883" xr:uid="{00000000-0005-0000-0000-0000682E0000}"/>
    <cellStyle name="Normal 2 22 7" xfId="11884" xr:uid="{00000000-0005-0000-0000-0000692E0000}"/>
    <cellStyle name="Normal 2 23" xfId="11885" xr:uid="{00000000-0005-0000-0000-00006A2E0000}"/>
    <cellStyle name="Normal 2 23 2" xfId="11886" xr:uid="{00000000-0005-0000-0000-00006B2E0000}"/>
    <cellStyle name="Normal 2 24" xfId="11887" xr:uid="{00000000-0005-0000-0000-00006C2E0000}"/>
    <cellStyle name="Normal 2 24 2" xfId="11888" xr:uid="{00000000-0005-0000-0000-00006D2E0000}"/>
    <cellStyle name="Normal 2 24 3" xfId="11889" xr:uid="{00000000-0005-0000-0000-00006E2E0000}"/>
    <cellStyle name="Normal 2 24 4" xfId="11890" xr:uid="{00000000-0005-0000-0000-00006F2E0000}"/>
    <cellStyle name="Normal 2 25" xfId="11891" xr:uid="{00000000-0005-0000-0000-0000702E0000}"/>
    <cellStyle name="Normal 2 25 2" xfId="11892" xr:uid="{00000000-0005-0000-0000-0000712E0000}"/>
    <cellStyle name="Normal 2 25 3" xfId="11893" xr:uid="{00000000-0005-0000-0000-0000722E0000}"/>
    <cellStyle name="Normal 2 25 4" xfId="11894" xr:uid="{00000000-0005-0000-0000-0000732E0000}"/>
    <cellStyle name="Normal 2 26" xfId="11895" xr:uid="{00000000-0005-0000-0000-0000742E0000}"/>
    <cellStyle name="Normal 2 26 2" xfId="11896" xr:uid="{00000000-0005-0000-0000-0000752E0000}"/>
    <cellStyle name="Normal 2 27" xfId="11897" xr:uid="{00000000-0005-0000-0000-0000762E0000}"/>
    <cellStyle name="Normal 2 27 2" xfId="11898" xr:uid="{00000000-0005-0000-0000-0000772E0000}"/>
    <cellStyle name="Normal 2 28" xfId="11899" xr:uid="{00000000-0005-0000-0000-0000782E0000}"/>
    <cellStyle name="Normal 2 28 2" xfId="11900" xr:uid="{00000000-0005-0000-0000-0000792E0000}"/>
    <cellStyle name="Normal 2 29" xfId="11901" xr:uid="{00000000-0005-0000-0000-00007A2E0000}"/>
    <cellStyle name="Normal 2 29 2" xfId="11902" xr:uid="{00000000-0005-0000-0000-00007B2E0000}"/>
    <cellStyle name="Normal 2 3" xfId="11903" xr:uid="{00000000-0005-0000-0000-00007C2E0000}"/>
    <cellStyle name="Normal 2 3 10" xfId="11904" xr:uid="{00000000-0005-0000-0000-00007D2E0000}"/>
    <cellStyle name="Normal 2 3 10 2" xfId="11905" xr:uid="{00000000-0005-0000-0000-00007E2E0000}"/>
    <cellStyle name="Normal 2 3 10 2 2" xfId="11906" xr:uid="{00000000-0005-0000-0000-00007F2E0000}"/>
    <cellStyle name="Normal 2 3 10 2 2 2" xfId="11907" xr:uid="{00000000-0005-0000-0000-0000802E0000}"/>
    <cellStyle name="Normal 2 3 10 2 2 3" xfId="11908" xr:uid="{00000000-0005-0000-0000-0000812E0000}"/>
    <cellStyle name="Normal 2 3 10 2 2 4" xfId="11909" xr:uid="{00000000-0005-0000-0000-0000822E0000}"/>
    <cellStyle name="Normal 2 3 10 2 3" xfId="11910" xr:uid="{00000000-0005-0000-0000-0000832E0000}"/>
    <cellStyle name="Normal 2 3 10 2 4" xfId="11911" xr:uid="{00000000-0005-0000-0000-0000842E0000}"/>
    <cellStyle name="Normal 2 3 10 2 5" xfId="11912" xr:uid="{00000000-0005-0000-0000-0000852E0000}"/>
    <cellStyle name="Normal 2 3 10 3" xfId="11913" xr:uid="{00000000-0005-0000-0000-0000862E0000}"/>
    <cellStyle name="Normal 2 3 10 4" xfId="11914" xr:uid="{00000000-0005-0000-0000-0000872E0000}"/>
    <cellStyle name="Normal 2 3 10 4 2" xfId="11915" xr:uid="{00000000-0005-0000-0000-0000882E0000}"/>
    <cellStyle name="Normal 2 3 10 4 3" xfId="11916" xr:uid="{00000000-0005-0000-0000-0000892E0000}"/>
    <cellStyle name="Normal 2 3 10 4 4" xfId="11917" xr:uid="{00000000-0005-0000-0000-00008A2E0000}"/>
    <cellStyle name="Normal 2 3 10 5" xfId="11918" xr:uid="{00000000-0005-0000-0000-00008B2E0000}"/>
    <cellStyle name="Normal 2 3 10 6" xfId="11919" xr:uid="{00000000-0005-0000-0000-00008C2E0000}"/>
    <cellStyle name="Normal 2 3 10 7" xfId="11920" xr:uid="{00000000-0005-0000-0000-00008D2E0000}"/>
    <cellStyle name="Normal 2 3 11" xfId="11921" xr:uid="{00000000-0005-0000-0000-00008E2E0000}"/>
    <cellStyle name="Normal 2 3 11 2" xfId="11922" xr:uid="{00000000-0005-0000-0000-00008F2E0000}"/>
    <cellStyle name="Normal 2 3 12" xfId="11923" xr:uid="{00000000-0005-0000-0000-0000902E0000}"/>
    <cellStyle name="Normal 2 3 12 2" xfId="11924" xr:uid="{00000000-0005-0000-0000-0000912E0000}"/>
    <cellStyle name="Normal 2 3 13" xfId="11925" xr:uid="{00000000-0005-0000-0000-0000922E0000}"/>
    <cellStyle name="Normal 2 3 13 2" xfId="11926" xr:uid="{00000000-0005-0000-0000-0000932E0000}"/>
    <cellStyle name="Normal 2 3 2" xfId="11927" xr:uid="{00000000-0005-0000-0000-0000942E0000}"/>
    <cellStyle name="Normal 2 3 2 2" xfId="11928" xr:uid="{00000000-0005-0000-0000-0000952E0000}"/>
    <cellStyle name="Normal 2 3 2 2 2" xfId="11929" xr:uid="{00000000-0005-0000-0000-0000962E0000}"/>
    <cellStyle name="Normal 2 3 2 2 3" xfId="11930" xr:uid="{00000000-0005-0000-0000-0000972E0000}"/>
    <cellStyle name="Normal 2 3 2 2 3 2" xfId="11931" xr:uid="{00000000-0005-0000-0000-0000982E0000}"/>
    <cellStyle name="Normal 2 3 2 2 3 2 2" xfId="11932" xr:uid="{00000000-0005-0000-0000-0000992E0000}"/>
    <cellStyle name="Normal 2 3 2 2 3 2 3" xfId="11933" xr:uid="{00000000-0005-0000-0000-00009A2E0000}"/>
    <cellStyle name="Normal 2 3 2 2 3 2 4" xfId="11934" xr:uid="{00000000-0005-0000-0000-00009B2E0000}"/>
    <cellStyle name="Normal 2 3 2 2 3 3" xfId="11935" xr:uid="{00000000-0005-0000-0000-00009C2E0000}"/>
    <cellStyle name="Normal 2 3 2 2 3 4" xfId="11936" xr:uid="{00000000-0005-0000-0000-00009D2E0000}"/>
    <cellStyle name="Normal 2 3 2 2 3 5" xfId="11937" xr:uid="{00000000-0005-0000-0000-00009E2E0000}"/>
    <cellStyle name="Normal 2 3 2 2 4" xfId="11938" xr:uid="{00000000-0005-0000-0000-00009F2E0000}"/>
    <cellStyle name="Normal 2 3 2 2 5" xfId="11939" xr:uid="{00000000-0005-0000-0000-0000A02E0000}"/>
    <cellStyle name="Normal 2 3 2 2 5 2" xfId="11940" xr:uid="{00000000-0005-0000-0000-0000A12E0000}"/>
    <cellStyle name="Normal 2 3 2 2 5 3" xfId="11941" xr:uid="{00000000-0005-0000-0000-0000A22E0000}"/>
    <cellStyle name="Normal 2 3 2 2 5 4" xfId="11942" xr:uid="{00000000-0005-0000-0000-0000A32E0000}"/>
    <cellStyle name="Normal 2 3 2 2 6" xfId="11943" xr:uid="{00000000-0005-0000-0000-0000A42E0000}"/>
    <cellStyle name="Normal 2 3 2 2 7" xfId="11944" xr:uid="{00000000-0005-0000-0000-0000A52E0000}"/>
    <cellStyle name="Normal 2 3 2 2 8" xfId="11945" xr:uid="{00000000-0005-0000-0000-0000A62E0000}"/>
    <cellStyle name="Normal 2 3 2 3" xfId="11946" xr:uid="{00000000-0005-0000-0000-0000A72E0000}"/>
    <cellStyle name="Normal 2 3 2 4" xfId="11947" xr:uid="{00000000-0005-0000-0000-0000A82E0000}"/>
    <cellStyle name="Normal 2 3 2 4 2" xfId="11948" xr:uid="{00000000-0005-0000-0000-0000A92E0000}"/>
    <cellStyle name="Normal 2 3 2 4 2 2" xfId="11949" xr:uid="{00000000-0005-0000-0000-0000AA2E0000}"/>
    <cellStyle name="Normal 2 3 2 4 2 3" xfId="11950" xr:uid="{00000000-0005-0000-0000-0000AB2E0000}"/>
    <cellStyle name="Normal 2 3 2 4 2 4" xfId="11951" xr:uid="{00000000-0005-0000-0000-0000AC2E0000}"/>
    <cellStyle name="Normal 2 3 2 4 3" xfId="11952" xr:uid="{00000000-0005-0000-0000-0000AD2E0000}"/>
    <cellStyle name="Normal 2 3 2 4 4" xfId="11953" xr:uid="{00000000-0005-0000-0000-0000AE2E0000}"/>
    <cellStyle name="Normal 2 3 2 4 5" xfId="11954" xr:uid="{00000000-0005-0000-0000-0000AF2E0000}"/>
    <cellStyle name="Normal 2 3 2 5" xfId="11955" xr:uid="{00000000-0005-0000-0000-0000B02E0000}"/>
    <cellStyle name="Normal 2 3 2 5 2" xfId="11956" xr:uid="{00000000-0005-0000-0000-0000B12E0000}"/>
    <cellStyle name="Normal 2 3 2 5 3" xfId="11957" xr:uid="{00000000-0005-0000-0000-0000B22E0000}"/>
    <cellStyle name="Normal 2 3 2 5 4" xfId="11958" xr:uid="{00000000-0005-0000-0000-0000B32E0000}"/>
    <cellStyle name="Normal 2 3 2 6" xfId="11959" xr:uid="{00000000-0005-0000-0000-0000B42E0000}"/>
    <cellStyle name="Normal 2 3 2 7" xfId="11960" xr:uid="{00000000-0005-0000-0000-0000B52E0000}"/>
    <cellStyle name="Normal 2 3 2 8" xfId="11961" xr:uid="{00000000-0005-0000-0000-0000B62E0000}"/>
    <cellStyle name="Normal 2 3 3" xfId="11962" xr:uid="{00000000-0005-0000-0000-0000B72E0000}"/>
    <cellStyle name="Normal 2 3 4" xfId="11963" xr:uid="{00000000-0005-0000-0000-0000B82E0000}"/>
    <cellStyle name="Normal 2 3 5" xfId="11964" xr:uid="{00000000-0005-0000-0000-0000B92E0000}"/>
    <cellStyle name="Normal 2 3 6" xfId="11965" xr:uid="{00000000-0005-0000-0000-0000BA2E0000}"/>
    <cellStyle name="Normal 2 3 7" xfId="11966" xr:uid="{00000000-0005-0000-0000-0000BB2E0000}"/>
    <cellStyle name="Normal 2 3 8" xfId="11967" xr:uid="{00000000-0005-0000-0000-0000BC2E0000}"/>
    <cellStyle name="Normal 2 3 9" xfId="11968" xr:uid="{00000000-0005-0000-0000-0000BD2E0000}"/>
    <cellStyle name="Normal 2 3 9 2" xfId="11969" xr:uid="{00000000-0005-0000-0000-0000BE2E0000}"/>
    <cellStyle name="Normal 2 30" xfId="11970" xr:uid="{00000000-0005-0000-0000-0000BF2E0000}"/>
    <cellStyle name="Normal 2 30 2" xfId="11971" xr:uid="{00000000-0005-0000-0000-0000C02E0000}"/>
    <cellStyle name="Normal 2 31" xfId="11972" xr:uid="{00000000-0005-0000-0000-0000C12E0000}"/>
    <cellStyle name="Normal 2 31 2" xfId="11973" xr:uid="{00000000-0005-0000-0000-0000C22E0000}"/>
    <cellStyle name="Normal 2 32" xfId="11974" xr:uid="{00000000-0005-0000-0000-0000C32E0000}"/>
    <cellStyle name="Normal 2 32 2" xfId="11975" xr:uid="{00000000-0005-0000-0000-0000C42E0000}"/>
    <cellStyle name="Normal 2 33" xfId="11976" xr:uid="{00000000-0005-0000-0000-0000C52E0000}"/>
    <cellStyle name="Normal 2 33 2" xfId="11977" xr:uid="{00000000-0005-0000-0000-0000C62E0000}"/>
    <cellStyle name="Normal 2 34" xfId="11978" xr:uid="{00000000-0005-0000-0000-0000C72E0000}"/>
    <cellStyle name="Normal 2 34 2" xfId="11979" xr:uid="{00000000-0005-0000-0000-0000C82E0000}"/>
    <cellStyle name="Normal 2 35" xfId="11980" xr:uid="{00000000-0005-0000-0000-0000C92E0000}"/>
    <cellStyle name="Normal 2 35 2" xfId="11981" xr:uid="{00000000-0005-0000-0000-0000CA2E0000}"/>
    <cellStyle name="Normal 2 36" xfId="11982" xr:uid="{00000000-0005-0000-0000-0000CB2E0000}"/>
    <cellStyle name="Normal 2 36 2" xfId="11983" xr:uid="{00000000-0005-0000-0000-0000CC2E0000}"/>
    <cellStyle name="Normal 2 37" xfId="11984" xr:uid="{00000000-0005-0000-0000-0000CD2E0000}"/>
    <cellStyle name="Normal 2 37 2" xfId="11985" xr:uid="{00000000-0005-0000-0000-0000CE2E0000}"/>
    <cellStyle name="Normal 2 38" xfId="11986" xr:uid="{00000000-0005-0000-0000-0000CF2E0000}"/>
    <cellStyle name="Normal 2 38 2" xfId="11987" xr:uid="{00000000-0005-0000-0000-0000D02E0000}"/>
    <cellStyle name="Normal 2 39" xfId="11988" xr:uid="{00000000-0005-0000-0000-0000D12E0000}"/>
    <cellStyle name="Normal 2 39 2" xfId="11989" xr:uid="{00000000-0005-0000-0000-0000D22E0000}"/>
    <cellStyle name="Normal 2 4" xfId="11990" xr:uid="{00000000-0005-0000-0000-0000D32E0000}"/>
    <cellStyle name="Normal 2 4 10" xfId="11991" xr:uid="{00000000-0005-0000-0000-0000D42E0000}"/>
    <cellStyle name="Normal 2 4 10 2" xfId="11992" xr:uid="{00000000-0005-0000-0000-0000D52E0000}"/>
    <cellStyle name="Normal 2 4 11" xfId="11993" xr:uid="{00000000-0005-0000-0000-0000D62E0000}"/>
    <cellStyle name="Normal 2 4 12" xfId="11994" xr:uid="{00000000-0005-0000-0000-0000D72E0000}"/>
    <cellStyle name="Normal 2 4 12 2" xfId="11995" xr:uid="{00000000-0005-0000-0000-0000D82E0000}"/>
    <cellStyle name="Normal 2 4 13" xfId="11996" xr:uid="{00000000-0005-0000-0000-0000D92E0000}"/>
    <cellStyle name="Normal 2 4 14" xfId="11997" xr:uid="{00000000-0005-0000-0000-0000DA2E0000}"/>
    <cellStyle name="Normal 2 4 2" xfId="11998" xr:uid="{00000000-0005-0000-0000-0000DB2E0000}"/>
    <cellStyle name="Normal 2 4 2 2" xfId="11999" xr:uid="{00000000-0005-0000-0000-0000DC2E0000}"/>
    <cellStyle name="Normal 2 4 3" xfId="12000" xr:uid="{00000000-0005-0000-0000-0000DD2E0000}"/>
    <cellStyle name="Normal 2 4 4" xfId="12001" xr:uid="{00000000-0005-0000-0000-0000DE2E0000}"/>
    <cellStyle name="Normal 2 4 5" xfId="12002" xr:uid="{00000000-0005-0000-0000-0000DF2E0000}"/>
    <cellStyle name="Normal 2 4 6" xfId="12003" xr:uid="{00000000-0005-0000-0000-0000E02E0000}"/>
    <cellStyle name="Normal 2 4 7" xfId="12004" xr:uid="{00000000-0005-0000-0000-0000E12E0000}"/>
    <cellStyle name="Normal 2 4 8" xfId="12005" xr:uid="{00000000-0005-0000-0000-0000E22E0000}"/>
    <cellStyle name="Normal 2 4 9" xfId="12006" xr:uid="{00000000-0005-0000-0000-0000E32E0000}"/>
    <cellStyle name="Normal 2 4 9 2" xfId="12007" xr:uid="{00000000-0005-0000-0000-0000E42E0000}"/>
    <cellStyle name="Normal 2 40" xfId="12008" xr:uid="{00000000-0005-0000-0000-0000E52E0000}"/>
    <cellStyle name="Normal 2 40 2" xfId="12009" xr:uid="{00000000-0005-0000-0000-0000E62E0000}"/>
    <cellStyle name="Normal 2 41" xfId="12010" xr:uid="{00000000-0005-0000-0000-0000E72E0000}"/>
    <cellStyle name="Normal 2 41 2" xfId="12011" xr:uid="{00000000-0005-0000-0000-0000E82E0000}"/>
    <cellStyle name="Normal 2 42" xfId="12012" xr:uid="{00000000-0005-0000-0000-0000E92E0000}"/>
    <cellStyle name="Normal 2 42 2" xfId="12013" xr:uid="{00000000-0005-0000-0000-0000EA2E0000}"/>
    <cellStyle name="Normal 2 43" xfId="12014" xr:uid="{00000000-0005-0000-0000-0000EB2E0000}"/>
    <cellStyle name="Normal 2 43 2" xfId="12015" xr:uid="{00000000-0005-0000-0000-0000EC2E0000}"/>
    <cellStyle name="Normal 2 44" xfId="12016" xr:uid="{00000000-0005-0000-0000-0000ED2E0000}"/>
    <cellStyle name="Normal 2 44 2" xfId="12017" xr:uid="{00000000-0005-0000-0000-0000EE2E0000}"/>
    <cellStyle name="Normal 2 45" xfId="12018" xr:uid="{00000000-0005-0000-0000-0000EF2E0000}"/>
    <cellStyle name="Normal 2 45 2" xfId="12019" xr:uid="{00000000-0005-0000-0000-0000F02E0000}"/>
    <cellStyle name="Normal 2 46" xfId="12020" xr:uid="{00000000-0005-0000-0000-0000F12E0000}"/>
    <cellStyle name="Normal 2 46 2" xfId="12021" xr:uid="{00000000-0005-0000-0000-0000F22E0000}"/>
    <cellStyle name="Normal 2 47" xfId="12022" xr:uid="{00000000-0005-0000-0000-0000F32E0000}"/>
    <cellStyle name="Normal 2 47 2" xfId="12023" xr:uid="{00000000-0005-0000-0000-0000F42E0000}"/>
    <cellStyle name="Normal 2 48" xfId="12024" xr:uid="{00000000-0005-0000-0000-0000F52E0000}"/>
    <cellStyle name="Normal 2 48 2" xfId="12025" xr:uid="{00000000-0005-0000-0000-0000F62E0000}"/>
    <cellStyle name="Normal 2 49" xfId="12026" xr:uid="{00000000-0005-0000-0000-0000F72E0000}"/>
    <cellStyle name="Normal 2 49 2" xfId="12027" xr:uid="{00000000-0005-0000-0000-0000F82E0000}"/>
    <cellStyle name="Normal 2 5" xfId="12028" xr:uid="{00000000-0005-0000-0000-0000F92E0000}"/>
    <cellStyle name="Normal 2 5 10" xfId="12029" xr:uid="{00000000-0005-0000-0000-0000FA2E0000}"/>
    <cellStyle name="Normal 2 5 11" xfId="12030" xr:uid="{00000000-0005-0000-0000-0000FB2E0000}"/>
    <cellStyle name="Normal 2 5 12" xfId="12031" xr:uid="{00000000-0005-0000-0000-0000FC2E0000}"/>
    <cellStyle name="Normal 2 5 13" xfId="12032" xr:uid="{00000000-0005-0000-0000-0000FD2E0000}"/>
    <cellStyle name="Normal 2 5 2" xfId="12033" xr:uid="{00000000-0005-0000-0000-0000FE2E0000}"/>
    <cellStyle name="Normal 2 5 2 2" xfId="12034" xr:uid="{00000000-0005-0000-0000-0000FF2E0000}"/>
    <cellStyle name="Normal 2 5 3" xfId="12035" xr:uid="{00000000-0005-0000-0000-0000002F0000}"/>
    <cellStyle name="Normal 2 5 3 2" xfId="12036" xr:uid="{00000000-0005-0000-0000-0000012F0000}"/>
    <cellStyle name="Normal 2 5 4" xfId="12037" xr:uid="{00000000-0005-0000-0000-0000022F0000}"/>
    <cellStyle name="Normal 2 5 4 2" xfId="12038" xr:uid="{00000000-0005-0000-0000-0000032F0000}"/>
    <cellStyle name="Normal 2 5 5" xfId="12039" xr:uid="{00000000-0005-0000-0000-0000042F0000}"/>
    <cellStyle name="Normal 2 5 5 2" xfId="12040" xr:uid="{00000000-0005-0000-0000-0000052F0000}"/>
    <cellStyle name="Normal 2 5 6" xfId="12041" xr:uid="{00000000-0005-0000-0000-0000062F0000}"/>
    <cellStyle name="Normal 2 5 6 2" xfId="12042" xr:uid="{00000000-0005-0000-0000-0000072F0000}"/>
    <cellStyle name="Normal 2 5 7" xfId="12043" xr:uid="{00000000-0005-0000-0000-0000082F0000}"/>
    <cellStyle name="Normal 2 5 8" xfId="12044" xr:uid="{00000000-0005-0000-0000-0000092F0000}"/>
    <cellStyle name="Normal 2 5 9" xfId="12045" xr:uid="{00000000-0005-0000-0000-00000A2F0000}"/>
    <cellStyle name="Normal 2 50" xfId="12046" xr:uid="{00000000-0005-0000-0000-00000B2F0000}"/>
    <cellStyle name="Normal 2 50 2" xfId="12047" xr:uid="{00000000-0005-0000-0000-00000C2F0000}"/>
    <cellStyle name="Normal 2 51" xfId="12048" xr:uid="{00000000-0005-0000-0000-00000D2F0000}"/>
    <cellStyle name="Normal 2 51 2" xfId="12049" xr:uid="{00000000-0005-0000-0000-00000E2F0000}"/>
    <cellStyle name="Normal 2 52" xfId="12050" xr:uid="{00000000-0005-0000-0000-00000F2F0000}"/>
    <cellStyle name="Normal 2 52 2" xfId="12051" xr:uid="{00000000-0005-0000-0000-0000102F0000}"/>
    <cellStyle name="Normal 2 53" xfId="12052" xr:uid="{00000000-0005-0000-0000-0000112F0000}"/>
    <cellStyle name="Normal 2 53 2" xfId="12053" xr:uid="{00000000-0005-0000-0000-0000122F0000}"/>
    <cellStyle name="Normal 2 54" xfId="12054" xr:uid="{00000000-0005-0000-0000-0000132F0000}"/>
    <cellStyle name="Normal 2 54 2" xfId="12055" xr:uid="{00000000-0005-0000-0000-0000142F0000}"/>
    <cellStyle name="Normal 2 55" xfId="12056" xr:uid="{00000000-0005-0000-0000-0000152F0000}"/>
    <cellStyle name="Normal 2 55 2" xfId="12057" xr:uid="{00000000-0005-0000-0000-0000162F0000}"/>
    <cellStyle name="Normal 2 56" xfId="12058" xr:uid="{00000000-0005-0000-0000-0000172F0000}"/>
    <cellStyle name="Normal 2 56 2" xfId="12059" xr:uid="{00000000-0005-0000-0000-0000182F0000}"/>
    <cellStyle name="Normal 2 57" xfId="12060" xr:uid="{00000000-0005-0000-0000-0000192F0000}"/>
    <cellStyle name="Normal 2 6" xfId="12061" xr:uid="{00000000-0005-0000-0000-00001A2F0000}"/>
    <cellStyle name="Normal 2 6 10" xfId="12062" xr:uid="{00000000-0005-0000-0000-00001B2F0000}"/>
    <cellStyle name="Normal 2 6 11" xfId="12063" xr:uid="{00000000-0005-0000-0000-00001C2F0000}"/>
    <cellStyle name="Normal 2 6 12" xfId="12064" xr:uid="{00000000-0005-0000-0000-00001D2F0000}"/>
    <cellStyle name="Normal 2 6 13" xfId="12065" xr:uid="{00000000-0005-0000-0000-00001E2F0000}"/>
    <cellStyle name="Normal 2 6 2" xfId="12066" xr:uid="{00000000-0005-0000-0000-00001F2F0000}"/>
    <cellStyle name="Normal 2 6 2 2" xfId="12067" xr:uid="{00000000-0005-0000-0000-0000202F0000}"/>
    <cellStyle name="Normal 2 6 3" xfId="12068" xr:uid="{00000000-0005-0000-0000-0000212F0000}"/>
    <cellStyle name="Normal 2 6 3 2" xfId="12069" xr:uid="{00000000-0005-0000-0000-0000222F0000}"/>
    <cellStyle name="Normal 2 6 4" xfId="12070" xr:uid="{00000000-0005-0000-0000-0000232F0000}"/>
    <cellStyle name="Normal 2 6 5" xfId="12071" xr:uid="{00000000-0005-0000-0000-0000242F0000}"/>
    <cellStyle name="Normal 2 6 6" xfId="12072" xr:uid="{00000000-0005-0000-0000-0000252F0000}"/>
    <cellStyle name="Normal 2 6 7" xfId="12073" xr:uid="{00000000-0005-0000-0000-0000262F0000}"/>
    <cellStyle name="Normal 2 6 8" xfId="12074" xr:uid="{00000000-0005-0000-0000-0000272F0000}"/>
    <cellStyle name="Normal 2 6 9" xfId="12075" xr:uid="{00000000-0005-0000-0000-0000282F0000}"/>
    <cellStyle name="Normal 2 7" xfId="12076" xr:uid="{00000000-0005-0000-0000-0000292F0000}"/>
    <cellStyle name="Normal 2 7 10" xfId="12077" xr:uid="{00000000-0005-0000-0000-00002A2F0000}"/>
    <cellStyle name="Normal 2 7 11" xfId="12078" xr:uid="{00000000-0005-0000-0000-00002B2F0000}"/>
    <cellStyle name="Normal 2 7 12" xfId="12079" xr:uid="{00000000-0005-0000-0000-00002C2F0000}"/>
    <cellStyle name="Normal 2 7 13" xfId="12080" xr:uid="{00000000-0005-0000-0000-00002D2F0000}"/>
    <cellStyle name="Normal 2 7 13 2" xfId="12081" xr:uid="{00000000-0005-0000-0000-00002E2F0000}"/>
    <cellStyle name="Normal 2 7 13 2 2" xfId="12082" xr:uid="{00000000-0005-0000-0000-00002F2F0000}"/>
    <cellStyle name="Normal 2 7 13 2 3" xfId="12083" xr:uid="{00000000-0005-0000-0000-0000302F0000}"/>
    <cellStyle name="Normal 2 7 13 2 4" xfId="12084" xr:uid="{00000000-0005-0000-0000-0000312F0000}"/>
    <cellStyle name="Normal 2 7 13 3" xfId="12085" xr:uid="{00000000-0005-0000-0000-0000322F0000}"/>
    <cellStyle name="Normal 2 7 13 4" xfId="12086" xr:uid="{00000000-0005-0000-0000-0000332F0000}"/>
    <cellStyle name="Normal 2 7 13 5" xfId="12087" xr:uid="{00000000-0005-0000-0000-0000342F0000}"/>
    <cellStyle name="Normal 2 7 14" xfId="12088" xr:uid="{00000000-0005-0000-0000-0000352F0000}"/>
    <cellStyle name="Normal 2 7 14 2" xfId="12089" xr:uid="{00000000-0005-0000-0000-0000362F0000}"/>
    <cellStyle name="Normal 2 7 14 3" xfId="12090" xr:uid="{00000000-0005-0000-0000-0000372F0000}"/>
    <cellStyle name="Normal 2 7 14 4" xfId="12091" xr:uid="{00000000-0005-0000-0000-0000382F0000}"/>
    <cellStyle name="Normal 2 7 15" xfId="12092" xr:uid="{00000000-0005-0000-0000-0000392F0000}"/>
    <cellStyle name="Normal 2 7 16" xfId="12093" xr:uid="{00000000-0005-0000-0000-00003A2F0000}"/>
    <cellStyle name="Normal 2 7 17" xfId="12094" xr:uid="{00000000-0005-0000-0000-00003B2F0000}"/>
    <cellStyle name="Normal 2 7 2" xfId="12095" xr:uid="{00000000-0005-0000-0000-00003C2F0000}"/>
    <cellStyle name="Normal 2 7 2 2" xfId="12096" xr:uid="{00000000-0005-0000-0000-00003D2F0000}"/>
    <cellStyle name="Normal 2 7 3" xfId="12097" xr:uid="{00000000-0005-0000-0000-00003E2F0000}"/>
    <cellStyle name="Normal 2 7 3 2" xfId="12098" xr:uid="{00000000-0005-0000-0000-00003F2F0000}"/>
    <cellStyle name="Normal 2 7 4" xfId="12099" xr:uid="{00000000-0005-0000-0000-0000402F0000}"/>
    <cellStyle name="Normal 2 7 5" xfId="12100" xr:uid="{00000000-0005-0000-0000-0000412F0000}"/>
    <cellStyle name="Normal 2 7 6" xfId="12101" xr:uid="{00000000-0005-0000-0000-0000422F0000}"/>
    <cellStyle name="Normal 2 7 7" xfId="12102" xr:uid="{00000000-0005-0000-0000-0000432F0000}"/>
    <cellStyle name="Normal 2 7 8" xfId="12103" xr:uid="{00000000-0005-0000-0000-0000442F0000}"/>
    <cellStyle name="Normal 2 7 9" xfId="12104" xr:uid="{00000000-0005-0000-0000-0000452F0000}"/>
    <cellStyle name="Normal 2 8" xfId="12105" xr:uid="{00000000-0005-0000-0000-0000462F0000}"/>
    <cellStyle name="Normal 2 8 2" xfId="12106" xr:uid="{00000000-0005-0000-0000-0000472F0000}"/>
    <cellStyle name="Normal 2 8 3" xfId="12107" xr:uid="{00000000-0005-0000-0000-0000482F0000}"/>
    <cellStyle name="Normal 2 8 3 2" xfId="12108" xr:uid="{00000000-0005-0000-0000-0000492F0000}"/>
    <cellStyle name="Normal 2 8 4" xfId="12109" xr:uid="{00000000-0005-0000-0000-00004A2F0000}"/>
    <cellStyle name="Normal 2 8 4 2" xfId="12110" xr:uid="{00000000-0005-0000-0000-00004B2F0000}"/>
    <cellStyle name="Normal 2 8 4 2 2" xfId="12111" xr:uid="{00000000-0005-0000-0000-00004C2F0000}"/>
    <cellStyle name="Normal 2 8 4 2 2 2" xfId="12112" xr:uid="{00000000-0005-0000-0000-00004D2F0000}"/>
    <cellStyle name="Normal 2 8 4 2 2 3" xfId="12113" xr:uid="{00000000-0005-0000-0000-00004E2F0000}"/>
    <cellStyle name="Normal 2 8 4 2 2 4" xfId="12114" xr:uid="{00000000-0005-0000-0000-00004F2F0000}"/>
    <cellStyle name="Normal 2 8 4 2 3" xfId="12115" xr:uid="{00000000-0005-0000-0000-0000502F0000}"/>
    <cellStyle name="Normal 2 8 4 2 4" xfId="12116" xr:uid="{00000000-0005-0000-0000-0000512F0000}"/>
    <cellStyle name="Normal 2 8 4 2 5" xfId="12117" xr:uid="{00000000-0005-0000-0000-0000522F0000}"/>
    <cellStyle name="Normal 2 8 4 3" xfId="12118" xr:uid="{00000000-0005-0000-0000-0000532F0000}"/>
    <cellStyle name="Normal 2 8 4 4" xfId="12119" xr:uid="{00000000-0005-0000-0000-0000542F0000}"/>
    <cellStyle name="Normal 2 8 4 4 2" xfId="12120" xr:uid="{00000000-0005-0000-0000-0000552F0000}"/>
    <cellStyle name="Normal 2 8 4 4 3" xfId="12121" xr:uid="{00000000-0005-0000-0000-0000562F0000}"/>
    <cellStyle name="Normal 2 8 4 4 4" xfId="12122" xr:uid="{00000000-0005-0000-0000-0000572F0000}"/>
    <cellStyle name="Normal 2 8 4 5" xfId="12123" xr:uid="{00000000-0005-0000-0000-0000582F0000}"/>
    <cellStyle name="Normal 2 8 4 6" xfId="12124" xr:uid="{00000000-0005-0000-0000-0000592F0000}"/>
    <cellStyle name="Normal 2 8 4 7" xfId="12125" xr:uid="{00000000-0005-0000-0000-00005A2F0000}"/>
    <cellStyle name="Normal 2 8 5" xfId="12126" xr:uid="{00000000-0005-0000-0000-00005B2F0000}"/>
    <cellStyle name="Normal 2 8 5 2" xfId="12127" xr:uid="{00000000-0005-0000-0000-00005C2F0000}"/>
    <cellStyle name="Normal 2 8 5 2 2" xfId="12128" xr:uid="{00000000-0005-0000-0000-00005D2F0000}"/>
    <cellStyle name="Normal 2 8 5 2 3" xfId="12129" xr:uid="{00000000-0005-0000-0000-00005E2F0000}"/>
    <cellStyle name="Normal 2 8 5 2 4" xfId="12130" xr:uid="{00000000-0005-0000-0000-00005F2F0000}"/>
    <cellStyle name="Normal 2 8 5 3" xfId="12131" xr:uid="{00000000-0005-0000-0000-0000602F0000}"/>
    <cellStyle name="Normal 2 8 5 4" xfId="12132" xr:uid="{00000000-0005-0000-0000-0000612F0000}"/>
    <cellStyle name="Normal 2 8 5 5" xfId="12133" xr:uid="{00000000-0005-0000-0000-0000622F0000}"/>
    <cellStyle name="Normal 2 8 6" xfId="12134" xr:uid="{00000000-0005-0000-0000-0000632F0000}"/>
    <cellStyle name="Normal 2 8 6 2" xfId="12135" xr:uid="{00000000-0005-0000-0000-0000642F0000}"/>
    <cellStyle name="Normal 2 8 6 3" xfId="12136" xr:uid="{00000000-0005-0000-0000-0000652F0000}"/>
    <cellStyle name="Normal 2 8 6 4" xfId="12137" xr:uid="{00000000-0005-0000-0000-0000662F0000}"/>
    <cellStyle name="Normal 2 8 7" xfId="12138" xr:uid="{00000000-0005-0000-0000-0000672F0000}"/>
    <cellStyle name="Normal 2 8 8" xfId="12139" xr:uid="{00000000-0005-0000-0000-0000682F0000}"/>
    <cellStyle name="Normal 2 8 9" xfId="12140" xr:uid="{00000000-0005-0000-0000-0000692F0000}"/>
    <cellStyle name="Normal 2 9" xfId="12141" xr:uid="{00000000-0005-0000-0000-00006A2F0000}"/>
    <cellStyle name="Normal 2 9 10" xfId="12142" xr:uid="{00000000-0005-0000-0000-00006B2F0000}"/>
    <cellStyle name="Normal 2 9 10 2" xfId="12143" xr:uid="{00000000-0005-0000-0000-00006C2F0000}"/>
    <cellStyle name="Normal 2 9 10 2 2" xfId="12144" xr:uid="{00000000-0005-0000-0000-00006D2F0000}"/>
    <cellStyle name="Normal 2 9 10 2 2 2" xfId="12145" xr:uid="{00000000-0005-0000-0000-00006E2F0000}"/>
    <cellStyle name="Normal 2 9 10 2 2 3" xfId="12146" xr:uid="{00000000-0005-0000-0000-00006F2F0000}"/>
    <cellStyle name="Normal 2 9 10 2 2 4" xfId="12147" xr:uid="{00000000-0005-0000-0000-0000702F0000}"/>
    <cellStyle name="Normal 2 9 10 2 3" xfId="12148" xr:uid="{00000000-0005-0000-0000-0000712F0000}"/>
    <cellStyle name="Normal 2 9 10 2 4" xfId="12149" xr:uid="{00000000-0005-0000-0000-0000722F0000}"/>
    <cellStyle name="Normal 2 9 10 2 5" xfId="12150" xr:uid="{00000000-0005-0000-0000-0000732F0000}"/>
    <cellStyle name="Normal 2 9 10 3" xfId="12151" xr:uid="{00000000-0005-0000-0000-0000742F0000}"/>
    <cellStyle name="Normal 2 9 10 3 2" xfId="12152" xr:uid="{00000000-0005-0000-0000-0000752F0000}"/>
    <cellStyle name="Normal 2 9 10 3 3" xfId="12153" xr:uid="{00000000-0005-0000-0000-0000762F0000}"/>
    <cellStyle name="Normal 2 9 10 3 4" xfId="12154" xr:uid="{00000000-0005-0000-0000-0000772F0000}"/>
    <cellStyle name="Normal 2 9 10 4" xfId="12155" xr:uid="{00000000-0005-0000-0000-0000782F0000}"/>
    <cellStyle name="Normal 2 9 10 5" xfId="12156" xr:uid="{00000000-0005-0000-0000-0000792F0000}"/>
    <cellStyle name="Normal 2 9 10 6" xfId="12157" xr:uid="{00000000-0005-0000-0000-00007A2F0000}"/>
    <cellStyle name="Normal 2 9 11" xfId="12158" xr:uid="{00000000-0005-0000-0000-00007B2F0000}"/>
    <cellStyle name="Normal 2 9 11 2" xfId="12159" xr:uid="{00000000-0005-0000-0000-00007C2F0000}"/>
    <cellStyle name="Normal 2 9 11 2 2" xfId="12160" xr:uid="{00000000-0005-0000-0000-00007D2F0000}"/>
    <cellStyle name="Normal 2 9 11 2 3" xfId="12161" xr:uid="{00000000-0005-0000-0000-00007E2F0000}"/>
    <cellStyle name="Normal 2 9 11 2 4" xfId="12162" xr:uid="{00000000-0005-0000-0000-00007F2F0000}"/>
    <cellStyle name="Normal 2 9 11 3" xfId="12163" xr:uid="{00000000-0005-0000-0000-0000802F0000}"/>
    <cellStyle name="Normal 2 9 11 4" xfId="12164" xr:uid="{00000000-0005-0000-0000-0000812F0000}"/>
    <cellStyle name="Normal 2 9 11 5" xfId="12165" xr:uid="{00000000-0005-0000-0000-0000822F0000}"/>
    <cellStyle name="Normal 2 9 12" xfId="12166" xr:uid="{00000000-0005-0000-0000-0000832F0000}"/>
    <cellStyle name="Normal 2 9 12 2" xfId="12167" xr:uid="{00000000-0005-0000-0000-0000842F0000}"/>
    <cellStyle name="Normal 2 9 12 3" xfId="12168" xr:uid="{00000000-0005-0000-0000-0000852F0000}"/>
    <cellStyle name="Normal 2 9 12 4" xfId="12169" xr:uid="{00000000-0005-0000-0000-0000862F0000}"/>
    <cellStyle name="Normal 2 9 13" xfId="12170" xr:uid="{00000000-0005-0000-0000-0000872F0000}"/>
    <cellStyle name="Normal 2 9 14" xfId="12171" xr:uid="{00000000-0005-0000-0000-0000882F0000}"/>
    <cellStyle name="Normal 2 9 15" xfId="12172" xr:uid="{00000000-0005-0000-0000-0000892F0000}"/>
    <cellStyle name="Normal 2 9 2" xfId="12173" xr:uid="{00000000-0005-0000-0000-00008A2F0000}"/>
    <cellStyle name="Normal 2 9 2 2" xfId="12174" xr:uid="{00000000-0005-0000-0000-00008B2F0000}"/>
    <cellStyle name="Normal 2 9 2 2 2" xfId="12175" xr:uid="{00000000-0005-0000-0000-00008C2F0000}"/>
    <cellStyle name="Normal 2 9 2 3" xfId="12176" xr:uid="{00000000-0005-0000-0000-00008D2F0000}"/>
    <cellStyle name="Normal 2 9 2 4" xfId="12177" xr:uid="{00000000-0005-0000-0000-00008E2F0000}"/>
    <cellStyle name="Normal 2 9 2 5" xfId="12178" xr:uid="{00000000-0005-0000-0000-00008F2F0000}"/>
    <cellStyle name="Normal 2 9 2 6" xfId="12179" xr:uid="{00000000-0005-0000-0000-0000902F0000}"/>
    <cellStyle name="Normal 2 9 2 7" xfId="12180" xr:uid="{00000000-0005-0000-0000-0000912F0000}"/>
    <cellStyle name="Normal 2 9 2 8" xfId="12181" xr:uid="{00000000-0005-0000-0000-0000922F0000}"/>
    <cellStyle name="Normal 2 9 3" xfId="12182" xr:uid="{00000000-0005-0000-0000-0000932F0000}"/>
    <cellStyle name="Normal 2 9 3 2" xfId="12183" xr:uid="{00000000-0005-0000-0000-0000942F0000}"/>
    <cellStyle name="Normal 2 9 4" xfId="12184" xr:uid="{00000000-0005-0000-0000-0000952F0000}"/>
    <cellStyle name="Normal 2 9 5" xfId="12185" xr:uid="{00000000-0005-0000-0000-0000962F0000}"/>
    <cellStyle name="Normal 2 9 6" xfId="12186" xr:uid="{00000000-0005-0000-0000-0000972F0000}"/>
    <cellStyle name="Normal 2 9 7" xfId="12187" xr:uid="{00000000-0005-0000-0000-0000982F0000}"/>
    <cellStyle name="Normal 2 9 8" xfId="12188" xr:uid="{00000000-0005-0000-0000-0000992F0000}"/>
    <cellStyle name="Normal 2 9 9" xfId="12189" xr:uid="{00000000-0005-0000-0000-00009A2F0000}"/>
    <cellStyle name="Normal 2 9 9 2" xfId="12190" xr:uid="{00000000-0005-0000-0000-00009B2F0000}"/>
    <cellStyle name="Normal 20" xfId="12191" xr:uid="{00000000-0005-0000-0000-00009C2F0000}"/>
    <cellStyle name="Normal 20 10" xfId="12192" xr:uid="{00000000-0005-0000-0000-00009D2F0000}"/>
    <cellStyle name="Normal 20 10 2" xfId="12193" xr:uid="{00000000-0005-0000-0000-00009E2F0000}"/>
    <cellStyle name="Normal 20 11" xfId="12194" xr:uid="{00000000-0005-0000-0000-00009F2F0000}"/>
    <cellStyle name="Normal 20 11 2" xfId="12195" xr:uid="{00000000-0005-0000-0000-0000A02F0000}"/>
    <cellStyle name="Normal 20 12" xfId="12196" xr:uid="{00000000-0005-0000-0000-0000A12F0000}"/>
    <cellStyle name="Normal 20 12 2" xfId="12197" xr:uid="{00000000-0005-0000-0000-0000A22F0000}"/>
    <cellStyle name="Normal 20 13" xfId="12198" xr:uid="{00000000-0005-0000-0000-0000A32F0000}"/>
    <cellStyle name="Normal 20 13 2" xfId="12199" xr:uid="{00000000-0005-0000-0000-0000A42F0000}"/>
    <cellStyle name="Normal 20 13 2 2" xfId="12200" xr:uid="{00000000-0005-0000-0000-0000A52F0000}"/>
    <cellStyle name="Normal 20 13 2 3" xfId="12201" xr:uid="{00000000-0005-0000-0000-0000A62F0000}"/>
    <cellStyle name="Normal 20 13 2 3 2" xfId="12202" xr:uid="{00000000-0005-0000-0000-0000A72F0000}"/>
    <cellStyle name="Normal 20 13 2 3 3" xfId="12203" xr:uid="{00000000-0005-0000-0000-0000A82F0000}"/>
    <cellStyle name="Normal 20 13 2 3 4" xfId="12204" xr:uid="{00000000-0005-0000-0000-0000A92F0000}"/>
    <cellStyle name="Normal 20 13 2 4" xfId="12205" xr:uid="{00000000-0005-0000-0000-0000AA2F0000}"/>
    <cellStyle name="Normal 20 13 2 5" xfId="12206" xr:uid="{00000000-0005-0000-0000-0000AB2F0000}"/>
    <cellStyle name="Normal 20 13 2 6" xfId="12207" xr:uid="{00000000-0005-0000-0000-0000AC2F0000}"/>
    <cellStyle name="Normal 20 13 3" xfId="12208" xr:uid="{00000000-0005-0000-0000-0000AD2F0000}"/>
    <cellStyle name="Normal 20 13 4" xfId="12209" xr:uid="{00000000-0005-0000-0000-0000AE2F0000}"/>
    <cellStyle name="Normal 20 13 4 2" xfId="12210" xr:uid="{00000000-0005-0000-0000-0000AF2F0000}"/>
    <cellStyle name="Normal 20 13 4 3" xfId="12211" xr:uid="{00000000-0005-0000-0000-0000B02F0000}"/>
    <cellStyle name="Normal 20 13 4 4" xfId="12212" xr:uid="{00000000-0005-0000-0000-0000B12F0000}"/>
    <cellStyle name="Normal 20 13 5" xfId="12213" xr:uid="{00000000-0005-0000-0000-0000B22F0000}"/>
    <cellStyle name="Normal 20 13 6" xfId="12214" xr:uid="{00000000-0005-0000-0000-0000B32F0000}"/>
    <cellStyle name="Normal 20 13 7" xfId="12215" xr:uid="{00000000-0005-0000-0000-0000B42F0000}"/>
    <cellStyle name="Normal 20 14" xfId="12216" xr:uid="{00000000-0005-0000-0000-0000B52F0000}"/>
    <cellStyle name="Normal 20 15" xfId="12217" xr:uid="{00000000-0005-0000-0000-0000B62F0000}"/>
    <cellStyle name="Normal 20 15 2" xfId="12218" xr:uid="{00000000-0005-0000-0000-0000B72F0000}"/>
    <cellStyle name="Normal 20 15 2 2" xfId="12219" xr:uid="{00000000-0005-0000-0000-0000B82F0000}"/>
    <cellStyle name="Normal 20 15 2 3" xfId="12220" xr:uid="{00000000-0005-0000-0000-0000B92F0000}"/>
    <cellStyle name="Normal 20 15 2 4" xfId="12221" xr:uid="{00000000-0005-0000-0000-0000BA2F0000}"/>
    <cellStyle name="Normal 20 15 3" xfId="12222" xr:uid="{00000000-0005-0000-0000-0000BB2F0000}"/>
    <cellStyle name="Normal 20 15 4" xfId="12223" xr:uid="{00000000-0005-0000-0000-0000BC2F0000}"/>
    <cellStyle name="Normal 20 15 5" xfId="12224" xr:uid="{00000000-0005-0000-0000-0000BD2F0000}"/>
    <cellStyle name="Normal 20 16" xfId="12225" xr:uid="{00000000-0005-0000-0000-0000BE2F0000}"/>
    <cellStyle name="Normal 20 16 2" xfId="12226" xr:uid="{00000000-0005-0000-0000-0000BF2F0000}"/>
    <cellStyle name="Normal 20 16 3" xfId="12227" xr:uid="{00000000-0005-0000-0000-0000C02F0000}"/>
    <cellStyle name="Normal 20 16 4" xfId="12228" xr:uid="{00000000-0005-0000-0000-0000C12F0000}"/>
    <cellStyle name="Normal 20 17" xfId="12229" xr:uid="{00000000-0005-0000-0000-0000C22F0000}"/>
    <cellStyle name="Normal 20 18" xfId="12230" xr:uid="{00000000-0005-0000-0000-0000C32F0000}"/>
    <cellStyle name="Normal 20 19" xfId="12231" xr:uid="{00000000-0005-0000-0000-0000C42F0000}"/>
    <cellStyle name="Normal 20 2" xfId="12232" xr:uid="{00000000-0005-0000-0000-0000C52F0000}"/>
    <cellStyle name="Normal 20 2 2" xfId="12233" xr:uid="{00000000-0005-0000-0000-0000C62F0000}"/>
    <cellStyle name="Normal 20 2 2 2" xfId="12234" xr:uid="{00000000-0005-0000-0000-0000C72F0000}"/>
    <cellStyle name="Normal 20 2 2 2 2" xfId="12235" xr:uid="{00000000-0005-0000-0000-0000C82F0000}"/>
    <cellStyle name="Normal 20 2 2 2 2 2" xfId="12236" xr:uid="{00000000-0005-0000-0000-0000C92F0000}"/>
    <cellStyle name="Normal 20 2 2 2 2 3" xfId="12237" xr:uid="{00000000-0005-0000-0000-0000CA2F0000}"/>
    <cellStyle name="Normal 20 2 2 2 2 4" xfId="12238" xr:uid="{00000000-0005-0000-0000-0000CB2F0000}"/>
    <cellStyle name="Normal 20 2 2 2 3" xfId="12239" xr:uid="{00000000-0005-0000-0000-0000CC2F0000}"/>
    <cellStyle name="Normal 20 2 2 2 4" xfId="12240" xr:uid="{00000000-0005-0000-0000-0000CD2F0000}"/>
    <cellStyle name="Normal 20 2 2 2 5" xfId="12241" xr:uid="{00000000-0005-0000-0000-0000CE2F0000}"/>
    <cellStyle name="Normal 20 2 2 3" xfId="12242" xr:uid="{00000000-0005-0000-0000-0000CF2F0000}"/>
    <cellStyle name="Normal 20 2 2 4" xfId="12243" xr:uid="{00000000-0005-0000-0000-0000D02F0000}"/>
    <cellStyle name="Normal 20 2 2 4 2" xfId="12244" xr:uid="{00000000-0005-0000-0000-0000D12F0000}"/>
    <cellStyle name="Normal 20 2 2 4 3" xfId="12245" xr:uid="{00000000-0005-0000-0000-0000D22F0000}"/>
    <cellStyle name="Normal 20 2 2 4 4" xfId="12246" xr:uid="{00000000-0005-0000-0000-0000D32F0000}"/>
    <cellStyle name="Normal 20 2 2 5" xfId="12247" xr:uid="{00000000-0005-0000-0000-0000D42F0000}"/>
    <cellStyle name="Normal 20 2 2 6" xfId="12248" xr:uid="{00000000-0005-0000-0000-0000D52F0000}"/>
    <cellStyle name="Normal 20 2 2 7" xfId="12249" xr:uid="{00000000-0005-0000-0000-0000D62F0000}"/>
    <cellStyle name="Normal 20 3" xfId="12250" xr:uid="{00000000-0005-0000-0000-0000D72F0000}"/>
    <cellStyle name="Normal 20 3 2" xfId="12251" xr:uid="{00000000-0005-0000-0000-0000D82F0000}"/>
    <cellStyle name="Normal 20 3 2 2" xfId="12252" xr:uid="{00000000-0005-0000-0000-0000D92F0000}"/>
    <cellStyle name="Normal 20 4" xfId="12253" xr:uid="{00000000-0005-0000-0000-0000DA2F0000}"/>
    <cellStyle name="Normal 20 4 2" xfId="12254" xr:uid="{00000000-0005-0000-0000-0000DB2F0000}"/>
    <cellStyle name="Normal 20 5" xfId="12255" xr:uid="{00000000-0005-0000-0000-0000DC2F0000}"/>
    <cellStyle name="Normal 20 5 2" xfId="12256" xr:uid="{00000000-0005-0000-0000-0000DD2F0000}"/>
    <cellStyle name="Normal 20 6" xfId="12257" xr:uid="{00000000-0005-0000-0000-0000DE2F0000}"/>
    <cellStyle name="Normal 20 6 2" xfId="12258" xr:uid="{00000000-0005-0000-0000-0000DF2F0000}"/>
    <cellStyle name="Normal 20 7" xfId="12259" xr:uid="{00000000-0005-0000-0000-0000E02F0000}"/>
    <cellStyle name="Normal 20 7 2" xfId="12260" xr:uid="{00000000-0005-0000-0000-0000E12F0000}"/>
    <cellStyle name="Normal 20 8" xfId="12261" xr:uid="{00000000-0005-0000-0000-0000E22F0000}"/>
    <cellStyle name="Normal 20 8 2" xfId="12262" xr:uid="{00000000-0005-0000-0000-0000E32F0000}"/>
    <cellStyle name="Normal 20 9" xfId="12263" xr:uid="{00000000-0005-0000-0000-0000E42F0000}"/>
    <cellStyle name="Normal 20 9 2" xfId="12264" xr:uid="{00000000-0005-0000-0000-0000E52F0000}"/>
    <cellStyle name="Normal 21" xfId="12265" xr:uid="{00000000-0005-0000-0000-0000E62F0000}"/>
    <cellStyle name="Normal 21 10" xfId="12266" xr:uid="{00000000-0005-0000-0000-0000E72F0000}"/>
    <cellStyle name="Normal 21 10 2" xfId="12267" xr:uid="{00000000-0005-0000-0000-0000E82F0000}"/>
    <cellStyle name="Normal 21 11" xfId="12268" xr:uid="{00000000-0005-0000-0000-0000E92F0000}"/>
    <cellStyle name="Normal 21 11 2" xfId="12269" xr:uid="{00000000-0005-0000-0000-0000EA2F0000}"/>
    <cellStyle name="Normal 21 12" xfId="12270" xr:uid="{00000000-0005-0000-0000-0000EB2F0000}"/>
    <cellStyle name="Normal 21 12 2" xfId="12271" xr:uid="{00000000-0005-0000-0000-0000EC2F0000}"/>
    <cellStyle name="Normal 21 13" xfId="12272" xr:uid="{00000000-0005-0000-0000-0000ED2F0000}"/>
    <cellStyle name="Normal 21 14" xfId="12273" xr:uid="{00000000-0005-0000-0000-0000EE2F0000}"/>
    <cellStyle name="Normal 21 14 2" xfId="12274" xr:uid="{00000000-0005-0000-0000-0000EF2F0000}"/>
    <cellStyle name="Normal 21 14 2 2" xfId="12275" xr:uid="{00000000-0005-0000-0000-0000F02F0000}"/>
    <cellStyle name="Normal 21 14 2 2 2" xfId="12276" xr:uid="{00000000-0005-0000-0000-0000F12F0000}"/>
    <cellStyle name="Normal 21 14 2 2 3" xfId="12277" xr:uid="{00000000-0005-0000-0000-0000F22F0000}"/>
    <cellStyle name="Normal 21 14 2 2 4" xfId="12278" xr:uid="{00000000-0005-0000-0000-0000F32F0000}"/>
    <cellStyle name="Normal 21 14 2 3" xfId="12279" xr:uid="{00000000-0005-0000-0000-0000F42F0000}"/>
    <cellStyle name="Normal 21 14 2 4" xfId="12280" xr:uid="{00000000-0005-0000-0000-0000F52F0000}"/>
    <cellStyle name="Normal 21 14 2 5" xfId="12281" xr:uid="{00000000-0005-0000-0000-0000F62F0000}"/>
    <cellStyle name="Normal 21 14 3" xfId="12282" xr:uid="{00000000-0005-0000-0000-0000F72F0000}"/>
    <cellStyle name="Normal 21 14 3 2" xfId="12283" xr:uid="{00000000-0005-0000-0000-0000F82F0000}"/>
    <cellStyle name="Normal 21 14 3 3" xfId="12284" xr:uid="{00000000-0005-0000-0000-0000F92F0000}"/>
    <cellStyle name="Normal 21 14 3 4" xfId="12285" xr:uid="{00000000-0005-0000-0000-0000FA2F0000}"/>
    <cellStyle name="Normal 21 14 4" xfId="12286" xr:uid="{00000000-0005-0000-0000-0000FB2F0000}"/>
    <cellStyle name="Normal 21 14 5" xfId="12287" xr:uid="{00000000-0005-0000-0000-0000FC2F0000}"/>
    <cellStyle name="Normal 21 14 6" xfId="12288" xr:uid="{00000000-0005-0000-0000-0000FD2F0000}"/>
    <cellStyle name="Normal 21 15" xfId="12289" xr:uid="{00000000-0005-0000-0000-0000FE2F0000}"/>
    <cellStyle name="Normal 21 15 2" xfId="12290" xr:uid="{00000000-0005-0000-0000-0000FF2F0000}"/>
    <cellStyle name="Normal 21 15 3" xfId="12291" xr:uid="{00000000-0005-0000-0000-000000300000}"/>
    <cellStyle name="Normal 21 15 4" xfId="12292" xr:uid="{00000000-0005-0000-0000-000001300000}"/>
    <cellStyle name="Normal 21 2" xfId="12293" xr:uid="{00000000-0005-0000-0000-000002300000}"/>
    <cellStyle name="Normal 21 2 2" xfId="12294" xr:uid="{00000000-0005-0000-0000-000003300000}"/>
    <cellStyle name="Normal 21 2 3" xfId="12295" xr:uid="{00000000-0005-0000-0000-000004300000}"/>
    <cellStyle name="Normal 21 2 3 2" xfId="12296" xr:uid="{00000000-0005-0000-0000-000005300000}"/>
    <cellStyle name="Normal 21 2 3 2 2" xfId="12297" xr:uid="{00000000-0005-0000-0000-000006300000}"/>
    <cellStyle name="Normal 21 2 3 2 2 2" xfId="12298" xr:uid="{00000000-0005-0000-0000-000007300000}"/>
    <cellStyle name="Normal 21 2 3 2 2 3" xfId="12299" xr:uid="{00000000-0005-0000-0000-000008300000}"/>
    <cellStyle name="Normal 21 2 3 2 2 4" xfId="12300" xr:uid="{00000000-0005-0000-0000-000009300000}"/>
    <cellStyle name="Normal 21 2 3 2 3" xfId="12301" xr:uid="{00000000-0005-0000-0000-00000A300000}"/>
    <cellStyle name="Normal 21 2 3 2 4" xfId="12302" xr:uid="{00000000-0005-0000-0000-00000B300000}"/>
    <cellStyle name="Normal 21 2 3 2 5" xfId="12303" xr:uid="{00000000-0005-0000-0000-00000C300000}"/>
    <cellStyle name="Normal 21 2 3 3" xfId="12304" xr:uid="{00000000-0005-0000-0000-00000D300000}"/>
    <cellStyle name="Normal 21 2 3 3 2" xfId="12305" xr:uid="{00000000-0005-0000-0000-00000E300000}"/>
    <cellStyle name="Normal 21 2 3 3 3" xfId="12306" xr:uid="{00000000-0005-0000-0000-00000F300000}"/>
    <cellStyle name="Normal 21 2 3 3 4" xfId="12307" xr:uid="{00000000-0005-0000-0000-000010300000}"/>
    <cellStyle name="Normal 21 2 3 4" xfId="12308" xr:uid="{00000000-0005-0000-0000-000011300000}"/>
    <cellStyle name="Normal 21 2 3 5" xfId="12309" xr:uid="{00000000-0005-0000-0000-000012300000}"/>
    <cellStyle name="Normal 21 2 3 6" xfId="12310" xr:uid="{00000000-0005-0000-0000-000013300000}"/>
    <cellStyle name="Normal 21 3" xfId="12311" xr:uid="{00000000-0005-0000-0000-000014300000}"/>
    <cellStyle name="Normal 21 3 2" xfId="12312" xr:uid="{00000000-0005-0000-0000-000015300000}"/>
    <cellStyle name="Normal 21 4" xfId="12313" xr:uid="{00000000-0005-0000-0000-000016300000}"/>
    <cellStyle name="Normal 21 4 2" xfId="12314" xr:uid="{00000000-0005-0000-0000-000017300000}"/>
    <cellStyle name="Normal 21 5" xfId="12315" xr:uid="{00000000-0005-0000-0000-000018300000}"/>
    <cellStyle name="Normal 21 5 2" xfId="12316" xr:uid="{00000000-0005-0000-0000-000019300000}"/>
    <cellStyle name="Normal 21 6" xfId="12317" xr:uid="{00000000-0005-0000-0000-00001A300000}"/>
    <cellStyle name="Normal 21 6 2" xfId="12318" xr:uid="{00000000-0005-0000-0000-00001B300000}"/>
    <cellStyle name="Normal 21 7" xfId="12319" xr:uid="{00000000-0005-0000-0000-00001C300000}"/>
    <cellStyle name="Normal 21 7 2" xfId="12320" xr:uid="{00000000-0005-0000-0000-00001D300000}"/>
    <cellStyle name="Normal 21 8" xfId="12321" xr:uid="{00000000-0005-0000-0000-00001E300000}"/>
    <cellStyle name="Normal 21 8 2" xfId="12322" xr:uid="{00000000-0005-0000-0000-00001F300000}"/>
    <cellStyle name="Normal 21 9" xfId="12323" xr:uid="{00000000-0005-0000-0000-000020300000}"/>
    <cellStyle name="Normal 21 9 2" xfId="12324" xr:uid="{00000000-0005-0000-0000-000021300000}"/>
    <cellStyle name="Normal 22" xfId="12325" xr:uid="{00000000-0005-0000-0000-000022300000}"/>
    <cellStyle name="Normal 22 2" xfId="12326" xr:uid="{00000000-0005-0000-0000-000023300000}"/>
    <cellStyle name="Normal 22 2 2" xfId="12327" xr:uid="{00000000-0005-0000-0000-000024300000}"/>
    <cellStyle name="Normal 22 2 3" xfId="12328" xr:uid="{00000000-0005-0000-0000-000025300000}"/>
    <cellStyle name="Normal 22 2 3 2" xfId="12329" xr:uid="{00000000-0005-0000-0000-000026300000}"/>
    <cellStyle name="Normal 22 2 3 2 2" xfId="12330" xr:uid="{00000000-0005-0000-0000-000027300000}"/>
    <cellStyle name="Normal 22 2 3 2 2 2" xfId="12331" xr:uid="{00000000-0005-0000-0000-000028300000}"/>
    <cellStyle name="Normal 22 2 3 2 2 3" xfId="12332" xr:uid="{00000000-0005-0000-0000-000029300000}"/>
    <cellStyle name="Normal 22 2 3 2 2 4" xfId="12333" xr:uid="{00000000-0005-0000-0000-00002A300000}"/>
    <cellStyle name="Normal 22 2 3 2 3" xfId="12334" xr:uid="{00000000-0005-0000-0000-00002B300000}"/>
    <cellStyle name="Normal 22 2 3 2 4" xfId="12335" xr:uid="{00000000-0005-0000-0000-00002C300000}"/>
    <cellStyle name="Normal 22 2 3 2 5" xfId="12336" xr:uid="{00000000-0005-0000-0000-00002D300000}"/>
    <cellStyle name="Normal 22 2 3 3" xfId="12337" xr:uid="{00000000-0005-0000-0000-00002E300000}"/>
    <cellStyle name="Normal 22 2 3 3 2" xfId="12338" xr:uid="{00000000-0005-0000-0000-00002F300000}"/>
    <cellStyle name="Normal 22 2 3 3 3" xfId="12339" xr:uid="{00000000-0005-0000-0000-000030300000}"/>
    <cellStyle name="Normal 22 2 3 3 4" xfId="12340" xr:uid="{00000000-0005-0000-0000-000031300000}"/>
    <cellStyle name="Normal 22 2 3 4" xfId="12341" xr:uid="{00000000-0005-0000-0000-000032300000}"/>
    <cellStyle name="Normal 22 2 3 5" xfId="12342" xr:uid="{00000000-0005-0000-0000-000033300000}"/>
    <cellStyle name="Normal 22 2 3 6" xfId="12343" xr:uid="{00000000-0005-0000-0000-000034300000}"/>
    <cellStyle name="Normal 22 3" xfId="12344" xr:uid="{00000000-0005-0000-0000-000035300000}"/>
    <cellStyle name="Normal 22 3 2" xfId="12345" xr:uid="{00000000-0005-0000-0000-000036300000}"/>
    <cellStyle name="Normal 22 3 2 2" xfId="12346" xr:uid="{00000000-0005-0000-0000-000037300000}"/>
    <cellStyle name="Normal 22 3 2 2 2" xfId="12347" xr:uid="{00000000-0005-0000-0000-000038300000}"/>
    <cellStyle name="Normal 22 3 2 2 2 2" xfId="12348" xr:uid="{00000000-0005-0000-0000-000039300000}"/>
    <cellStyle name="Normal 22 3 2 2 2 3" xfId="12349" xr:uid="{00000000-0005-0000-0000-00003A300000}"/>
    <cellStyle name="Normal 22 3 2 2 2 4" xfId="12350" xr:uid="{00000000-0005-0000-0000-00003B300000}"/>
    <cellStyle name="Normal 22 3 2 2 3" xfId="12351" xr:uid="{00000000-0005-0000-0000-00003C300000}"/>
    <cellStyle name="Normal 22 3 2 2 4" xfId="12352" xr:uid="{00000000-0005-0000-0000-00003D300000}"/>
    <cellStyle name="Normal 22 3 2 2 5" xfId="12353" xr:uid="{00000000-0005-0000-0000-00003E300000}"/>
    <cellStyle name="Normal 22 3 2 3" xfId="12354" xr:uid="{00000000-0005-0000-0000-00003F300000}"/>
    <cellStyle name="Normal 22 3 2 4" xfId="12355" xr:uid="{00000000-0005-0000-0000-000040300000}"/>
    <cellStyle name="Normal 22 3 2 4 2" xfId="12356" xr:uid="{00000000-0005-0000-0000-000041300000}"/>
    <cellStyle name="Normal 22 3 2 4 3" xfId="12357" xr:uid="{00000000-0005-0000-0000-000042300000}"/>
    <cellStyle name="Normal 22 3 2 4 4" xfId="12358" xr:uid="{00000000-0005-0000-0000-000043300000}"/>
    <cellStyle name="Normal 22 3 2 5" xfId="12359" xr:uid="{00000000-0005-0000-0000-000044300000}"/>
    <cellStyle name="Normal 22 3 2 6" xfId="12360" xr:uid="{00000000-0005-0000-0000-000045300000}"/>
    <cellStyle name="Normal 22 3 2 7" xfId="12361" xr:uid="{00000000-0005-0000-0000-000046300000}"/>
    <cellStyle name="Normal 22 3 3" xfId="12362" xr:uid="{00000000-0005-0000-0000-000047300000}"/>
    <cellStyle name="Normal 22 3 3 2" xfId="12363" xr:uid="{00000000-0005-0000-0000-000048300000}"/>
    <cellStyle name="Normal 22 3 3 2 2" xfId="12364" xr:uid="{00000000-0005-0000-0000-000049300000}"/>
    <cellStyle name="Normal 22 3 3 2 2 2" xfId="12365" xr:uid="{00000000-0005-0000-0000-00004A300000}"/>
    <cellStyle name="Normal 22 3 3 2 2 3" xfId="12366" xr:uid="{00000000-0005-0000-0000-00004B300000}"/>
    <cellStyle name="Normal 22 3 3 2 2 4" xfId="12367" xr:uid="{00000000-0005-0000-0000-00004C300000}"/>
    <cellStyle name="Normal 22 3 3 2 3" xfId="12368" xr:uid="{00000000-0005-0000-0000-00004D300000}"/>
    <cellStyle name="Normal 22 3 3 2 4" xfId="12369" xr:uid="{00000000-0005-0000-0000-00004E300000}"/>
    <cellStyle name="Normal 22 3 3 2 5" xfId="12370" xr:uid="{00000000-0005-0000-0000-00004F300000}"/>
    <cellStyle name="Normal 22 3 3 3" xfId="12371" xr:uid="{00000000-0005-0000-0000-000050300000}"/>
    <cellStyle name="Normal 22 3 3 3 2" xfId="12372" xr:uid="{00000000-0005-0000-0000-000051300000}"/>
    <cellStyle name="Normal 22 3 3 3 3" xfId="12373" xr:uid="{00000000-0005-0000-0000-000052300000}"/>
    <cellStyle name="Normal 22 3 3 3 4" xfId="12374" xr:uid="{00000000-0005-0000-0000-000053300000}"/>
    <cellStyle name="Normal 22 3 3 4" xfId="12375" xr:uid="{00000000-0005-0000-0000-000054300000}"/>
    <cellStyle name="Normal 22 3 3 5" xfId="12376" xr:uid="{00000000-0005-0000-0000-000055300000}"/>
    <cellStyle name="Normal 22 3 3 6" xfId="12377" xr:uid="{00000000-0005-0000-0000-000056300000}"/>
    <cellStyle name="Normal 22 4" xfId="12378" xr:uid="{00000000-0005-0000-0000-000057300000}"/>
    <cellStyle name="Normal 22 4 2" xfId="12379" xr:uid="{00000000-0005-0000-0000-000058300000}"/>
    <cellStyle name="Normal 22 4 2 2" xfId="12380" xr:uid="{00000000-0005-0000-0000-000059300000}"/>
    <cellStyle name="Normal 22 4 2 2 2" xfId="12381" xr:uid="{00000000-0005-0000-0000-00005A300000}"/>
    <cellStyle name="Normal 22 4 2 2 2 2" xfId="12382" xr:uid="{00000000-0005-0000-0000-00005B300000}"/>
    <cellStyle name="Normal 22 4 2 2 2 3" xfId="12383" xr:uid="{00000000-0005-0000-0000-00005C300000}"/>
    <cellStyle name="Normal 22 4 2 2 2 4" xfId="12384" xr:uid="{00000000-0005-0000-0000-00005D300000}"/>
    <cellStyle name="Normal 22 4 2 2 3" xfId="12385" xr:uid="{00000000-0005-0000-0000-00005E300000}"/>
    <cellStyle name="Normal 22 4 2 2 4" xfId="12386" xr:uid="{00000000-0005-0000-0000-00005F300000}"/>
    <cellStyle name="Normal 22 4 2 2 5" xfId="12387" xr:uid="{00000000-0005-0000-0000-000060300000}"/>
    <cellStyle name="Normal 22 4 2 3" xfId="12388" xr:uid="{00000000-0005-0000-0000-000061300000}"/>
    <cellStyle name="Normal 22 4 2 3 2" xfId="12389" xr:uid="{00000000-0005-0000-0000-000062300000}"/>
    <cellStyle name="Normal 22 4 2 3 3" xfId="12390" xr:uid="{00000000-0005-0000-0000-000063300000}"/>
    <cellStyle name="Normal 22 4 2 3 4" xfId="12391" xr:uid="{00000000-0005-0000-0000-000064300000}"/>
    <cellStyle name="Normal 22 4 2 4" xfId="12392" xr:uid="{00000000-0005-0000-0000-000065300000}"/>
    <cellStyle name="Normal 22 4 2 5" xfId="12393" xr:uid="{00000000-0005-0000-0000-000066300000}"/>
    <cellStyle name="Normal 22 4 2 6" xfId="12394" xr:uid="{00000000-0005-0000-0000-000067300000}"/>
    <cellStyle name="Normal 22 4 3" xfId="12395" xr:uid="{00000000-0005-0000-0000-000068300000}"/>
    <cellStyle name="Normal 22 4 4" xfId="12396" xr:uid="{00000000-0005-0000-0000-000069300000}"/>
    <cellStyle name="Normal 22 4 4 2" xfId="12397" xr:uid="{00000000-0005-0000-0000-00006A300000}"/>
    <cellStyle name="Normal 22 4 4 2 2" xfId="12398" xr:uid="{00000000-0005-0000-0000-00006B300000}"/>
    <cellStyle name="Normal 22 4 4 2 3" xfId="12399" xr:uid="{00000000-0005-0000-0000-00006C300000}"/>
    <cellStyle name="Normal 22 4 4 2 4" xfId="12400" xr:uid="{00000000-0005-0000-0000-00006D300000}"/>
    <cellStyle name="Normal 22 4 4 3" xfId="12401" xr:uid="{00000000-0005-0000-0000-00006E300000}"/>
    <cellStyle name="Normal 22 4 4 4" xfId="12402" xr:uid="{00000000-0005-0000-0000-00006F300000}"/>
    <cellStyle name="Normal 22 4 4 5" xfId="12403" xr:uid="{00000000-0005-0000-0000-000070300000}"/>
    <cellStyle name="Normal 22 4 5" xfId="12404" xr:uid="{00000000-0005-0000-0000-000071300000}"/>
    <cellStyle name="Normal 22 4 5 2" xfId="12405" xr:uid="{00000000-0005-0000-0000-000072300000}"/>
    <cellStyle name="Normal 22 4 5 3" xfId="12406" xr:uid="{00000000-0005-0000-0000-000073300000}"/>
    <cellStyle name="Normal 22 4 5 4" xfId="12407" xr:uid="{00000000-0005-0000-0000-000074300000}"/>
    <cellStyle name="Normal 22 4 6" xfId="12408" xr:uid="{00000000-0005-0000-0000-000075300000}"/>
    <cellStyle name="Normal 22 4 7" xfId="12409" xr:uid="{00000000-0005-0000-0000-000076300000}"/>
    <cellStyle name="Normal 22 4 8" xfId="12410" xr:uid="{00000000-0005-0000-0000-000077300000}"/>
    <cellStyle name="Normal 22 5" xfId="12411" xr:uid="{00000000-0005-0000-0000-000078300000}"/>
    <cellStyle name="Normal 22 5 2" xfId="12412" xr:uid="{00000000-0005-0000-0000-000079300000}"/>
    <cellStyle name="Normal 22 5 2 2" xfId="12413" xr:uid="{00000000-0005-0000-0000-00007A300000}"/>
    <cellStyle name="Normal 22 5 2 2 2" xfId="12414" xr:uid="{00000000-0005-0000-0000-00007B300000}"/>
    <cellStyle name="Normal 22 5 2 2 3" xfId="12415" xr:uid="{00000000-0005-0000-0000-00007C300000}"/>
    <cellStyle name="Normal 22 5 2 2 4" xfId="12416" xr:uid="{00000000-0005-0000-0000-00007D300000}"/>
    <cellStyle name="Normal 22 5 2 3" xfId="12417" xr:uid="{00000000-0005-0000-0000-00007E300000}"/>
    <cellStyle name="Normal 22 5 2 4" xfId="12418" xr:uid="{00000000-0005-0000-0000-00007F300000}"/>
    <cellStyle name="Normal 22 5 2 5" xfId="12419" xr:uid="{00000000-0005-0000-0000-000080300000}"/>
    <cellStyle name="Normal 22 5 3" xfId="12420" xr:uid="{00000000-0005-0000-0000-000081300000}"/>
    <cellStyle name="Normal 22 5 4" xfId="12421" xr:uid="{00000000-0005-0000-0000-000082300000}"/>
    <cellStyle name="Normal 22 5 4 2" xfId="12422" xr:uid="{00000000-0005-0000-0000-000083300000}"/>
    <cellStyle name="Normal 22 5 4 3" xfId="12423" xr:uid="{00000000-0005-0000-0000-000084300000}"/>
    <cellStyle name="Normal 22 5 4 4" xfId="12424" xr:uid="{00000000-0005-0000-0000-000085300000}"/>
    <cellStyle name="Normal 22 5 5" xfId="12425" xr:uid="{00000000-0005-0000-0000-000086300000}"/>
    <cellStyle name="Normal 22 5 6" xfId="12426" xr:uid="{00000000-0005-0000-0000-000087300000}"/>
    <cellStyle name="Normal 22 5 7" xfId="12427" xr:uid="{00000000-0005-0000-0000-000088300000}"/>
    <cellStyle name="Normal 22 6" xfId="12428" xr:uid="{00000000-0005-0000-0000-000089300000}"/>
    <cellStyle name="Normal 22 7" xfId="12429" xr:uid="{00000000-0005-0000-0000-00008A300000}"/>
    <cellStyle name="Normal 22 8" xfId="12430" xr:uid="{00000000-0005-0000-0000-00008B300000}"/>
    <cellStyle name="Normal 22 8 2" xfId="12431" xr:uid="{00000000-0005-0000-0000-00008C300000}"/>
    <cellStyle name="Normal 22 8 3" xfId="12432" xr:uid="{00000000-0005-0000-0000-00008D300000}"/>
    <cellStyle name="Normal 22 8 4" xfId="12433" xr:uid="{00000000-0005-0000-0000-00008E300000}"/>
    <cellStyle name="Normal 23" xfId="12434" xr:uid="{00000000-0005-0000-0000-00008F300000}"/>
    <cellStyle name="Normal 23 2" xfId="12435" xr:uid="{00000000-0005-0000-0000-000090300000}"/>
    <cellStyle name="Normal 23 2 2" xfId="12436" xr:uid="{00000000-0005-0000-0000-000091300000}"/>
    <cellStyle name="Normal 23 3" xfId="12437" xr:uid="{00000000-0005-0000-0000-000092300000}"/>
    <cellStyle name="Normal 23 3 2" xfId="12438" xr:uid="{00000000-0005-0000-0000-000093300000}"/>
    <cellStyle name="Normal 23 4" xfId="12439" xr:uid="{00000000-0005-0000-0000-000094300000}"/>
    <cellStyle name="Normal 23 4 2" xfId="12440" xr:uid="{00000000-0005-0000-0000-000095300000}"/>
    <cellStyle name="Normal 23 4 2 2" xfId="12441" xr:uid="{00000000-0005-0000-0000-000096300000}"/>
    <cellStyle name="Normal 23 4 2 2 2" xfId="12442" xr:uid="{00000000-0005-0000-0000-000097300000}"/>
    <cellStyle name="Normal 23 4 2 2 3" xfId="12443" xr:uid="{00000000-0005-0000-0000-000098300000}"/>
    <cellStyle name="Normal 23 4 2 2 4" xfId="12444" xr:uid="{00000000-0005-0000-0000-000099300000}"/>
    <cellStyle name="Normal 23 4 2 3" xfId="12445" xr:uid="{00000000-0005-0000-0000-00009A300000}"/>
    <cellStyle name="Normal 23 4 2 4" xfId="12446" xr:uid="{00000000-0005-0000-0000-00009B300000}"/>
    <cellStyle name="Normal 23 4 2 5" xfId="12447" xr:uid="{00000000-0005-0000-0000-00009C300000}"/>
    <cellStyle name="Normal 23 4 3" xfId="12448" xr:uid="{00000000-0005-0000-0000-00009D300000}"/>
    <cellStyle name="Normal 23 4 4" xfId="12449" xr:uid="{00000000-0005-0000-0000-00009E300000}"/>
    <cellStyle name="Normal 23 4 4 2" xfId="12450" xr:uid="{00000000-0005-0000-0000-00009F300000}"/>
    <cellStyle name="Normal 23 4 4 3" xfId="12451" xr:uid="{00000000-0005-0000-0000-0000A0300000}"/>
    <cellStyle name="Normal 23 4 4 4" xfId="12452" xr:uid="{00000000-0005-0000-0000-0000A1300000}"/>
    <cellStyle name="Normal 23 4 5" xfId="12453" xr:uid="{00000000-0005-0000-0000-0000A2300000}"/>
    <cellStyle name="Normal 23 4 6" xfId="12454" xr:uid="{00000000-0005-0000-0000-0000A3300000}"/>
    <cellStyle name="Normal 23 4 7" xfId="12455" xr:uid="{00000000-0005-0000-0000-0000A4300000}"/>
    <cellStyle name="Normal 23 5" xfId="12456" xr:uid="{00000000-0005-0000-0000-0000A5300000}"/>
    <cellStyle name="Normal 23 6" xfId="12457" xr:uid="{00000000-0005-0000-0000-0000A6300000}"/>
    <cellStyle name="Normal 23 7" xfId="12458" xr:uid="{00000000-0005-0000-0000-0000A7300000}"/>
    <cellStyle name="Normal 23 8" xfId="12459" xr:uid="{00000000-0005-0000-0000-0000A8300000}"/>
    <cellStyle name="Normal 23 8 2" xfId="12460" xr:uid="{00000000-0005-0000-0000-0000A9300000}"/>
    <cellStyle name="Normal 23 8 3" xfId="12461" xr:uid="{00000000-0005-0000-0000-0000AA300000}"/>
    <cellStyle name="Normal 23 8 4" xfId="12462" xr:uid="{00000000-0005-0000-0000-0000AB300000}"/>
    <cellStyle name="Normal 24" xfId="12463" xr:uid="{00000000-0005-0000-0000-0000AC300000}"/>
    <cellStyle name="Normal 24 2" xfId="12464" xr:uid="{00000000-0005-0000-0000-0000AD300000}"/>
    <cellStyle name="Normal 24 2 2" xfId="12465" xr:uid="{00000000-0005-0000-0000-0000AE300000}"/>
    <cellStyle name="Normal 24 2 3" xfId="12466" xr:uid="{00000000-0005-0000-0000-0000AF300000}"/>
    <cellStyle name="Normal 24 2 3 2" xfId="12467" xr:uid="{00000000-0005-0000-0000-0000B0300000}"/>
    <cellStyle name="Normal 24 2 3 2 2" xfId="12468" xr:uid="{00000000-0005-0000-0000-0000B1300000}"/>
    <cellStyle name="Normal 24 2 3 2 2 2" xfId="12469" xr:uid="{00000000-0005-0000-0000-0000B2300000}"/>
    <cellStyle name="Normal 24 2 3 2 2 3" xfId="12470" xr:uid="{00000000-0005-0000-0000-0000B3300000}"/>
    <cellStyle name="Normal 24 2 3 2 2 4" xfId="12471" xr:uid="{00000000-0005-0000-0000-0000B4300000}"/>
    <cellStyle name="Normal 24 2 3 2 3" xfId="12472" xr:uid="{00000000-0005-0000-0000-0000B5300000}"/>
    <cellStyle name="Normal 24 2 3 2 4" xfId="12473" xr:uid="{00000000-0005-0000-0000-0000B6300000}"/>
    <cellStyle name="Normal 24 2 3 2 5" xfId="12474" xr:uid="{00000000-0005-0000-0000-0000B7300000}"/>
    <cellStyle name="Normal 24 2 3 3" xfId="12475" xr:uid="{00000000-0005-0000-0000-0000B8300000}"/>
    <cellStyle name="Normal 24 2 3 3 2" xfId="12476" xr:uid="{00000000-0005-0000-0000-0000B9300000}"/>
    <cellStyle name="Normal 24 2 3 3 3" xfId="12477" xr:uid="{00000000-0005-0000-0000-0000BA300000}"/>
    <cellStyle name="Normal 24 2 3 3 4" xfId="12478" xr:uid="{00000000-0005-0000-0000-0000BB300000}"/>
    <cellStyle name="Normal 24 2 3 4" xfId="12479" xr:uid="{00000000-0005-0000-0000-0000BC300000}"/>
    <cellStyle name="Normal 24 2 3 5" xfId="12480" xr:uid="{00000000-0005-0000-0000-0000BD300000}"/>
    <cellStyle name="Normal 24 2 3 6" xfId="12481" xr:uid="{00000000-0005-0000-0000-0000BE300000}"/>
    <cellStyle name="Normal 24 3" xfId="12482" xr:uid="{00000000-0005-0000-0000-0000BF300000}"/>
    <cellStyle name="Normal 24 3 2" xfId="12483" xr:uid="{00000000-0005-0000-0000-0000C0300000}"/>
    <cellStyle name="Normal 24 3 2 2" xfId="12484" xr:uid="{00000000-0005-0000-0000-0000C1300000}"/>
    <cellStyle name="Normal 24 3 2 2 2" xfId="12485" xr:uid="{00000000-0005-0000-0000-0000C2300000}"/>
    <cellStyle name="Normal 24 3 2 2 2 2" xfId="12486" xr:uid="{00000000-0005-0000-0000-0000C3300000}"/>
    <cellStyle name="Normal 24 3 2 2 2 3" xfId="12487" xr:uid="{00000000-0005-0000-0000-0000C4300000}"/>
    <cellStyle name="Normal 24 3 2 2 2 4" xfId="12488" xr:uid="{00000000-0005-0000-0000-0000C5300000}"/>
    <cellStyle name="Normal 24 3 2 2 3" xfId="12489" xr:uid="{00000000-0005-0000-0000-0000C6300000}"/>
    <cellStyle name="Normal 24 3 2 2 4" xfId="12490" xr:uid="{00000000-0005-0000-0000-0000C7300000}"/>
    <cellStyle name="Normal 24 3 2 2 5" xfId="12491" xr:uid="{00000000-0005-0000-0000-0000C8300000}"/>
    <cellStyle name="Normal 24 3 2 3" xfId="12492" xr:uid="{00000000-0005-0000-0000-0000C9300000}"/>
    <cellStyle name="Normal 24 3 2 4" xfId="12493" xr:uid="{00000000-0005-0000-0000-0000CA300000}"/>
    <cellStyle name="Normal 24 3 2 4 2" xfId="12494" xr:uid="{00000000-0005-0000-0000-0000CB300000}"/>
    <cellStyle name="Normal 24 3 2 4 3" xfId="12495" xr:uid="{00000000-0005-0000-0000-0000CC300000}"/>
    <cellStyle name="Normal 24 3 2 4 4" xfId="12496" xr:uid="{00000000-0005-0000-0000-0000CD300000}"/>
    <cellStyle name="Normal 24 3 2 5" xfId="12497" xr:uid="{00000000-0005-0000-0000-0000CE300000}"/>
    <cellStyle name="Normal 24 3 2 6" xfId="12498" xr:uid="{00000000-0005-0000-0000-0000CF300000}"/>
    <cellStyle name="Normal 24 3 2 7" xfId="12499" xr:uid="{00000000-0005-0000-0000-0000D0300000}"/>
    <cellStyle name="Normal 24 4" xfId="12500" xr:uid="{00000000-0005-0000-0000-0000D1300000}"/>
    <cellStyle name="Normal 24 5" xfId="12501" xr:uid="{00000000-0005-0000-0000-0000D2300000}"/>
    <cellStyle name="Normal 24 5 2" xfId="12502" xr:uid="{00000000-0005-0000-0000-0000D3300000}"/>
    <cellStyle name="Normal 24 5 2 2" xfId="12503" xr:uid="{00000000-0005-0000-0000-0000D4300000}"/>
    <cellStyle name="Normal 24 5 2 2 2" xfId="12504" xr:uid="{00000000-0005-0000-0000-0000D5300000}"/>
    <cellStyle name="Normal 24 5 2 2 3" xfId="12505" xr:uid="{00000000-0005-0000-0000-0000D6300000}"/>
    <cellStyle name="Normal 24 5 2 2 4" xfId="12506" xr:uid="{00000000-0005-0000-0000-0000D7300000}"/>
    <cellStyle name="Normal 24 5 2 3" xfId="12507" xr:uid="{00000000-0005-0000-0000-0000D8300000}"/>
    <cellStyle name="Normal 24 5 2 4" xfId="12508" xr:uid="{00000000-0005-0000-0000-0000D9300000}"/>
    <cellStyle name="Normal 24 5 2 5" xfId="12509" xr:uid="{00000000-0005-0000-0000-0000DA300000}"/>
    <cellStyle name="Normal 24 5 3" xfId="12510" xr:uid="{00000000-0005-0000-0000-0000DB300000}"/>
    <cellStyle name="Normal 24 5 4" xfId="12511" xr:uid="{00000000-0005-0000-0000-0000DC300000}"/>
    <cellStyle name="Normal 24 5 4 2" xfId="12512" xr:uid="{00000000-0005-0000-0000-0000DD300000}"/>
    <cellStyle name="Normal 24 5 4 3" xfId="12513" xr:uid="{00000000-0005-0000-0000-0000DE300000}"/>
    <cellStyle name="Normal 24 5 4 4" xfId="12514" xr:uid="{00000000-0005-0000-0000-0000DF300000}"/>
    <cellStyle name="Normal 24 5 5" xfId="12515" xr:uid="{00000000-0005-0000-0000-0000E0300000}"/>
    <cellStyle name="Normal 24 5 6" xfId="12516" xr:uid="{00000000-0005-0000-0000-0000E1300000}"/>
    <cellStyle name="Normal 24 5 7" xfId="12517" xr:uid="{00000000-0005-0000-0000-0000E2300000}"/>
    <cellStyle name="Normal 24 6" xfId="12518" xr:uid="{00000000-0005-0000-0000-0000E3300000}"/>
    <cellStyle name="Normal 24 7" xfId="12519" xr:uid="{00000000-0005-0000-0000-0000E4300000}"/>
    <cellStyle name="Normal 24 8" xfId="12520" xr:uid="{00000000-0005-0000-0000-0000E5300000}"/>
    <cellStyle name="Normal 24 8 2" xfId="12521" xr:uid="{00000000-0005-0000-0000-0000E6300000}"/>
    <cellStyle name="Normal 24 8 3" xfId="12522" xr:uid="{00000000-0005-0000-0000-0000E7300000}"/>
    <cellStyle name="Normal 24 8 4" xfId="12523" xr:uid="{00000000-0005-0000-0000-0000E8300000}"/>
    <cellStyle name="Normal 25" xfId="12524" xr:uid="{00000000-0005-0000-0000-0000E9300000}"/>
    <cellStyle name="Normal 25 2" xfId="12525" xr:uid="{00000000-0005-0000-0000-0000EA300000}"/>
    <cellStyle name="Normal 25 2 2" xfId="12526" xr:uid="{00000000-0005-0000-0000-0000EB300000}"/>
    <cellStyle name="Normal 25 2 2 2" xfId="12527" xr:uid="{00000000-0005-0000-0000-0000EC300000}"/>
    <cellStyle name="Normal 25 3" xfId="12528" xr:uid="{00000000-0005-0000-0000-0000ED300000}"/>
    <cellStyle name="Normal 25 3 2" xfId="12529" xr:uid="{00000000-0005-0000-0000-0000EE300000}"/>
    <cellStyle name="Normal 25 4" xfId="12530" xr:uid="{00000000-0005-0000-0000-0000EF300000}"/>
    <cellStyle name="Normal 25 5" xfId="12531" xr:uid="{00000000-0005-0000-0000-0000F0300000}"/>
    <cellStyle name="Normal 25 5 2" xfId="12532" xr:uid="{00000000-0005-0000-0000-0000F1300000}"/>
    <cellStyle name="Normal 25 5 2 2" xfId="12533" xr:uid="{00000000-0005-0000-0000-0000F2300000}"/>
    <cellStyle name="Normal 25 5 2 2 2" xfId="12534" xr:uid="{00000000-0005-0000-0000-0000F3300000}"/>
    <cellStyle name="Normal 25 5 2 2 3" xfId="12535" xr:uid="{00000000-0005-0000-0000-0000F4300000}"/>
    <cellStyle name="Normal 25 5 2 2 4" xfId="12536" xr:uid="{00000000-0005-0000-0000-0000F5300000}"/>
    <cellStyle name="Normal 25 5 2 3" xfId="12537" xr:uid="{00000000-0005-0000-0000-0000F6300000}"/>
    <cellStyle name="Normal 25 5 2 4" xfId="12538" xr:uid="{00000000-0005-0000-0000-0000F7300000}"/>
    <cellStyle name="Normal 25 5 2 5" xfId="12539" xr:uid="{00000000-0005-0000-0000-0000F8300000}"/>
    <cellStyle name="Normal 25 5 3" xfId="12540" xr:uid="{00000000-0005-0000-0000-0000F9300000}"/>
    <cellStyle name="Normal 25 5 3 2" xfId="12541" xr:uid="{00000000-0005-0000-0000-0000FA300000}"/>
    <cellStyle name="Normal 25 5 3 3" xfId="12542" xr:uid="{00000000-0005-0000-0000-0000FB300000}"/>
    <cellStyle name="Normal 25 5 3 4" xfId="12543" xr:uid="{00000000-0005-0000-0000-0000FC300000}"/>
    <cellStyle name="Normal 25 5 4" xfId="12544" xr:uid="{00000000-0005-0000-0000-0000FD300000}"/>
    <cellStyle name="Normal 25 5 5" xfId="12545" xr:uid="{00000000-0005-0000-0000-0000FE300000}"/>
    <cellStyle name="Normal 25 5 6" xfId="12546" xr:uid="{00000000-0005-0000-0000-0000FF300000}"/>
    <cellStyle name="Normal 25 6" xfId="12547" xr:uid="{00000000-0005-0000-0000-000000310000}"/>
    <cellStyle name="Normal 25 6 2" xfId="12548" xr:uid="{00000000-0005-0000-0000-000001310000}"/>
    <cellStyle name="Normal 25 6 3" xfId="12549" xr:uid="{00000000-0005-0000-0000-000002310000}"/>
    <cellStyle name="Normal 25 6 4" xfId="12550" xr:uid="{00000000-0005-0000-0000-000003310000}"/>
    <cellStyle name="Normal 26" xfId="12551" xr:uid="{00000000-0005-0000-0000-000004310000}"/>
    <cellStyle name="Normal 26 2" xfId="12552" xr:uid="{00000000-0005-0000-0000-000005310000}"/>
    <cellStyle name="Normal 26 2 2" xfId="12553" xr:uid="{00000000-0005-0000-0000-000006310000}"/>
    <cellStyle name="Normal 26 2 2 2" xfId="12554" xr:uid="{00000000-0005-0000-0000-000007310000}"/>
    <cellStyle name="Normal 26 3" xfId="12555" xr:uid="{00000000-0005-0000-0000-000008310000}"/>
    <cellStyle name="Normal 26 3 2" xfId="12556" xr:uid="{00000000-0005-0000-0000-000009310000}"/>
    <cellStyle name="Normal 26 3 3" xfId="12557" xr:uid="{00000000-0005-0000-0000-00000A310000}"/>
    <cellStyle name="Normal 26 3 4" xfId="12558" xr:uid="{00000000-0005-0000-0000-00000B310000}"/>
    <cellStyle name="Normal 26 3 4 2" xfId="12559" xr:uid="{00000000-0005-0000-0000-00000C310000}"/>
    <cellStyle name="Normal 26 3 4 3" xfId="12560" xr:uid="{00000000-0005-0000-0000-00000D310000}"/>
    <cellStyle name="Normal 26 3 4 4" xfId="12561" xr:uid="{00000000-0005-0000-0000-00000E310000}"/>
    <cellStyle name="Normal 26 4" xfId="12562" xr:uid="{00000000-0005-0000-0000-00000F310000}"/>
    <cellStyle name="Normal 26 4 2" xfId="12563" xr:uid="{00000000-0005-0000-0000-000010310000}"/>
    <cellStyle name="Normal 26 4 3" xfId="12564" xr:uid="{00000000-0005-0000-0000-000011310000}"/>
    <cellStyle name="Normal 26 4 3 2" xfId="12565" xr:uid="{00000000-0005-0000-0000-000012310000}"/>
    <cellStyle name="Normal 26 4 3 3" xfId="12566" xr:uid="{00000000-0005-0000-0000-000013310000}"/>
    <cellStyle name="Normal 26 4 3 4" xfId="12567" xr:uid="{00000000-0005-0000-0000-000014310000}"/>
    <cellStyle name="Normal 26 5" xfId="12568" xr:uid="{00000000-0005-0000-0000-000015310000}"/>
    <cellStyle name="Normal 26 5 2" xfId="12569" xr:uid="{00000000-0005-0000-0000-000016310000}"/>
    <cellStyle name="Normal 26 5 2 2" xfId="12570" xr:uid="{00000000-0005-0000-0000-000017310000}"/>
    <cellStyle name="Normal 26 5 2 2 2" xfId="12571" xr:uid="{00000000-0005-0000-0000-000018310000}"/>
    <cellStyle name="Normal 26 5 2 2 3" xfId="12572" xr:uid="{00000000-0005-0000-0000-000019310000}"/>
    <cellStyle name="Normal 26 5 2 2 4" xfId="12573" xr:uid="{00000000-0005-0000-0000-00001A310000}"/>
    <cellStyle name="Normal 26 5 2 3" xfId="12574" xr:uid="{00000000-0005-0000-0000-00001B310000}"/>
    <cellStyle name="Normal 26 5 2 4" xfId="12575" xr:uid="{00000000-0005-0000-0000-00001C310000}"/>
    <cellStyle name="Normal 26 5 2 5" xfId="12576" xr:uid="{00000000-0005-0000-0000-00001D310000}"/>
    <cellStyle name="Normal 26 5 3" xfId="12577" xr:uid="{00000000-0005-0000-0000-00001E310000}"/>
    <cellStyle name="Normal 26 5 3 2" xfId="12578" xr:uid="{00000000-0005-0000-0000-00001F310000}"/>
    <cellStyle name="Normal 26 5 3 3" xfId="12579" xr:uid="{00000000-0005-0000-0000-000020310000}"/>
    <cellStyle name="Normal 26 5 3 4" xfId="12580" xr:uid="{00000000-0005-0000-0000-000021310000}"/>
    <cellStyle name="Normal 26 5 4" xfId="12581" xr:uid="{00000000-0005-0000-0000-000022310000}"/>
    <cellStyle name="Normal 26 5 5" xfId="12582" xr:uid="{00000000-0005-0000-0000-000023310000}"/>
    <cellStyle name="Normal 26 5 6" xfId="12583" xr:uid="{00000000-0005-0000-0000-000024310000}"/>
    <cellStyle name="Normal 26 6" xfId="12584" xr:uid="{00000000-0005-0000-0000-000025310000}"/>
    <cellStyle name="Normal 26 6 2" xfId="12585" xr:uid="{00000000-0005-0000-0000-000026310000}"/>
    <cellStyle name="Normal 26 6 3" xfId="12586" xr:uid="{00000000-0005-0000-0000-000027310000}"/>
    <cellStyle name="Normal 26 6 4" xfId="12587" xr:uid="{00000000-0005-0000-0000-000028310000}"/>
    <cellStyle name="Normal 27" xfId="12588" xr:uid="{00000000-0005-0000-0000-000029310000}"/>
    <cellStyle name="Normal 27 2" xfId="12589" xr:uid="{00000000-0005-0000-0000-00002A310000}"/>
    <cellStyle name="Normal 27 2 2" xfId="12590" xr:uid="{00000000-0005-0000-0000-00002B310000}"/>
    <cellStyle name="Normal 27 3" xfId="12591" xr:uid="{00000000-0005-0000-0000-00002C310000}"/>
    <cellStyle name="Normal 27 3 2" xfId="12592" xr:uid="{00000000-0005-0000-0000-00002D310000}"/>
    <cellStyle name="Normal 27 4" xfId="12593" xr:uid="{00000000-0005-0000-0000-00002E310000}"/>
    <cellStyle name="Normal 27 5" xfId="12594" xr:uid="{00000000-0005-0000-0000-00002F310000}"/>
    <cellStyle name="Normal 27 5 2" xfId="12595" xr:uid="{00000000-0005-0000-0000-000030310000}"/>
    <cellStyle name="Normal 27 5 2 2" xfId="12596" xr:uid="{00000000-0005-0000-0000-000031310000}"/>
    <cellStyle name="Normal 27 5 2 2 2" xfId="12597" xr:uid="{00000000-0005-0000-0000-000032310000}"/>
    <cellStyle name="Normal 27 5 2 2 3" xfId="12598" xr:uid="{00000000-0005-0000-0000-000033310000}"/>
    <cellStyle name="Normal 27 5 2 2 4" xfId="12599" xr:uid="{00000000-0005-0000-0000-000034310000}"/>
    <cellStyle name="Normal 27 5 2 3" xfId="12600" xr:uid="{00000000-0005-0000-0000-000035310000}"/>
    <cellStyle name="Normal 27 5 2 4" xfId="12601" xr:uid="{00000000-0005-0000-0000-000036310000}"/>
    <cellStyle name="Normal 27 5 2 5" xfId="12602" xr:uid="{00000000-0005-0000-0000-000037310000}"/>
    <cellStyle name="Normal 27 5 3" xfId="12603" xr:uid="{00000000-0005-0000-0000-000038310000}"/>
    <cellStyle name="Normal 27 5 3 2" xfId="12604" xr:uid="{00000000-0005-0000-0000-000039310000}"/>
    <cellStyle name="Normal 27 5 3 3" xfId="12605" xr:uid="{00000000-0005-0000-0000-00003A310000}"/>
    <cellStyle name="Normal 27 5 3 4" xfId="12606" xr:uid="{00000000-0005-0000-0000-00003B310000}"/>
    <cellStyle name="Normal 27 5 4" xfId="12607" xr:uid="{00000000-0005-0000-0000-00003C310000}"/>
    <cellStyle name="Normal 27 5 5" xfId="12608" xr:uid="{00000000-0005-0000-0000-00003D310000}"/>
    <cellStyle name="Normal 27 5 6" xfId="12609" xr:uid="{00000000-0005-0000-0000-00003E310000}"/>
    <cellStyle name="Normal 28" xfId="12610" xr:uid="{00000000-0005-0000-0000-00003F310000}"/>
    <cellStyle name="Normal 28 2" xfId="12611" xr:uid="{00000000-0005-0000-0000-000040310000}"/>
    <cellStyle name="Normal 28 2 2" xfId="12612" xr:uid="{00000000-0005-0000-0000-000041310000}"/>
    <cellStyle name="Normal 28 3" xfId="12613" xr:uid="{00000000-0005-0000-0000-000042310000}"/>
    <cellStyle name="Normal 28 3 2" xfId="12614" xr:uid="{00000000-0005-0000-0000-000043310000}"/>
    <cellStyle name="Normal 28 4" xfId="12615" xr:uid="{00000000-0005-0000-0000-000044310000}"/>
    <cellStyle name="Normal 28 5" xfId="12616" xr:uid="{00000000-0005-0000-0000-000045310000}"/>
    <cellStyle name="Normal 28 5 2" xfId="12617" xr:uid="{00000000-0005-0000-0000-000046310000}"/>
    <cellStyle name="Normal 28 5 2 2" xfId="12618" xr:uid="{00000000-0005-0000-0000-000047310000}"/>
    <cellStyle name="Normal 28 5 2 2 2" xfId="12619" xr:uid="{00000000-0005-0000-0000-000048310000}"/>
    <cellStyle name="Normal 28 5 2 2 3" xfId="12620" xr:uid="{00000000-0005-0000-0000-000049310000}"/>
    <cellStyle name="Normal 28 5 2 2 4" xfId="12621" xr:uid="{00000000-0005-0000-0000-00004A310000}"/>
    <cellStyle name="Normal 28 5 2 3" xfId="12622" xr:uid="{00000000-0005-0000-0000-00004B310000}"/>
    <cellStyle name="Normal 28 5 2 4" xfId="12623" xr:uid="{00000000-0005-0000-0000-00004C310000}"/>
    <cellStyle name="Normal 28 5 2 5" xfId="12624" xr:uid="{00000000-0005-0000-0000-00004D310000}"/>
    <cellStyle name="Normal 28 5 3" xfId="12625" xr:uid="{00000000-0005-0000-0000-00004E310000}"/>
    <cellStyle name="Normal 28 5 3 2" xfId="12626" xr:uid="{00000000-0005-0000-0000-00004F310000}"/>
    <cellStyle name="Normal 28 5 3 3" xfId="12627" xr:uid="{00000000-0005-0000-0000-000050310000}"/>
    <cellStyle name="Normal 28 5 3 4" xfId="12628" xr:uid="{00000000-0005-0000-0000-000051310000}"/>
    <cellStyle name="Normal 28 5 4" xfId="12629" xr:uid="{00000000-0005-0000-0000-000052310000}"/>
    <cellStyle name="Normal 28 5 5" xfId="12630" xr:uid="{00000000-0005-0000-0000-000053310000}"/>
    <cellStyle name="Normal 28 5 6" xfId="12631" xr:uid="{00000000-0005-0000-0000-000054310000}"/>
    <cellStyle name="Normal 29" xfId="12632" xr:uid="{00000000-0005-0000-0000-000055310000}"/>
    <cellStyle name="Normal 29 10" xfId="12633" xr:uid="{00000000-0005-0000-0000-000056310000}"/>
    <cellStyle name="Normal 29 10 2" xfId="12634" xr:uid="{00000000-0005-0000-0000-000057310000}"/>
    <cellStyle name="Normal 29 11" xfId="12635" xr:uid="{00000000-0005-0000-0000-000058310000}"/>
    <cellStyle name="Normal 29 11 2" xfId="12636" xr:uid="{00000000-0005-0000-0000-000059310000}"/>
    <cellStyle name="Normal 29 12" xfId="12637" xr:uid="{00000000-0005-0000-0000-00005A310000}"/>
    <cellStyle name="Normal 29 12 2" xfId="12638" xr:uid="{00000000-0005-0000-0000-00005B310000}"/>
    <cellStyle name="Normal 29 13" xfId="12639" xr:uid="{00000000-0005-0000-0000-00005C310000}"/>
    <cellStyle name="Normal 29 13 2" xfId="12640" xr:uid="{00000000-0005-0000-0000-00005D310000}"/>
    <cellStyle name="Normal 29 13 2 2" xfId="12641" xr:uid="{00000000-0005-0000-0000-00005E310000}"/>
    <cellStyle name="Normal 29 13 2 3" xfId="12642" xr:uid="{00000000-0005-0000-0000-00005F310000}"/>
    <cellStyle name="Normal 29 13 2 4" xfId="12643" xr:uid="{00000000-0005-0000-0000-000060310000}"/>
    <cellStyle name="Normal 29 13 3" xfId="12644" xr:uid="{00000000-0005-0000-0000-000061310000}"/>
    <cellStyle name="Normal 29 13 4" xfId="12645" xr:uid="{00000000-0005-0000-0000-000062310000}"/>
    <cellStyle name="Normal 29 13 5" xfId="12646" xr:uid="{00000000-0005-0000-0000-000063310000}"/>
    <cellStyle name="Normal 29 14" xfId="12647" xr:uid="{00000000-0005-0000-0000-000064310000}"/>
    <cellStyle name="Normal 29 14 2" xfId="12648" xr:uid="{00000000-0005-0000-0000-000065310000}"/>
    <cellStyle name="Normal 29 14 3" xfId="12649" xr:uid="{00000000-0005-0000-0000-000066310000}"/>
    <cellStyle name="Normal 29 14 4" xfId="12650" xr:uid="{00000000-0005-0000-0000-000067310000}"/>
    <cellStyle name="Normal 29 15" xfId="12651" xr:uid="{00000000-0005-0000-0000-000068310000}"/>
    <cellStyle name="Normal 29 16" xfId="12652" xr:uid="{00000000-0005-0000-0000-000069310000}"/>
    <cellStyle name="Normal 29 17" xfId="12653" xr:uid="{00000000-0005-0000-0000-00006A310000}"/>
    <cellStyle name="Normal 29 2" xfId="12654" xr:uid="{00000000-0005-0000-0000-00006B310000}"/>
    <cellStyle name="Normal 29 2 2" xfId="12655" xr:uid="{00000000-0005-0000-0000-00006C310000}"/>
    <cellStyle name="Normal 29 3" xfId="12656" xr:uid="{00000000-0005-0000-0000-00006D310000}"/>
    <cellStyle name="Normal 29 3 2" xfId="12657" xr:uid="{00000000-0005-0000-0000-00006E310000}"/>
    <cellStyle name="Normal 29 4" xfId="12658" xr:uid="{00000000-0005-0000-0000-00006F310000}"/>
    <cellStyle name="Normal 29 4 2" xfId="12659" xr:uid="{00000000-0005-0000-0000-000070310000}"/>
    <cellStyle name="Normal 29 5" xfId="12660" xr:uid="{00000000-0005-0000-0000-000071310000}"/>
    <cellStyle name="Normal 29 5 2" xfId="12661" xr:uid="{00000000-0005-0000-0000-000072310000}"/>
    <cellStyle name="Normal 29 6" xfId="12662" xr:uid="{00000000-0005-0000-0000-000073310000}"/>
    <cellStyle name="Normal 29 6 2" xfId="12663" xr:uid="{00000000-0005-0000-0000-000074310000}"/>
    <cellStyle name="Normal 29 7" xfId="12664" xr:uid="{00000000-0005-0000-0000-000075310000}"/>
    <cellStyle name="Normal 29 7 2" xfId="12665" xr:uid="{00000000-0005-0000-0000-000076310000}"/>
    <cellStyle name="Normal 29 8" xfId="12666" xr:uid="{00000000-0005-0000-0000-000077310000}"/>
    <cellStyle name="Normal 29 8 2" xfId="12667" xr:uid="{00000000-0005-0000-0000-000078310000}"/>
    <cellStyle name="Normal 29 9" xfId="12668" xr:uid="{00000000-0005-0000-0000-000079310000}"/>
    <cellStyle name="Normal 29 9 2" xfId="12669" xr:uid="{00000000-0005-0000-0000-00007A310000}"/>
    <cellStyle name="Normal 3" xfId="12" xr:uid="{00000000-0005-0000-0000-00007B310000}"/>
    <cellStyle name="Normal 3 10" xfId="12670" xr:uid="{00000000-0005-0000-0000-00007C310000}"/>
    <cellStyle name="Normal 3 10 2" xfId="12671" xr:uid="{00000000-0005-0000-0000-00007D310000}"/>
    <cellStyle name="Normal 3 10 2 2" xfId="12672" xr:uid="{00000000-0005-0000-0000-00007E310000}"/>
    <cellStyle name="Normal 3 10 2 3" xfId="12673" xr:uid="{00000000-0005-0000-0000-00007F310000}"/>
    <cellStyle name="Normal 3 10 2 3 2" xfId="12674" xr:uid="{00000000-0005-0000-0000-000080310000}"/>
    <cellStyle name="Normal 3 10 2 3 2 2" xfId="12675" xr:uid="{00000000-0005-0000-0000-000081310000}"/>
    <cellStyle name="Normal 3 10 2 3 2 3" xfId="12676" xr:uid="{00000000-0005-0000-0000-000082310000}"/>
    <cellStyle name="Normal 3 10 2 3 2 4" xfId="12677" xr:uid="{00000000-0005-0000-0000-000083310000}"/>
    <cellStyle name="Normal 3 10 2 3 3" xfId="12678" xr:uid="{00000000-0005-0000-0000-000084310000}"/>
    <cellStyle name="Normal 3 10 2 3 4" xfId="12679" xr:uid="{00000000-0005-0000-0000-000085310000}"/>
    <cellStyle name="Normal 3 10 2 3 5" xfId="12680" xr:uid="{00000000-0005-0000-0000-000086310000}"/>
    <cellStyle name="Normal 3 10 2 4" xfId="12681" xr:uid="{00000000-0005-0000-0000-000087310000}"/>
    <cellStyle name="Normal 3 10 2 4 2" xfId="12682" xr:uid="{00000000-0005-0000-0000-000088310000}"/>
    <cellStyle name="Normal 3 10 2 4 3" xfId="12683" xr:uid="{00000000-0005-0000-0000-000089310000}"/>
    <cellStyle name="Normal 3 10 2 4 4" xfId="12684" xr:uid="{00000000-0005-0000-0000-00008A310000}"/>
    <cellStyle name="Normal 3 10 2 5" xfId="12685" xr:uid="{00000000-0005-0000-0000-00008B310000}"/>
    <cellStyle name="Normal 3 10 2 6" xfId="12686" xr:uid="{00000000-0005-0000-0000-00008C310000}"/>
    <cellStyle name="Normal 3 10 2 7" xfId="12687" xr:uid="{00000000-0005-0000-0000-00008D310000}"/>
    <cellStyle name="Normal 3 10 3" xfId="12688" xr:uid="{00000000-0005-0000-0000-00008E310000}"/>
    <cellStyle name="Normal 3 10 3 2" xfId="12689" xr:uid="{00000000-0005-0000-0000-00008F310000}"/>
    <cellStyle name="Normal 3 10 3 2 2" xfId="12690" xr:uid="{00000000-0005-0000-0000-000090310000}"/>
    <cellStyle name="Normal 3 10 3 2 2 2" xfId="12691" xr:uid="{00000000-0005-0000-0000-000091310000}"/>
    <cellStyle name="Normal 3 10 3 2 2 3" xfId="12692" xr:uid="{00000000-0005-0000-0000-000092310000}"/>
    <cellStyle name="Normal 3 10 3 2 2 4" xfId="12693" xr:uid="{00000000-0005-0000-0000-000093310000}"/>
    <cellStyle name="Normal 3 10 3 2 3" xfId="12694" xr:uid="{00000000-0005-0000-0000-000094310000}"/>
    <cellStyle name="Normal 3 10 3 2 4" xfId="12695" xr:uid="{00000000-0005-0000-0000-000095310000}"/>
    <cellStyle name="Normal 3 10 3 2 5" xfId="12696" xr:uid="{00000000-0005-0000-0000-000096310000}"/>
    <cellStyle name="Normal 3 10 3 3" xfId="12697" xr:uid="{00000000-0005-0000-0000-000097310000}"/>
    <cellStyle name="Normal 3 10 3 3 2" xfId="12698" xr:uid="{00000000-0005-0000-0000-000098310000}"/>
    <cellStyle name="Normal 3 10 3 3 3" xfId="12699" xr:uid="{00000000-0005-0000-0000-000099310000}"/>
    <cellStyle name="Normal 3 10 3 3 4" xfId="12700" xr:uid="{00000000-0005-0000-0000-00009A310000}"/>
    <cellStyle name="Normal 3 10 3 4" xfId="12701" xr:uid="{00000000-0005-0000-0000-00009B310000}"/>
    <cellStyle name="Normal 3 10 3 5" xfId="12702" xr:uid="{00000000-0005-0000-0000-00009C310000}"/>
    <cellStyle name="Normal 3 10 3 6" xfId="12703" xr:uid="{00000000-0005-0000-0000-00009D310000}"/>
    <cellStyle name="Normal 3 10 4" xfId="12704" xr:uid="{00000000-0005-0000-0000-00009E310000}"/>
    <cellStyle name="Normal 3 10 5" xfId="12705" xr:uid="{00000000-0005-0000-0000-00009F310000}"/>
    <cellStyle name="Normal 3 10 5 2" xfId="12706" xr:uid="{00000000-0005-0000-0000-0000A0310000}"/>
    <cellStyle name="Normal 3 10 5 2 2" xfId="12707" xr:uid="{00000000-0005-0000-0000-0000A1310000}"/>
    <cellStyle name="Normal 3 10 5 2 3" xfId="12708" xr:uid="{00000000-0005-0000-0000-0000A2310000}"/>
    <cellStyle name="Normal 3 10 5 2 4" xfId="12709" xr:uid="{00000000-0005-0000-0000-0000A3310000}"/>
    <cellStyle name="Normal 3 10 5 3" xfId="12710" xr:uid="{00000000-0005-0000-0000-0000A4310000}"/>
    <cellStyle name="Normal 3 10 5 4" xfId="12711" xr:uid="{00000000-0005-0000-0000-0000A5310000}"/>
    <cellStyle name="Normal 3 10 5 5" xfId="12712" xr:uid="{00000000-0005-0000-0000-0000A6310000}"/>
    <cellStyle name="Normal 3 10 6" xfId="12713" xr:uid="{00000000-0005-0000-0000-0000A7310000}"/>
    <cellStyle name="Normal 3 10 7" xfId="12714" xr:uid="{00000000-0005-0000-0000-0000A8310000}"/>
    <cellStyle name="Normal 3 10 8" xfId="12715" xr:uid="{00000000-0005-0000-0000-0000A9310000}"/>
    <cellStyle name="Normal 3 11" xfId="12716" xr:uid="{00000000-0005-0000-0000-0000AA310000}"/>
    <cellStyle name="Normal 3 11 2" xfId="12717" xr:uid="{00000000-0005-0000-0000-0000AB310000}"/>
    <cellStyle name="Normal 3 11 2 2" xfId="12718" xr:uid="{00000000-0005-0000-0000-0000AC310000}"/>
    <cellStyle name="Normal 3 11 2 2 2" xfId="12719" xr:uid="{00000000-0005-0000-0000-0000AD310000}"/>
    <cellStyle name="Normal 3 11 2 2 2 2" xfId="12720" xr:uid="{00000000-0005-0000-0000-0000AE310000}"/>
    <cellStyle name="Normal 3 11 2 2 2 3" xfId="12721" xr:uid="{00000000-0005-0000-0000-0000AF310000}"/>
    <cellStyle name="Normal 3 11 2 2 2 4" xfId="12722" xr:uid="{00000000-0005-0000-0000-0000B0310000}"/>
    <cellStyle name="Normal 3 11 2 2 3" xfId="12723" xr:uid="{00000000-0005-0000-0000-0000B1310000}"/>
    <cellStyle name="Normal 3 11 2 2 4" xfId="12724" xr:uid="{00000000-0005-0000-0000-0000B2310000}"/>
    <cellStyle name="Normal 3 11 2 2 5" xfId="12725" xr:uid="{00000000-0005-0000-0000-0000B3310000}"/>
    <cellStyle name="Normal 3 11 2 3" xfId="12726" xr:uid="{00000000-0005-0000-0000-0000B4310000}"/>
    <cellStyle name="Normal 3 11 2 3 2" xfId="12727" xr:uid="{00000000-0005-0000-0000-0000B5310000}"/>
    <cellStyle name="Normal 3 11 2 3 3" xfId="12728" xr:uid="{00000000-0005-0000-0000-0000B6310000}"/>
    <cellStyle name="Normal 3 11 2 3 4" xfId="12729" xr:uid="{00000000-0005-0000-0000-0000B7310000}"/>
    <cellStyle name="Normal 3 11 2 4" xfId="12730" xr:uid="{00000000-0005-0000-0000-0000B8310000}"/>
    <cellStyle name="Normal 3 11 2 5" xfId="12731" xr:uid="{00000000-0005-0000-0000-0000B9310000}"/>
    <cellStyle name="Normal 3 11 2 6" xfId="12732" xr:uid="{00000000-0005-0000-0000-0000BA310000}"/>
    <cellStyle name="Normal 3 11 3" xfId="12733" xr:uid="{00000000-0005-0000-0000-0000BB310000}"/>
    <cellStyle name="Normal 3 11 4" xfId="12734" xr:uid="{00000000-0005-0000-0000-0000BC310000}"/>
    <cellStyle name="Normal 3 11 4 2" xfId="12735" xr:uid="{00000000-0005-0000-0000-0000BD310000}"/>
    <cellStyle name="Normal 3 11 4 2 2" xfId="12736" xr:uid="{00000000-0005-0000-0000-0000BE310000}"/>
    <cellStyle name="Normal 3 11 4 2 3" xfId="12737" xr:uid="{00000000-0005-0000-0000-0000BF310000}"/>
    <cellStyle name="Normal 3 11 4 2 4" xfId="12738" xr:uid="{00000000-0005-0000-0000-0000C0310000}"/>
    <cellStyle name="Normal 3 11 4 3" xfId="12739" xr:uid="{00000000-0005-0000-0000-0000C1310000}"/>
    <cellStyle name="Normal 3 11 4 4" xfId="12740" xr:uid="{00000000-0005-0000-0000-0000C2310000}"/>
    <cellStyle name="Normal 3 11 4 5" xfId="12741" xr:uid="{00000000-0005-0000-0000-0000C3310000}"/>
    <cellStyle name="Normal 3 11 5" xfId="12742" xr:uid="{00000000-0005-0000-0000-0000C4310000}"/>
    <cellStyle name="Normal 3 11 6" xfId="12743" xr:uid="{00000000-0005-0000-0000-0000C5310000}"/>
    <cellStyle name="Normal 3 11 7" xfId="12744" xr:uid="{00000000-0005-0000-0000-0000C6310000}"/>
    <cellStyle name="Normal 3 12" xfId="12745" xr:uid="{00000000-0005-0000-0000-0000C7310000}"/>
    <cellStyle name="Normal 3 12 2" xfId="12746" xr:uid="{00000000-0005-0000-0000-0000C8310000}"/>
    <cellStyle name="Normal 3 12 2 2" xfId="12747" xr:uid="{00000000-0005-0000-0000-0000C9310000}"/>
    <cellStyle name="Normal 3 12 2 2 2" xfId="12748" xr:uid="{00000000-0005-0000-0000-0000CA310000}"/>
    <cellStyle name="Normal 3 12 2 2 3" xfId="12749" xr:uid="{00000000-0005-0000-0000-0000CB310000}"/>
    <cellStyle name="Normal 3 12 2 2 4" xfId="12750" xr:uid="{00000000-0005-0000-0000-0000CC310000}"/>
    <cellStyle name="Normal 3 12 3" xfId="12751" xr:uid="{00000000-0005-0000-0000-0000CD310000}"/>
    <cellStyle name="Normal 3 12 3 2" xfId="12752" xr:uid="{00000000-0005-0000-0000-0000CE310000}"/>
    <cellStyle name="Normal 3 12 3 2 2" xfId="12753" xr:uid="{00000000-0005-0000-0000-0000CF310000}"/>
    <cellStyle name="Normal 3 12 3 2 3" xfId="12754" xr:uid="{00000000-0005-0000-0000-0000D0310000}"/>
    <cellStyle name="Normal 3 12 3 2 4" xfId="12755" xr:uid="{00000000-0005-0000-0000-0000D1310000}"/>
    <cellStyle name="Normal 3 12 3 3" xfId="12756" xr:uid="{00000000-0005-0000-0000-0000D2310000}"/>
    <cellStyle name="Normal 3 12 3 4" xfId="12757" xr:uid="{00000000-0005-0000-0000-0000D3310000}"/>
    <cellStyle name="Normal 3 12 3 5" xfId="12758" xr:uid="{00000000-0005-0000-0000-0000D4310000}"/>
    <cellStyle name="Normal 3 12 4" xfId="12759" xr:uid="{00000000-0005-0000-0000-0000D5310000}"/>
    <cellStyle name="Normal 3 12 5" xfId="12760" xr:uid="{00000000-0005-0000-0000-0000D6310000}"/>
    <cellStyle name="Normal 3 12 6" xfId="12761" xr:uid="{00000000-0005-0000-0000-0000D7310000}"/>
    <cellStyle name="Normal 3 13" xfId="12762" xr:uid="{00000000-0005-0000-0000-0000D8310000}"/>
    <cellStyle name="Normal 3 13 2" xfId="12763" xr:uid="{00000000-0005-0000-0000-0000D9310000}"/>
    <cellStyle name="Normal 3 13 3" xfId="12764" xr:uid="{00000000-0005-0000-0000-0000DA310000}"/>
    <cellStyle name="Normal 3 13 3 2" xfId="12765" xr:uid="{00000000-0005-0000-0000-0000DB310000}"/>
    <cellStyle name="Normal 3 13 3 2 2" xfId="12766" xr:uid="{00000000-0005-0000-0000-0000DC310000}"/>
    <cellStyle name="Normal 3 13 3 2 3" xfId="12767" xr:uid="{00000000-0005-0000-0000-0000DD310000}"/>
    <cellStyle name="Normal 3 13 3 2 4" xfId="12768" xr:uid="{00000000-0005-0000-0000-0000DE310000}"/>
    <cellStyle name="Normal 3 13 3 3" xfId="12769" xr:uid="{00000000-0005-0000-0000-0000DF310000}"/>
    <cellStyle name="Normal 3 13 3 4" xfId="12770" xr:uid="{00000000-0005-0000-0000-0000E0310000}"/>
    <cellStyle name="Normal 3 13 3 5" xfId="12771" xr:uid="{00000000-0005-0000-0000-0000E1310000}"/>
    <cellStyle name="Normal 3 13 4" xfId="12772" xr:uid="{00000000-0005-0000-0000-0000E2310000}"/>
    <cellStyle name="Normal 3 13 4 2" xfId="12773" xr:uid="{00000000-0005-0000-0000-0000E3310000}"/>
    <cellStyle name="Normal 3 13 4 3" xfId="12774" xr:uid="{00000000-0005-0000-0000-0000E4310000}"/>
    <cellStyle name="Normal 3 13 4 4" xfId="12775" xr:uid="{00000000-0005-0000-0000-0000E5310000}"/>
    <cellStyle name="Normal 3 13 5" xfId="12776" xr:uid="{00000000-0005-0000-0000-0000E6310000}"/>
    <cellStyle name="Normal 3 13 6" xfId="12777" xr:uid="{00000000-0005-0000-0000-0000E7310000}"/>
    <cellStyle name="Normal 3 13 7" xfId="12778" xr:uid="{00000000-0005-0000-0000-0000E8310000}"/>
    <cellStyle name="Normal 3 14" xfId="12779" xr:uid="{00000000-0005-0000-0000-0000E9310000}"/>
    <cellStyle name="Normal 3 14 2" xfId="12780" xr:uid="{00000000-0005-0000-0000-0000EA310000}"/>
    <cellStyle name="Normal 3 15" xfId="12781" xr:uid="{00000000-0005-0000-0000-0000EB310000}"/>
    <cellStyle name="Normal 3 15 2" xfId="12782" xr:uid="{00000000-0005-0000-0000-0000EC310000}"/>
    <cellStyle name="Normal 3 16" xfId="12783" xr:uid="{00000000-0005-0000-0000-0000ED310000}"/>
    <cellStyle name="Normal 3 16 2" xfId="12784" xr:uid="{00000000-0005-0000-0000-0000EE310000}"/>
    <cellStyle name="Normal 3 17" xfId="12785" xr:uid="{00000000-0005-0000-0000-0000EF310000}"/>
    <cellStyle name="Normal 3 17 2" xfId="12786" xr:uid="{00000000-0005-0000-0000-0000F0310000}"/>
    <cellStyle name="Normal 3 18" xfId="12787" xr:uid="{00000000-0005-0000-0000-0000F1310000}"/>
    <cellStyle name="Normal 3 18 2" xfId="12788" xr:uid="{00000000-0005-0000-0000-0000F2310000}"/>
    <cellStyle name="Normal 3 19" xfId="12789" xr:uid="{00000000-0005-0000-0000-0000F3310000}"/>
    <cellStyle name="Normal 3 19 2" xfId="12790" xr:uid="{00000000-0005-0000-0000-0000F4310000}"/>
    <cellStyle name="Normal 3 2" xfId="12791" xr:uid="{00000000-0005-0000-0000-0000F5310000}"/>
    <cellStyle name="Normal 3 2 10" xfId="12792" xr:uid="{00000000-0005-0000-0000-0000F6310000}"/>
    <cellStyle name="Normal 3 2 10 2" xfId="12793" xr:uid="{00000000-0005-0000-0000-0000F7310000}"/>
    <cellStyle name="Normal 3 2 10 3" xfId="12794" xr:uid="{00000000-0005-0000-0000-0000F8310000}"/>
    <cellStyle name="Normal 3 2 10 3 2" xfId="12795" xr:uid="{00000000-0005-0000-0000-0000F9310000}"/>
    <cellStyle name="Normal 3 2 10 3 2 2" xfId="12796" xr:uid="{00000000-0005-0000-0000-0000FA310000}"/>
    <cellStyle name="Normal 3 2 10 3 2 3" xfId="12797" xr:uid="{00000000-0005-0000-0000-0000FB310000}"/>
    <cellStyle name="Normal 3 2 10 3 2 4" xfId="12798" xr:uid="{00000000-0005-0000-0000-0000FC310000}"/>
    <cellStyle name="Normal 3 2 10 3 3" xfId="12799" xr:uid="{00000000-0005-0000-0000-0000FD310000}"/>
    <cellStyle name="Normal 3 2 10 3 4" xfId="12800" xr:uid="{00000000-0005-0000-0000-0000FE310000}"/>
    <cellStyle name="Normal 3 2 10 3 5" xfId="12801" xr:uid="{00000000-0005-0000-0000-0000FF310000}"/>
    <cellStyle name="Normal 3 2 10 4" xfId="12802" xr:uid="{00000000-0005-0000-0000-000000320000}"/>
    <cellStyle name="Normal 3 2 10 4 2" xfId="12803" xr:uid="{00000000-0005-0000-0000-000001320000}"/>
    <cellStyle name="Normal 3 2 10 4 3" xfId="12804" xr:uid="{00000000-0005-0000-0000-000002320000}"/>
    <cellStyle name="Normal 3 2 10 4 4" xfId="12805" xr:uid="{00000000-0005-0000-0000-000003320000}"/>
    <cellStyle name="Normal 3 2 10 5" xfId="12806" xr:uid="{00000000-0005-0000-0000-000004320000}"/>
    <cellStyle name="Normal 3 2 10 6" xfId="12807" xr:uid="{00000000-0005-0000-0000-000005320000}"/>
    <cellStyle name="Normal 3 2 10 7" xfId="12808" xr:uid="{00000000-0005-0000-0000-000006320000}"/>
    <cellStyle name="Normal 3 2 11" xfId="12809" xr:uid="{00000000-0005-0000-0000-000007320000}"/>
    <cellStyle name="Normal 3 2 11 2" xfId="12810" xr:uid="{00000000-0005-0000-0000-000008320000}"/>
    <cellStyle name="Normal 3 2 11 3" xfId="12811" xr:uid="{00000000-0005-0000-0000-000009320000}"/>
    <cellStyle name="Normal 3 2 11 3 2" xfId="12812" xr:uid="{00000000-0005-0000-0000-00000A320000}"/>
    <cellStyle name="Normal 3 2 11 3 2 2" xfId="12813" xr:uid="{00000000-0005-0000-0000-00000B320000}"/>
    <cellStyle name="Normal 3 2 11 3 2 3" xfId="12814" xr:uid="{00000000-0005-0000-0000-00000C320000}"/>
    <cellStyle name="Normal 3 2 11 3 2 4" xfId="12815" xr:uid="{00000000-0005-0000-0000-00000D320000}"/>
    <cellStyle name="Normal 3 2 11 3 3" xfId="12816" xr:uid="{00000000-0005-0000-0000-00000E320000}"/>
    <cellStyle name="Normal 3 2 11 3 4" xfId="12817" xr:uid="{00000000-0005-0000-0000-00000F320000}"/>
    <cellStyle name="Normal 3 2 11 3 5" xfId="12818" xr:uid="{00000000-0005-0000-0000-000010320000}"/>
    <cellStyle name="Normal 3 2 11 4" xfId="12819" xr:uid="{00000000-0005-0000-0000-000011320000}"/>
    <cellStyle name="Normal 3 2 11 4 2" xfId="12820" xr:uid="{00000000-0005-0000-0000-000012320000}"/>
    <cellStyle name="Normal 3 2 11 4 3" xfId="12821" xr:uid="{00000000-0005-0000-0000-000013320000}"/>
    <cellStyle name="Normal 3 2 11 4 4" xfId="12822" xr:uid="{00000000-0005-0000-0000-000014320000}"/>
    <cellStyle name="Normal 3 2 11 5" xfId="12823" xr:uid="{00000000-0005-0000-0000-000015320000}"/>
    <cellStyle name="Normal 3 2 11 6" xfId="12824" xr:uid="{00000000-0005-0000-0000-000016320000}"/>
    <cellStyle name="Normal 3 2 11 7" xfId="12825" xr:uid="{00000000-0005-0000-0000-000017320000}"/>
    <cellStyle name="Normal 3 2 12" xfId="12826" xr:uid="{00000000-0005-0000-0000-000018320000}"/>
    <cellStyle name="Normal 3 2 13" xfId="12827" xr:uid="{00000000-0005-0000-0000-000019320000}"/>
    <cellStyle name="Normal 3 2 14" xfId="12828" xr:uid="{00000000-0005-0000-0000-00001A320000}"/>
    <cellStyle name="Normal 3 2 15" xfId="12829" xr:uid="{00000000-0005-0000-0000-00001B320000}"/>
    <cellStyle name="Normal 3 2 16" xfId="12830" xr:uid="{00000000-0005-0000-0000-00001C320000}"/>
    <cellStyle name="Normal 3 2 17" xfId="12831" xr:uid="{00000000-0005-0000-0000-00001D320000}"/>
    <cellStyle name="Normal 3 2 17 2" xfId="12832" xr:uid="{00000000-0005-0000-0000-00001E320000}"/>
    <cellStyle name="Normal 3 2 18" xfId="12833" xr:uid="{00000000-0005-0000-0000-00001F320000}"/>
    <cellStyle name="Normal 3 2 18 2" xfId="12834" xr:uid="{00000000-0005-0000-0000-000020320000}"/>
    <cellStyle name="Normal 3 2 19" xfId="12835" xr:uid="{00000000-0005-0000-0000-000021320000}"/>
    <cellStyle name="Normal 3 2 19 2" xfId="12836" xr:uid="{00000000-0005-0000-0000-000022320000}"/>
    <cellStyle name="Normal 3 2 2" xfId="12837" xr:uid="{00000000-0005-0000-0000-000023320000}"/>
    <cellStyle name="Normal 3 2 2 10" xfId="12838" xr:uid="{00000000-0005-0000-0000-000024320000}"/>
    <cellStyle name="Normal 3 2 2 11" xfId="12839" xr:uid="{00000000-0005-0000-0000-000025320000}"/>
    <cellStyle name="Normal 3 2 2 11 2" xfId="12840" xr:uid="{00000000-0005-0000-0000-000026320000}"/>
    <cellStyle name="Normal 3 2 2 11 2 2" xfId="12841" xr:uid="{00000000-0005-0000-0000-000027320000}"/>
    <cellStyle name="Normal 3 2 2 11 2 3" xfId="12842" xr:uid="{00000000-0005-0000-0000-000028320000}"/>
    <cellStyle name="Normal 3 2 2 11 2 4" xfId="12843" xr:uid="{00000000-0005-0000-0000-000029320000}"/>
    <cellStyle name="Normal 3 2 2 11 3" xfId="12844" xr:uid="{00000000-0005-0000-0000-00002A320000}"/>
    <cellStyle name="Normal 3 2 2 11 4" xfId="12845" xr:uid="{00000000-0005-0000-0000-00002B320000}"/>
    <cellStyle name="Normal 3 2 2 11 5" xfId="12846" xr:uid="{00000000-0005-0000-0000-00002C320000}"/>
    <cellStyle name="Normal 3 2 2 12" xfId="12847" xr:uid="{00000000-0005-0000-0000-00002D320000}"/>
    <cellStyle name="Normal 3 2 2 12 2" xfId="12848" xr:uid="{00000000-0005-0000-0000-00002E320000}"/>
    <cellStyle name="Normal 3 2 2 12 3" xfId="12849" xr:uid="{00000000-0005-0000-0000-00002F320000}"/>
    <cellStyle name="Normal 3 2 2 12 4" xfId="12850" xr:uid="{00000000-0005-0000-0000-000030320000}"/>
    <cellStyle name="Normal 3 2 2 13" xfId="12851" xr:uid="{00000000-0005-0000-0000-000031320000}"/>
    <cellStyle name="Normal 3 2 2 14" xfId="12852" xr:uid="{00000000-0005-0000-0000-000032320000}"/>
    <cellStyle name="Normal 3 2 2 15" xfId="12853" xr:uid="{00000000-0005-0000-0000-000033320000}"/>
    <cellStyle name="Normal 3 2 2 2" xfId="12854" xr:uid="{00000000-0005-0000-0000-000034320000}"/>
    <cellStyle name="Normal 3 2 2 2 10" xfId="12855" xr:uid="{00000000-0005-0000-0000-000035320000}"/>
    <cellStyle name="Normal 3 2 2 2 10 2" xfId="12856" xr:uid="{00000000-0005-0000-0000-000036320000}"/>
    <cellStyle name="Normal 3 2 2 2 10 2 2" xfId="12857" xr:uid="{00000000-0005-0000-0000-000037320000}"/>
    <cellStyle name="Normal 3 2 2 2 10 2 3" xfId="12858" xr:uid="{00000000-0005-0000-0000-000038320000}"/>
    <cellStyle name="Normal 3 2 2 2 10 2 4" xfId="12859" xr:uid="{00000000-0005-0000-0000-000039320000}"/>
    <cellStyle name="Normal 3 2 2 2 10 3" xfId="12860" xr:uid="{00000000-0005-0000-0000-00003A320000}"/>
    <cellStyle name="Normal 3 2 2 2 10 4" xfId="12861" xr:uid="{00000000-0005-0000-0000-00003B320000}"/>
    <cellStyle name="Normal 3 2 2 2 10 5" xfId="12862" xr:uid="{00000000-0005-0000-0000-00003C320000}"/>
    <cellStyle name="Normal 3 2 2 2 11" xfId="12863" xr:uid="{00000000-0005-0000-0000-00003D320000}"/>
    <cellStyle name="Normal 3 2 2 2 11 2" xfId="12864" xr:uid="{00000000-0005-0000-0000-00003E320000}"/>
    <cellStyle name="Normal 3 2 2 2 11 3" xfId="12865" xr:uid="{00000000-0005-0000-0000-00003F320000}"/>
    <cellStyle name="Normal 3 2 2 2 11 4" xfId="12866" xr:uid="{00000000-0005-0000-0000-000040320000}"/>
    <cellStyle name="Normal 3 2 2 2 12" xfId="12867" xr:uid="{00000000-0005-0000-0000-000041320000}"/>
    <cellStyle name="Normal 3 2 2 2 13" xfId="12868" xr:uid="{00000000-0005-0000-0000-000042320000}"/>
    <cellStyle name="Normal 3 2 2 2 14" xfId="12869" xr:uid="{00000000-0005-0000-0000-000043320000}"/>
    <cellStyle name="Normal 3 2 2 2 2" xfId="12870" xr:uid="{00000000-0005-0000-0000-000044320000}"/>
    <cellStyle name="Normal 3 2 2 2 2 10" xfId="12871" xr:uid="{00000000-0005-0000-0000-000045320000}"/>
    <cellStyle name="Normal 3 2 2 2 2 2" xfId="12872" xr:uid="{00000000-0005-0000-0000-000046320000}"/>
    <cellStyle name="Normal 3 2 2 2 2 2 2" xfId="12873" xr:uid="{00000000-0005-0000-0000-000047320000}"/>
    <cellStyle name="Normal 3 2 2 2 2 2 2 2" xfId="12874" xr:uid="{00000000-0005-0000-0000-000048320000}"/>
    <cellStyle name="Normal 3 2 2 2 2 2 2 2 2" xfId="12875" xr:uid="{00000000-0005-0000-0000-000049320000}"/>
    <cellStyle name="Normal 3 2 2 2 2 2 2 2 2 2" xfId="12876" xr:uid="{00000000-0005-0000-0000-00004A320000}"/>
    <cellStyle name="Normal 3 2 2 2 2 2 2 2 2 3" xfId="12877" xr:uid="{00000000-0005-0000-0000-00004B320000}"/>
    <cellStyle name="Normal 3 2 2 2 2 2 2 2 2 4" xfId="12878" xr:uid="{00000000-0005-0000-0000-00004C320000}"/>
    <cellStyle name="Normal 3 2 2 2 2 2 2 2 3" xfId="12879" xr:uid="{00000000-0005-0000-0000-00004D320000}"/>
    <cellStyle name="Normal 3 2 2 2 2 2 2 2 4" xfId="12880" xr:uid="{00000000-0005-0000-0000-00004E320000}"/>
    <cellStyle name="Normal 3 2 2 2 2 2 2 2 5" xfId="12881" xr:uid="{00000000-0005-0000-0000-00004F320000}"/>
    <cellStyle name="Normal 3 2 2 2 2 2 2 3" xfId="12882" xr:uid="{00000000-0005-0000-0000-000050320000}"/>
    <cellStyle name="Normal 3 2 2 2 2 2 2 3 2" xfId="12883" xr:uid="{00000000-0005-0000-0000-000051320000}"/>
    <cellStyle name="Normal 3 2 2 2 2 2 2 3 3" xfId="12884" xr:uid="{00000000-0005-0000-0000-000052320000}"/>
    <cellStyle name="Normal 3 2 2 2 2 2 2 3 4" xfId="12885" xr:uid="{00000000-0005-0000-0000-000053320000}"/>
    <cellStyle name="Normal 3 2 2 2 2 2 2 4" xfId="12886" xr:uid="{00000000-0005-0000-0000-000054320000}"/>
    <cellStyle name="Normal 3 2 2 2 2 2 2 5" xfId="12887" xr:uid="{00000000-0005-0000-0000-000055320000}"/>
    <cellStyle name="Normal 3 2 2 2 2 2 2 6" xfId="12888" xr:uid="{00000000-0005-0000-0000-000056320000}"/>
    <cellStyle name="Normal 3 2 2 2 2 2 3" xfId="12889" xr:uid="{00000000-0005-0000-0000-000057320000}"/>
    <cellStyle name="Normal 3 2 2 2 2 2 3 2" xfId="12890" xr:uid="{00000000-0005-0000-0000-000058320000}"/>
    <cellStyle name="Normal 3 2 2 2 2 2 3 2 2" xfId="12891" xr:uid="{00000000-0005-0000-0000-000059320000}"/>
    <cellStyle name="Normal 3 2 2 2 2 2 3 2 2 2" xfId="12892" xr:uid="{00000000-0005-0000-0000-00005A320000}"/>
    <cellStyle name="Normal 3 2 2 2 2 2 3 2 2 3" xfId="12893" xr:uid="{00000000-0005-0000-0000-00005B320000}"/>
    <cellStyle name="Normal 3 2 2 2 2 2 3 2 2 4" xfId="12894" xr:uid="{00000000-0005-0000-0000-00005C320000}"/>
    <cellStyle name="Normal 3 2 2 2 2 2 3 2 3" xfId="12895" xr:uid="{00000000-0005-0000-0000-00005D320000}"/>
    <cellStyle name="Normal 3 2 2 2 2 2 3 2 4" xfId="12896" xr:uid="{00000000-0005-0000-0000-00005E320000}"/>
    <cellStyle name="Normal 3 2 2 2 2 2 3 2 5" xfId="12897" xr:uid="{00000000-0005-0000-0000-00005F320000}"/>
    <cellStyle name="Normal 3 2 2 2 2 2 3 3" xfId="12898" xr:uid="{00000000-0005-0000-0000-000060320000}"/>
    <cellStyle name="Normal 3 2 2 2 2 2 3 3 2" xfId="12899" xr:uid="{00000000-0005-0000-0000-000061320000}"/>
    <cellStyle name="Normal 3 2 2 2 2 2 3 3 3" xfId="12900" xr:uid="{00000000-0005-0000-0000-000062320000}"/>
    <cellStyle name="Normal 3 2 2 2 2 2 3 3 4" xfId="12901" xr:uid="{00000000-0005-0000-0000-000063320000}"/>
    <cellStyle name="Normal 3 2 2 2 2 2 3 4" xfId="12902" xr:uid="{00000000-0005-0000-0000-000064320000}"/>
    <cellStyle name="Normal 3 2 2 2 2 2 3 5" xfId="12903" xr:uid="{00000000-0005-0000-0000-000065320000}"/>
    <cellStyle name="Normal 3 2 2 2 2 2 3 6" xfId="12904" xr:uid="{00000000-0005-0000-0000-000066320000}"/>
    <cellStyle name="Normal 3 2 2 2 2 2 4" xfId="12905" xr:uid="{00000000-0005-0000-0000-000067320000}"/>
    <cellStyle name="Normal 3 2 2 2 2 2 4 2" xfId="12906" xr:uid="{00000000-0005-0000-0000-000068320000}"/>
    <cellStyle name="Normal 3 2 2 2 2 2 4 2 2" xfId="12907" xr:uid="{00000000-0005-0000-0000-000069320000}"/>
    <cellStyle name="Normal 3 2 2 2 2 2 4 2 3" xfId="12908" xr:uid="{00000000-0005-0000-0000-00006A320000}"/>
    <cellStyle name="Normal 3 2 2 2 2 2 4 2 4" xfId="12909" xr:uid="{00000000-0005-0000-0000-00006B320000}"/>
    <cellStyle name="Normal 3 2 2 2 2 2 4 3" xfId="12910" xr:uid="{00000000-0005-0000-0000-00006C320000}"/>
    <cellStyle name="Normal 3 2 2 2 2 2 4 4" xfId="12911" xr:uid="{00000000-0005-0000-0000-00006D320000}"/>
    <cellStyle name="Normal 3 2 2 2 2 2 4 5" xfId="12912" xr:uid="{00000000-0005-0000-0000-00006E320000}"/>
    <cellStyle name="Normal 3 2 2 2 2 2 5" xfId="12913" xr:uid="{00000000-0005-0000-0000-00006F320000}"/>
    <cellStyle name="Normal 3 2 2 2 2 2 5 2" xfId="12914" xr:uid="{00000000-0005-0000-0000-000070320000}"/>
    <cellStyle name="Normal 3 2 2 2 2 2 5 3" xfId="12915" xr:uid="{00000000-0005-0000-0000-000071320000}"/>
    <cellStyle name="Normal 3 2 2 2 2 2 5 4" xfId="12916" xr:uid="{00000000-0005-0000-0000-000072320000}"/>
    <cellStyle name="Normal 3 2 2 2 2 2 6" xfId="12917" xr:uid="{00000000-0005-0000-0000-000073320000}"/>
    <cellStyle name="Normal 3 2 2 2 2 2 7" xfId="12918" xr:uid="{00000000-0005-0000-0000-000074320000}"/>
    <cellStyle name="Normal 3 2 2 2 2 2 8" xfId="12919" xr:uid="{00000000-0005-0000-0000-000075320000}"/>
    <cellStyle name="Normal 3 2 2 2 2 3" xfId="12920" xr:uid="{00000000-0005-0000-0000-000076320000}"/>
    <cellStyle name="Normal 3 2 2 2 2 3 2" xfId="12921" xr:uid="{00000000-0005-0000-0000-000077320000}"/>
    <cellStyle name="Normal 3 2 2 2 2 3 2 2" xfId="12922" xr:uid="{00000000-0005-0000-0000-000078320000}"/>
    <cellStyle name="Normal 3 2 2 2 2 3 2 2 2" xfId="12923" xr:uid="{00000000-0005-0000-0000-000079320000}"/>
    <cellStyle name="Normal 3 2 2 2 2 3 2 2 3" xfId="12924" xr:uid="{00000000-0005-0000-0000-00007A320000}"/>
    <cellStyle name="Normal 3 2 2 2 2 3 2 2 4" xfId="12925" xr:uid="{00000000-0005-0000-0000-00007B320000}"/>
    <cellStyle name="Normal 3 2 2 2 2 3 2 3" xfId="12926" xr:uid="{00000000-0005-0000-0000-00007C320000}"/>
    <cellStyle name="Normal 3 2 2 2 2 3 2 4" xfId="12927" xr:uid="{00000000-0005-0000-0000-00007D320000}"/>
    <cellStyle name="Normal 3 2 2 2 2 3 2 5" xfId="12928" xr:uid="{00000000-0005-0000-0000-00007E320000}"/>
    <cellStyle name="Normal 3 2 2 2 2 3 3" xfId="12929" xr:uid="{00000000-0005-0000-0000-00007F320000}"/>
    <cellStyle name="Normal 3 2 2 2 2 3 3 2" xfId="12930" xr:uid="{00000000-0005-0000-0000-000080320000}"/>
    <cellStyle name="Normal 3 2 2 2 2 3 3 3" xfId="12931" xr:uid="{00000000-0005-0000-0000-000081320000}"/>
    <cellStyle name="Normal 3 2 2 2 2 3 3 4" xfId="12932" xr:uid="{00000000-0005-0000-0000-000082320000}"/>
    <cellStyle name="Normal 3 2 2 2 2 3 4" xfId="12933" xr:uid="{00000000-0005-0000-0000-000083320000}"/>
    <cellStyle name="Normal 3 2 2 2 2 3 5" xfId="12934" xr:uid="{00000000-0005-0000-0000-000084320000}"/>
    <cellStyle name="Normal 3 2 2 2 2 3 6" xfId="12935" xr:uid="{00000000-0005-0000-0000-000085320000}"/>
    <cellStyle name="Normal 3 2 2 2 2 4" xfId="12936" xr:uid="{00000000-0005-0000-0000-000086320000}"/>
    <cellStyle name="Normal 3 2 2 2 2 4 2" xfId="12937" xr:uid="{00000000-0005-0000-0000-000087320000}"/>
    <cellStyle name="Normal 3 2 2 2 2 4 2 2" xfId="12938" xr:uid="{00000000-0005-0000-0000-000088320000}"/>
    <cellStyle name="Normal 3 2 2 2 2 4 2 2 2" xfId="12939" xr:uid="{00000000-0005-0000-0000-000089320000}"/>
    <cellStyle name="Normal 3 2 2 2 2 4 2 2 3" xfId="12940" xr:uid="{00000000-0005-0000-0000-00008A320000}"/>
    <cellStyle name="Normal 3 2 2 2 2 4 2 2 4" xfId="12941" xr:uid="{00000000-0005-0000-0000-00008B320000}"/>
    <cellStyle name="Normal 3 2 2 2 2 4 2 3" xfId="12942" xr:uid="{00000000-0005-0000-0000-00008C320000}"/>
    <cellStyle name="Normal 3 2 2 2 2 4 2 4" xfId="12943" xr:uid="{00000000-0005-0000-0000-00008D320000}"/>
    <cellStyle name="Normal 3 2 2 2 2 4 2 5" xfId="12944" xr:uid="{00000000-0005-0000-0000-00008E320000}"/>
    <cellStyle name="Normal 3 2 2 2 2 4 3" xfId="12945" xr:uid="{00000000-0005-0000-0000-00008F320000}"/>
    <cellStyle name="Normal 3 2 2 2 2 4 3 2" xfId="12946" xr:uid="{00000000-0005-0000-0000-000090320000}"/>
    <cellStyle name="Normal 3 2 2 2 2 4 3 3" xfId="12947" xr:uid="{00000000-0005-0000-0000-000091320000}"/>
    <cellStyle name="Normal 3 2 2 2 2 4 3 4" xfId="12948" xr:uid="{00000000-0005-0000-0000-000092320000}"/>
    <cellStyle name="Normal 3 2 2 2 2 4 4" xfId="12949" xr:uid="{00000000-0005-0000-0000-000093320000}"/>
    <cellStyle name="Normal 3 2 2 2 2 4 5" xfId="12950" xr:uid="{00000000-0005-0000-0000-000094320000}"/>
    <cellStyle name="Normal 3 2 2 2 2 4 6" xfId="12951" xr:uid="{00000000-0005-0000-0000-000095320000}"/>
    <cellStyle name="Normal 3 2 2 2 2 5" xfId="12952" xr:uid="{00000000-0005-0000-0000-000096320000}"/>
    <cellStyle name="Normal 3 2 2 2 2 6" xfId="12953" xr:uid="{00000000-0005-0000-0000-000097320000}"/>
    <cellStyle name="Normal 3 2 2 2 2 6 2" xfId="12954" xr:uid="{00000000-0005-0000-0000-000098320000}"/>
    <cellStyle name="Normal 3 2 2 2 2 6 2 2" xfId="12955" xr:uid="{00000000-0005-0000-0000-000099320000}"/>
    <cellStyle name="Normal 3 2 2 2 2 6 2 3" xfId="12956" xr:uid="{00000000-0005-0000-0000-00009A320000}"/>
    <cellStyle name="Normal 3 2 2 2 2 6 2 4" xfId="12957" xr:uid="{00000000-0005-0000-0000-00009B320000}"/>
    <cellStyle name="Normal 3 2 2 2 2 6 3" xfId="12958" xr:uid="{00000000-0005-0000-0000-00009C320000}"/>
    <cellStyle name="Normal 3 2 2 2 2 6 4" xfId="12959" xr:uid="{00000000-0005-0000-0000-00009D320000}"/>
    <cellStyle name="Normal 3 2 2 2 2 6 5" xfId="12960" xr:uid="{00000000-0005-0000-0000-00009E320000}"/>
    <cellStyle name="Normal 3 2 2 2 2 7" xfId="12961" xr:uid="{00000000-0005-0000-0000-00009F320000}"/>
    <cellStyle name="Normal 3 2 2 2 2 7 2" xfId="12962" xr:uid="{00000000-0005-0000-0000-0000A0320000}"/>
    <cellStyle name="Normal 3 2 2 2 2 7 3" xfId="12963" xr:uid="{00000000-0005-0000-0000-0000A1320000}"/>
    <cellStyle name="Normal 3 2 2 2 2 7 4" xfId="12964" xr:uid="{00000000-0005-0000-0000-0000A2320000}"/>
    <cellStyle name="Normal 3 2 2 2 2 8" xfId="12965" xr:uid="{00000000-0005-0000-0000-0000A3320000}"/>
    <cellStyle name="Normal 3 2 2 2 2 9" xfId="12966" xr:uid="{00000000-0005-0000-0000-0000A4320000}"/>
    <cellStyle name="Normal 3 2 2 2 3" xfId="12967" xr:uid="{00000000-0005-0000-0000-0000A5320000}"/>
    <cellStyle name="Normal 3 2 2 2 3 2" xfId="12968" xr:uid="{00000000-0005-0000-0000-0000A6320000}"/>
    <cellStyle name="Normal 3 2 2 2 3 2 2" xfId="12969" xr:uid="{00000000-0005-0000-0000-0000A7320000}"/>
    <cellStyle name="Normal 3 2 2 2 3 2 2 2" xfId="12970" xr:uid="{00000000-0005-0000-0000-0000A8320000}"/>
    <cellStyle name="Normal 3 2 2 2 3 2 2 2 2" xfId="12971" xr:uid="{00000000-0005-0000-0000-0000A9320000}"/>
    <cellStyle name="Normal 3 2 2 2 3 2 2 2 2 2" xfId="12972" xr:uid="{00000000-0005-0000-0000-0000AA320000}"/>
    <cellStyle name="Normal 3 2 2 2 3 2 2 2 2 3" xfId="12973" xr:uid="{00000000-0005-0000-0000-0000AB320000}"/>
    <cellStyle name="Normal 3 2 2 2 3 2 2 2 2 4" xfId="12974" xr:uid="{00000000-0005-0000-0000-0000AC320000}"/>
    <cellStyle name="Normal 3 2 2 2 3 2 2 2 3" xfId="12975" xr:uid="{00000000-0005-0000-0000-0000AD320000}"/>
    <cellStyle name="Normal 3 2 2 2 3 2 2 2 4" xfId="12976" xr:uid="{00000000-0005-0000-0000-0000AE320000}"/>
    <cellStyle name="Normal 3 2 2 2 3 2 2 2 5" xfId="12977" xr:uid="{00000000-0005-0000-0000-0000AF320000}"/>
    <cellStyle name="Normal 3 2 2 2 3 2 2 3" xfId="12978" xr:uid="{00000000-0005-0000-0000-0000B0320000}"/>
    <cellStyle name="Normal 3 2 2 2 3 2 2 3 2" xfId="12979" xr:uid="{00000000-0005-0000-0000-0000B1320000}"/>
    <cellStyle name="Normal 3 2 2 2 3 2 2 3 3" xfId="12980" xr:uid="{00000000-0005-0000-0000-0000B2320000}"/>
    <cellStyle name="Normal 3 2 2 2 3 2 2 3 4" xfId="12981" xr:uid="{00000000-0005-0000-0000-0000B3320000}"/>
    <cellStyle name="Normal 3 2 2 2 3 2 2 4" xfId="12982" xr:uid="{00000000-0005-0000-0000-0000B4320000}"/>
    <cellStyle name="Normal 3 2 2 2 3 2 2 5" xfId="12983" xr:uid="{00000000-0005-0000-0000-0000B5320000}"/>
    <cellStyle name="Normal 3 2 2 2 3 2 2 6" xfId="12984" xr:uid="{00000000-0005-0000-0000-0000B6320000}"/>
    <cellStyle name="Normal 3 2 2 2 3 2 3" xfId="12985" xr:uid="{00000000-0005-0000-0000-0000B7320000}"/>
    <cellStyle name="Normal 3 2 2 2 3 2 3 2" xfId="12986" xr:uid="{00000000-0005-0000-0000-0000B8320000}"/>
    <cellStyle name="Normal 3 2 2 2 3 2 3 2 2" xfId="12987" xr:uid="{00000000-0005-0000-0000-0000B9320000}"/>
    <cellStyle name="Normal 3 2 2 2 3 2 3 2 2 2" xfId="12988" xr:uid="{00000000-0005-0000-0000-0000BA320000}"/>
    <cellStyle name="Normal 3 2 2 2 3 2 3 2 2 3" xfId="12989" xr:uid="{00000000-0005-0000-0000-0000BB320000}"/>
    <cellStyle name="Normal 3 2 2 2 3 2 3 2 2 4" xfId="12990" xr:uid="{00000000-0005-0000-0000-0000BC320000}"/>
    <cellStyle name="Normal 3 2 2 2 3 2 3 2 3" xfId="12991" xr:uid="{00000000-0005-0000-0000-0000BD320000}"/>
    <cellStyle name="Normal 3 2 2 2 3 2 3 2 4" xfId="12992" xr:uid="{00000000-0005-0000-0000-0000BE320000}"/>
    <cellStyle name="Normal 3 2 2 2 3 2 3 2 5" xfId="12993" xr:uid="{00000000-0005-0000-0000-0000BF320000}"/>
    <cellStyle name="Normal 3 2 2 2 3 2 3 3" xfId="12994" xr:uid="{00000000-0005-0000-0000-0000C0320000}"/>
    <cellStyle name="Normal 3 2 2 2 3 2 3 3 2" xfId="12995" xr:uid="{00000000-0005-0000-0000-0000C1320000}"/>
    <cellStyle name="Normal 3 2 2 2 3 2 3 3 3" xfId="12996" xr:uid="{00000000-0005-0000-0000-0000C2320000}"/>
    <cellStyle name="Normal 3 2 2 2 3 2 3 3 4" xfId="12997" xr:uid="{00000000-0005-0000-0000-0000C3320000}"/>
    <cellStyle name="Normal 3 2 2 2 3 2 3 4" xfId="12998" xr:uid="{00000000-0005-0000-0000-0000C4320000}"/>
    <cellStyle name="Normal 3 2 2 2 3 2 3 5" xfId="12999" xr:uid="{00000000-0005-0000-0000-0000C5320000}"/>
    <cellStyle name="Normal 3 2 2 2 3 2 3 6" xfId="13000" xr:uid="{00000000-0005-0000-0000-0000C6320000}"/>
    <cellStyle name="Normal 3 2 2 2 3 2 4" xfId="13001" xr:uid="{00000000-0005-0000-0000-0000C7320000}"/>
    <cellStyle name="Normal 3 2 2 2 3 2 4 2" xfId="13002" xr:uid="{00000000-0005-0000-0000-0000C8320000}"/>
    <cellStyle name="Normal 3 2 2 2 3 2 4 2 2" xfId="13003" xr:uid="{00000000-0005-0000-0000-0000C9320000}"/>
    <cellStyle name="Normal 3 2 2 2 3 2 4 2 3" xfId="13004" xr:uid="{00000000-0005-0000-0000-0000CA320000}"/>
    <cellStyle name="Normal 3 2 2 2 3 2 4 2 4" xfId="13005" xr:uid="{00000000-0005-0000-0000-0000CB320000}"/>
    <cellStyle name="Normal 3 2 2 2 3 2 4 3" xfId="13006" xr:uid="{00000000-0005-0000-0000-0000CC320000}"/>
    <cellStyle name="Normal 3 2 2 2 3 2 4 4" xfId="13007" xr:uid="{00000000-0005-0000-0000-0000CD320000}"/>
    <cellStyle name="Normal 3 2 2 2 3 2 4 5" xfId="13008" xr:uid="{00000000-0005-0000-0000-0000CE320000}"/>
    <cellStyle name="Normal 3 2 2 2 3 2 5" xfId="13009" xr:uid="{00000000-0005-0000-0000-0000CF320000}"/>
    <cellStyle name="Normal 3 2 2 2 3 2 5 2" xfId="13010" xr:uid="{00000000-0005-0000-0000-0000D0320000}"/>
    <cellStyle name="Normal 3 2 2 2 3 2 5 3" xfId="13011" xr:uid="{00000000-0005-0000-0000-0000D1320000}"/>
    <cellStyle name="Normal 3 2 2 2 3 2 5 4" xfId="13012" xr:uid="{00000000-0005-0000-0000-0000D2320000}"/>
    <cellStyle name="Normal 3 2 2 2 3 2 6" xfId="13013" xr:uid="{00000000-0005-0000-0000-0000D3320000}"/>
    <cellStyle name="Normal 3 2 2 2 3 2 7" xfId="13014" xr:uid="{00000000-0005-0000-0000-0000D4320000}"/>
    <cellStyle name="Normal 3 2 2 2 3 2 8" xfId="13015" xr:uid="{00000000-0005-0000-0000-0000D5320000}"/>
    <cellStyle name="Normal 3 2 2 2 3 3" xfId="13016" xr:uid="{00000000-0005-0000-0000-0000D6320000}"/>
    <cellStyle name="Normal 3 2 2 2 3 3 2" xfId="13017" xr:uid="{00000000-0005-0000-0000-0000D7320000}"/>
    <cellStyle name="Normal 3 2 2 2 3 3 2 2" xfId="13018" xr:uid="{00000000-0005-0000-0000-0000D8320000}"/>
    <cellStyle name="Normal 3 2 2 2 3 3 2 2 2" xfId="13019" xr:uid="{00000000-0005-0000-0000-0000D9320000}"/>
    <cellStyle name="Normal 3 2 2 2 3 3 2 2 3" xfId="13020" xr:uid="{00000000-0005-0000-0000-0000DA320000}"/>
    <cellStyle name="Normal 3 2 2 2 3 3 2 2 4" xfId="13021" xr:uid="{00000000-0005-0000-0000-0000DB320000}"/>
    <cellStyle name="Normal 3 2 2 2 3 3 2 3" xfId="13022" xr:uid="{00000000-0005-0000-0000-0000DC320000}"/>
    <cellStyle name="Normal 3 2 2 2 3 3 2 4" xfId="13023" xr:uid="{00000000-0005-0000-0000-0000DD320000}"/>
    <cellStyle name="Normal 3 2 2 2 3 3 2 5" xfId="13024" xr:uid="{00000000-0005-0000-0000-0000DE320000}"/>
    <cellStyle name="Normal 3 2 2 2 3 3 3" xfId="13025" xr:uid="{00000000-0005-0000-0000-0000DF320000}"/>
    <cellStyle name="Normal 3 2 2 2 3 3 3 2" xfId="13026" xr:uid="{00000000-0005-0000-0000-0000E0320000}"/>
    <cellStyle name="Normal 3 2 2 2 3 3 3 3" xfId="13027" xr:uid="{00000000-0005-0000-0000-0000E1320000}"/>
    <cellStyle name="Normal 3 2 2 2 3 3 3 4" xfId="13028" xr:uid="{00000000-0005-0000-0000-0000E2320000}"/>
    <cellStyle name="Normal 3 2 2 2 3 3 4" xfId="13029" xr:uid="{00000000-0005-0000-0000-0000E3320000}"/>
    <cellStyle name="Normal 3 2 2 2 3 3 5" xfId="13030" xr:uid="{00000000-0005-0000-0000-0000E4320000}"/>
    <cellStyle name="Normal 3 2 2 2 3 3 6" xfId="13031" xr:uid="{00000000-0005-0000-0000-0000E5320000}"/>
    <cellStyle name="Normal 3 2 2 2 3 4" xfId="13032" xr:uid="{00000000-0005-0000-0000-0000E6320000}"/>
    <cellStyle name="Normal 3 2 2 2 3 4 2" xfId="13033" xr:uid="{00000000-0005-0000-0000-0000E7320000}"/>
    <cellStyle name="Normal 3 2 2 2 3 4 2 2" xfId="13034" xr:uid="{00000000-0005-0000-0000-0000E8320000}"/>
    <cellStyle name="Normal 3 2 2 2 3 4 2 2 2" xfId="13035" xr:uid="{00000000-0005-0000-0000-0000E9320000}"/>
    <cellStyle name="Normal 3 2 2 2 3 4 2 2 3" xfId="13036" xr:uid="{00000000-0005-0000-0000-0000EA320000}"/>
    <cellStyle name="Normal 3 2 2 2 3 4 2 2 4" xfId="13037" xr:uid="{00000000-0005-0000-0000-0000EB320000}"/>
    <cellStyle name="Normal 3 2 2 2 3 4 2 3" xfId="13038" xr:uid="{00000000-0005-0000-0000-0000EC320000}"/>
    <cellStyle name="Normal 3 2 2 2 3 4 2 4" xfId="13039" xr:uid="{00000000-0005-0000-0000-0000ED320000}"/>
    <cellStyle name="Normal 3 2 2 2 3 4 2 5" xfId="13040" xr:uid="{00000000-0005-0000-0000-0000EE320000}"/>
    <cellStyle name="Normal 3 2 2 2 3 4 3" xfId="13041" xr:uid="{00000000-0005-0000-0000-0000EF320000}"/>
    <cellStyle name="Normal 3 2 2 2 3 4 3 2" xfId="13042" xr:uid="{00000000-0005-0000-0000-0000F0320000}"/>
    <cellStyle name="Normal 3 2 2 2 3 4 3 3" xfId="13043" xr:uid="{00000000-0005-0000-0000-0000F1320000}"/>
    <cellStyle name="Normal 3 2 2 2 3 4 3 4" xfId="13044" xr:uid="{00000000-0005-0000-0000-0000F2320000}"/>
    <cellStyle name="Normal 3 2 2 2 3 4 4" xfId="13045" xr:uid="{00000000-0005-0000-0000-0000F3320000}"/>
    <cellStyle name="Normal 3 2 2 2 3 4 5" xfId="13046" xr:uid="{00000000-0005-0000-0000-0000F4320000}"/>
    <cellStyle name="Normal 3 2 2 2 3 4 6" xfId="13047" xr:uid="{00000000-0005-0000-0000-0000F5320000}"/>
    <cellStyle name="Normal 3 2 2 2 3 5" xfId="13048" xr:uid="{00000000-0005-0000-0000-0000F6320000}"/>
    <cellStyle name="Normal 3 2 2 2 3 5 2" xfId="13049" xr:uid="{00000000-0005-0000-0000-0000F7320000}"/>
    <cellStyle name="Normal 3 2 2 2 3 5 2 2" xfId="13050" xr:uid="{00000000-0005-0000-0000-0000F8320000}"/>
    <cellStyle name="Normal 3 2 2 2 3 5 2 3" xfId="13051" xr:uid="{00000000-0005-0000-0000-0000F9320000}"/>
    <cellStyle name="Normal 3 2 2 2 3 5 2 4" xfId="13052" xr:uid="{00000000-0005-0000-0000-0000FA320000}"/>
    <cellStyle name="Normal 3 2 2 2 3 5 3" xfId="13053" xr:uid="{00000000-0005-0000-0000-0000FB320000}"/>
    <cellStyle name="Normal 3 2 2 2 3 5 4" xfId="13054" xr:uid="{00000000-0005-0000-0000-0000FC320000}"/>
    <cellStyle name="Normal 3 2 2 2 3 5 5" xfId="13055" xr:uid="{00000000-0005-0000-0000-0000FD320000}"/>
    <cellStyle name="Normal 3 2 2 2 3 6" xfId="13056" xr:uid="{00000000-0005-0000-0000-0000FE320000}"/>
    <cellStyle name="Normal 3 2 2 2 3 6 2" xfId="13057" xr:uid="{00000000-0005-0000-0000-0000FF320000}"/>
    <cellStyle name="Normal 3 2 2 2 3 6 3" xfId="13058" xr:uid="{00000000-0005-0000-0000-000000330000}"/>
    <cellStyle name="Normal 3 2 2 2 3 6 4" xfId="13059" xr:uid="{00000000-0005-0000-0000-000001330000}"/>
    <cellStyle name="Normal 3 2 2 2 3 7" xfId="13060" xr:uid="{00000000-0005-0000-0000-000002330000}"/>
    <cellStyle name="Normal 3 2 2 2 3 8" xfId="13061" xr:uid="{00000000-0005-0000-0000-000003330000}"/>
    <cellStyle name="Normal 3 2 2 2 3 9" xfId="13062" xr:uid="{00000000-0005-0000-0000-000004330000}"/>
    <cellStyle name="Normal 3 2 2 2 4" xfId="13063" xr:uid="{00000000-0005-0000-0000-000005330000}"/>
    <cellStyle name="Normal 3 2 2 2 4 2" xfId="13064" xr:uid="{00000000-0005-0000-0000-000006330000}"/>
    <cellStyle name="Normal 3 2 2 2 4 2 2" xfId="13065" xr:uid="{00000000-0005-0000-0000-000007330000}"/>
    <cellStyle name="Normal 3 2 2 2 4 2 2 2" xfId="13066" xr:uid="{00000000-0005-0000-0000-000008330000}"/>
    <cellStyle name="Normal 3 2 2 2 4 2 2 2 2" xfId="13067" xr:uid="{00000000-0005-0000-0000-000009330000}"/>
    <cellStyle name="Normal 3 2 2 2 4 2 2 2 2 2" xfId="13068" xr:uid="{00000000-0005-0000-0000-00000A330000}"/>
    <cellStyle name="Normal 3 2 2 2 4 2 2 2 2 3" xfId="13069" xr:uid="{00000000-0005-0000-0000-00000B330000}"/>
    <cellStyle name="Normal 3 2 2 2 4 2 2 2 2 4" xfId="13070" xr:uid="{00000000-0005-0000-0000-00000C330000}"/>
    <cellStyle name="Normal 3 2 2 2 4 2 2 2 3" xfId="13071" xr:uid="{00000000-0005-0000-0000-00000D330000}"/>
    <cellStyle name="Normal 3 2 2 2 4 2 2 2 4" xfId="13072" xr:uid="{00000000-0005-0000-0000-00000E330000}"/>
    <cellStyle name="Normal 3 2 2 2 4 2 2 2 5" xfId="13073" xr:uid="{00000000-0005-0000-0000-00000F330000}"/>
    <cellStyle name="Normal 3 2 2 2 4 2 2 3" xfId="13074" xr:uid="{00000000-0005-0000-0000-000010330000}"/>
    <cellStyle name="Normal 3 2 2 2 4 2 2 3 2" xfId="13075" xr:uid="{00000000-0005-0000-0000-000011330000}"/>
    <cellStyle name="Normal 3 2 2 2 4 2 2 3 3" xfId="13076" xr:uid="{00000000-0005-0000-0000-000012330000}"/>
    <cellStyle name="Normal 3 2 2 2 4 2 2 3 4" xfId="13077" xr:uid="{00000000-0005-0000-0000-000013330000}"/>
    <cellStyle name="Normal 3 2 2 2 4 2 2 4" xfId="13078" xr:uid="{00000000-0005-0000-0000-000014330000}"/>
    <cellStyle name="Normal 3 2 2 2 4 2 2 5" xfId="13079" xr:uid="{00000000-0005-0000-0000-000015330000}"/>
    <cellStyle name="Normal 3 2 2 2 4 2 2 6" xfId="13080" xr:uid="{00000000-0005-0000-0000-000016330000}"/>
    <cellStyle name="Normal 3 2 2 2 4 2 3" xfId="13081" xr:uid="{00000000-0005-0000-0000-000017330000}"/>
    <cellStyle name="Normal 3 2 2 2 4 2 3 2" xfId="13082" xr:uid="{00000000-0005-0000-0000-000018330000}"/>
    <cellStyle name="Normal 3 2 2 2 4 2 3 2 2" xfId="13083" xr:uid="{00000000-0005-0000-0000-000019330000}"/>
    <cellStyle name="Normal 3 2 2 2 4 2 3 2 2 2" xfId="13084" xr:uid="{00000000-0005-0000-0000-00001A330000}"/>
    <cellStyle name="Normal 3 2 2 2 4 2 3 2 2 3" xfId="13085" xr:uid="{00000000-0005-0000-0000-00001B330000}"/>
    <cellStyle name="Normal 3 2 2 2 4 2 3 2 2 4" xfId="13086" xr:uid="{00000000-0005-0000-0000-00001C330000}"/>
    <cellStyle name="Normal 3 2 2 2 4 2 3 2 3" xfId="13087" xr:uid="{00000000-0005-0000-0000-00001D330000}"/>
    <cellStyle name="Normal 3 2 2 2 4 2 3 2 4" xfId="13088" xr:uid="{00000000-0005-0000-0000-00001E330000}"/>
    <cellStyle name="Normal 3 2 2 2 4 2 3 2 5" xfId="13089" xr:uid="{00000000-0005-0000-0000-00001F330000}"/>
    <cellStyle name="Normal 3 2 2 2 4 2 3 3" xfId="13090" xr:uid="{00000000-0005-0000-0000-000020330000}"/>
    <cellStyle name="Normal 3 2 2 2 4 2 3 3 2" xfId="13091" xr:uid="{00000000-0005-0000-0000-000021330000}"/>
    <cellStyle name="Normal 3 2 2 2 4 2 3 3 3" xfId="13092" xr:uid="{00000000-0005-0000-0000-000022330000}"/>
    <cellStyle name="Normal 3 2 2 2 4 2 3 3 4" xfId="13093" xr:uid="{00000000-0005-0000-0000-000023330000}"/>
    <cellStyle name="Normal 3 2 2 2 4 2 3 4" xfId="13094" xr:uid="{00000000-0005-0000-0000-000024330000}"/>
    <cellStyle name="Normal 3 2 2 2 4 2 3 5" xfId="13095" xr:uid="{00000000-0005-0000-0000-000025330000}"/>
    <cellStyle name="Normal 3 2 2 2 4 2 3 6" xfId="13096" xr:uid="{00000000-0005-0000-0000-000026330000}"/>
    <cellStyle name="Normal 3 2 2 2 4 2 4" xfId="13097" xr:uid="{00000000-0005-0000-0000-000027330000}"/>
    <cellStyle name="Normal 3 2 2 2 4 2 4 2" xfId="13098" xr:uid="{00000000-0005-0000-0000-000028330000}"/>
    <cellStyle name="Normal 3 2 2 2 4 2 4 2 2" xfId="13099" xr:uid="{00000000-0005-0000-0000-000029330000}"/>
    <cellStyle name="Normal 3 2 2 2 4 2 4 2 3" xfId="13100" xr:uid="{00000000-0005-0000-0000-00002A330000}"/>
    <cellStyle name="Normal 3 2 2 2 4 2 4 2 4" xfId="13101" xr:uid="{00000000-0005-0000-0000-00002B330000}"/>
    <cellStyle name="Normal 3 2 2 2 4 2 4 3" xfId="13102" xr:uid="{00000000-0005-0000-0000-00002C330000}"/>
    <cellStyle name="Normal 3 2 2 2 4 2 4 4" xfId="13103" xr:uid="{00000000-0005-0000-0000-00002D330000}"/>
    <cellStyle name="Normal 3 2 2 2 4 2 4 5" xfId="13104" xr:uid="{00000000-0005-0000-0000-00002E330000}"/>
    <cellStyle name="Normal 3 2 2 2 4 2 5" xfId="13105" xr:uid="{00000000-0005-0000-0000-00002F330000}"/>
    <cellStyle name="Normal 3 2 2 2 4 2 5 2" xfId="13106" xr:uid="{00000000-0005-0000-0000-000030330000}"/>
    <cellStyle name="Normal 3 2 2 2 4 2 5 3" xfId="13107" xr:uid="{00000000-0005-0000-0000-000031330000}"/>
    <cellStyle name="Normal 3 2 2 2 4 2 5 4" xfId="13108" xr:uid="{00000000-0005-0000-0000-000032330000}"/>
    <cellStyle name="Normal 3 2 2 2 4 2 6" xfId="13109" xr:uid="{00000000-0005-0000-0000-000033330000}"/>
    <cellStyle name="Normal 3 2 2 2 4 2 7" xfId="13110" xr:uid="{00000000-0005-0000-0000-000034330000}"/>
    <cellStyle name="Normal 3 2 2 2 4 2 8" xfId="13111" xr:uid="{00000000-0005-0000-0000-000035330000}"/>
    <cellStyle name="Normal 3 2 2 2 4 3" xfId="13112" xr:uid="{00000000-0005-0000-0000-000036330000}"/>
    <cellStyle name="Normal 3 2 2 2 4 3 2" xfId="13113" xr:uid="{00000000-0005-0000-0000-000037330000}"/>
    <cellStyle name="Normal 3 2 2 2 4 3 2 2" xfId="13114" xr:uid="{00000000-0005-0000-0000-000038330000}"/>
    <cellStyle name="Normal 3 2 2 2 4 3 2 2 2" xfId="13115" xr:uid="{00000000-0005-0000-0000-000039330000}"/>
    <cellStyle name="Normal 3 2 2 2 4 3 2 2 3" xfId="13116" xr:uid="{00000000-0005-0000-0000-00003A330000}"/>
    <cellStyle name="Normal 3 2 2 2 4 3 2 2 4" xfId="13117" xr:uid="{00000000-0005-0000-0000-00003B330000}"/>
    <cellStyle name="Normal 3 2 2 2 4 3 2 3" xfId="13118" xr:uid="{00000000-0005-0000-0000-00003C330000}"/>
    <cellStyle name="Normal 3 2 2 2 4 3 2 4" xfId="13119" xr:uid="{00000000-0005-0000-0000-00003D330000}"/>
    <cellStyle name="Normal 3 2 2 2 4 3 2 5" xfId="13120" xr:uid="{00000000-0005-0000-0000-00003E330000}"/>
    <cellStyle name="Normal 3 2 2 2 4 3 3" xfId="13121" xr:uid="{00000000-0005-0000-0000-00003F330000}"/>
    <cellStyle name="Normal 3 2 2 2 4 3 3 2" xfId="13122" xr:uid="{00000000-0005-0000-0000-000040330000}"/>
    <cellStyle name="Normal 3 2 2 2 4 3 3 3" xfId="13123" xr:uid="{00000000-0005-0000-0000-000041330000}"/>
    <cellStyle name="Normal 3 2 2 2 4 3 3 4" xfId="13124" xr:uid="{00000000-0005-0000-0000-000042330000}"/>
    <cellStyle name="Normal 3 2 2 2 4 3 4" xfId="13125" xr:uid="{00000000-0005-0000-0000-000043330000}"/>
    <cellStyle name="Normal 3 2 2 2 4 3 5" xfId="13126" xr:uid="{00000000-0005-0000-0000-000044330000}"/>
    <cellStyle name="Normal 3 2 2 2 4 3 6" xfId="13127" xr:uid="{00000000-0005-0000-0000-000045330000}"/>
    <cellStyle name="Normal 3 2 2 2 4 4" xfId="13128" xr:uid="{00000000-0005-0000-0000-000046330000}"/>
    <cellStyle name="Normal 3 2 2 2 4 4 2" xfId="13129" xr:uid="{00000000-0005-0000-0000-000047330000}"/>
    <cellStyle name="Normal 3 2 2 2 4 4 2 2" xfId="13130" xr:uid="{00000000-0005-0000-0000-000048330000}"/>
    <cellStyle name="Normal 3 2 2 2 4 4 2 2 2" xfId="13131" xr:uid="{00000000-0005-0000-0000-000049330000}"/>
    <cellStyle name="Normal 3 2 2 2 4 4 2 2 3" xfId="13132" xr:uid="{00000000-0005-0000-0000-00004A330000}"/>
    <cellStyle name="Normal 3 2 2 2 4 4 2 2 4" xfId="13133" xr:uid="{00000000-0005-0000-0000-00004B330000}"/>
    <cellStyle name="Normal 3 2 2 2 4 4 2 3" xfId="13134" xr:uid="{00000000-0005-0000-0000-00004C330000}"/>
    <cellStyle name="Normal 3 2 2 2 4 4 2 4" xfId="13135" xr:uid="{00000000-0005-0000-0000-00004D330000}"/>
    <cellStyle name="Normal 3 2 2 2 4 4 2 5" xfId="13136" xr:uid="{00000000-0005-0000-0000-00004E330000}"/>
    <cellStyle name="Normal 3 2 2 2 4 4 3" xfId="13137" xr:uid="{00000000-0005-0000-0000-00004F330000}"/>
    <cellStyle name="Normal 3 2 2 2 4 4 3 2" xfId="13138" xr:uid="{00000000-0005-0000-0000-000050330000}"/>
    <cellStyle name="Normal 3 2 2 2 4 4 3 3" xfId="13139" xr:uid="{00000000-0005-0000-0000-000051330000}"/>
    <cellStyle name="Normal 3 2 2 2 4 4 3 4" xfId="13140" xr:uid="{00000000-0005-0000-0000-000052330000}"/>
    <cellStyle name="Normal 3 2 2 2 4 4 4" xfId="13141" xr:uid="{00000000-0005-0000-0000-000053330000}"/>
    <cellStyle name="Normal 3 2 2 2 4 4 5" xfId="13142" xr:uid="{00000000-0005-0000-0000-000054330000}"/>
    <cellStyle name="Normal 3 2 2 2 4 4 6" xfId="13143" xr:uid="{00000000-0005-0000-0000-000055330000}"/>
    <cellStyle name="Normal 3 2 2 2 4 5" xfId="13144" xr:uid="{00000000-0005-0000-0000-000056330000}"/>
    <cellStyle name="Normal 3 2 2 2 4 5 2" xfId="13145" xr:uid="{00000000-0005-0000-0000-000057330000}"/>
    <cellStyle name="Normal 3 2 2 2 4 5 2 2" xfId="13146" xr:uid="{00000000-0005-0000-0000-000058330000}"/>
    <cellStyle name="Normal 3 2 2 2 4 5 2 3" xfId="13147" xr:uid="{00000000-0005-0000-0000-000059330000}"/>
    <cellStyle name="Normal 3 2 2 2 4 5 2 4" xfId="13148" xr:uid="{00000000-0005-0000-0000-00005A330000}"/>
    <cellStyle name="Normal 3 2 2 2 4 5 3" xfId="13149" xr:uid="{00000000-0005-0000-0000-00005B330000}"/>
    <cellStyle name="Normal 3 2 2 2 4 5 4" xfId="13150" xr:uid="{00000000-0005-0000-0000-00005C330000}"/>
    <cellStyle name="Normal 3 2 2 2 4 5 5" xfId="13151" xr:uid="{00000000-0005-0000-0000-00005D330000}"/>
    <cellStyle name="Normal 3 2 2 2 4 6" xfId="13152" xr:uid="{00000000-0005-0000-0000-00005E330000}"/>
    <cellStyle name="Normal 3 2 2 2 4 6 2" xfId="13153" xr:uid="{00000000-0005-0000-0000-00005F330000}"/>
    <cellStyle name="Normal 3 2 2 2 4 6 3" xfId="13154" xr:uid="{00000000-0005-0000-0000-000060330000}"/>
    <cellStyle name="Normal 3 2 2 2 4 6 4" xfId="13155" xr:uid="{00000000-0005-0000-0000-000061330000}"/>
    <cellStyle name="Normal 3 2 2 2 4 7" xfId="13156" xr:uid="{00000000-0005-0000-0000-000062330000}"/>
    <cellStyle name="Normal 3 2 2 2 4 8" xfId="13157" xr:uid="{00000000-0005-0000-0000-000063330000}"/>
    <cellStyle name="Normal 3 2 2 2 4 9" xfId="13158" xr:uid="{00000000-0005-0000-0000-000064330000}"/>
    <cellStyle name="Normal 3 2 2 2 5" xfId="13159" xr:uid="{00000000-0005-0000-0000-000065330000}"/>
    <cellStyle name="Normal 3 2 2 2 5 2" xfId="13160" xr:uid="{00000000-0005-0000-0000-000066330000}"/>
    <cellStyle name="Normal 3 2 2 2 5 2 2" xfId="13161" xr:uid="{00000000-0005-0000-0000-000067330000}"/>
    <cellStyle name="Normal 3 2 2 2 5 2 2 2" xfId="13162" xr:uid="{00000000-0005-0000-0000-000068330000}"/>
    <cellStyle name="Normal 3 2 2 2 5 2 2 2 2" xfId="13163" xr:uid="{00000000-0005-0000-0000-000069330000}"/>
    <cellStyle name="Normal 3 2 2 2 5 2 2 2 3" xfId="13164" xr:uid="{00000000-0005-0000-0000-00006A330000}"/>
    <cellStyle name="Normal 3 2 2 2 5 2 2 2 4" xfId="13165" xr:uid="{00000000-0005-0000-0000-00006B330000}"/>
    <cellStyle name="Normal 3 2 2 2 5 2 2 3" xfId="13166" xr:uid="{00000000-0005-0000-0000-00006C330000}"/>
    <cellStyle name="Normal 3 2 2 2 5 2 2 4" xfId="13167" xr:uid="{00000000-0005-0000-0000-00006D330000}"/>
    <cellStyle name="Normal 3 2 2 2 5 2 2 5" xfId="13168" xr:uid="{00000000-0005-0000-0000-00006E330000}"/>
    <cellStyle name="Normal 3 2 2 2 5 2 3" xfId="13169" xr:uid="{00000000-0005-0000-0000-00006F330000}"/>
    <cellStyle name="Normal 3 2 2 2 5 2 3 2" xfId="13170" xr:uid="{00000000-0005-0000-0000-000070330000}"/>
    <cellStyle name="Normal 3 2 2 2 5 2 3 3" xfId="13171" xr:uid="{00000000-0005-0000-0000-000071330000}"/>
    <cellStyle name="Normal 3 2 2 2 5 2 3 4" xfId="13172" xr:uid="{00000000-0005-0000-0000-000072330000}"/>
    <cellStyle name="Normal 3 2 2 2 5 2 4" xfId="13173" xr:uid="{00000000-0005-0000-0000-000073330000}"/>
    <cellStyle name="Normal 3 2 2 2 5 2 5" xfId="13174" xr:uid="{00000000-0005-0000-0000-000074330000}"/>
    <cellStyle name="Normal 3 2 2 2 5 2 6" xfId="13175" xr:uid="{00000000-0005-0000-0000-000075330000}"/>
    <cellStyle name="Normal 3 2 2 2 5 3" xfId="13176" xr:uid="{00000000-0005-0000-0000-000076330000}"/>
    <cellStyle name="Normal 3 2 2 2 5 3 2" xfId="13177" xr:uid="{00000000-0005-0000-0000-000077330000}"/>
    <cellStyle name="Normal 3 2 2 2 5 3 2 2" xfId="13178" xr:uid="{00000000-0005-0000-0000-000078330000}"/>
    <cellStyle name="Normal 3 2 2 2 5 3 2 2 2" xfId="13179" xr:uid="{00000000-0005-0000-0000-000079330000}"/>
    <cellStyle name="Normal 3 2 2 2 5 3 2 2 3" xfId="13180" xr:uid="{00000000-0005-0000-0000-00007A330000}"/>
    <cellStyle name="Normal 3 2 2 2 5 3 2 2 4" xfId="13181" xr:uid="{00000000-0005-0000-0000-00007B330000}"/>
    <cellStyle name="Normal 3 2 2 2 5 3 2 3" xfId="13182" xr:uid="{00000000-0005-0000-0000-00007C330000}"/>
    <cellStyle name="Normal 3 2 2 2 5 3 2 4" xfId="13183" xr:uid="{00000000-0005-0000-0000-00007D330000}"/>
    <cellStyle name="Normal 3 2 2 2 5 3 2 5" xfId="13184" xr:uid="{00000000-0005-0000-0000-00007E330000}"/>
    <cellStyle name="Normal 3 2 2 2 5 3 3" xfId="13185" xr:uid="{00000000-0005-0000-0000-00007F330000}"/>
    <cellStyle name="Normal 3 2 2 2 5 3 3 2" xfId="13186" xr:uid="{00000000-0005-0000-0000-000080330000}"/>
    <cellStyle name="Normal 3 2 2 2 5 3 3 3" xfId="13187" xr:uid="{00000000-0005-0000-0000-000081330000}"/>
    <cellStyle name="Normal 3 2 2 2 5 3 3 4" xfId="13188" xr:uid="{00000000-0005-0000-0000-000082330000}"/>
    <cellStyle name="Normal 3 2 2 2 5 3 4" xfId="13189" xr:uid="{00000000-0005-0000-0000-000083330000}"/>
    <cellStyle name="Normal 3 2 2 2 5 3 5" xfId="13190" xr:uid="{00000000-0005-0000-0000-000084330000}"/>
    <cellStyle name="Normal 3 2 2 2 5 3 6" xfId="13191" xr:uid="{00000000-0005-0000-0000-000085330000}"/>
    <cellStyle name="Normal 3 2 2 2 5 4" xfId="13192" xr:uid="{00000000-0005-0000-0000-000086330000}"/>
    <cellStyle name="Normal 3 2 2 2 5 4 2" xfId="13193" xr:uid="{00000000-0005-0000-0000-000087330000}"/>
    <cellStyle name="Normal 3 2 2 2 5 4 2 2" xfId="13194" xr:uid="{00000000-0005-0000-0000-000088330000}"/>
    <cellStyle name="Normal 3 2 2 2 5 4 2 3" xfId="13195" xr:uid="{00000000-0005-0000-0000-000089330000}"/>
    <cellStyle name="Normal 3 2 2 2 5 4 2 4" xfId="13196" xr:uid="{00000000-0005-0000-0000-00008A330000}"/>
    <cellStyle name="Normal 3 2 2 2 5 4 3" xfId="13197" xr:uid="{00000000-0005-0000-0000-00008B330000}"/>
    <cellStyle name="Normal 3 2 2 2 5 4 4" xfId="13198" xr:uid="{00000000-0005-0000-0000-00008C330000}"/>
    <cellStyle name="Normal 3 2 2 2 5 4 5" xfId="13199" xr:uid="{00000000-0005-0000-0000-00008D330000}"/>
    <cellStyle name="Normal 3 2 2 2 5 5" xfId="13200" xr:uid="{00000000-0005-0000-0000-00008E330000}"/>
    <cellStyle name="Normal 3 2 2 2 5 5 2" xfId="13201" xr:uid="{00000000-0005-0000-0000-00008F330000}"/>
    <cellStyle name="Normal 3 2 2 2 5 5 3" xfId="13202" xr:uid="{00000000-0005-0000-0000-000090330000}"/>
    <cellStyle name="Normal 3 2 2 2 5 5 4" xfId="13203" xr:uid="{00000000-0005-0000-0000-000091330000}"/>
    <cellStyle name="Normal 3 2 2 2 5 6" xfId="13204" xr:uid="{00000000-0005-0000-0000-000092330000}"/>
    <cellStyle name="Normal 3 2 2 2 5 7" xfId="13205" xr:uid="{00000000-0005-0000-0000-000093330000}"/>
    <cellStyle name="Normal 3 2 2 2 5 8" xfId="13206" xr:uid="{00000000-0005-0000-0000-000094330000}"/>
    <cellStyle name="Normal 3 2 2 2 6" xfId="13207" xr:uid="{00000000-0005-0000-0000-000095330000}"/>
    <cellStyle name="Normal 3 2 2 2 6 2" xfId="13208" xr:uid="{00000000-0005-0000-0000-000096330000}"/>
    <cellStyle name="Normal 3 2 2 2 6 2 2" xfId="13209" xr:uid="{00000000-0005-0000-0000-000097330000}"/>
    <cellStyle name="Normal 3 2 2 2 6 2 2 2" xfId="13210" xr:uid="{00000000-0005-0000-0000-000098330000}"/>
    <cellStyle name="Normal 3 2 2 2 6 2 2 2 2" xfId="13211" xr:uid="{00000000-0005-0000-0000-000099330000}"/>
    <cellStyle name="Normal 3 2 2 2 6 2 2 2 3" xfId="13212" xr:uid="{00000000-0005-0000-0000-00009A330000}"/>
    <cellStyle name="Normal 3 2 2 2 6 2 2 2 4" xfId="13213" xr:uid="{00000000-0005-0000-0000-00009B330000}"/>
    <cellStyle name="Normal 3 2 2 2 6 2 2 3" xfId="13214" xr:uid="{00000000-0005-0000-0000-00009C330000}"/>
    <cellStyle name="Normal 3 2 2 2 6 2 2 4" xfId="13215" xr:uid="{00000000-0005-0000-0000-00009D330000}"/>
    <cellStyle name="Normal 3 2 2 2 6 2 2 5" xfId="13216" xr:uid="{00000000-0005-0000-0000-00009E330000}"/>
    <cellStyle name="Normal 3 2 2 2 6 2 3" xfId="13217" xr:uid="{00000000-0005-0000-0000-00009F330000}"/>
    <cellStyle name="Normal 3 2 2 2 6 2 3 2" xfId="13218" xr:uid="{00000000-0005-0000-0000-0000A0330000}"/>
    <cellStyle name="Normal 3 2 2 2 6 2 3 3" xfId="13219" xr:uid="{00000000-0005-0000-0000-0000A1330000}"/>
    <cellStyle name="Normal 3 2 2 2 6 2 3 4" xfId="13220" xr:uid="{00000000-0005-0000-0000-0000A2330000}"/>
    <cellStyle name="Normal 3 2 2 2 6 2 4" xfId="13221" xr:uid="{00000000-0005-0000-0000-0000A3330000}"/>
    <cellStyle name="Normal 3 2 2 2 6 2 5" xfId="13222" xr:uid="{00000000-0005-0000-0000-0000A4330000}"/>
    <cellStyle name="Normal 3 2 2 2 6 2 6" xfId="13223" xr:uid="{00000000-0005-0000-0000-0000A5330000}"/>
    <cellStyle name="Normal 3 2 2 2 6 3" xfId="13224" xr:uid="{00000000-0005-0000-0000-0000A6330000}"/>
    <cellStyle name="Normal 3 2 2 2 6 3 2" xfId="13225" xr:uid="{00000000-0005-0000-0000-0000A7330000}"/>
    <cellStyle name="Normal 3 2 2 2 6 3 2 2" xfId="13226" xr:uid="{00000000-0005-0000-0000-0000A8330000}"/>
    <cellStyle name="Normal 3 2 2 2 6 3 2 2 2" xfId="13227" xr:uid="{00000000-0005-0000-0000-0000A9330000}"/>
    <cellStyle name="Normal 3 2 2 2 6 3 2 2 3" xfId="13228" xr:uid="{00000000-0005-0000-0000-0000AA330000}"/>
    <cellStyle name="Normal 3 2 2 2 6 3 2 2 4" xfId="13229" xr:uid="{00000000-0005-0000-0000-0000AB330000}"/>
    <cellStyle name="Normal 3 2 2 2 6 3 2 3" xfId="13230" xr:uid="{00000000-0005-0000-0000-0000AC330000}"/>
    <cellStyle name="Normal 3 2 2 2 6 3 2 4" xfId="13231" xr:uid="{00000000-0005-0000-0000-0000AD330000}"/>
    <cellStyle name="Normal 3 2 2 2 6 3 2 5" xfId="13232" xr:uid="{00000000-0005-0000-0000-0000AE330000}"/>
    <cellStyle name="Normal 3 2 2 2 6 3 3" xfId="13233" xr:uid="{00000000-0005-0000-0000-0000AF330000}"/>
    <cellStyle name="Normal 3 2 2 2 6 3 3 2" xfId="13234" xr:uid="{00000000-0005-0000-0000-0000B0330000}"/>
    <cellStyle name="Normal 3 2 2 2 6 3 3 3" xfId="13235" xr:uid="{00000000-0005-0000-0000-0000B1330000}"/>
    <cellStyle name="Normal 3 2 2 2 6 3 3 4" xfId="13236" xr:uid="{00000000-0005-0000-0000-0000B2330000}"/>
    <cellStyle name="Normal 3 2 2 2 6 3 4" xfId="13237" xr:uid="{00000000-0005-0000-0000-0000B3330000}"/>
    <cellStyle name="Normal 3 2 2 2 6 3 5" xfId="13238" xr:uid="{00000000-0005-0000-0000-0000B4330000}"/>
    <cellStyle name="Normal 3 2 2 2 6 3 6" xfId="13239" xr:uid="{00000000-0005-0000-0000-0000B5330000}"/>
    <cellStyle name="Normal 3 2 2 2 6 4" xfId="13240" xr:uid="{00000000-0005-0000-0000-0000B6330000}"/>
    <cellStyle name="Normal 3 2 2 2 6 4 2" xfId="13241" xr:uid="{00000000-0005-0000-0000-0000B7330000}"/>
    <cellStyle name="Normal 3 2 2 2 6 4 2 2" xfId="13242" xr:uid="{00000000-0005-0000-0000-0000B8330000}"/>
    <cellStyle name="Normal 3 2 2 2 6 4 2 3" xfId="13243" xr:uid="{00000000-0005-0000-0000-0000B9330000}"/>
    <cellStyle name="Normal 3 2 2 2 6 4 2 4" xfId="13244" xr:uid="{00000000-0005-0000-0000-0000BA330000}"/>
    <cellStyle name="Normal 3 2 2 2 6 4 3" xfId="13245" xr:uid="{00000000-0005-0000-0000-0000BB330000}"/>
    <cellStyle name="Normal 3 2 2 2 6 4 4" xfId="13246" xr:uid="{00000000-0005-0000-0000-0000BC330000}"/>
    <cellStyle name="Normal 3 2 2 2 6 4 5" xfId="13247" xr:uid="{00000000-0005-0000-0000-0000BD330000}"/>
    <cellStyle name="Normal 3 2 2 2 6 5" xfId="13248" xr:uid="{00000000-0005-0000-0000-0000BE330000}"/>
    <cellStyle name="Normal 3 2 2 2 6 5 2" xfId="13249" xr:uid="{00000000-0005-0000-0000-0000BF330000}"/>
    <cellStyle name="Normal 3 2 2 2 6 5 3" xfId="13250" xr:uid="{00000000-0005-0000-0000-0000C0330000}"/>
    <cellStyle name="Normal 3 2 2 2 6 5 4" xfId="13251" xr:uid="{00000000-0005-0000-0000-0000C1330000}"/>
    <cellStyle name="Normal 3 2 2 2 6 6" xfId="13252" xr:uid="{00000000-0005-0000-0000-0000C2330000}"/>
    <cellStyle name="Normal 3 2 2 2 6 7" xfId="13253" xr:uid="{00000000-0005-0000-0000-0000C3330000}"/>
    <cellStyle name="Normal 3 2 2 2 6 8" xfId="13254" xr:uid="{00000000-0005-0000-0000-0000C4330000}"/>
    <cellStyle name="Normal 3 2 2 2 7" xfId="13255" xr:uid="{00000000-0005-0000-0000-0000C5330000}"/>
    <cellStyle name="Normal 3 2 2 2 7 2" xfId="13256" xr:uid="{00000000-0005-0000-0000-0000C6330000}"/>
    <cellStyle name="Normal 3 2 2 2 7 2 2" xfId="13257" xr:uid="{00000000-0005-0000-0000-0000C7330000}"/>
    <cellStyle name="Normal 3 2 2 2 7 2 2 2" xfId="13258" xr:uid="{00000000-0005-0000-0000-0000C8330000}"/>
    <cellStyle name="Normal 3 2 2 2 7 2 2 3" xfId="13259" xr:uid="{00000000-0005-0000-0000-0000C9330000}"/>
    <cellStyle name="Normal 3 2 2 2 7 2 2 4" xfId="13260" xr:uid="{00000000-0005-0000-0000-0000CA330000}"/>
    <cellStyle name="Normal 3 2 2 2 7 2 3" xfId="13261" xr:uid="{00000000-0005-0000-0000-0000CB330000}"/>
    <cellStyle name="Normal 3 2 2 2 7 2 4" xfId="13262" xr:uid="{00000000-0005-0000-0000-0000CC330000}"/>
    <cellStyle name="Normal 3 2 2 2 7 2 5" xfId="13263" xr:uid="{00000000-0005-0000-0000-0000CD330000}"/>
    <cellStyle name="Normal 3 2 2 2 7 3" xfId="13264" xr:uid="{00000000-0005-0000-0000-0000CE330000}"/>
    <cellStyle name="Normal 3 2 2 2 7 3 2" xfId="13265" xr:uid="{00000000-0005-0000-0000-0000CF330000}"/>
    <cellStyle name="Normal 3 2 2 2 7 3 3" xfId="13266" xr:uid="{00000000-0005-0000-0000-0000D0330000}"/>
    <cellStyle name="Normal 3 2 2 2 7 3 4" xfId="13267" xr:uid="{00000000-0005-0000-0000-0000D1330000}"/>
    <cellStyle name="Normal 3 2 2 2 7 4" xfId="13268" xr:uid="{00000000-0005-0000-0000-0000D2330000}"/>
    <cellStyle name="Normal 3 2 2 2 7 5" xfId="13269" xr:uid="{00000000-0005-0000-0000-0000D3330000}"/>
    <cellStyle name="Normal 3 2 2 2 7 6" xfId="13270" xr:uid="{00000000-0005-0000-0000-0000D4330000}"/>
    <cellStyle name="Normal 3 2 2 2 8" xfId="13271" xr:uid="{00000000-0005-0000-0000-0000D5330000}"/>
    <cellStyle name="Normal 3 2 2 2 8 2" xfId="13272" xr:uid="{00000000-0005-0000-0000-0000D6330000}"/>
    <cellStyle name="Normal 3 2 2 2 8 2 2" xfId="13273" xr:uid="{00000000-0005-0000-0000-0000D7330000}"/>
    <cellStyle name="Normal 3 2 2 2 8 2 2 2" xfId="13274" xr:uid="{00000000-0005-0000-0000-0000D8330000}"/>
    <cellStyle name="Normal 3 2 2 2 8 2 2 3" xfId="13275" xr:uid="{00000000-0005-0000-0000-0000D9330000}"/>
    <cellStyle name="Normal 3 2 2 2 8 2 2 4" xfId="13276" xr:uid="{00000000-0005-0000-0000-0000DA330000}"/>
    <cellStyle name="Normal 3 2 2 2 8 2 3" xfId="13277" xr:uid="{00000000-0005-0000-0000-0000DB330000}"/>
    <cellStyle name="Normal 3 2 2 2 8 2 4" xfId="13278" xr:uid="{00000000-0005-0000-0000-0000DC330000}"/>
    <cellStyle name="Normal 3 2 2 2 8 2 5" xfId="13279" xr:uid="{00000000-0005-0000-0000-0000DD330000}"/>
    <cellStyle name="Normal 3 2 2 2 8 3" xfId="13280" xr:uid="{00000000-0005-0000-0000-0000DE330000}"/>
    <cellStyle name="Normal 3 2 2 2 8 3 2" xfId="13281" xr:uid="{00000000-0005-0000-0000-0000DF330000}"/>
    <cellStyle name="Normal 3 2 2 2 8 3 3" xfId="13282" xr:uid="{00000000-0005-0000-0000-0000E0330000}"/>
    <cellStyle name="Normal 3 2 2 2 8 3 4" xfId="13283" xr:uid="{00000000-0005-0000-0000-0000E1330000}"/>
    <cellStyle name="Normal 3 2 2 2 8 4" xfId="13284" xr:uid="{00000000-0005-0000-0000-0000E2330000}"/>
    <cellStyle name="Normal 3 2 2 2 8 5" xfId="13285" xr:uid="{00000000-0005-0000-0000-0000E3330000}"/>
    <cellStyle name="Normal 3 2 2 2 8 6" xfId="13286" xr:uid="{00000000-0005-0000-0000-0000E4330000}"/>
    <cellStyle name="Normal 3 2 2 2 9" xfId="13287" xr:uid="{00000000-0005-0000-0000-0000E5330000}"/>
    <cellStyle name="Normal 3 2 2 3" xfId="13288" xr:uid="{00000000-0005-0000-0000-0000E6330000}"/>
    <cellStyle name="Normal 3 2 2 3 10" xfId="13289" xr:uid="{00000000-0005-0000-0000-0000E7330000}"/>
    <cellStyle name="Normal 3 2 2 3 11" xfId="13290" xr:uid="{00000000-0005-0000-0000-0000E8330000}"/>
    <cellStyle name="Normal 3 2 2 3 2" xfId="13291" xr:uid="{00000000-0005-0000-0000-0000E9330000}"/>
    <cellStyle name="Normal 3 2 2 3 2 2" xfId="13292" xr:uid="{00000000-0005-0000-0000-0000EA330000}"/>
    <cellStyle name="Normal 3 2 2 3 2 2 2" xfId="13293" xr:uid="{00000000-0005-0000-0000-0000EB330000}"/>
    <cellStyle name="Normal 3 2 2 3 2 2 2 2" xfId="13294" xr:uid="{00000000-0005-0000-0000-0000EC330000}"/>
    <cellStyle name="Normal 3 2 2 3 2 2 2 2 2" xfId="13295" xr:uid="{00000000-0005-0000-0000-0000ED330000}"/>
    <cellStyle name="Normal 3 2 2 3 2 2 2 2 3" xfId="13296" xr:uid="{00000000-0005-0000-0000-0000EE330000}"/>
    <cellStyle name="Normal 3 2 2 3 2 2 2 2 4" xfId="13297" xr:uid="{00000000-0005-0000-0000-0000EF330000}"/>
    <cellStyle name="Normal 3 2 2 3 2 2 2 3" xfId="13298" xr:uid="{00000000-0005-0000-0000-0000F0330000}"/>
    <cellStyle name="Normal 3 2 2 3 2 2 2 4" xfId="13299" xr:uid="{00000000-0005-0000-0000-0000F1330000}"/>
    <cellStyle name="Normal 3 2 2 3 2 2 2 5" xfId="13300" xr:uid="{00000000-0005-0000-0000-0000F2330000}"/>
    <cellStyle name="Normal 3 2 2 3 2 2 3" xfId="13301" xr:uid="{00000000-0005-0000-0000-0000F3330000}"/>
    <cellStyle name="Normal 3 2 2 3 2 2 3 2" xfId="13302" xr:uid="{00000000-0005-0000-0000-0000F4330000}"/>
    <cellStyle name="Normal 3 2 2 3 2 2 3 3" xfId="13303" xr:uid="{00000000-0005-0000-0000-0000F5330000}"/>
    <cellStyle name="Normal 3 2 2 3 2 2 3 4" xfId="13304" xr:uid="{00000000-0005-0000-0000-0000F6330000}"/>
    <cellStyle name="Normal 3 2 2 3 2 2 4" xfId="13305" xr:uid="{00000000-0005-0000-0000-0000F7330000}"/>
    <cellStyle name="Normal 3 2 2 3 2 2 5" xfId="13306" xr:uid="{00000000-0005-0000-0000-0000F8330000}"/>
    <cellStyle name="Normal 3 2 2 3 2 2 6" xfId="13307" xr:uid="{00000000-0005-0000-0000-0000F9330000}"/>
    <cellStyle name="Normal 3 2 2 3 2 3" xfId="13308" xr:uid="{00000000-0005-0000-0000-0000FA330000}"/>
    <cellStyle name="Normal 3 2 2 3 2 3 2" xfId="13309" xr:uid="{00000000-0005-0000-0000-0000FB330000}"/>
    <cellStyle name="Normal 3 2 2 3 2 3 2 2" xfId="13310" xr:uid="{00000000-0005-0000-0000-0000FC330000}"/>
    <cellStyle name="Normal 3 2 2 3 2 3 2 2 2" xfId="13311" xr:uid="{00000000-0005-0000-0000-0000FD330000}"/>
    <cellStyle name="Normal 3 2 2 3 2 3 2 2 3" xfId="13312" xr:uid="{00000000-0005-0000-0000-0000FE330000}"/>
    <cellStyle name="Normal 3 2 2 3 2 3 2 2 4" xfId="13313" xr:uid="{00000000-0005-0000-0000-0000FF330000}"/>
    <cellStyle name="Normal 3 2 2 3 2 3 2 3" xfId="13314" xr:uid="{00000000-0005-0000-0000-000000340000}"/>
    <cellStyle name="Normal 3 2 2 3 2 3 2 4" xfId="13315" xr:uid="{00000000-0005-0000-0000-000001340000}"/>
    <cellStyle name="Normal 3 2 2 3 2 3 2 5" xfId="13316" xr:uid="{00000000-0005-0000-0000-000002340000}"/>
    <cellStyle name="Normal 3 2 2 3 2 3 3" xfId="13317" xr:uid="{00000000-0005-0000-0000-000003340000}"/>
    <cellStyle name="Normal 3 2 2 3 2 3 3 2" xfId="13318" xr:uid="{00000000-0005-0000-0000-000004340000}"/>
    <cellStyle name="Normal 3 2 2 3 2 3 3 3" xfId="13319" xr:uid="{00000000-0005-0000-0000-000005340000}"/>
    <cellStyle name="Normal 3 2 2 3 2 3 3 4" xfId="13320" xr:uid="{00000000-0005-0000-0000-000006340000}"/>
    <cellStyle name="Normal 3 2 2 3 2 3 4" xfId="13321" xr:uid="{00000000-0005-0000-0000-000007340000}"/>
    <cellStyle name="Normal 3 2 2 3 2 3 5" xfId="13322" xr:uid="{00000000-0005-0000-0000-000008340000}"/>
    <cellStyle name="Normal 3 2 2 3 2 3 6" xfId="13323" xr:uid="{00000000-0005-0000-0000-000009340000}"/>
    <cellStyle name="Normal 3 2 2 3 2 4" xfId="13324" xr:uid="{00000000-0005-0000-0000-00000A340000}"/>
    <cellStyle name="Normal 3 2 2 3 2 4 2" xfId="13325" xr:uid="{00000000-0005-0000-0000-00000B340000}"/>
    <cellStyle name="Normal 3 2 2 3 2 4 2 2" xfId="13326" xr:uid="{00000000-0005-0000-0000-00000C340000}"/>
    <cellStyle name="Normal 3 2 2 3 2 4 2 3" xfId="13327" xr:uid="{00000000-0005-0000-0000-00000D340000}"/>
    <cellStyle name="Normal 3 2 2 3 2 4 2 4" xfId="13328" xr:uid="{00000000-0005-0000-0000-00000E340000}"/>
    <cellStyle name="Normal 3 2 2 3 2 4 3" xfId="13329" xr:uid="{00000000-0005-0000-0000-00000F340000}"/>
    <cellStyle name="Normal 3 2 2 3 2 4 4" xfId="13330" xr:uid="{00000000-0005-0000-0000-000010340000}"/>
    <cellStyle name="Normal 3 2 2 3 2 4 5" xfId="13331" xr:uid="{00000000-0005-0000-0000-000011340000}"/>
    <cellStyle name="Normal 3 2 2 3 2 5" xfId="13332" xr:uid="{00000000-0005-0000-0000-000012340000}"/>
    <cellStyle name="Normal 3 2 2 3 2 5 2" xfId="13333" xr:uid="{00000000-0005-0000-0000-000013340000}"/>
    <cellStyle name="Normal 3 2 2 3 2 5 3" xfId="13334" xr:uid="{00000000-0005-0000-0000-000014340000}"/>
    <cellStyle name="Normal 3 2 2 3 2 5 4" xfId="13335" xr:uid="{00000000-0005-0000-0000-000015340000}"/>
    <cellStyle name="Normal 3 2 2 3 2 6" xfId="13336" xr:uid="{00000000-0005-0000-0000-000016340000}"/>
    <cellStyle name="Normal 3 2 2 3 2 7" xfId="13337" xr:uid="{00000000-0005-0000-0000-000017340000}"/>
    <cellStyle name="Normal 3 2 2 3 2 8" xfId="13338" xr:uid="{00000000-0005-0000-0000-000018340000}"/>
    <cellStyle name="Normal 3 2 2 3 3" xfId="13339" xr:uid="{00000000-0005-0000-0000-000019340000}"/>
    <cellStyle name="Normal 3 2 2 3 3 2" xfId="13340" xr:uid="{00000000-0005-0000-0000-00001A340000}"/>
    <cellStyle name="Normal 3 2 2 3 3 2 2" xfId="13341" xr:uid="{00000000-0005-0000-0000-00001B340000}"/>
    <cellStyle name="Normal 3 2 2 3 3 2 2 2" xfId="13342" xr:uid="{00000000-0005-0000-0000-00001C340000}"/>
    <cellStyle name="Normal 3 2 2 3 3 2 2 3" xfId="13343" xr:uid="{00000000-0005-0000-0000-00001D340000}"/>
    <cellStyle name="Normal 3 2 2 3 3 2 2 4" xfId="13344" xr:uid="{00000000-0005-0000-0000-00001E340000}"/>
    <cellStyle name="Normal 3 2 2 3 3 2 3" xfId="13345" xr:uid="{00000000-0005-0000-0000-00001F340000}"/>
    <cellStyle name="Normal 3 2 2 3 3 2 4" xfId="13346" xr:uid="{00000000-0005-0000-0000-000020340000}"/>
    <cellStyle name="Normal 3 2 2 3 3 2 5" xfId="13347" xr:uid="{00000000-0005-0000-0000-000021340000}"/>
    <cellStyle name="Normal 3 2 2 3 3 3" xfId="13348" xr:uid="{00000000-0005-0000-0000-000022340000}"/>
    <cellStyle name="Normal 3 2 2 3 3 3 2" xfId="13349" xr:uid="{00000000-0005-0000-0000-000023340000}"/>
    <cellStyle name="Normal 3 2 2 3 3 3 3" xfId="13350" xr:uid="{00000000-0005-0000-0000-000024340000}"/>
    <cellStyle name="Normal 3 2 2 3 3 3 4" xfId="13351" xr:uid="{00000000-0005-0000-0000-000025340000}"/>
    <cellStyle name="Normal 3 2 2 3 3 4" xfId="13352" xr:uid="{00000000-0005-0000-0000-000026340000}"/>
    <cellStyle name="Normal 3 2 2 3 3 5" xfId="13353" xr:uid="{00000000-0005-0000-0000-000027340000}"/>
    <cellStyle name="Normal 3 2 2 3 3 6" xfId="13354" xr:uid="{00000000-0005-0000-0000-000028340000}"/>
    <cellStyle name="Normal 3 2 2 3 4" xfId="13355" xr:uid="{00000000-0005-0000-0000-000029340000}"/>
    <cellStyle name="Normal 3 2 2 3 4 2" xfId="13356" xr:uid="{00000000-0005-0000-0000-00002A340000}"/>
    <cellStyle name="Normal 3 2 2 3 4 2 2" xfId="13357" xr:uid="{00000000-0005-0000-0000-00002B340000}"/>
    <cellStyle name="Normal 3 2 2 3 4 2 2 2" xfId="13358" xr:uid="{00000000-0005-0000-0000-00002C340000}"/>
    <cellStyle name="Normal 3 2 2 3 4 2 2 3" xfId="13359" xr:uid="{00000000-0005-0000-0000-00002D340000}"/>
    <cellStyle name="Normal 3 2 2 3 4 2 2 4" xfId="13360" xr:uid="{00000000-0005-0000-0000-00002E340000}"/>
    <cellStyle name="Normal 3 2 2 3 4 2 3" xfId="13361" xr:uid="{00000000-0005-0000-0000-00002F340000}"/>
    <cellStyle name="Normal 3 2 2 3 4 2 4" xfId="13362" xr:uid="{00000000-0005-0000-0000-000030340000}"/>
    <cellStyle name="Normal 3 2 2 3 4 2 5" xfId="13363" xr:uid="{00000000-0005-0000-0000-000031340000}"/>
    <cellStyle name="Normal 3 2 2 3 4 3" xfId="13364" xr:uid="{00000000-0005-0000-0000-000032340000}"/>
    <cellStyle name="Normal 3 2 2 3 4 3 2" xfId="13365" xr:uid="{00000000-0005-0000-0000-000033340000}"/>
    <cellStyle name="Normal 3 2 2 3 4 3 3" xfId="13366" xr:uid="{00000000-0005-0000-0000-000034340000}"/>
    <cellStyle name="Normal 3 2 2 3 4 3 4" xfId="13367" xr:uid="{00000000-0005-0000-0000-000035340000}"/>
    <cellStyle name="Normal 3 2 2 3 4 4" xfId="13368" xr:uid="{00000000-0005-0000-0000-000036340000}"/>
    <cellStyle name="Normal 3 2 2 3 4 5" xfId="13369" xr:uid="{00000000-0005-0000-0000-000037340000}"/>
    <cellStyle name="Normal 3 2 2 3 4 6" xfId="13370" xr:uid="{00000000-0005-0000-0000-000038340000}"/>
    <cellStyle name="Normal 3 2 2 3 5" xfId="13371" xr:uid="{00000000-0005-0000-0000-000039340000}"/>
    <cellStyle name="Normal 3 2 2 3 6" xfId="13372" xr:uid="{00000000-0005-0000-0000-00003A340000}"/>
    <cellStyle name="Normal 3 2 2 3 6 2" xfId="13373" xr:uid="{00000000-0005-0000-0000-00003B340000}"/>
    <cellStyle name="Normal 3 2 2 3 6 2 2" xfId="13374" xr:uid="{00000000-0005-0000-0000-00003C340000}"/>
    <cellStyle name="Normal 3 2 2 3 6 2 3" xfId="13375" xr:uid="{00000000-0005-0000-0000-00003D340000}"/>
    <cellStyle name="Normal 3 2 2 3 6 2 4" xfId="13376" xr:uid="{00000000-0005-0000-0000-00003E340000}"/>
    <cellStyle name="Normal 3 2 2 3 6 3" xfId="13377" xr:uid="{00000000-0005-0000-0000-00003F340000}"/>
    <cellStyle name="Normal 3 2 2 3 6 4" xfId="13378" xr:uid="{00000000-0005-0000-0000-000040340000}"/>
    <cellStyle name="Normal 3 2 2 3 6 5" xfId="13379" xr:uid="{00000000-0005-0000-0000-000041340000}"/>
    <cellStyle name="Normal 3 2 2 3 7" xfId="13380" xr:uid="{00000000-0005-0000-0000-000042340000}"/>
    <cellStyle name="Normal 3 2 2 3 8" xfId="13381" xr:uid="{00000000-0005-0000-0000-000043340000}"/>
    <cellStyle name="Normal 3 2 2 3 8 2" xfId="13382" xr:uid="{00000000-0005-0000-0000-000044340000}"/>
    <cellStyle name="Normal 3 2 2 3 8 3" xfId="13383" xr:uid="{00000000-0005-0000-0000-000045340000}"/>
    <cellStyle name="Normal 3 2 2 3 8 4" xfId="13384" xr:uid="{00000000-0005-0000-0000-000046340000}"/>
    <cellStyle name="Normal 3 2 2 3 9" xfId="13385" xr:uid="{00000000-0005-0000-0000-000047340000}"/>
    <cellStyle name="Normal 3 2 2 4" xfId="13386" xr:uid="{00000000-0005-0000-0000-000048340000}"/>
    <cellStyle name="Normal 3 2 2 4 10" xfId="13387" xr:uid="{00000000-0005-0000-0000-000049340000}"/>
    <cellStyle name="Normal 3 2 2 4 2" xfId="13388" xr:uid="{00000000-0005-0000-0000-00004A340000}"/>
    <cellStyle name="Normal 3 2 2 4 2 2" xfId="13389" xr:uid="{00000000-0005-0000-0000-00004B340000}"/>
    <cellStyle name="Normal 3 2 2 4 2 2 2" xfId="13390" xr:uid="{00000000-0005-0000-0000-00004C340000}"/>
    <cellStyle name="Normal 3 2 2 4 2 2 2 2" xfId="13391" xr:uid="{00000000-0005-0000-0000-00004D340000}"/>
    <cellStyle name="Normal 3 2 2 4 2 2 2 2 2" xfId="13392" xr:uid="{00000000-0005-0000-0000-00004E340000}"/>
    <cellStyle name="Normal 3 2 2 4 2 2 2 2 3" xfId="13393" xr:uid="{00000000-0005-0000-0000-00004F340000}"/>
    <cellStyle name="Normal 3 2 2 4 2 2 2 2 4" xfId="13394" xr:uid="{00000000-0005-0000-0000-000050340000}"/>
    <cellStyle name="Normal 3 2 2 4 2 2 2 3" xfId="13395" xr:uid="{00000000-0005-0000-0000-000051340000}"/>
    <cellStyle name="Normal 3 2 2 4 2 2 2 4" xfId="13396" xr:uid="{00000000-0005-0000-0000-000052340000}"/>
    <cellStyle name="Normal 3 2 2 4 2 2 2 5" xfId="13397" xr:uid="{00000000-0005-0000-0000-000053340000}"/>
    <cellStyle name="Normal 3 2 2 4 2 2 3" xfId="13398" xr:uid="{00000000-0005-0000-0000-000054340000}"/>
    <cellStyle name="Normal 3 2 2 4 2 2 3 2" xfId="13399" xr:uid="{00000000-0005-0000-0000-000055340000}"/>
    <cellStyle name="Normal 3 2 2 4 2 2 3 3" xfId="13400" xr:uid="{00000000-0005-0000-0000-000056340000}"/>
    <cellStyle name="Normal 3 2 2 4 2 2 3 4" xfId="13401" xr:uid="{00000000-0005-0000-0000-000057340000}"/>
    <cellStyle name="Normal 3 2 2 4 2 2 4" xfId="13402" xr:uid="{00000000-0005-0000-0000-000058340000}"/>
    <cellStyle name="Normal 3 2 2 4 2 2 5" xfId="13403" xr:uid="{00000000-0005-0000-0000-000059340000}"/>
    <cellStyle name="Normal 3 2 2 4 2 2 6" xfId="13404" xr:uid="{00000000-0005-0000-0000-00005A340000}"/>
    <cellStyle name="Normal 3 2 2 4 2 3" xfId="13405" xr:uid="{00000000-0005-0000-0000-00005B340000}"/>
    <cellStyle name="Normal 3 2 2 4 2 3 2" xfId="13406" xr:uid="{00000000-0005-0000-0000-00005C340000}"/>
    <cellStyle name="Normal 3 2 2 4 2 3 2 2" xfId="13407" xr:uid="{00000000-0005-0000-0000-00005D340000}"/>
    <cellStyle name="Normal 3 2 2 4 2 3 2 2 2" xfId="13408" xr:uid="{00000000-0005-0000-0000-00005E340000}"/>
    <cellStyle name="Normal 3 2 2 4 2 3 2 2 3" xfId="13409" xr:uid="{00000000-0005-0000-0000-00005F340000}"/>
    <cellStyle name="Normal 3 2 2 4 2 3 2 2 4" xfId="13410" xr:uid="{00000000-0005-0000-0000-000060340000}"/>
    <cellStyle name="Normal 3 2 2 4 2 3 2 3" xfId="13411" xr:uid="{00000000-0005-0000-0000-000061340000}"/>
    <cellStyle name="Normal 3 2 2 4 2 3 2 4" xfId="13412" xr:uid="{00000000-0005-0000-0000-000062340000}"/>
    <cellStyle name="Normal 3 2 2 4 2 3 2 5" xfId="13413" xr:uid="{00000000-0005-0000-0000-000063340000}"/>
    <cellStyle name="Normal 3 2 2 4 2 3 3" xfId="13414" xr:uid="{00000000-0005-0000-0000-000064340000}"/>
    <cellStyle name="Normal 3 2 2 4 2 3 3 2" xfId="13415" xr:uid="{00000000-0005-0000-0000-000065340000}"/>
    <cellStyle name="Normal 3 2 2 4 2 3 3 3" xfId="13416" xr:uid="{00000000-0005-0000-0000-000066340000}"/>
    <cellStyle name="Normal 3 2 2 4 2 3 3 4" xfId="13417" xr:uid="{00000000-0005-0000-0000-000067340000}"/>
    <cellStyle name="Normal 3 2 2 4 2 3 4" xfId="13418" xr:uid="{00000000-0005-0000-0000-000068340000}"/>
    <cellStyle name="Normal 3 2 2 4 2 3 5" xfId="13419" xr:uid="{00000000-0005-0000-0000-000069340000}"/>
    <cellStyle name="Normal 3 2 2 4 2 3 6" xfId="13420" xr:uid="{00000000-0005-0000-0000-00006A340000}"/>
    <cellStyle name="Normal 3 2 2 4 2 4" xfId="13421" xr:uid="{00000000-0005-0000-0000-00006B340000}"/>
    <cellStyle name="Normal 3 2 2 4 2 4 2" xfId="13422" xr:uid="{00000000-0005-0000-0000-00006C340000}"/>
    <cellStyle name="Normal 3 2 2 4 2 4 2 2" xfId="13423" xr:uid="{00000000-0005-0000-0000-00006D340000}"/>
    <cellStyle name="Normal 3 2 2 4 2 4 2 3" xfId="13424" xr:uid="{00000000-0005-0000-0000-00006E340000}"/>
    <cellStyle name="Normal 3 2 2 4 2 4 2 4" xfId="13425" xr:uid="{00000000-0005-0000-0000-00006F340000}"/>
    <cellStyle name="Normal 3 2 2 4 2 4 3" xfId="13426" xr:uid="{00000000-0005-0000-0000-000070340000}"/>
    <cellStyle name="Normal 3 2 2 4 2 4 4" xfId="13427" xr:uid="{00000000-0005-0000-0000-000071340000}"/>
    <cellStyle name="Normal 3 2 2 4 2 4 5" xfId="13428" xr:uid="{00000000-0005-0000-0000-000072340000}"/>
    <cellStyle name="Normal 3 2 2 4 2 5" xfId="13429" xr:uid="{00000000-0005-0000-0000-000073340000}"/>
    <cellStyle name="Normal 3 2 2 4 2 5 2" xfId="13430" xr:uid="{00000000-0005-0000-0000-000074340000}"/>
    <cellStyle name="Normal 3 2 2 4 2 5 3" xfId="13431" xr:uid="{00000000-0005-0000-0000-000075340000}"/>
    <cellStyle name="Normal 3 2 2 4 2 5 4" xfId="13432" xr:uid="{00000000-0005-0000-0000-000076340000}"/>
    <cellStyle name="Normal 3 2 2 4 2 6" xfId="13433" xr:uid="{00000000-0005-0000-0000-000077340000}"/>
    <cellStyle name="Normal 3 2 2 4 2 7" xfId="13434" xr:uid="{00000000-0005-0000-0000-000078340000}"/>
    <cellStyle name="Normal 3 2 2 4 2 8" xfId="13435" xr:uid="{00000000-0005-0000-0000-000079340000}"/>
    <cellStyle name="Normal 3 2 2 4 3" xfId="13436" xr:uid="{00000000-0005-0000-0000-00007A340000}"/>
    <cellStyle name="Normal 3 2 2 4 3 2" xfId="13437" xr:uid="{00000000-0005-0000-0000-00007B340000}"/>
    <cellStyle name="Normal 3 2 2 4 3 2 2" xfId="13438" xr:uid="{00000000-0005-0000-0000-00007C340000}"/>
    <cellStyle name="Normal 3 2 2 4 3 2 2 2" xfId="13439" xr:uid="{00000000-0005-0000-0000-00007D340000}"/>
    <cellStyle name="Normal 3 2 2 4 3 2 2 3" xfId="13440" xr:uid="{00000000-0005-0000-0000-00007E340000}"/>
    <cellStyle name="Normal 3 2 2 4 3 2 2 4" xfId="13441" xr:uid="{00000000-0005-0000-0000-00007F340000}"/>
    <cellStyle name="Normal 3 2 2 4 3 2 3" xfId="13442" xr:uid="{00000000-0005-0000-0000-000080340000}"/>
    <cellStyle name="Normal 3 2 2 4 3 2 4" xfId="13443" xr:uid="{00000000-0005-0000-0000-000081340000}"/>
    <cellStyle name="Normal 3 2 2 4 3 2 5" xfId="13444" xr:uid="{00000000-0005-0000-0000-000082340000}"/>
    <cellStyle name="Normal 3 2 2 4 3 3" xfId="13445" xr:uid="{00000000-0005-0000-0000-000083340000}"/>
    <cellStyle name="Normal 3 2 2 4 3 3 2" xfId="13446" xr:uid="{00000000-0005-0000-0000-000084340000}"/>
    <cellStyle name="Normal 3 2 2 4 3 3 3" xfId="13447" xr:uid="{00000000-0005-0000-0000-000085340000}"/>
    <cellStyle name="Normal 3 2 2 4 3 3 4" xfId="13448" xr:uid="{00000000-0005-0000-0000-000086340000}"/>
    <cellStyle name="Normal 3 2 2 4 3 4" xfId="13449" xr:uid="{00000000-0005-0000-0000-000087340000}"/>
    <cellStyle name="Normal 3 2 2 4 3 5" xfId="13450" xr:uid="{00000000-0005-0000-0000-000088340000}"/>
    <cellStyle name="Normal 3 2 2 4 3 6" xfId="13451" xr:uid="{00000000-0005-0000-0000-000089340000}"/>
    <cellStyle name="Normal 3 2 2 4 4" xfId="13452" xr:uid="{00000000-0005-0000-0000-00008A340000}"/>
    <cellStyle name="Normal 3 2 2 4 4 2" xfId="13453" xr:uid="{00000000-0005-0000-0000-00008B340000}"/>
    <cellStyle name="Normal 3 2 2 4 4 2 2" xfId="13454" xr:uid="{00000000-0005-0000-0000-00008C340000}"/>
    <cellStyle name="Normal 3 2 2 4 4 2 2 2" xfId="13455" xr:uid="{00000000-0005-0000-0000-00008D340000}"/>
    <cellStyle name="Normal 3 2 2 4 4 2 2 3" xfId="13456" xr:uid="{00000000-0005-0000-0000-00008E340000}"/>
    <cellStyle name="Normal 3 2 2 4 4 2 2 4" xfId="13457" xr:uid="{00000000-0005-0000-0000-00008F340000}"/>
    <cellStyle name="Normal 3 2 2 4 4 2 3" xfId="13458" xr:uid="{00000000-0005-0000-0000-000090340000}"/>
    <cellStyle name="Normal 3 2 2 4 4 2 4" xfId="13459" xr:uid="{00000000-0005-0000-0000-000091340000}"/>
    <cellStyle name="Normal 3 2 2 4 4 2 5" xfId="13460" xr:uid="{00000000-0005-0000-0000-000092340000}"/>
    <cellStyle name="Normal 3 2 2 4 4 3" xfId="13461" xr:uid="{00000000-0005-0000-0000-000093340000}"/>
    <cellStyle name="Normal 3 2 2 4 4 3 2" xfId="13462" xr:uid="{00000000-0005-0000-0000-000094340000}"/>
    <cellStyle name="Normal 3 2 2 4 4 3 3" xfId="13463" xr:uid="{00000000-0005-0000-0000-000095340000}"/>
    <cellStyle name="Normal 3 2 2 4 4 3 4" xfId="13464" xr:uid="{00000000-0005-0000-0000-000096340000}"/>
    <cellStyle name="Normal 3 2 2 4 4 4" xfId="13465" xr:uid="{00000000-0005-0000-0000-000097340000}"/>
    <cellStyle name="Normal 3 2 2 4 4 5" xfId="13466" xr:uid="{00000000-0005-0000-0000-000098340000}"/>
    <cellStyle name="Normal 3 2 2 4 4 6" xfId="13467" xr:uid="{00000000-0005-0000-0000-000099340000}"/>
    <cellStyle name="Normal 3 2 2 4 5" xfId="13468" xr:uid="{00000000-0005-0000-0000-00009A340000}"/>
    <cellStyle name="Normal 3 2 2 4 6" xfId="13469" xr:uid="{00000000-0005-0000-0000-00009B340000}"/>
    <cellStyle name="Normal 3 2 2 4 6 2" xfId="13470" xr:uid="{00000000-0005-0000-0000-00009C340000}"/>
    <cellStyle name="Normal 3 2 2 4 6 2 2" xfId="13471" xr:uid="{00000000-0005-0000-0000-00009D340000}"/>
    <cellStyle name="Normal 3 2 2 4 6 2 3" xfId="13472" xr:uid="{00000000-0005-0000-0000-00009E340000}"/>
    <cellStyle name="Normal 3 2 2 4 6 2 4" xfId="13473" xr:uid="{00000000-0005-0000-0000-00009F340000}"/>
    <cellStyle name="Normal 3 2 2 4 6 3" xfId="13474" xr:uid="{00000000-0005-0000-0000-0000A0340000}"/>
    <cellStyle name="Normal 3 2 2 4 6 4" xfId="13475" xr:uid="{00000000-0005-0000-0000-0000A1340000}"/>
    <cellStyle name="Normal 3 2 2 4 6 5" xfId="13476" xr:uid="{00000000-0005-0000-0000-0000A2340000}"/>
    <cellStyle name="Normal 3 2 2 4 7" xfId="13477" xr:uid="{00000000-0005-0000-0000-0000A3340000}"/>
    <cellStyle name="Normal 3 2 2 4 7 2" xfId="13478" xr:uid="{00000000-0005-0000-0000-0000A4340000}"/>
    <cellStyle name="Normal 3 2 2 4 7 3" xfId="13479" xr:uid="{00000000-0005-0000-0000-0000A5340000}"/>
    <cellStyle name="Normal 3 2 2 4 7 4" xfId="13480" xr:uid="{00000000-0005-0000-0000-0000A6340000}"/>
    <cellStyle name="Normal 3 2 2 4 8" xfId="13481" xr:uid="{00000000-0005-0000-0000-0000A7340000}"/>
    <cellStyle name="Normal 3 2 2 4 9" xfId="13482" xr:uid="{00000000-0005-0000-0000-0000A8340000}"/>
    <cellStyle name="Normal 3 2 2 5" xfId="13483" xr:uid="{00000000-0005-0000-0000-0000A9340000}"/>
    <cellStyle name="Normal 3 2 2 5 10" xfId="13484" xr:uid="{00000000-0005-0000-0000-0000AA340000}"/>
    <cellStyle name="Normal 3 2 2 5 11" xfId="13485" xr:uid="{00000000-0005-0000-0000-0000AB340000}"/>
    <cellStyle name="Normal 3 2 2 5 2" xfId="13486" xr:uid="{00000000-0005-0000-0000-0000AC340000}"/>
    <cellStyle name="Normal 3 2 2 5 2 2" xfId="13487" xr:uid="{00000000-0005-0000-0000-0000AD340000}"/>
    <cellStyle name="Normal 3 2 2 5 2 2 2" xfId="13488" xr:uid="{00000000-0005-0000-0000-0000AE340000}"/>
    <cellStyle name="Normal 3 2 2 5 2 2 2 2" xfId="13489" xr:uid="{00000000-0005-0000-0000-0000AF340000}"/>
    <cellStyle name="Normal 3 2 2 5 2 2 2 2 2" xfId="13490" xr:uid="{00000000-0005-0000-0000-0000B0340000}"/>
    <cellStyle name="Normal 3 2 2 5 2 2 2 2 3" xfId="13491" xr:uid="{00000000-0005-0000-0000-0000B1340000}"/>
    <cellStyle name="Normal 3 2 2 5 2 2 2 2 4" xfId="13492" xr:uid="{00000000-0005-0000-0000-0000B2340000}"/>
    <cellStyle name="Normal 3 2 2 5 2 2 2 3" xfId="13493" xr:uid="{00000000-0005-0000-0000-0000B3340000}"/>
    <cellStyle name="Normal 3 2 2 5 2 2 2 4" xfId="13494" xr:uid="{00000000-0005-0000-0000-0000B4340000}"/>
    <cellStyle name="Normal 3 2 2 5 2 2 2 5" xfId="13495" xr:uid="{00000000-0005-0000-0000-0000B5340000}"/>
    <cellStyle name="Normal 3 2 2 5 2 2 3" xfId="13496" xr:uid="{00000000-0005-0000-0000-0000B6340000}"/>
    <cellStyle name="Normal 3 2 2 5 2 2 3 2" xfId="13497" xr:uid="{00000000-0005-0000-0000-0000B7340000}"/>
    <cellStyle name="Normal 3 2 2 5 2 2 3 3" xfId="13498" xr:uid="{00000000-0005-0000-0000-0000B8340000}"/>
    <cellStyle name="Normal 3 2 2 5 2 2 3 4" xfId="13499" xr:uid="{00000000-0005-0000-0000-0000B9340000}"/>
    <cellStyle name="Normal 3 2 2 5 2 2 4" xfId="13500" xr:uid="{00000000-0005-0000-0000-0000BA340000}"/>
    <cellStyle name="Normal 3 2 2 5 2 2 5" xfId="13501" xr:uid="{00000000-0005-0000-0000-0000BB340000}"/>
    <cellStyle name="Normal 3 2 2 5 2 2 6" xfId="13502" xr:uid="{00000000-0005-0000-0000-0000BC340000}"/>
    <cellStyle name="Normal 3 2 2 5 2 3" xfId="13503" xr:uid="{00000000-0005-0000-0000-0000BD340000}"/>
    <cellStyle name="Normal 3 2 2 5 2 3 2" xfId="13504" xr:uid="{00000000-0005-0000-0000-0000BE340000}"/>
    <cellStyle name="Normal 3 2 2 5 2 3 2 2" xfId="13505" xr:uid="{00000000-0005-0000-0000-0000BF340000}"/>
    <cellStyle name="Normal 3 2 2 5 2 3 2 2 2" xfId="13506" xr:uid="{00000000-0005-0000-0000-0000C0340000}"/>
    <cellStyle name="Normal 3 2 2 5 2 3 2 2 3" xfId="13507" xr:uid="{00000000-0005-0000-0000-0000C1340000}"/>
    <cellStyle name="Normal 3 2 2 5 2 3 2 2 4" xfId="13508" xr:uid="{00000000-0005-0000-0000-0000C2340000}"/>
    <cellStyle name="Normal 3 2 2 5 2 3 2 3" xfId="13509" xr:uid="{00000000-0005-0000-0000-0000C3340000}"/>
    <cellStyle name="Normal 3 2 2 5 2 3 2 4" xfId="13510" xr:uid="{00000000-0005-0000-0000-0000C4340000}"/>
    <cellStyle name="Normal 3 2 2 5 2 3 2 5" xfId="13511" xr:uid="{00000000-0005-0000-0000-0000C5340000}"/>
    <cellStyle name="Normal 3 2 2 5 2 3 3" xfId="13512" xr:uid="{00000000-0005-0000-0000-0000C6340000}"/>
    <cellStyle name="Normal 3 2 2 5 2 3 3 2" xfId="13513" xr:uid="{00000000-0005-0000-0000-0000C7340000}"/>
    <cellStyle name="Normal 3 2 2 5 2 3 3 3" xfId="13514" xr:uid="{00000000-0005-0000-0000-0000C8340000}"/>
    <cellStyle name="Normal 3 2 2 5 2 3 3 4" xfId="13515" xr:uid="{00000000-0005-0000-0000-0000C9340000}"/>
    <cellStyle name="Normal 3 2 2 5 2 3 4" xfId="13516" xr:uid="{00000000-0005-0000-0000-0000CA340000}"/>
    <cellStyle name="Normal 3 2 2 5 2 3 5" xfId="13517" xr:uid="{00000000-0005-0000-0000-0000CB340000}"/>
    <cellStyle name="Normal 3 2 2 5 2 3 6" xfId="13518" xr:uid="{00000000-0005-0000-0000-0000CC340000}"/>
    <cellStyle name="Normal 3 2 2 5 2 4" xfId="13519" xr:uid="{00000000-0005-0000-0000-0000CD340000}"/>
    <cellStyle name="Normal 3 2 2 5 2 4 2" xfId="13520" xr:uid="{00000000-0005-0000-0000-0000CE340000}"/>
    <cellStyle name="Normal 3 2 2 5 2 4 2 2" xfId="13521" xr:uid="{00000000-0005-0000-0000-0000CF340000}"/>
    <cellStyle name="Normal 3 2 2 5 2 4 2 3" xfId="13522" xr:uid="{00000000-0005-0000-0000-0000D0340000}"/>
    <cellStyle name="Normal 3 2 2 5 2 4 2 4" xfId="13523" xr:uid="{00000000-0005-0000-0000-0000D1340000}"/>
    <cellStyle name="Normal 3 2 2 5 2 4 3" xfId="13524" xr:uid="{00000000-0005-0000-0000-0000D2340000}"/>
    <cellStyle name="Normal 3 2 2 5 2 4 4" xfId="13525" xr:uid="{00000000-0005-0000-0000-0000D3340000}"/>
    <cellStyle name="Normal 3 2 2 5 2 4 5" xfId="13526" xr:uid="{00000000-0005-0000-0000-0000D4340000}"/>
    <cellStyle name="Normal 3 2 2 5 2 5" xfId="13527" xr:uid="{00000000-0005-0000-0000-0000D5340000}"/>
    <cellStyle name="Normal 3 2 2 5 2 5 2" xfId="13528" xr:uid="{00000000-0005-0000-0000-0000D6340000}"/>
    <cellStyle name="Normal 3 2 2 5 2 5 3" xfId="13529" xr:uid="{00000000-0005-0000-0000-0000D7340000}"/>
    <cellStyle name="Normal 3 2 2 5 2 5 4" xfId="13530" xr:uid="{00000000-0005-0000-0000-0000D8340000}"/>
    <cellStyle name="Normal 3 2 2 5 2 6" xfId="13531" xr:uid="{00000000-0005-0000-0000-0000D9340000}"/>
    <cellStyle name="Normal 3 2 2 5 2 7" xfId="13532" xr:uid="{00000000-0005-0000-0000-0000DA340000}"/>
    <cellStyle name="Normal 3 2 2 5 2 8" xfId="13533" xr:uid="{00000000-0005-0000-0000-0000DB340000}"/>
    <cellStyle name="Normal 3 2 2 5 3" xfId="13534" xr:uid="{00000000-0005-0000-0000-0000DC340000}"/>
    <cellStyle name="Normal 3 2 2 5 3 2" xfId="13535" xr:uid="{00000000-0005-0000-0000-0000DD340000}"/>
    <cellStyle name="Normal 3 2 2 5 3 2 2" xfId="13536" xr:uid="{00000000-0005-0000-0000-0000DE340000}"/>
    <cellStyle name="Normal 3 2 2 5 3 2 2 2" xfId="13537" xr:uid="{00000000-0005-0000-0000-0000DF340000}"/>
    <cellStyle name="Normal 3 2 2 5 3 2 2 3" xfId="13538" xr:uid="{00000000-0005-0000-0000-0000E0340000}"/>
    <cellStyle name="Normal 3 2 2 5 3 2 2 4" xfId="13539" xr:uid="{00000000-0005-0000-0000-0000E1340000}"/>
    <cellStyle name="Normal 3 2 2 5 3 2 3" xfId="13540" xr:uid="{00000000-0005-0000-0000-0000E2340000}"/>
    <cellStyle name="Normal 3 2 2 5 3 2 4" xfId="13541" xr:uid="{00000000-0005-0000-0000-0000E3340000}"/>
    <cellStyle name="Normal 3 2 2 5 3 2 5" xfId="13542" xr:uid="{00000000-0005-0000-0000-0000E4340000}"/>
    <cellStyle name="Normal 3 2 2 5 3 3" xfId="13543" xr:uid="{00000000-0005-0000-0000-0000E5340000}"/>
    <cellStyle name="Normal 3 2 2 5 3 3 2" xfId="13544" xr:uid="{00000000-0005-0000-0000-0000E6340000}"/>
    <cellStyle name="Normal 3 2 2 5 3 3 3" xfId="13545" xr:uid="{00000000-0005-0000-0000-0000E7340000}"/>
    <cellStyle name="Normal 3 2 2 5 3 3 4" xfId="13546" xr:uid="{00000000-0005-0000-0000-0000E8340000}"/>
    <cellStyle name="Normal 3 2 2 5 3 4" xfId="13547" xr:uid="{00000000-0005-0000-0000-0000E9340000}"/>
    <cellStyle name="Normal 3 2 2 5 3 5" xfId="13548" xr:uid="{00000000-0005-0000-0000-0000EA340000}"/>
    <cellStyle name="Normal 3 2 2 5 3 6" xfId="13549" xr:uid="{00000000-0005-0000-0000-0000EB340000}"/>
    <cellStyle name="Normal 3 2 2 5 4" xfId="13550" xr:uid="{00000000-0005-0000-0000-0000EC340000}"/>
    <cellStyle name="Normal 3 2 2 5 4 2" xfId="13551" xr:uid="{00000000-0005-0000-0000-0000ED340000}"/>
    <cellStyle name="Normal 3 2 2 5 4 2 2" xfId="13552" xr:uid="{00000000-0005-0000-0000-0000EE340000}"/>
    <cellStyle name="Normal 3 2 2 5 4 2 2 2" xfId="13553" xr:uid="{00000000-0005-0000-0000-0000EF340000}"/>
    <cellStyle name="Normal 3 2 2 5 4 2 2 3" xfId="13554" xr:uid="{00000000-0005-0000-0000-0000F0340000}"/>
    <cellStyle name="Normal 3 2 2 5 4 2 2 4" xfId="13555" xr:uid="{00000000-0005-0000-0000-0000F1340000}"/>
    <cellStyle name="Normal 3 2 2 5 4 2 3" xfId="13556" xr:uid="{00000000-0005-0000-0000-0000F2340000}"/>
    <cellStyle name="Normal 3 2 2 5 4 2 4" xfId="13557" xr:uid="{00000000-0005-0000-0000-0000F3340000}"/>
    <cellStyle name="Normal 3 2 2 5 4 2 5" xfId="13558" xr:uid="{00000000-0005-0000-0000-0000F4340000}"/>
    <cellStyle name="Normal 3 2 2 5 4 3" xfId="13559" xr:uid="{00000000-0005-0000-0000-0000F5340000}"/>
    <cellStyle name="Normal 3 2 2 5 4 3 2" xfId="13560" xr:uid="{00000000-0005-0000-0000-0000F6340000}"/>
    <cellStyle name="Normal 3 2 2 5 4 3 3" xfId="13561" xr:uid="{00000000-0005-0000-0000-0000F7340000}"/>
    <cellStyle name="Normal 3 2 2 5 4 3 4" xfId="13562" xr:uid="{00000000-0005-0000-0000-0000F8340000}"/>
    <cellStyle name="Normal 3 2 2 5 4 4" xfId="13563" xr:uid="{00000000-0005-0000-0000-0000F9340000}"/>
    <cellStyle name="Normal 3 2 2 5 4 5" xfId="13564" xr:uid="{00000000-0005-0000-0000-0000FA340000}"/>
    <cellStyle name="Normal 3 2 2 5 4 6" xfId="13565" xr:uid="{00000000-0005-0000-0000-0000FB340000}"/>
    <cellStyle name="Normal 3 2 2 5 5" xfId="13566" xr:uid="{00000000-0005-0000-0000-0000FC340000}"/>
    <cellStyle name="Normal 3 2 2 5 6" xfId="13567" xr:uid="{00000000-0005-0000-0000-0000FD340000}"/>
    <cellStyle name="Normal 3 2 2 5 6 2" xfId="13568" xr:uid="{00000000-0005-0000-0000-0000FE340000}"/>
    <cellStyle name="Normal 3 2 2 5 6 2 2" xfId="13569" xr:uid="{00000000-0005-0000-0000-0000FF340000}"/>
    <cellStyle name="Normal 3 2 2 5 6 2 3" xfId="13570" xr:uid="{00000000-0005-0000-0000-000000350000}"/>
    <cellStyle name="Normal 3 2 2 5 6 2 4" xfId="13571" xr:uid="{00000000-0005-0000-0000-000001350000}"/>
    <cellStyle name="Normal 3 2 2 5 6 3" xfId="13572" xr:uid="{00000000-0005-0000-0000-000002350000}"/>
    <cellStyle name="Normal 3 2 2 5 6 4" xfId="13573" xr:uid="{00000000-0005-0000-0000-000003350000}"/>
    <cellStyle name="Normal 3 2 2 5 6 5" xfId="13574" xr:uid="{00000000-0005-0000-0000-000004350000}"/>
    <cellStyle name="Normal 3 2 2 5 7" xfId="13575" xr:uid="{00000000-0005-0000-0000-000005350000}"/>
    <cellStyle name="Normal 3 2 2 5 8" xfId="13576" xr:uid="{00000000-0005-0000-0000-000006350000}"/>
    <cellStyle name="Normal 3 2 2 5 8 2" xfId="13577" xr:uid="{00000000-0005-0000-0000-000007350000}"/>
    <cellStyle name="Normal 3 2 2 5 8 3" xfId="13578" xr:uid="{00000000-0005-0000-0000-000008350000}"/>
    <cellStyle name="Normal 3 2 2 5 8 4" xfId="13579" xr:uid="{00000000-0005-0000-0000-000009350000}"/>
    <cellStyle name="Normal 3 2 2 5 9" xfId="13580" xr:uid="{00000000-0005-0000-0000-00000A350000}"/>
    <cellStyle name="Normal 3 2 2 6" xfId="13581" xr:uid="{00000000-0005-0000-0000-00000B350000}"/>
    <cellStyle name="Normal 3 2 2 6 2" xfId="13582" xr:uid="{00000000-0005-0000-0000-00000C350000}"/>
    <cellStyle name="Normal 3 2 2 6 2 2" xfId="13583" xr:uid="{00000000-0005-0000-0000-00000D350000}"/>
    <cellStyle name="Normal 3 2 2 6 2 2 2" xfId="13584" xr:uid="{00000000-0005-0000-0000-00000E350000}"/>
    <cellStyle name="Normal 3 2 2 6 2 2 2 2" xfId="13585" xr:uid="{00000000-0005-0000-0000-00000F350000}"/>
    <cellStyle name="Normal 3 2 2 6 2 2 2 3" xfId="13586" xr:uid="{00000000-0005-0000-0000-000010350000}"/>
    <cellStyle name="Normal 3 2 2 6 2 2 2 4" xfId="13587" xr:uid="{00000000-0005-0000-0000-000011350000}"/>
    <cellStyle name="Normal 3 2 2 6 2 2 3" xfId="13588" xr:uid="{00000000-0005-0000-0000-000012350000}"/>
    <cellStyle name="Normal 3 2 2 6 2 2 4" xfId="13589" xr:uid="{00000000-0005-0000-0000-000013350000}"/>
    <cellStyle name="Normal 3 2 2 6 2 2 5" xfId="13590" xr:uid="{00000000-0005-0000-0000-000014350000}"/>
    <cellStyle name="Normal 3 2 2 6 2 3" xfId="13591" xr:uid="{00000000-0005-0000-0000-000015350000}"/>
    <cellStyle name="Normal 3 2 2 6 2 3 2" xfId="13592" xr:uid="{00000000-0005-0000-0000-000016350000}"/>
    <cellStyle name="Normal 3 2 2 6 2 3 3" xfId="13593" xr:uid="{00000000-0005-0000-0000-000017350000}"/>
    <cellStyle name="Normal 3 2 2 6 2 3 4" xfId="13594" xr:uid="{00000000-0005-0000-0000-000018350000}"/>
    <cellStyle name="Normal 3 2 2 6 2 4" xfId="13595" xr:uid="{00000000-0005-0000-0000-000019350000}"/>
    <cellStyle name="Normal 3 2 2 6 2 5" xfId="13596" xr:uid="{00000000-0005-0000-0000-00001A350000}"/>
    <cellStyle name="Normal 3 2 2 6 2 6" xfId="13597" xr:uid="{00000000-0005-0000-0000-00001B350000}"/>
    <cellStyle name="Normal 3 2 2 6 3" xfId="13598" xr:uid="{00000000-0005-0000-0000-00001C350000}"/>
    <cellStyle name="Normal 3 2 2 6 3 2" xfId="13599" xr:uid="{00000000-0005-0000-0000-00001D350000}"/>
    <cellStyle name="Normal 3 2 2 6 3 2 2" xfId="13600" xr:uid="{00000000-0005-0000-0000-00001E350000}"/>
    <cellStyle name="Normal 3 2 2 6 3 2 2 2" xfId="13601" xr:uid="{00000000-0005-0000-0000-00001F350000}"/>
    <cellStyle name="Normal 3 2 2 6 3 2 2 3" xfId="13602" xr:uid="{00000000-0005-0000-0000-000020350000}"/>
    <cellStyle name="Normal 3 2 2 6 3 2 2 4" xfId="13603" xr:uid="{00000000-0005-0000-0000-000021350000}"/>
    <cellStyle name="Normal 3 2 2 6 3 2 3" xfId="13604" xr:uid="{00000000-0005-0000-0000-000022350000}"/>
    <cellStyle name="Normal 3 2 2 6 3 2 4" xfId="13605" xr:uid="{00000000-0005-0000-0000-000023350000}"/>
    <cellStyle name="Normal 3 2 2 6 3 2 5" xfId="13606" xr:uid="{00000000-0005-0000-0000-000024350000}"/>
    <cellStyle name="Normal 3 2 2 6 3 3" xfId="13607" xr:uid="{00000000-0005-0000-0000-000025350000}"/>
    <cellStyle name="Normal 3 2 2 6 3 3 2" xfId="13608" xr:uid="{00000000-0005-0000-0000-000026350000}"/>
    <cellStyle name="Normal 3 2 2 6 3 3 3" xfId="13609" xr:uid="{00000000-0005-0000-0000-000027350000}"/>
    <cellStyle name="Normal 3 2 2 6 3 3 4" xfId="13610" xr:uid="{00000000-0005-0000-0000-000028350000}"/>
    <cellStyle name="Normal 3 2 2 6 3 4" xfId="13611" xr:uid="{00000000-0005-0000-0000-000029350000}"/>
    <cellStyle name="Normal 3 2 2 6 3 5" xfId="13612" xr:uid="{00000000-0005-0000-0000-00002A350000}"/>
    <cellStyle name="Normal 3 2 2 6 3 6" xfId="13613" xr:uid="{00000000-0005-0000-0000-00002B350000}"/>
    <cellStyle name="Normal 3 2 2 6 4" xfId="13614" xr:uid="{00000000-0005-0000-0000-00002C350000}"/>
    <cellStyle name="Normal 3 2 2 6 5" xfId="13615" xr:uid="{00000000-0005-0000-0000-00002D350000}"/>
    <cellStyle name="Normal 3 2 2 6 5 2" xfId="13616" xr:uid="{00000000-0005-0000-0000-00002E350000}"/>
    <cellStyle name="Normal 3 2 2 6 5 2 2" xfId="13617" xr:uid="{00000000-0005-0000-0000-00002F350000}"/>
    <cellStyle name="Normal 3 2 2 6 5 2 3" xfId="13618" xr:uid="{00000000-0005-0000-0000-000030350000}"/>
    <cellStyle name="Normal 3 2 2 6 5 2 4" xfId="13619" xr:uid="{00000000-0005-0000-0000-000031350000}"/>
    <cellStyle name="Normal 3 2 2 6 5 3" xfId="13620" xr:uid="{00000000-0005-0000-0000-000032350000}"/>
    <cellStyle name="Normal 3 2 2 6 5 4" xfId="13621" xr:uid="{00000000-0005-0000-0000-000033350000}"/>
    <cellStyle name="Normal 3 2 2 6 5 5" xfId="13622" xr:uid="{00000000-0005-0000-0000-000034350000}"/>
    <cellStyle name="Normal 3 2 2 6 6" xfId="13623" xr:uid="{00000000-0005-0000-0000-000035350000}"/>
    <cellStyle name="Normal 3 2 2 6 6 2" xfId="13624" xr:uid="{00000000-0005-0000-0000-000036350000}"/>
    <cellStyle name="Normal 3 2 2 6 6 3" xfId="13625" xr:uid="{00000000-0005-0000-0000-000037350000}"/>
    <cellStyle name="Normal 3 2 2 6 6 4" xfId="13626" xr:uid="{00000000-0005-0000-0000-000038350000}"/>
    <cellStyle name="Normal 3 2 2 6 7" xfId="13627" xr:uid="{00000000-0005-0000-0000-000039350000}"/>
    <cellStyle name="Normal 3 2 2 6 8" xfId="13628" xr:uid="{00000000-0005-0000-0000-00003A350000}"/>
    <cellStyle name="Normal 3 2 2 6 9" xfId="13629" xr:uid="{00000000-0005-0000-0000-00003B350000}"/>
    <cellStyle name="Normal 3 2 2 7" xfId="13630" xr:uid="{00000000-0005-0000-0000-00003C350000}"/>
    <cellStyle name="Normal 3 2 2 7 2" xfId="13631" xr:uid="{00000000-0005-0000-0000-00003D350000}"/>
    <cellStyle name="Normal 3 2 2 7 2 2" xfId="13632" xr:uid="{00000000-0005-0000-0000-00003E350000}"/>
    <cellStyle name="Normal 3 2 2 7 2 2 2" xfId="13633" xr:uid="{00000000-0005-0000-0000-00003F350000}"/>
    <cellStyle name="Normal 3 2 2 7 2 2 2 2" xfId="13634" xr:uid="{00000000-0005-0000-0000-000040350000}"/>
    <cellStyle name="Normal 3 2 2 7 2 2 2 3" xfId="13635" xr:uid="{00000000-0005-0000-0000-000041350000}"/>
    <cellStyle name="Normal 3 2 2 7 2 2 2 4" xfId="13636" xr:uid="{00000000-0005-0000-0000-000042350000}"/>
    <cellStyle name="Normal 3 2 2 7 2 2 3" xfId="13637" xr:uid="{00000000-0005-0000-0000-000043350000}"/>
    <cellStyle name="Normal 3 2 2 7 2 2 4" xfId="13638" xr:uid="{00000000-0005-0000-0000-000044350000}"/>
    <cellStyle name="Normal 3 2 2 7 2 2 5" xfId="13639" xr:uid="{00000000-0005-0000-0000-000045350000}"/>
    <cellStyle name="Normal 3 2 2 7 2 3" xfId="13640" xr:uid="{00000000-0005-0000-0000-000046350000}"/>
    <cellStyle name="Normal 3 2 2 7 2 3 2" xfId="13641" xr:uid="{00000000-0005-0000-0000-000047350000}"/>
    <cellStyle name="Normal 3 2 2 7 2 3 3" xfId="13642" xr:uid="{00000000-0005-0000-0000-000048350000}"/>
    <cellStyle name="Normal 3 2 2 7 2 3 4" xfId="13643" xr:uid="{00000000-0005-0000-0000-000049350000}"/>
    <cellStyle name="Normal 3 2 2 7 2 4" xfId="13644" xr:uid="{00000000-0005-0000-0000-00004A350000}"/>
    <cellStyle name="Normal 3 2 2 7 2 5" xfId="13645" xr:uid="{00000000-0005-0000-0000-00004B350000}"/>
    <cellStyle name="Normal 3 2 2 7 2 6" xfId="13646" xr:uid="{00000000-0005-0000-0000-00004C350000}"/>
    <cellStyle name="Normal 3 2 2 7 3" xfId="13647" xr:uid="{00000000-0005-0000-0000-00004D350000}"/>
    <cellStyle name="Normal 3 2 2 7 3 2" xfId="13648" xr:uid="{00000000-0005-0000-0000-00004E350000}"/>
    <cellStyle name="Normal 3 2 2 7 3 2 2" xfId="13649" xr:uid="{00000000-0005-0000-0000-00004F350000}"/>
    <cellStyle name="Normal 3 2 2 7 3 2 2 2" xfId="13650" xr:uid="{00000000-0005-0000-0000-000050350000}"/>
    <cellStyle name="Normal 3 2 2 7 3 2 2 3" xfId="13651" xr:uid="{00000000-0005-0000-0000-000051350000}"/>
    <cellStyle name="Normal 3 2 2 7 3 2 2 4" xfId="13652" xr:uid="{00000000-0005-0000-0000-000052350000}"/>
    <cellStyle name="Normal 3 2 2 7 3 2 3" xfId="13653" xr:uid="{00000000-0005-0000-0000-000053350000}"/>
    <cellStyle name="Normal 3 2 2 7 3 2 4" xfId="13654" xr:uid="{00000000-0005-0000-0000-000054350000}"/>
    <cellStyle name="Normal 3 2 2 7 3 2 5" xfId="13655" xr:uid="{00000000-0005-0000-0000-000055350000}"/>
    <cellStyle name="Normal 3 2 2 7 3 3" xfId="13656" xr:uid="{00000000-0005-0000-0000-000056350000}"/>
    <cellStyle name="Normal 3 2 2 7 3 3 2" xfId="13657" xr:uid="{00000000-0005-0000-0000-000057350000}"/>
    <cellStyle name="Normal 3 2 2 7 3 3 3" xfId="13658" xr:uid="{00000000-0005-0000-0000-000058350000}"/>
    <cellStyle name="Normal 3 2 2 7 3 3 4" xfId="13659" xr:uid="{00000000-0005-0000-0000-000059350000}"/>
    <cellStyle name="Normal 3 2 2 7 3 4" xfId="13660" xr:uid="{00000000-0005-0000-0000-00005A350000}"/>
    <cellStyle name="Normal 3 2 2 7 3 5" xfId="13661" xr:uid="{00000000-0005-0000-0000-00005B350000}"/>
    <cellStyle name="Normal 3 2 2 7 3 6" xfId="13662" xr:uid="{00000000-0005-0000-0000-00005C350000}"/>
    <cellStyle name="Normal 3 2 2 7 4" xfId="13663" xr:uid="{00000000-0005-0000-0000-00005D350000}"/>
    <cellStyle name="Normal 3 2 2 7 5" xfId="13664" xr:uid="{00000000-0005-0000-0000-00005E350000}"/>
    <cellStyle name="Normal 3 2 2 7 5 2" xfId="13665" xr:uid="{00000000-0005-0000-0000-00005F350000}"/>
    <cellStyle name="Normal 3 2 2 7 5 2 2" xfId="13666" xr:uid="{00000000-0005-0000-0000-000060350000}"/>
    <cellStyle name="Normal 3 2 2 7 5 2 3" xfId="13667" xr:uid="{00000000-0005-0000-0000-000061350000}"/>
    <cellStyle name="Normal 3 2 2 7 5 2 4" xfId="13668" xr:uid="{00000000-0005-0000-0000-000062350000}"/>
    <cellStyle name="Normal 3 2 2 7 5 3" xfId="13669" xr:uid="{00000000-0005-0000-0000-000063350000}"/>
    <cellStyle name="Normal 3 2 2 7 5 4" xfId="13670" xr:uid="{00000000-0005-0000-0000-000064350000}"/>
    <cellStyle name="Normal 3 2 2 7 5 5" xfId="13671" xr:uid="{00000000-0005-0000-0000-000065350000}"/>
    <cellStyle name="Normal 3 2 2 7 6" xfId="13672" xr:uid="{00000000-0005-0000-0000-000066350000}"/>
    <cellStyle name="Normal 3 2 2 7 6 2" xfId="13673" xr:uid="{00000000-0005-0000-0000-000067350000}"/>
    <cellStyle name="Normal 3 2 2 7 6 3" xfId="13674" xr:uid="{00000000-0005-0000-0000-000068350000}"/>
    <cellStyle name="Normal 3 2 2 7 6 4" xfId="13675" xr:uid="{00000000-0005-0000-0000-000069350000}"/>
    <cellStyle name="Normal 3 2 2 7 7" xfId="13676" xr:uid="{00000000-0005-0000-0000-00006A350000}"/>
    <cellStyle name="Normal 3 2 2 7 8" xfId="13677" xr:uid="{00000000-0005-0000-0000-00006B350000}"/>
    <cellStyle name="Normal 3 2 2 7 9" xfId="13678" xr:uid="{00000000-0005-0000-0000-00006C350000}"/>
    <cellStyle name="Normal 3 2 2 8" xfId="13679" xr:uid="{00000000-0005-0000-0000-00006D350000}"/>
    <cellStyle name="Normal 3 2 2 8 2" xfId="13680" xr:uid="{00000000-0005-0000-0000-00006E350000}"/>
    <cellStyle name="Normal 3 2 2 8 2 2" xfId="13681" xr:uid="{00000000-0005-0000-0000-00006F350000}"/>
    <cellStyle name="Normal 3 2 2 8 2 2 2" xfId="13682" xr:uid="{00000000-0005-0000-0000-000070350000}"/>
    <cellStyle name="Normal 3 2 2 8 2 2 3" xfId="13683" xr:uid="{00000000-0005-0000-0000-000071350000}"/>
    <cellStyle name="Normal 3 2 2 8 2 2 4" xfId="13684" xr:uid="{00000000-0005-0000-0000-000072350000}"/>
    <cellStyle name="Normal 3 2 2 8 2 3" xfId="13685" xr:uid="{00000000-0005-0000-0000-000073350000}"/>
    <cellStyle name="Normal 3 2 2 8 2 4" xfId="13686" xr:uid="{00000000-0005-0000-0000-000074350000}"/>
    <cellStyle name="Normal 3 2 2 8 2 5" xfId="13687" xr:uid="{00000000-0005-0000-0000-000075350000}"/>
    <cellStyle name="Normal 3 2 2 8 3" xfId="13688" xr:uid="{00000000-0005-0000-0000-000076350000}"/>
    <cellStyle name="Normal 3 2 2 8 3 2" xfId="13689" xr:uid="{00000000-0005-0000-0000-000077350000}"/>
    <cellStyle name="Normal 3 2 2 8 3 3" xfId="13690" xr:uid="{00000000-0005-0000-0000-000078350000}"/>
    <cellStyle name="Normal 3 2 2 8 3 4" xfId="13691" xr:uid="{00000000-0005-0000-0000-000079350000}"/>
    <cellStyle name="Normal 3 2 2 8 4" xfId="13692" xr:uid="{00000000-0005-0000-0000-00007A350000}"/>
    <cellStyle name="Normal 3 2 2 8 5" xfId="13693" xr:uid="{00000000-0005-0000-0000-00007B350000}"/>
    <cellStyle name="Normal 3 2 2 8 6" xfId="13694" xr:uid="{00000000-0005-0000-0000-00007C350000}"/>
    <cellStyle name="Normal 3 2 2 9" xfId="13695" xr:uid="{00000000-0005-0000-0000-00007D350000}"/>
    <cellStyle name="Normal 3 2 2 9 2" xfId="13696" xr:uid="{00000000-0005-0000-0000-00007E350000}"/>
    <cellStyle name="Normal 3 2 2 9 2 2" xfId="13697" xr:uid="{00000000-0005-0000-0000-00007F350000}"/>
    <cellStyle name="Normal 3 2 2 9 2 2 2" xfId="13698" xr:uid="{00000000-0005-0000-0000-000080350000}"/>
    <cellStyle name="Normal 3 2 2 9 2 2 3" xfId="13699" xr:uid="{00000000-0005-0000-0000-000081350000}"/>
    <cellStyle name="Normal 3 2 2 9 2 2 4" xfId="13700" xr:uid="{00000000-0005-0000-0000-000082350000}"/>
    <cellStyle name="Normal 3 2 2 9 2 3" xfId="13701" xr:uid="{00000000-0005-0000-0000-000083350000}"/>
    <cellStyle name="Normal 3 2 2 9 2 4" xfId="13702" xr:uid="{00000000-0005-0000-0000-000084350000}"/>
    <cellStyle name="Normal 3 2 2 9 2 5" xfId="13703" xr:uid="{00000000-0005-0000-0000-000085350000}"/>
    <cellStyle name="Normal 3 2 2 9 3" xfId="13704" xr:uid="{00000000-0005-0000-0000-000086350000}"/>
    <cellStyle name="Normal 3 2 2 9 3 2" xfId="13705" xr:uid="{00000000-0005-0000-0000-000087350000}"/>
    <cellStyle name="Normal 3 2 2 9 3 3" xfId="13706" xr:uid="{00000000-0005-0000-0000-000088350000}"/>
    <cellStyle name="Normal 3 2 2 9 3 4" xfId="13707" xr:uid="{00000000-0005-0000-0000-000089350000}"/>
    <cellStyle name="Normal 3 2 2 9 4" xfId="13708" xr:uid="{00000000-0005-0000-0000-00008A350000}"/>
    <cellStyle name="Normal 3 2 2 9 5" xfId="13709" xr:uid="{00000000-0005-0000-0000-00008B350000}"/>
    <cellStyle name="Normal 3 2 2 9 6" xfId="13710" xr:uid="{00000000-0005-0000-0000-00008C350000}"/>
    <cellStyle name="Normal 3 2 20" xfId="13711" xr:uid="{00000000-0005-0000-0000-00008D350000}"/>
    <cellStyle name="Normal 3 2 20 2" xfId="13712" xr:uid="{00000000-0005-0000-0000-00008E350000}"/>
    <cellStyle name="Normal 3 2 20 2 2" xfId="13713" xr:uid="{00000000-0005-0000-0000-00008F350000}"/>
    <cellStyle name="Normal 3 2 20 2 2 2" xfId="13714" xr:uid="{00000000-0005-0000-0000-000090350000}"/>
    <cellStyle name="Normal 3 2 20 2 2 3" xfId="13715" xr:uid="{00000000-0005-0000-0000-000091350000}"/>
    <cellStyle name="Normal 3 2 20 2 2 4" xfId="13716" xr:uid="{00000000-0005-0000-0000-000092350000}"/>
    <cellStyle name="Normal 3 2 20 2 3" xfId="13717" xr:uid="{00000000-0005-0000-0000-000093350000}"/>
    <cellStyle name="Normal 3 2 20 2 4" xfId="13718" xr:uid="{00000000-0005-0000-0000-000094350000}"/>
    <cellStyle name="Normal 3 2 20 2 5" xfId="13719" xr:uid="{00000000-0005-0000-0000-000095350000}"/>
    <cellStyle name="Normal 3 2 20 3" xfId="13720" xr:uid="{00000000-0005-0000-0000-000096350000}"/>
    <cellStyle name="Normal 3 2 20 4" xfId="13721" xr:uid="{00000000-0005-0000-0000-000097350000}"/>
    <cellStyle name="Normal 3 2 20 4 2" xfId="13722" xr:uid="{00000000-0005-0000-0000-000098350000}"/>
    <cellStyle name="Normal 3 2 20 4 3" xfId="13723" xr:uid="{00000000-0005-0000-0000-000099350000}"/>
    <cellStyle name="Normal 3 2 20 4 4" xfId="13724" xr:uid="{00000000-0005-0000-0000-00009A350000}"/>
    <cellStyle name="Normal 3 2 20 5" xfId="13725" xr:uid="{00000000-0005-0000-0000-00009B350000}"/>
    <cellStyle name="Normal 3 2 20 6" xfId="13726" xr:uid="{00000000-0005-0000-0000-00009C350000}"/>
    <cellStyle name="Normal 3 2 20 7" xfId="13727" xr:uid="{00000000-0005-0000-0000-00009D350000}"/>
    <cellStyle name="Normal 3 2 21" xfId="13728" xr:uid="{00000000-0005-0000-0000-00009E350000}"/>
    <cellStyle name="Normal 3 2 21 2" xfId="13729" xr:uid="{00000000-0005-0000-0000-00009F350000}"/>
    <cellStyle name="Normal 3 2 21 3" xfId="13730" xr:uid="{00000000-0005-0000-0000-0000A0350000}"/>
    <cellStyle name="Normal 3 2 21 3 2" xfId="13731" xr:uid="{00000000-0005-0000-0000-0000A1350000}"/>
    <cellStyle name="Normal 3 2 21 3 3" xfId="13732" xr:uid="{00000000-0005-0000-0000-0000A2350000}"/>
    <cellStyle name="Normal 3 2 21 3 4" xfId="13733" xr:uid="{00000000-0005-0000-0000-0000A3350000}"/>
    <cellStyle name="Normal 3 2 21 4" xfId="13734" xr:uid="{00000000-0005-0000-0000-0000A4350000}"/>
    <cellStyle name="Normal 3 2 21 5" xfId="13735" xr:uid="{00000000-0005-0000-0000-0000A5350000}"/>
    <cellStyle name="Normal 3 2 21 6" xfId="13736" xr:uid="{00000000-0005-0000-0000-0000A6350000}"/>
    <cellStyle name="Normal 3 2 22" xfId="13737" xr:uid="{00000000-0005-0000-0000-0000A7350000}"/>
    <cellStyle name="Normal 3 2 22 2" xfId="13738" xr:uid="{00000000-0005-0000-0000-0000A8350000}"/>
    <cellStyle name="Normal 3 2 22 3" xfId="13739" xr:uid="{00000000-0005-0000-0000-0000A9350000}"/>
    <cellStyle name="Normal 3 2 22 4" xfId="13740" xr:uid="{00000000-0005-0000-0000-0000AA350000}"/>
    <cellStyle name="Normal 3 2 23" xfId="13741" xr:uid="{00000000-0005-0000-0000-0000AB350000}"/>
    <cellStyle name="Normal 3 2 24" xfId="13742" xr:uid="{00000000-0005-0000-0000-0000AC350000}"/>
    <cellStyle name="Normal 3 2 25" xfId="13743" xr:uid="{00000000-0005-0000-0000-0000AD350000}"/>
    <cellStyle name="Normal 3 2 3" xfId="13744" xr:uid="{00000000-0005-0000-0000-0000AE350000}"/>
    <cellStyle name="Normal 3 2 3 10" xfId="13745" xr:uid="{00000000-0005-0000-0000-0000AF350000}"/>
    <cellStyle name="Normal 3 2 3 10 2" xfId="13746" xr:uid="{00000000-0005-0000-0000-0000B0350000}"/>
    <cellStyle name="Normal 3 2 3 10 2 2" xfId="13747" xr:uid="{00000000-0005-0000-0000-0000B1350000}"/>
    <cellStyle name="Normal 3 2 3 10 2 3" xfId="13748" xr:uid="{00000000-0005-0000-0000-0000B2350000}"/>
    <cellStyle name="Normal 3 2 3 10 2 4" xfId="13749" xr:uid="{00000000-0005-0000-0000-0000B3350000}"/>
    <cellStyle name="Normal 3 2 3 10 3" xfId="13750" xr:uid="{00000000-0005-0000-0000-0000B4350000}"/>
    <cellStyle name="Normal 3 2 3 10 4" xfId="13751" xr:uid="{00000000-0005-0000-0000-0000B5350000}"/>
    <cellStyle name="Normal 3 2 3 10 5" xfId="13752" xr:uid="{00000000-0005-0000-0000-0000B6350000}"/>
    <cellStyle name="Normal 3 2 3 11" xfId="13753" xr:uid="{00000000-0005-0000-0000-0000B7350000}"/>
    <cellStyle name="Normal 3 2 3 11 2" xfId="13754" xr:uid="{00000000-0005-0000-0000-0000B8350000}"/>
    <cellStyle name="Normal 3 2 3 11 3" xfId="13755" xr:uid="{00000000-0005-0000-0000-0000B9350000}"/>
    <cellStyle name="Normal 3 2 3 11 4" xfId="13756" xr:uid="{00000000-0005-0000-0000-0000BA350000}"/>
    <cellStyle name="Normal 3 2 3 12" xfId="13757" xr:uid="{00000000-0005-0000-0000-0000BB350000}"/>
    <cellStyle name="Normal 3 2 3 13" xfId="13758" xr:uid="{00000000-0005-0000-0000-0000BC350000}"/>
    <cellStyle name="Normal 3 2 3 14" xfId="13759" xr:uid="{00000000-0005-0000-0000-0000BD350000}"/>
    <cellStyle name="Normal 3 2 3 2" xfId="13760" xr:uid="{00000000-0005-0000-0000-0000BE350000}"/>
    <cellStyle name="Normal 3 2 3 2 10" xfId="13761" xr:uid="{00000000-0005-0000-0000-0000BF350000}"/>
    <cellStyle name="Normal 3 2 3 2 2" xfId="13762" xr:uid="{00000000-0005-0000-0000-0000C0350000}"/>
    <cellStyle name="Normal 3 2 3 2 2 2" xfId="13763" xr:uid="{00000000-0005-0000-0000-0000C1350000}"/>
    <cellStyle name="Normal 3 2 3 2 2 2 2" xfId="13764" xr:uid="{00000000-0005-0000-0000-0000C2350000}"/>
    <cellStyle name="Normal 3 2 3 2 2 2 2 2" xfId="13765" xr:uid="{00000000-0005-0000-0000-0000C3350000}"/>
    <cellStyle name="Normal 3 2 3 2 2 2 2 2 2" xfId="13766" xr:uid="{00000000-0005-0000-0000-0000C4350000}"/>
    <cellStyle name="Normal 3 2 3 2 2 2 2 2 3" xfId="13767" xr:uid="{00000000-0005-0000-0000-0000C5350000}"/>
    <cellStyle name="Normal 3 2 3 2 2 2 2 2 4" xfId="13768" xr:uid="{00000000-0005-0000-0000-0000C6350000}"/>
    <cellStyle name="Normal 3 2 3 2 2 2 2 3" xfId="13769" xr:uid="{00000000-0005-0000-0000-0000C7350000}"/>
    <cellStyle name="Normal 3 2 3 2 2 2 2 4" xfId="13770" xr:uid="{00000000-0005-0000-0000-0000C8350000}"/>
    <cellStyle name="Normal 3 2 3 2 2 2 2 5" xfId="13771" xr:uid="{00000000-0005-0000-0000-0000C9350000}"/>
    <cellStyle name="Normal 3 2 3 2 2 2 3" xfId="13772" xr:uid="{00000000-0005-0000-0000-0000CA350000}"/>
    <cellStyle name="Normal 3 2 3 2 2 2 3 2" xfId="13773" xr:uid="{00000000-0005-0000-0000-0000CB350000}"/>
    <cellStyle name="Normal 3 2 3 2 2 2 3 3" xfId="13774" xr:uid="{00000000-0005-0000-0000-0000CC350000}"/>
    <cellStyle name="Normal 3 2 3 2 2 2 3 4" xfId="13775" xr:uid="{00000000-0005-0000-0000-0000CD350000}"/>
    <cellStyle name="Normal 3 2 3 2 2 2 4" xfId="13776" xr:uid="{00000000-0005-0000-0000-0000CE350000}"/>
    <cellStyle name="Normal 3 2 3 2 2 2 5" xfId="13777" xr:uid="{00000000-0005-0000-0000-0000CF350000}"/>
    <cellStyle name="Normal 3 2 3 2 2 2 6" xfId="13778" xr:uid="{00000000-0005-0000-0000-0000D0350000}"/>
    <cellStyle name="Normal 3 2 3 2 2 3" xfId="13779" xr:uid="{00000000-0005-0000-0000-0000D1350000}"/>
    <cellStyle name="Normal 3 2 3 2 2 3 2" xfId="13780" xr:uid="{00000000-0005-0000-0000-0000D2350000}"/>
    <cellStyle name="Normal 3 2 3 2 2 3 2 2" xfId="13781" xr:uid="{00000000-0005-0000-0000-0000D3350000}"/>
    <cellStyle name="Normal 3 2 3 2 2 3 2 2 2" xfId="13782" xr:uid="{00000000-0005-0000-0000-0000D4350000}"/>
    <cellStyle name="Normal 3 2 3 2 2 3 2 2 3" xfId="13783" xr:uid="{00000000-0005-0000-0000-0000D5350000}"/>
    <cellStyle name="Normal 3 2 3 2 2 3 2 2 4" xfId="13784" xr:uid="{00000000-0005-0000-0000-0000D6350000}"/>
    <cellStyle name="Normal 3 2 3 2 2 3 2 3" xfId="13785" xr:uid="{00000000-0005-0000-0000-0000D7350000}"/>
    <cellStyle name="Normal 3 2 3 2 2 3 2 4" xfId="13786" xr:uid="{00000000-0005-0000-0000-0000D8350000}"/>
    <cellStyle name="Normal 3 2 3 2 2 3 2 5" xfId="13787" xr:uid="{00000000-0005-0000-0000-0000D9350000}"/>
    <cellStyle name="Normal 3 2 3 2 2 3 3" xfId="13788" xr:uid="{00000000-0005-0000-0000-0000DA350000}"/>
    <cellStyle name="Normal 3 2 3 2 2 3 3 2" xfId="13789" xr:uid="{00000000-0005-0000-0000-0000DB350000}"/>
    <cellStyle name="Normal 3 2 3 2 2 3 3 3" xfId="13790" xr:uid="{00000000-0005-0000-0000-0000DC350000}"/>
    <cellStyle name="Normal 3 2 3 2 2 3 3 4" xfId="13791" xr:uid="{00000000-0005-0000-0000-0000DD350000}"/>
    <cellStyle name="Normal 3 2 3 2 2 3 4" xfId="13792" xr:uid="{00000000-0005-0000-0000-0000DE350000}"/>
    <cellStyle name="Normal 3 2 3 2 2 3 5" xfId="13793" xr:uid="{00000000-0005-0000-0000-0000DF350000}"/>
    <cellStyle name="Normal 3 2 3 2 2 3 6" xfId="13794" xr:uid="{00000000-0005-0000-0000-0000E0350000}"/>
    <cellStyle name="Normal 3 2 3 2 2 4" xfId="13795" xr:uid="{00000000-0005-0000-0000-0000E1350000}"/>
    <cellStyle name="Normal 3 2 3 2 2 5" xfId="13796" xr:uid="{00000000-0005-0000-0000-0000E2350000}"/>
    <cellStyle name="Normal 3 2 3 2 2 5 2" xfId="13797" xr:uid="{00000000-0005-0000-0000-0000E3350000}"/>
    <cellStyle name="Normal 3 2 3 2 2 5 2 2" xfId="13798" xr:uid="{00000000-0005-0000-0000-0000E4350000}"/>
    <cellStyle name="Normal 3 2 3 2 2 5 2 3" xfId="13799" xr:uid="{00000000-0005-0000-0000-0000E5350000}"/>
    <cellStyle name="Normal 3 2 3 2 2 5 2 4" xfId="13800" xr:uid="{00000000-0005-0000-0000-0000E6350000}"/>
    <cellStyle name="Normal 3 2 3 2 2 5 3" xfId="13801" xr:uid="{00000000-0005-0000-0000-0000E7350000}"/>
    <cellStyle name="Normal 3 2 3 2 2 5 4" xfId="13802" xr:uid="{00000000-0005-0000-0000-0000E8350000}"/>
    <cellStyle name="Normal 3 2 3 2 2 5 5" xfId="13803" xr:uid="{00000000-0005-0000-0000-0000E9350000}"/>
    <cellStyle name="Normal 3 2 3 2 2 6" xfId="13804" xr:uid="{00000000-0005-0000-0000-0000EA350000}"/>
    <cellStyle name="Normal 3 2 3 2 2 6 2" xfId="13805" xr:uid="{00000000-0005-0000-0000-0000EB350000}"/>
    <cellStyle name="Normal 3 2 3 2 2 6 3" xfId="13806" xr:uid="{00000000-0005-0000-0000-0000EC350000}"/>
    <cellStyle name="Normal 3 2 3 2 2 6 4" xfId="13807" xr:uid="{00000000-0005-0000-0000-0000ED350000}"/>
    <cellStyle name="Normal 3 2 3 2 2 7" xfId="13808" xr:uid="{00000000-0005-0000-0000-0000EE350000}"/>
    <cellStyle name="Normal 3 2 3 2 2 8" xfId="13809" xr:uid="{00000000-0005-0000-0000-0000EF350000}"/>
    <cellStyle name="Normal 3 2 3 2 2 9" xfId="13810" xr:uid="{00000000-0005-0000-0000-0000F0350000}"/>
    <cellStyle name="Normal 3 2 3 2 3" xfId="13811" xr:uid="{00000000-0005-0000-0000-0000F1350000}"/>
    <cellStyle name="Normal 3 2 3 2 3 2" xfId="13812" xr:uid="{00000000-0005-0000-0000-0000F2350000}"/>
    <cellStyle name="Normal 3 2 3 2 3 2 2" xfId="13813" xr:uid="{00000000-0005-0000-0000-0000F3350000}"/>
    <cellStyle name="Normal 3 2 3 2 3 2 2 2" xfId="13814" xr:uid="{00000000-0005-0000-0000-0000F4350000}"/>
    <cellStyle name="Normal 3 2 3 2 3 2 2 3" xfId="13815" xr:uid="{00000000-0005-0000-0000-0000F5350000}"/>
    <cellStyle name="Normal 3 2 3 2 3 2 2 4" xfId="13816" xr:uid="{00000000-0005-0000-0000-0000F6350000}"/>
    <cellStyle name="Normal 3 2 3 2 3 2 3" xfId="13817" xr:uid="{00000000-0005-0000-0000-0000F7350000}"/>
    <cellStyle name="Normal 3 2 3 2 3 2 4" xfId="13818" xr:uid="{00000000-0005-0000-0000-0000F8350000}"/>
    <cellStyle name="Normal 3 2 3 2 3 2 5" xfId="13819" xr:uid="{00000000-0005-0000-0000-0000F9350000}"/>
    <cellStyle name="Normal 3 2 3 2 3 3" xfId="13820" xr:uid="{00000000-0005-0000-0000-0000FA350000}"/>
    <cellStyle name="Normal 3 2 3 2 3 3 2" xfId="13821" xr:uid="{00000000-0005-0000-0000-0000FB350000}"/>
    <cellStyle name="Normal 3 2 3 2 3 3 3" xfId="13822" xr:uid="{00000000-0005-0000-0000-0000FC350000}"/>
    <cellStyle name="Normal 3 2 3 2 3 3 4" xfId="13823" xr:uid="{00000000-0005-0000-0000-0000FD350000}"/>
    <cellStyle name="Normal 3 2 3 2 3 4" xfId="13824" xr:uid="{00000000-0005-0000-0000-0000FE350000}"/>
    <cellStyle name="Normal 3 2 3 2 3 5" xfId="13825" xr:uid="{00000000-0005-0000-0000-0000FF350000}"/>
    <cellStyle name="Normal 3 2 3 2 3 6" xfId="13826" xr:uid="{00000000-0005-0000-0000-000000360000}"/>
    <cellStyle name="Normal 3 2 3 2 4" xfId="13827" xr:uid="{00000000-0005-0000-0000-000001360000}"/>
    <cellStyle name="Normal 3 2 3 2 4 2" xfId="13828" xr:uid="{00000000-0005-0000-0000-000002360000}"/>
    <cellStyle name="Normal 3 2 3 2 4 2 2" xfId="13829" xr:uid="{00000000-0005-0000-0000-000003360000}"/>
    <cellStyle name="Normal 3 2 3 2 4 2 2 2" xfId="13830" xr:uid="{00000000-0005-0000-0000-000004360000}"/>
    <cellStyle name="Normal 3 2 3 2 4 2 2 3" xfId="13831" xr:uid="{00000000-0005-0000-0000-000005360000}"/>
    <cellStyle name="Normal 3 2 3 2 4 2 2 4" xfId="13832" xr:uid="{00000000-0005-0000-0000-000006360000}"/>
    <cellStyle name="Normal 3 2 3 2 4 2 3" xfId="13833" xr:uid="{00000000-0005-0000-0000-000007360000}"/>
    <cellStyle name="Normal 3 2 3 2 4 2 4" xfId="13834" xr:uid="{00000000-0005-0000-0000-000008360000}"/>
    <cellStyle name="Normal 3 2 3 2 4 2 5" xfId="13835" xr:uid="{00000000-0005-0000-0000-000009360000}"/>
    <cellStyle name="Normal 3 2 3 2 4 3" xfId="13836" xr:uid="{00000000-0005-0000-0000-00000A360000}"/>
    <cellStyle name="Normal 3 2 3 2 4 3 2" xfId="13837" xr:uid="{00000000-0005-0000-0000-00000B360000}"/>
    <cellStyle name="Normal 3 2 3 2 4 3 3" xfId="13838" xr:uid="{00000000-0005-0000-0000-00000C360000}"/>
    <cellStyle name="Normal 3 2 3 2 4 3 4" xfId="13839" xr:uid="{00000000-0005-0000-0000-00000D360000}"/>
    <cellStyle name="Normal 3 2 3 2 4 4" xfId="13840" xr:uid="{00000000-0005-0000-0000-00000E360000}"/>
    <cellStyle name="Normal 3 2 3 2 4 5" xfId="13841" xr:uid="{00000000-0005-0000-0000-00000F360000}"/>
    <cellStyle name="Normal 3 2 3 2 4 6" xfId="13842" xr:uid="{00000000-0005-0000-0000-000010360000}"/>
    <cellStyle name="Normal 3 2 3 2 5" xfId="13843" xr:uid="{00000000-0005-0000-0000-000011360000}"/>
    <cellStyle name="Normal 3 2 3 2 6" xfId="13844" xr:uid="{00000000-0005-0000-0000-000012360000}"/>
    <cellStyle name="Normal 3 2 3 2 6 2" xfId="13845" xr:uid="{00000000-0005-0000-0000-000013360000}"/>
    <cellStyle name="Normal 3 2 3 2 6 2 2" xfId="13846" xr:uid="{00000000-0005-0000-0000-000014360000}"/>
    <cellStyle name="Normal 3 2 3 2 6 2 3" xfId="13847" xr:uid="{00000000-0005-0000-0000-000015360000}"/>
    <cellStyle name="Normal 3 2 3 2 6 2 4" xfId="13848" xr:uid="{00000000-0005-0000-0000-000016360000}"/>
    <cellStyle name="Normal 3 2 3 2 6 3" xfId="13849" xr:uid="{00000000-0005-0000-0000-000017360000}"/>
    <cellStyle name="Normal 3 2 3 2 6 4" xfId="13850" xr:uid="{00000000-0005-0000-0000-000018360000}"/>
    <cellStyle name="Normal 3 2 3 2 6 5" xfId="13851" xr:uid="{00000000-0005-0000-0000-000019360000}"/>
    <cellStyle name="Normal 3 2 3 2 7" xfId="13852" xr:uid="{00000000-0005-0000-0000-00001A360000}"/>
    <cellStyle name="Normal 3 2 3 2 7 2" xfId="13853" xr:uid="{00000000-0005-0000-0000-00001B360000}"/>
    <cellStyle name="Normal 3 2 3 2 7 3" xfId="13854" xr:uid="{00000000-0005-0000-0000-00001C360000}"/>
    <cellStyle name="Normal 3 2 3 2 7 4" xfId="13855" xr:uid="{00000000-0005-0000-0000-00001D360000}"/>
    <cellStyle name="Normal 3 2 3 2 8" xfId="13856" xr:uid="{00000000-0005-0000-0000-00001E360000}"/>
    <cellStyle name="Normal 3 2 3 2 9" xfId="13857" xr:uid="{00000000-0005-0000-0000-00001F360000}"/>
    <cellStyle name="Normal 3 2 3 3" xfId="13858" xr:uid="{00000000-0005-0000-0000-000020360000}"/>
    <cellStyle name="Normal 3 2 3 3 10" xfId="13859" xr:uid="{00000000-0005-0000-0000-000021360000}"/>
    <cellStyle name="Normal 3 2 3 3 2" xfId="13860" xr:uid="{00000000-0005-0000-0000-000022360000}"/>
    <cellStyle name="Normal 3 2 3 3 2 2" xfId="13861" xr:uid="{00000000-0005-0000-0000-000023360000}"/>
    <cellStyle name="Normal 3 2 3 3 2 2 2" xfId="13862" xr:uid="{00000000-0005-0000-0000-000024360000}"/>
    <cellStyle name="Normal 3 2 3 3 2 2 2 2" xfId="13863" xr:uid="{00000000-0005-0000-0000-000025360000}"/>
    <cellStyle name="Normal 3 2 3 3 2 2 2 2 2" xfId="13864" xr:uid="{00000000-0005-0000-0000-000026360000}"/>
    <cellStyle name="Normal 3 2 3 3 2 2 2 2 3" xfId="13865" xr:uid="{00000000-0005-0000-0000-000027360000}"/>
    <cellStyle name="Normal 3 2 3 3 2 2 2 2 4" xfId="13866" xr:uid="{00000000-0005-0000-0000-000028360000}"/>
    <cellStyle name="Normal 3 2 3 3 2 2 2 3" xfId="13867" xr:uid="{00000000-0005-0000-0000-000029360000}"/>
    <cellStyle name="Normal 3 2 3 3 2 2 2 4" xfId="13868" xr:uid="{00000000-0005-0000-0000-00002A360000}"/>
    <cellStyle name="Normal 3 2 3 3 2 2 2 5" xfId="13869" xr:uid="{00000000-0005-0000-0000-00002B360000}"/>
    <cellStyle name="Normal 3 2 3 3 2 2 3" xfId="13870" xr:uid="{00000000-0005-0000-0000-00002C360000}"/>
    <cellStyle name="Normal 3 2 3 3 2 2 3 2" xfId="13871" xr:uid="{00000000-0005-0000-0000-00002D360000}"/>
    <cellStyle name="Normal 3 2 3 3 2 2 3 3" xfId="13872" xr:uid="{00000000-0005-0000-0000-00002E360000}"/>
    <cellStyle name="Normal 3 2 3 3 2 2 3 4" xfId="13873" xr:uid="{00000000-0005-0000-0000-00002F360000}"/>
    <cellStyle name="Normal 3 2 3 3 2 2 4" xfId="13874" xr:uid="{00000000-0005-0000-0000-000030360000}"/>
    <cellStyle name="Normal 3 2 3 3 2 2 5" xfId="13875" xr:uid="{00000000-0005-0000-0000-000031360000}"/>
    <cellStyle name="Normal 3 2 3 3 2 2 6" xfId="13876" xr:uid="{00000000-0005-0000-0000-000032360000}"/>
    <cellStyle name="Normal 3 2 3 3 2 3" xfId="13877" xr:uid="{00000000-0005-0000-0000-000033360000}"/>
    <cellStyle name="Normal 3 2 3 3 2 3 2" xfId="13878" xr:uid="{00000000-0005-0000-0000-000034360000}"/>
    <cellStyle name="Normal 3 2 3 3 2 3 2 2" xfId="13879" xr:uid="{00000000-0005-0000-0000-000035360000}"/>
    <cellStyle name="Normal 3 2 3 3 2 3 2 2 2" xfId="13880" xr:uid="{00000000-0005-0000-0000-000036360000}"/>
    <cellStyle name="Normal 3 2 3 3 2 3 2 2 3" xfId="13881" xr:uid="{00000000-0005-0000-0000-000037360000}"/>
    <cellStyle name="Normal 3 2 3 3 2 3 2 2 4" xfId="13882" xr:uid="{00000000-0005-0000-0000-000038360000}"/>
    <cellStyle name="Normal 3 2 3 3 2 3 2 3" xfId="13883" xr:uid="{00000000-0005-0000-0000-000039360000}"/>
    <cellStyle name="Normal 3 2 3 3 2 3 2 4" xfId="13884" xr:uid="{00000000-0005-0000-0000-00003A360000}"/>
    <cellStyle name="Normal 3 2 3 3 2 3 2 5" xfId="13885" xr:uid="{00000000-0005-0000-0000-00003B360000}"/>
    <cellStyle name="Normal 3 2 3 3 2 3 3" xfId="13886" xr:uid="{00000000-0005-0000-0000-00003C360000}"/>
    <cellStyle name="Normal 3 2 3 3 2 3 3 2" xfId="13887" xr:uid="{00000000-0005-0000-0000-00003D360000}"/>
    <cellStyle name="Normal 3 2 3 3 2 3 3 3" xfId="13888" xr:uid="{00000000-0005-0000-0000-00003E360000}"/>
    <cellStyle name="Normal 3 2 3 3 2 3 3 4" xfId="13889" xr:uid="{00000000-0005-0000-0000-00003F360000}"/>
    <cellStyle name="Normal 3 2 3 3 2 3 4" xfId="13890" xr:uid="{00000000-0005-0000-0000-000040360000}"/>
    <cellStyle name="Normal 3 2 3 3 2 3 5" xfId="13891" xr:uid="{00000000-0005-0000-0000-000041360000}"/>
    <cellStyle name="Normal 3 2 3 3 2 3 6" xfId="13892" xr:uid="{00000000-0005-0000-0000-000042360000}"/>
    <cellStyle name="Normal 3 2 3 3 2 4" xfId="13893" xr:uid="{00000000-0005-0000-0000-000043360000}"/>
    <cellStyle name="Normal 3 2 3 3 2 4 2" xfId="13894" xr:uid="{00000000-0005-0000-0000-000044360000}"/>
    <cellStyle name="Normal 3 2 3 3 2 4 2 2" xfId="13895" xr:uid="{00000000-0005-0000-0000-000045360000}"/>
    <cellStyle name="Normal 3 2 3 3 2 4 2 3" xfId="13896" xr:uid="{00000000-0005-0000-0000-000046360000}"/>
    <cellStyle name="Normal 3 2 3 3 2 4 2 4" xfId="13897" xr:uid="{00000000-0005-0000-0000-000047360000}"/>
    <cellStyle name="Normal 3 2 3 3 2 4 3" xfId="13898" xr:uid="{00000000-0005-0000-0000-000048360000}"/>
    <cellStyle name="Normal 3 2 3 3 2 4 4" xfId="13899" xr:uid="{00000000-0005-0000-0000-000049360000}"/>
    <cellStyle name="Normal 3 2 3 3 2 4 5" xfId="13900" xr:uid="{00000000-0005-0000-0000-00004A360000}"/>
    <cellStyle name="Normal 3 2 3 3 2 5" xfId="13901" xr:uid="{00000000-0005-0000-0000-00004B360000}"/>
    <cellStyle name="Normal 3 2 3 3 2 5 2" xfId="13902" xr:uid="{00000000-0005-0000-0000-00004C360000}"/>
    <cellStyle name="Normal 3 2 3 3 2 5 3" xfId="13903" xr:uid="{00000000-0005-0000-0000-00004D360000}"/>
    <cellStyle name="Normal 3 2 3 3 2 5 4" xfId="13904" xr:uid="{00000000-0005-0000-0000-00004E360000}"/>
    <cellStyle name="Normal 3 2 3 3 2 6" xfId="13905" xr:uid="{00000000-0005-0000-0000-00004F360000}"/>
    <cellStyle name="Normal 3 2 3 3 2 7" xfId="13906" xr:uid="{00000000-0005-0000-0000-000050360000}"/>
    <cellStyle name="Normal 3 2 3 3 2 8" xfId="13907" xr:uid="{00000000-0005-0000-0000-000051360000}"/>
    <cellStyle name="Normal 3 2 3 3 3" xfId="13908" xr:uid="{00000000-0005-0000-0000-000052360000}"/>
    <cellStyle name="Normal 3 2 3 3 3 2" xfId="13909" xr:uid="{00000000-0005-0000-0000-000053360000}"/>
    <cellStyle name="Normal 3 2 3 3 3 2 2" xfId="13910" xr:uid="{00000000-0005-0000-0000-000054360000}"/>
    <cellStyle name="Normal 3 2 3 3 3 2 2 2" xfId="13911" xr:uid="{00000000-0005-0000-0000-000055360000}"/>
    <cellStyle name="Normal 3 2 3 3 3 2 2 3" xfId="13912" xr:uid="{00000000-0005-0000-0000-000056360000}"/>
    <cellStyle name="Normal 3 2 3 3 3 2 2 4" xfId="13913" xr:uid="{00000000-0005-0000-0000-000057360000}"/>
    <cellStyle name="Normal 3 2 3 3 3 2 3" xfId="13914" xr:uid="{00000000-0005-0000-0000-000058360000}"/>
    <cellStyle name="Normal 3 2 3 3 3 2 4" xfId="13915" xr:uid="{00000000-0005-0000-0000-000059360000}"/>
    <cellStyle name="Normal 3 2 3 3 3 2 5" xfId="13916" xr:uid="{00000000-0005-0000-0000-00005A360000}"/>
    <cellStyle name="Normal 3 2 3 3 3 3" xfId="13917" xr:uid="{00000000-0005-0000-0000-00005B360000}"/>
    <cellStyle name="Normal 3 2 3 3 3 3 2" xfId="13918" xr:uid="{00000000-0005-0000-0000-00005C360000}"/>
    <cellStyle name="Normal 3 2 3 3 3 3 3" xfId="13919" xr:uid="{00000000-0005-0000-0000-00005D360000}"/>
    <cellStyle name="Normal 3 2 3 3 3 3 4" xfId="13920" xr:uid="{00000000-0005-0000-0000-00005E360000}"/>
    <cellStyle name="Normal 3 2 3 3 3 4" xfId="13921" xr:uid="{00000000-0005-0000-0000-00005F360000}"/>
    <cellStyle name="Normal 3 2 3 3 3 5" xfId="13922" xr:uid="{00000000-0005-0000-0000-000060360000}"/>
    <cellStyle name="Normal 3 2 3 3 3 6" xfId="13923" xr:uid="{00000000-0005-0000-0000-000061360000}"/>
    <cellStyle name="Normal 3 2 3 3 4" xfId="13924" xr:uid="{00000000-0005-0000-0000-000062360000}"/>
    <cellStyle name="Normal 3 2 3 3 4 2" xfId="13925" xr:uid="{00000000-0005-0000-0000-000063360000}"/>
    <cellStyle name="Normal 3 2 3 3 4 2 2" xfId="13926" xr:uid="{00000000-0005-0000-0000-000064360000}"/>
    <cellStyle name="Normal 3 2 3 3 4 2 2 2" xfId="13927" xr:uid="{00000000-0005-0000-0000-000065360000}"/>
    <cellStyle name="Normal 3 2 3 3 4 2 2 3" xfId="13928" xr:uid="{00000000-0005-0000-0000-000066360000}"/>
    <cellStyle name="Normal 3 2 3 3 4 2 2 4" xfId="13929" xr:uid="{00000000-0005-0000-0000-000067360000}"/>
    <cellStyle name="Normal 3 2 3 3 4 2 3" xfId="13930" xr:uid="{00000000-0005-0000-0000-000068360000}"/>
    <cellStyle name="Normal 3 2 3 3 4 2 4" xfId="13931" xr:uid="{00000000-0005-0000-0000-000069360000}"/>
    <cellStyle name="Normal 3 2 3 3 4 2 5" xfId="13932" xr:uid="{00000000-0005-0000-0000-00006A360000}"/>
    <cellStyle name="Normal 3 2 3 3 4 3" xfId="13933" xr:uid="{00000000-0005-0000-0000-00006B360000}"/>
    <cellStyle name="Normal 3 2 3 3 4 3 2" xfId="13934" xr:uid="{00000000-0005-0000-0000-00006C360000}"/>
    <cellStyle name="Normal 3 2 3 3 4 3 3" xfId="13935" xr:uid="{00000000-0005-0000-0000-00006D360000}"/>
    <cellStyle name="Normal 3 2 3 3 4 3 4" xfId="13936" xr:uid="{00000000-0005-0000-0000-00006E360000}"/>
    <cellStyle name="Normal 3 2 3 3 4 4" xfId="13937" xr:uid="{00000000-0005-0000-0000-00006F360000}"/>
    <cellStyle name="Normal 3 2 3 3 4 5" xfId="13938" xr:uid="{00000000-0005-0000-0000-000070360000}"/>
    <cellStyle name="Normal 3 2 3 3 4 6" xfId="13939" xr:uid="{00000000-0005-0000-0000-000071360000}"/>
    <cellStyle name="Normal 3 2 3 3 5" xfId="13940" xr:uid="{00000000-0005-0000-0000-000072360000}"/>
    <cellStyle name="Normal 3 2 3 3 6" xfId="13941" xr:uid="{00000000-0005-0000-0000-000073360000}"/>
    <cellStyle name="Normal 3 2 3 3 6 2" xfId="13942" xr:uid="{00000000-0005-0000-0000-000074360000}"/>
    <cellStyle name="Normal 3 2 3 3 6 2 2" xfId="13943" xr:uid="{00000000-0005-0000-0000-000075360000}"/>
    <cellStyle name="Normal 3 2 3 3 6 2 3" xfId="13944" xr:uid="{00000000-0005-0000-0000-000076360000}"/>
    <cellStyle name="Normal 3 2 3 3 6 2 4" xfId="13945" xr:uid="{00000000-0005-0000-0000-000077360000}"/>
    <cellStyle name="Normal 3 2 3 3 6 3" xfId="13946" xr:uid="{00000000-0005-0000-0000-000078360000}"/>
    <cellStyle name="Normal 3 2 3 3 6 4" xfId="13947" xr:uid="{00000000-0005-0000-0000-000079360000}"/>
    <cellStyle name="Normal 3 2 3 3 6 5" xfId="13948" xr:uid="{00000000-0005-0000-0000-00007A360000}"/>
    <cellStyle name="Normal 3 2 3 3 7" xfId="13949" xr:uid="{00000000-0005-0000-0000-00007B360000}"/>
    <cellStyle name="Normal 3 2 3 3 7 2" xfId="13950" xr:uid="{00000000-0005-0000-0000-00007C360000}"/>
    <cellStyle name="Normal 3 2 3 3 7 3" xfId="13951" xr:uid="{00000000-0005-0000-0000-00007D360000}"/>
    <cellStyle name="Normal 3 2 3 3 7 4" xfId="13952" xr:uid="{00000000-0005-0000-0000-00007E360000}"/>
    <cellStyle name="Normal 3 2 3 3 8" xfId="13953" xr:uid="{00000000-0005-0000-0000-00007F360000}"/>
    <cellStyle name="Normal 3 2 3 3 9" xfId="13954" xr:uid="{00000000-0005-0000-0000-000080360000}"/>
    <cellStyle name="Normal 3 2 3 4" xfId="13955" xr:uid="{00000000-0005-0000-0000-000081360000}"/>
    <cellStyle name="Normal 3 2 3 4 10" xfId="13956" xr:uid="{00000000-0005-0000-0000-000082360000}"/>
    <cellStyle name="Normal 3 2 3 4 2" xfId="13957" xr:uid="{00000000-0005-0000-0000-000083360000}"/>
    <cellStyle name="Normal 3 2 3 4 2 2" xfId="13958" xr:uid="{00000000-0005-0000-0000-000084360000}"/>
    <cellStyle name="Normal 3 2 3 4 2 2 2" xfId="13959" xr:uid="{00000000-0005-0000-0000-000085360000}"/>
    <cellStyle name="Normal 3 2 3 4 2 2 2 2" xfId="13960" xr:uid="{00000000-0005-0000-0000-000086360000}"/>
    <cellStyle name="Normal 3 2 3 4 2 2 2 2 2" xfId="13961" xr:uid="{00000000-0005-0000-0000-000087360000}"/>
    <cellStyle name="Normal 3 2 3 4 2 2 2 2 3" xfId="13962" xr:uid="{00000000-0005-0000-0000-000088360000}"/>
    <cellStyle name="Normal 3 2 3 4 2 2 2 2 4" xfId="13963" xr:uid="{00000000-0005-0000-0000-000089360000}"/>
    <cellStyle name="Normal 3 2 3 4 2 2 2 3" xfId="13964" xr:uid="{00000000-0005-0000-0000-00008A360000}"/>
    <cellStyle name="Normal 3 2 3 4 2 2 2 4" xfId="13965" xr:uid="{00000000-0005-0000-0000-00008B360000}"/>
    <cellStyle name="Normal 3 2 3 4 2 2 2 5" xfId="13966" xr:uid="{00000000-0005-0000-0000-00008C360000}"/>
    <cellStyle name="Normal 3 2 3 4 2 2 3" xfId="13967" xr:uid="{00000000-0005-0000-0000-00008D360000}"/>
    <cellStyle name="Normal 3 2 3 4 2 2 3 2" xfId="13968" xr:uid="{00000000-0005-0000-0000-00008E360000}"/>
    <cellStyle name="Normal 3 2 3 4 2 2 3 3" xfId="13969" xr:uid="{00000000-0005-0000-0000-00008F360000}"/>
    <cellStyle name="Normal 3 2 3 4 2 2 3 4" xfId="13970" xr:uid="{00000000-0005-0000-0000-000090360000}"/>
    <cellStyle name="Normal 3 2 3 4 2 2 4" xfId="13971" xr:uid="{00000000-0005-0000-0000-000091360000}"/>
    <cellStyle name="Normal 3 2 3 4 2 2 5" xfId="13972" xr:uid="{00000000-0005-0000-0000-000092360000}"/>
    <cellStyle name="Normal 3 2 3 4 2 2 6" xfId="13973" xr:uid="{00000000-0005-0000-0000-000093360000}"/>
    <cellStyle name="Normal 3 2 3 4 2 3" xfId="13974" xr:uid="{00000000-0005-0000-0000-000094360000}"/>
    <cellStyle name="Normal 3 2 3 4 2 3 2" xfId="13975" xr:uid="{00000000-0005-0000-0000-000095360000}"/>
    <cellStyle name="Normal 3 2 3 4 2 3 2 2" xfId="13976" xr:uid="{00000000-0005-0000-0000-000096360000}"/>
    <cellStyle name="Normal 3 2 3 4 2 3 2 2 2" xfId="13977" xr:uid="{00000000-0005-0000-0000-000097360000}"/>
    <cellStyle name="Normal 3 2 3 4 2 3 2 2 3" xfId="13978" xr:uid="{00000000-0005-0000-0000-000098360000}"/>
    <cellStyle name="Normal 3 2 3 4 2 3 2 2 4" xfId="13979" xr:uid="{00000000-0005-0000-0000-000099360000}"/>
    <cellStyle name="Normal 3 2 3 4 2 3 2 3" xfId="13980" xr:uid="{00000000-0005-0000-0000-00009A360000}"/>
    <cellStyle name="Normal 3 2 3 4 2 3 2 4" xfId="13981" xr:uid="{00000000-0005-0000-0000-00009B360000}"/>
    <cellStyle name="Normal 3 2 3 4 2 3 2 5" xfId="13982" xr:uid="{00000000-0005-0000-0000-00009C360000}"/>
    <cellStyle name="Normal 3 2 3 4 2 3 3" xfId="13983" xr:uid="{00000000-0005-0000-0000-00009D360000}"/>
    <cellStyle name="Normal 3 2 3 4 2 3 3 2" xfId="13984" xr:uid="{00000000-0005-0000-0000-00009E360000}"/>
    <cellStyle name="Normal 3 2 3 4 2 3 3 3" xfId="13985" xr:uid="{00000000-0005-0000-0000-00009F360000}"/>
    <cellStyle name="Normal 3 2 3 4 2 3 3 4" xfId="13986" xr:uid="{00000000-0005-0000-0000-0000A0360000}"/>
    <cellStyle name="Normal 3 2 3 4 2 3 4" xfId="13987" xr:uid="{00000000-0005-0000-0000-0000A1360000}"/>
    <cellStyle name="Normal 3 2 3 4 2 3 5" xfId="13988" xr:uid="{00000000-0005-0000-0000-0000A2360000}"/>
    <cellStyle name="Normal 3 2 3 4 2 3 6" xfId="13989" xr:uid="{00000000-0005-0000-0000-0000A3360000}"/>
    <cellStyle name="Normal 3 2 3 4 2 4" xfId="13990" xr:uid="{00000000-0005-0000-0000-0000A4360000}"/>
    <cellStyle name="Normal 3 2 3 4 2 4 2" xfId="13991" xr:uid="{00000000-0005-0000-0000-0000A5360000}"/>
    <cellStyle name="Normal 3 2 3 4 2 4 2 2" xfId="13992" xr:uid="{00000000-0005-0000-0000-0000A6360000}"/>
    <cellStyle name="Normal 3 2 3 4 2 4 2 3" xfId="13993" xr:uid="{00000000-0005-0000-0000-0000A7360000}"/>
    <cellStyle name="Normal 3 2 3 4 2 4 2 4" xfId="13994" xr:uid="{00000000-0005-0000-0000-0000A8360000}"/>
    <cellStyle name="Normal 3 2 3 4 2 4 3" xfId="13995" xr:uid="{00000000-0005-0000-0000-0000A9360000}"/>
    <cellStyle name="Normal 3 2 3 4 2 4 4" xfId="13996" xr:uid="{00000000-0005-0000-0000-0000AA360000}"/>
    <cellStyle name="Normal 3 2 3 4 2 4 5" xfId="13997" xr:uid="{00000000-0005-0000-0000-0000AB360000}"/>
    <cellStyle name="Normal 3 2 3 4 2 5" xfId="13998" xr:uid="{00000000-0005-0000-0000-0000AC360000}"/>
    <cellStyle name="Normal 3 2 3 4 2 5 2" xfId="13999" xr:uid="{00000000-0005-0000-0000-0000AD360000}"/>
    <cellStyle name="Normal 3 2 3 4 2 5 3" xfId="14000" xr:uid="{00000000-0005-0000-0000-0000AE360000}"/>
    <cellStyle name="Normal 3 2 3 4 2 5 4" xfId="14001" xr:uid="{00000000-0005-0000-0000-0000AF360000}"/>
    <cellStyle name="Normal 3 2 3 4 2 6" xfId="14002" xr:uid="{00000000-0005-0000-0000-0000B0360000}"/>
    <cellStyle name="Normal 3 2 3 4 2 7" xfId="14003" xr:uid="{00000000-0005-0000-0000-0000B1360000}"/>
    <cellStyle name="Normal 3 2 3 4 2 8" xfId="14004" xr:uid="{00000000-0005-0000-0000-0000B2360000}"/>
    <cellStyle name="Normal 3 2 3 4 3" xfId="14005" xr:uid="{00000000-0005-0000-0000-0000B3360000}"/>
    <cellStyle name="Normal 3 2 3 4 3 2" xfId="14006" xr:uid="{00000000-0005-0000-0000-0000B4360000}"/>
    <cellStyle name="Normal 3 2 3 4 3 2 2" xfId="14007" xr:uid="{00000000-0005-0000-0000-0000B5360000}"/>
    <cellStyle name="Normal 3 2 3 4 3 2 2 2" xfId="14008" xr:uid="{00000000-0005-0000-0000-0000B6360000}"/>
    <cellStyle name="Normal 3 2 3 4 3 2 2 3" xfId="14009" xr:uid="{00000000-0005-0000-0000-0000B7360000}"/>
    <cellStyle name="Normal 3 2 3 4 3 2 2 4" xfId="14010" xr:uid="{00000000-0005-0000-0000-0000B8360000}"/>
    <cellStyle name="Normal 3 2 3 4 3 2 3" xfId="14011" xr:uid="{00000000-0005-0000-0000-0000B9360000}"/>
    <cellStyle name="Normal 3 2 3 4 3 2 4" xfId="14012" xr:uid="{00000000-0005-0000-0000-0000BA360000}"/>
    <cellStyle name="Normal 3 2 3 4 3 2 5" xfId="14013" xr:uid="{00000000-0005-0000-0000-0000BB360000}"/>
    <cellStyle name="Normal 3 2 3 4 3 3" xfId="14014" xr:uid="{00000000-0005-0000-0000-0000BC360000}"/>
    <cellStyle name="Normal 3 2 3 4 3 3 2" xfId="14015" xr:uid="{00000000-0005-0000-0000-0000BD360000}"/>
    <cellStyle name="Normal 3 2 3 4 3 3 3" xfId="14016" xr:uid="{00000000-0005-0000-0000-0000BE360000}"/>
    <cellStyle name="Normal 3 2 3 4 3 3 4" xfId="14017" xr:uid="{00000000-0005-0000-0000-0000BF360000}"/>
    <cellStyle name="Normal 3 2 3 4 3 4" xfId="14018" xr:uid="{00000000-0005-0000-0000-0000C0360000}"/>
    <cellStyle name="Normal 3 2 3 4 3 5" xfId="14019" xr:uid="{00000000-0005-0000-0000-0000C1360000}"/>
    <cellStyle name="Normal 3 2 3 4 3 6" xfId="14020" xr:uid="{00000000-0005-0000-0000-0000C2360000}"/>
    <cellStyle name="Normal 3 2 3 4 4" xfId="14021" xr:uid="{00000000-0005-0000-0000-0000C3360000}"/>
    <cellStyle name="Normal 3 2 3 4 4 2" xfId="14022" xr:uid="{00000000-0005-0000-0000-0000C4360000}"/>
    <cellStyle name="Normal 3 2 3 4 4 2 2" xfId="14023" xr:uid="{00000000-0005-0000-0000-0000C5360000}"/>
    <cellStyle name="Normal 3 2 3 4 4 2 2 2" xfId="14024" xr:uid="{00000000-0005-0000-0000-0000C6360000}"/>
    <cellStyle name="Normal 3 2 3 4 4 2 2 3" xfId="14025" xr:uid="{00000000-0005-0000-0000-0000C7360000}"/>
    <cellStyle name="Normal 3 2 3 4 4 2 2 4" xfId="14026" xr:uid="{00000000-0005-0000-0000-0000C8360000}"/>
    <cellStyle name="Normal 3 2 3 4 4 2 3" xfId="14027" xr:uid="{00000000-0005-0000-0000-0000C9360000}"/>
    <cellStyle name="Normal 3 2 3 4 4 2 4" xfId="14028" xr:uid="{00000000-0005-0000-0000-0000CA360000}"/>
    <cellStyle name="Normal 3 2 3 4 4 2 5" xfId="14029" xr:uid="{00000000-0005-0000-0000-0000CB360000}"/>
    <cellStyle name="Normal 3 2 3 4 4 3" xfId="14030" xr:uid="{00000000-0005-0000-0000-0000CC360000}"/>
    <cellStyle name="Normal 3 2 3 4 4 3 2" xfId="14031" xr:uid="{00000000-0005-0000-0000-0000CD360000}"/>
    <cellStyle name="Normal 3 2 3 4 4 3 3" xfId="14032" xr:uid="{00000000-0005-0000-0000-0000CE360000}"/>
    <cellStyle name="Normal 3 2 3 4 4 3 4" xfId="14033" xr:uid="{00000000-0005-0000-0000-0000CF360000}"/>
    <cellStyle name="Normal 3 2 3 4 4 4" xfId="14034" xr:uid="{00000000-0005-0000-0000-0000D0360000}"/>
    <cellStyle name="Normal 3 2 3 4 4 5" xfId="14035" xr:uid="{00000000-0005-0000-0000-0000D1360000}"/>
    <cellStyle name="Normal 3 2 3 4 4 6" xfId="14036" xr:uid="{00000000-0005-0000-0000-0000D2360000}"/>
    <cellStyle name="Normal 3 2 3 4 5" xfId="14037" xr:uid="{00000000-0005-0000-0000-0000D3360000}"/>
    <cellStyle name="Normal 3 2 3 4 6" xfId="14038" xr:uid="{00000000-0005-0000-0000-0000D4360000}"/>
    <cellStyle name="Normal 3 2 3 4 6 2" xfId="14039" xr:uid="{00000000-0005-0000-0000-0000D5360000}"/>
    <cellStyle name="Normal 3 2 3 4 6 2 2" xfId="14040" xr:uid="{00000000-0005-0000-0000-0000D6360000}"/>
    <cellStyle name="Normal 3 2 3 4 6 2 3" xfId="14041" xr:uid="{00000000-0005-0000-0000-0000D7360000}"/>
    <cellStyle name="Normal 3 2 3 4 6 2 4" xfId="14042" xr:uid="{00000000-0005-0000-0000-0000D8360000}"/>
    <cellStyle name="Normal 3 2 3 4 6 3" xfId="14043" xr:uid="{00000000-0005-0000-0000-0000D9360000}"/>
    <cellStyle name="Normal 3 2 3 4 6 4" xfId="14044" xr:uid="{00000000-0005-0000-0000-0000DA360000}"/>
    <cellStyle name="Normal 3 2 3 4 6 5" xfId="14045" xr:uid="{00000000-0005-0000-0000-0000DB360000}"/>
    <cellStyle name="Normal 3 2 3 4 7" xfId="14046" xr:uid="{00000000-0005-0000-0000-0000DC360000}"/>
    <cellStyle name="Normal 3 2 3 4 7 2" xfId="14047" xr:uid="{00000000-0005-0000-0000-0000DD360000}"/>
    <cellStyle name="Normal 3 2 3 4 7 3" xfId="14048" xr:uid="{00000000-0005-0000-0000-0000DE360000}"/>
    <cellStyle name="Normal 3 2 3 4 7 4" xfId="14049" xr:uid="{00000000-0005-0000-0000-0000DF360000}"/>
    <cellStyle name="Normal 3 2 3 4 8" xfId="14050" xr:uid="{00000000-0005-0000-0000-0000E0360000}"/>
    <cellStyle name="Normal 3 2 3 4 9" xfId="14051" xr:uid="{00000000-0005-0000-0000-0000E1360000}"/>
    <cellStyle name="Normal 3 2 3 5" xfId="14052" xr:uid="{00000000-0005-0000-0000-0000E2360000}"/>
    <cellStyle name="Normal 3 2 3 5 2" xfId="14053" xr:uid="{00000000-0005-0000-0000-0000E3360000}"/>
    <cellStyle name="Normal 3 2 3 5 2 2" xfId="14054" xr:uid="{00000000-0005-0000-0000-0000E4360000}"/>
    <cellStyle name="Normal 3 2 3 5 2 2 2" xfId="14055" xr:uid="{00000000-0005-0000-0000-0000E5360000}"/>
    <cellStyle name="Normal 3 2 3 5 2 2 2 2" xfId="14056" xr:uid="{00000000-0005-0000-0000-0000E6360000}"/>
    <cellStyle name="Normal 3 2 3 5 2 2 2 3" xfId="14057" xr:uid="{00000000-0005-0000-0000-0000E7360000}"/>
    <cellStyle name="Normal 3 2 3 5 2 2 2 4" xfId="14058" xr:uid="{00000000-0005-0000-0000-0000E8360000}"/>
    <cellStyle name="Normal 3 2 3 5 2 2 3" xfId="14059" xr:uid="{00000000-0005-0000-0000-0000E9360000}"/>
    <cellStyle name="Normal 3 2 3 5 2 2 4" xfId="14060" xr:uid="{00000000-0005-0000-0000-0000EA360000}"/>
    <cellStyle name="Normal 3 2 3 5 2 2 5" xfId="14061" xr:uid="{00000000-0005-0000-0000-0000EB360000}"/>
    <cellStyle name="Normal 3 2 3 5 2 3" xfId="14062" xr:uid="{00000000-0005-0000-0000-0000EC360000}"/>
    <cellStyle name="Normal 3 2 3 5 2 3 2" xfId="14063" xr:uid="{00000000-0005-0000-0000-0000ED360000}"/>
    <cellStyle name="Normal 3 2 3 5 2 3 3" xfId="14064" xr:uid="{00000000-0005-0000-0000-0000EE360000}"/>
    <cellStyle name="Normal 3 2 3 5 2 3 4" xfId="14065" xr:uid="{00000000-0005-0000-0000-0000EF360000}"/>
    <cellStyle name="Normal 3 2 3 5 2 4" xfId="14066" xr:uid="{00000000-0005-0000-0000-0000F0360000}"/>
    <cellStyle name="Normal 3 2 3 5 2 5" xfId="14067" xr:uid="{00000000-0005-0000-0000-0000F1360000}"/>
    <cellStyle name="Normal 3 2 3 5 2 6" xfId="14068" xr:uid="{00000000-0005-0000-0000-0000F2360000}"/>
    <cellStyle name="Normal 3 2 3 5 3" xfId="14069" xr:uid="{00000000-0005-0000-0000-0000F3360000}"/>
    <cellStyle name="Normal 3 2 3 5 3 2" xfId="14070" xr:uid="{00000000-0005-0000-0000-0000F4360000}"/>
    <cellStyle name="Normal 3 2 3 5 3 2 2" xfId="14071" xr:uid="{00000000-0005-0000-0000-0000F5360000}"/>
    <cellStyle name="Normal 3 2 3 5 3 2 2 2" xfId="14072" xr:uid="{00000000-0005-0000-0000-0000F6360000}"/>
    <cellStyle name="Normal 3 2 3 5 3 2 2 3" xfId="14073" xr:uid="{00000000-0005-0000-0000-0000F7360000}"/>
    <cellStyle name="Normal 3 2 3 5 3 2 2 4" xfId="14074" xr:uid="{00000000-0005-0000-0000-0000F8360000}"/>
    <cellStyle name="Normal 3 2 3 5 3 2 3" xfId="14075" xr:uid="{00000000-0005-0000-0000-0000F9360000}"/>
    <cellStyle name="Normal 3 2 3 5 3 2 4" xfId="14076" xr:uid="{00000000-0005-0000-0000-0000FA360000}"/>
    <cellStyle name="Normal 3 2 3 5 3 2 5" xfId="14077" xr:uid="{00000000-0005-0000-0000-0000FB360000}"/>
    <cellStyle name="Normal 3 2 3 5 3 3" xfId="14078" xr:uid="{00000000-0005-0000-0000-0000FC360000}"/>
    <cellStyle name="Normal 3 2 3 5 3 3 2" xfId="14079" xr:uid="{00000000-0005-0000-0000-0000FD360000}"/>
    <cellStyle name="Normal 3 2 3 5 3 3 3" xfId="14080" xr:uid="{00000000-0005-0000-0000-0000FE360000}"/>
    <cellStyle name="Normal 3 2 3 5 3 3 4" xfId="14081" xr:uid="{00000000-0005-0000-0000-0000FF360000}"/>
    <cellStyle name="Normal 3 2 3 5 3 4" xfId="14082" xr:uid="{00000000-0005-0000-0000-000000370000}"/>
    <cellStyle name="Normal 3 2 3 5 3 5" xfId="14083" xr:uid="{00000000-0005-0000-0000-000001370000}"/>
    <cellStyle name="Normal 3 2 3 5 3 6" xfId="14084" xr:uid="{00000000-0005-0000-0000-000002370000}"/>
    <cellStyle name="Normal 3 2 3 5 4" xfId="14085" xr:uid="{00000000-0005-0000-0000-000003370000}"/>
    <cellStyle name="Normal 3 2 3 5 5" xfId="14086" xr:uid="{00000000-0005-0000-0000-000004370000}"/>
    <cellStyle name="Normal 3 2 3 5 5 2" xfId="14087" xr:uid="{00000000-0005-0000-0000-000005370000}"/>
    <cellStyle name="Normal 3 2 3 5 5 2 2" xfId="14088" xr:uid="{00000000-0005-0000-0000-000006370000}"/>
    <cellStyle name="Normal 3 2 3 5 5 2 3" xfId="14089" xr:uid="{00000000-0005-0000-0000-000007370000}"/>
    <cellStyle name="Normal 3 2 3 5 5 2 4" xfId="14090" xr:uid="{00000000-0005-0000-0000-000008370000}"/>
    <cellStyle name="Normal 3 2 3 5 5 3" xfId="14091" xr:uid="{00000000-0005-0000-0000-000009370000}"/>
    <cellStyle name="Normal 3 2 3 5 5 4" xfId="14092" xr:uid="{00000000-0005-0000-0000-00000A370000}"/>
    <cellStyle name="Normal 3 2 3 5 5 5" xfId="14093" xr:uid="{00000000-0005-0000-0000-00000B370000}"/>
    <cellStyle name="Normal 3 2 3 5 6" xfId="14094" xr:uid="{00000000-0005-0000-0000-00000C370000}"/>
    <cellStyle name="Normal 3 2 3 5 6 2" xfId="14095" xr:uid="{00000000-0005-0000-0000-00000D370000}"/>
    <cellStyle name="Normal 3 2 3 5 6 3" xfId="14096" xr:uid="{00000000-0005-0000-0000-00000E370000}"/>
    <cellStyle name="Normal 3 2 3 5 6 4" xfId="14097" xr:uid="{00000000-0005-0000-0000-00000F370000}"/>
    <cellStyle name="Normal 3 2 3 5 7" xfId="14098" xr:uid="{00000000-0005-0000-0000-000010370000}"/>
    <cellStyle name="Normal 3 2 3 5 8" xfId="14099" xr:uid="{00000000-0005-0000-0000-000011370000}"/>
    <cellStyle name="Normal 3 2 3 5 9" xfId="14100" xr:uid="{00000000-0005-0000-0000-000012370000}"/>
    <cellStyle name="Normal 3 2 3 6" xfId="14101" xr:uid="{00000000-0005-0000-0000-000013370000}"/>
    <cellStyle name="Normal 3 2 3 6 2" xfId="14102" xr:uid="{00000000-0005-0000-0000-000014370000}"/>
    <cellStyle name="Normal 3 2 3 6 2 2" xfId="14103" xr:uid="{00000000-0005-0000-0000-000015370000}"/>
    <cellStyle name="Normal 3 2 3 6 2 2 2" xfId="14104" xr:uid="{00000000-0005-0000-0000-000016370000}"/>
    <cellStyle name="Normal 3 2 3 6 2 2 2 2" xfId="14105" xr:uid="{00000000-0005-0000-0000-000017370000}"/>
    <cellStyle name="Normal 3 2 3 6 2 2 2 3" xfId="14106" xr:uid="{00000000-0005-0000-0000-000018370000}"/>
    <cellStyle name="Normal 3 2 3 6 2 2 2 4" xfId="14107" xr:uid="{00000000-0005-0000-0000-000019370000}"/>
    <cellStyle name="Normal 3 2 3 6 2 2 3" xfId="14108" xr:uid="{00000000-0005-0000-0000-00001A370000}"/>
    <cellStyle name="Normal 3 2 3 6 2 2 4" xfId="14109" xr:uid="{00000000-0005-0000-0000-00001B370000}"/>
    <cellStyle name="Normal 3 2 3 6 2 2 5" xfId="14110" xr:uid="{00000000-0005-0000-0000-00001C370000}"/>
    <cellStyle name="Normal 3 2 3 6 2 3" xfId="14111" xr:uid="{00000000-0005-0000-0000-00001D370000}"/>
    <cellStyle name="Normal 3 2 3 6 2 3 2" xfId="14112" xr:uid="{00000000-0005-0000-0000-00001E370000}"/>
    <cellStyle name="Normal 3 2 3 6 2 3 3" xfId="14113" xr:uid="{00000000-0005-0000-0000-00001F370000}"/>
    <cellStyle name="Normal 3 2 3 6 2 3 4" xfId="14114" xr:uid="{00000000-0005-0000-0000-000020370000}"/>
    <cellStyle name="Normal 3 2 3 6 2 4" xfId="14115" xr:uid="{00000000-0005-0000-0000-000021370000}"/>
    <cellStyle name="Normal 3 2 3 6 2 5" xfId="14116" xr:uid="{00000000-0005-0000-0000-000022370000}"/>
    <cellStyle name="Normal 3 2 3 6 2 6" xfId="14117" xr:uid="{00000000-0005-0000-0000-000023370000}"/>
    <cellStyle name="Normal 3 2 3 6 3" xfId="14118" xr:uid="{00000000-0005-0000-0000-000024370000}"/>
    <cellStyle name="Normal 3 2 3 6 3 2" xfId="14119" xr:uid="{00000000-0005-0000-0000-000025370000}"/>
    <cellStyle name="Normal 3 2 3 6 3 2 2" xfId="14120" xr:uid="{00000000-0005-0000-0000-000026370000}"/>
    <cellStyle name="Normal 3 2 3 6 3 2 2 2" xfId="14121" xr:uid="{00000000-0005-0000-0000-000027370000}"/>
    <cellStyle name="Normal 3 2 3 6 3 2 2 3" xfId="14122" xr:uid="{00000000-0005-0000-0000-000028370000}"/>
    <cellStyle name="Normal 3 2 3 6 3 2 2 4" xfId="14123" xr:uid="{00000000-0005-0000-0000-000029370000}"/>
    <cellStyle name="Normal 3 2 3 6 3 2 3" xfId="14124" xr:uid="{00000000-0005-0000-0000-00002A370000}"/>
    <cellStyle name="Normal 3 2 3 6 3 2 4" xfId="14125" xr:uid="{00000000-0005-0000-0000-00002B370000}"/>
    <cellStyle name="Normal 3 2 3 6 3 2 5" xfId="14126" xr:uid="{00000000-0005-0000-0000-00002C370000}"/>
    <cellStyle name="Normal 3 2 3 6 3 3" xfId="14127" xr:uid="{00000000-0005-0000-0000-00002D370000}"/>
    <cellStyle name="Normal 3 2 3 6 3 3 2" xfId="14128" xr:uid="{00000000-0005-0000-0000-00002E370000}"/>
    <cellStyle name="Normal 3 2 3 6 3 3 3" xfId="14129" xr:uid="{00000000-0005-0000-0000-00002F370000}"/>
    <cellStyle name="Normal 3 2 3 6 3 3 4" xfId="14130" xr:uid="{00000000-0005-0000-0000-000030370000}"/>
    <cellStyle name="Normal 3 2 3 6 3 4" xfId="14131" xr:uid="{00000000-0005-0000-0000-000031370000}"/>
    <cellStyle name="Normal 3 2 3 6 3 5" xfId="14132" xr:uid="{00000000-0005-0000-0000-000032370000}"/>
    <cellStyle name="Normal 3 2 3 6 3 6" xfId="14133" xr:uid="{00000000-0005-0000-0000-000033370000}"/>
    <cellStyle name="Normal 3 2 3 6 4" xfId="14134" xr:uid="{00000000-0005-0000-0000-000034370000}"/>
    <cellStyle name="Normal 3 2 3 6 4 2" xfId="14135" xr:uid="{00000000-0005-0000-0000-000035370000}"/>
    <cellStyle name="Normal 3 2 3 6 4 2 2" xfId="14136" xr:uid="{00000000-0005-0000-0000-000036370000}"/>
    <cellStyle name="Normal 3 2 3 6 4 2 3" xfId="14137" xr:uid="{00000000-0005-0000-0000-000037370000}"/>
    <cellStyle name="Normal 3 2 3 6 4 2 4" xfId="14138" xr:uid="{00000000-0005-0000-0000-000038370000}"/>
    <cellStyle name="Normal 3 2 3 6 4 3" xfId="14139" xr:uid="{00000000-0005-0000-0000-000039370000}"/>
    <cellStyle name="Normal 3 2 3 6 4 4" xfId="14140" xr:uid="{00000000-0005-0000-0000-00003A370000}"/>
    <cellStyle name="Normal 3 2 3 6 4 5" xfId="14141" xr:uid="{00000000-0005-0000-0000-00003B370000}"/>
    <cellStyle name="Normal 3 2 3 6 5" xfId="14142" xr:uid="{00000000-0005-0000-0000-00003C370000}"/>
    <cellStyle name="Normal 3 2 3 6 5 2" xfId="14143" xr:uid="{00000000-0005-0000-0000-00003D370000}"/>
    <cellStyle name="Normal 3 2 3 6 5 3" xfId="14144" xr:uid="{00000000-0005-0000-0000-00003E370000}"/>
    <cellStyle name="Normal 3 2 3 6 5 4" xfId="14145" xr:uid="{00000000-0005-0000-0000-00003F370000}"/>
    <cellStyle name="Normal 3 2 3 6 6" xfId="14146" xr:uid="{00000000-0005-0000-0000-000040370000}"/>
    <cellStyle name="Normal 3 2 3 6 7" xfId="14147" xr:uid="{00000000-0005-0000-0000-000041370000}"/>
    <cellStyle name="Normal 3 2 3 6 8" xfId="14148" xr:uid="{00000000-0005-0000-0000-000042370000}"/>
    <cellStyle name="Normal 3 2 3 7" xfId="14149" xr:uid="{00000000-0005-0000-0000-000043370000}"/>
    <cellStyle name="Normal 3 2 3 7 2" xfId="14150" xr:uid="{00000000-0005-0000-0000-000044370000}"/>
    <cellStyle name="Normal 3 2 3 7 2 2" xfId="14151" xr:uid="{00000000-0005-0000-0000-000045370000}"/>
    <cellStyle name="Normal 3 2 3 7 2 2 2" xfId="14152" xr:uid="{00000000-0005-0000-0000-000046370000}"/>
    <cellStyle name="Normal 3 2 3 7 2 2 3" xfId="14153" xr:uid="{00000000-0005-0000-0000-000047370000}"/>
    <cellStyle name="Normal 3 2 3 7 2 2 4" xfId="14154" xr:uid="{00000000-0005-0000-0000-000048370000}"/>
    <cellStyle name="Normal 3 2 3 7 2 3" xfId="14155" xr:uid="{00000000-0005-0000-0000-000049370000}"/>
    <cellStyle name="Normal 3 2 3 7 2 4" xfId="14156" xr:uid="{00000000-0005-0000-0000-00004A370000}"/>
    <cellStyle name="Normal 3 2 3 7 2 5" xfId="14157" xr:uid="{00000000-0005-0000-0000-00004B370000}"/>
    <cellStyle name="Normal 3 2 3 7 3" xfId="14158" xr:uid="{00000000-0005-0000-0000-00004C370000}"/>
    <cellStyle name="Normal 3 2 3 7 3 2" xfId="14159" xr:uid="{00000000-0005-0000-0000-00004D370000}"/>
    <cellStyle name="Normal 3 2 3 7 3 3" xfId="14160" xr:uid="{00000000-0005-0000-0000-00004E370000}"/>
    <cellStyle name="Normal 3 2 3 7 3 4" xfId="14161" xr:uid="{00000000-0005-0000-0000-00004F370000}"/>
    <cellStyle name="Normal 3 2 3 7 4" xfId="14162" xr:uid="{00000000-0005-0000-0000-000050370000}"/>
    <cellStyle name="Normal 3 2 3 7 5" xfId="14163" xr:uid="{00000000-0005-0000-0000-000051370000}"/>
    <cellStyle name="Normal 3 2 3 7 6" xfId="14164" xr:uid="{00000000-0005-0000-0000-000052370000}"/>
    <cellStyle name="Normal 3 2 3 8" xfId="14165" xr:uid="{00000000-0005-0000-0000-000053370000}"/>
    <cellStyle name="Normal 3 2 3 8 2" xfId="14166" xr:uid="{00000000-0005-0000-0000-000054370000}"/>
    <cellStyle name="Normal 3 2 3 8 2 2" xfId="14167" xr:uid="{00000000-0005-0000-0000-000055370000}"/>
    <cellStyle name="Normal 3 2 3 8 2 2 2" xfId="14168" xr:uid="{00000000-0005-0000-0000-000056370000}"/>
    <cellStyle name="Normal 3 2 3 8 2 2 3" xfId="14169" xr:uid="{00000000-0005-0000-0000-000057370000}"/>
    <cellStyle name="Normal 3 2 3 8 2 2 4" xfId="14170" xr:uid="{00000000-0005-0000-0000-000058370000}"/>
    <cellStyle name="Normal 3 2 3 8 2 3" xfId="14171" xr:uid="{00000000-0005-0000-0000-000059370000}"/>
    <cellStyle name="Normal 3 2 3 8 2 4" xfId="14172" xr:uid="{00000000-0005-0000-0000-00005A370000}"/>
    <cellStyle name="Normal 3 2 3 8 2 5" xfId="14173" xr:uid="{00000000-0005-0000-0000-00005B370000}"/>
    <cellStyle name="Normal 3 2 3 8 3" xfId="14174" xr:uid="{00000000-0005-0000-0000-00005C370000}"/>
    <cellStyle name="Normal 3 2 3 8 3 2" xfId="14175" xr:uid="{00000000-0005-0000-0000-00005D370000}"/>
    <cellStyle name="Normal 3 2 3 8 3 3" xfId="14176" xr:uid="{00000000-0005-0000-0000-00005E370000}"/>
    <cellStyle name="Normal 3 2 3 8 3 4" xfId="14177" xr:uid="{00000000-0005-0000-0000-00005F370000}"/>
    <cellStyle name="Normal 3 2 3 8 4" xfId="14178" xr:uid="{00000000-0005-0000-0000-000060370000}"/>
    <cellStyle name="Normal 3 2 3 8 5" xfId="14179" xr:uid="{00000000-0005-0000-0000-000061370000}"/>
    <cellStyle name="Normal 3 2 3 8 6" xfId="14180" xr:uid="{00000000-0005-0000-0000-000062370000}"/>
    <cellStyle name="Normal 3 2 3 9" xfId="14181" xr:uid="{00000000-0005-0000-0000-000063370000}"/>
    <cellStyle name="Normal 3 2 4" xfId="14182" xr:uid="{00000000-0005-0000-0000-000064370000}"/>
    <cellStyle name="Normal 3 2 4 10" xfId="14183" xr:uid="{00000000-0005-0000-0000-000065370000}"/>
    <cellStyle name="Normal 3 2 4 2" xfId="14184" xr:uid="{00000000-0005-0000-0000-000066370000}"/>
    <cellStyle name="Normal 3 2 4 2 2" xfId="14185" xr:uid="{00000000-0005-0000-0000-000067370000}"/>
    <cellStyle name="Normal 3 2 4 2 2 2" xfId="14186" xr:uid="{00000000-0005-0000-0000-000068370000}"/>
    <cellStyle name="Normal 3 2 4 2 2 2 2" xfId="14187" xr:uid="{00000000-0005-0000-0000-000069370000}"/>
    <cellStyle name="Normal 3 2 4 2 2 2 2 2" xfId="14188" xr:uid="{00000000-0005-0000-0000-00006A370000}"/>
    <cellStyle name="Normal 3 2 4 2 2 2 2 3" xfId="14189" xr:uid="{00000000-0005-0000-0000-00006B370000}"/>
    <cellStyle name="Normal 3 2 4 2 2 2 2 4" xfId="14190" xr:uid="{00000000-0005-0000-0000-00006C370000}"/>
    <cellStyle name="Normal 3 2 4 2 2 2 3" xfId="14191" xr:uid="{00000000-0005-0000-0000-00006D370000}"/>
    <cellStyle name="Normal 3 2 4 2 2 2 4" xfId="14192" xr:uid="{00000000-0005-0000-0000-00006E370000}"/>
    <cellStyle name="Normal 3 2 4 2 2 2 5" xfId="14193" xr:uid="{00000000-0005-0000-0000-00006F370000}"/>
    <cellStyle name="Normal 3 2 4 2 2 3" xfId="14194" xr:uid="{00000000-0005-0000-0000-000070370000}"/>
    <cellStyle name="Normal 3 2 4 2 2 3 2" xfId="14195" xr:uid="{00000000-0005-0000-0000-000071370000}"/>
    <cellStyle name="Normal 3 2 4 2 2 3 3" xfId="14196" xr:uid="{00000000-0005-0000-0000-000072370000}"/>
    <cellStyle name="Normal 3 2 4 2 2 3 4" xfId="14197" xr:uid="{00000000-0005-0000-0000-000073370000}"/>
    <cellStyle name="Normal 3 2 4 2 2 4" xfId="14198" xr:uid="{00000000-0005-0000-0000-000074370000}"/>
    <cellStyle name="Normal 3 2 4 2 2 5" xfId="14199" xr:uid="{00000000-0005-0000-0000-000075370000}"/>
    <cellStyle name="Normal 3 2 4 2 2 6" xfId="14200" xr:uid="{00000000-0005-0000-0000-000076370000}"/>
    <cellStyle name="Normal 3 2 4 2 3" xfId="14201" xr:uid="{00000000-0005-0000-0000-000077370000}"/>
    <cellStyle name="Normal 3 2 4 2 3 2" xfId="14202" xr:uid="{00000000-0005-0000-0000-000078370000}"/>
    <cellStyle name="Normal 3 2 4 2 3 2 2" xfId="14203" xr:uid="{00000000-0005-0000-0000-000079370000}"/>
    <cellStyle name="Normal 3 2 4 2 3 2 2 2" xfId="14204" xr:uid="{00000000-0005-0000-0000-00007A370000}"/>
    <cellStyle name="Normal 3 2 4 2 3 2 2 3" xfId="14205" xr:uid="{00000000-0005-0000-0000-00007B370000}"/>
    <cellStyle name="Normal 3 2 4 2 3 2 2 4" xfId="14206" xr:uid="{00000000-0005-0000-0000-00007C370000}"/>
    <cellStyle name="Normal 3 2 4 2 3 2 3" xfId="14207" xr:uid="{00000000-0005-0000-0000-00007D370000}"/>
    <cellStyle name="Normal 3 2 4 2 3 2 4" xfId="14208" xr:uid="{00000000-0005-0000-0000-00007E370000}"/>
    <cellStyle name="Normal 3 2 4 2 3 2 5" xfId="14209" xr:uid="{00000000-0005-0000-0000-00007F370000}"/>
    <cellStyle name="Normal 3 2 4 2 3 3" xfId="14210" xr:uid="{00000000-0005-0000-0000-000080370000}"/>
    <cellStyle name="Normal 3 2 4 2 3 3 2" xfId="14211" xr:uid="{00000000-0005-0000-0000-000081370000}"/>
    <cellStyle name="Normal 3 2 4 2 3 3 3" xfId="14212" xr:uid="{00000000-0005-0000-0000-000082370000}"/>
    <cellStyle name="Normal 3 2 4 2 3 3 4" xfId="14213" xr:uid="{00000000-0005-0000-0000-000083370000}"/>
    <cellStyle name="Normal 3 2 4 2 3 4" xfId="14214" xr:uid="{00000000-0005-0000-0000-000084370000}"/>
    <cellStyle name="Normal 3 2 4 2 3 5" xfId="14215" xr:uid="{00000000-0005-0000-0000-000085370000}"/>
    <cellStyle name="Normal 3 2 4 2 3 6" xfId="14216" xr:uid="{00000000-0005-0000-0000-000086370000}"/>
    <cellStyle name="Normal 3 2 4 2 4" xfId="14217" xr:uid="{00000000-0005-0000-0000-000087370000}"/>
    <cellStyle name="Normal 3 2 4 2 5" xfId="14218" xr:uid="{00000000-0005-0000-0000-000088370000}"/>
    <cellStyle name="Normal 3 2 4 2 5 2" xfId="14219" xr:uid="{00000000-0005-0000-0000-000089370000}"/>
    <cellStyle name="Normal 3 2 4 2 5 2 2" xfId="14220" xr:uid="{00000000-0005-0000-0000-00008A370000}"/>
    <cellStyle name="Normal 3 2 4 2 5 2 3" xfId="14221" xr:uid="{00000000-0005-0000-0000-00008B370000}"/>
    <cellStyle name="Normal 3 2 4 2 5 2 4" xfId="14222" xr:uid="{00000000-0005-0000-0000-00008C370000}"/>
    <cellStyle name="Normal 3 2 4 2 5 3" xfId="14223" xr:uid="{00000000-0005-0000-0000-00008D370000}"/>
    <cellStyle name="Normal 3 2 4 2 5 4" xfId="14224" xr:uid="{00000000-0005-0000-0000-00008E370000}"/>
    <cellStyle name="Normal 3 2 4 2 5 5" xfId="14225" xr:uid="{00000000-0005-0000-0000-00008F370000}"/>
    <cellStyle name="Normal 3 2 4 2 6" xfId="14226" xr:uid="{00000000-0005-0000-0000-000090370000}"/>
    <cellStyle name="Normal 3 2 4 2 6 2" xfId="14227" xr:uid="{00000000-0005-0000-0000-000091370000}"/>
    <cellStyle name="Normal 3 2 4 2 6 3" xfId="14228" xr:uid="{00000000-0005-0000-0000-000092370000}"/>
    <cellStyle name="Normal 3 2 4 2 6 4" xfId="14229" xr:uid="{00000000-0005-0000-0000-000093370000}"/>
    <cellStyle name="Normal 3 2 4 2 7" xfId="14230" xr:uid="{00000000-0005-0000-0000-000094370000}"/>
    <cellStyle name="Normal 3 2 4 2 8" xfId="14231" xr:uid="{00000000-0005-0000-0000-000095370000}"/>
    <cellStyle name="Normal 3 2 4 2 9" xfId="14232" xr:uid="{00000000-0005-0000-0000-000096370000}"/>
    <cellStyle name="Normal 3 2 4 3" xfId="14233" xr:uid="{00000000-0005-0000-0000-000097370000}"/>
    <cellStyle name="Normal 3 2 4 3 2" xfId="14234" xr:uid="{00000000-0005-0000-0000-000098370000}"/>
    <cellStyle name="Normal 3 2 4 3 2 2" xfId="14235" xr:uid="{00000000-0005-0000-0000-000099370000}"/>
    <cellStyle name="Normal 3 2 4 3 2 2 2" xfId="14236" xr:uid="{00000000-0005-0000-0000-00009A370000}"/>
    <cellStyle name="Normal 3 2 4 3 2 2 3" xfId="14237" xr:uid="{00000000-0005-0000-0000-00009B370000}"/>
    <cellStyle name="Normal 3 2 4 3 2 2 4" xfId="14238" xr:uid="{00000000-0005-0000-0000-00009C370000}"/>
    <cellStyle name="Normal 3 2 4 3 2 3" xfId="14239" xr:uid="{00000000-0005-0000-0000-00009D370000}"/>
    <cellStyle name="Normal 3 2 4 3 2 4" xfId="14240" xr:uid="{00000000-0005-0000-0000-00009E370000}"/>
    <cellStyle name="Normal 3 2 4 3 2 5" xfId="14241" xr:uid="{00000000-0005-0000-0000-00009F370000}"/>
    <cellStyle name="Normal 3 2 4 3 3" xfId="14242" xr:uid="{00000000-0005-0000-0000-0000A0370000}"/>
    <cellStyle name="Normal 3 2 4 3 3 2" xfId="14243" xr:uid="{00000000-0005-0000-0000-0000A1370000}"/>
    <cellStyle name="Normal 3 2 4 3 3 3" xfId="14244" xr:uid="{00000000-0005-0000-0000-0000A2370000}"/>
    <cellStyle name="Normal 3 2 4 3 3 4" xfId="14245" xr:uid="{00000000-0005-0000-0000-0000A3370000}"/>
    <cellStyle name="Normal 3 2 4 3 4" xfId="14246" xr:uid="{00000000-0005-0000-0000-0000A4370000}"/>
    <cellStyle name="Normal 3 2 4 3 5" xfId="14247" xr:uid="{00000000-0005-0000-0000-0000A5370000}"/>
    <cellStyle name="Normal 3 2 4 3 6" xfId="14248" xr:uid="{00000000-0005-0000-0000-0000A6370000}"/>
    <cellStyle name="Normal 3 2 4 4" xfId="14249" xr:uid="{00000000-0005-0000-0000-0000A7370000}"/>
    <cellStyle name="Normal 3 2 4 4 2" xfId="14250" xr:uid="{00000000-0005-0000-0000-0000A8370000}"/>
    <cellStyle name="Normal 3 2 4 4 2 2" xfId="14251" xr:uid="{00000000-0005-0000-0000-0000A9370000}"/>
    <cellStyle name="Normal 3 2 4 4 2 2 2" xfId="14252" xr:uid="{00000000-0005-0000-0000-0000AA370000}"/>
    <cellStyle name="Normal 3 2 4 4 2 2 3" xfId="14253" xr:uid="{00000000-0005-0000-0000-0000AB370000}"/>
    <cellStyle name="Normal 3 2 4 4 2 2 4" xfId="14254" xr:uid="{00000000-0005-0000-0000-0000AC370000}"/>
    <cellStyle name="Normal 3 2 4 4 2 3" xfId="14255" xr:uid="{00000000-0005-0000-0000-0000AD370000}"/>
    <cellStyle name="Normal 3 2 4 4 2 4" xfId="14256" xr:uid="{00000000-0005-0000-0000-0000AE370000}"/>
    <cellStyle name="Normal 3 2 4 4 2 5" xfId="14257" xr:uid="{00000000-0005-0000-0000-0000AF370000}"/>
    <cellStyle name="Normal 3 2 4 4 3" xfId="14258" xr:uid="{00000000-0005-0000-0000-0000B0370000}"/>
    <cellStyle name="Normal 3 2 4 4 3 2" xfId="14259" xr:uid="{00000000-0005-0000-0000-0000B1370000}"/>
    <cellStyle name="Normal 3 2 4 4 3 3" xfId="14260" xr:uid="{00000000-0005-0000-0000-0000B2370000}"/>
    <cellStyle name="Normal 3 2 4 4 3 4" xfId="14261" xr:uid="{00000000-0005-0000-0000-0000B3370000}"/>
    <cellStyle name="Normal 3 2 4 4 4" xfId="14262" xr:uid="{00000000-0005-0000-0000-0000B4370000}"/>
    <cellStyle name="Normal 3 2 4 4 5" xfId="14263" xr:uid="{00000000-0005-0000-0000-0000B5370000}"/>
    <cellStyle name="Normal 3 2 4 4 6" xfId="14264" xr:uid="{00000000-0005-0000-0000-0000B6370000}"/>
    <cellStyle name="Normal 3 2 4 5" xfId="14265" xr:uid="{00000000-0005-0000-0000-0000B7370000}"/>
    <cellStyle name="Normal 3 2 4 6" xfId="14266" xr:uid="{00000000-0005-0000-0000-0000B8370000}"/>
    <cellStyle name="Normal 3 2 4 6 2" xfId="14267" xr:uid="{00000000-0005-0000-0000-0000B9370000}"/>
    <cellStyle name="Normal 3 2 4 6 2 2" xfId="14268" xr:uid="{00000000-0005-0000-0000-0000BA370000}"/>
    <cellStyle name="Normal 3 2 4 6 2 3" xfId="14269" xr:uid="{00000000-0005-0000-0000-0000BB370000}"/>
    <cellStyle name="Normal 3 2 4 6 2 4" xfId="14270" xr:uid="{00000000-0005-0000-0000-0000BC370000}"/>
    <cellStyle name="Normal 3 2 4 6 3" xfId="14271" xr:uid="{00000000-0005-0000-0000-0000BD370000}"/>
    <cellStyle name="Normal 3 2 4 6 4" xfId="14272" xr:uid="{00000000-0005-0000-0000-0000BE370000}"/>
    <cellStyle name="Normal 3 2 4 6 5" xfId="14273" xr:uid="{00000000-0005-0000-0000-0000BF370000}"/>
    <cellStyle name="Normal 3 2 4 7" xfId="14274" xr:uid="{00000000-0005-0000-0000-0000C0370000}"/>
    <cellStyle name="Normal 3 2 4 7 2" xfId="14275" xr:uid="{00000000-0005-0000-0000-0000C1370000}"/>
    <cellStyle name="Normal 3 2 4 7 3" xfId="14276" xr:uid="{00000000-0005-0000-0000-0000C2370000}"/>
    <cellStyle name="Normal 3 2 4 7 4" xfId="14277" xr:uid="{00000000-0005-0000-0000-0000C3370000}"/>
    <cellStyle name="Normal 3 2 4 8" xfId="14278" xr:uid="{00000000-0005-0000-0000-0000C4370000}"/>
    <cellStyle name="Normal 3 2 4 9" xfId="14279" xr:uid="{00000000-0005-0000-0000-0000C5370000}"/>
    <cellStyle name="Normal 3 2 5" xfId="14280" xr:uid="{00000000-0005-0000-0000-0000C6370000}"/>
    <cellStyle name="Normal 3 2 5 10" xfId="14281" xr:uid="{00000000-0005-0000-0000-0000C7370000}"/>
    <cellStyle name="Normal 3 2 5 2" xfId="14282" xr:uid="{00000000-0005-0000-0000-0000C8370000}"/>
    <cellStyle name="Normal 3 2 5 2 2" xfId="14283" xr:uid="{00000000-0005-0000-0000-0000C9370000}"/>
    <cellStyle name="Normal 3 2 5 2 2 2" xfId="14284" xr:uid="{00000000-0005-0000-0000-0000CA370000}"/>
    <cellStyle name="Normal 3 2 5 2 2 2 2" xfId="14285" xr:uid="{00000000-0005-0000-0000-0000CB370000}"/>
    <cellStyle name="Normal 3 2 5 2 2 2 2 2" xfId="14286" xr:uid="{00000000-0005-0000-0000-0000CC370000}"/>
    <cellStyle name="Normal 3 2 5 2 2 2 2 3" xfId="14287" xr:uid="{00000000-0005-0000-0000-0000CD370000}"/>
    <cellStyle name="Normal 3 2 5 2 2 2 2 4" xfId="14288" xr:uid="{00000000-0005-0000-0000-0000CE370000}"/>
    <cellStyle name="Normal 3 2 5 2 2 2 3" xfId="14289" xr:uid="{00000000-0005-0000-0000-0000CF370000}"/>
    <cellStyle name="Normal 3 2 5 2 2 2 4" xfId="14290" xr:uid="{00000000-0005-0000-0000-0000D0370000}"/>
    <cellStyle name="Normal 3 2 5 2 2 2 5" xfId="14291" xr:uid="{00000000-0005-0000-0000-0000D1370000}"/>
    <cellStyle name="Normal 3 2 5 2 2 3" xfId="14292" xr:uid="{00000000-0005-0000-0000-0000D2370000}"/>
    <cellStyle name="Normal 3 2 5 2 2 3 2" xfId="14293" xr:uid="{00000000-0005-0000-0000-0000D3370000}"/>
    <cellStyle name="Normal 3 2 5 2 2 3 3" xfId="14294" xr:uid="{00000000-0005-0000-0000-0000D4370000}"/>
    <cellStyle name="Normal 3 2 5 2 2 3 4" xfId="14295" xr:uid="{00000000-0005-0000-0000-0000D5370000}"/>
    <cellStyle name="Normal 3 2 5 2 2 4" xfId="14296" xr:uid="{00000000-0005-0000-0000-0000D6370000}"/>
    <cellStyle name="Normal 3 2 5 2 2 5" xfId="14297" xr:uid="{00000000-0005-0000-0000-0000D7370000}"/>
    <cellStyle name="Normal 3 2 5 2 2 6" xfId="14298" xr:uid="{00000000-0005-0000-0000-0000D8370000}"/>
    <cellStyle name="Normal 3 2 5 2 3" xfId="14299" xr:uid="{00000000-0005-0000-0000-0000D9370000}"/>
    <cellStyle name="Normal 3 2 5 2 3 2" xfId="14300" xr:uid="{00000000-0005-0000-0000-0000DA370000}"/>
    <cellStyle name="Normal 3 2 5 2 3 2 2" xfId="14301" xr:uid="{00000000-0005-0000-0000-0000DB370000}"/>
    <cellStyle name="Normal 3 2 5 2 3 2 2 2" xfId="14302" xr:uid="{00000000-0005-0000-0000-0000DC370000}"/>
    <cellStyle name="Normal 3 2 5 2 3 2 2 3" xfId="14303" xr:uid="{00000000-0005-0000-0000-0000DD370000}"/>
    <cellStyle name="Normal 3 2 5 2 3 2 2 4" xfId="14304" xr:uid="{00000000-0005-0000-0000-0000DE370000}"/>
    <cellStyle name="Normal 3 2 5 2 3 2 3" xfId="14305" xr:uid="{00000000-0005-0000-0000-0000DF370000}"/>
    <cellStyle name="Normal 3 2 5 2 3 2 4" xfId="14306" xr:uid="{00000000-0005-0000-0000-0000E0370000}"/>
    <cellStyle name="Normal 3 2 5 2 3 2 5" xfId="14307" xr:uid="{00000000-0005-0000-0000-0000E1370000}"/>
    <cellStyle name="Normal 3 2 5 2 3 3" xfId="14308" xr:uid="{00000000-0005-0000-0000-0000E2370000}"/>
    <cellStyle name="Normal 3 2 5 2 3 3 2" xfId="14309" xr:uid="{00000000-0005-0000-0000-0000E3370000}"/>
    <cellStyle name="Normal 3 2 5 2 3 3 3" xfId="14310" xr:uid="{00000000-0005-0000-0000-0000E4370000}"/>
    <cellStyle name="Normal 3 2 5 2 3 3 4" xfId="14311" xr:uid="{00000000-0005-0000-0000-0000E5370000}"/>
    <cellStyle name="Normal 3 2 5 2 3 4" xfId="14312" xr:uid="{00000000-0005-0000-0000-0000E6370000}"/>
    <cellStyle name="Normal 3 2 5 2 3 5" xfId="14313" xr:uid="{00000000-0005-0000-0000-0000E7370000}"/>
    <cellStyle name="Normal 3 2 5 2 3 6" xfId="14314" xr:uid="{00000000-0005-0000-0000-0000E8370000}"/>
    <cellStyle name="Normal 3 2 5 2 4" xfId="14315" xr:uid="{00000000-0005-0000-0000-0000E9370000}"/>
    <cellStyle name="Normal 3 2 5 2 5" xfId="14316" xr:uid="{00000000-0005-0000-0000-0000EA370000}"/>
    <cellStyle name="Normal 3 2 5 2 5 2" xfId="14317" xr:uid="{00000000-0005-0000-0000-0000EB370000}"/>
    <cellStyle name="Normal 3 2 5 2 5 2 2" xfId="14318" xr:uid="{00000000-0005-0000-0000-0000EC370000}"/>
    <cellStyle name="Normal 3 2 5 2 5 2 3" xfId="14319" xr:uid="{00000000-0005-0000-0000-0000ED370000}"/>
    <cellStyle name="Normal 3 2 5 2 5 2 4" xfId="14320" xr:uid="{00000000-0005-0000-0000-0000EE370000}"/>
    <cellStyle name="Normal 3 2 5 2 5 3" xfId="14321" xr:uid="{00000000-0005-0000-0000-0000EF370000}"/>
    <cellStyle name="Normal 3 2 5 2 5 4" xfId="14322" xr:uid="{00000000-0005-0000-0000-0000F0370000}"/>
    <cellStyle name="Normal 3 2 5 2 5 5" xfId="14323" xr:uid="{00000000-0005-0000-0000-0000F1370000}"/>
    <cellStyle name="Normal 3 2 5 2 6" xfId="14324" xr:uid="{00000000-0005-0000-0000-0000F2370000}"/>
    <cellStyle name="Normal 3 2 5 2 6 2" xfId="14325" xr:uid="{00000000-0005-0000-0000-0000F3370000}"/>
    <cellStyle name="Normal 3 2 5 2 6 3" xfId="14326" xr:uid="{00000000-0005-0000-0000-0000F4370000}"/>
    <cellStyle name="Normal 3 2 5 2 6 4" xfId="14327" xr:uid="{00000000-0005-0000-0000-0000F5370000}"/>
    <cellStyle name="Normal 3 2 5 2 7" xfId="14328" xr:uid="{00000000-0005-0000-0000-0000F6370000}"/>
    <cellStyle name="Normal 3 2 5 2 8" xfId="14329" xr:uid="{00000000-0005-0000-0000-0000F7370000}"/>
    <cellStyle name="Normal 3 2 5 2 9" xfId="14330" xr:uid="{00000000-0005-0000-0000-0000F8370000}"/>
    <cellStyle name="Normal 3 2 5 3" xfId="14331" xr:uid="{00000000-0005-0000-0000-0000F9370000}"/>
    <cellStyle name="Normal 3 2 5 3 2" xfId="14332" xr:uid="{00000000-0005-0000-0000-0000FA370000}"/>
    <cellStyle name="Normal 3 2 5 3 2 2" xfId="14333" xr:uid="{00000000-0005-0000-0000-0000FB370000}"/>
    <cellStyle name="Normal 3 2 5 3 2 2 2" xfId="14334" xr:uid="{00000000-0005-0000-0000-0000FC370000}"/>
    <cellStyle name="Normal 3 2 5 3 2 2 3" xfId="14335" xr:uid="{00000000-0005-0000-0000-0000FD370000}"/>
    <cellStyle name="Normal 3 2 5 3 2 2 4" xfId="14336" xr:uid="{00000000-0005-0000-0000-0000FE370000}"/>
    <cellStyle name="Normal 3 2 5 3 2 3" xfId="14337" xr:uid="{00000000-0005-0000-0000-0000FF370000}"/>
    <cellStyle name="Normal 3 2 5 3 2 4" xfId="14338" xr:uid="{00000000-0005-0000-0000-000000380000}"/>
    <cellStyle name="Normal 3 2 5 3 2 5" xfId="14339" xr:uid="{00000000-0005-0000-0000-000001380000}"/>
    <cellStyle name="Normal 3 2 5 3 3" xfId="14340" xr:uid="{00000000-0005-0000-0000-000002380000}"/>
    <cellStyle name="Normal 3 2 5 3 3 2" xfId="14341" xr:uid="{00000000-0005-0000-0000-000003380000}"/>
    <cellStyle name="Normal 3 2 5 3 3 3" xfId="14342" xr:uid="{00000000-0005-0000-0000-000004380000}"/>
    <cellStyle name="Normal 3 2 5 3 3 4" xfId="14343" xr:uid="{00000000-0005-0000-0000-000005380000}"/>
    <cellStyle name="Normal 3 2 5 3 4" xfId="14344" xr:uid="{00000000-0005-0000-0000-000006380000}"/>
    <cellStyle name="Normal 3 2 5 3 5" xfId="14345" xr:uid="{00000000-0005-0000-0000-000007380000}"/>
    <cellStyle name="Normal 3 2 5 3 6" xfId="14346" xr:uid="{00000000-0005-0000-0000-000008380000}"/>
    <cellStyle name="Normal 3 2 5 4" xfId="14347" xr:uid="{00000000-0005-0000-0000-000009380000}"/>
    <cellStyle name="Normal 3 2 5 4 2" xfId="14348" xr:uid="{00000000-0005-0000-0000-00000A380000}"/>
    <cellStyle name="Normal 3 2 5 4 2 2" xfId="14349" xr:uid="{00000000-0005-0000-0000-00000B380000}"/>
    <cellStyle name="Normal 3 2 5 4 2 2 2" xfId="14350" xr:uid="{00000000-0005-0000-0000-00000C380000}"/>
    <cellStyle name="Normal 3 2 5 4 2 2 3" xfId="14351" xr:uid="{00000000-0005-0000-0000-00000D380000}"/>
    <cellStyle name="Normal 3 2 5 4 2 2 4" xfId="14352" xr:uid="{00000000-0005-0000-0000-00000E380000}"/>
    <cellStyle name="Normal 3 2 5 4 2 3" xfId="14353" xr:uid="{00000000-0005-0000-0000-00000F380000}"/>
    <cellStyle name="Normal 3 2 5 4 2 4" xfId="14354" xr:uid="{00000000-0005-0000-0000-000010380000}"/>
    <cellStyle name="Normal 3 2 5 4 2 5" xfId="14355" xr:uid="{00000000-0005-0000-0000-000011380000}"/>
    <cellStyle name="Normal 3 2 5 4 3" xfId="14356" xr:uid="{00000000-0005-0000-0000-000012380000}"/>
    <cellStyle name="Normal 3 2 5 4 3 2" xfId="14357" xr:uid="{00000000-0005-0000-0000-000013380000}"/>
    <cellStyle name="Normal 3 2 5 4 3 3" xfId="14358" xr:uid="{00000000-0005-0000-0000-000014380000}"/>
    <cellStyle name="Normal 3 2 5 4 3 4" xfId="14359" xr:uid="{00000000-0005-0000-0000-000015380000}"/>
    <cellStyle name="Normal 3 2 5 4 4" xfId="14360" xr:uid="{00000000-0005-0000-0000-000016380000}"/>
    <cellStyle name="Normal 3 2 5 4 5" xfId="14361" xr:uid="{00000000-0005-0000-0000-000017380000}"/>
    <cellStyle name="Normal 3 2 5 4 6" xfId="14362" xr:uid="{00000000-0005-0000-0000-000018380000}"/>
    <cellStyle name="Normal 3 2 5 5" xfId="14363" xr:uid="{00000000-0005-0000-0000-000019380000}"/>
    <cellStyle name="Normal 3 2 5 6" xfId="14364" xr:uid="{00000000-0005-0000-0000-00001A380000}"/>
    <cellStyle name="Normal 3 2 5 6 2" xfId="14365" xr:uid="{00000000-0005-0000-0000-00001B380000}"/>
    <cellStyle name="Normal 3 2 5 6 2 2" xfId="14366" xr:uid="{00000000-0005-0000-0000-00001C380000}"/>
    <cellStyle name="Normal 3 2 5 6 2 3" xfId="14367" xr:uid="{00000000-0005-0000-0000-00001D380000}"/>
    <cellStyle name="Normal 3 2 5 6 2 4" xfId="14368" xr:uid="{00000000-0005-0000-0000-00001E380000}"/>
    <cellStyle name="Normal 3 2 5 6 3" xfId="14369" xr:uid="{00000000-0005-0000-0000-00001F380000}"/>
    <cellStyle name="Normal 3 2 5 6 4" xfId="14370" xr:uid="{00000000-0005-0000-0000-000020380000}"/>
    <cellStyle name="Normal 3 2 5 6 5" xfId="14371" xr:uid="{00000000-0005-0000-0000-000021380000}"/>
    <cellStyle name="Normal 3 2 5 7" xfId="14372" xr:uid="{00000000-0005-0000-0000-000022380000}"/>
    <cellStyle name="Normal 3 2 5 7 2" xfId="14373" xr:uid="{00000000-0005-0000-0000-000023380000}"/>
    <cellStyle name="Normal 3 2 5 7 3" xfId="14374" xr:uid="{00000000-0005-0000-0000-000024380000}"/>
    <cellStyle name="Normal 3 2 5 7 4" xfId="14375" xr:uid="{00000000-0005-0000-0000-000025380000}"/>
    <cellStyle name="Normal 3 2 5 8" xfId="14376" xr:uid="{00000000-0005-0000-0000-000026380000}"/>
    <cellStyle name="Normal 3 2 5 9" xfId="14377" xr:uid="{00000000-0005-0000-0000-000027380000}"/>
    <cellStyle name="Normal 3 2 6" xfId="14378" xr:uid="{00000000-0005-0000-0000-000028380000}"/>
    <cellStyle name="Normal 3 2 6 2" xfId="14379" xr:uid="{00000000-0005-0000-0000-000029380000}"/>
    <cellStyle name="Normal 3 2 6 2 2" xfId="14380" xr:uid="{00000000-0005-0000-0000-00002A380000}"/>
    <cellStyle name="Normal 3 2 6 2 2 2" xfId="14381" xr:uid="{00000000-0005-0000-0000-00002B380000}"/>
    <cellStyle name="Normal 3 2 6 2 3" xfId="14382" xr:uid="{00000000-0005-0000-0000-00002C380000}"/>
    <cellStyle name="Normal 3 2 6 2 4" xfId="14383" xr:uid="{00000000-0005-0000-0000-00002D380000}"/>
    <cellStyle name="Normal 3 2 6 2 5" xfId="14384" xr:uid="{00000000-0005-0000-0000-00002E380000}"/>
    <cellStyle name="Normal 3 2 6 2 6" xfId="14385" xr:uid="{00000000-0005-0000-0000-00002F380000}"/>
    <cellStyle name="Normal 3 2 6 2 7" xfId="14386" xr:uid="{00000000-0005-0000-0000-000030380000}"/>
    <cellStyle name="Normal 3 2 6 2 8" xfId="14387" xr:uid="{00000000-0005-0000-0000-000031380000}"/>
    <cellStyle name="Normal 3 2 6 3" xfId="14388" xr:uid="{00000000-0005-0000-0000-000032380000}"/>
    <cellStyle name="Normal 3 2 6 3 2" xfId="14389" xr:uid="{00000000-0005-0000-0000-000033380000}"/>
    <cellStyle name="Normal 3 2 6 4" xfId="14390" xr:uid="{00000000-0005-0000-0000-000034380000}"/>
    <cellStyle name="Normal 3 2 6 5" xfId="14391" xr:uid="{00000000-0005-0000-0000-000035380000}"/>
    <cellStyle name="Normal 3 2 6 6" xfId="14392" xr:uid="{00000000-0005-0000-0000-000036380000}"/>
    <cellStyle name="Normal 3 2 6 7" xfId="14393" xr:uid="{00000000-0005-0000-0000-000037380000}"/>
    <cellStyle name="Normal 3 2 6 8" xfId="14394" xr:uid="{00000000-0005-0000-0000-000038380000}"/>
    <cellStyle name="Normal 3 2 6 9" xfId="14395" xr:uid="{00000000-0005-0000-0000-000039380000}"/>
    <cellStyle name="Normal 3 2 7" xfId="14396" xr:uid="{00000000-0005-0000-0000-00003A380000}"/>
    <cellStyle name="Normal 3 2 7 10" xfId="14397" xr:uid="{00000000-0005-0000-0000-00003B380000}"/>
    <cellStyle name="Normal 3 2 7 2" xfId="14398" xr:uid="{00000000-0005-0000-0000-00003C380000}"/>
    <cellStyle name="Normal 3 2 7 2 2" xfId="14399" xr:uid="{00000000-0005-0000-0000-00003D380000}"/>
    <cellStyle name="Normal 3 2 7 2 2 2" xfId="14400" xr:uid="{00000000-0005-0000-0000-00003E380000}"/>
    <cellStyle name="Normal 3 2 7 2 2 2 2" xfId="14401" xr:uid="{00000000-0005-0000-0000-00003F380000}"/>
    <cellStyle name="Normal 3 2 7 2 2 2 2 2" xfId="14402" xr:uid="{00000000-0005-0000-0000-000040380000}"/>
    <cellStyle name="Normal 3 2 7 2 2 2 2 3" xfId="14403" xr:uid="{00000000-0005-0000-0000-000041380000}"/>
    <cellStyle name="Normal 3 2 7 2 2 2 2 4" xfId="14404" xr:uid="{00000000-0005-0000-0000-000042380000}"/>
    <cellStyle name="Normal 3 2 7 2 2 2 3" xfId="14405" xr:uid="{00000000-0005-0000-0000-000043380000}"/>
    <cellStyle name="Normal 3 2 7 2 2 2 4" xfId="14406" xr:uid="{00000000-0005-0000-0000-000044380000}"/>
    <cellStyle name="Normal 3 2 7 2 2 2 5" xfId="14407" xr:uid="{00000000-0005-0000-0000-000045380000}"/>
    <cellStyle name="Normal 3 2 7 2 2 3" xfId="14408" xr:uid="{00000000-0005-0000-0000-000046380000}"/>
    <cellStyle name="Normal 3 2 7 2 2 3 2" xfId="14409" xr:uid="{00000000-0005-0000-0000-000047380000}"/>
    <cellStyle name="Normal 3 2 7 2 2 3 3" xfId="14410" xr:uid="{00000000-0005-0000-0000-000048380000}"/>
    <cellStyle name="Normal 3 2 7 2 2 3 4" xfId="14411" xr:uid="{00000000-0005-0000-0000-000049380000}"/>
    <cellStyle name="Normal 3 2 7 2 2 4" xfId="14412" xr:uid="{00000000-0005-0000-0000-00004A380000}"/>
    <cellStyle name="Normal 3 2 7 2 2 5" xfId="14413" xr:uid="{00000000-0005-0000-0000-00004B380000}"/>
    <cellStyle name="Normal 3 2 7 2 2 6" xfId="14414" xr:uid="{00000000-0005-0000-0000-00004C380000}"/>
    <cellStyle name="Normal 3 2 7 2 3" xfId="14415" xr:uid="{00000000-0005-0000-0000-00004D380000}"/>
    <cellStyle name="Normal 3 2 7 2 3 2" xfId="14416" xr:uid="{00000000-0005-0000-0000-00004E380000}"/>
    <cellStyle name="Normal 3 2 7 2 3 2 2" xfId="14417" xr:uid="{00000000-0005-0000-0000-00004F380000}"/>
    <cellStyle name="Normal 3 2 7 2 3 2 2 2" xfId="14418" xr:uid="{00000000-0005-0000-0000-000050380000}"/>
    <cellStyle name="Normal 3 2 7 2 3 2 2 3" xfId="14419" xr:uid="{00000000-0005-0000-0000-000051380000}"/>
    <cellStyle name="Normal 3 2 7 2 3 2 2 4" xfId="14420" xr:uid="{00000000-0005-0000-0000-000052380000}"/>
    <cellStyle name="Normal 3 2 7 2 3 2 3" xfId="14421" xr:uid="{00000000-0005-0000-0000-000053380000}"/>
    <cellStyle name="Normal 3 2 7 2 3 2 4" xfId="14422" xr:uid="{00000000-0005-0000-0000-000054380000}"/>
    <cellStyle name="Normal 3 2 7 2 3 2 5" xfId="14423" xr:uid="{00000000-0005-0000-0000-000055380000}"/>
    <cellStyle name="Normal 3 2 7 2 3 3" xfId="14424" xr:uid="{00000000-0005-0000-0000-000056380000}"/>
    <cellStyle name="Normal 3 2 7 2 3 3 2" xfId="14425" xr:uid="{00000000-0005-0000-0000-000057380000}"/>
    <cellStyle name="Normal 3 2 7 2 3 3 3" xfId="14426" xr:uid="{00000000-0005-0000-0000-000058380000}"/>
    <cellStyle name="Normal 3 2 7 2 3 3 4" xfId="14427" xr:uid="{00000000-0005-0000-0000-000059380000}"/>
    <cellStyle name="Normal 3 2 7 2 3 4" xfId="14428" xr:uid="{00000000-0005-0000-0000-00005A380000}"/>
    <cellStyle name="Normal 3 2 7 2 3 5" xfId="14429" xr:uid="{00000000-0005-0000-0000-00005B380000}"/>
    <cellStyle name="Normal 3 2 7 2 3 6" xfId="14430" xr:uid="{00000000-0005-0000-0000-00005C380000}"/>
    <cellStyle name="Normal 3 2 7 2 4" xfId="14431" xr:uid="{00000000-0005-0000-0000-00005D380000}"/>
    <cellStyle name="Normal 3 2 7 2 4 2" xfId="14432" xr:uid="{00000000-0005-0000-0000-00005E380000}"/>
    <cellStyle name="Normal 3 2 7 2 4 2 2" xfId="14433" xr:uid="{00000000-0005-0000-0000-00005F380000}"/>
    <cellStyle name="Normal 3 2 7 2 4 2 3" xfId="14434" xr:uid="{00000000-0005-0000-0000-000060380000}"/>
    <cellStyle name="Normal 3 2 7 2 4 2 4" xfId="14435" xr:uid="{00000000-0005-0000-0000-000061380000}"/>
    <cellStyle name="Normal 3 2 7 2 4 3" xfId="14436" xr:uid="{00000000-0005-0000-0000-000062380000}"/>
    <cellStyle name="Normal 3 2 7 2 4 4" xfId="14437" xr:uid="{00000000-0005-0000-0000-000063380000}"/>
    <cellStyle name="Normal 3 2 7 2 4 5" xfId="14438" xr:uid="{00000000-0005-0000-0000-000064380000}"/>
    <cellStyle name="Normal 3 2 7 2 5" xfId="14439" xr:uid="{00000000-0005-0000-0000-000065380000}"/>
    <cellStyle name="Normal 3 2 7 2 5 2" xfId="14440" xr:uid="{00000000-0005-0000-0000-000066380000}"/>
    <cellStyle name="Normal 3 2 7 2 5 3" xfId="14441" xr:uid="{00000000-0005-0000-0000-000067380000}"/>
    <cellStyle name="Normal 3 2 7 2 5 4" xfId="14442" xr:uid="{00000000-0005-0000-0000-000068380000}"/>
    <cellStyle name="Normal 3 2 7 2 6" xfId="14443" xr:uid="{00000000-0005-0000-0000-000069380000}"/>
    <cellStyle name="Normal 3 2 7 2 7" xfId="14444" xr:uid="{00000000-0005-0000-0000-00006A380000}"/>
    <cellStyle name="Normal 3 2 7 2 8" xfId="14445" xr:uid="{00000000-0005-0000-0000-00006B380000}"/>
    <cellStyle name="Normal 3 2 7 3" xfId="14446" xr:uid="{00000000-0005-0000-0000-00006C380000}"/>
    <cellStyle name="Normal 3 2 7 3 2" xfId="14447" xr:uid="{00000000-0005-0000-0000-00006D380000}"/>
    <cellStyle name="Normal 3 2 7 3 2 2" xfId="14448" xr:uid="{00000000-0005-0000-0000-00006E380000}"/>
    <cellStyle name="Normal 3 2 7 3 2 2 2" xfId="14449" xr:uid="{00000000-0005-0000-0000-00006F380000}"/>
    <cellStyle name="Normal 3 2 7 3 2 2 3" xfId="14450" xr:uid="{00000000-0005-0000-0000-000070380000}"/>
    <cellStyle name="Normal 3 2 7 3 2 2 4" xfId="14451" xr:uid="{00000000-0005-0000-0000-000071380000}"/>
    <cellStyle name="Normal 3 2 7 3 2 3" xfId="14452" xr:uid="{00000000-0005-0000-0000-000072380000}"/>
    <cellStyle name="Normal 3 2 7 3 2 4" xfId="14453" xr:uid="{00000000-0005-0000-0000-000073380000}"/>
    <cellStyle name="Normal 3 2 7 3 2 5" xfId="14454" xr:uid="{00000000-0005-0000-0000-000074380000}"/>
    <cellStyle name="Normal 3 2 7 3 3" xfId="14455" xr:uid="{00000000-0005-0000-0000-000075380000}"/>
    <cellStyle name="Normal 3 2 7 3 3 2" xfId="14456" xr:uid="{00000000-0005-0000-0000-000076380000}"/>
    <cellStyle name="Normal 3 2 7 3 3 3" xfId="14457" xr:uid="{00000000-0005-0000-0000-000077380000}"/>
    <cellStyle name="Normal 3 2 7 3 3 4" xfId="14458" xr:uid="{00000000-0005-0000-0000-000078380000}"/>
    <cellStyle name="Normal 3 2 7 3 4" xfId="14459" xr:uid="{00000000-0005-0000-0000-000079380000}"/>
    <cellStyle name="Normal 3 2 7 3 5" xfId="14460" xr:uid="{00000000-0005-0000-0000-00007A380000}"/>
    <cellStyle name="Normal 3 2 7 3 6" xfId="14461" xr:uid="{00000000-0005-0000-0000-00007B380000}"/>
    <cellStyle name="Normal 3 2 7 4" xfId="14462" xr:uid="{00000000-0005-0000-0000-00007C380000}"/>
    <cellStyle name="Normal 3 2 7 4 2" xfId="14463" xr:uid="{00000000-0005-0000-0000-00007D380000}"/>
    <cellStyle name="Normal 3 2 7 4 2 2" xfId="14464" xr:uid="{00000000-0005-0000-0000-00007E380000}"/>
    <cellStyle name="Normal 3 2 7 4 2 2 2" xfId="14465" xr:uid="{00000000-0005-0000-0000-00007F380000}"/>
    <cellStyle name="Normal 3 2 7 4 2 2 3" xfId="14466" xr:uid="{00000000-0005-0000-0000-000080380000}"/>
    <cellStyle name="Normal 3 2 7 4 2 2 4" xfId="14467" xr:uid="{00000000-0005-0000-0000-000081380000}"/>
    <cellStyle name="Normal 3 2 7 4 2 3" xfId="14468" xr:uid="{00000000-0005-0000-0000-000082380000}"/>
    <cellStyle name="Normal 3 2 7 4 2 4" xfId="14469" xr:uid="{00000000-0005-0000-0000-000083380000}"/>
    <cellStyle name="Normal 3 2 7 4 2 5" xfId="14470" xr:uid="{00000000-0005-0000-0000-000084380000}"/>
    <cellStyle name="Normal 3 2 7 4 3" xfId="14471" xr:uid="{00000000-0005-0000-0000-000085380000}"/>
    <cellStyle name="Normal 3 2 7 4 3 2" xfId="14472" xr:uid="{00000000-0005-0000-0000-000086380000}"/>
    <cellStyle name="Normal 3 2 7 4 3 3" xfId="14473" xr:uid="{00000000-0005-0000-0000-000087380000}"/>
    <cellStyle name="Normal 3 2 7 4 3 4" xfId="14474" xr:uid="{00000000-0005-0000-0000-000088380000}"/>
    <cellStyle name="Normal 3 2 7 4 4" xfId="14475" xr:uid="{00000000-0005-0000-0000-000089380000}"/>
    <cellStyle name="Normal 3 2 7 4 5" xfId="14476" xr:uid="{00000000-0005-0000-0000-00008A380000}"/>
    <cellStyle name="Normal 3 2 7 4 6" xfId="14477" xr:uid="{00000000-0005-0000-0000-00008B380000}"/>
    <cellStyle name="Normal 3 2 7 5" xfId="14478" xr:uid="{00000000-0005-0000-0000-00008C380000}"/>
    <cellStyle name="Normal 3 2 7 6" xfId="14479" xr:uid="{00000000-0005-0000-0000-00008D380000}"/>
    <cellStyle name="Normal 3 2 7 6 2" xfId="14480" xr:uid="{00000000-0005-0000-0000-00008E380000}"/>
    <cellStyle name="Normal 3 2 7 6 2 2" xfId="14481" xr:uid="{00000000-0005-0000-0000-00008F380000}"/>
    <cellStyle name="Normal 3 2 7 6 2 3" xfId="14482" xr:uid="{00000000-0005-0000-0000-000090380000}"/>
    <cellStyle name="Normal 3 2 7 6 2 4" xfId="14483" xr:uid="{00000000-0005-0000-0000-000091380000}"/>
    <cellStyle name="Normal 3 2 7 6 3" xfId="14484" xr:uid="{00000000-0005-0000-0000-000092380000}"/>
    <cellStyle name="Normal 3 2 7 6 4" xfId="14485" xr:uid="{00000000-0005-0000-0000-000093380000}"/>
    <cellStyle name="Normal 3 2 7 6 5" xfId="14486" xr:uid="{00000000-0005-0000-0000-000094380000}"/>
    <cellStyle name="Normal 3 2 7 7" xfId="14487" xr:uid="{00000000-0005-0000-0000-000095380000}"/>
    <cellStyle name="Normal 3 2 7 7 2" xfId="14488" xr:uid="{00000000-0005-0000-0000-000096380000}"/>
    <cellStyle name="Normal 3 2 7 7 3" xfId="14489" xr:uid="{00000000-0005-0000-0000-000097380000}"/>
    <cellStyle name="Normal 3 2 7 7 4" xfId="14490" xr:uid="{00000000-0005-0000-0000-000098380000}"/>
    <cellStyle name="Normal 3 2 7 8" xfId="14491" xr:uid="{00000000-0005-0000-0000-000099380000}"/>
    <cellStyle name="Normal 3 2 7 9" xfId="14492" xr:uid="{00000000-0005-0000-0000-00009A380000}"/>
    <cellStyle name="Normal 3 2 8" xfId="14493" xr:uid="{00000000-0005-0000-0000-00009B380000}"/>
    <cellStyle name="Normal 3 2 8 2" xfId="14494" xr:uid="{00000000-0005-0000-0000-00009C380000}"/>
    <cellStyle name="Normal 3 2 8 2 2" xfId="14495" xr:uid="{00000000-0005-0000-0000-00009D380000}"/>
    <cellStyle name="Normal 3 2 8 2 2 2" xfId="14496" xr:uid="{00000000-0005-0000-0000-00009E380000}"/>
    <cellStyle name="Normal 3 2 8 2 2 2 2" xfId="14497" xr:uid="{00000000-0005-0000-0000-00009F380000}"/>
    <cellStyle name="Normal 3 2 8 2 2 2 3" xfId="14498" xr:uid="{00000000-0005-0000-0000-0000A0380000}"/>
    <cellStyle name="Normal 3 2 8 2 2 2 4" xfId="14499" xr:uid="{00000000-0005-0000-0000-0000A1380000}"/>
    <cellStyle name="Normal 3 2 8 2 2 3" xfId="14500" xr:uid="{00000000-0005-0000-0000-0000A2380000}"/>
    <cellStyle name="Normal 3 2 8 2 2 4" xfId="14501" xr:uid="{00000000-0005-0000-0000-0000A3380000}"/>
    <cellStyle name="Normal 3 2 8 2 2 5" xfId="14502" xr:uid="{00000000-0005-0000-0000-0000A4380000}"/>
    <cellStyle name="Normal 3 2 8 2 3" xfId="14503" xr:uid="{00000000-0005-0000-0000-0000A5380000}"/>
    <cellStyle name="Normal 3 2 8 2 3 2" xfId="14504" xr:uid="{00000000-0005-0000-0000-0000A6380000}"/>
    <cellStyle name="Normal 3 2 8 2 3 3" xfId="14505" xr:uid="{00000000-0005-0000-0000-0000A7380000}"/>
    <cellStyle name="Normal 3 2 8 2 3 4" xfId="14506" xr:uid="{00000000-0005-0000-0000-0000A8380000}"/>
    <cellStyle name="Normal 3 2 8 2 4" xfId="14507" xr:uid="{00000000-0005-0000-0000-0000A9380000}"/>
    <cellStyle name="Normal 3 2 8 2 5" xfId="14508" xr:uid="{00000000-0005-0000-0000-0000AA380000}"/>
    <cellStyle name="Normal 3 2 8 2 6" xfId="14509" xr:uid="{00000000-0005-0000-0000-0000AB380000}"/>
    <cellStyle name="Normal 3 2 8 3" xfId="14510" xr:uid="{00000000-0005-0000-0000-0000AC380000}"/>
    <cellStyle name="Normal 3 2 8 3 2" xfId="14511" xr:uid="{00000000-0005-0000-0000-0000AD380000}"/>
    <cellStyle name="Normal 3 2 8 3 2 2" xfId="14512" xr:uid="{00000000-0005-0000-0000-0000AE380000}"/>
    <cellStyle name="Normal 3 2 8 3 2 2 2" xfId="14513" xr:uid="{00000000-0005-0000-0000-0000AF380000}"/>
    <cellStyle name="Normal 3 2 8 3 2 2 3" xfId="14514" xr:uid="{00000000-0005-0000-0000-0000B0380000}"/>
    <cellStyle name="Normal 3 2 8 3 2 2 4" xfId="14515" xr:uid="{00000000-0005-0000-0000-0000B1380000}"/>
    <cellStyle name="Normal 3 2 8 3 2 3" xfId="14516" xr:uid="{00000000-0005-0000-0000-0000B2380000}"/>
    <cellStyle name="Normal 3 2 8 3 2 4" xfId="14517" xr:uid="{00000000-0005-0000-0000-0000B3380000}"/>
    <cellStyle name="Normal 3 2 8 3 2 5" xfId="14518" xr:uid="{00000000-0005-0000-0000-0000B4380000}"/>
    <cellStyle name="Normal 3 2 8 3 3" xfId="14519" xr:uid="{00000000-0005-0000-0000-0000B5380000}"/>
    <cellStyle name="Normal 3 2 8 3 3 2" xfId="14520" xr:uid="{00000000-0005-0000-0000-0000B6380000}"/>
    <cellStyle name="Normal 3 2 8 3 3 3" xfId="14521" xr:uid="{00000000-0005-0000-0000-0000B7380000}"/>
    <cellStyle name="Normal 3 2 8 3 3 4" xfId="14522" xr:uid="{00000000-0005-0000-0000-0000B8380000}"/>
    <cellStyle name="Normal 3 2 8 3 4" xfId="14523" xr:uid="{00000000-0005-0000-0000-0000B9380000}"/>
    <cellStyle name="Normal 3 2 8 3 5" xfId="14524" xr:uid="{00000000-0005-0000-0000-0000BA380000}"/>
    <cellStyle name="Normal 3 2 8 3 6" xfId="14525" xr:uid="{00000000-0005-0000-0000-0000BB380000}"/>
    <cellStyle name="Normal 3 2 8 4" xfId="14526" xr:uid="{00000000-0005-0000-0000-0000BC380000}"/>
    <cellStyle name="Normal 3 2 8 5" xfId="14527" xr:uid="{00000000-0005-0000-0000-0000BD380000}"/>
    <cellStyle name="Normal 3 2 8 5 2" xfId="14528" xr:uid="{00000000-0005-0000-0000-0000BE380000}"/>
    <cellStyle name="Normal 3 2 8 5 2 2" xfId="14529" xr:uid="{00000000-0005-0000-0000-0000BF380000}"/>
    <cellStyle name="Normal 3 2 8 5 2 3" xfId="14530" xr:uid="{00000000-0005-0000-0000-0000C0380000}"/>
    <cellStyle name="Normal 3 2 8 5 2 4" xfId="14531" xr:uid="{00000000-0005-0000-0000-0000C1380000}"/>
    <cellStyle name="Normal 3 2 8 5 3" xfId="14532" xr:uid="{00000000-0005-0000-0000-0000C2380000}"/>
    <cellStyle name="Normal 3 2 8 5 4" xfId="14533" xr:uid="{00000000-0005-0000-0000-0000C3380000}"/>
    <cellStyle name="Normal 3 2 8 5 5" xfId="14534" xr:uid="{00000000-0005-0000-0000-0000C4380000}"/>
    <cellStyle name="Normal 3 2 8 6" xfId="14535" xr:uid="{00000000-0005-0000-0000-0000C5380000}"/>
    <cellStyle name="Normal 3 2 8 6 2" xfId="14536" xr:uid="{00000000-0005-0000-0000-0000C6380000}"/>
    <cellStyle name="Normal 3 2 8 6 3" xfId="14537" xr:uid="{00000000-0005-0000-0000-0000C7380000}"/>
    <cellStyle name="Normal 3 2 8 6 4" xfId="14538" xr:uid="{00000000-0005-0000-0000-0000C8380000}"/>
    <cellStyle name="Normal 3 2 8 7" xfId="14539" xr:uid="{00000000-0005-0000-0000-0000C9380000}"/>
    <cellStyle name="Normal 3 2 8 8" xfId="14540" xr:uid="{00000000-0005-0000-0000-0000CA380000}"/>
    <cellStyle name="Normal 3 2 8 9" xfId="14541" xr:uid="{00000000-0005-0000-0000-0000CB380000}"/>
    <cellStyle name="Normal 3 2 9" xfId="14542" xr:uid="{00000000-0005-0000-0000-0000CC380000}"/>
    <cellStyle name="Normal 3 2 9 2" xfId="14543" xr:uid="{00000000-0005-0000-0000-0000CD380000}"/>
    <cellStyle name="Normal 3 2 9 2 2" xfId="14544" xr:uid="{00000000-0005-0000-0000-0000CE380000}"/>
    <cellStyle name="Normal 3 2 9 2 2 2" xfId="14545" xr:uid="{00000000-0005-0000-0000-0000CF380000}"/>
    <cellStyle name="Normal 3 2 9 2 2 2 2" xfId="14546" xr:uid="{00000000-0005-0000-0000-0000D0380000}"/>
    <cellStyle name="Normal 3 2 9 2 2 2 3" xfId="14547" xr:uid="{00000000-0005-0000-0000-0000D1380000}"/>
    <cellStyle name="Normal 3 2 9 2 2 2 4" xfId="14548" xr:uid="{00000000-0005-0000-0000-0000D2380000}"/>
    <cellStyle name="Normal 3 2 9 2 2 3" xfId="14549" xr:uid="{00000000-0005-0000-0000-0000D3380000}"/>
    <cellStyle name="Normal 3 2 9 2 2 4" xfId="14550" xr:uid="{00000000-0005-0000-0000-0000D4380000}"/>
    <cellStyle name="Normal 3 2 9 2 2 5" xfId="14551" xr:uid="{00000000-0005-0000-0000-0000D5380000}"/>
    <cellStyle name="Normal 3 2 9 2 3" xfId="14552" xr:uid="{00000000-0005-0000-0000-0000D6380000}"/>
    <cellStyle name="Normal 3 2 9 2 3 2" xfId="14553" xr:uid="{00000000-0005-0000-0000-0000D7380000}"/>
    <cellStyle name="Normal 3 2 9 2 3 3" xfId="14554" xr:uid="{00000000-0005-0000-0000-0000D8380000}"/>
    <cellStyle name="Normal 3 2 9 2 3 4" xfId="14555" xr:uid="{00000000-0005-0000-0000-0000D9380000}"/>
    <cellStyle name="Normal 3 2 9 2 4" xfId="14556" xr:uid="{00000000-0005-0000-0000-0000DA380000}"/>
    <cellStyle name="Normal 3 2 9 2 5" xfId="14557" xr:uid="{00000000-0005-0000-0000-0000DB380000}"/>
    <cellStyle name="Normal 3 2 9 2 6" xfId="14558" xr:uid="{00000000-0005-0000-0000-0000DC380000}"/>
    <cellStyle name="Normal 3 2 9 3" xfId="14559" xr:uid="{00000000-0005-0000-0000-0000DD380000}"/>
    <cellStyle name="Normal 3 2 9 3 2" xfId="14560" xr:uid="{00000000-0005-0000-0000-0000DE380000}"/>
    <cellStyle name="Normal 3 2 9 3 2 2" xfId="14561" xr:uid="{00000000-0005-0000-0000-0000DF380000}"/>
    <cellStyle name="Normal 3 2 9 3 2 2 2" xfId="14562" xr:uid="{00000000-0005-0000-0000-0000E0380000}"/>
    <cellStyle name="Normal 3 2 9 3 2 2 3" xfId="14563" xr:uid="{00000000-0005-0000-0000-0000E1380000}"/>
    <cellStyle name="Normal 3 2 9 3 2 2 4" xfId="14564" xr:uid="{00000000-0005-0000-0000-0000E2380000}"/>
    <cellStyle name="Normal 3 2 9 3 2 3" xfId="14565" xr:uid="{00000000-0005-0000-0000-0000E3380000}"/>
    <cellStyle name="Normal 3 2 9 3 2 4" xfId="14566" xr:uid="{00000000-0005-0000-0000-0000E4380000}"/>
    <cellStyle name="Normal 3 2 9 3 2 5" xfId="14567" xr:uid="{00000000-0005-0000-0000-0000E5380000}"/>
    <cellStyle name="Normal 3 2 9 3 3" xfId="14568" xr:uid="{00000000-0005-0000-0000-0000E6380000}"/>
    <cellStyle name="Normal 3 2 9 3 3 2" xfId="14569" xr:uid="{00000000-0005-0000-0000-0000E7380000}"/>
    <cellStyle name="Normal 3 2 9 3 3 3" xfId="14570" xr:uid="{00000000-0005-0000-0000-0000E8380000}"/>
    <cellStyle name="Normal 3 2 9 3 3 4" xfId="14571" xr:uid="{00000000-0005-0000-0000-0000E9380000}"/>
    <cellStyle name="Normal 3 2 9 3 4" xfId="14572" xr:uid="{00000000-0005-0000-0000-0000EA380000}"/>
    <cellStyle name="Normal 3 2 9 3 5" xfId="14573" xr:uid="{00000000-0005-0000-0000-0000EB380000}"/>
    <cellStyle name="Normal 3 2 9 3 6" xfId="14574" xr:uid="{00000000-0005-0000-0000-0000EC380000}"/>
    <cellStyle name="Normal 3 2 9 4" xfId="14575" xr:uid="{00000000-0005-0000-0000-0000ED380000}"/>
    <cellStyle name="Normal 3 2 9 5" xfId="14576" xr:uid="{00000000-0005-0000-0000-0000EE380000}"/>
    <cellStyle name="Normal 3 2 9 5 2" xfId="14577" xr:uid="{00000000-0005-0000-0000-0000EF380000}"/>
    <cellStyle name="Normal 3 2 9 5 2 2" xfId="14578" xr:uid="{00000000-0005-0000-0000-0000F0380000}"/>
    <cellStyle name="Normal 3 2 9 5 2 3" xfId="14579" xr:uid="{00000000-0005-0000-0000-0000F1380000}"/>
    <cellStyle name="Normal 3 2 9 5 2 4" xfId="14580" xr:uid="{00000000-0005-0000-0000-0000F2380000}"/>
    <cellStyle name="Normal 3 2 9 5 3" xfId="14581" xr:uid="{00000000-0005-0000-0000-0000F3380000}"/>
    <cellStyle name="Normal 3 2 9 5 4" xfId="14582" xr:uid="{00000000-0005-0000-0000-0000F4380000}"/>
    <cellStyle name="Normal 3 2 9 5 5" xfId="14583" xr:uid="{00000000-0005-0000-0000-0000F5380000}"/>
    <cellStyle name="Normal 3 2 9 6" xfId="14584" xr:uid="{00000000-0005-0000-0000-0000F6380000}"/>
    <cellStyle name="Normal 3 2 9 6 2" xfId="14585" xr:uid="{00000000-0005-0000-0000-0000F7380000}"/>
    <cellStyle name="Normal 3 2 9 6 3" xfId="14586" xr:uid="{00000000-0005-0000-0000-0000F8380000}"/>
    <cellStyle name="Normal 3 2 9 6 4" xfId="14587" xr:uid="{00000000-0005-0000-0000-0000F9380000}"/>
    <cellStyle name="Normal 3 2 9 7" xfId="14588" xr:uid="{00000000-0005-0000-0000-0000FA380000}"/>
    <cellStyle name="Normal 3 2 9 8" xfId="14589" xr:uid="{00000000-0005-0000-0000-0000FB380000}"/>
    <cellStyle name="Normal 3 2 9 9" xfId="14590" xr:uid="{00000000-0005-0000-0000-0000FC380000}"/>
    <cellStyle name="Normal 3 2_Guarantees" xfId="14591" xr:uid="{00000000-0005-0000-0000-0000FD380000}"/>
    <cellStyle name="Normal 3 20" xfId="14592" xr:uid="{00000000-0005-0000-0000-0000FE380000}"/>
    <cellStyle name="Normal 3 20 2" xfId="14593" xr:uid="{00000000-0005-0000-0000-0000FF380000}"/>
    <cellStyle name="Normal 3 20 2 2" xfId="14594" xr:uid="{00000000-0005-0000-0000-000000390000}"/>
    <cellStyle name="Normal 3 20 2 2 2" xfId="14595" xr:uid="{00000000-0005-0000-0000-000001390000}"/>
    <cellStyle name="Normal 3 20 2 2 3" xfId="14596" xr:uid="{00000000-0005-0000-0000-000002390000}"/>
    <cellStyle name="Normal 3 20 2 2 4" xfId="14597" xr:uid="{00000000-0005-0000-0000-000003390000}"/>
    <cellStyle name="Normal 3 20 2 3" xfId="14598" xr:uid="{00000000-0005-0000-0000-000004390000}"/>
    <cellStyle name="Normal 3 20 2 4" xfId="14599" xr:uid="{00000000-0005-0000-0000-000005390000}"/>
    <cellStyle name="Normal 3 20 2 5" xfId="14600" xr:uid="{00000000-0005-0000-0000-000006390000}"/>
    <cellStyle name="Normal 3 20 3" xfId="14601" xr:uid="{00000000-0005-0000-0000-000007390000}"/>
    <cellStyle name="Normal 3 20 4" xfId="14602" xr:uid="{00000000-0005-0000-0000-000008390000}"/>
    <cellStyle name="Normal 3 20 4 2" xfId="14603" xr:uid="{00000000-0005-0000-0000-000009390000}"/>
    <cellStyle name="Normal 3 20 4 3" xfId="14604" xr:uid="{00000000-0005-0000-0000-00000A390000}"/>
    <cellStyle name="Normal 3 20 4 4" xfId="14605" xr:uid="{00000000-0005-0000-0000-00000B390000}"/>
    <cellStyle name="Normal 3 20 5" xfId="14606" xr:uid="{00000000-0005-0000-0000-00000C390000}"/>
    <cellStyle name="Normal 3 20 6" xfId="14607" xr:uid="{00000000-0005-0000-0000-00000D390000}"/>
    <cellStyle name="Normal 3 20 7" xfId="14608" xr:uid="{00000000-0005-0000-0000-00000E390000}"/>
    <cellStyle name="Normal 3 21" xfId="14609" xr:uid="{00000000-0005-0000-0000-00000F390000}"/>
    <cellStyle name="Normal 3 21 2" xfId="14610" xr:uid="{00000000-0005-0000-0000-000010390000}"/>
    <cellStyle name="Normal 3 21 2 2" xfId="14611" xr:uid="{00000000-0005-0000-0000-000011390000}"/>
    <cellStyle name="Normal 3 21 2 2 2" xfId="14612" xr:uid="{00000000-0005-0000-0000-000012390000}"/>
    <cellStyle name="Normal 3 21 2 2 3" xfId="14613" xr:uid="{00000000-0005-0000-0000-000013390000}"/>
    <cellStyle name="Normal 3 21 2 2 4" xfId="14614" xr:uid="{00000000-0005-0000-0000-000014390000}"/>
    <cellStyle name="Normal 3 21 2 3" xfId="14615" xr:uid="{00000000-0005-0000-0000-000015390000}"/>
    <cellStyle name="Normal 3 21 2 4" xfId="14616" xr:uid="{00000000-0005-0000-0000-000016390000}"/>
    <cellStyle name="Normal 3 21 2 5" xfId="14617" xr:uid="{00000000-0005-0000-0000-000017390000}"/>
    <cellStyle name="Normal 3 21 3" xfId="14618" xr:uid="{00000000-0005-0000-0000-000018390000}"/>
    <cellStyle name="Normal 3 21 4" xfId="14619" xr:uid="{00000000-0005-0000-0000-000019390000}"/>
    <cellStyle name="Normal 3 21 4 2" xfId="14620" xr:uid="{00000000-0005-0000-0000-00001A390000}"/>
    <cellStyle name="Normal 3 21 4 3" xfId="14621" xr:uid="{00000000-0005-0000-0000-00001B390000}"/>
    <cellStyle name="Normal 3 21 4 4" xfId="14622" xr:uid="{00000000-0005-0000-0000-00001C390000}"/>
    <cellStyle name="Normal 3 21 5" xfId="14623" xr:uid="{00000000-0005-0000-0000-00001D390000}"/>
    <cellStyle name="Normal 3 21 6" xfId="14624" xr:uid="{00000000-0005-0000-0000-00001E390000}"/>
    <cellStyle name="Normal 3 21 7" xfId="14625" xr:uid="{00000000-0005-0000-0000-00001F390000}"/>
    <cellStyle name="Normal 3 22" xfId="14626" xr:uid="{00000000-0005-0000-0000-000020390000}"/>
    <cellStyle name="Normal 3 22 2" xfId="14627" xr:uid="{00000000-0005-0000-0000-000021390000}"/>
    <cellStyle name="Normal 3 22 2 2" xfId="14628" xr:uid="{00000000-0005-0000-0000-000022390000}"/>
    <cellStyle name="Normal 3 22 2 2 2" xfId="14629" xr:uid="{00000000-0005-0000-0000-000023390000}"/>
    <cellStyle name="Normal 3 22 2 2 3" xfId="14630" xr:uid="{00000000-0005-0000-0000-000024390000}"/>
    <cellStyle name="Normal 3 22 2 2 4" xfId="14631" xr:uid="{00000000-0005-0000-0000-000025390000}"/>
    <cellStyle name="Normal 3 22 2 3" xfId="14632" xr:uid="{00000000-0005-0000-0000-000026390000}"/>
    <cellStyle name="Normal 3 22 2 4" xfId="14633" xr:uid="{00000000-0005-0000-0000-000027390000}"/>
    <cellStyle name="Normal 3 22 2 5" xfId="14634" xr:uid="{00000000-0005-0000-0000-000028390000}"/>
    <cellStyle name="Normal 3 22 3" xfId="14635" xr:uid="{00000000-0005-0000-0000-000029390000}"/>
    <cellStyle name="Normal 3 22 4" xfId="14636" xr:uid="{00000000-0005-0000-0000-00002A390000}"/>
    <cellStyle name="Normal 3 22 4 2" xfId="14637" xr:uid="{00000000-0005-0000-0000-00002B390000}"/>
    <cellStyle name="Normal 3 22 4 3" xfId="14638" xr:uid="{00000000-0005-0000-0000-00002C390000}"/>
    <cellStyle name="Normal 3 22 4 4" xfId="14639" xr:uid="{00000000-0005-0000-0000-00002D390000}"/>
    <cellStyle name="Normal 3 22 5" xfId="14640" xr:uid="{00000000-0005-0000-0000-00002E390000}"/>
    <cellStyle name="Normal 3 22 6" xfId="14641" xr:uid="{00000000-0005-0000-0000-00002F390000}"/>
    <cellStyle name="Normal 3 22 7" xfId="14642" xr:uid="{00000000-0005-0000-0000-000030390000}"/>
    <cellStyle name="Normal 3 23" xfId="14643" xr:uid="{00000000-0005-0000-0000-000031390000}"/>
    <cellStyle name="Normal 3 23 2" xfId="14644" xr:uid="{00000000-0005-0000-0000-000032390000}"/>
    <cellStyle name="Normal 3 23 2 2" xfId="14645" xr:uid="{00000000-0005-0000-0000-000033390000}"/>
    <cellStyle name="Normal 3 23 2 2 2" xfId="14646" xr:uid="{00000000-0005-0000-0000-000034390000}"/>
    <cellStyle name="Normal 3 23 2 2 3" xfId="14647" xr:uid="{00000000-0005-0000-0000-000035390000}"/>
    <cellStyle name="Normal 3 23 2 2 4" xfId="14648" xr:uid="{00000000-0005-0000-0000-000036390000}"/>
    <cellStyle name="Normal 3 23 2 3" xfId="14649" xr:uid="{00000000-0005-0000-0000-000037390000}"/>
    <cellStyle name="Normal 3 23 2 4" xfId="14650" xr:uid="{00000000-0005-0000-0000-000038390000}"/>
    <cellStyle name="Normal 3 23 2 5" xfId="14651" xr:uid="{00000000-0005-0000-0000-000039390000}"/>
    <cellStyle name="Normal 3 23 3" xfId="14652" xr:uid="{00000000-0005-0000-0000-00003A390000}"/>
    <cellStyle name="Normal 3 23 3 2" xfId="14653" xr:uid="{00000000-0005-0000-0000-00003B390000}"/>
    <cellStyle name="Normal 3 23 3 3" xfId="14654" xr:uid="{00000000-0005-0000-0000-00003C390000}"/>
    <cellStyle name="Normal 3 23 3 4" xfId="14655" xr:uid="{00000000-0005-0000-0000-00003D390000}"/>
    <cellStyle name="Normal 3 23 4" xfId="14656" xr:uid="{00000000-0005-0000-0000-00003E390000}"/>
    <cellStyle name="Normal 3 23 5" xfId="14657" xr:uid="{00000000-0005-0000-0000-00003F390000}"/>
    <cellStyle name="Normal 3 23 6" xfId="14658" xr:uid="{00000000-0005-0000-0000-000040390000}"/>
    <cellStyle name="Normal 3 24" xfId="14659" xr:uid="{00000000-0005-0000-0000-000041390000}"/>
    <cellStyle name="Normal 3 24 2" xfId="14660" xr:uid="{00000000-0005-0000-0000-000042390000}"/>
    <cellStyle name="Normal 3 24 2 2" xfId="14661" xr:uid="{00000000-0005-0000-0000-000043390000}"/>
    <cellStyle name="Normal 3 24 2 2 2" xfId="14662" xr:uid="{00000000-0005-0000-0000-000044390000}"/>
    <cellStyle name="Normal 3 24 2 2 3" xfId="14663" xr:uid="{00000000-0005-0000-0000-000045390000}"/>
    <cellStyle name="Normal 3 24 2 2 4" xfId="14664" xr:uid="{00000000-0005-0000-0000-000046390000}"/>
    <cellStyle name="Normal 3 24 2 3" xfId="14665" xr:uid="{00000000-0005-0000-0000-000047390000}"/>
    <cellStyle name="Normal 3 24 2 4" xfId="14666" xr:uid="{00000000-0005-0000-0000-000048390000}"/>
    <cellStyle name="Normal 3 24 2 5" xfId="14667" xr:uid="{00000000-0005-0000-0000-000049390000}"/>
    <cellStyle name="Normal 3 24 3" xfId="14668" xr:uid="{00000000-0005-0000-0000-00004A390000}"/>
    <cellStyle name="Normal 3 24 3 2" xfId="14669" xr:uid="{00000000-0005-0000-0000-00004B390000}"/>
    <cellStyle name="Normal 3 24 3 3" xfId="14670" xr:uid="{00000000-0005-0000-0000-00004C390000}"/>
    <cellStyle name="Normal 3 24 3 4" xfId="14671" xr:uid="{00000000-0005-0000-0000-00004D390000}"/>
    <cellStyle name="Normal 3 24 4" xfId="14672" xr:uid="{00000000-0005-0000-0000-00004E390000}"/>
    <cellStyle name="Normal 3 24 5" xfId="14673" xr:uid="{00000000-0005-0000-0000-00004F390000}"/>
    <cellStyle name="Normal 3 24 6" xfId="14674" xr:uid="{00000000-0005-0000-0000-000050390000}"/>
    <cellStyle name="Normal 3 25" xfId="14675" xr:uid="{00000000-0005-0000-0000-000051390000}"/>
    <cellStyle name="Normal 3 25 2" xfId="14676" xr:uid="{00000000-0005-0000-0000-000052390000}"/>
    <cellStyle name="Normal 3 25 2 2" xfId="14677" xr:uid="{00000000-0005-0000-0000-000053390000}"/>
    <cellStyle name="Normal 3 25 2 2 2" xfId="14678" xr:uid="{00000000-0005-0000-0000-000054390000}"/>
    <cellStyle name="Normal 3 25 2 2 3" xfId="14679" xr:uid="{00000000-0005-0000-0000-000055390000}"/>
    <cellStyle name="Normal 3 25 2 2 4" xfId="14680" xr:uid="{00000000-0005-0000-0000-000056390000}"/>
    <cellStyle name="Normal 3 25 2 3" xfId="14681" xr:uid="{00000000-0005-0000-0000-000057390000}"/>
    <cellStyle name="Normal 3 25 2 4" xfId="14682" xr:uid="{00000000-0005-0000-0000-000058390000}"/>
    <cellStyle name="Normal 3 25 2 5" xfId="14683" xr:uid="{00000000-0005-0000-0000-000059390000}"/>
    <cellStyle name="Normal 3 25 3" xfId="14684" xr:uid="{00000000-0005-0000-0000-00005A390000}"/>
    <cellStyle name="Normal 3 25 3 2" xfId="14685" xr:uid="{00000000-0005-0000-0000-00005B390000}"/>
    <cellStyle name="Normal 3 25 3 3" xfId="14686" xr:uid="{00000000-0005-0000-0000-00005C390000}"/>
    <cellStyle name="Normal 3 25 3 4" xfId="14687" xr:uid="{00000000-0005-0000-0000-00005D390000}"/>
    <cellStyle name="Normal 3 25 4" xfId="14688" xr:uid="{00000000-0005-0000-0000-00005E390000}"/>
    <cellStyle name="Normal 3 25 5" xfId="14689" xr:uid="{00000000-0005-0000-0000-00005F390000}"/>
    <cellStyle name="Normal 3 25 6" xfId="14690" xr:uid="{00000000-0005-0000-0000-000060390000}"/>
    <cellStyle name="Normal 3 26" xfId="14691" xr:uid="{00000000-0005-0000-0000-000061390000}"/>
    <cellStyle name="Normal 3 26 2" xfId="14692" xr:uid="{00000000-0005-0000-0000-000062390000}"/>
    <cellStyle name="Normal 3 26 2 2" xfId="14693" xr:uid="{00000000-0005-0000-0000-000063390000}"/>
    <cellStyle name="Normal 3 26 2 2 2" xfId="14694" xr:uid="{00000000-0005-0000-0000-000064390000}"/>
    <cellStyle name="Normal 3 26 2 2 3" xfId="14695" xr:uid="{00000000-0005-0000-0000-000065390000}"/>
    <cellStyle name="Normal 3 26 2 2 4" xfId="14696" xr:uid="{00000000-0005-0000-0000-000066390000}"/>
    <cellStyle name="Normal 3 26 2 3" xfId="14697" xr:uid="{00000000-0005-0000-0000-000067390000}"/>
    <cellStyle name="Normal 3 26 2 4" xfId="14698" xr:uid="{00000000-0005-0000-0000-000068390000}"/>
    <cellStyle name="Normal 3 26 2 5" xfId="14699" xr:uid="{00000000-0005-0000-0000-000069390000}"/>
    <cellStyle name="Normal 3 26 3" xfId="14700" xr:uid="{00000000-0005-0000-0000-00006A390000}"/>
    <cellStyle name="Normal 3 26 3 2" xfId="14701" xr:uid="{00000000-0005-0000-0000-00006B390000}"/>
    <cellStyle name="Normal 3 26 3 3" xfId="14702" xr:uid="{00000000-0005-0000-0000-00006C390000}"/>
    <cellStyle name="Normal 3 26 3 4" xfId="14703" xr:uid="{00000000-0005-0000-0000-00006D390000}"/>
    <cellStyle name="Normal 3 26 4" xfId="14704" xr:uid="{00000000-0005-0000-0000-00006E390000}"/>
    <cellStyle name="Normal 3 26 5" xfId="14705" xr:uid="{00000000-0005-0000-0000-00006F390000}"/>
    <cellStyle name="Normal 3 26 6" xfId="14706" xr:uid="{00000000-0005-0000-0000-000070390000}"/>
    <cellStyle name="Normal 3 27" xfId="14707" xr:uid="{00000000-0005-0000-0000-000071390000}"/>
    <cellStyle name="Normal 3 27 2" xfId="14708" xr:uid="{00000000-0005-0000-0000-000072390000}"/>
    <cellStyle name="Normal 3 27 2 2" xfId="14709" xr:uid="{00000000-0005-0000-0000-000073390000}"/>
    <cellStyle name="Normal 3 27 2 2 2" xfId="14710" xr:uid="{00000000-0005-0000-0000-000074390000}"/>
    <cellStyle name="Normal 3 27 2 2 3" xfId="14711" xr:uid="{00000000-0005-0000-0000-000075390000}"/>
    <cellStyle name="Normal 3 27 2 2 4" xfId="14712" xr:uid="{00000000-0005-0000-0000-000076390000}"/>
    <cellStyle name="Normal 3 27 2 3" xfId="14713" xr:uid="{00000000-0005-0000-0000-000077390000}"/>
    <cellStyle name="Normal 3 27 2 4" xfId="14714" xr:uid="{00000000-0005-0000-0000-000078390000}"/>
    <cellStyle name="Normal 3 27 2 5" xfId="14715" xr:uid="{00000000-0005-0000-0000-000079390000}"/>
    <cellStyle name="Normal 3 27 3" xfId="14716" xr:uid="{00000000-0005-0000-0000-00007A390000}"/>
    <cellStyle name="Normal 3 27 3 2" xfId="14717" xr:uid="{00000000-0005-0000-0000-00007B390000}"/>
    <cellStyle name="Normal 3 27 3 3" xfId="14718" xr:uid="{00000000-0005-0000-0000-00007C390000}"/>
    <cellStyle name="Normal 3 27 3 4" xfId="14719" xr:uid="{00000000-0005-0000-0000-00007D390000}"/>
    <cellStyle name="Normal 3 27 4" xfId="14720" xr:uid="{00000000-0005-0000-0000-00007E390000}"/>
    <cellStyle name="Normal 3 27 5" xfId="14721" xr:uid="{00000000-0005-0000-0000-00007F390000}"/>
    <cellStyle name="Normal 3 27 6" xfId="14722" xr:uid="{00000000-0005-0000-0000-000080390000}"/>
    <cellStyle name="Normal 3 28" xfId="14723" xr:uid="{00000000-0005-0000-0000-000081390000}"/>
    <cellStyle name="Normal 3 28 2" xfId="14724" xr:uid="{00000000-0005-0000-0000-000082390000}"/>
    <cellStyle name="Normal 3 28 2 2" xfId="14725" xr:uid="{00000000-0005-0000-0000-000083390000}"/>
    <cellStyle name="Normal 3 28 2 2 2" xfId="14726" xr:uid="{00000000-0005-0000-0000-000084390000}"/>
    <cellStyle name="Normal 3 28 2 2 3" xfId="14727" xr:uid="{00000000-0005-0000-0000-000085390000}"/>
    <cellStyle name="Normal 3 28 2 2 4" xfId="14728" xr:uid="{00000000-0005-0000-0000-000086390000}"/>
    <cellStyle name="Normal 3 28 2 3" xfId="14729" xr:uid="{00000000-0005-0000-0000-000087390000}"/>
    <cellStyle name="Normal 3 28 2 4" xfId="14730" xr:uid="{00000000-0005-0000-0000-000088390000}"/>
    <cellStyle name="Normal 3 28 2 5" xfId="14731" xr:uid="{00000000-0005-0000-0000-000089390000}"/>
    <cellStyle name="Normal 3 28 3" xfId="14732" xr:uid="{00000000-0005-0000-0000-00008A390000}"/>
    <cellStyle name="Normal 3 28 3 2" xfId="14733" xr:uid="{00000000-0005-0000-0000-00008B390000}"/>
    <cellStyle name="Normal 3 28 3 3" xfId="14734" xr:uid="{00000000-0005-0000-0000-00008C390000}"/>
    <cellStyle name="Normal 3 28 3 4" xfId="14735" xr:uid="{00000000-0005-0000-0000-00008D390000}"/>
    <cellStyle name="Normal 3 28 4" xfId="14736" xr:uid="{00000000-0005-0000-0000-00008E390000}"/>
    <cellStyle name="Normal 3 28 5" xfId="14737" xr:uid="{00000000-0005-0000-0000-00008F390000}"/>
    <cellStyle name="Normal 3 28 6" xfId="14738" xr:uid="{00000000-0005-0000-0000-000090390000}"/>
    <cellStyle name="Normal 3 29" xfId="14739" xr:uid="{00000000-0005-0000-0000-000091390000}"/>
    <cellStyle name="Normal 3 29 2" xfId="14740" xr:uid="{00000000-0005-0000-0000-000092390000}"/>
    <cellStyle name="Normal 3 29 2 2" xfId="14741" xr:uid="{00000000-0005-0000-0000-000093390000}"/>
    <cellStyle name="Normal 3 29 2 2 2" xfId="14742" xr:uid="{00000000-0005-0000-0000-000094390000}"/>
    <cellStyle name="Normal 3 29 2 2 3" xfId="14743" xr:uid="{00000000-0005-0000-0000-000095390000}"/>
    <cellStyle name="Normal 3 29 2 2 4" xfId="14744" xr:uid="{00000000-0005-0000-0000-000096390000}"/>
    <cellStyle name="Normal 3 29 2 3" xfId="14745" xr:uid="{00000000-0005-0000-0000-000097390000}"/>
    <cellStyle name="Normal 3 29 2 4" xfId="14746" xr:uid="{00000000-0005-0000-0000-000098390000}"/>
    <cellStyle name="Normal 3 29 2 5" xfId="14747" xr:uid="{00000000-0005-0000-0000-000099390000}"/>
    <cellStyle name="Normal 3 29 3" xfId="14748" xr:uid="{00000000-0005-0000-0000-00009A390000}"/>
    <cellStyle name="Normal 3 29 3 2" xfId="14749" xr:uid="{00000000-0005-0000-0000-00009B390000}"/>
    <cellStyle name="Normal 3 29 3 3" xfId="14750" xr:uid="{00000000-0005-0000-0000-00009C390000}"/>
    <cellStyle name="Normal 3 29 3 4" xfId="14751" xr:uid="{00000000-0005-0000-0000-00009D390000}"/>
    <cellStyle name="Normal 3 29 4" xfId="14752" xr:uid="{00000000-0005-0000-0000-00009E390000}"/>
    <cellStyle name="Normal 3 29 5" xfId="14753" xr:uid="{00000000-0005-0000-0000-00009F390000}"/>
    <cellStyle name="Normal 3 29 6" xfId="14754" xr:uid="{00000000-0005-0000-0000-0000A0390000}"/>
    <cellStyle name="Normal 3 3" xfId="14755" xr:uid="{00000000-0005-0000-0000-0000A1390000}"/>
    <cellStyle name="Normal 3 3 10" xfId="14756" xr:uid="{00000000-0005-0000-0000-0000A2390000}"/>
    <cellStyle name="Normal 3 3 10 2" xfId="14757" xr:uid="{00000000-0005-0000-0000-0000A3390000}"/>
    <cellStyle name="Normal 3 3 10 3" xfId="14758" xr:uid="{00000000-0005-0000-0000-0000A4390000}"/>
    <cellStyle name="Normal 3 3 10 3 2" xfId="14759" xr:uid="{00000000-0005-0000-0000-0000A5390000}"/>
    <cellStyle name="Normal 3 3 10 3 2 2" xfId="14760" xr:uid="{00000000-0005-0000-0000-0000A6390000}"/>
    <cellStyle name="Normal 3 3 10 3 2 3" xfId="14761" xr:uid="{00000000-0005-0000-0000-0000A7390000}"/>
    <cellStyle name="Normal 3 3 10 3 2 4" xfId="14762" xr:uid="{00000000-0005-0000-0000-0000A8390000}"/>
    <cellStyle name="Normal 3 3 10 3 3" xfId="14763" xr:uid="{00000000-0005-0000-0000-0000A9390000}"/>
    <cellStyle name="Normal 3 3 10 3 4" xfId="14764" xr:uid="{00000000-0005-0000-0000-0000AA390000}"/>
    <cellStyle name="Normal 3 3 10 3 5" xfId="14765" xr:uid="{00000000-0005-0000-0000-0000AB390000}"/>
    <cellStyle name="Normal 3 3 10 4" xfId="14766" xr:uid="{00000000-0005-0000-0000-0000AC390000}"/>
    <cellStyle name="Normal 3 3 10 5" xfId="14767" xr:uid="{00000000-0005-0000-0000-0000AD390000}"/>
    <cellStyle name="Normal 3 3 10 5 2" xfId="14768" xr:uid="{00000000-0005-0000-0000-0000AE390000}"/>
    <cellStyle name="Normal 3 3 10 5 3" xfId="14769" xr:uid="{00000000-0005-0000-0000-0000AF390000}"/>
    <cellStyle name="Normal 3 3 10 5 4" xfId="14770" xr:uid="{00000000-0005-0000-0000-0000B0390000}"/>
    <cellStyle name="Normal 3 3 10 6" xfId="14771" xr:uid="{00000000-0005-0000-0000-0000B1390000}"/>
    <cellStyle name="Normal 3 3 10 7" xfId="14772" xr:uid="{00000000-0005-0000-0000-0000B2390000}"/>
    <cellStyle name="Normal 3 3 10 8" xfId="14773" xr:uid="{00000000-0005-0000-0000-0000B3390000}"/>
    <cellStyle name="Normal 3 3 11" xfId="14774" xr:uid="{00000000-0005-0000-0000-0000B4390000}"/>
    <cellStyle name="Normal 3 3 12" xfId="14775" xr:uid="{00000000-0005-0000-0000-0000B5390000}"/>
    <cellStyle name="Normal 3 3 12 2" xfId="14776" xr:uid="{00000000-0005-0000-0000-0000B6390000}"/>
    <cellStyle name="Normal 3 3 12 2 2" xfId="14777" xr:uid="{00000000-0005-0000-0000-0000B7390000}"/>
    <cellStyle name="Normal 3 3 12 2 2 2" xfId="14778" xr:uid="{00000000-0005-0000-0000-0000B8390000}"/>
    <cellStyle name="Normal 3 3 12 2 2 3" xfId="14779" xr:uid="{00000000-0005-0000-0000-0000B9390000}"/>
    <cellStyle name="Normal 3 3 12 2 2 4" xfId="14780" xr:uid="{00000000-0005-0000-0000-0000BA390000}"/>
    <cellStyle name="Normal 3 3 12 2 3" xfId="14781" xr:uid="{00000000-0005-0000-0000-0000BB390000}"/>
    <cellStyle name="Normal 3 3 12 2 4" xfId="14782" xr:uid="{00000000-0005-0000-0000-0000BC390000}"/>
    <cellStyle name="Normal 3 3 12 2 5" xfId="14783" xr:uid="{00000000-0005-0000-0000-0000BD390000}"/>
    <cellStyle name="Normal 3 3 12 3" xfId="14784" xr:uid="{00000000-0005-0000-0000-0000BE390000}"/>
    <cellStyle name="Normal 3 3 12 4" xfId="14785" xr:uid="{00000000-0005-0000-0000-0000BF390000}"/>
    <cellStyle name="Normal 3 3 12 4 2" xfId="14786" xr:uid="{00000000-0005-0000-0000-0000C0390000}"/>
    <cellStyle name="Normal 3 3 12 4 3" xfId="14787" xr:uid="{00000000-0005-0000-0000-0000C1390000}"/>
    <cellStyle name="Normal 3 3 12 4 4" xfId="14788" xr:uid="{00000000-0005-0000-0000-0000C2390000}"/>
    <cellStyle name="Normal 3 3 12 5" xfId="14789" xr:uid="{00000000-0005-0000-0000-0000C3390000}"/>
    <cellStyle name="Normal 3 3 12 6" xfId="14790" xr:uid="{00000000-0005-0000-0000-0000C4390000}"/>
    <cellStyle name="Normal 3 3 12 7" xfId="14791" xr:uid="{00000000-0005-0000-0000-0000C5390000}"/>
    <cellStyle name="Normal 3 3 13" xfId="14792" xr:uid="{00000000-0005-0000-0000-0000C6390000}"/>
    <cellStyle name="Normal 3 3 13 2" xfId="14793" xr:uid="{00000000-0005-0000-0000-0000C7390000}"/>
    <cellStyle name="Normal 3 3 13 2 2" xfId="14794" xr:uid="{00000000-0005-0000-0000-0000C8390000}"/>
    <cellStyle name="Normal 3 3 13 2 2 2" xfId="14795" xr:uid="{00000000-0005-0000-0000-0000C9390000}"/>
    <cellStyle name="Normal 3 3 13 2 2 3" xfId="14796" xr:uid="{00000000-0005-0000-0000-0000CA390000}"/>
    <cellStyle name="Normal 3 3 13 2 2 4" xfId="14797" xr:uid="{00000000-0005-0000-0000-0000CB390000}"/>
    <cellStyle name="Normal 3 3 13 2 3" xfId="14798" xr:uid="{00000000-0005-0000-0000-0000CC390000}"/>
    <cellStyle name="Normal 3 3 13 2 4" xfId="14799" xr:uid="{00000000-0005-0000-0000-0000CD390000}"/>
    <cellStyle name="Normal 3 3 13 2 5" xfId="14800" xr:uid="{00000000-0005-0000-0000-0000CE390000}"/>
    <cellStyle name="Normal 3 3 13 3" xfId="14801" xr:uid="{00000000-0005-0000-0000-0000CF390000}"/>
    <cellStyle name="Normal 3 3 13 4" xfId="14802" xr:uid="{00000000-0005-0000-0000-0000D0390000}"/>
    <cellStyle name="Normal 3 3 13 4 2" xfId="14803" xr:uid="{00000000-0005-0000-0000-0000D1390000}"/>
    <cellStyle name="Normal 3 3 13 4 3" xfId="14804" xr:uid="{00000000-0005-0000-0000-0000D2390000}"/>
    <cellStyle name="Normal 3 3 13 4 4" xfId="14805" xr:uid="{00000000-0005-0000-0000-0000D3390000}"/>
    <cellStyle name="Normal 3 3 13 5" xfId="14806" xr:uid="{00000000-0005-0000-0000-0000D4390000}"/>
    <cellStyle name="Normal 3 3 13 6" xfId="14807" xr:uid="{00000000-0005-0000-0000-0000D5390000}"/>
    <cellStyle name="Normal 3 3 13 7" xfId="14808" xr:uid="{00000000-0005-0000-0000-0000D6390000}"/>
    <cellStyle name="Normal 3 3 14" xfId="14809" xr:uid="{00000000-0005-0000-0000-0000D7390000}"/>
    <cellStyle name="Normal 3 3 14 2" xfId="14810" xr:uid="{00000000-0005-0000-0000-0000D8390000}"/>
    <cellStyle name="Normal 3 3 14 2 2" xfId="14811" xr:uid="{00000000-0005-0000-0000-0000D9390000}"/>
    <cellStyle name="Normal 3 3 14 2 3" xfId="14812" xr:uid="{00000000-0005-0000-0000-0000DA390000}"/>
    <cellStyle name="Normal 3 3 14 2 4" xfId="14813" xr:uid="{00000000-0005-0000-0000-0000DB390000}"/>
    <cellStyle name="Normal 3 3 14 3" xfId="14814" xr:uid="{00000000-0005-0000-0000-0000DC390000}"/>
    <cellStyle name="Normal 3 3 14 4" xfId="14815" xr:uid="{00000000-0005-0000-0000-0000DD390000}"/>
    <cellStyle name="Normal 3 3 14 5" xfId="14816" xr:uid="{00000000-0005-0000-0000-0000DE390000}"/>
    <cellStyle name="Normal 3 3 15" xfId="14817" xr:uid="{00000000-0005-0000-0000-0000DF390000}"/>
    <cellStyle name="Normal 3 3 15 2" xfId="14818" xr:uid="{00000000-0005-0000-0000-0000E0390000}"/>
    <cellStyle name="Normal 3 3 15 3" xfId="14819" xr:uid="{00000000-0005-0000-0000-0000E1390000}"/>
    <cellStyle name="Normal 3 3 15 4" xfId="14820" xr:uid="{00000000-0005-0000-0000-0000E2390000}"/>
    <cellStyle name="Normal 3 3 16" xfId="14821" xr:uid="{00000000-0005-0000-0000-0000E3390000}"/>
    <cellStyle name="Normal 3 3 17" xfId="14822" xr:uid="{00000000-0005-0000-0000-0000E4390000}"/>
    <cellStyle name="Normal 3 3 18" xfId="14823" xr:uid="{00000000-0005-0000-0000-0000E5390000}"/>
    <cellStyle name="Normal 3 3 2" xfId="14824" xr:uid="{00000000-0005-0000-0000-0000E6390000}"/>
    <cellStyle name="Normal 3 3 2 10" xfId="14825" xr:uid="{00000000-0005-0000-0000-0000E7390000}"/>
    <cellStyle name="Normal 3 3 2 10 2" xfId="14826" xr:uid="{00000000-0005-0000-0000-0000E8390000}"/>
    <cellStyle name="Normal 3 3 2 10 2 2" xfId="14827" xr:uid="{00000000-0005-0000-0000-0000E9390000}"/>
    <cellStyle name="Normal 3 3 2 10 2 3" xfId="14828" xr:uid="{00000000-0005-0000-0000-0000EA390000}"/>
    <cellStyle name="Normal 3 3 2 10 2 4" xfId="14829" xr:uid="{00000000-0005-0000-0000-0000EB390000}"/>
    <cellStyle name="Normal 3 3 2 10 3" xfId="14830" xr:uid="{00000000-0005-0000-0000-0000EC390000}"/>
    <cellStyle name="Normal 3 3 2 10 4" xfId="14831" xr:uid="{00000000-0005-0000-0000-0000ED390000}"/>
    <cellStyle name="Normal 3 3 2 10 5" xfId="14832" xr:uid="{00000000-0005-0000-0000-0000EE390000}"/>
    <cellStyle name="Normal 3 3 2 11" xfId="14833" xr:uid="{00000000-0005-0000-0000-0000EF390000}"/>
    <cellStyle name="Normal 3 3 2 11 2" xfId="14834" xr:uid="{00000000-0005-0000-0000-0000F0390000}"/>
    <cellStyle name="Normal 3 3 2 11 3" xfId="14835" xr:uid="{00000000-0005-0000-0000-0000F1390000}"/>
    <cellStyle name="Normal 3 3 2 11 4" xfId="14836" xr:uid="{00000000-0005-0000-0000-0000F2390000}"/>
    <cellStyle name="Normal 3 3 2 12" xfId="14837" xr:uid="{00000000-0005-0000-0000-0000F3390000}"/>
    <cellStyle name="Normal 3 3 2 13" xfId="14838" xr:uid="{00000000-0005-0000-0000-0000F4390000}"/>
    <cellStyle name="Normal 3 3 2 14" xfId="14839" xr:uid="{00000000-0005-0000-0000-0000F5390000}"/>
    <cellStyle name="Normal 3 3 2 2" xfId="14840" xr:uid="{00000000-0005-0000-0000-0000F6390000}"/>
    <cellStyle name="Normal 3 3 2 2 10" xfId="14841" xr:uid="{00000000-0005-0000-0000-0000F7390000}"/>
    <cellStyle name="Normal 3 3 2 2 2" xfId="14842" xr:uid="{00000000-0005-0000-0000-0000F8390000}"/>
    <cellStyle name="Normal 3 3 2 2 2 2" xfId="14843" xr:uid="{00000000-0005-0000-0000-0000F9390000}"/>
    <cellStyle name="Normal 3 3 2 2 2 2 2" xfId="14844" xr:uid="{00000000-0005-0000-0000-0000FA390000}"/>
    <cellStyle name="Normal 3 3 2 2 2 2 2 2" xfId="14845" xr:uid="{00000000-0005-0000-0000-0000FB390000}"/>
    <cellStyle name="Normal 3 3 2 2 2 2 2 2 2" xfId="14846" xr:uid="{00000000-0005-0000-0000-0000FC390000}"/>
    <cellStyle name="Normal 3 3 2 2 2 2 2 2 3" xfId="14847" xr:uid="{00000000-0005-0000-0000-0000FD390000}"/>
    <cellStyle name="Normal 3 3 2 2 2 2 2 2 4" xfId="14848" xr:uid="{00000000-0005-0000-0000-0000FE390000}"/>
    <cellStyle name="Normal 3 3 2 2 2 2 2 3" xfId="14849" xr:uid="{00000000-0005-0000-0000-0000FF390000}"/>
    <cellStyle name="Normal 3 3 2 2 2 2 2 4" xfId="14850" xr:uid="{00000000-0005-0000-0000-0000003A0000}"/>
    <cellStyle name="Normal 3 3 2 2 2 2 2 5" xfId="14851" xr:uid="{00000000-0005-0000-0000-0000013A0000}"/>
    <cellStyle name="Normal 3 3 2 2 2 2 3" xfId="14852" xr:uid="{00000000-0005-0000-0000-0000023A0000}"/>
    <cellStyle name="Normal 3 3 2 2 2 2 3 2" xfId="14853" xr:uid="{00000000-0005-0000-0000-0000033A0000}"/>
    <cellStyle name="Normal 3 3 2 2 2 2 3 3" xfId="14854" xr:uid="{00000000-0005-0000-0000-0000043A0000}"/>
    <cellStyle name="Normal 3 3 2 2 2 2 3 4" xfId="14855" xr:uid="{00000000-0005-0000-0000-0000053A0000}"/>
    <cellStyle name="Normal 3 3 2 2 2 2 4" xfId="14856" xr:uid="{00000000-0005-0000-0000-0000063A0000}"/>
    <cellStyle name="Normal 3 3 2 2 2 2 5" xfId="14857" xr:uid="{00000000-0005-0000-0000-0000073A0000}"/>
    <cellStyle name="Normal 3 3 2 2 2 2 6" xfId="14858" xr:uid="{00000000-0005-0000-0000-0000083A0000}"/>
    <cellStyle name="Normal 3 3 2 2 2 3" xfId="14859" xr:uid="{00000000-0005-0000-0000-0000093A0000}"/>
    <cellStyle name="Normal 3 3 2 2 2 3 2" xfId="14860" xr:uid="{00000000-0005-0000-0000-00000A3A0000}"/>
    <cellStyle name="Normal 3 3 2 2 2 3 2 2" xfId="14861" xr:uid="{00000000-0005-0000-0000-00000B3A0000}"/>
    <cellStyle name="Normal 3 3 2 2 2 3 2 2 2" xfId="14862" xr:uid="{00000000-0005-0000-0000-00000C3A0000}"/>
    <cellStyle name="Normal 3 3 2 2 2 3 2 2 3" xfId="14863" xr:uid="{00000000-0005-0000-0000-00000D3A0000}"/>
    <cellStyle name="Normal 3 3 2 2 2 3 2 2 4" xfId="14864" xr:uid="{00000000-0005-0000-0000-00000E3A0000}"/>
    <cellStyle name="Normal 3 3 2 2 2 3 2 3" xfId="14865" xr:uid="{00000000-0005-0000-0000-00000F3A0000}"/>
    <cellStyle name="Normal 3 3 2 2 2 3 2 4" xfId="14866" xr:uid="{00000000-0005-0000-0000-0000103A0000}"/>
    <cellStyle name="Normal 3 3 2 2 2 3 2 5" xfId="14867" xr:uid="{00000000-0005-0000-0000-0000113A0000}"/>
    <cellStyle name="Normal 3 3 2 2 2 3 3" xfId="14868" xr:uid="{00000000-0005-0000-0000-0000123A0000}"/>
    <cellStyle name="Normal 3 3 2 2 2 3 3 2" xfId="14869" xr:uid="{00000000-0005-0000-0000-0000133A0000}"/>
    <cellStyle name="Normal 3 3 2 2 2 3 3 3" xfId="14870" xr:uid="{00000000-0005-0000-0000-0000143A0000}"/>
    <cellStyle name="Normal 3 3 2 2 2 3 3 4" xfId="14871" xr:uid="{00000000-0005-0000-0000-0000153A0000}"/>
    <cellStyle name="Normal 3 3 2 2 2 3 4" xfId="14872" xr:uid="{00000000-0005-0000-0000-0000163A0000}"/>
    <cellStyle name="Normal 3 3 2 2 2 3 5" xfId="14873" xr:uid="{00000000-0005-0000-0000-0000173A0000}"/>
    <cellStyle name="Normal 3 3 2 2 2 3 6" xfId="14874" xr:uid="{00000000-0005-0000-0000-0000183A0000}"/>
    <cellStyle name="Normal 3 3 2 2 2 4" xfId="14875" xr:uid="{00000000-0005-0000-0000-0000193A0000}"/>
    <cellStyle name="Normal 3 3 2 2 2 4 2" xfId="14876" xr:uid="{00000000-0005-0000-0000-00001A3A0000}"/>
    <cellStyle name="Normal 3 3 2 2 2 4 2 2" xfId="14877" xr:uid="{00000000-0005-0000-0000-00001B3A0000}"/>
    <cellStyle name="Normal 3 3 2 2 2 4 2 3" xfId="14878" xr:uid="{00000000-0005-0000-0000-00001C3A0000}"/>
    <cellStyle name="Normal 3 3 2 2 2 4 2 4" xfId="14879" xr:uid="{00000000-0005-0000-0000-00001D3A0000}"/>
    <cellStyle name="Normal 3 3 2 2 2 4 3" xfId="14880" xr:uid="{00000000-0005-0000-0000-00001E3A0000}"/>
    <cellStyle name="Normal 3 3 2 2 2 4 4" xfId="14881" xr:uid="{00000000-0005-0000-0000-00001F3A0000}"/>
    <cellStyle name="Normal 3 3 2 2 2 4 5" xfId="14882" xr:uid="{00000000-0005-0000-0000-0000203A0000}"/>
    <cellStyle name="Normal 3 3 2 2 2 5" xfId="14883" xr:uid="{00000000-0005-0000-0000-0000213A0000}"/>
    <cellStyle name="Normal 3 3 2 2 2 5 2" xfId="14884" xr:uid="{00000000-0005-0000-0000-0000223A0000}"/>
    <cellStyle name="Normal 3 3 2 2 2 5 3" xfId="14885" xr:uid="{00000000-0005-0000-0000-0000233A0000}"/>
    <cellStyle name="Normal 3 3 2 2 2 5 4" xfId="14886" xr:uid="{00000000-0005-0000-0000-0000243A0000}"/>
    <cellStyle name="Normal 3 3 2 2 2 6" xfId="14887" xr:uid="{00000000-0005-0000-0000-0000253A0000}"/>
    <cellStyle name="Normal 3 3 2 2 2 7" xfId="14888" xr:uid="{00000000-0005-0000-0000-0000263A0000}"/>
    <cellStyle name="Normal 3 3 2 2 2 8" xfId="14889" xr:uid="{00000000-0005-0000-0000-0000273A0000}"/>
    <cellStyle name="Normal 3 3 2 2 3" xfId="14890" xr:uid="{00000000-0005-0000-0000-0000283A0000}"/>
    <cellStyle name="Normal 3 3 2 2 3 2" xfId="14891" xr:uid="{00000000-0005-0000-0000-0000293A0000}"/>
    <cellStyle name="Normal 3 3 2 2 3 2 2" xfId="14892" xr:uid="{00000000-0005-0000-0000-00002A3A0000}"/>
    <cellStyle name="Normal 3 3 2 2 3 2 2 2" xfId="14893" xr:uid="{00000000-0005-0000-0000-00002B3A0000}"/>
    <cellStyle name="Normal 3 3 2 2 3 2 2 3" xfId="14894" xr:uid="{00000000-0005-0000-0000-00002C3A0000}"/>
    <cellStyle name="Normal 3 3 2 2 3 2 2 4" xfId="14895" xr:uid="{00000000-0005-0000-0000-00002D3A0000}"/>
    <cellStyle name="Normal 3 3 2 2 3 2 3" xfId="14896" xr:uid="{00000000-0005-0000-0000-00002E3A0000}"/>
    <cellStyle name="Normal 3 3 2 2 3 2 4" xfId="14897" xr:uid="{00000000-0005-0000-0000-00002F3A0000}"/>
    <cellStyle name="Normal 3 3 2 2 3 2 5" xfId="14898" xr:uid="{00000000-0005-0000-0000-0000303A0000}"/>
    <cellStyle name="Normal 3 3 2 2 3 3" xfId="14899" xr:uid="{00000000-0005-0000-0000-0000313A0000}"/>
    <cellStyle name="Normal 3 3 2 2 3 3 2" xfId="14900" xr:uid="{00000000-0005-0000-0000-0000323A0000}"/>
    <cellStyle name="Normal 3 3 2 2 3 3 3" xfId="14901" xr:uid="{00000000-0005-0000-0000-0000333A0000}"/>
    <cellStyle name="Normal 3 3 2 2 3 3 4" xfId="14902" xr:uid="{00000000-0005-0000-0000-0000343A0000}"/>
    <cellStyle name="Normal 3 3 2 2 3 4" xfId="14903" xr:uid="{00000000-0005-0000-0000-0000353A0000}"/>
    <cellStyle name="Normal 3 3 2 2 3 5" xfId="14904" xr:uid="{00000000-0005-0000-0000-0000363A0000}"/>
    <cellStyle name="Normal 3 3 2 2 3 6" xfId="14905" xr:uid="{00000000-0005-0000-0000-0000373A0000}"/>
    <cellStyle name="Normal 3 3 2 2 4" xfId="14906" xr:uid="{00000000-0005-0000-0000-0000383A0000}"/>
    <cellStyle name="Normal 3 3 2 2 4 2" xfId="14907" xr:uid="{00000000-0005-0000-0000-0000393A0000}"/>
    <cellStyle name="Normal 3 3 2 2 4 2 2" xfId="14908" xr:uid="{00000000-0005-0000-0000-00003A3A0000}"/>
    <cellStyle name="Normal 3 3 2 2 4 2 2 2" xfId="14909" xr:uid="{00000000-0005-0000-0000-00003B3A0000}"/>
    <cellStyle name="Normal 3 3 2 2 4 2 2 3" xfId="14910" xr:uid="{00000000-0005-0000-0000-00003C3A0000}"/>
    <cellStyle name="Normal 3 3 2 2 4 2 2 4" xfId="14911" xr:uid="{00000000-0005-0000-0000-00003D3A0000}"/>
    <cellStyle name="Normal 3 3 2 2 4 2 3" xfId="14912" xr:uid="{00000000-0005-0000-0000-00003E3A0000}"/>
    <cellStyle name="Normal 3 3 2 2 4 2 4" xfId="14913" xr:uid="{00000000-0005-0000-0000-00003F3A0000}"/>
    <cellStyle name="Normal 3 3 2 2 4 2 5" xfId="14914" xr:uid="{00000000-0005-0000-0000-0000403A0000}"/>
    <cellStyle name="Normal 3 3 2 2 4 3" xfId="14915" xr:uid="{00000000-0005-0000-0000-0000413A0000}"/>
    <cellStyle name="Normal 3 3 2 2 4 3 2" xfId="14916" xr:uid="{00000000-0005-0000-0000-0000423A0000}"/>
    <cellStyle name="Normal 3 3 2 2 4 3 3" xfId="14917" xr:uid="{00000000-0005-0000-0000-0000433A0000}"/>
    <cellStyle name="Normal 3 3 2 2 4 3 4" xfId="14918" xr:uid="{00000000-0005-0000-0000-0000443A0000}"/>
    <cellStyle name="Normal 3 3 2 2 4 4" xfId="14919" xr:uid="{00000000-0005-0000-0000-0000453A0000}"/>
    <cellStyle name="Normal 3 3 2 2 4 5" xfId="14920" xr:uid="{00000000-0005-0000-0000-0000463A0000}"/>
    <cellStyle name="Normal 3 3 2 2 4 6" xfId="14921" xr:uid="{00000000-0005-0000-0000-0000473A0000}"/>
    <cellStyle name="Normal 3 3 2 2 5" xfId="14922" xr:uid="{00000000-0005-0000-0000-0000483A0000}"/>
    <cellStyle name="Normal 3 3 2 2 5 2" xfId="14923" xr:uid="{00000000-0005-0000-0000-0000493A0000}"/>
    <cellStyle name="Normal 3 3 2 2 5 2 2" xfId="14924" xr:uid="{00000000-0005-0000-0000-00004A3A0000}"/>
    <cellStyle name="Normal 3 3 2 2 5 2 3" xfId="14925" xr:uid="{00000000-0005-0000-0000-00004B3A0000}"/>
    <cellStyle name="Normal 3 3 2 2 5 2 4" xfId="14926" xr:uid="{00000000-0005-0000-0000-00004C3A0000}"/>
    <cellStyle name="Normal 3 3 2 2 5 3" xfId="14927" xr:uid="{00000000-0005-0000-0000-00004D3A0000}"/>
    <cellStyle name="Normal 3 3 2 2 5 4" xfId="14928" xr:uid="{00000000-0005-0000-0000-00004E3A0000}"/>
    <cellStyle name="Normal 3 3 2 2 5 5" xfId="14929" xr:uid="{00000000-0005-0000-0000-00004F3A0000}"/>
    <cellStyle name="Normal 3 3 2 2 6" xfId="14930" xr:uid="{00000000-0005-0000-0000-0000503A0000}"/>
    <cellStyle name="Normal 3 3 2 2 7" xfId="14931" xr:uid="{00000000-0005-0000-0000-0000513A0000}"/>
    <cellStyle name="Normal 3 3 2 2 7 2" xfId="14932" xr:uid="{00000000-0005-0000-0000-0000523A0000}"/>
    <cellStyle name="Normal 3 3 2 2 7 3" xfId="14933" xr:uid="{00000000-0005-0000-0000-0000533A0000}"/>
    <cellStyle name="Normal 3 3 2 2 7 4" xfId="14934" xr:uid="{00000000-0005-0000-0000-0000543A0000}"/>
    <cellStyle name="Normal 3 3 2 2 8" xfId="14935" xr:uid="{00000000-0005-0000-0000-0000553A0000}"/>
    <cellStyle name="Normal 3 3 2 2 9" xfId="14936" xr:uid="{00000000-0005-0000-0000-0000563A0000}"/>
    <cellStyle name="Normal 3 3 2 3" xfId="14937" xr:uid="{00000000-0005-0000-0000-0000573A0000}"/>
    <cellStyle name="Normal 3 3 2 3 2" xfId="14938" xr:uid="{00000000-0005-0000-0000-0000583A0000}"/>
    <cellStyle name="Normal 3 3 2 3 2 2" xfId="14939" xr:uid="{00000000-0005-0000-0000-0000593A0000}"/>
    <cellStyle name="Normal 3 3 2 3 2 2 2" xfId="14940" xr:uid="{00000000-0005-0000-0000-00005A3A0000}"/>
    <cellStyle name="Normal 3 3 2 3 2 2 2 2" xfId="14941" xr:uid="{00000000-0005-0000-0000-00005B3A0000}"/>
    <cellStyle name="Normal 3 3 2 3 2 2 2 2 2" xfId="14942" xr:uid="{00000000-0005-0000-0000-00005C3A0000}"/>
    <cellStyle name="Normal 3 3 2 3 2 2 2 2 3" xfId="14943" xr:uid="{00000000-0005-0000-0000-00005D3A0000}"/>
    <cellStyle name="Normal 3 3 2 3 2 2 2 2 4" xfId="14944" xr:uid="{00000000-0005-0000-0000-00005E3A0000}"/>
    <cellStyle name="Normal 3 3 2 3 2 2 2 3" xfId="14945" xr:uid="{00000000-0005-0000-0000-00005F3A0000}"/>
    <cellStyle name="Normal 3 3 2 3 2 2 2 4" xfId="14946" xr:uid="{00000000-0005-0000-0000-0000603A0000}"/>
    <cellStyle name="Normal 3 3 2 3 2 2 2 5" xfId="14947" xr:uid="{00000000-0005-0000-0000-0000613A0000}"/>
    <cellStyle name="Normal 3 3 2 3 2 2 3" xfId="14948" xr:uid="{00000000-0005-0000-0000-0000623A0000}"/>
    <cellStyle name="Normal 3 3 2 3 2 2 3 2" xfId="14949" xr:uid="{00000000-0005-0000-0000-0000633A0000}"/>
    <cellStyle name="Normal 3 3 2 3 2 2 3 3" xfId="14950" xr:uid="{00000000-0005-0000-0000-0000643A0000}"/>
    <cellStyle name="Normal 3 3 2 3 2 2 3 4" xfId="14951" xr:uid="{00000000-0005-0000-0000-0000653A0000}"/>
    <cellStyle name="Normal 3 3 2 3 2 2 4" xfId="14952" xr:uid="{00000000-0005-0000-0000-0000663A0000}"/>
    <cellStyle name="Normal 3 3 2 3 2 2 5" xfId="14953" xr:uid="{00000000-0005-0000-0000-0000673A0000}"/>
    <cellStyle name="Normal 3 3 2 3 2 2 6" xfId="14954" xr:uid="{00000000-0005-0000-0000-0000683A0000}"/>
    <cellStyle name="Normal 3 3 2 3 2 3" xfId="14955" xr:uid="{00000000-0005-0000-0000-0000693A0000}"/>
    <cellStyle name="Normal 3 3 2 3 2 3 2" xfId="14956" xr:uid="{00000000-0005-0000-0000-00006A3A0000}"/>
    <cellStyle name="Normal 3 3 2 3 2 3 2 2" xfId="14957" xr:uid="{00000000-0005-0000-0000-00006B3A0000}"/>
    <cellStyle name="Normal 3 3 2 3 2 3 2 2 2" xfId="14958" xr:uid="{00000000-0005-0000-0000-00006C3A0000}"/>
    <cellStyle name="Normal 3 3 2 3 2 3 2 2 3" xfId="14959" xr:uid="{00000000-0005-0000-0000-00006D3A0000}"/>
    <cellStyle name="Normal 3 3 2 3 2 3 2 2 4" xfId="14960" xr:uid="{00000000-0005-0000-0000-00006E3A0000}"/>
    <cellStyle name="Normal 3 3 2 3 2 3 2 3" xfId="14961" xr:uid="{00000000-0005-0000-0000-00006F3A0000}"/>
    <cellStyle name="Normal 3 3 2 3 2 3 2 4" xfId="14962" xr:uid="{00000000-0005-0000-0000-0000703A0000}"/>
    <cellStyle name="Normal 3 3 2 3 2 3 2 5" xfId="14963" xr:uid="{00000000-0005-0000-0000-0000713A0000}"/>
    <cellStyle name="Normal 3 3 2 3 2 3 3" xfId="14964" xr:uid="{00000000-0005-0000-0000-0000723A0000}"/>
    <cellStyle name="Normal 3 3 2 3 2 3 3 2" xfId="14965" xr:uid="{00000000-0005-0000-0000-0000733A0000}"/>
    <cellStyle name="Normal 3 3 2 3 2 3 3 3" xfId="14966" xr:uid="{00000000-0005-0000-0000-0000743A0000}"/>
    <cellStyle name="Normal 3 3 2 3 2 3 3 4" xfId="14967" xr:uid="{00000000-0005-0000-0000-0000753A0000}"/>
    <cellStyle name="Normal 3 3 2 3 2 3 4" xfId="14968" xr:uid="{00000000-0005-0000-0000-0000763A0000}"/>
    <cellStyle name="Normal 3 3 2 3 2 3 5" xfId="14969" xr:uid="{00000000-0005-0000-0000-0000773A0000}"/>
    <cellStyle name="Normal 3 3 2 3 2 3 6" xfId="14970" xr:uid="{00000000-0005-0000-0000-0000783A0000}"/>
    <cellStyle name="Normal 3 3 2 3 2 4" xfId="14971" xr:uid="{00000000-0005-0000-0000-0000793A0000}"/>
    <cellStyle name="Normal 3 3 2 3 2 4 2" xfId="14972" xr:uid="{00000000-0005-0000-0000-00007A3A0000}"/>
    <cellStyle name="Normal 3 3 2 3 2 4 2 2" xfId="14973" xr:uid="{00000000-0005-0000-0000-00007B3A0000}"/>
    <cellStyle name="Normal 3 3 2 3 2 4 2 3" xfId="14974" xr:uid="{00000000-0005-0000-0000-00007C3A0000}"/>
    <cellStyle name="Normal 3 3 2 3 2 4 2 4" xfId="14975" xr:uid="{00000000-0005-0000-0000-00007D3A0000}"/>
    <cellStyle name="Normal 3 3 2 3 2 4 3" xfId="14976" xr:uid="{00000000-0005-0000-0000-00007E3A0000}"/>
    <cellStyle name="Normal 3 3 2 3 2 4 4" xfId="14977" xr:uid="{00000000-0005-0000-0000-00007F3A0000}"/>
    <cellStyle name="Normal 3 3 2 3 2 4 5" xfId="14978" xr:uid="{00000000-0005-0000-0000-0000803A0000}"/>
    <cellStyle name="Normal 3 3 2 3 2 5" xfId="14979" xr:uid="{00000000-0005-0000-0000-0000813A0000}"/>
    <cellStyle name="Normal 3 3 2 3 2 5 2" xfId="14980" xr:uid="{00000000-0005-0000-0000-0000823A0000}"/>
    <cellStyle name="Normal 3 3 2 3 2 5 3" xfId="14981" xr:uid="{00000000-0005-0000-0000-0000833A0000}"/>
    <cellStyle name="Normal 3 3 2 3 2 5 4" xfId="14982" xr:uid="{00000000-0005-0000-0000-0000843A0000}"/>
    <cellStyle name="Normal 3 3 2 3 2 6" xfId="14983" xr:uid="{00000000-0005-0000-0000-0000853A0000}"/>
    <cellStyle name="Normal 3 3 2 3 2 7" xfId="14984" xr:uid="{00000000-0005-0000-0000-0000863A0000}"/>
    <cellStyle name="Normal 3 3 2 3 2 8" xfId="14985" xr:uid="{00000000-0005-0000-0000-0000873A0000}"/>
    <cellStyle name="Normal 3 3 2 3 3" xfId="14986" xr:uid="{00000000-0005-0000-0000-0000883A0000}"/>
    <cellStyle name="Normal 3 3 2 3 3 2" xfId="14987" xr:uid="{00000000-0005-0000-0000-0000893A0000}"/>
    <cellStyle name="Normal 3 3 2 3 3 2 2" xfId="14988" xr:uid="{00000000-0005-0000-0000-00008A3A0000}"/>
    <cellStyle name="Normal 3 3 2 3 3 2 2 2" xfId="14989" xr:uid="{00000000-0005-0000-0000-00008B3A0000}"/>
    <cellStyle name="Normal 3 3 2 3 3 2 2 3" xfId="14990" xr:uid="{00000000-0005-0000-0000-00008C3A0000}"/>
    <cellStyle name="Normal 3 3 2 3 3 2 2 4" xfId="14991" xr:uid="{00000000-0005-0000-0000-00008D3A0000}"/>
    <cellStyle name="Normal 3 3 2 3 3 2 3" xfId="14992" xr:uid="{00000000-0005-0000-0000-00008E3A0000}"/>
    <cellStyle name="Normal 3 3 2 3 3 2 4" xfId="14993" xr:uid="{00000000-0005-0000-0000-00008F3A0000}"/>
    <cellStyle name="Normal 3 3 2 3 3 2 5" xfId="14994" xr:uid="{00000000-0005-0000-0000-0000903A0000}"/>
    <cellStyle name="Normal 3 3 2 3 3 3" xfId="14995" xr:uid="{00000000-0005-0000-0000-0000913A0000}"/>
    <cellStyle name="Normal 3 3 2 3 3 3 2" xfId="14996" xr:uid="{00000000-0005-0000-0000-0000923A0000}"/>
    <cellStyle name="Normal 3 3 2 3 3 3 3" xfId="14997" xr:uid="{00000000-0005-0000-0000-0000933A0000}"/>
    <cellStyle name="Normal 3 3 2 3 3 3 4" xfId="14998" xr:uid="{00000000-0005-0000-0000-0000943A0000}"/>
    <cellStyle name="Normal 3 3 2 3 3 4" xfId="14999" xr:uid="{00000000-0005-0000-0000-0000953A0000}"/>
    <cellStyle name="Normal 3 3 2 3 3 5" xfId="15000" xr:uid="{00000000-0005-0000-0000-0000963A0000}"/>
    <cellStyle name="Normal 3 3 2 3 3 6" xfId="15001" xr:uid="{00000000-0005-0000-0000-0000973A0000}"/>
    <cellStyle name="Normal 3 3 2 3 4" xfId="15002" xr:uid="{00000000-0005-0000-0000-0000983A0000}"/>
    <cellStyle name="Normal 3 3 2 3 4 2" xfId="15003" xr:uid="{00000000-0005-0000-0000-0000993A0000}"/>
    <cellStyle name="Normal 3 3 2 3 4 2 2" xfId="15004" xr:uid="{00000000-0005-0000-0000-00009A3A0000}"/>
    <cellStyle name="Normal 3 3 2 3 4 2 2 2" xfId="15005" xr:uid="{00000000-0005-0000-0000-00009B3A0000}"/>
    <cellStyle name="Normal 3 3 2 3 4 2 2 3" xfId="15006" xr:uid="{00000000-0005-0000-0000-00009C3A0000}"/>
    <cellStyle name="Normal 3 3 2 3 4 2 2 4" xfId="15007" xr:uid="{00000000-0005-0000-0000-00009D3A0000}"/>
    <cellStyle name="Normal 3 3 2 3 4 2 3" xfId="15008" xr:uid="{00000000-0005-0000-0000-00009E3A0000}"/>
    <cellStyle name="Normal 3 3 2 3 4 2 4" xfId="15009" xr:uid="{00000000-0005-0000-0000-00009F3A0000}"/>
    <cellStyle name="Normal 3 3 2 3 4 2 5" xfId="15010" xr:uid="{00000000-0005-0000-0000-0000A03A0000}"/>
    <cellStyle name="Normal 3 3 2 3 4 3" xfId="15011" xr:uid="{00000000-0005-0000-0000-0000A13A0000}"/>
    <cellStyle name="Normal 3 3 2 3 4 3 2" xfId="15012" xr:uid="{00000000-0005-0000-0000-0000A23A0000}"/>
    <cellStyle name="Normal 3 3 2 3 4 3 3" xfId="15013" xr:uid="{00000000-0005-0000-0000-0000A33A0000}"/>
    <cellStyle name="Normal 3 3 2 3 4 3 4" xfId="15014" xr:uid="{00000000-0005-0000-0000-0000A43A0000}"/>
    <cellStyle name="Normal 3 3 2 3 4 4" xfId="15015" xr:uid="{00000000-0005-0000-0000-0000A53A0000}"/>
    <cellStyle name="Normal 3 3 2 3 4 5" xfId="15016" xr:uid="{00000000-0005-0000-0000-0000A63A0000}"/>
    <cellStyle name="Normal 3 3 2 3 4 6" xfId="15017" xr:uid="{00000000-0005-0000-0000-0000A73A0000}"/>
    <cellStyle name="Normal 3 3 2 3 5" xfId="15018" xr:uid="{00000000-0005-0000-0000-0000A83A0000}"/>
    <cellStyle name="Normal 3 3 2 3 5 2" xfId="15019" xr:uid="{00000000-0005-0000-0000-0000A93A0000}"/>
    <cellStyle name="Normal 3 3 2 3 5 2 2" xfId="15020" xr:uid="{00000000-0005-0000-0000-0000AA3A0000}"/>
    <cellStyle name="Normal 3 3 2 3 5 2 3" xfId="15021" xr:uid="{00000000-0005-0000-0000-0000AB3A0000}"/>
    <cellStyle name="Normal 3 3 2 3 5 2 4" xfId="15022" xr:uid="{00000000-0005-0000-0000-0000AC3A0000}"/>
    <cellStyle name="Normal 3 3 2 3 5 3" xfId="15023" xr:uid="{00000000-0005-0000-0000-0000AD3A0000}"/>
    <cellStyle name="Normal 3 3 2 3 5 4" xfId="15024" xr:uid="{00000000-0005-0000-0000-0000AE3A0000}"/>
    <cellStyle name="Normal 3 3 2 3 5 5" xfId="15025" xr:uid="{00000000-0005-0000-0000-0000AF3A0000}"/>
    <cellStyle name="Normal 3 3 2 3 6" xfId="15026" xr:uid="{00000000-0005-0000-0000-0000B03A0000}"/>
    <cellStyle name="Normal 3 3 2 3 6 2" xfId="15027" xr:uid="{00000000-0005-0000-0000-0000B13A0000}"/>
    <cellStyle name="Normal 3 3 2 3 6 3" xfId="15028" xr:uid="{00000000-0005-0000-0000-0000B23A0000}"/>
    <cellStyle name="Normal 3 3 2 3 6 4" xfId="15029" xr:uid="{00000000-0005-0000-0000-0000B33A0000}"/>
    <cellStyle name="Normal 3 3 2 3 7" xfId="15030" xr:uid="{00000000-0005-0000-0000-0000B43A0000}"/>
    <cellStyle name="Normal 3 3 2 3 8" xfId="15031" xr:uid="{00000000-0005-0000-0000-0000B53A0000}"/>
    <cellStyle name="Normal 3 3 2 3 9" xfId="15032" xr:uid="{00000000-0005-0000-0000-0000B63A0000}"/>
    <cellStyle name="Normal 3 3 2 4" xfId="15033" xr:uid="{00000000-0005-0000-0000-0000B73A0000}"/>
    <cellStyle name="Normal 3 3 2 4 2" xfId="15034" xr:uid="{00000000-0005-0000-0000-0000B83A0000}"/>
    <cellStyle name="Normal 3 3 2 4 2 2" xfId="15035" xr:uid="{00000000-0005-0000-0000-0000B93A0000}"/>
    <cellStyle name="Normal 3 3 2 4 2 2 2" xfId="15036" xr:uid="{00000000-0005-0000-0000-0000BA3A0000}"/>
    <cellStyle name="Normal 3 3 2 4 2 2 2 2" xfId="15037" xr:uid="{00000000-0005-0000-0000-0000BB3A0000}"/>
    <cellStyle name="Normal 3 3 2 4 2 2 2 2 2" xfId="15038" xr:uid="{00000000-0005-0000-0000-0000BC3A0000}"/>
    <cellStyle name="Normal 3 3 2 4 2 2 2 2 3" xfId="15039" xr:uid="{00000000-0005-0000-0000-0000BD3A0000}"/>
    <cellStyle name="Normal 3 3 2 4 2 2 2 2 4" xfId="15040" xr:uid="{00000000-0005-0000-0000-0000BE3A0000}"/>
    <cellStyle name="Normal 3 3 2 4 2 2 2 3" xfId="15041" xr:uid="{00000000-0005-0000-0000-0000BF3A0000}"/>
    <cellStyle name="Normal 3 3 2 4 2 2 2 4" xfId="15042" xr:uid="{00000000-0005-0000-0000-0000C03A0000}"/>
    <cellStyle name="Normal 3 3 2 4 2 2 2 5" xfId="15043" xr:uid="{00000000-0005-0000-0000-0000C13A0000}"/>
    <cellStyle name="Normal 3 3 2 4 2 2 3" xfId="15044" xr:uid="{00000000-0005-0000-0000-0000C23A0000}"/>
    <cellStyle name="Normal 3 3 2 4 2 2 3 2" xfId="15045" xr:uid="{00000000-0005-0000-0000-0000C33A0000}"/>
    <cellStyle name="Normal 3 3 2 4 2 2 3 3" xfId="15046" xr:uid="{00000000-0005-0000-0000-0000C43A0000}"/>
    <cellStyle name="Normal 3 3 2 4 2 2 3 4" xfId="15047" xr:uid="{00000000-0005-0000-0000-0000C53A0000}"/>
    <cellStyle name="Normal 3 3 2 4 2 2 4" xfId="15048" xr:uid="{00000000-0005-0000-0000-0000C63A0000}"/>
    <cellStyle name="Normal 3 3 2 4 2 2 5" xfId="15049" xr:uid="{00000000-0005-0000-0000-0000C73A0000}"/>
    <cellStyle name="Normal 3 3 2 4 2 2 6" xfId="15050" xr:uid="{00000000-0005-0000-0000-0000C83A0000}"/>
    <cellStyle name="Normal 3 3 2 4 2 3" xfId="15051" xr:uid="{00000000-0005-0000-0000-0000C93A0000}"/>
    <cellStyle name="Normal 3 3 2 4 2 3 2" xfId="15052" xr:uid="{00000000-0005-0000-0000-0000CA3A0000}"/>
    <cellStyle name="Normal 3 3 2 4 2 3 2 2" xfId="15053" xr:uid="{00000000-0005-0000-0000-0000CB3A0000}"/>
    <cellStyle name="Normal 3 3 2 4 2 3 2 2 2" xfId="15054" xr:uid="{00000000-0005-0000-0000-0000CC3A0000}"/>
    <cellStyle name="Normal 3 3 2 4 2 3 2 2 3" xfId="15055" xr:uid="{00000000-0005-0000-0000-0000CD3A0000}"/>
    <cellStyle name="Normal 3 3 2 4 2 3 2 2 4" xfId="15056" xr:uid="{00000000-0005-0000-0000-0000CE3A0000}"/>
    <cellStyle name="Normal 3 3 2 4 2 3 2 3" xfId="15057" xr:uid="{00000000-0005-0000-0000-0000CF3A0000}"/>
    <cellStyle name="Normal 3 3 2 4 2 3 2 4" xfId="15058" xr:uid="{00000000-0005-0000-0000-0000D03A0000}"/>
    <cellStyle name="Normal 3 3 2 4 2 3 2 5" xfId="15059" xr:uid="{00000000-0005-0000-0000-0000D13A0000}"/>
    <cellStyle name="Normal 3 3 2 4 2 3 3" xfId="15060" xr:uid="{00000000-0005-0000-0000-0000D23A0000}"/>
    <cellStyle name="Normal 3 3 2 4 2 3 3 2" xfId="15061" xr:uid="{00000000-0005-0000-0000-0000D33A0000}"/>
    <cellStyle name="Normal 3 3 2 4 2 3 3 3" xfId="15062" xr:uid="{00000000-0005-0000-0000-0000D43A0000}"/>
    <cellStyle name="Normal 3 3 2 4 2 3 3 4" xfId="15063" xr:uid="{00000000-0005-0000-0000-0000D53A0000}"/>
    <cellStyle name="Normal 3 3 2 4 2 3 4" xfId="15064" xr:uid="{00000000-0005-0000-0000-0000D63A0000}"/>
    <cellStyle name="Normal 3 3 2 4 2 3 5" xfId="15065" xr:uid="{00000000-0005-0000-0000-0000D73A0000}"/>
    <cellStyle name="Normal 3 3 2 4 2 3 6" xfId="15066" xr:uid="{00000000-0005-0000-0000-0000D83A0000}"/>
    <cellStyle name="Normal 3 3 2 4 2 4" xfId="15067" xr:uid="{00000000-0005-0000-0000-0000D93A0000}"/>
    <cellStyle name="Normal 3 3 2 4 2 4 2" xfId="15068" xr:uid="{00000000-0005-0000-0000-0000DA3A0000}"/>
    <cellStyle name="Normal 3 3 2 4 2 4 2 2" xfId="15069" xr:uid="{00000000-0005-0000-0000-0000DB3A0000}"/>
    <cellStyle name="Normal 3 3 2 4 2 4 2 3" xfId="15070" xr:uid="{00000000-0005-0000-0000-0000DC3A0000}"/>
    <cellStyle name="Normal 3 3 2 4 2 4 2 4" xfId="15071" xr:uid="{00000000-0005-0000-0000-0000DD3A0000}"/>
    <cellStyle name="Normal 3 3 2 4 2 4 3" xfId="15072" xr:uid="{00000000-0005-0000-0000-0000DE3A0000}"/>
    <cellStyle name="Normal 3 3 2 4 2 4 4" xfId="15073" xr:uid="{00000000-0005-0000-0000-0000DF3A0000}"/>
    <cellStyle name="Normal 3 3 2 4 2 4 5" xfId="15074" xr:uid="{00000000-0005-0000-0000-0000E03A0000}"/>
    <cellStyle name="Normal 3 3 2 4 2 5" xfId="15075" xr:uid="{00000000-0005-0000-0000-0000E13A0000}"/>
    <cellStyle name="Normal 3 3 2 4 2 5 2" xfId="15076" xr:uid="{00000000-0005-0000-0000-0000E23A0000}"/>
    <cellStyle name="Normal 3 3 2 4 2 5 3" xfId="15077" xr:uid="{00000000-0005-0000-0000-0000E33A0000}"/>
    <cellStyle name="Normal 3 3 2 4 2 5 4" xfId="15078" xr:uid="{00000000-0005-0000-0000-0000E43A0000}"/>
    <cellStyle name="Normal 3 3 2 4 2 6" xfId="15079" xr:uid="{00000000-0005-0000-0000-0000E53A0000}"/>
    <cellStyle name="Normal 3 3 2 4 2 7" xfId="15080" xr:uid="{00000000-0005-0000-0000-0000E63A0000}"/>
    <cellStyle name="Normal 3 3 2 4 2 8" xfId="15081" xr:uid="{00000000-0005-0000-0000-0000E73A0000}"/>
    <cellStyle name="Normal 3 3 2 4 3" xfId="15082" xr:uid="{00000000-0005-0000-0000-0000E83A0000}"/>
    <cellStyle name="Normal 3 3 2 4 3 2" xfId="15083" xr:uid="{00000000-0005-0000-0000-0000E93A0000}"/>
    <cellStyle name="Normal 3 3 2 4 3 2 2" xfId="15084" xr:uid="{00000000-0005-0000-0000-0000EA3A0000}"/>
    <cellStyle name="Normal 3 3 2 4 3 2 2 2" xfId="15085" xr:uid="{00000000-0005-0000-0000-0000EB3A0000}"/>
    <cellStyle name="Normal 3 3 2 4 3 2 2 3" xfId="15086" xr:uid="{00000000-0005-0000-0000-0000EC3A0000}"/>
    <cellStyle name="Normal 3 3 2 4 3 2 2 4" xfId="15087" xr:uid="{00000000-0005-0000-0000-0000ED3A0000}"/>
    <cellStyle name="Normal 3 3 2 4 3 2 3" xfId="15088" xr:uid="{00000000-0005-0000-0000-0000EE3A0000}"/>
    <cellStyle name="Normal 3 3 2 4 3 2 4" xfId="15089" xr:uid="{00000000-0005-0000-0000-0000EF3A0000}"/>
    <cellStyle name="Normal 3 3 2 4 3 2 5" xfId="15090" xr:uid="{00000000-0005-0000-0000-0000F03A0000}"/>
    <cellStyle name="Normal 3 3 2 4 3 3" xfId="15091" xr:uid="{00000000-0005-0000-0000-0000F13A0000}"/>
    <cellStyle name="Normal 3 3 2 4 3 3 2" xfId="15092" xr:uid="{00000000-0005-0000-0000-0000F23A0000}"/>
    <cellStyle name="Normal 3 3 2 4 3 3 3" xfId="15093" xr:uid="{00000000-0005-0000-0000-0000F33A0000}"/>
    <cellStyle name="Normal 3 3 2 4 3 3 4" xfId="15094" xr:uid="{00000000-0005-0000-0000-0000F43A0000}"/>
    <cellStyle name="Normal 3 3 2 4 3 4" xfId="15095" xr:uid="{00000000-0005-0000-0000-0000F53A0000}"/>
    <cellStyle name="Normal 3 3 2 4 3 5" xfId="15096" xr:uid="{00000000-0005-0000-0000-0000F63A0000}"/>
    <cellStyle name="Normal 3 3 2 4 3 6" xfId="15097" xr:uid="{00000000-0005-0000-0000-0000F73A0000}"/>
    <cellStyle name="Normal 3 3 2 4 4" xfId="15098" xr:uid="{00000000-0005-0000-0000-0000F83A0000}"/>
    <cellStyle name="Normal 3 3 2 4 4 2" xfId="15099" xr:uid="{00000000-0005-0000-0000-0000F93A0000}"/>
    <cellStyle name="Normal 3 3 2 4 4 2 2" xfId="15100" xr:uid="{00000000-0005-0000-0000-0000FA3A0000}"/>
    <cellStyle name="Normal 3 3 2 4 4 2 2 2" xfId="15101" xr:uid="{00000000-0005-0000-0000-0000FB3A0000}"/>
    <cellStyle name="Normal 3 3 2 4 4 2 2 3" xfId="15102" xr:uid="{00000000-0005-0000-0000-0000FC3A0000}"/>
    <cellStyle name="Normal 3 3 2 4 4 2 2 4" xfId="15103" xr:uid="{00000000-0005-0000-0000-0000FD3A0000}"/>
    <cellStyle name="Normal 3 3 2 4 4 2 3" xfId="15104" xr:uid="{00000000-0005-0000-0000-0000FE3A0000}"/>
    <cellStyle name="Normal 3 3 2 4 4 2 4" xfId="15105" xr:uid="{00000000-0005-0000-0000-0000FF3A0000}"/>
    <cellStyle name="Normal 3 3 2 4 4 2 5" xfId="15106" xr:uid="{00000000-0005-0000-0000-0000003B0000}"/>
    <cellStyle name="Normal 3 3 2 4 4 3" xfId="15107" xr:uid="{00000000-0005-0000-0000-0000013B0000}"/>
    <cellStyle name="Normal 3 3 2 4 4 3 2" xfId="15108" xr:uid="{00000000-0005-0000-0000-0000023B0000}"/>
    <cellStyle name="Normal 3 3 2 4 4 3 3" xfId="15109" xr:uid="{00000000-0005-0000-0000-0000033B0000}"/>
    <cellStyle name="Normal 3 3 2 4 4 3 4" xfId="15110" xr:uid="{00000000-0005-0000-0000-0000043B0000}"/>
    <cellStyle name="Normal 3 3 2 4 4 4" xfId="15111" xr:uid="{00000000-0005-0000-0000-0000053B0000}"/>
    <cellStyle name="Normal 3 3 2 4 4 5" xfId="15112" xr:uid="{00000000-0005-0000-0000-0000063B0000}"/>
    <cellStyle name="Normal 3 3 2 4 4 6" xfId="15113" xr:uid="{00000000-0005-0000-0000-0000073B0000}"/>
    <cellStyle name="Normal 3 3 2 4 5" xfId="15114" xr:uid="{00000000-0005-0000-0000-0000083B0000}"/>
    <cellStyle name="Normal 3 3 2 4 5 2" xfId="15115" xr:uid="{00000000-0005-0000-0000-0000093B0000}"/>
    <cellStyle name="Normal 3 3 2 4 5 2 2" xfId="15116" xr:uid="{00000000-0005-0000-0000-00000A3B0000}"/>
    <cellStyle name="Normal 3 3 2 4 5 2 3" xfId="15117" xr:uid="{00000000-0005-0000-0000-00000B3B0000}"/>
    <cellStyle name="Normal 3 3 2 4 5 2 4" xfId="15118" xr:uid="{00000000-0005-0000-0000-00000C3B0000}"/>
    <cellStyle name="Normal 3 3 2 4 5 3" xfId="15119" xr:uid="{00000000-0005-0000-0000-00000D3B0000}"/>
    <cellStyle name="Normal 3 3 2 4 5 4" xfId="15120" xr:uid="{00000000-0005-0000-0000-00000E3B0000}"/>
    <cellStyle name="Normal 3 3 2 4 5 5" xfId="15121" xr:uid="{00000000-0005-0000-0000-00000F3B0000}"/>
    <cellStyle name="Normal 3 3 2 4 6" xfId="15122" xr:uid="{00000000-0005-0000-0000-0000103B0000}"/>
    <cellStyle name="Normal 3 3 2 4 6 2" xfId="15123" xr:uid="{00000000-0005-0000-0000-0000113B0000}"/>
    <cellStyle name="Normal 3 3 2 4 6 3" xfId="15124" xr:uid="{00000000-0005-0000-0000-0000123B0000}"/>
    <cellStyle name="Normal 3 3 2 4 6 4" xfId="15125" xr:uid="{00000000-0005-0000-0000-0000133B0000}"/>
    <cellStyle name="Normal 3 3 2 4 7" xfId="15126" xr:uid="{00000000-0005-0000-0000-0000143B0000}"/>
    <cellStyle name="Normal 3 3 2 4 8" xfId="15127" xr:uid="{00000000-0005-0000-0000-0000153B0000}"/>
    <cellStyle name="Normal 3 3 2 4 9" xfId="15128" xr:uid="{00000000-0005-0000-0000-0000163B0000}"/>
    <cellStyle name="Normal 3 3 2 5" xfId="15129" xr:uid="{00000000-0005-0000-0000-0000173B0000}"/>
    <cellStyle name="Normal 3 3 2 5 2" xfId="15130" xr:uid="{00000000-0005-0000-0000-0000183B0000}"/>
    <cellStyle name="Normal 3 3 2 5 2 2" xfId="15131" xr:uid="{00000000-0005-0000-0000-0000193B0000}"/>
    <cellStyle name="Normal 3 3 2 5 2 2 2" xfId="15132" xr:uid="{00000000-0005-0000-0000-00001A3B0000}"/>
    <cellStyle name="Normal 3 3 2 5 2 2 2 2" xfId="15133" xr:uid="{00000000-0005-0000-0000-00001B3B0000}"/>
    <cellStyle name="Normal 3 3 2 5 2 2 2 3" xfId="15134" xr:uid="{00000000-0005-0000-0000-00001C3B0000}"/>
    <cellStyle name="Normal 3 3 2 5 2 2 2 4" xfId="15135" xr:uid="{00000000-0005-0000-0000-00001D3B0000}"/>
    <cellStyle name="Normal 3 3 2 5 2 2 3" xfId="15136" xr:uid="{00000000-0005-0000-0000-00001E3B0000}"/>
    <cellStyle name="Normal 3 3 2 5 2 2 4" xfId="15137" xr:uid="{00000000-0005-0000-0000-00001F3B0000}"/>
    <cellStyle name="Normal 3 3 2 5 2 2 5" xfId="15138" xr:uid="{00000000-0005-0000-0000-0000203B0000}"/>
    <cellStyle name="Normal 3 3 2 5 2 3" xfId="15139" xr:uid="{00000000-0005-0000-0000-0000213B0000}"/>
    <cellStyle name="Normal 3 3 2 5 2 3 2" xfId="15140" xr:uid="{00000000-0005-0000-0000-0000223B0000}"/>
    <cellStyle name="Normal 3 3 2 5 2 3 3" xfId="15141" xr:uid="{00000000-0005-0000-0000-0000233B0000}"/>
    <cellStyle name="Normal 3 3 2 5 2 3 4" xfId="15142" xr:uid="{00000000-0005-0000-0000-0000243B0000}"/>
    <cellStyle name="Normal 3 3 2 5 2 4" xfId="15143" xr:uid="{00000000-0005-0000-0000-0000253B0000}"/>
    <cellStyle name="Normal 3 3 2 5 2 5" xfId="15144" xr:uid="{00000000-0005-0000-0000-0000263B0000}"/>
    <cellStyle name="Normal 3 3 2 5 2 6" xfId="15145" xr:uid="{00000000-0005-0000-0000-0000273B0000}"/>
    <cellStyle name="Normal 3 3 2 5 3" xfId="15146" xr:uid="{00000000-0005-0000-0000-0000283B0000}"/>
    <cellStyle name="Normal 3 3 2 5 3 2" xfId="15147" xr:uid="{00000000-0005-0000-0000-0000293B0000}"/>
    <cellStyle name="Normal 3 3 2 5 3 2 2" xfId="15148" xr:uid="{00000000-0005-0000-0000-00002A3B0000}"/>
    <cellStyle name="Normal 3 3 2 5 3 2 2 2" xfId="15149" xr:uid="{00000000-0005-0000-0000-00002B3B0000}"/>
    <cellStyle name="Normal 3 3 2 5 3 2 2 3" xfId="15150" xr:uid="{00000000-0005-0000-0000-00002C3B0000}"/>
    <cellStyle name="Normal 3 3 2 5 3 2 2 4" xfId="15151" xr:uid="{00000000-0005-0000-0000-00002D3B0000}"/>
    <cellStyle name="Normal 3 3 2 5 3 2 3" xfId="15152" xr:uid="{00000000-0005-0000-0000-00002E3B0000}"/>
    <cellStyle name="Normal 3 3 2 5 3 2 4" xfId="15153" xr:uid="{00000000-0005-0000-0000-00002F3B0000}"/>
    <cellStyle name="Normal 3 3 2 5 3 2 5" xfId="15154" xr:uid="{00000000-0005-0000-0000-0000303B0000}"/>
    <cellStyle name="Normal 3 3 2 5 3 3" xfId="15155" xr:uid="{00000000-0005-0000-0000-0000313B0000}"/>
    <cellStyle name="Normal 3 3 2 5 3 3 2" xfId="15156" xr:uid="{00000000-0005-0000-0000-0000323B0000}"/>
    <cellStyle name="Normal 3 3 2 5 3 3 3" xfId="15157" xr:uid="{00000000-0005-0000-0000-0000333B0000}"/>
    <cellStyle name="Normal 3 3 2 5 3 3 4" xfId="15158" xr:uid="{00000000-0005-0000-0000-0000343B0000}"/>
    <cellStyle name="Normal 3 3 2 5 3 4" xfId="15159" xr:uid="{00000000-0005-0000-0000-0000353B0000}"/>
    <cellStyle name="Normal 3 3 2 5 3 5" xfId="15160" xr:uid="{00000000-0005-0000-0000-0000363B0000}"/>
    <cellStyle name="Normal 3 3 2 5 3 6" xfId="15161" xr:uid="{00000000-0005-0000-0000-0000373B0000}"/>
    <cellStyle name="Normal 3 3 2 5 4" xfId="15162" xr:uid="{00000000-0005-0000-0000-0000383B0000}"/>
    <cellStyle name="Normal 3 3 2 5 4 2" xfId="15163" xr:uid="{00000000-0005-0000-0000-0000393B0000}"/>
    <cellStyle name="Normal 3 3 2 5 4 2 2" xfId="15164" xr:uid="{00000000-0005-0000-0000-00003A3B0000}"/>
    <cellStyle name="Normal 3 3 2 5 4 2 3" xfId="15165" xr:uid="{00000000-0005-0000-0000-00003B3B0000}"/>
    <cellStyle name="Normal 3 3 2 5 4 2 4" xfId="15166" xr:uid="{00000000-0005-0000-0000-00003C3B0000}"/>
    <cellStyle name="Normal 3 3 2 5 4 3" xfId="15167" xr:uid="{00000000-0005-0000-0000-00003D3B0000}"/>
    <cellStyle name="Normal 3 3 2 5 4 4" xfId="15168" xr:uid="{00000000-0005-0000-0000-00003E3B0000}"/>
    <cellStyle name="Normal 3 3 2 5 4 5" xfId="15169" xr:uid="{00000000-0005-0000-0000-00003F3B0000}"/>
    <cellStyle name="Normal 3 3 2 5 5" xfId="15170" xr:uid="{00000000-0005-0000-0000-0000403B0000}"/>
    <cellStyle name="Normal 3 3 2 5 5 2" xfId="15171" xr:uid="{00000000-0005-0000-0000-0000413B0000}"/>
    <cellStyle name="Normal 3 3 2 5 5 3" xfId="15172" xr:uid="{00000000-0005-0000-0000-0000423B0000}"/>
    <cellStyle name="Normal 3 3 2 5 5 4" xfId="15173" xr:uid="{00000000-0005-0000-0000-0000433B0000}"/>
    <cellStyle name="Normal 3 3 2 5 6" xfId="15174" xr:uid="{00000000-0005-0000-0000-0000443B0000}"/>
    <cellStyle name="Normal 3 3 2 5 7" xfId="15175" xr:uid="{00000000-0005-0000-0000-0000453B0000}"/>
    <cellStyle name="Normal 3 3 2 5 8" xfId="15176" xr:uid="{00000000-0005-0000-0000-0000463B0000}"/>
    <cellStyle name="Normal 3 3 2 6" xfId="15177" xr:uid="{00000000-0005-0000-0000-0000473B0000}"/>
    <cellStyle name="Normal 3 3 2 6 2" xfId="15178" xr:uid="{00000000-0005-0000-0000-0000483B0000}"/>
    <cellStyle name="Normal 3 3 2 6 2 2" xfId="15179" xr:uid="{00000000-0005-0000-0000-0000493B0000}"/>
    <cellStyle name="Normal 3 3 2 6 2 2 2" xfId="15180" xr:uid="{00000000-0005-0000-0000-00004A3B0000}"/>
    <cellStyle name="Normal 3 3 2 6 2 2 2 2" xfId="15181" xr:uid="{00000000-0005-0000-0000-00004B3B0000}"/>
    <cellStyle name="Normal 3 3 2 6 2 2 2 3" xfId="15182" xr:uid="{00000000-0005-0000-0000-00004C3B0000}"/>
    <cellStyle name="Normal 3 3 2 6 2 2 2 4" xfId="15183" xr:uid="{00000000-0005-0000-0000-00004D3B0000}"/>
    <cellStyle name="Normal 3 3 2 6 2 2 3" xfId="15184" xr:uid="{00000000-0005-0000-0000-00004E3B0000}"/>
    <cellStyle name="Normal 3 3 2 6 2 2 4" xfId="15185" xr:uid="{00000000-0005-0000-0000-00004F3B0000}"/>
    <cellStyle name="Normal 3 3 2 6 2 2 5" xfId="15186" xr:uid="{00000000-0005-0000-0000-0000503B0000}"/>
    <cellStyle name="Normal 3 3 2 6 2 3" xfId="15187" xr:uid="{00000000-0005-0000-0000-0000513B0000}"/>
    <cellStyle name="Normal 3 3 2 6 2 3 2" xfId="15188" xr:uid="{00000000-0005-0000-0000-0000523B0000}"/>
    <cellStyle name="Normal 3 3 2 6 2 3 3" xfId="15189" xr:uid="{00000000-0005-0000-0000-0000533B0000}"/>
    <cellStyle name="Normal 3 3 2 6 2 3 4" xfId="15190" xr:uid="{00000000-0005-0000-0000-0000543B0000}"/>
    <cellStyle name="Normal 3 3 2 6 2 4" xfId="15191" xr:uid="{00000000-0005-0000-0000-0000553B0000}"/>
    <cellStyle name="Normal 3 3 2 6 2 5" xfId="15192" xr:uid="{00000000-0005-0000-0000-0000563B0000}"/>
    <cellStyle name="Normal 3 3 2 6 2 6" xfId="15193" xr:uid="{00000000-0005-0000-0000-0000573B0000}"/>
    <cellStyle name="Normal 3 3 2 6 3" xfId="15194" xr:uid="{00000000-0005-0000-0000-0000583B0000}"/>
    <cellStyle name="Normal 3 3 2 6 3 2" xfId="15195" xr:uid="{00000000-0005-0000-0000-0000593B0000}"/>
    <cellStyle name="Normal 3 3 2 6 3 2 2" xfId="15196" xr:uid="{00000000-0005-0000-0000-00005A3B0000}"/>
    <cellStyle name="Normal 3 3 2 6 3 2 2 2" xfId="15197" xr:uid="{00000000-0005-0000-0000-00005B3B0000}"/>
    <cellStyle name="Normal 3 3 2 6 3 2 2 3" xfId="15198" xr:uid="{00000000-0005-0000-0000-00005C3B0000}"/>
    <cellStyle name="Normal 3 3 2 6 3 2 2 4" xfId="15199" xr:uid="{00000000-0005-0000-0000-00005D3B0000}"/>
    <cellStyle name="Normal 3 3 2 6 3 2 3" xfId="15200" xr:uid="{00000000-0005-0000-0000-00005E3B0000}"/>
    <cellStyle name="Normal 3 3 2 6 3 2 4" xfId="15201" xr:uid="{00000000-0005-0000-0000-00005F3B0000}"/>
    <cellStyle name="Normal 3 3 2 6 3 2 5" xfId="15202" xr:uid="{00000000-0005-0000-0000-0000603B0000}"/>
    <cellStyle name="Normal 3 3 2 6 3 3" xfId="15203" xr:uid="{00000000-0005-0000-0000-0000613B0000}"/>
    <cellStyle name="Normal 3 3 2 6 3 3 2" xfId="15204" xr:uid="{00000000-0005-0000-0000-0000623B0000}"/>
    <cellStyle name="Normal 3 3 2 6 3 3 3" xfId="15205" xr:uid="{00000000-0005-0000-0000-0000633B0000}"/>
    <cellStyle name="Normal 3 3 2 6 3 3 4" xfId="15206" xr:uid="{00000000-0005-0000-0000-0000643B0000}"/>
    <cellStyle name="Normal 3 3 2 6 3 4" xfId="15207" xr:uid="{00000000-0005-0000-0000-0000653B0000}"/>
    <cellStyle name="Normal 3 3 2 6 3 5" xfId="15208" xr:uid="{00000000-0005-0000-0000-0000663B0000}"/>
    <cellStyle name="Normal 3 3 2 6 3 6" xfId="15209" xr:uid="{00000000-0005-0000-0000-0000673B0000}"/>
    <cellStyle name="Normal 3 3 2 6 4" xfId="15210" xr:uid="{00000000-0005-0000-0000-0000683B0000}"/>
    <cellStyle name="Normal 3 3 2 6 4 2" xfId="15211" xr:uid="{00000000-0005-0000-0000-0000693B0000}"/>
    <cellStyle name="Normal 3 3 2 6 4 2 2" xfId="15212" xr:uid="{00000000-0005-0000-0000-00006A3B0000}"/>
    <cellStyle name="Normal 3 3 2 6 4 2 3" xfId="15213" xr:uid="{00000000-0005-0000-0000-00006B3B0000}"/>
    <cellStyle name="Normal 3 3 2 6 4 2 4" xfId="15214" xr:uid="{00000000-0005-0000-0000-00006C3B0000}"/>
    <cellStyle name="Normal 3 3 2 6 4 3" xfId="15215" xr:uid="{00000000-0005-0000-0000-00006D3B0000}"/>
    <cellStyle name="Normal 3 3 2 6 4 4" xfId="15216" xr:uid="{00000000-0005-0000-0000-00006E3B0000}"/>
    <cellStyle name="Normal 3 3 2 6 4 5" xfId="15217" xr:uid="{00000000-0005-0000-0000-00006F3B0000}"/>
    <cellStyle name="Normal 3 3 2 6 5" xfId="15218" xr:uid="{00000000-0005-0000-0000-0000703B0000}"/>
    <cellStyle name="Normal 3 3 2 6 5 2" xfId="15219" xr:uid="{00000000-0005-0000-0000-0000713B0000}"/>
    <cellStyle name="Normal 3 3 2 6 5 3" xfId="15220" xr:uid="{00000000-0005-0000-0000-0000723B0000}"/>
    <cellStyle name="Normal 3 3 2 6 5 4" xfId="15221" xr:uid="{00000000-0005-0000-0000-0000733B0000}"/>
    <cellStyle name="Normal 3 3 2 6 6" xfId="15222" xr:uid="{00000000-0005-0000-0000-0000743B0000}"/>
    <cellStyle name="Normal 3 3 2 6 7" xfId="15223" xr:uid="{00000000-0005-0000-0000-0000753B0000}"/>
    <cellStyle name="Normal 3 3 2 6 8" xfId="15224" xr:uid="{00000000-0005-0000-0000-0000763B0000}"/>
    <cellStyle name="Normal 3 3 2 7" xfId="15225" xr:uid="{00000000-0005-0000-0000-0000773B0000}"/>
    <cellStyle name="Normal 3 3 2 7 2" xfId="15226" xr:uid="{00000000-0005-0000-0000-0000783B0000}"/>
    <cellStyle name="Normal 3 3 2 7 2 2" xfId="15227" xr:uid="{00000000-0005-0000-0000-0000793B0000}"/>
    <cellStyle name="Normal 3 3 2 7 2 2 2" xfId="15228" xr:uid="{00000000-0005-0000-0000-00007A3B0000}"/>
    <cellStyle name="Normal 3 3 2 7 2 2 3" xfId="15229" xr:uid="{00000000-0005-0000-0000-00007B3B0000}"/>
    <cellStyle name="Normal 3 3 2 7 2 2 4" xfId="15230" xr:uid="{00000000-0005-0000-0000-00007C3B0000}"/>
    <cellStyle name="Normal 3 3 2 7 2 3" xfId="15231" xr:uid="{00000000-0005-0000-0000-00007D3B0000}"/>
    <cellStyle name="Normal 3 3 2 7 2 4" xfId="15232" xr:uid="{00000000-0005-0000-0000-00007E3B0000}"/>
    <cellStyle name="Normal 3 3 2 7 2 5" xfId="15233" xr:uid="{00000000-0005-0000-0000-00007F3B0000}"/>
    <cellStyle name="Normal 3 3 2 7 3" xfId="15234" xr:uid="{00000000-0005-0000-0000-0000803B0000}"/>
    <cellStyle name="Normal 3 3 2 7 3 2" xfId="15235" xr:uid="{00000000-0005-0000-0000-0000813B0000}"/>
    <cellStyle name="Normal 3 3 2 7 3 3" xfId="15236" xr:uid="{00000000-0005-0000-0000-0000823B0000}"/>
    <cellStyle name="Normal 3 3 2 7 3 4" xfId="15237" xr:uid="{00000000-0005-0000-0000-0000833B0000}"/>
    <cellStyle name="Normal 3 3 2 7 4" xfId="15238" xr:uid="{00000000-0005-0000-0000-0000843B0000}"/>
    <cellStyle name="Normal 3 3 2 7 5" xfId="15239" xr:uid="{00000000-0005-0000-0000-0000853B0000}"/>
    <cellStyle name="Normal 3 3 2 7 6" xfId="15240" xr:uid="{00000000-0005-0000-0000-0000863B0000}"/>
    <cellStyle name="Normal 3 3 2 8" xfId="15241" xr:uid="{00000000-0005-0000-0000-0000873B0000}"/>
    <cellStyle name="Normal 3 3 2 8 2" xfId="15242" xr:uid="{00000000-0005-0000-0000-0000883B0000}"/>
    <cellStyle name="Normal 3 3 2 8 2 2" xfId="15243" xr:uid="{00000000-0005-0000-0000-0000893B0000}"/>
    <cellStyle name="Normal 3 3 2 8 2 2 2" xfId="15244" xr:uid="{00000000-0005-0000-0000-00008A3B0000}"/>
    <cellStyle name="Normal 3 3 2 8 2 2 3" xfId="15245" xr:uid="{00000000-0005-0000-0000-00008B3B0000}"/>
    <cellStyle name="Normal 3 3 2 8 2 2 4" xfId="15246" xr:uid="{00000000-0005-0000-0000-00008C3B0000}"/>
    <cellStyle name="Normal 3 3 2 8 2 3" xfId="15247" xr:uid="{00000000-0005-0000-0000-00008D3B0000}"/>
    <cellStyle name="Normal 3 3 2 8 2 4" xfId="15248" xr:uid="{00000000-0005-0000-0000-00008E3B0000}"/>
    <cellStyle name="Normal 3 3 2 8 2 5" xfId="15249" xr:uid="{00000000-0005-0000-0000-00008F3B0000}"/>
    <cellStyle name="Normal 3 3 2 8 3" xfId="15250" xr:uid="{00000000-0005-0000-0000-0000903B0000}"/>
    <cellStyle name="Normal 3 3 2 8 3 2" xfId="15251" xr:uid="{00000000-0005-0000-0000-0000913B0000}"/>
    <cellStyle name="Normal 3 3 2 8 3 3" xfId="15252" xr:uid="{00000000-0005-0000-0000-0000923B0000}"/>
    <cellStyle name="Normal 3 3 2 8 3 4" xfId="15253" xr:uid="{00000000-0005-0000-0000-0000933B0000}"/>
    <cellStyle name="Normal 3 3 2 8 4" xfId="15254" xr:uid="{00000000-0005-0000-0000-0000943B0000}"/>
    <cellStyle name="Normal 3 3 2 8 5" xfId="15255" xr:uid="{00000000-0005-0000-0000-0000953B0000}"/>
    <cellStyle name="Normal 3 3 2 8 6" xfId="15256" xr:uid="{00000000-0005-0000-0000-0000963B0000}"/>
    <cellStyle name="Normal 3 3 2 9" xfId="15257" xr:uid="{00000000-0005-0000-0000-0000973B0000}"/>
    <cellStyle name="Normal 3 3 3" xfId="15258" xr:uid="{00000000-0005-0000-0000-0000983B0000}"/>
    <cellStyle name="Normal 3 3 3 10" xfId="15259" xr:uid="{00000000-0005-0000-0000-0000993B0000}"/>
    <cellStyle name="Normal 3 3 3 2" xfId="15260" xr:uid="{00000000-0005-0000-0000-00009A3B0000}"/>
    <cellStyle name="Normal 3 3 3 2 2" xfId="15261" xr:uid="{00000000-0005-0000-0000-00009B3B0000}"/>
    <cellStyle name="Normal 3 3 3 2 2 2" xfId="15262" xr:uid="{00000000-0005-0000-0000-00009C3B0000}"/>
    <cellStyle name="Normal 3 3 3 2 2 2 2" xfId="15263" xr:uid="{00000000-0005-0000-0000-00009D3B0000}"/>
    <cellStyle name="Normal 3 3 3 2 2 2 2 2" xfId="15264" xr:uid="{00000000-0005-0000-0000-00009E3B0000}"/>
    <cellStyle name="Normal 3 3 3 2 2 2 2 3" xfId="15265" xr:uid="{00000000-0005-0000-0000-00009F3B0000}"/>
    <cellStyle name="Normal 3 3 3 2 2 2 2 4" xfId="15266" xr:uid="{00000000-0005-0000-0000-0000A03B0000}"/>
    <cellStyle name="Normal 3 3 3 2 2 2 3" xfId="15267" xr:uid="{00000000-0005-0000-0000-0000A13B0000}"/>
    <cellStyle name="Normal 3 3 3 2 2 2 4" xfId="15268" xr:uid="{00000000-0005-0000-0000-0000A23B0000}"/>
    <cellStyle name="Normal 3 3 3 2 2 2 5" xfId="15269" xr:uid="{00000000-0005-0000-0000-0000A33B0000}"/>
    <cellStyle name="Normal 3 3 3 2 2 3" xfId="15270" xr:uid="{00000000-0005-0000-0000-0000A43B0000}"/>
    <cellStyle name="Normal 3 3 3 2 2 3 2" xfId="15271" xr:uid="{00000000-0005-0000-0000-0000A53B0000}"/>
    <cellStyle name="Normal 3 3 3 2 2 3 3" xfId="15272" xr:uid="{00000000-0005-0000-0000-0000A63B0000}"/>
    <cellStyle name="Normal 3 3 3 2 2 3 4" xfId="15273" xr:uid="{00000000-0005-0000-0000-0000A73B0000}"/>
    <cellStyle name="Normal 3 3 3 2 2 4" xfId="15274" xr:uid="{00000000-0005-0000-0000-0000A83B0000}"/>
    <cellStyle name="Normal 3 3 3 2 2 5" xfId="15275" xr:uid="{00000000-0005-0000-0000-0000A93B0000}"/>
    <cellStyle name="Normal 3 3 3 2 2 6" xfId="15276" xr:uid="{00000000-0005-0000-0000-0000AA3B0000}"/>
    <cellStyle name="Normal 3 3 3 2 3" xfId="15277" xr:uid="{00000000-0005-0000-0000-0000AB3B0000}"/>
    <cellStyle name="Normal 3 3 3 2 3 2" xfId="15278" xr:uid="{00000000-0005-0000-0000-0000AC3B0000}"/>
    <cellStyle name="Normal 3 3 3 2 3 2 2" xfId="15279" xr:uid="{00000000-0005-0000-0000-0000AD3B0000}"/>
    <cellStyle name="Normal 3 3 3 2 3 2 2 2" xfId="15280" xr:uid="{00000000-0005-0000-0000-0000AE3B0000}"/>
    <cellStyle name="Normal 3 3 3 2 3 2 2 3" xfId="15281" xr:uid="{00000000-0005-0000-0000-0000AF3B0000}"/>
    <cellStyle name="Normal 3 3 3 2 3 2 2 4" xfId="15282" xr:uid="{00000000-0005-0000-0000-0000B03B0000}"/>
    <cellStyle name="Normal 3 3 3 2 3 2 3" xfId="15283" xr:uid="{00000000-0005-0000-0000-0000B13B0000}"/>
    <cellStyle name="Normal 3 3 3 2 3 2 4" xfId="15284" xr:uid="{00000000-0005-0000-0000-0000B23B0000}"/>
    <cellStyle name="Normal 3 3 3 2 3 2 5" xfId="15285" xr:uid="{00000000-0005-0000-0000-0000B33B0000}"/>
    <cellStyle name="Normal 3 3 3 2 3 3" xfId="15286" xr:uid="{00000000-0005-0000-0000-0000B43B0000}"/>
    <cellStyle name="Normal 3 3 3 2 3 3 2" xfId="15287" xr:uid="{00000000-0005-0000-0000-0000B53B0000}"/>
    <cellStyle name="Normal 3 3 3 2 3 3 3" xfId="15288" xr:uid="{00000000-0005-0000-0000-0000B63B0000}"/>
    <cellStyle name="Normal 3 3 3 2 3 3 4" xfId="15289" xr:uid="{00000000-0005-0000-0000-0000B73B0000}"/>
    <cellStyle name="Normal 3 3 3 2 3 4" xfId="15290" xr:uid="{00000000-0005-0000-0000-0000B83B0000}"/>
    <cellStyle name="Normal 3 3 3 2 3 5" xfId="15291" xr:uid="{00000000-0005-0000-0000-0000B93B0000}"/>
    <cellStyle name="Normal 3 3 3 2 3 6" xfId="15292" xr:uid="{00000000-0005-0000-0000-0000BA3B0000}"/>
    <cellStyle name="Normal 3 3 3 2 4" xfId="15293" xr:uid="{00000000-0005-0000-0000-0000BB3B0000}"/>
    <cellStyle name="Normal 3 3 3 2 4 2" xfId="15294" xr:uid="{00000000-0005-0000-0000-0000BC3B0000}"/>
    <cellStyle name="Normal 3 3 3 2 4 2 2" xfId="15295" xr:uid="{00000000-0005-0000-0000-0000BD3B0000}"/>
    <cellStyle name="Normal 3 3 3 2 4 2 3" xfId="15296" xr:uid="{00000000-0005-0000-0000-0000BE3B0000}"/>
    <cellStyle name="Normal 3 3 3 2 4 2 4" xfId="15297" xr:uid="{00000000-0005-0000-0000-0000BF3B0000}"/>
    <cellStyle name="Normal 3 3 3 2 4 3" xfId="15298" xr:uid="{00000000-0005-0000-0000-0000C03B0000}"/>
    <cellStyle name="Normal 3 3 3 2 4 4" xfId="15299" xr:uid="{00000000-0005-0000-0000-0000C13B0000}"/>
    <cellStyle name="Normal 3 3 3 2 4 5" xfId="15300" xr:uid="{00000000-0005-0000-0000-0000C23B0000}"/>
    <cellStyle name="Normal 3 3 3 2 5" xfId="15301" xr:uid="{00000000-0005-0000-0000-0000C33B0000}"/>
    <cellStyle name="Normal 3 3 3 2 5 2" xfId="15302" xr:uid="{00000000-0005-0000-0000-0000C43B0000}"/>
    <cellStyle name="Normal 3 3 3 2 5 3" xfId="15303" xr:uid="{00000000-0005-0000-0000-0000C53B0000}"/>
    <cellStyle name="Normal 3 3 3 2 5 4" xfId="15304" xr:uid="{00000000-0005-0000-0000-0000C63B0000}"/>
    <cellStyle name="Normal 3 3 3 2 6" xfId="15305" xr:uid="{00000000-0005-0000-0000-0000C73B0000}"/>
    <cellStyle name="Normal 3 3 3 2 7" xfId="15306" xr:uid="{00000000-0005-0000-0000-0000C83B0000}"/>
    <cellStyle name="Normal 3 3 3 2 8" xfId="15307" xr:uid="{00000000-0005-0000-0000-0000C93B0000}"/>
    <cellStyle name="Normal 3 3 3 3" xfId="15308" xr:uid="{00000000-0005-0000-0000-0000CA3B0000}"/>
    <cellStyle name="Normal 3 3 3 3 2" xfId="15309" xr:uid="{00000000-0005-0000-0000-0000CB3B0000}"/>
    <cellStyle name="Normal 3 3 3 3 2 2" xfId="15310" xr:uid="{00000000-0005-0000-0000-0000CC3B0000}"/>
    <cellStyle name="Normal 3 3 3 3 2 2 2" xfId="15311" xr:uid="{00000000-0005-0000-0000-0000CD3B0000}"/>
    <cellStyle name="Normal 3 3 3 3 2 2 3" xfId="15312" xr:uid="{00000000-0005-0000-0000-0000CE3B0000}"/>
    <cellStyle name="Normal 3 3 3 3 2 2 4" xfId="15313" xr:uid="{00000000-0005-0000-0000-0000CF3B0000}"/>
    <cellStyle name="Normal 3 3 3 3 2 3" xfId="15314" xr:uid="{00000000-0005-0000-0000-0000D03B0000}"/>
    <cellStyle name="Normal 3 3 3 3 2 4" xfId="15315" xr:uid="{00000000-0005-0000-0000-0000D13B0000}"/>
    <cellStyle name="Normal 3 3 3 3 2 5" xfId="15316" xr:uid="{00000000-0005-0000-0000-0000D23B0000}"/>
    <cellStyle name="Normal 3 3 3 3 3" xfId="15317" xr:uid="{00000000-0005-0000-0000-0000D33B0000}"/>
    <cellStyle name="Normal 3 3 3 3 3 2" xfId="15318" xr:uid="{00000000-0005-0000-0000-0000D43B0000}"/>
    <cellStyle name="Normal 3 3 3 3 3 3" xfId="15319" xr:uid="{00000000-0005-0000-0000-0000D53B0000}"/>
    <cellStyle name="Normal 3 3 3 3 3 4" xfId="15320" xr:uid="{00000000-0005-0000-0000-0000D63B0000}"/>
    <cellStyle name="Normal 3 3 3 3 4" xfId="15321" xr:uid="{00000000-0005-0000-0000-0000D73B0000}"/>
    <cellStyle name="Normal 3 3 3 3 5" xfId="15322" xr:uid="{00000000-0005-0000-0000-0000D83B0000}"/>
    <cellStyle name="Normal 3 3 3 3 6" xfId="15323" xr:uid="{00000000-0005-0000-0000-0000D93B0000}"/>
    <cellStyle name="Normal 3 3 3 4" xfId="15324" xr:uid="{00000000-0005-0000-0000-0000DA3B0000}"/>
    <cellStyle name="Normal 3 3 3 4 2" xfId="15325" xr:uid="{00000000-0005-0000-0000-0000DB3B0000}"/>
    <cellStyle name="Normal 3 3 3 4 2 2" xfId="15326" xr:uid="{00000000-0005-0000-0000-0000DC3B0000}"/>
    <cellStyle name="Normal 3 3 3 4 2 2 2" xfId="15327" xr:uid="{00000000-0005-0000-0000-0000DD3B0000}"/>
    <cellStyle name="Normal 3 3 3 4 2 2 3" xfId="15328" xr:uid="{00000000-0005-0000-0000-0000DE3B0000}"/>
    <cellStyle name="Normal 3 3 3 4 2 2 4" xfId="15329" xr:uid="{00000000-0005-0000-0000-0000DF3B0000}"/>
    <cellStyle name="Normal 3 3 3 4 2 3" xfId="15330" xr:uid="{00000000-0005-0000-0000-0000E03B0000}"/>
    <cellStyle name="Normal 3 3 3 4 2 4" xfId="15331" xr:uid="{00000000-0005-0000-0000-0000E13B0000}"/>
    <cellStyle name="Normal 3 3 3 4 2 5" xfId="15332" xr:uid="{00000000-0005-0000-0000-0000E23B0000}"/>
    <cellStyle name="Normal 3 3 3 4 3" xfId="15333" xr:uid="{00000000-0005-0000-0000-0000E33B0000}"/>
    <cellStyle name="Normal 3 3 3 4 3 2" xfId="15334" xr:uid="{00000000-0005-0000-0000-0000E43B0000}"/>
    <cellStyle name="Normal 3 3 3 4 3 3" xfId="15335" xr:uid="{00000000-0005-0000-0000-0000E53B0000}"/>
    <cellStyle name="Normal 3 3 3 4 3 4" xfId="15336" xr:uid="{00000000-0005-0000-0000-0000E63B0000}"/>
    <cellStyle name="Normal 3 3 3 4 4" xfId="15337" xr:uid="{00000000-0005-0000-0000-0000E73B0000}"/>
    <cellStyle name="Normal 3 3 3 4 5" xfId="15338" xr:uid="{00000000-0005-0000-0000-0000E83B0000}"/>
    <cellStyle name="Normal 3 3 3 4 6" xfId="15339" xr:uid="{00000000-0005-0000-0000-0000E93B0000}"/>
    <cellStyle name="Normal 3 3 3 5" xfId="15340" xr:uid="{00000000-0005-0000-0000-0000EA3B0000}"/>
    <cellStyle name="Normal 3 3 3 6" xfId="15341" xr:uid="{00000000-0005-0000-0000-0000EB3B0000}"/>
    <cellStyle name="Normal 3 3 3 6 2" xfId="15342" xr:uid="{00000000-0005-0000-0000-0000EC3B0000}"/>
    <cellStyle name="Normal 3 3 3 6 2 2" xfId="15343" xr:uid="{00000000-0005-0000-0000-0000ED3B0000}"/>
    <cellStyle name="Normal 3 3 3 6 2 3" xfId="15344" xr:uid="{00000000-0005-0000-0000-0000EE3B0000}"/>
    <cellStyle name="Normal 3 3 3 6 2 4" xfId="15345" xr:uid="{00000000-0005-0000-0000-0000EF3B0000}"/>
    <cellStyle name="Normal 3 3 3 6 3" xfId="15346" xr:uid="{00000000-0005-0000-0000-0000F03B0000}"/>
    <cellStyle name="Normal 3 3 3 6 4" xfId="15347" xr:uid="{00000000-0005-0000-0000-0000F13B0000}"/>
    <cellStyle name="Normal 3 3 3 6 5" xfId="15348" xr:uid="{00000000-0005-0000-0000-0000F23B0000}"/>
    <cellStyle name="Normal 3 3 3 7" xfId="15349" xr:uid="{00000000-0005-0000-0000-0000F33B0000}"/>
    <cellStyle name="Normal 3 3 3 7 2" xfId="15350" xr:uid="{00000000-0005-0000-0000-0000F43B0000}"/>
    <cellStyle name="Normal 3 3 3 7 3" xfId="15351" xr:uid="{00000000-0005-0000-0000-0000F53B0000}"/>
    <cellStyle name="Normal 3 3 3 7 4" xfId="15352" xr:uid="{00000000-0005-0000-0000-0000F63B0000}"/>
    <cellStyle name="Normal 3 3 3 8" xfId="15353" xr:uid="{00000000-0005-0000-0000-0000F73B0000}"/>
    <cellStyle name="Normal 3 3 3 9" xfId="15354" xr:uid="{00000000-0005-0000-0000-0000F83B0000}"/>
    <cellStyle name="Normal 3 3 4" xfId="15355" xr:uid="{00000000-0005-0000-0000-0000F93B0000}"/>
    <cellStyle name="Normal 3 3 4 10" xfId="15356" xr:uid="{00000000-0005-0000-0000-0000FA3B0000}"/>
    <cellStyle name="Normal 3 3 4 2" xfId="15357" xr:uid="{00000000-0005-0000-0000-0000FB3B0000}"/>
    <cellStyle name="Normal 3 3 4 2 2" xfId="15358" xr:uid="{00000000-0005-0000-0000-0000FC3B0000}"/>
    <cellStyle name="Normal 3 3 4 2 2 2" xfId="15359" xr:uid="{00000000-0005-0000-0000-0000FD3B0000}"/>
    <cellStyle name="Normal 3 3 4 2 2 2 2" xfId="15360" xr:uid="{00000000-0005-0000-0000-0000FE3B0000}"/>
    <cellStyle name="Normal 3 3 4 2 2 2 2 2" xfId="15361" xr:uid="{00000000-0005-0000-0000-0000FF3B0000}"/>
    <cellStyle name="Normal 3 3 4 2 2 2 2 3" xfId="15362" xr:uid="{00000000-0005-0000-0000-0000003C0000}"/>
    <cellStyle name="Normal 3 3 4 2 2 2 2 4" xfId="15363" xr:uid="{00000000-0005-0000-0000-0000013C0000}"/>
    <cellStyle name="Normal 3 3 4 2 2 2 3" xfId="15364" xr:uid="{00000000-0005-0000-0000-0000023C0000}"/>
    <cellStyle name="Normal 3 3 4 2 2 2 4" xfId="15365" xr:uid="{00000000-0005-0000-0000-0000033C0000}"/>
    <cellStyle name="Normal 3 3 4 2 2 2 5" xfId="15366" xr:uid="{00000000-0005-0000-0000-0000043C0000}"/>
    <cellStyle name="Normal 3 3 4 2 2 3" xfId="15367" xr:uid="{00000000-0005-0000-0000-0000053C0000}"/>
    <cellStyle name="Normal 3 3 4 2 2 3 2" xfId="15368" xr:uid="{00000000-0005-0000-0000-0000063C0000}"/>
    <cellStyle name="Normal 3 3 4 2 2 3 3" xfId="15369" xr:uid="{00000000-0005-0000-0000-0000073C0000}"/>
    <cellStyle name="Normal 3 3 4 2 2 3 4" xfId="15370" xr:uid="{00000000-0005-0000-0000-0000083C0000}"/>
    <cellStyle name="Normal 3 3 4 2 2 4" xfId="15371" xr:uid="{00000000-0005-0000-0000-0000093C0000}"/>
    <cellStyle name="Normal 3 3 4 2 2 5" xfId="15372" xr:uid="{00000000-0005-0000-0000-00000A3C0000}"/>
    <cellStyle name="Normal 3 3 4 2 2 6" xfId="15373" xr:uid="{00000000-0005-0000-0000-00000B3C0000}"/>
    <cellStyle name="Normal 3 3 4 2 3" xfId="15374" xr:uid="{00000000-0005-0000-0000-00000C3C0000}"/>
    <cellStyle name="Normal 3 3 4 2 3 2" xfId="15375" xr:uid="{00000000-0005-0000-0000-00000D3C0000}"/>
    <cellStyle name="Normal 3 3 4 2 3 2 2" xfId="15376" xr:uid="{00000000-0005-0000-0000-00000E3C0000}"/>
    <cellStyle name="Normal 3 3 4 2 3 2 2 2" xfId="15377" xr:uid="{00000000-0005-0000-0000-00000F3C0000}"/>
    <cellStyle name="Normal 3 3 4 2 3 2 2 3" xfId="15378" xr:uid="{00000000-0005-0000-0000-0000103C0000}"/>
    <cellStyle name="Normal 3 3 4 2 3 2 2 4" xfId="15379" xr:uid="{00000000-0005-0000-0000-0000113C0000}"/>
    <cellStyle name="Normal 3 3 4 2 3 2 3" xfId="15380" xr:uid="{00000000-0005-0000-0000-0000123C0000}"/>
    <cellStyle name="Normal 3 3 4 2 3 2 4" xfId="15381" xr:uid="{00000000-0005-0000-0000-0000133C0000}"/>
    <cellStyle name="Normal 3 3 4 2 3 2 5" xfId="15382" xr:uid="{00000000-0005-0000-0000-0000143C0000}"/>
    <cellStyle name="Normal 3 3 4 2 3 3" xfId="15383" xr:uid="{00000000-0005-0000-0000-0000153C0000}"/>
    <cellStyle name="Normal 3 3 4 2 3 3 2" xfId="15384" xr:uid="{00000000-0005-0000-0000-0000163C0000}"/>
    <cellStyle name="Normal 3 3 4 2 3 3 3" xfId="15385" xr:uid="{00000000-0005-0000-0000-0000173C0000}"/>
    <cellStyle name="Normal 3 3 4 2 3 3 4" xfId="15386" xr:uid="{00000000-0005-0000-0000-0000183C0000}"/>
    <cellStyle name="Normal 3 3 4 2 3 4" xfId="15387" xr:uid="{00000000-0005-0000-0000-0000193C0000}"/>
    <cellStyle name="Normal 3 3 4 2 3 5" xfId="15388" xr:uid="{00000000-0005-0000-0000-00001A3C0000}"/>
    <cellStyle name="Normal 3 3 4 2 3 6" xfId="15389" xr:uid="{00000000-0005-0000-0000-00001B3C0000}"/>
    <cellStyle name="Normal 3 3 4 2 4" xfId="15390" xr:uid="{00000000-0005-0000-0000-00001C3C0000}"/>
    <cellStyle name="Normal 3 3 4 2 4 2" xfId="15391" xr:uid="{00000000-0005-0000-0000-00001D3C0000}"/>
    <cellStyle name="Normal 3 3 4 2 4 2 2" xfId="15392" xr:uid="{00000000-0005-0000-0000-00001E3C0000}"/>
    <cellStyle name="Normal 3 3 4 2 4 2 3" xfId="15393" xr:uid="{00000000-0005-0000-0000-00001F3C0000}"/>
    <cellStyle name="Normal 3 3 4 2 4 2 4" xfId="15394" xr:uid="{00000000-0005-0000-0000-0000203C0000}"/>
    <cellStyle name="Normal 3 3 4 2 4 3" xfId="15395" xr:uid="{00000000-0005-0000-0000-0000213C0000}"/>
    <cellStyle name="Normal 3 3 4 2 4 4" xfId="15396" xr:uid="{00000000-0005-0000-0000-0000223C0000}"/>
    <cellStyle name="Normal 3 3 4 2 4 5" xfId="15397" xr:uid="{00000000-0005-0000-0000-0000233C0000}"/>
    <cellStyle name="Normal 3 3 4 2 5" xfId="15398" xr:uid="{00000000-0005-0000-0000-0000243C0000}"/>
    <cellStyle name="Normal 3 3 4 2 5 2" xfId="15399" xr:uid="{00000000-0005-0000-0000-0000253C0000}"/>
    <cellStyle name="Normal 3 3 4 2 5 3" xfId="15400" xr:uid="{00000000-0005-0000-0000-0000263C0000}"/>
    <cellStyle name="Normal 3 3 4 2 5 4" xfId="15401" xr:uid="{00000000-0005-0000-0000-0000273C0000}"/>
    <cellStyle name="Normal 3 3 4 2 6" xfId="15402" xr:uid="{00000000-0005-0000-0000-0000283C0000}"/>
    <cellStyle name="Normal 3 3 4 2 7" xfId="15403" xr:uid="{00000000-0005-0000-0000-0000293C0000}"/>
    <cellStyle name="Normal 3 3 4 2 8" xfId="15404" xr:uid="{00000000-0005-0000-0000-00002A3C0000}"/>
    <cellStyle name="Normal 3 3 4 3" xfId="15405" xr:uid="{00000000-0005-0000-0000-00002B3C0000}"/>
    <cellStyle name="Normal 3 3 4 3 2" xfId="15406" xr:uid="{00000000-0005-0000-0000-00002C3C0000}"/>
    <cellStyle name="Normal 3 3 4 3 2 2" xfId="15407" xr:uid="{00000000-0005-0000-0000-00002D3C0000}"/>
    <cellStyle name="Normal 3 3 4 3 2 2 2" xfId="15408" xr:uid="{00000000-0005-0000-0000-00002E3C0000}"/>
    <cellStyle name="Normal 3 3 4 3 2 2 3" xfId="15409" xr:uid="{00000000-0005-0000-0000-00002F3C0000}"/>
    <cellStyle name="Normal 3 3 4 3 2 2 4" xfId="15410" xr:uid="{00000000-0005-0000-0000-0000303C0000}"/>
    <cellStyle name="Normal 3 3 4 3 2 3" xfId="15411" xr:uid="{00000000-0005-0000-0000-0000313C0000}"/>
    <cellStyle name="Normal 3 3 4 3 2 4" xfId="15412" xr:uid="{00000000-0005-0000-0000-0000323C0000}"/>
    <cellStyle name="Normal 3 3 4 3 2 5" xfId="15413" xr:uid="{00000000-0005-0000-0000-0000333C0000}"/>
    <cellStyle name="Normal 3 3 4 3 3" xfId="15414" xr:uid="{00000000-0005-0000-0000-0000343C0000}"/>
    <cellStyle name="Normal 3 3 4 3 3 2" xfId="15415" xr:uid="{00000000-0005-0000-0000-0000353C0000}"/>
    <cellStyle name="Normal 3 3 4 3 3 3" xfId="15416" xr:uid="{00000000-0005-0000-0000-0000363C0000}"/>
    <cellStyle name="Normal 3 3 4 3 3 4" xfId="15417" xr:uid="{00000000-0005-0000-0000-0000373C0000}"/>
    <cellStyle name="Normal 3 3 4 3 4" xfId="15418" xr:uid="{00000000-0005-0000-0000-0000383C0000}"/>
    <cellStyle name="Normal 3 3 4 3 5" xfId="15419" xr:uid="{00000000-0005-0000-0000-0000393C0000}"/>
    <cellStyle name="Normal 3 3 4 3 6" xfId="15420" xr:uid="{00000000-0005-0000-0000-00003A3C0000}"/>
    <cellStyle name="Normal 3 3 4 4" xfId="15421" xr:uid="{00000000-0005-0000-0000-00003B3C0000}"/>
    <cellStyle name="Normal 3 3 4 4 2" xfId="15422" xr:uid="{00000000-0005-0000-0000-00003C3C0000}"/>
    <cellStyle name="Normal 3 3 4 4 2 2" xfId="15423" xr:uid="{00000000-0005-0000-0000-00003D3C0000}"/>
    <cellStyle name="Normal 3 3 4 4 2 2 2" xfId="15424" xr:uid="{00000000-0005-0000-0000-00003E3C0000}"/>
    <cellStyle name="Normal 3 3 4 4 2 2 3" xfId="15425" xr:uid="{00000000-0005-0000-0000-00003F3C0000}"/>
    <cellStyle name="Normal 3 3 4 4 2 2 4" xfId="15426" xr:uid="{00000000-0005-0000-0000-0000403C0000}"/>
    <cellStyle name="Normal 3 3 4 4 2 3" xfId="15427" xr:uid="{00000000-0005-0000-0000-0000413C0000}"/>
    <cellStyle name="Normal 3 3 4 4 2 4" xfId="15428" xr:uid="{00000000-0005-0000-0000-0000423C0000}"/>
    <cellStyle name="Normal 3 3 4 4 2 5" xfId="15429" xr:uid="{00000000-0005-0000-0000-0000433C0000}"/>
    <cellStyle name="Normal 3 3 4 4 3" xfId="15430" xr:uid="{00000000-0005-0000-0000-0000443C0000}"/>
    <cellStyle name="Normal 3 3 4 4 3 2" xfId="15431" xr:uid="{00000000-0005-0000-0000-0000453C0000}"/>
    <cellStyle name="Normal 3 3 4 4 3 3" xfId="15432" xr:uid="{00000000-0005-0000-0000-0000463C0000}"/>
    <cellStyle name="Normal 3 3 4 4 3 4" xfId="15433" xr:uid="{00000000-0005-0000-0000-0000473C0000}"/>
    <cellStyle name="Normal 3 3 4 4 4" xfId="15434" xr:uid="{00000000-0005-0000-0000-0000483C0000}"/>
    <cellStyle name="Normal 3 3 4 4 5" xfId="15435" xr:uid="{00000000-0005-0000-0000-0000493C0000}"/>
    <cellStyle name="Normal 3 3 4 4 6" xfId="15436" xr:uid="{00000000-0005-0000-0000-00004A3C0000}"/>
    <cellStyle name="Normal 3 3 4 5" xfId="15437" xr:uid="{00000000-0005-0000-0000-00004B3C0000}"/>
    <cellStyle name="Normal 3 3 4 6" xfId="15438" xr:uid="{00000000-0005-0000-0000-00004C3C0000}"/>
    <cellStyle name="Normal 3 3 4 6 2" xfId="15439" xr:uid="{00000000-0005-0000-0000-00004D3C0000}"/>
    <cellStyle name="Normal 3 3 4 6 2 2" xfId="15440" xr:uid="{00000000-0005-0000-0000-00004E3C0000}"/>
    <cellStyle name="Normal 3 3 4 6 2 3" xfId="15441" xr:uid="{00000000-0005-0000-0000-00004F3C0000}"/>
    <cellStyle name="Normal 3 3 4 6 2 4" xfId="15442" xr:uid="{00000000-0005-0000-0000-0000503C0000}"/>
    <cellStyle name="Normal 3 3 4 6 3" xfId="15443" xr:uid="{00000000-0005-0000-0000-0000513C0000}"/>
    <cellStyle name="Normal 3 3 4 6 4" xfId="15444" xr:uid="{00000000-0005-0000-0000-0000523C0000}"/>
    <cellStyle name="Normal 3 3 4 6 5" xfId="15445" xr:uid="{00000000-0005-0000-0000-0000533C0000}"/>
    <cellStyle name="Normal 3 3 4 7" xfId="15446" xr:uid="{00000000-0005-0000-0000-0000543C0000}"/>
    <cellStyle name="Normal 3 3 4 7 2" xfId="15447" xr:uid="{00000000-0005-0000-0000-0000553C0000}"/>
    <cellStyle name="Normal 3 3 4 7 3" xfId="15448" xr:uid="{00000000-0005-0000-0000-0000563C0000}"/>
    <cellStyle name="Normal 3 3 4 7 4" xfId="15449" xr:uid="{00000000-0005-0000-0000-0000573C0000}"/>
    <cellStyle name="Normal 3 3 4 8" xfId="15450" xr:uid="{00000000-0005-0000-0000-0000583C0000}"/>
    <cellStyle name="Normal 3 3 4 9" xfId="15451" xr:uid="{00000000-0005-0000-0000-0000593C0000}"/>
    <cellStyle name="Normal 3 3 5" xfId="15452" xr:uid="{00000000-0005-0000-0000-00005A3C0000}"/>
    <cellStyle name="Normal 3 3 5 2" xfId="15453" xr:uid="{00000000-0005-0000-0000-00005B3C0000}"/>
    <cellStyle name="Normal 3 3 6" xfId="15454" xr:uid="{00000000-0005-0000-0000-00005C3C0000}"/>
    <cellStyle name="Normal 3 3 6 10" xfId="15455" xr:uid="{00000000-0005-0000-0000-00005D3C0000}"/>
    <cellStyle name="Normal 3 3 6 2" xfId="15456" xr:uid="{00000000-0005-0000-0000-00005E3C0000}"/>
    <cellStyle name="Normal 3 3 6 2 2" xfId="15457" xr:uid="{00000000-0005-0000-0000-00005F3C0000}"/>
    <cellStyle name="Normal 3 3 6 2 2 2" xfId="15458" xr:uid="{00000000-0005-0000-0000-0000603C0000}"/>
    <cellStyle name="Normal 3 3 6 2 2 2 2" xfId="15459" xr:uid="{00000000-0005-0000-0000-0000613C0000}"/>
    <cellStyle name="Normal 3 3 6 2 2 2 2 2" xfId="15460" xr:uid="{00000000-0005-0000-0000-0000623C0000}"/>
    <cellStyle name="Normal 3 3 6 2 2 2 2 3" xfId="15461" xr:uid="{00000000-0005-0000-0000-0000633C0000}"/>
    <cellStyle name="Normal 3 3 6 2 2 2 2 4" xfId="15462" xr:uid="{00000000-0005-0000-0000-0000643C0000}"/>
    <cellStyle name="Normal 3 3 6 2 2 2 3" xfId="15463" xr:uid="{00000000-0005-0000-0000-0000653C0000}"/>
    <cellStyle name="Normal 3 3 6 2 2 2 4" xfId="15464" xr:uid="{00000000-0005-0000-0000-0000663C0000}"/>
    <cellStyle name="Normal 3 3 6 2 2 2 5" xfId="15465" xr:uid="{00000000-0005-0000-0000-0000673C0000}"/>
    <cellStyle name="Normal 3 3 6 2 2 3" xfId="15466" xr:uid="{00000000-0005-0000-0000-0000683C0000}"/>
    <cellStyle name="Normal 3 3 6 2 2 3 2" xfId="15467" xr:uid="{00000000-0005-0000-0000-0000693C0000}"/>
    <cellStyle name="Normal 3 3 6 2 2 3 3" xfId="15468" xr:uid="{00000000-0005-0000-0000-00006A3C0000}"/>
    <cellStyle name="Normal 3 3 6 2 2 3 4" xfId="15469" xr:uid="{00000000-0005-0000-0000-00006B3C0000}"/>
    <cellStyle name="Normal 3 3 6 2 2 4" xfId="15470" xr:uid="{00000000-0005-0000-0000-00006C3C0000}"/>
    <cellStyle name="Normal 3 3 6 2 2 5" xfId="15471" xr:uid="{00000000-0005-0000-0000-00006D3C0000}"/>
    <cellStyle name="Normal 3 3 6 2 2 6" xfId="15472" xr:uid="{00000000-0005-0000-0000-00006E3C0000}"/>
    <cellStyle name="Normal 3 3 6 2 3" xfId="15473" xr:uid="{00000000-0005-0000-0000-00006F3C0000}"/>
    <cellStyle name="Normal 3 3 6 2 3 2" xfId="15474" xr:uid="{00000000-0005-0000-0000-0000703C0000}"/>
    <cellStyle name="Normal 3 3 6 2 3 2 2" xfId="15475" xr:uid="{00000000-0005-0000-0000-0000713C0000}"/>
    <cellStyle name="Normal 3 3 6 2 3 2 2 2" xfId="15476" xr:uid="{00000000-0005-0000-0000-0000723C0000}"/>
    <cellStyle name="Normal 3 3 6 2 3 2 2 3" xfId="15477" xr:uid="{00000000-0005-0000-0000-0000733C0000}"/>
    <cellStyle name="Normal 3 3 6 2 3 2 2 4" xfId="15478" xr:uid="{00000000-0005-0000-0000-0000743C0000}"/>
    <cellStyle name="Normal 3 3 6 2 3 2 3" xfId="15479" xr:uid="{00000000-0005-0000-0000-0000753C0000}"/>
    <cellStyle name="Normal 3 3 6 2 3 2 4" xfId="15480" xr:uid="{00000000-0005-0000-0000-0000763C0000}"/>
    <cellStyle name="Normal 3 3 6 2 3 2 5" xfId="15481" xr:uid="{00000000-0005-0000-0000-0000773C0000}"/>
    <cellStyle name="Normal 3 3 6 2 3 3" xfId="15482" xr:uid="{00000000-0005-0000-0000-0000783C0000}"/>
    <cellStyle name="Normal 3 3 6 2 3 3 2" xfId="15483" xr:uid="{00000000-0005-0000-0000-0000793C0000}"/>
    <cellStyle name="Normal 3 3 6 2 3 3 3" xfId="15484" xr:uid="{00000000-0005-0000-0000-00007A3C0000}"/>
    <cellStyle name="Normal 3 3 6 2 3 3 4" xfId="15485" xr:uid="{00000000-0005-0000-0000-00007B3C0000}"/>
    <cellStyle name="Normal 3 3 6 2 3 4" xfId="15486" xr:uid="{00000000-0005-0000-0000-00007C3C0000}"/>
    <cellStyle name="Normal 3 3 6 2 3 5" xfId="15487" xr:uid="{00000000-0005-0000-0000-00007D3C0000}"/>
    <cellStyle name="Normal 3 3 6 2 3 6" xfId="15488" xr:uid="{00000000-0005-0000-0000-00007E3C0000}"/>
    <cellStyle name="Normal 3 3 6 2 4" xfId="15489" xr:uid="{00000000-0005-0000-0000-00007F3C0000}"/>
    <cellStyle name="Normal 3 3 6 2 4 2" xfId="15490" xr:uid="{00000000-0005-0000-0000-0000803C0000}"/>
    <cellStyle name="Normal 3 3 6 2 4 2 2" xfId="15491" xr:uid="{00000000-0005-0000-0000-0000813C0000}"/>
    <cellStyle name="Normal 3 3 6 2 4 2 3" xfId="15492" xr:uid="{00000000-0005-0000-0000-0000823C0000}"/>
    <cellStyle name="Normal 3 3 6 2 4 2 4" xfId="15493" xr:uid="{00000000-0005-0000-0000-0000833C0000}"/>
    <cellStyle name="Normal 3 3 6 2 4 3" xfId="15494" xr:uid="{00000000-0005-0000-0000-0000843C0000}"/>
    <cellStyle name="Normal 3 3 6 2 4 4" xfId="15495" xr:uid="{00000000-0005-0000-0000-0000853C0000}"/>
    <cellStyle name="Normal 3 3 6 2 4 5" xfId="15496" xr:uid="{00000000-0005-0000-0000-0000863C0000}"/>
    <cellStyle name="Normal 3 3 6 2 5" xfId="15497" xr:uid="{00000000-0005-0000-0000-0000873C0000}"/>
    <cellStyle name="Normal 3 3 6 2 5 2" xfId="15498" xr:uid="{00000000-0005-0000-0000-0000883C0000}"/>
    <cellStyle name="Normal 3 3 6 2 5 3" xfId="15499" xr:uid="{00000000-0005-0000-0000-0000893C0000}"/>
    <cellStyle name="Normal 3 3 6 2 5 4" xfId="15500" xr:uid="{00000000-0005-0000-0000-00008A3C0000}"/>
    <cellStyle name="Normal 3 3 6 2 6" xfId="15501" xr:uid="{00000000-0005-0000-0000-00008B3C0000}"/>
    <cellStyle name="Normal 3 3 6 2 7" xfId="15502" xr:uid="{00000000-0005-0000-0000-00008C3C0000}"/>
    <cellStyle name="Normal 3 3 6 2 8" xfId="15503" xr:uid="{00000000-0005-0000-0000-00008D3C0000}"/>
    <cellStyle name="Normal 3 3 6 3" xfId="15504" xr:uid="{00000000-0005-0000-0000-00008E3C0000}"/>
    <cellStyle name="Normal 3 3 6 3 2" xfId="15505" xr:uid="{00000000-0005-0000-0000-00008F3C0000}"/>
    <cellStyle name="Normal 3 3 6 3 2 2" xfId="15506" xr:uid="{00000000-0005-0000-0000-0000903C0000}"/>
    <cellStyle name="Normal 3 3 6 3 2 2 2" xfId="15507" xr:uid="{00000000-0005-0000-0000-0000913C0000}"/>
    <cellStyle name="Normal 3 3 6 3 2 2 3" xfId="15508" xr:uid="{00000000-0005-0000-0000-0000923C0000}"/>
    <cellStyle name="Normal 3 3 6 3 2 2 4" xfId="15509" xr:uid="{00000000-0005-0000-0000-0000933C0000}"/>
    <cellStyle name="Normal 3 3 6 3 2 3" xfId="15510" xr:uid="{00000000-0005-0000-0000-0000943C0000}"/>
    <cellStyle name="Normal 3 3 6 3 2 4" xfId="15511" xr:uid="{00000000-0005-0000-0000-0000953C0000}"/>
    <cellStyle name="Normal 3 3 6 3 2 5" xfId="15512" xr:uid="{00000000-0005-0000-0000-0000963C0000}"/>
    <cellStyle name="Normal 3 3 6 3 3" xfId="15513" xr:uid="{00000000-0005-0000-0000-0000973C0000}"/>
    <cellStyle name="Normal 3 3 6 3 3 2" xfId="15514" xr:uid="{00000000-0005-0000-0000-0000983C0000}"/>
    <cellStyle name="Normal 3 3 6 3 3 3" xfId="15515" xr:uid="{00000000-0005-0000-0000-0000993C0000}"/>
    <cellStyle name="Normal 3 3 6 3 3 4" xfId="15516" xr:uid="{00000000-0005-0000-0000-00009A3C0000}"/>
    <cellStyle name="Normal 3 3 6 3 4" xfId="15517" xr:uid="{00000000-0005-0000-0000-00009B3C0000}"/>
    <cellStyle name="Normal 3 3 6 3 5" xfId="15518" xr:uid="{00000000-0005-0000-0000-00009C3C0000}"/>
    <cellStyle name="Normal 3 3 6 3 6" xfId="15519" xr:uid="{00000000-0005-0000-0000-00009D3C0000}"/>
    <cellStyle name="Normal 3 3 6 4" xfId="15520" xr:uid="{00000000-0005-0000-0000-00009E3C0000}"/>
    <cellStyle name="Normal 3 3 6 4 2" xfId="15521" xr:uid="{00000000-0005-0000-0000-00009F3C0000}"/>
    <cellStyle name="Normal 3 3 6 4 2 2" xfId="15522" xr:uid="{00000000-0005-0000-0000-0000A03C0000}"/>
    <cellStyle name="Normal 3 3 6 4 2 2 2" xfId="15523" xr:uid="{00000000-0005-0000-0000-0000A13C0000}"/>
    <cellStyle name="Normal 3 3 6 4 2 2 3" xfId="15524" xr:uid="{00000000-0005-0000-0000-0000A23C0000}"/>
    <cellStyle name="Normal 3 3 6 4 2 2 4" xfId="15525" xr:uid="{00000000-0005-0000-0000-0000A33C0000}"/>
    <cellStyle name="Normal 3 3 6 4 2 3" xfId="15526" xr:uid="{00000000-0005-0000-0000-0000A43C0000}"/>
    <cellStyle name="Normal 3 3 6 4 2 4" xfId="15527" xr:uid="{00000000-0005-0000-0000-0000A53C0000}"/>
    <cellStyle name="Normal 3 3 6 4 2 5" xfId="15528" xr:uid="{00000000-0005-0000-0000-0000A63C0000}"/>
    <cellStyle name="Normal 3 3 6 4 3" xfId="15529" xr:uid="{00000000-0005-0000-0000-0000A73C0000}"/>
    <cellStyle name="Normal 3 3 6 4 3 2" xfId="15530" xr:uid="{00000000-0005-0000-0000-0000A83C0000}"/>
    <cellStyle name="Normal 3 3 6 4 3 3" xfId="15531" xr:uid="{00000000-0005-0000-0000-0000A93C0000}"/>
    <cellStyle name="Normal 3 3 6 4 3 4" xfId="15532" xr:uid="{00000000-0005-0000-0000-0000AA3C0000}"/>
    <cellStyle name="Normal 3 3 6 4 4" xfId="15533" xr:uid="{00000000-0005-0000-0000-0000AB3C0000}"/>
    <cellStyle name="Normal 3 3 6 4 5" xfId="15534" xr:uid="{00000000-0005-0000-0000-0000AC3C0000}"/>
    <cellStyle name="Normal 3 3 6 4 6" xfId="15535" xr:uid="{00000000-0005-0000-0000-0000AD3C0000}"/>
    <cellStyle name="Normal 3 3 6 5" xfId="15536" xr:uid="{00000000-0005-0000-0000-0000AE3C0000}"/>
    <cellStyle name="Normal 3 3 6 6" xfId="15537" xr:uid="{00000000-0005-0000-0000-0000AF3C0000}"/>
    <cellStyle name="Normal 3 3 6 6 2" xfId="15538" xr:uid="{00000000-0005-0000-0000-0000B03C0000}"/>
    <cellStyle name="Normal 3 3 6 6 2 2" xfId="15539" xr:uid="{00000000-0005-0000-0000-0000B13C0000}"/>
    <cellStyle name="Normal 3 3 6 6 2 3" xfId="15540" xr:uid="{00000000-0005-0000-0000-0000B23C0000}"/>
    <cellStyle name="Normal 3 3 6 6 2 4" xfId="15541" xr:uid="{00000000-0005-0000-0000-0000B33C0000}"/>
    <cellStyle name="Normal 3 3 6 6 3" xfId="15542" xr:uid="{00000000-0005-0000-0000-0000B43C0000}"/>
    <cellStyle name="Normal 3 3 6 6 4" xfId="15543" xr:uid="{00000000-0005-0000-0000-0000B53C0000}"/>
    <cellStyle name="Normal 3 3 6 6 5" xfId="15544" xr:uid="{00000000-0005-0000-0000-0000B63C0000}"/>
    <cellStyle name="Normal 3 3 6 7" xfId="15545" xr:uid="{00000000-0005-0000-0000-0000B73C0000}"/>
    <cellStyle name="Normal 3 3 6 7 2" xfId="15546" xr:uid="{00000000-0005-0000-0000-0000B83C0000}"/>
    <cellStyle name="Normal 3 3 6 7 3" xfId="15547" xr:uid="{00000000-0005-0000-0000-0000B93C0000}"/>
    <cellStyle name="Normal 3 3 6 7 4" xfId="15548" xr:uid="{00000000-0005-0000-0000-0000BA3C0000}"/>
    <cellStyle name="Normal 3 3 6 8" xfId="15549" xr:uid="{00000000-0005-0000-0000-0000BB3C0000}"/>
    <cellStyle name="Normal 3 3 6 9" xfId="15550" xr:uid="{00000000-0005-0000-0000-0000BC3C0000}"/>
    <cellStyle name="Normal 3 3 7" xfId="15551" xr:uid="{00000000-0005-0000-0000-0000BD3C0000}"/>
    <cellStyle name="Normal 3 3 7 2" xfId="15552" xr:uid="{00000000-0005-0000-0000-0000BE3C0000}"/>
    <cellStyle name="Normal 3 3 7 2 2" xfId="15553" xr:uid="{00000000-0005-0000-0000-0000BF3C0000}"/>
    <cellStyle name="Normal 3 3 7 2 2 2" xfId="15554" xr:uid="{00000000-0005-0000-0000-0000C03C0000}"/>
    <cellStyle name="Normal 3 3 7 2 2 2 2" xfId="15555" xr:uid="{00000000-0005-0000-0000-0000C13C0000}"/>
    <cellStyle name="Normal 3 3 7 2 2 2 3" xfId="15556" xr:uid="{00000000-0005-0000-0000-0000C23C0000}"/>
    <cellStyle name="Normal 3 3 7 2 2 2 4" xfId="15557" xr:uid="{00000000-0005-0000-0000-0000C33C0000}"/>
    <cellStyle name="Normal 3 3 7 2 2 3" xfId="15558" xr:uid="{00000000-0005-0000-0000-0000C43C0000}"/>
    <cellStyle name="Normal 3 3 7 2 2 4" xfId="15559" xr:uid="{00000000-0005-0000-0000-0000C53C0000}"/>
    <cellStyle name="Normal 3 3 7 2 2 5" xfId="15560" xr:uid="{00000000-0005-0000-0000-0000C63C0000}"/>
    <cellStyle name="Normal 3 3 7 2 3" xfId="15561" xr:uid="{00000000-0005-0000-0000-0000C73C0000}"/>
    <cellStyle name="Normal 3 3 7 2 3 2" xfId="15562" xr:uid="{00000000-0005-0000-0000-0000C83C0000}"/>
    <cellStyle name="Normal 3 3 7 2 3 3" xfId="15563" xr:uid="{00000000-0005-0000-0000-0000C93C0000}"/>
    <cellStyle name="Normal 3 3 7 2 3 4" xfId="15564" xr:uid="{00000000-0005-0000-0000-0000CA3C0000}"/>
    <cellStyle name="Normal 3 3 7 2 4" xfId="15565" xr:uid="{00000000-0005-0000-0000-0000CB3C0000}"/>
    <cellStyle name="Normal 3 3 7 2 5" xfId="15566" xr:uid="{00000000-0005-0000-0000-0000CC3C0000}"/>
    <cellStyle name="Normal 3 3 7 2 6" xfId="15567" xr:uid="{00000000-0005-0000-0000-0000CD3C0000}"/>
    <cellStyle name="Normal 3 3 7 3" xfId="15568" xr:uid="{00000000-0005-0000-0000-0000CE3C0000}"/>
    <cellStyle name="Normal 3 3 7 3 2" xfId="15569" xr:uid="{00000000-0005-0000-0000-0000CF3C0000}"/>
    <cellStyle name="Normal 3 3 7 3 2 2" xfId="15570" xr:uid="{00000000-0005-0000-0000-0000D03C0000}"/>
    <cellStyle name="Normal 3 3 7 3 2 2 2" xfId="15571" xr:uid="{00000000-0005-0000-0000-0000D13C0000}"/>
    <cellStyle name="Normal 3 3 7 3 2 2 3" xfId="15572" xr:uid="{00000000-0005-0000-0000-0000D23C0000}"/>
    <cellStyle name="Normal 3 3 7 3 2 2 4" xfId="15573" xr:uid="{00000000-0005-0000-0000-0000D33C0000}"/>
    <cellStyle name="Normal 3 3 7 3 2 3" xfId="15574" xr:uid="{00000000-0005-0000-0000-0000D43C0000}"/>
    <cellStyle name="Normal 3 3 7 3 2 4" xfId="15575" xr:uid="{00000000-0005-0000-0000-0000D53C0000}"/>
    <cellStyle name="Normal 3 3 7 3 2 5" xfId="15576" xr:uid="{00000000-0005-0000-0000-0000D63C0000}"/>
    <cellStyle name="Normal 3 3 7 3 3" xfId="15577" xr:uid="{00000000-0005-0000-0000-0000D73C0000}"/>
    <cellStyle name="Normal 3 3 7 3 3 2" xfId="15578" xr:uid="{00000000-0005-0000-0000-0000D83C0000}"/>
    <cellStyle name="Normal 3 3 7 3 3 3" xfId="15579" xr:uid="{00000000-0005-0000-0000-0000D93C0000}"/>
    <cellStyle name="Normal 3 3 7 3 3 4" xfId="15580" xr:uid="{00000000-0005-0000-0000-0000DA3C0000}"/>
    <cellStyle name="Normal 3 3 7 3 4" xfId="15581" xr:uid="{00000000-0005-0000-0000-0000DB3C0000}"/>
    <cellStyle name="Normal 3 3 7 3 5" xfId="15582" xr:uid="{00000000-0005-0000-0000-0000DC3C0000}"/>
    <cellStyle name="Normal 3 3 7 3 6" xfId="15583" xr:uid="{00000000-0005-0000-0000-0000DD3C0000}"/>
    <cellStyle name="Normal 3 3 7 4" xfId="15584" xr:uid="{00000000-0005-0000-0000-0000DE3C0000}"/>
    <cellStyle name="Normal 3 3 7 5" xfId="15585" xr:uid="{00000000-0005-0000-0000-0000DF3C0000}"/>
    <cellStyle name="Normal 3 3 7 5 2" xfId="15586" xr:uid="{00000000-0005-0000-0000-0000E03C0000}"/>
    <cellStyle name="Normal 3 3 7 5 2 2" xfId="15587" xr:uid="{00000000-0005-0000-0000-0000E13C0000}"/>
    <cellStyle name="Normal 3 3 7 5 2 3" xfId="15588" xr:uid="{00000000-0005-0000-0000-0000E23C0000}"/>
    <cellStyle name="Normal 3 3 7 5 2 4" xfId="15589" xr:uid="{00000000-0005-0000-0000-0000E33C0000}"/>
    <cellStyle name="Normal 3 3 7 5 3" xfId="15590" xr:uid="{00000000-0005-0000-0000-0000E43C0000}"/>
    <cellStyle name="Normal 3 3 7 5 4" xfId="15591" xr:uid="{00000000-0005-0000-0000-0000E53C0000}"/>
    <cellStyle name="Normal 3 3 7 5 5" xfId="15592" xr:uid="{00000000-0005-0000-0000-0000E63C0000}"/>
    <cellStyle name="Normal 3 3 7 6" xfId="15593" xr:uid="{00000000-0005-0000-0000-0000E73C0000}"/>
    <cellStyle name="Normal 3 3 7 6 2" xfId="15594" xr:uid="{00000000-0005-0000-0000-0000E83C0000}"/>
    <cellStyle name="Normal 3 3 7 6 3" xfId="15595" xr:uid="{00000000-0005-0000-0000-0000E93C0000}"/>
    <cellStyle name="Normal 3 3 7 6 4" xfId="15596" xr:uid="{00000000-0005-0000-0000-0000EA3C0000}"/>
    <cellStyle name="Normal 3 3 7 7" xfId="15597" xr:uid="{00000000-0005-0000-0000-0000EB3C0000}"/>
    <cellStyle name="Normal 3 3 7 8" xfId="15598" xr:uid="{00000000-0005-0000-0000-0000EC3C0000}"/>
    <cellStyle name="Normal 3 3 7 9" xfId="15599" xr:uid="{00000000-0005-0000-0000-0000ED3C0000}"/>
    <cellStyle name="Normal 3 3 8" xfId="15600" xr:uid="{00000000-0005-0000-0000-0000EE3C0000}"/>
    <cellStyle name="Normal 3 3 8 2" xfId="15601" xr:uid="{00000000-0005-0000-0000-0000EF3C0000}"/>
    <cellStyle name="Normal 3 3 8 2 2" xfId="15602" xr:uid="{00000000-0005-0000-0000-0000F03C0000}"/>
    <cellStyle name="Normal 3 3 8 2 2 2" xfId="15603" xr:uid="{00000000-0005-0000-0000-0000F13C0000}"/>
    <cellStyle name="Normal 3 3 8 2 2 2 2" xfId="15604" xr:uid="{00000000-0005-0000-0000-0000F23C0000}"/>
    <cellStyle name="Normal 3 3 8 2 2 2 3" xfId="15605" xr:uid="{00000000-0005-0000-0000-0000F33C0000}"/>
    <cellStyle name="Normal 3 3 8 2 2 2 4" xfId="15606" xr:uid="{00000000-0005-0000-0000-0000F43C0000}"/>
    <cellStyle name="Normal 3 3 8 2 2 3" xfId="15607" xr:uid="{00000000-0005-0000-0000-0000F53C0000}"/>
    <cellStyle name="Normal 3 3 8 2 2 4" xfId="15608" xr:uid="{00000000-0005-0000-0000-0000F63C0000}"/>
    <cellStyle name="Normal 3 3 8 2 2 5" xfId="15609" xr:uid="{00000000-0005-0000-0000-0000F73C0000}"/>
    <cellStyle name="Normal 3 3 8 2 3" xfId="15610" xr:uid="{00000000-0005-0000-0000-0000F83C0000}"/>
    <cellStyle name="Normal 3 3 8 2 3 2" xfId="15611" xr:uid="{00000000-0005-0000-0000-0000F93C0000}"/>
    <cellStyle name="Normal 3 3 8 2 3 3" xfId="15612" xr:uid="{00000000-0005-0000-0000-0000FA3C0000}"/>
    <cellStyle name="Normal 3 3 8 2 3 4" xfId="15613" xr:uid="{00000000-0005-0000-0000-0000FB3C0000}"/>
    <cellStyle name="Normal 3 3 8 2 4" xfId="15614" xr:uid="{00000000-0005-0000-0000-0000FC3C0000}"/>
    <cellStyle name="Normal 3 3 8 2 5" xfId="15615" xr:uid="{00000000-0005-0000-0000-0000FD3C0000}"/>
    <cellStyle name="Normal 3 3 8 2 6" xfId="15616" xr:uid="{00000000-0005-0000-0000-0000FE3C0000}"/>
    <cellStyle name="Normal 3 3 8 3" xfId="15617" xr:uid="{00000000-0005-0000-0000-0000FF3C0000}"/>
    <cellStyle name="Normal 3 3 8 3 2" xfId="15618" xr:uid="{00000000-0005-0000-0000-0000003D0000}"/>
    <cellStyle name="Normal 3 3 8 3 2 2" xfId="15619" xr:uid="{00000000-0005-0000-0000-0000013D0000}"/>
    <cellStyle name="Normal 3 3 8 3 2 2 2" xfId="15620" xr:uid="{00000000-0005-0000-0000-0000023D0000}"/>
    <cellStyle name="Normal 3 3 8 3 2 2 3" xfId="15621" xr:uid="{00000000-0005-0000-0000-0000033D0000}"/>
    <cellStyle name="Normal 3 3 8 3 2 2 4" xfId="15622" xr:uid="{00000000-0005-0000-0000-0000043D0000}"/>
    <cellStyle name="Normal 3 3 8 3 2 3" xfId="15623" xr:uid="{00000000-0005-0000-0000-0000053D0000}"/>
    <cellStyle name="Normal 3 3 8 3 2 4" xfId="15624" xr:uid="{00000000-0005-0000-0000-0000063D0000}"/>
    <cellStyle name="Normal 3 3 8 3 2 5" xfId="15625" xr:uid="{00000000-0005-0000-0000-0000073D0000}"/>
    <cellStyle name="Normal 3 3 8 3 3" xfId="15626" xr:uid="{00000000-0005-0000-0000-0000083D0000}"/>
    <cellStyle name="Normal 3 3 8 3 3 2" xfId="15627" xr:uid="{00000000-0005-0000-0000-0000093D0000}"/>
    <cellStyle name="Normal 3 3 8 3 3 3" xfId="15628" xr:uid="{00000000-0005-0000-0000-00000A3D0000}"/>
    <cellStyle name="Normal 3 3 8 3 3 4" xfId="15629" xr:uid="{00000000-0005-0000-0000-00000B3D0000}"/>
    <cellStyle name="Normal 3 3 8 3 4" xfId="15630" xr:uid="{00000000-0005-0000-0000-00000C3D0000}"/>
    <cellStyle name="Normal 3 3 8 3 5" xfId="15631" xr:uid="{00000000-0005-0000-0000-00000D3D0000}"/>
    <cellStyle name="Normal 3 3 8 3 6" xfId="15632" xr:uid="{00000000-0005-0000-0000-00000E3D0000}"/>
    <cellStyle name="Normal 3 3 8 4" xfId="15633" xr:uid="{00000000-0005-0000-0000-00000F3D0000}"/>
    <cellStyle name="Normal 3 3 8 5" xfId="15634" xr:uid="{00000000-0005-0000-0000-0000103D0000}"/>
    <cellStyle name="Normal 3 3 8 5 2" xfId="15635" xr:uid="{00000000-0005-0000-0000-0000113D0000}"/>
    <cellStyle name="Normal 3 3 8 5 2 2" xfId="15636" xr:uid="{00000000-0005-0000-0000-0000123D0000}"/>
    <cellStyle name="Normal 3 3 8 5 2 3" xfId="15637" xr:uid="{00000000-0005-0000-0000-0000133D0000}"/>
    <cellStyle name="Normal 3 3 8 5 2 4" xfId="15638" xr:uid="{00000000-0005-0000-0000-0000143D0000}"/>
    <cellStyle name="Normal 3 3 8 5 3" xfId="15639" xr:uid="{00000000-0005-0000-0000-0000153D0000}"/>
    <cellStyle name="Normal 3 3 8 5 4" xfId="15640" xr:uid="{00000000-0005-0000-0000-0000163D0000}"/>
    <cellStyle name="Normal 3 3 8 5 5" xfId="15641" xr:uid="{00000000-0005-0000-0000-0000173D0000}"/>
    <cellStyle name="Normal 3 3 8 6" xfId="15642" xr:uid="{00000000-0005-0000-0000-0000183D0000}"/>
    <cellStyle name="Normal 3 3 8 6 2" xfId="15643" xr:uid="{00000000-0005-0000-0000-0000193D0000}"/>
    <cellStyle name="Normal 3 3 8 6 3" xfId="15644" xr:uid="{00000000-0005-0000-0000-00001A3D0000}"/>
    <cellStyle name="Normal 3 3 8 6 4" xfId="15645" xr:uid="{00000000-0005-0000-0000-00001B3D0000}"/>
    <cellStyle name="Normal 3 3 8 7" xfId="15646" xr:uid="{00000000-0005-0000-0000-00001C3D0000}"/>
    <cellStyle name="Normal 3 3 8 8" xfId="15647" xr:uid="{00000000-0005-0000-0000-00001D3D0000}"/>
    <cellStyle name="Normal 3 3 8 9" xfId="15648" xr:uid="{00000000-0005-0000-0000-00001E3D0000}"/>
    <cellStyle name="Normal 3 3 9" xfId="15649" xr:uid="{00000000-0005-0000-0000-00001F3D0000}"/>
    <cellStyle name="Normal 3 3 9 2" xfId="15650" xr:uid="{00000000-0005-0000-0000-0000203D0000}"/>
    <cellStyle name="Normal 3 3 9 3" xfId="15651" xr:uid="{00000000-0005-0000-0000-0000213D0000}"/>
    <cellStyle name="Normal 3 3 9 3 2" xfId="15652" xr:uid="{00000000-0005-0000-0000-0000223D0000}"/>
    <cellStyle name="Normal 3 3 9 3 2 2" xfId="15653" xr:uid="{00000000-0005-0000-0000-0000233D0000}"/>
    <cellStyle name="Normal 3 3 9 3 2 3" xfId="15654" xr:uid="{00000000-0005-0000-0000-0000243D0000}"/>
    <cellStyle name="Normal 3 3 9 3 2 4" xfId="15655" xr:uid="{00000000-0005-0000-0000-0000253D0000}"/>
    <cellStyle name="Normal 3 3 9 3 3" xfId="15656" xr:uid="{00000000-0005-0000-0000-0000263D0000}"/>
    <cellStyle name="Normal 3 3 9 3 4" xfId="15657" xr:uid="{00000000-0005-0000-0000-0000273D0000}"/>
    <cellStyle name="Normal 3 3 9 3 5" xfId="15658" xr:uid="{00000000-0005-0000-0000-0000283D0000}"/>
    <cellStyle name="Normal 3 3 9 4" xfId="15659" xr:uid="{00000000-0005-0000-0000-0000293D0000}"/>
    <cellStyle name="Normal 3 3 9 5" xfId="15660" xr:uid="{00000000-0005-0000-0000-00002A3D0000}"/>
    <cellStyle name="Normal 3 3 9 5 2" xfId="15661" xr:uid="{00000000-0005-0000-0000-00002B3D0000}"/>
    <cellStyle name="Normal 3 3 9 5 3" xfId="15662" xr:uid="{00000000-0005-0000-0000-00002C3D0000}"/>
    <cellStyle name="Normal 3 3 9 5 4" xfId="15663" xr:uid="{00000000-0005-0000-0000-00002D3D0000}"/>
    <cellStyle name="Normal 3 3 9 6" xfId="15664" xr:uid="{00000000-0005-0000-0000-00002E3D0000}"/>
    <cellStyle name="Normal 3 3 9 7" xfId="15665" xr:uid="{00000000-0005-0000-0000-00002F3D0000}"/>
    <cellStyle name="Normal 3 3 9 8" xfId="15666" xr:uid="{00000000-0005-0000-0000-0000303D0000}"/>
    <cellStyle name="Normal 3 30" xfId="15667" xr:uid="{00000000-0005-0000-0000-0000313D0000}"/>
    <cellStyle name="Normal 3 30 2" xfId="15668" xr:uid="{00000000-0005-0000-0000-0000323D0000}"/>
    <cellStyle name="Normal 3 30 2 2" xfId="15669" xr:uid="{00000000-0005-0000-0000-0000333D0000}"/>
    <cellStyle name="Normal 3 30 2 2 2" xfId="15670" xr:uid="{00000000-0005-0000-0000-0000343D0000}"/>
    <cellStyle name="Normal 3 30 2 2 3" xfId="15671" xr:uid="{00000000-0005-0000-0000-0000353D0000}"/>
    <cellStyle name="Normal 3 30 2 2 4" xfId="15672" xr:uid="{00000000-0005-0000-0000-0000363D0000}"/>
    <cellStyle name="Normal 3 30 2 3" xfId="15673" xr:uid="{00000000-0005-0000-0000-0000373D0000}"/>
    <cellStyle name="Normal 3 30 2 4" xfId="15674" xr:uid="{00000000-0005-0000-0000-0000383D0000}"/>
    <cellStyle name="Normal 3 30 2 5" xfId="15675" xr:uid="{00000000-0005-0000-0000-0000393D0000}"/>
    <cellStyle name="Normal 3 30 3" xfId="15676" xr:uid="{00000000-0005-0000-0000-00003A3D0000}"/>
    <cellStyle name="Normal 3 30 3 2" xfId="15677" xr:uid="{00000000-0005-0000-0000-00003B3D0000}"/>
    <cellStyle name="Normal 3 30 3 3" xfId="15678" xr:uid="{00000000-0005-0000-0000-00003C3D0000}"/>
    <cellStyle name="Normal 3 30 3 4" xfId="15679" xr:uid="{00000000-0005-0000-0000-00003D3D0000}"/>
    <cellStyle name="Normal 3 30 4" xfId="15680" xr:uid="{00000000-0005-0000-0000-00003E3D0000}"/>
    <cellStyle name="Normal 3 30 5" xfId="15681" xr:uid="{00000000-0005-0000-0000-00003F3D0000}"/>
    <cellStyle name="Normal 3 30 6" xfId="15682" xr:uid="{00000000-0005-0000-0000-0000403D0000}"/>
    <cellStyle name="Normal 3 31" xfId="15683" xr:uid="{00000000-0005-0000-0000-0000413D0000}"/>
    <cellStyle name="Normal 3 31 2" xfId="15684" xr:uid="{00000000-0005-0000-0000-0000423D0000}"/>
    <cellStyle name="Normal 3 31 2 2" xfId="15685" xr:uid="{00000000-0005-0000-0000-0000433D0000}"/>
    <cellStyle name="Normal 3 31 2 2 2" xfId="15686" xr:uid="{00000000-0005-0000-0000-0000443D0000}"/>
    <cellStyle name="Normal 3 31 2 2 3" xfId="15687" xr:uid="{00000000-0005-0000-0000-0000453D0000}"/>
    <cellStyle name="Normal 3 31 2 2 4" xfId="15688" xr:uid="{00000000-0005-0000-0000-0000463D0000}"/>
    <cellStyle name="Normal 3 31 2 3" xfId="15689" xr:uid="{00000000-0005-0000-0000-0000473D0000}"/>
    <cellStyle name="Normal 3 31 2 4" xfId="15690" xr:uid="{00000000-0005-0000-0000-0000483D0000}"/>
    <cellStyle name="Normal 3 31 2 5" xfId="15691" xr:uid="{00000000-0005-0000-0000-0000493D0000}"/>
    <cellStyle name="Normal 3 31 3" xfId="15692" xr:uid="{00000000-0005-0000-0000-00004A3D0000}"/>
    <cellStyle name="Normal 3 31 3 2" xfId="15693" xr:uid="{00000000-0005-0000-0000-00004B3D0000}"/>
    <cellStyle name="Normal 3 31 3 3" xfId="15694" xr:uid="{00000000-0005-0000-0000-00004C3D0000}"/>
    <cellStyle name="Normal 3 31 3 4" xfId="15695" xr:uid="{00000000-0005-0000-0000-00004D3D0000}"/>
    <cellStyle name="Normal 3 31 4" xfId="15696" xr:uid="{00000000-0005-0000-0000-00004E3D0000}"/>
    <cellStyle name="Normal 3 31 5" xfId="15697" xr:uid="{00000000-0005-0000-0000-00004F3D0000}"/>
    <cellStyle name="Normal 3 31 6" xfId="15698" xr:uid="{00000000-0005-0000-0000-0000503D0000}"/>
    <cellStyle name="Normal 3 32" xfId="15699" xr:uid="{00000000-0005-0000-0000-0000513D0000}"/>
    <cellStyle name="Normal 3 32 2" xfId="15700" xr:uid="{00000000-0005-0000-0000-0000523D0000}"/>
    <cellStyle name="Normal 3 33" xfId="15701" xr:uid="{00000000-0005-0000-0000-0000533D0000}"/>
    <cellStyle name="Normal 3 33 2" xfId="15702" xr:uid="{00000000-0005-0000-0000-0000543D0000}"/>
    <cellStyle name="Normal 3 34" xfId="15703" xr:uid="{00000000-0005-0000-0000-0000553D0000}"/>
    <cellStyle name="Normal 3 34 2" xfId="15704" xr:uid="{00000000-0005-0000-0000-0000563D0000}"/>
    <cellStyle name="Normal 3 34 2 2" xfId="15705" xr:uid="{00000000-0005-0000-0000-0000573D0000}"/>
    <cellStyle name="Normal 3 34 2 3" xfId="15706" xr:uid="{00000000-0005-0000-0000-0000583D0000}"/>
    <cellStyle name="Normal 3 34 2 4" xfId="15707" xr:uid="{00000000-0005-0000-0000-0000593D0000}"/>
    <cellStyle name="Normal 3 34 3" xfId="15708" xr:uid="{00000000-0005-0000-0000-00005A3D0000}"/>
    <cellStyle name="Normal 3 34 4" xfId="15709" xr:uid="{00000000-0005-0000-0000-00005B3D0000}"/>
    <cellStyle name="Normal 3 34 5" xfId="15710" xr:uid="{00000000-0005-0000-0000-00005C3D0000}"/>
    <cellStyle name="Normal 3 35" xfId="15711" xr:uid="{00000000-0005-0000-0000-00005D3D0000}"/>
    <cellStyle name="Normal 3 35 2" xfId="15712" xr:uid="{00000000-0005-0000-0000-00005E3D0000}"/>
    <cellStyle name="Normal 3 36" xfId="15713" xr:uid="{00000000-0005-0000-0000-00005F3D0000}"/>
    <cellStyle name="Normal 3 36 2" xfId="15714" xr:uid="{00000000-0005-0000-0000-0000603D0000}"/>
    <cellStyle name="Normal 3 37" xfId="15715" xr:uid="{00000000-0005-0000-0000-0000613D0000}"/>
    <cellStyle name="Normal 3 37 2" xfId="15716" xr:uid="{00000000-0005-0000-0000-0000623D0000}"/>
    <cellStyle name="Normal 3 38" xfId="15717" xr:uid="{00000000-0005-0000-0000-0000633D0000}"/>
    <cellStyle name="Normal 3 38 2" xfId="15718" xr:uid="{00000000-0005-0000-0000-0000643D0000}"/>
    <cellStyle name="Normal 3 39" xfId="15719" xr:uid="{00000000-0005-0000-0000-0000653D0000}"/>
    <cellStyle name="Normal 3 39 2" xfId="15720" xr:uid="{00000000-0005-0000-0000-0000663D0000}"/>
    <cellStyle name="Normal 3 4" xfId="15721" xr:uid="{00000000-0005-0000-0000-0000673D0000}"/>
    <cellStyle name="Normal 3 4 10" xfId="15722" xr:uid="{00000000-0005-0000-0000-0000683D0000}"/>
    <cellStyle name="Normal 3 4 10 2" xfId="15723" xr:uid="{00000000-0005-0000-0000-0000693D0000}"/>
    <cellStyle name="Normal 3 4 11" xfId="15724" xr:uid="{00000000-0005-0000-0000-00006A3D0000}"/>
    <cellStyle name="Normal 3 4 12" xfId="15725" xr:uid="{00000000-0005-0000-0000-00006B3D0000}"/>
    <cellStyle name="Normal 3 4 12 2" xfId="15726" xr:uid="{00000000-0005-0000-0000-00006C3D0000}"/>
    <cellStyle name="Normal 3 4 13" xfId="15727" xr:uid="{00000000-0005-0000-0000-00006D3D0000}"/>
    <cellStyle name="Normal 3 4 13 2" xfId="15728" xr:uid="{00000000-0005-0000-0000-00006E3D0000}"/>
    <cellStyle name="Normal 3 4 13 2 2" xfId="15729" xr:uid="{00000000-0005-0000-0000-00006F3D0000}"/>
    <cellStyle name="Normal 3 4 13 2 3" xfId="15730" xr:uid="{00000000-0005-0000-0000-0000703D0000}"/>
    <cellStyle name="Normal 3 4 13 2 4" xfId="15731" xr:uid="{00000000-0005-0000-0000-0000713D0000}"/>
    <cellStyle name="Normal 3 4 14" xfId="15732" xr:uid="{00000000-0005-0000-0000-0000723D0000}"/>
    <cellStyle name="Normal 3 4 14 2" xfId="15733" xr:uid="{00000000-0005-0000-0000-0000733D0000}"/>
    <cellStyle name="Normal 3 4 14 2 2" xfId="15734" xr:uid="{00000000-0005-0000-0000-0000743D0000}"/>
    <cellStyle name="Normal 3 4 14 2 3" xfId="15735" xr:uid="{00000000-0005-0000-0000-0000753D0000}"/>
    <cellStyle name="Normal 3 4 14 2 4" xfId="15736" xr:uid="{00000000-0005-0000-0000-0000763D0000}"/>
    <cellStyle name="Normal 3 4 14 3" xfId="15737" xr:uid="{00000000-0005-0000-0000-0000773D0000}"/>
    <cellStyle name="Normal 3 4 14 4" xfId="15738" xr:uid="{00000000-0005-0000-0000-0000783D0000}"/>
    <cellStyle name="Normal 3 4 14 5" xfId="15739" xr:uid="{00000000-0005-0000-0000-0000793D0000}"/>
    <cellStyle name="Normal 3 4 15" xfId="15740" xr:uid="{00000000-0005-0000-0000-00007A3D0000}"/>
    <cellStyle name="Normal 3 4 16" xfId="15741" xr:uid="{00000000-0005-0000-0000-00007B3D0000}"/>
    <cellStyle name="Normal 3 4 17" xfId="15742" xr:uid="{00000000-0005-0000-0000-00007C3D0000}"/>
    <cellStyle name="Normal 3 4 2" xfId="15743" xr:uid="{00000000-0005-0000-0000-00007D3D0000}"/>
    <cellStyle name="Normal 3 4 2 10" xfId="15744" xr:uid="{00000000-0005-0000-0000-00007E3D0000}"/>
    <cellStyle name="Normal 3 4 2 11" xfId="15745" xr:uid="{00000000-0005-0000-0000-00007F3D0000}"/>
    <cellStyle name="Normal 3 4 2 2" xfId="15746" xr:uid="{00000000-0005-0000-0000-0000803D0000}"/>
    <cellStyle name="Normal 3 4 2 2 2" xfId="15747" xr:uid="{00000000-0005-0000-0000-0000813D0000}"/>
    <cellStyle name="Normal 3 4 2 2 2 2" xfId="15748" xr:uid="{00000000-0005-0000-0000-0000823D0000}"/>
    <cellStyle name="Normal 3 4 2 2 2 2 2" xfId="15749" xr:uid="{00000000-0005-0000-0000-0000833D0000}"/>
    <cellStyle name="Normal 3 4 2 2 2 2 2 2" xfId="15750" xr:uid="{00000000-0005-0000-0000-0000843D0000}"/>
    <cellStyle name="Normal 3 4 2 2 2 2 2 2 2" xfId="15751" xr:uid="{00000000-0005-0000-0000-0000853D0000}"/>
    <cellStyle name="Normal 3 4 2 2 2 2 2 2 3" xfId="15752" xr:uid="{00000000-0005-0000-0000-0000863D0000}"/>
    <cellStyle name="Normal 3 4 2 2 2 2 2 2 4" xfId="15753" xr:uid="{00000000-0005-0000-0000-0000873D0000}"/>
    <cellStyle name="Normal 3 4 2 2 2 2 2 3" xfId="15754" xr:uid="{00000000-0005-0000-0000-0000883D0000}"/>
    <cellStyle name="Normal 3 4 2 2 2 2 2 4" xfId="15755" xr:uid="{00000000-0005-0000-0000-0000893D0000}"/>
    <cellStyle name="Normal 3 4 2 2 2 2 2 5" xfId="15756" xr:uid="{00000000-0005-0000-0000-00008A3D0000}"/>
    <cellStyle name="Normal 3 4 2 2 2 2 3" xfId="15757" xr:uid="{00000000-0005-0000-0000-00008B3D0000}"/>
    <cellStyle name="Normal 3 4 2 2 2 2 3 2" xfId="15758" xr:uid="{00000000-0005-0000-0000-00008C3D0000}"/>
    <cellStyle name="Normal 3 4 2 2 2 2 3 3" xfId="15759" xr:uid="{00000000-0005-0000-0000-00008D3D0000}"/>
    <cellStyle name="Normal 3 4 2 2 2 2 3 4" xfId="15760" xr:uid="{00000000-0005-0000-0000-00008E3D0000}"/>
    <cellStyle name="Normal 3 4 2 2 2 2 4" xfId="15761" xr:uid="{00000000-0005-0000-0000-00008F3D0000}"/>
    <cellStyle name="Normal 3 4 2 2 2 2 5" xfId="15762" xr:uid="{00000000-0005-0000-0000-0000903D0000}"/>
    <cellStyle name="Normal 3 4 2 2 2 2 6" xfId="15763" xr:uid="{00000000-0005-0000-0000-0000913D0000}"/>
    <cellStyle name="Normal 3 4 2 2 2 3" xfId="15764" xr:uid="{00000000-0005-0000-0000-0000923D0000}"/>
    <cellStyle name="Normal 3 4 2 2 2 3 2" xfId="15765" xr:uid="{00000000-0005-0000-0000-0000933D0000}"/>
    <cellStyle name="Normal 3 4 2 2 2 3 2 2" xfId="15766" xr:uid="{00000000-0005-0000-0000-0000943D0000}"/>
    <cellStyle name="Normal 3 4 2 2 2 3 2 2 2" xfId="15767" xr:uid="{00000000-0005-0000-0000-0000953D0000}"/>
    <cellStyle name="Normal 3 4 2 2 2 3 2 2 3" xfId="15768" xr:uid="{00000000-0005-0000-0000-0000963D0000}"/>
    <cellStyle name="Normal 3 4 2 2 2 3 2 2 4" xfId="15769" xr:uid="{00000000-0005-0000-0000-0000973D0000}"/>
    <cellStyle name="Normal 3 4 2 2 2 3 2 3" xfId="15770" xr:uid="{00000000-0005-0000-0000-0000983D0000}"/>
    <cellStyle name="Normal 3 4 2 2 2 3 2 4" xfId="15771" xr:uid="{00000000-0005-0000-0000-0000993D0000}"/>
    <cellStyle name="Normal 3 4 2 2 2 3 2 5" xfId="15772" xr:uid="{00000000-0005-0000-0000-00009A3D0000}"/>
    <cellStyle name="Normal 3 4 2 2 2 3 3" xfId="15773" xr:uid="{00000000-0005-0000-0000-00009B3D0000}"/>
    <cellStyle name="Normal 3 4 2 2 2 3 3 2" xfId="15774" xr:uid="{00000000-0005-0000-0000-00009C3D0000}"/>
    <cellStyle name="Normal 3 4 2 2 2 3 3 3" xfId="15775" xr:uid="{00000000-0005-0000-0000-00009D3D0000}"/>
    <cellStyle name="Normal 3 4 2 2 2 3 3 4" xfId="15776" xr:uid="{00000000-0005-0000-0000-00009E3D0000}"/>
    <cellStyle name="Normal 3 4 2 2 2 3 4" xfId="15777" xr:uid="{00000000-0005-0000-0000-00009F3D0000}"/>
    <cellStyle name="Normal 3 4 2 2 2 3 5" xfId="15778" xr:uid="{00000000-0005-0000-0000-0000A03D0000}"/>
    <cellStyle name="Normal 3 4 2 2 2 3 6" xfId="15779" xr:uid="{00000000-0005-0000-0000-0000A13D0000}"/>
    <cellStyle name="Normal 3 4 2 2 2 4" xfId="15780" xr:uid="{00000000-0005-0000-0000-0000A23D0000}"/>
    <cellStyle name="Normal 3 4 2 2 2 4 2" xfId="15781" xr:uid="{00000000-0005-0000-0000-0000A33D0000}"/>
    <cellStyle name="Normal 3 4 2 2 2 4 2 2" xfId="15782" xr:uid="{00000000-0005-0000-0000-0000A43D0000}"/>
    <cellStyle name="Normal 3 4 2 2 2 4 2 3" xfId="15783" xr:uid="{00000000-0005-0000-0000-0000A53D0000}"/>
    <cellStyle name="Normal 3 4 2 2 2 4 2 4" xfId="15784" xr:uid="{00000000-0005-0000-0000-0000A63D0000}"/>
    <cellStyle name="Normal 3 4 2 2 2 4 3" xfId="15785" xr:uid="{00000000-0005-0000-0000-0000A73D0000}"/>
    <cellStyle name="Normal 3 4 2 2 2 4 4" xfId="15786" xr:uid="{00000000-0005-0000-0000-0000A83D0000}"/>
    <cellStyle name="Normal 3 4 2 2 2 4 5" xfId="15787" xr:uid="{00000000-0005-0000-0000-0000A93D0000}"/>
    <cellStyle name="Normal 3 4 2 2 2 5" xfId="15788" xr:uid="{00000000-0005-0000-0000-0000AA3D0000}"/>
    <cellStyle name="Normal 3 4 2 2 2 5 2" xfId="15789" xr:uid="{00000000-0005-0000-0000-0000AB3D0000}"/>
    <cellStyle name="Normal 3 4 2 2 2 5 3" xfId="15790" xr:uid="{00000000-0005-0000-0000-0000AC3D0000}"/>
    <cellStyle name="Normal 3 4 2 2 2 5 4" xfId="15791" xr:uid="{00000000-0005-0000-0000-0000AD3D0000}"/>
    <cellStyle name="Normal 3 4 2 2 2 6" xfId="15792" xr:uid="{00000000-0005-0000-0000-0000AE3D0000}"/>
    <cellStyle name="Normal 3 4 2 2 2 7" xfId="15793" xr:uid="{00000000-0005-0000-0000-0000AF3D0000}"/>
    <cellStyle name="Normal 3 4 2 2 2 8" xfId="15794" xr:uid="{00000000-0005-0000-0000-0000B03D0000}"/>
    <cellStyle name="Normal 3 4 2 2 3" xfId="15795" xr:uid="{00000000-0005-0000-0000-0000B13D0000}"/>
    <cellStyle name="Normal 3 4 2 2 3 2" xfId="15796" xr:uid="{00000000-0005-0000-0000-0000B23D0000}"/>
    <cellStyle name="Normal 3 4 2 2 3 2 2" xfId="15797" xr:uid="{00000000-0005-0000-0000-0000B33D0000}"/>
    <cellStyle name="Normal 3 4 2 2 3 2 2 2" xfId="15798" xr:uid="{00000000-0005-0000-0000-0000B43D0000}"/>
    <cellStyle name="Normal 3 4 2 2 3 2 2 3" xfId="15799" xr:uid="{00000000-0005-0000-0000-0000B53D0000}"/>
    <cellStyle name="Normal 3 4 2 2 3 2 2 4" xfId="15800" xr:uid="{00000000-0005-0000-0000-0000B63D0000}"/>
    <cellStyle name="Normal 3 4 2 2 3 2 3" xfId="15801" xr:uid="{00000000-0005-0000-0000-0000B73D0000}"/>
    <cellStyle name="Normal 3 4 2 2 3 2 3 2" xfId="15802" xr:uid="{00000000-0005-0000-0000-0000B83D0000}"/>
    <cellStyle name="Normal 3 4 2 2 3 2 3 3" xfId="15803" xr:uid="{00000000-0005-0000-0000-0000B93D0000}"/>
    <cellStyle name="Normal 3 4 2 2 3 2 3 4" xfId="15804" xr:uid="{00000000-0005-0000-0000-0000BA3D0000}"/>
    <cellStyle name="Normal 3 4 2 2 3 2 4" xfId="15805" xr:uid="{00000000-0005-0000-0000-0000BB3D0000}"/>
    <cellStyle name="Normal 3 4 2 2 3 2 5" xfId="15806" xr:uid="{00000000-0005-0000-0000-0000BC3D0000}"/>
    <cellStyle name="Normal 3 4 2 2 3 2 6" xfId="15807" xr:uid="{00000000-0005-0000-0000-0000BD3D0000}"/>
    <cellStyle name="Normal 3 4 2 2 3 3" xfId="15808" xr:uid="{00000000-0005-0000-0000-0000BE3D0000}"/>
    <cellStyle name="Normal 3 4 2 2 3 3 2" xfId="15809" xr:uid="{00000000-0005-0000-0000-0000BF3D0000}"/>
    <cellStyle name="Normal 3 4 2 2 3 3 3" xfId="15810" xr:uid="{00000000-0005-0000-0000-0000C03D0000}"/>
    <cellStyle name="Normal 3 4 2 2 3 3 4" xfId="15811" xr:uid="{00000000-0005-0000-0000-0000C13D0000}"/>
    <cellStyle name="Normal 3 4 2 2 3 4" xfId="15812" xr:uid="{00000000-0005-0000-0000-0000C23D0000}"/>
    <cellStyle name="Normal 3 4 2 2 3 4 2" xfId="15813" xr:uid="{00000000-0005-0000-0000-0000C33D0000}"/>
    <cellStyle name="Normal 3 4 2 2 3 4 3" xfId="15814" xr:uid="{00000000-0005-0000-0000-0000C43D0000}"/>
    <cellStyle name="Normal 3 4 2 2 3 4 4" xfId="15815" xr:uid="{00000000-0005-0000-0000-0000C53D0000}"/>
    <cellStyle name="Normal 3 4 2 2 3 5" xfId="15816" xr:uid="{00000000-0005-0000-0000-0000C63D0000}"/>
    <cellStyle name="Normal 3 4 2 2 3 6" xfId="15817" xr:uid="{00000000-0005-0000-0000-0000C73D0000}"/>
    <cellStyle name="Normal 3 4 2 2 3 7" xfId="15818" xr:uid="{00000000-0005-0000-0000-0000C83D0000}"/>
    <cellStyle name="Normal 3 4 2 2 4" xfId="15819" xr:uid="{00000000-0005-0000-0000-0000C93D0000}"/>
    <cellStyle name="Normal 3 4 2 2 4 2" xfId="15820" xr:uid="{00000000-0005-0000-0000-0000CA3D0000}"/>
    <cellStyle name="Normal 3 4 2 2 4 2 2" xfId="15821" xr:uid="{00000000-0005-0000-0000-0000CB3D0000}"/>
    <cellStyle name="Normal 3 4 2 2 4 2 2 2" xfId="15822" xr:uid="{00000000-0005-0000-0000-0000CC3D0000}"/>
    <cellStyle name="Normal 3 4 2 2 4 2 2 3" xfId="15823" xr:uid="{00000000-0005-0000-0000-0000CD3D0000}"/>
    <cellStyle name="Normal 3 4 2 2 4 2 2 4" xfId="15824" xr:uid="{00000000-0005-0000-0000-0000CE3D0000}"/>
    <cellStyle name="Normal 3 4 2 2 4 2 3" xfId="15825" xr:uid="{00000000-0005-0000-0000-0000CF3D0000}"/>
    <cellStyle name="Normal 3 4 2 2 4 2 4" xfId="15826" xr:uid="{00000000-0005-0000-0000-0000D03D0000}"/>
    <cellStyle name="Normal 3 4 2 2 4 2 5" xfId="15827" xr:uid="{00000000-0005-0000-0000-0000D13D0000}"/>
    <cellStyle name="Normal 3 4 2 2 4 3" xfId="15828" xr:uid="{00000000-0005-0000-0000-0000D23D0000}"/>
    <cellStyle name="Normal 3 4 2 2 4 3 2" xfId="15829" xr:uid="{00000000-0005-0000-0000-0000D33D0000}"/>
    <cellStyle name="Normal 3 4 2 2 4 3 3" xfId="15830" xr:uid="{00000000-0005-0000-0000-0000D43D0000}"/>
    <cellStyle name="Normal 3 4 2 2 4 3 4" xfId="15831" xr:uid="{00000000-0005-0000-0000-0000D53D0000}"/>
    <cellStyle name="Normal 3 4 2 2 4 4" xfId="15832" xr:uid="{00000000-0005-0000-0000-0000D63D0000}"/>
    <cellStyle name="Normal 3 4 2 2 4 5" xfId="15833" xr:uid="{00000000-0005-0000-0000-0000D73D0000}"/>
    <cellStyle name="Normal 3 4 2 2 4 6" xfId="15834" xr:uid="{00000000-0005-0000-0000-0000D83D0000}"/>
    <cellStyle name="Normal 3 4 2 2 5" xfId="15835" xr:uid="{00000000-0005-0000-0000-0000D93D0000}"/>
    <cellStyle name="Normal 3 4 2 2 5 2" xfId="15836" xr:uid="{00000000-0005-0000-0000-0000DA3D0000}"/>
    <cellStyle name="Normal 3 4 2 2 5 2 2" xfId="15837" xr:uid="{00000000-0005-0000-0000-0000DB3D0000}"/>
    <cellStyle name="Normal 3 4 2 2 5 2 3" xfId="15838" xr:uid="{00000000-0005-0000-0000-0000DC3D0000}"/>
    <cellStyle name="Normal 3 4 2 2 5 2 4" xfId="15839" xr:uid="{00000000-0005-0000-0000-0000DD3D0000}"/>
    <cellStyle name="Normal 3 4 2 2 5 3" xfId="15840" xr:uid="{00000000-0005-0000-0000-0000DE3D0000}"/>
    <cellStyle name="Normal 3 4 2 2 5 4" xfId="15841" xr:uid="{00000000-0005-0000-0000-0000DF3D0000}"/>
    <cellStyle name="Normal 3 4 2 2 5 5" xfId="15842" xr:uid="{00000000-0005-0000-0000-0000E03D0000}"/>
    <cellStyle name="Normal 3 4 2 2 6" xfId="15843" xr:uid="{00000000-0005-0000-0000-0000E13D0000}"/>
    <cellStyle name="Normal 3 4 2 2 6 2" xfId="15844" xr:uid="{00000000-0005-0000-0000-0000E23D0000}"/>
    <cellStyle name="Normal 3 4 2 2 6 3" xfId="15845" xr:uid="{00000000-0005-0000-0000-0000E33D0000}"/>
    <cellStyle name="Normal 3 4 2 2 6 4" xfId="15846" xr:uid="{00000000-0005-0000-0000-0000E43D0000}"/>
    <cellStyle name="Normal 3 4 2 2 7" xfId="15847" xr:uid="{00000000-0005-0000-0000-0000E53D0000}"/>
    <cellStyle name="Normal 3 4 2 2 8" xfId="15848" xr:uid="{00000000-0005-0000-0000-0000E63D0000}"/>
    <cellStyle name="Normal 3 4 2 2 9" xfId="15849" xr:uid="{00000000-0005-0000-0000-0000E73D0000}"/>
    <cellStyle name="Normal 3 4 2 3" xfId="15850" xr:uid="{00000000-0005-0000-0000-0000E83D0000}"/>
    <cellStyle name="Normal 3 4 2 3 2" xfId="15851" xr:uid="{00000000-0005-0000-0000-0000E93D0000}"/>
    <cellStyle name="Normal 3 4 2 3 2 2" xfId="15852" xr:uid="{00000000-0005-0000-0000-0000EA3D0000}"/>
    <cellStyle name="Normal 3 4 2 3 2 2 2" xfId="15853" xr:uid="{00000000-0005-0000-0000-0000EB3D0000}"/>
    <cellStyle name="Normal 3 4 2 3 2 2 2 2" xfId="15854" xr:uid="{00000000-0005-0000-0000-0000EC3D0000}"/>
    <cellStyle name="Normal 3 4 2 3 2 2 2 3" xfId="15855" xr:uid="{00000000-0005-0000-0000-0000ED3D0000}"/>
    <cellStyle name="Normal 3 4 2 3 2 2 2 4" xfId="15856" xr:uid="{00000000-0005-0000-0000-0000EE3D0000}"/>
    <cellStyle name="Normal 3 4 2 3 2 2 3" xfId="15857" xr:uid="{00000000-0005-0000-0000-0000EF3D0000}"/>
    <cellStyle name="Normal 3 4 2 3 2 2 3 2" xfId="15858" xr:uid="{00000000-0005-0000-0000-0000F03D0000}"/>
    <cellStyle name="Normal 3 4 2 3 2 2 3 3" xfId="15859" xr:uid="{00000000-0005-0000-0000-0000F13D0000}"/>
    <cellStyle name="Normal 3 4 2 3 2 2 3 4" xfId="15860" xr:uid="{00000000-0005-0000-0000-0000F23D0000}"/>
    <cellStyle name="Normal 3 4 2 3 2 2 4" xfId="15861" xr:uid="{00000000-0005-0000-0000-0000F33D0000}"/>
    <cellStyle name="Normal 3 4 2 3 2 2 5" xfId="15862" xr:uid="{00000000-0005-0000-0000-0000F43D0000}"/>
    <cellStyle name="Normal 3 4 2 3 2 2 6" xfId="15863" xr:uid="{00000000-0005-0000-0000-0000F53D0000}"/>
    <cellStyle name="Normal 3 4 2 3 2 3" xfId="15864" xr:uid="{00000000-0005-0000-0000-0000F63D0000}"/>
    <cellStyle name="Normal 3 4 2 3 2 3 2" xfId="15865" xr:uid="{00000000-0005-0000-0000-0000F73D0000}"/>
    <cellStyle name="Normal 3 4 2 3 2 3 3" xfId="15866" xr:uid="{00000000-0005-0000-0000-0000F83D0000}"/>
    <cellStyle name="Normal 3 4 2 3 2 3 4" xfId="15867" xr:uid="{00000000-0005-0000-0000-0000F93D0000}"/>
    <cellStyle name="Normal 3 4 2 3 2 4" xfId="15868" xr:uid="{00000000-0005-0000-0000-0000FA3D0000}"/>
    <cellStyle name="Normal 3 4 2 3 2 4 2" xfId="15869" xr:uid="{00000000-0005-0000-0000-0000FB3D0000}"/>
    <cellStyle name="Normal 3 4 2 3 2 4 3" xfId="15870" xr:uid="{00000000-0005-0000-0000-0000FC3D0000}"/>
    <cellStyle name="Normal 3 4 2 3 2 4 4" xfId="15871" xr:uid="{00000000-0005-0000-0000-0000FD3D0000}"/>
    <cellStyle name="Normal 3 4 2 3 2 5" xfId="15872" xr:uid="{00000000-0005-0000-0000-0000FE3D0000}"/>
    <cellStyle name="Normal 3 4 2 3 2 6" xfId="15873" xr:uid="{00000000-0005-0000-0000-0000FF3D0000}"/>
    <cellStyle name="Normal 3 4 2 3 2 7" xfId="15874" xr:uid="{00000000-0005-0000-0000-0000003E0000}"/>
    <cellStyle name="Normal 3 4 2 3 3" xfId="15875" xr:uid="{00000000-0005-0000-0000-0000013E0000}"/>
    <cellStyle name="Normal 3 4 2 3 3 2" xfId="15876" xr:uid="{00000000-0005-0000-0000-0000023E0000}"/>
    <cellStyle name="Normal 3 4 2 3 3 2 2" xfId="15877" xr:uid="{00000000-0005-0000-0000-0000033E0000}"/>
    <cellStyle name="Normal 3 4 2 3 3 2 2 2" xfId="15878" xr:uid="{00000000-0005-0000-0000-0000043E0000}"/>
    <cellStyle name="Normal 3 4 2 3 3 2 2 3" xfId="15879" xr:uid="{00000000-0005-0000-0000-0000053E0000}"/>
    <cellStyle name="Normal 3 4 2 3 3 2 2 4" xfId="15880" xr:uid="{00000000-0005-0000-0000-0000063E0000}"/>
    <cellStyle name="Normal 3 4 2 3 3 2 3" xfId="15881" xr:uid="{00000000-0005-0000-0000-0000073E0000}"/>
    <cellStyle name="Normal 3 4 2 3 3 2 3 2" xfId="15882" xr:uid="{00000000-0005-0000-0000-0000083E0000}"/>
    <cellStyle name="Normal 3 4 2 3 3 2 3 3" xfId="15883" xr:uid="{00000000-0005-0000-0000-0000093E0000}"/>
    <cellStyle name="Normal 3 4 2 3 3 2 3 4" xfId="15884" xr:uid="{00000000-0005-0000-0000-00000A3E0000}"/>
    <cellStyle name="Normal 3 4 2 3 3 2 4" xfId="15885" xr:uid="{00000000-0005-0000-0000-00000B3E0000}"/>
    <cellStyle name="Normal 3 4 2 3 3 2 5" xfId="15886" xr:uid="{00000000-0005-0000-0000-00000C3E0000}"/>
    <cellStyle name="Normal 3 4 2 3 3 2 6" xfId="15887" xr:uid="{00000000-0005-0000-0000-00000D3E0000}"/>
    <cellStyle name="Normal 3 4 2 3 3 3" xfId="15888" xr:uid="{00000000-0005-0000-0000-00000E3E0000}"/>
    <cellStyle name="Normal 3 4 2 3 3 3 2" xfId="15889" xr:uid="{00000000-0005-0000-0000-00000F3E0000}"/>
    <cellStyle name="Normal 3 4 2 3 3 3 3" xfId="15890" xr:uid="{00000000-0005-0000-0000-0000103E0000}"/>
    <cellStyle name="Normal 3 4 2 3 3 3 4" xfId="15891" xr:uid="{00000000-0005-0000-0000-0000113E0000}"/>
    <cellStyle name="Normal 3 4 2 3 3 4" xfId="15892" xr:uid="{00000000-0005-0000-0000-0000123E0000}"/>
    <cellStyle name="Normal 3 4 2 3 3 4 2" xfId="15893" xr:uid="{00000000-0005-0000-0000-0000133E0000}"/>
    <cellStyle name="Normal 3 4 2 3 3 4 3" xfId="15894" xr:uid="{00000000-0005-0000-0000-0000143E0000}"/>
    <cellStyle name="Normal 3 4 2 3 3 4 4" xfId="15895" xr:uid="{00000000-0005-0000-0000-0000153E0000}"/>
    <cellStyle name="Normal 3 4 2 3 3 5" xfId="15896" xr:uid="{00000000-0005-0000-0000-0000163E0000}"/>
    <cellStyle name="Normal 3 4 2 3 3 6" xfId="15897" xr:uid="{00000000-0005-0000-0000-0000173E0000}"/>
    <cellStyle name="Normal 3 4 2 3 3 7" xfId="15898" xr:uid="{00000000-0005-0000-0000-0000183E0000}"/>
    <cellStyle name="Normal 3 4 2 3 4" xfId="15899" xr:uid="{00000000-0005-0000-0000-0000193E0000}"/>
    <cellStyle name="Normal 3 4 2 3 4 2" xfId="15900" xr:uid="{00000000-0005-0000-0000-00001A3E0000}"/>
    <cellStyle name="Normal 3 4 2 3 4 2 2" xfId="15901" xr:uid="{00000000-0005-0000-0000-00001B3E0000}"/>
    <cellStyle name="Normal 3 4 2 3 4 2 3" xfId="15902" xr:uid="{00000000-0005-0000-0000-00001C3E0000}"/>
    <cellStyle name="Normal 3 4 2 3 4 2 4" xfId="15903" xr:uid="{00000000-0005-0000-0000-00001D3E0000}"/>
    <cellStyle name="Normal 3 4 2 3 4 3" xfId="15904" xr:uid="{00000000-0005-0000-0000-00001E3E0000}"/>
    <cellStyle name="Normal 3 4 2 3 4 3 2" xfId="15905" xr:uid="{00000000-0005-0000-0000-00001F3E0000}"/>
    <cellStyle name="Normal 3 4 2 3 4 3 3" xfId="15906" xr:uid="{00000000-0005-0000-0000-0000203E0000}"/>
    <cellStyle name="Normal 3 4 2 3 4 3 4" xfId="15907" xr:uid="{00000000-0005-0000-0000-0000213E0000}"/>
    <cellStyle name="Normal 3 4 2 3 4 4" xfId="15908" xr:uid="{00000000-0005-0000-0000-0000223E0000}"/>
    <cellStyle name="Normal 3 4 2 3 4 5" xfId="15909" xr:uid="{00000000-0005-0000-0000-0000233E0000}"/>
    <cellStyle name="Normal 3 4 2 3 4 6" xfId="15910" xr:uid="{00000000-0005-0000-0000-0000243E0000}"/>
    <cellStyle name="Normal 3 4 2 3 5" xfId="15911" xr:uid="{00000000-0005-0000-0000-0000253E0000}"/>
    <cellStyle name="Normal 3 4 2 3 5 2" xfId="15912" xr:uid="{00000000-0005-0000-0000-0000263E0000}"/>
    <cellStyle name="Normal 3 4 2 3 5 3" xfId="15913" xr:uid="{00000000-0005-0000-0000-0000273E0000}"/>
    <cellStyle name="Normal 3 4 2 3 5 4" xfId="15914" xr:uid="{00000000-0005-0000-0000-0000283E0000}"/>
    <cellStyle name="Normal 3 4 2 3 6" xfId="15915" xr:uid="{00000000-0005-0000-0000-0000293E0000}"/>
    <cellStyle name="Normal 3 4 2 3 6 2" xfId="15916" xr:uid="{00000000-0005-0000-0000-00002A3E0000}"/>
    <cellStyle name="Normal 3 4 2 3 6 3" xfId="15917" xr:uid="{00000000-0005-0000-0000-00002B3E0000}"/>
    <cellStyle name="Normal 3 4 2 3 6 4" xfId="15918" xr:uid="{00000000-0005-0000-0000-00002C3E0000}"/>
    <cellStyle name="Normal 3 4 2 3 7" xfId="15919" xr:uid="{00000000-0005-0000-0000-00002D3E0000}"/>
    <cellStyle name="Normal 3 4 2 3 8" xfId="15920" xr:uid="{00000000-0005-0000-0000-00002E3E0000}"/>
    <cellStyle name="Normal 3 4 2 3 9" xfId="15921" xr:uid="{00000000-0005-0000-0000-00002F3E0000}"/>
    <cellStyle name="Normal 3 4 2 4" xfId="15922" xr:uid="{00000000-0005-0000-0000-0000303E0000}"/>
    <cellStyle name="Normal 3 4 2 4 2" xfId="15923" xr:uid="{00000000-0005-0000-0000-0000313E0000}"/>
    <cellStyle name="Normal 3 4 2 4 2 2" xfId="15924" xr:uid="{00000000-0005-0000-0000-0000323E0000}"/>
    <cellStyle name="Normal 3 4 2 4 2 2 2" xfId="15925" xr:uid="{00000000-0005-0000-0000-0000333E0000}"/>
    <cellStyle name="Normal 3 4 2 4 2 2 3" xfId="15926" xr:uid="{00000000-0005-0000-0000-0000343E0000}"/>
    <cellStyle name="Normal 3 4 2 4 2 2 4" xfId="15927" xr:uid="{00000000-0005-0000-0000-0000353E0000}"/>
    <cellStyle name="Normal 3 4 2 4 2 3" xfId="15928" xr:uid="{00000000-0005-0000-0000-0000363E0000}"/>
    <cellStyle name="Normal 3 4 2 4 2 3 2" xfId="15929" xr:uid="{00000000-0005-0000-0000-0000373E0000}"/>
    <cellStyle name="Normal 3 4 2 4 2 3 3" xfId="15930" xr:uid="{00000000-0005-0000-0000-0000383E0000}"/>
    <cellStyle name="Normal 3 4 2 4 2 3 4" xfId="15931" xr:uid="{00000000-0005-0000-0000-0000393E0000}"/>
    <cellStyle name="Normal 3 4 2 4 2 4" xfId="15932" xr:uid="{00000000-0005-0000-0000-00003A3E0000}"/>
    <cellStyle name="Normal 3 4 2 4 2 5" xfId="15933" xr:uid="{00000000-0005-0000-0000-00003B3E0000}"/>
    <cellStyle name="Normal 3 4 2 4 2 6" xfId="15934" xr:uid="{00000000-0005-0000-0000-00003C3E0000}"/>
    <cellStyle name="Normal 3 4 2 4 3" xfId="15935" xr:uid="{00000000-0005-0000-0000-00003D3E0000}"/>
    <cellStyle name="Normal 3 4 2 4 3 2" xfId="15936" xr:uid="{00000000-0005-0000-0000-00003E3E0000}"/>
    <cellStyle name="Normal 3 4 2 4 3 3" xfId="15937" xr:uid="{00000000-0005-0000-0000-00003F3E0000}"/>
    <cellStyle name="Normal 3 4 2 4 3 4" xfId="15938" xr:uid="{00000000-0005-0000-0000-0000403E0000}"/>
    <cellStyle name="Normal 3 4 2 4 4" xfId="15939" xr:uid="{00000000-0005-0000-0000-0000413E0000}"/>
    <cellStyle name="Normal 3 4 2 4 4 2" xfId="15940" xr:uid="{00000000-0005-0000-0000-0000423E0000}"/>
    <cellStyle name="Normal 3 4 2 4 4 3" xfId="15941" xr:uid="{00000000-0005-0000-0000-0000433E0000}"/>
    <cellStyle name="Normal 3 4 2 4 4 4" xfId="15942" xr:uid="{00000000-0005-0000-0000-0000443E0000}"/>
    <cellStyle name="Normal 3 4 2 4 5" xfId="15943" xr:uid="{00000000-0005-0000-0000-0000453E0000}"/>
    <cellStyle name="Normal 3 4 2 4 6" xfId="15944" xr:uid="{00000000-0005-0000-0000-0000463E0000}"/>
    <cellStyle name="Normal 3 4 2 4 7" xfId="15945" xr:uid="{00000000-0005-0000-0000-0000473E0000}"/>
    <cellStyle name="Normal 3 4 2 5" xfId="15946" xr:uid="{00000000-0005-0000-0000-0000483E0000}"/>
    <cellStyle name="Normal 3 4 2 5 2" xfId="15947" xr:uid="{00000000-0005-0000-0000-0000493E0000}"/>
    <cellStyle name="Normal 3 4 2 5 2 2" xfId="15948" xr:uid="{00000000-0005-0000-0000-00004A3E0000}"/>
    <cellStyle name="Normal 3 4 2 5 2 2 2" xfId="15949" xr:uid="{00000000-0005-0000-0000-00004B3E0000}"/>
    <cellStyle name="Normal 3 4 2 5 2 2 3" xfId="15950" xr:uid="{00000000-0005-0000-0000-00004C3E0000}"/>
    <cellStyle name="Normal 3 4 2 5 2 2 4" xfId="15951" xr:uid="{00000000-0005-0000-0000-00004D3E0000}"/>
    <cellStyle name="Normal 3 4 2 5 2 3" xfId="15952" xr:uid="{00000000-0005-0000-0000-00004E3E0000}"/>
    <cellStyle name="Normal 3 4 2 5 2 3 2" xfId="15953" xr:uid="{00000000-0005-0000-0000-00004F3E0000}"/>
    <cellStyle name="Normal 3 4 2 5 2 3 3" xfId="15954" xr:uid="{00000000-0005-0000-0000-0000503E0000}"/>
    <cellStyle name="Normal 3 4 2 5 2 3 4" xfId="15955" xr:uid="{00000000-0005-0000-0000-0000513E0000}"/>
    <cellStyle name="Normal 3 4 2 5 2 4" xfId="15956" xr:uid="{00000000-0005-0000-0000-0000523E0000}"/>
    <cellStyle name="Normal 3 4 2 5 2 5" xfId="15957" xr:uid="{00000000-0005-0000-0000-0000533E0000}"/>
    <cellStyle name="Normal 3 4 2 5 2 6" xfId="15958" xr:uid="{00000000-0005-0000-0000-0000543E0000}"/>
    <cellStyle name="Normal 3 4 2 5 3" xfId="15959" xr:uid="{00000000-0005-0000-0000-0000553E0000}"/>
    <cellStyle name="Normal 3 4 2 5 3 2" xfId="15960" xr:uid="{00000000-0005-0000-0000-0000563E0000}"/>
    <cellStyle name="Normal 3 4 2 5 3 3" xfId="15961" xr:uid="{00000000-0005-0000-0000-0000573E0000}"/>
    <cellStyle name="Normal 3 4 2 5 3 4" xfId="15962" xr:uid="{00000000-0005-0000-0000-0000583E0000}"/>
    <cellStyle name="Normal 3 4 2 5 4" xfId="15963" xr:uid="{00000000-0005-0000-0000-0000593E0000}"/>
    <cellStyle name="Normal 3 4 2 5 4 2" xfId="15964" xr:uid="{00000000-0005-0000-0000-00005A3E0000}"/>
    <cellStyle name="Normal 3 4 2 5 4 3" xfId="15965" xr:uid="{00000000-0005-0000-0000-00005B3E0000}"/>
    <cellStyle name="Normal 3 4 2 5 4 4" xfId="15966" xr:uid="{00000000-0005-0000-0000-00005C3E0000}"/>
    <cellStyle name="Normal 3 4 2 5 5" xfId="15967" xr:uid="{00000000-0005-0000-0000-00005D3E0000}"/>
    <cellStyle name="Normal 3 4 2 5 6" xfId="15968" xr:uid="{00000000-0005-0000-0000-00005E3E0000}"/>
    <cellStyle name="Normal 3 4 2 5 7" xfId="15969" xr:uid="{00000000-0005-0000-0000-00005F3E0000}"/>
    <cellStyle name="Normal 3 4 2 6" xfId="15970" xr:uid="{00000000-0005-0000-0000-0000603E0000}"/>
    <cellStyle name="Normal 3 4 2 6 2" xfId="15971" xr:uid="{00000000-0005-0000-0000-0000613E0000}"/>
    <cellStyle name="Normal 3 4 2 6 2 2" xfId="15972" xr:uid="{00000000-0005-0000-0000-0000623E0000}"/>
    <cellStyle name="Normal 3 4 2 6 2 3" xfId="15973" xr:uid="{00000000-0005-0000-0000-0000633E0000}"/>
    <cellStyle name="Normal 3 4 2 6 2 4" xfId="15974" xr:uid="{00000000-0005-0000-0000-0000643E0000}"/>
    <cellStyle name="Normal 3 4 2 6 3" xfId="15975" xr:uid="{00000000-0005-0000-0000-0000653E0000}"/>
    <cellStyle name="Normal 3 4 2 6 3 2" xfId="15976" xr:uid="{00000000-0005-0000-0000-0000663E0000}"/>
    <cellStyle name="Normal 3 4 2 6 3 3" xfId="15977" xr:uid="{00000000-0005-0000-0000-0000673E0000}"/>
    <cellStyle name="Normal 3 4 2 6 3 4" xfId="15978" xr:uid="{00000000-0005-0000-0000-0000683E0000}"/>
    <cellStyle name="Normal 3 4 2 7" xfId="15979" xr:uid="{00000000-0005-0000-0000-0000693E0000}"/>
    <cellStyle name="Normal 3 4 2 7 2" xfId="15980" xr:uid="{00000000-0005-0000-0000-00006A3E0000}"/>
    <cellStyle name="Normal 3 4 2 7 2 2" xfId="15981" xr:uid="{00000000-0005-0000-0000-00006B3E0000}"/>
    <cellStyle name="Normal 3 4 2 7 2 3" xfId="15982" xr:uid="{00000000-0005-0000-0000-00006C3E0000}"/>
    <cellStyle name="Normal 3 4 2 7 2 4" xfId="15983" xr:uid="{00000000-0005-0000-0000-00006D3E0000}"/>
    <cellStyle name="Normal 3 4 2 7 3" xfId="15984" xr:uid="{00000000-0005-0000-0000-00006E3E0000}"/>
    <cellStyle name="Normal 3 4 2 7 4" xfId="15985" xr:uid="{00000000-0005-0000-0000-00006F3E0000}"/>
    <cellStyle name="Normal 3 4 2 7 5" xfId="15986" xr:uid="{00000000-0005-0000-0000-0000703E0000}"/>
    <cellStyle name="Normal 3 4 2 8" xfId="15987" xr:uid="{00000000-0005-0000-0000-0000713E0000}"/>
    <cellStyle name="Normal 3 4 2 8 2" xfId="15988" xr:uid="{00000000-0005-0000-0000-0000723E0000}"/>
    <cellStyle name="Normal 3 4 2 8 3" xfId="15989" xr:uid="{00000000-0005-0000-0000-0000733E0000}"/>
    <cellStyle name="Normal 3 4 2 8 4" xfId="15990" xr:uid="{00000000-0005-0000-0000-0000743E0000}"/>
    <cellStyle name="Normal 3 4 2 9" xfId="15991" xr:uid="{00000000-0005-0000-0000-0000753E0000}"/>
    <cellStyle name="Normal 3 4 3" xfId="15992" xr:uid="{00000000-0005-0000-0000-0000763E0000}"/>
    <cellStyle name="Normal 3 4 3 10" xfId="15993" xr:uid="{00000000-0005-0000-0000-0000773E0000}"/>
    <cellStyle name="Normal 3 4 3 11" xfId="15994" xr:uid="{00000000-0005-0000-0000-0000783E0000}"/>
    <cellStyle name="Normal 3 4 3 2" xfId="15995" xr:uid="{00000000-0005-0000-0000-0000793E0000}"/>
    <cellStyle name="Normal 3 4 3 2 2" xfId="15996" xr:uid="{00000000-0005-0000-0000-00007A3E0000}"/>
    <cellStyle name="Normal 3 4 3 2 2 2" xfId="15997" xr:uid="{00000000-0005-0000-0000-00007B3E0000}"/>
    <cellStyle name="Normal 3 4 3 2 2 2 2" xfId="15998" xr:uid="{00000000-0005-0000-0000-00007C3E0000}"/>
    <cellStyle name="Normal 3 4 3 2 2 2 2 2" xfId="15999" xr:uid="{00000000-0005-0000-0000-00007D3E0000}"/>
    <cellStyle name="Normal 3 4 3 2 2 2 2 3" xfId="16000" xr:uid="{00000000-0005-0000-0000-00007E3E0000}"/>
    <cellStyle name="Normal 3 4 3 2 2 2 2 4" xfId="16001" xr:uid="{00000000-0005-0000-0000-00007F3E0000}"/>
    <cellStyle name="Normal 3 4 3 2 2 2 3" xfId="16002" xr:uid="{00000000-0005-0000-0000-0000803E0000}"/>
    <cellStyle name="Normal 3 4 3 2 2 2 3 2" xfId="16003" xr:uid="{00000000-0005-0000-0000-0000813E0000}"/>
    <cellStyle name="Normal 3 4 3 2 2 2 3 3" xfId="16004" xr:uid="{00000000-0005-0000-0000-0000823E0000}"/>
    <cellStyle name="Normal 3 4 3 2 2 2 3 4" xfId="16005" xr:uid="{00000000-0005-0000-0000-0000833E0000}"/>
    <cellStyle name="Normal 3 4 3 2 2 2 4" xfId="16006" xr:uid="{00000000-0005-0000-0000-0000843E0000}"/>
    <cellStyle name="Normal 3 4 3 2 2 2 5" xfId="16007" xr:uid="{00000000-0005-0000-0000-0000853E0000}"/>
    <cellStyle name="Normal 3 4 3 2 2 2 6" xfId="16008" xr:uid="{00000000-0005-0000-0000-0000863E0000}"/>
    <cellStyle name="Normal 3 4 3 2 2 3" xfId="16009" xr:uid="{00000000-0005-0000-0000-0000873E0000}"/>
    <cellStyle name="Normal 3 4 3 2 2 3 2" xfId="16010" xr:uid="{00000000-0005-0000-0000-0000883E0000}"/>
    <cellStyle name="Normal 3 4 3 2 2 3 3" xfId="16011" xr:uid="{00000000-0005-0000-0000-0000893E0000}"/>
    <cellStyle name="Normal 3 4 3 2 2 3 4" xfId="16012" xr:uid="{00000000-0005-0000-0000-00008A3E0000}"/>
    <cellStyle name="Normal 3 4 3 2 2 4" xfId="16013" xr:uid="{00000000-0005-0000-0000-00008B3E0000}"/>
    <cellStyle name="Normal 3 4 3 2 2 4 2" xfId="16014" xr:uid="{00000000-0005-0000-0000-00008C3E0000}"/>
    <cellStyle name="Normal 3 4 3 2 2 4 3" xfId="16015" xr:uid="{00000000-0005-0000-0000-00008D3E0000}"/>
    <cellStyle name="Normal 3 4 3 2 2 4 4" xfId="16016" xr:uid="{00000000-0005-0000-0000-00008E3E0000}"/>
    <cellStyle name="Normal 3 4 3 2 2 5" xfId="16017" xr:uid="{00000000-0005-0000-0000-00008F3E0000}"/>
    <cellStyle name="Normal 3 4 3 2 2 6" xfId="16018" xr:uid="{00000000-0005-0000-0000-0000903E0000}"/>
    <cellStyle name="Normal 3 4 3 2 2 7" xfId="16019" xr:uid="{00000000-0005-0000-0000-0000913E0000}"/>
    <cellStyle name="Normal 3 4 3 2 3" xfId="16020" xr:uid="{00000000-0005-0000-0000-0000923E0000}"/>
    <cellStyle name="Normal 3 4 3 2 3 2" xfId="16021" xr:uid="{00000000-0005-0000-0000-0000933E0000}"/>
    <cellStyle name="Normal 3 4 3 2 3 2 2" xfId="16022" xr:uid="{00000000-0005-0000-0000-0000943E0000}"/>
    <cellStyle name="Normal 3 4 3 2 3 2 2 2" xfId="16023" xr:uid="{00000000-0005-0000-0000-0000953E0000}"/>
    <cellStyle name="Normal 3 4 3 2 3 2 2 3" xfId="16024" xr:uid="{00000000-0005-0000-0000-0000963E0000}"/>
    <cellStyle name="Normal 3 4 3 2 3 2 2 4" xfId="16025" xr:uid="{00000000-0005-0000-0000-0000973E0000}"/>
    <cellStyle name="Normal 3 4 3 2 3 2 3" xfId="16026" xr:uid="{00000000-0005-0000-0000-0000983E0000}"/>
    <cellStyle name="Normal 3 4 3 2 3 2 3 2" xfId="16027" xr:uid="{00000000-0005-0000-0000-0000993E0000}"/>
    <cellStyle name="Normal 3 4 3 2 3 2 3 3" xfId="16028" xr:uid="{00000000-0005-0000-0000-00009A3E0000}"/>
    <cellStyle name="Normal 3 4 3 2 3 2 3 4" xfId="16029" xr:uid="{00000000-0005-0000-0000-00009B3E0000}"/>
    <cellStyle name="Normal 3 4 3 2 3 2 4" xfId="16030" xr:uid="{00000000-0005-0000-0000-00009C3E0000}"/>
    <cellStyle name="Normal 3 4 3 2 3 2 5" xfId="16031" xr:uid="{00000000-0005-0000-0000-00009D3E0000}"/>
    <cellStyle name="Normal 3 4 3 2 3 2 6" xfId="16032" xr:uid="{00000000-0005-0000-0000-00009E3E0000}"/>
    <cellStyle name="Normal 3 4 3 2 3 3" xfId="16033" xr:uid="{00000000-0005-0000-0000-00009F3E0000}"/>
    <cellStyle name="Normal 3 4 3 2 3 3 2" xfId="16034" xr:uid="{00000000-0005-0000-0000-0000A03E0000}"/>
    <cellStyle name="Normal 3 4 3 2 3 3 3" xfId="16035" xr:uid="{00000000-0005-0000-0000-0000A13E0000}"/>
    <cellStyle name="Normal 3 4 3 2 3 3 4" xfId="16036" xr:uid="{00000000-0005-0000-0000-0000A23E0000}"/>
    <cellStyle name="Normal 3 4 3 2 3 4" xfId="16037" xr:uid="{00000000-0005-0000-0000-0000A33E0000}"/>
    <cellStyle name="Normal 3 4 3 2 3 4 2" xfId="16038" xr:uid="{00000000-0005-0000-0000-0000A43E0000}"/>
    <cellStyle name="Normal 3 4 3 2 3 4 3" xfId="16039" xr:uid="{00000000-0005-0000-0000-0000A53E0000}"/>
    <cellStyle name="Normal 3 4 3 2 3 4 4" xfId="16040" xr:uid="{00000000-0005-0000-0000-0000A63E0000}"/>
    <cellStyle name="Normal 3 4 3 2 3 5" xfId="16041" xr:uid="{00000000-0005-0000-0000-0000A73E0000}"/>
    <cellStyle name="Normal 3 4 3 2 3 6" xfId="16042" xr:uid="{00000000-0005-0000-0000-0000A83E0000}"/>
    <cellStyle name="Normal 3 4 3 2 3 7" xfId="16043" xr:uid="{00000000-0005-0000-0000-0000A93E0000}"/>
    <cellStyle name="Normal 3 4 3 2 4" xfId="16044" xr:uid="{00000000-0005-0000-0000-0000AA3E0000}"/>
    <cellStyle name="Normal 3 4 3 2 4 2" xfId="16045" xr:uid="{00000000-0005-0000-0000-0000AB3E0000}"/>
    <cellStyle name="Normal 3 4 3 2 4 2 2" xfId="16046" xr:uid="{00000000-0005-0000-0000-0000AC3E0000}"/>
    <cellStyle name="Normal 3 4 3 2 4 2 3" xfId="16047" xr:uid="{00000000-0005-0000-0000-0000AD3E0000}"/>
    <cellStyle name="Normal 3 4 3 2 4 2 4" xfId="16048" xr:uid="{00000000-0005-0000-0000-0000AE3E0000}"/>
    <cellStyle name="Normal 3 4 3 2 4 3" xfId="16049" xr:uid="{00000000-0005-0000-0000-0000AF3E0000}"/>
    <cellStyle name="Normal 3 4 3 2 4 3 2" xfId="16050" xr:uid="{00000000-0005-0000-0000-0000B03E0000}"/>
    <cellStyle name="Normal 3 4 3 2 4 3 3" xfId="16051" xr:uid="{00000000-0005-0000-0000-0000B13E0000}"/>
    <cellStyle name="Normal 3 4 3 2 4 3 4" xfId="16052" xr:uid="{00000000-0005-0000-0000-0000B23E0000}"/>
    <cellStyle name="Normal 3 4 3 2 4 4" xfId="16053" xr:uid="{00000000-0005-0000-0000-0000B33E0000}"/>
    <cellStyle name="Normal 3 4 3 2 4 5" xfId="16054" xr:uid="{00000000-0005-0000-0000-0000B43E0000}"/>
    <cellStyle name="Normal 3 4 3 2 4 6" xfId="16055" xr:uid="{00000000-0005-0000-0000-0000B53E0000}"/>
    <cellStyle name="Normal 3 4 3 2 5" xfId="16056" xr:uid="{00000000-0005-0000-0000-0000B63E0000}"/>
    <cellStyle name="Normal 3 4 3 2 5 2" xfId="16057" xr:uid="{00000000-0005-0000-0000-0000B73E0000}"/>
    <cellStyle name="Normal 3 4 3 2 5 3" xfId="16058" xr:uid="{00000000-0005-0000-0000-0000B83E0000}"/>
    <cellStyle name="Normal 3 4 3 2 5 4" xfId="16059" xr:uid="{00000000-0005-0000-0000-0000B93E0000}"/>
    <cellStyle name="Normal 3 4 3 2 6" xfId="16060" xr:uid="{00000000-0005-0000-0000-0000BA3E0000}"/>
    <cellStyle name="Normal 3 4 3 2 6 2" xfId="16061" xr:uid="{00000000-0005-0000-0000-0000BB3E0000}"/>
    <cellStyle name="Normal 3 4 3 2 6 3" xfId="16062" xr:uid="{00000000-0005-0000-0000-0000BC3E0000}"/>
    <cellStyle name="Normal 3 4 3 2 6 4" xfId="16063" xr:uid="{00000000-0005-0000-0000-0000BD3E0000}"/>
    <cellStyle name="Normal 3 4 3 2 7" xfId="16064" xr:uid="{00000000-0005-0000-0000-0000BE3E0000}"/>
    <cellStyle name="Normal 3 4 3 2 8" xfId="16065" xr:uid="{00000000-0005-0000-0000-0000BF3E0000}"/>
    <cellStyle name="Normal 3 4 3 2 9" xfId="16066" xr:uid="{00000000-0005-0000-0000-0000C03E0000}"/>
    <cellStyle name="Normal 3 4 3 3" xfId="16067" xr:uid="{00000000-0005-0000-0000-0000C13E0000}"/>
    <cellStyle name="Normal 3 4 3 3 2" xfId="16068" xr:uid="{00000000-0005-0000-0000-0000C23E0000}"/>
    <cellStyle name="Normal 3 4 3 3 2 2" xfId="16069" xr:uid="{00000000-0005-0000-0000-0000C33E0000}"/>
    <cellStyle name="Normal 3 4 3 3 2 2 2" xfId="16070" xr:uid="{00000000-0005-0000-0000-0000C43E0000}"/>
    <cellStyle name="Normal 3 4 3 3 2 2 2 2" xfId="16071" xr:uid="{00000000-0005-0000-0000-0000C53E0000}"/>
    <cellStyle name="Normal 3 4 3 3 2 2 2 3" xfId="16072" xr:uid="{00000000-0005-0000-0000-0000C63E0000}"/>
    <cellStyle name="Normal 3 4 3 3 2 2 2 4" xfId="16073" xr:uid="{00000000-0005-0000-0000-0000C73E0000}"/>
    <cellStyle name="Normal 3 4 3 3 2 2 3" xfId="16074" xr:uid="{00000000-0005-0000-0000-0000C83E0000}"/>
    <cellStyle name="Normal 3 4 3 3 2 2 4" xfId="16075" xr:uid="{00000000-0005-0000-0000-0000C93E0000}"/>
    <cellStyle name="Normal 3 4 3 3 2 2 5" xfId="16076" xr:uid="{00000000-0005-0000-0000-0000CA3E0000}"/>
    <cellStyle name="Normal 3 4 3 3 2 3" xfId="16077" xr:uid="{00000000-0005-0000-0000-0000CB3E0000}"/>
    <cellStyle name="Normal 3 4 3 3 2 3 2" xfId="16078" xr:uid="{00000000-0005-0000-0000-0000CC3E0000}"/>
    <cellStyle name="Normal 3 4 3 3 2 3 3" xfId="16079" xr:uid="{00000000-0005-0000-0000-0000CD3E0000}"/>
    <cellStyle name="Normal 3 4 3 3 2 3 4" xfId="16080" xr:uid="{00000000-0005-0000-0000-0000CE3E0000}"/>
    <cellStyle name="Normal 3 4 3 3 2 4" xfId="16081" xr:uid="{00000000-0005-0000-0000-0000CF3E0000}"/>
    <cellStyle name="Normal 3 4 3 3 2 4 2" xfId="16082" xr:uid="{00000000-0005-0000-0000-0000D03E0000}"/>
    <cellStyle name="Normal 3 4 3 3 2 4 3" xfId="16083" xr:uid="{00000000-0005-0000-0000-0000D13E0000}"/>
    <cellStyle name="Normal 3 4 3 3 2 4 4" xfId="16084" xr:uid="{00000000-0005-0000-0000-0000D23E0000}"/>
    <cellStyle name="Normal 3 4 3 3 2 5" xfId="16085" xr:uid="{00000000-0005-0000-0000-0000D33E0000}"/>
    <cellStyle name="Normal 3 4 3 3 2 6" xfId="16086" xr:uid="{00000000-0005-0000-0000-0000D43E0000}"/>
    <cellStyle name="Normal 3 4 3 3 2 7" xfId="16087" xr:uid="{00000000-0005-0000-0000-0000D53E0000}"/>
    <cellStyle name="Normal 3 4 3 3 3" xfId="16088" xr:uid="{00000000-0005-0000-0000-0000D63E0000}"/>
    <cellStyle name="Normal 3 4 3 3 3 2" xfId="16089" xr:uid="{00000000-0005-0000-0000-0000D73E0000}"/>
    <cellStyle name="Normal 3 4 3 3 3 2 2" xfId="16090" xr:uid="{00000000-0005-0000-0000-0000D83E0000}"/>
    <cellStyle name="Normal 3 4 3 3 3 2 2 2" xfId="16091" xr:uid="{00000000-0005-0000-0000-0000D93E0000}"/>
    <cellStyle name="Normal 3 4 3 3 3 2 2 3" xfId="16092" xr:uid="{00000000-0005-0000-0000-0000DA3E0000}"/>
    <cellStyle name="Normal 3 4 3 3 3 2 2 4" xfId="16093" xr:uid="{00000000-0005-0000-0000-0000DB3E0000}"/>
    <cellStyle name="Normal 3 4 3 3 3 2 3" xfId="16094" xr:uid="{00000000-0005-0000-0000-0000DC3E0000}"/>
    <cellStyle name="Normal 3 4 3 3 3 2 4" xfId="16095" xr:uid="{00000000-0005-0000-0000-0000DD3E0000}"/>
    <cellStyle name="Normal 3 4 3 3 3 2 5" xfId="16096" xr:uid="{00000000-0005-0000-0000-0000DE3E0000}"/>
    <cellStyle name="Normal 3 4 3 3 3 3" xfId="16097" xr:uid="{00000000-0005-0000-0000-0000DF3E0000}"/>
    <cellStyle name="Normal 3 4 3 3 3 3 2" xfId="16098" xr:uid="{00000000-0005-0000-0000-0000E03E0000}"/>
    <cellStyle name="Normal 3 4 3 3 3 3 3" xfId="16099" xr:uid="{00000000-0005-0000-0000-0000E13E0000}"/>
    <cellStyle name="Normal 3 4 3 3 3 3 4" xfId="16100" xr:uid="{00000000-0005-0000-0000-0000E23E0000}"/>
    <cellStyle name="Normal 3 4 3 3 3 4" xfId="16101" xr:uid="{00000000-0005-0000-0000-0000E33E0000}"/>
    <cellStyle name="Normal 3 4 3 3 3 5" xfId="16102" xr:uid="{00000000-0005-0000-0000-0000E43E0000}"/>
    <cellStyle name="Normal 3 4 3 3 3 6" xfId="16103" xr:uid="{00000000-0005-0000-0000-0000E53E0000}"/>
    <cellStyle name="Normal 3 4 3 3 4" xfId="16104" xr:uid="{00000000-0005-0000-0000-0000E63E0000}"/>
    <cellStyle name="Normal 3 4 3 3 4 2" xfId="16105" xr:uid="{00000000-0005-0000-0000-0000E73E0000}"/>
    <cellStyle name="Normal 3 4 3 3 4 2 2" xfId="16106" xr:uid="{00000000-0005-0000-0000-0000E83E0000}"/>
    <cellStyle name="Normal 3 4 3 3 4 2 3" xfId="16107" xr:uid="{00000000-0005-0000-0000-0000E93E0000}"/>
    <cellStyle name="Normal 3 4 3 3 4 2 4" xfId="16108" xr:uid="{00000000-0005-0000-0000-0000EA3E0000}"/>
    <cellStyle name="Normal 3 4 3 3 4 3" xfId="16109" xr:uid="{00000000-0005-0000-0000-0000EB3E0000}"/>
    <cellStyle name="Normal 3 4 3 3 4 4" xfId="16110" xr:uid="{00000000-0005-0000-0000-0000EC3E0000}"/>
    <cellStyle name="Normal 3 4 3 3 4 5" xfId="16111" xr:uid="{00000000-0005-0000-0000-0000ED3E0000}"/>
    <cellStyle name="Normal 3 4 3 3 5" xfId="16112" xr:uid="{00000000-0005-0000-0000-0000EE3E0000}"/>
    <cellStyle name="Normal 3 4 3 3 5 2" xfId="16113" xr:uid="{00000000-0005-0000-0000-0000EF3E0000}"/>
    <cellStyle name="Normal 3 4 3 3 5 3" xfId="16114" xr:uid="{00000000-0005-0000-0000-0000F03E0000}"/>
    <cellStyle name="Normal 3 4 3 3 5 4" xfId="16115" xr:uid="{00000000-0005-0000-0000-0000F13E0000}"/>
    <cellStyle name="Normal 3 4 3 3 6" xfId="16116" xr:uid="{00000000-0005-0000-0000-0000F23E0000}"/>
    <cellStyle name="Normal 3 4 3 3 6 2" xfId="16117" xr:uid="{00000000-0005-0000-0000-0000F33E0000}"/>
    <cellStyle name="Normal 3 4 3 3 6 3" xfId="16118" xr:uid="{00000000-0005-0000-0000-0000F43E0000}"/>
    <cellStyle name="Normal 3 4 3 3 6 4" xfId="16119" xr:uid="{00000000-0005-0000-0000-0000F53E0000}"/>
    <cellStyle name="Normal 3 4 3 3 7" xfId="16120" xr:uid="{00000000-0005-0000-0000-0000F63E0000}"/>
    <cellStyle name="Normal 3 4 3 3 8" xfId="16121" xr:uid="{00000000-0005-0000-0000-0000F73E0000}"/>
    <cellStyle name="Normal 3 4 3 3 9" xfId="16122" xr:uid="{00000000-0005-0000-0000-0000F83E0000}"/>
    <cellStyle name="Normal 3 4 3 4" xfId="16123" xr:uid="{00000000-0005-0000-0000-0000F93E0000}"/>
    <cellStyle name="Normal 3 4 3 4 2" xfId="16124" xr:uid="{00000000-0005-0000-0000-0000FA3E0000}"/>
    <cellStyle name="Normal 3 4 3 4 2 2" xfId="16125" xr:uid="{00000000-0005-0000-0000-0000FB3E0000}"/>
    <cellStyle name="Normal 3 4 3 4 2 2 2" xfId="16126" xr:uid="{00000000-0005-0000-0000-0000FC3E0000}"/>
    <cellStyle name="Normal 3 4 3 4 2 2 3" xfId="16127" xr:uid="{00000000-0005-0000-0000-0000FD3E0000}"/>
    <cellStyle name="Normal 3 4 3 4 2 2 4" xfId="16128" xr:uid="{00000000-0005-0000-0000-0000FE3E0000}"/>
    <cellStyle name="Normal 3 4 3 4 2 3" xfId="16129" xr:uid="{00000000-0005-0000-0000-0000FF3E0000}"/>
    <cellStyle name="Normal 3 4 3 4 2 3 2" xfId="16130" xr:uid="{00000000-0005-0000-0000-0000003F0000}"/>
    <cellStyle name="Normal 3 4 3 4 2 3 3" xfId="16131" xr:uid="{00000000-0005-0000-0000-0000013F0000}"/>
    <cellStyle name="Normal 3 4 3 4 2 3 4" xfId="16132" xr:uid="{00000000-0005-0000-0000-0000023F0000}"/>
    <cellStyle name="Normal 3 4 3 4 2 4" xfId="16133" xr:uid="{00000000-0005-0000-0000-0000033F0000}"/>
    <cellStyle name="Normal 3 4 3 4 2 5" xfId="16134" xr:uid="{00000000-0005-0000-0000-0000043F0000}"/>
    <cellStyle name="Normal 3 4 3 4 2 6" xfId="16135" xr:uid="{00000000-0005-0000-0000-0000053F0000}"/>
    <cellStyle name="Normal 3 4 3 4 3" xfId="16136" xr:uid="{00000000-0005-0000-0000-0000063F0000}"/>
    <cellStyle name="Normal 3 4 3 4 3 2" xfId="16137" xr:uid="{00000000-0005-0000-0000-0000073F0000}"/>
    <cellStyle name="Normal 3 4 3 4 3 3" xfId="16138" xr:uid="{00000000-0005-0000-0000-0000083F0000}"/>
    <cellStyle name="Normal 3 4 3 4 3 4" xfId="16139" xr:uid="{00000000-0005-0000-0000-0000093F0000}"/>
    <cellStyle name="Normal 3 4 3 4 4" xfId="16140" xr:uid="{00000000-0005-0000-0000-00000A3F0000}"/>
    <cellStyle name="Normal 3 4 3 4 4 2" xfId="16141" xr:uid="{00000000-0005-0000-0000-00000B3F0000}"/>
    <cellStyle name="Normal 3 4 3 4 4 3" xfId="16142" xr:uid="{00000000-0005-0000-0000-00000C3F0000}"/>
    <cellStyle name="Normal 3 4 3 4 4 4" xfId="16143" xr:uid="{00000000-0005-0000-0000-00000D3F0000}"/>
    <cellStyle name="Normal 3 4 3 4 5" xfId="16144" xr:uid="{00000000-0005-0000-0000-00000E3F0000}"/>
    <cellStyle name="Normal 3 4 3 4 6" xfId="16145" xr:uid="{00000000-0005-0000-0000-00000F3F0000}"/>
    <cellStyle name="Normal 3 4 3 4 7" xfId="16146" xr:uid="{00000000-0005-0000-0000-0000103F0000}"/>
    <cellStyle name="Normal 3 4 3 5" xfId="16147" xr:uid="{00000000-0005-0000-0000-0000113F0000}"/>
    <cellStyle name="Normal 3 4 3 5 2" xfId="16148" xr:uid="{00000000-0005-0000-0000-0000123F0000}"/>
    <cellStyle name="Normal 3 4 3 5 2 2" xfId="16149" xr:uid="{00000000-0005-0000-0000-0000133F0000}"/>
    <cellStyle name="Normal 3 4 3 5 2 2 2" xfId="16150" xr:uid="{00000000-0005-0000-0000-0000143F0000}"/>
    <cellStyle name="Normal 3 4 3 5 2 2 3" xfId="16151" xr:uid="{00000000-0005-0000-0000-0000153F0000}"/>
    <cellStyle name="Normal 3 4 3 5 2 2 4" xfId="16152" xr:uid="{00000000-0005-0000-0000-0000163F0000}"/>
    <cellStyle name="Normal 3 4 3 5 2 3" xfId="16153" xr:uid="{00000000-0005-0000-0000-0000173F0000}"/>
    <cellStyle name="Normal 3 4 3 5 2 4" xfId="16154" xr:uid="{00000000-0005-0000-0000-0000183F0000}"/>
    <cellStyle name="Normal 3 4 3 5 2 5" xfId="16155" xr:uid="{00000000-0005-0000-0000-0000193F0000}"/>
    <cellStyle name="Normal 3 4 3 5 3" xfId="16156" xr:uid="{00000000-0005-0000-0000-00001A3F0000}"/>
    <cellStyle name="Normal 3 4 3 5 3 2" xfId="16157" xr:uid="{00000000-0005-0000-0000-00001B3F0000}"/>
    <cellStyle name="Normal 3 4 3 5 3 3" xfId="16158" xr:uid="{00000000-0005-0000-0000-00001C3F0000}"/>
    <cellStyle name="Normal 3 4 3 5 3 4" xfId="16159" xr:uid="{00000000-0005-0000-0000-00001D3F0000}"/>
    <cellStyle name="Normal 3 4 3 5 4" xfId="16160" xr:uid="{00000000-0005-0000-0000-00001E3F0000}"/>
    <cellStyle name="Normal 3 4 3 5 4 2" xfId="16161" xr:uid="{00000000-0005-0000-0000-00001F3F0000}"/>
    <cellStyle name="Normal 3 4 3 5 4 3" xfId="16162" xr:uid="{00000000-0005-0000-0000-0000203F0000}"/>
    <cellStyle name="Normal 3 4 3 5 4 4" xfId="16163" xr:uid="{00000000-0005-0000-0000-0000213F0000}"/>
    <cellStyle name="Normal 3 4 3 6" xfId="16164" xr:uid="{00000000-0005-0000-0000-0000223F0000}"/>
    <cellStyle name="Normal 3 4 3 6 2" xfId="16165" xr:uid="{00000000-0005-0000-0000-0000233F0000}"/>
    <cellStyle name="Normal 3 4 3 6 2 2" xfId="16166" xr:uid="{00000000-0005-0000-0000-0000243F0000}"/>
    <cellStyle name="Normal 3 4 3 6 2 3" xfId="16167" xr:uid="{00000000-0005-0000-0000-0000253F0000}"/>
    <cellStyle name="Normal 3 4 3 6 2 4" xfId="16168" xr:uid="{00000000-0005-0000-0000-0000263F0000}"/>
    <cellStyle name="Normal 3 4 3 6 3" xfId="16169" xr:uid="{00000000-0005-0000-0000-0000273F0000}"/>
    <cellStyle name="Normal 3 4 3 6 3 2" xfId="16170" xr:uid="{00000000-0005-0000-0000-0000283F0000}"/>
    <cellStyle name="Normal 3 4 3 6 3 3" xfId="16171" xr:uid="{00000000-0005-0000-0000-0000293F0000}"/>
    <cellStyle name="Normal 3 4 3 6 3 4" xfId="16172" xr:uid="{00000000-0005-0000-0000-00002A3F0000}"/>
    <cellStyle name="Normal 3 4 3 6 4" xfId="16173" xr:uid="{00000000-0005-0000-0000-00002B3F0000}"/>
    <cellStyle name="Normal 3 4 3 6 5" xfId="16174" xr:uid="{00000000-0005-0000-0000-00002C3F0000}"/>
    <cellStyle name="Normal 3 4 3 6 6" xfId="16175" xr:uid="{00000000-0005-0000-0000-00002D3F0000}"/>
    <cellStyle name="Normal 3 4 3 7" xfId="16176" xr:uid="{00000000-0005-0000-0000-00002E3F0000}"/>
    <cellStyle name="Normal 3 4 3 7 2" xfId="16177" xr:uid="{00000000-0005-0000-0000-00002F3F0000}"/>
    <cellStyle name="Normal 3 4 3 7 3" xfId="16178" xr:uid="{00000000-0005-0000-0000-0000303F0000}"/>
    <cellStyle name="Normal 3 4 3 7 4" xfId="16179" xr:uid="{00000000-0005-0000-0000-0000313F0000}"/>
    <cellStyle name="Normal 3 4 3 8" xfId="16180" xr:uid="{00000000-0005-0000-0000-0000323F0000}"/>
    <cellStyle name="Normal 3 4 3 8 2" xfId="16181" xr:uid="{00000000-0005-0000-0000-0000333F0000}"/>
    <cellStyle name="Normal 3 4 3 8 3" xfId="16182" xr:uid="{00000000-0005-0000-0000-0000343F0000}"/>
    <cellStyle name="Normal 3 4 3 8 4" xfId="16183" xr:uid="{00000000-0005-0000-0000-0000353F0000}"/>
    <cellStyle name="Normal 3 4 3 9" xfId="16184" xr:uid="{00000000-0005-0000-0000-0000363F0000}"/>
    <cellStyle name="Normal 3 4 4" xfId="16185" xr:uid="{00000000-0005-0000-0000-0000373F0000}"/>
    <cellStyle name="Normal 3 4 4 2" xfId="16186" xr:uid="{00000000-0005-0000-0000-0000383F0000}"/>
    <cellStyle name="Normal 3 4 4 2 2" xfId="16187" xr:uid="{00000000-0005-0000-0000-0000393F0000}"/>
    <cellStyle name="Normal 3 4 4 2 2 2" xfId="16188" xr:uid="{00000000-0005-0000-0000-00003A3F0000}"/>
    <cellStyle name="Normal 3 4 4 2 2 2 2" xfId="16189" xr:uid="{00000000-0005-0000-0000-00003B3F0000}"/>
    <cellStyle name="Normal 3 4 4 2 2 2 3" xfId="16190" xr:uid="{00000000-0005-0000-0000-00003C3F0000}"/>
    <cellStyle name="Normal 3 4 4 2 2 2 4" xfId="16191" xr:uid="{00000000-0005-0000-0000-00003D3F0000}"/>
    <cellStyle name="Normal 3 4 4 2 2 3" xfId="16192" xr:uid="{00000000-0005-0000-0000-00003E3F0000}"/>
    <cellStyle name="Normal 3 4 4 2 2 4" xfId="16193" xr:uid="{00000000-0005-0000-0000-00003F3F0000}"/>
    <cellStyle name="Normal 3 4 4 2 2 5" xfId="16194" xr:uid="{00000000-0005-0000-0000-0000403F0000}"/>
    <cellStyle name="Normal 3 4 4 2 3" xfId="16195" xr:uid="{00000000-0005-0000-0000-0000413F0000}"/>
    <cellStyle name="Normal 3 4 4 2 3 2" xfId="16196" xr:uid="{00000000-0005-0000-0000-0000423F0000}"/>
    <cellStyle name="Normal 3 4 4 2 3 3" xfId="16197" xr:uid="{00000000-0005-0000-0000-0000433F0000}"/>
    <cellStyle name="Normal 3 4 4 2 3 4" xfId="16198" xr:uid="{00000000-0005-0000-0000-0000443F0000}"/>
    <cellStyle name="Normal 3 4 4 2 4" xfId="16199" xr:uid="{00000000-0005-0000-0000-0000453F0000}"/>
    <cellStyle name="Normal 3 4 4 2 4 2" xfId="16200" xr:uid="{00000000-0005-0000-0000-0000463F0000}"/>
    <cellStyle name="Normal 3 4 4 2 4 3" xfId="16201" xr:uid="{00000000-0005-0000-0000-0000473F0000}"/>
    <cellStyle name="Normal 3 4 4 2 4 4" xfId="16202" xr:uid="{00000000-0005-0000-0000-0000483F0000}"/>
    <cellStyle name="Normal 3 4 4 3" xfId="16203" xr:uid="{00000000-0005-0000-0000-0000493F0000}"/>
    <cellStyle name="Normal 3 4 4 3 2" xfId="16204" xr:uid="{00000000-0005-0000-0000-00004A3F0000}"/>
    <cellStyle name="Normal 3 4 4 3 2 2" xfId="16205" xr:uid="{00000000-0005-0000-0000-00004B3F0000}"/>
    <cellStyle name="Normal 3 4 4 3 2 2 2" xfId="16206" xr:uid="{00000000-0005-0000-0000-00004C3F0000}"/>
    <cellStyle name="Normal 3 4 4 3 2 2 3" xfId="16207" xr:uid="{00000000-0005-0000-0000-00004D3F0000}"/>
    <cellStyle name="Normal 3 4 4 3 2 2 4" xfId="16208" xr:uid="{00000000-0005-0000-0000-00004E3F0000}"/>
    <cellStyle name="Normal 3 4 4 3 2 3" xfId="16209" xr:uid="{00000000-0005-0000-0000-00004F3F0000}"/>
    <cellStyle name="Normal 3 4 4 3 2 4" xfId="16210" xr:uid="{00000000-0005-0000-0000-0000503F0000}"/>
    <cellStyle name="Normal 3 4 4 3 2 5" xfId="16211" xr:uid="{00000000-0005-0000-0000-0000513F0000}"/>
    <cellStyle name="Normal 3 4 4 3 3" xfId="16212" xr:uid="{00000000-0005-0000-0000-0000523F0000}"/>
    <cellStyle name="Normal 3 4 4 3 3 2" xfId="16213" xr:uid="{00000000-0005-0000-0000-0000533F0000}"/>
    <cellStyle name="Normal 3 4 4 3 3 3" xfId="16214" xr:uid="{00000000-0005-0000-0000-0000543F0000}"/>
    <cellStyle name="Normal 3 4 4 3 3 4" xfId="16215" xr:uid="{00000000-0005-0000-0000-0000553F0000}"/>
    <cellStyle name="Normal 3 4 4 3 4" xfId="16216" xr:uid="{00000000-0005-0000-0000-0000563F0000}"/>
    <cellStyle name="Normal 3 4 4 3 5" xfId="16217" xr:uid="{00000000-0005-0000-0000-0000573F0000}"/>
    <cellStyle name="Normal 3 4 4 3 6" xfId="16218" xr:uid="{00000000-0005-0000-0000-0000583F0000}"/>
    <cellStyle name="Normal 3 4 4 4" xfId="16219" xr:uid="{00000000-0005-0000-0000-0000593F0000}"/>
    <cellStyle name="Normal 3 4 4 4 2" xfId="16220" xr:uid="{00000000-0005-0000-0000-00005A3F0000}"/>
    <cellStyle name="Normal 3 4 4 4 2 2" xfId="16221" xr:uid="{00000000-0005-0000-0000-00005B3F0000}"/>
    <cellStyle name="Normal 3 4 4 4 2 3" xfId="16222" xr:uid="{00000000-0005-0000-0000-00005C3F0000}"/>
    <cellStyle name="Normal 3 4 4 4 2 4" xfId="16223" xr:uid="{00000000-0005-0000-0000-00005D3F0000}"/>
    <cellStyle name="Normal 3 4 4 4 3" xfId="16224" xr:uid="{00000000-0005-0000-0000-00005E3F0000}"/>
    <cellStyle name="Normal 3 4 4 4 4" xfId="16225" xr:uid="{00000000-0005-0000-0000-00005F3F0000}"/>
    <cellStyle name="Normal 3 4 4 4 5" xfId="16226" xr:uid="{00000000-0005-0000-0000-0000603F0000}"/>
    <cellStyle name="Normal 3 4 4 5" xfId="16227" xr:uid="{00000000-0005-0000-0000-0000613F0000}"/>
    <cellStyle name="Normal 3 4 4 5 2" xfId="16228" xr:uid="{00000000-0005-0000-0000-0000623F0000}"/>
    <cellStyle name="Normal 3 4 4 5 3" xfId="16229" xr:uid="{00000000-0005-0000-0000-0000633F0000}"/>
    <cellStyle name="Normal 3 4 4 5 4" xfId="16230" xr:uid="{00000000-0005-0000-0000-0000643F0000}"/>
    <cellStyle name="Normal 3 4 4 6" xfId="16231" xr:uid="{00000000-0005-0000-0000-0000653F0000}"/>
    <cellStyle name="Normal 3 4 4 6 2" xfId="16232" xr:uid="{00000000-0005-0000-0000-0000663F0000}"/>
    <cellStyle name="Normal 3 4 4 6 3" xfId="16233" xr:uid="{00000000-0005-0000-0000-0000673F0000}"/>
    <cellStyle name="Normal 3 4 4 6 4" xfId="16234" xr:uid="{00000000-0005-0000-0000-0000683F0000}"/>
    <cellStyle name="Normal 3 4 5" xfId="16235" xr:uid="{00000000-0005-0000-0000-0000693F0000}"/>
    <cellStyle name="Normal 3 4 5 2" xfId="16236" xr:uid="{00000000-0005-0000-0000-00006A3F0000}"/>
    <cellStyle name="Normal 3 4 5 2 2" xfId="16237" xr:uid="{00000000-0005-0000-0000-00006B3F0000}"/>
    <cellStyle name="Normal 3 4 5 2 2 2" xfId="16238" xr:uid="{00000000-0005-0000-0000-00006C3F0000}"/>
    <cellStyle name="Normal 3 4 5 2 2 2 2" xfId="16239" xr:uid="{00000000-0005-0000-0000-00006D3F0000}"/>
    <cellStyle name="Normal 3 4 5 2 2 2 2 2" xfId="16240" xr:uid="{00000000-0005-0000-0000-00006E3F0000}"/>
    <cellStyle name="Normal 3 4 5 2 2 2 2 3" xfId="16241" xr:uid="{00000000-0005-0000-0000-00006F3F0000}"/>
    <cellStyle name="Normal 3 4 5 2 2 2 2 4" xfId="16242" xr:uid="{00000000-0005-0000-0000-0000703F0000}"/>
    <cellStyle name="Normal 3 4 5 2 2 2 3" xfId="16243" xr:uid="{00000000-0005-0000-0000-0000713F0000}"/>
    <cellStyle name="Normal 3 4 5 2 2 2 4" xfId="16244" xr:uid="{00000000-0005-0000-0000-0000723F0000}"/>
    <cellStyle name="Normal 3 4 5 2 2 2 5" xfId="16245" xr:uid="{00000000-0005-0000-0000-0000733F0000}"/>
    <cellStyle name="Normal 3 4 5 2 2 3" xfId="16246" xr:uid="{00000000-0005-0000-0000-0000743F0000}"/>
    <cellStyle name="Normal 3 4 5 2 2 3 2" xfId="16247" xr:uid="{00000000-0005-0000-0000-0000753F0000}"/>
    <cellStyle name="Normal 3 4 5 2 2 3 3" xfId="16248" xr:uid="{00000000-0005-0000-0000-0000763F0000}"/>
    <cellStyle name="Normal 3 4 5 2 2 3 4" xfId="16249" xr:uid="{00000000-0005-0000-0000-0000773F0000}"/>
    <cellStyle name="Normal 3 4 5 2 2 4" xfId="16250" xr:uid="{00000000-0005-0000-0000-0000783F0000}"/>
    <cellStyle name="Normal 3 4 5 2 2 5" xfId="16251" xr:uid="{00000000-0005-0000-0000-0000793F0000}"/>
    <cellStyle name="Normal 3 4 5 2 2 6" xfId="16252" xr:uid="{00000000-0005-0000-0000-00007A3F0000}"/>
    <cellStyle name="Normal 3 4 5 2 3" xfId="16253" xr:uid="{00000000-0005-0000-0000-00007B3F0000}"/>
    <cellStyle name="Normal 3 4 5 2 3 2" xfId="16254" xr:uid="{00000000-0005-0000-0000-00007C3F0000}"/>
    <cellStyle name="Normal 3 4 5 2 3 2 2" xfId="16255" xr:uid="{00000000-0005-0000-0000-00007D3F0000}"/>
    <cellStyle name="Normal 3 4 5 2 3 2 2 2" xfId="16256" xr:uid="{00000000-0005-0000-0000-00007E3F0000}"/>
    <cellStyle name="Normal 3 4 5 2 3 2 2 3" xfId="16257" xr:uid="{00000000-0005-0000-0000-00007F3F0000}"/>
    <cellStyle name="Normal 3 4 5 2 3 2 2 4" xfId="16258" xr:uid="{00000000-0005-0000-0000-0000803F0000}"/>
    <cellStyle name="Normal 3 4 5 2 3 2 3" xfId="16259" xr:uid="{00000000-0005-0000-0000-0000813F0000}"/>
    <cellStyle name="Normal 3 4 5 2 3 2 4" xfId="16260" xr:uid="{00000000-0005-0000-0000-0000823F0000}"/>
    <cellStyle name="Normal 3 4 5 2 3 2 5" xfId="16261" xr:uid="{00000000-0005-0000-0000-0000833F0000}"/>
    <cellStyle name="Normal 3 4 5 2 3 3" xfId="16262" xr:uid="{00000000-0005-0000-0000-0000843F0000}"/>
    <cellStyle name="Normal 3 4 5 2 3 3 2" xfId="16263" xr:uid="{00000000-0005-0000-0000-0000853F0000}"/>
    <cellStyle name="Normal 3 4 5 2 3 3 3" xfId="16264" xr:uid="{00000000-0005-0000-0000-0000863F0000}"/>
    <cellStyle name="Normal 3 4 5 2 3 3 4" xfId="16265" xr:uid="{00000000-0005-0000-0000-0000873F0000}"/>
    <cellStyle name="Normal 3 4 5 2 3 4" xfId="16266" xr:uid="{00000000-0005-0000-0000-0000883F0000}"/>
    <cellStyle name="Normal 3 4 5 2 3 5" xfId="16267" xr:uid="{00000000-0005-0000-0000-0000893F0000}"/>
    <cellStyle name="Normal 3 4 5 2 3 6" xfId="16268" xr:uid="{00000000-0005-0000-0000-00008A3F0000}"/>
    <cellStyle name="Normal 3 4 5 2 4" xfId="16269" xr:uid="{00000000-0005-0000-0000-00008B3F0000}"/>
    <cellStyle name="Normal 3 4 5 2 4 2" xfId="16270" xr:uid="{00000000-0005-0000-0000-00008C3F0000}"/>
    <cellStyle name="Normal 3 4 5 2 4 2 2" xfId="16271" xr:uid="{00000000-0005-0000-0000-00008D3F0000}"/>
    <cellStyle name="Normal 3 4 5 2 4 2 3" xfId="16272" xr:uid="{00000000-0005-0000-0000-00008E3F0000}"/>
    <cellStyle name="Normal 3 4 5 2 4 2 4" xfId="16273" xr:uid="{00000000-0005-0000-0000-00008F3F0000}"/>
    <cellStyle name="Normal 3 4 5 2 4 3" xfId="16274" xr:uid="{00000000-0005-0000-0000-0000903F0000}"/>
    <cellStyle name="Normal 3 4 5 2 4 4" xfId="16275" xr:uid="{00000000-0005-0000-0000-0000913F0000}"/>
    <cellStyle name="Normal 3 4 5 2 4 5" xfId="16276" xr:uid="{00000000-0005-0000-0000-0000923F0000}"/>
    <cellStyle name="Normal 3 4 5 2 5" xfId="16277" xr:uid="{00000000-0005-0000-0000-0000933F0000}"/>
    <cellStyle name="Normal 3 4 5 2 5 2" xfId="16278" xr:uid="{00000000-0005-0000-0000-0000943F0000}"/>
    <cellStyle name="Normal 3 4 5 2 5 3" xfId="16279" xr:uid="{00000000-0005-0000-0000-0000953F0000}"/>
    <cellStyle name="Normal 3 4 5 2 5 4" xfId="16280" xr:uid="{00000000-0005-0000-0000-0000963F0000}"/>
    <cellStyle name="Normal 3 4 5 2 6" xfId="16281" xr:uid="{00000000-0005-0000-0000-0000973F0000}"/>
    <cellStyle name="Normal 3 4 5 2 7" xfId="16282" xr:uid="{00000000-0005-0000-0000-0000983F0000}"/>
    <cellStyle name="Normal 3 4 5 2 8" xfId="16283" xr:uid="{00000000-0005-0000-0000-0000993F0000}"/>
    <cellStyle name="Normal 3 4 5 3" xfId="16284" xr:uid="{00000000-0005-0000-0000-00009A3F0000}"/>
    <cellStyle name="Normal 3 4 5 3 2" xfId="16285" xr:uid="{00000000-0005-0000-0000-00009B3F0000}"/>
    <cellStyle name="Normal 3 4 5 3 2 2" xfId="16286" xr:uid="{00000000-0005-0000-0000-00009C3F0000}"/>
    <cellStyle name="Normal 3 4 5 3 2 2 2" xfId="16287" xr:uid="{00000000-0005-0000-0000-00009D3F0000}"/>
    <cellStyle name="Normal 3 4 5 3 2 2 3" xfId="16288" xr:uid="{00000000-0005-0000-0000-00009E3F0000}"/>
    <cellStyle name="Normal 3 4 5 3 2 2 4" xfId="16289" xr:uid="{00000000-0005-0000-0000-00009F3F0000}"/>
    <cellStyle name="Normal 3 4 5 3 2 3" xfId="16290" xr:uid="{00000000-0005-0000-0000-0000A03F0000}"/>
    <cellStyle name="Normal 3 4 5 3 2 3 2" xfId="16291" xr:uid="{00000000-0005-0000-0000-0000A13F0000}"/>
    <cellStyle name="Normal 3 4 5 3 2 3 3" xfId="16292" xr:uid="{00000000-0005-0000-0000-0000A23F0000}"/>
    <cellStyle name="Normal 3 4 5 3 2 3 4" xfId="16293" xr:uid="{00000000-0005-0000-0000-0000A33F0000}"/>
    <cellStyle name="Normal 3 4 5 3 2 4" xfId="16294" xr:uid="{00000000-0005-0000-0000-0000A43F0000}"/>
    <cellStyle name="Normal 3 4 5 3 2 5" xfId="16295" xr:uid="{00000000-0005-0000-0000-0000A53F0000}"/>
    <cellStyle name="Normal 3 4 5 3 2 6" xfId="16296" xr:uid="{00000000-0005-0000-0000-0000A63F0000}"/>
    <cellStyle name="Normal 3 4 5 3 3" xfId="16297" xr:uid="{00000000-0005-0000-0000-0000A73F0000}"/>
    <cellStyle name="Normal 3 4 5 3 3 2" xfId="16298" xr:uid="{00000000-0005-0000-0000-0000A83F0000}"/>
    <cellStyle name="Normal 3 4 5 3 3 3" xfId="16299" xr:uid="{00000000-0005-0000-0000-0000A93F0000}"/>
    <cellStyle name="Normal 3 4 5 3 3 4" xfId="16300" xr:uid="{00000000-0005-0000-0000-0000AA3F0000}"/>
    <cellStyle name="Normal 3 4 5 3 4" xfId="16301" xr:uid="{00000000-0005-0000-0000-0000AB3F0000}"/>
    <cellStyle name="Normal 3 4 5 3 4 2" xfId="16302" xr:uid="{00000000-0005-0000-0000-0000AC3F0000}"/>
    <cellStyle name="Normal 3 4 5 3 4 3" xfId="16303" xr:uid="{00000000-0005-0000-0000-0000AD3F0000}"/>
    <cellStyle name="Normal 3 4 5 3 4 4" xfId="16304" xr:uid="{00000000-0005-0000-0000-0000AE3F0000}"/>
    <cellStyle name="Normal 3 4 5 3 5" xfId="16305" xr:uid="{00000000-0005-0000-0000-0000AF3F0000}"/>
    <cellStyle name="Normal 3 4 5 3 6" xfId="16306" xr:uid="{00000000-0005-0000-0000-0000B03F0000}"/>
    <cellStyle name="Normal 3 4 5 3 7" xfId="16307" xr:uid="{00000000-0005-0000-0000-0000B13F0000}"/>
    <cellStyle name="Normal 3 4 5 4" xfId="16308" xr:uid="{00000000-0005-0000-0000-0000B23F0000}"/>
    <cellStyle name="Normal 3 4 5 4 2" xfId="16309" xr:uid="{00000000-0005-0000-0000-0000B33F0000}"/>
    <cellStyle name="Normal 3 4 5 4 2 2" xfId="16310" xr:uid="{00000000-0005-0000-0000-0000B43F0000}"/>
    <cellStyle name="Normal 3 4 5 4 2 2 2" xfId="16311" xr:uid="{00000000-0005-0000-0000-0000B53F0000}"/>
    <cellStyle name="Normal 3 4 5 4 2 2 3" xfId="16312" xr:uid="{00000000-0005-0000-0000-0000B63F0000}"/>
    <cellStyle name="Normal 3 4 5 4 2 2 4" xfId="16313" xr:uid="{00000000-0005-0000-0000-0000B73F0000}"/>
    <cellStyle name="Normal 3 4 5 4 2 3" xfId="16314" xr:uid="{00000000-0005-0000-0000-0000B83F0000}"/>
    <cellStyle name="Normal 3 4 5 4 2 4" xfId="16315" xr:uid="{00000000-0005-0000-0000-0000B93F0000}"/>
    <cellStyle name="Normal 3 4 5 4 2 5" xfId="16316" xr:uid="{00000000-0005-0000-0000-0000BA3F0000}"/>
    <cellStyle name="Normal 3 4 5 4 3" xfId="16317" xr:uid="{00000000-0005-0000-0000-0000BB3F0000}"/>
    <cellStyle name="Normal 3 4 5 4 3 2" xfId="16318" xr:uid="{00000000-0005-0000-0000-0000BC3F0000}"/>
    <cellStyle name="Normal 3 4 5 4 3 3" xfId="16319" xr:uid="{00000000-0005-0000-0000-0000BD3F0000}"/>
    <cellStyle name="Normal 3 4 5 4 3 4" xfId="16320" xr:uid="{00000000-0005-0000-0000-0000BE3F0000}"/>
    <cellStyle name="Normal 3 4 5 4 4" xfId="16321" xr:uid="{00000000-0005-0000-0000-0000BF3F0000}"/>
    <cellStyle name="Normal 3 4 5 4 5" xfId="16322" xr:uid="{00000000-0005-0000-0000-0000C03F0000}"/>
    <cellStyle name="Normal 3 4 5 4 6" xfId="16323" xr:uid="{00000000-0005-0000-0000-0000C13F0000}"/>
    <cellStyle name="Normal 3 4 5 5" xfId="16324" xr:uid="{00000000-0005-0000-0000-0000C23F0000}"/>
    <cellStyle name="Normal 3 4 5 5 2" xfId="16325" xr:uid="{00000000-0005-0000-0000-0000C33F0000}"/>
    <cellStyle name="Normal 3 4 5 5 2 2" xfId="16326" xr:uid="{00000000-0005-0000-0000-0000C43F0000}"/>
    <cellStyle name="Normal 3 4 5 5 2 3" xfId="16327" xr:uid="{00000000-0005-0000-0000-0000C53F0000}"/>
    <cellStyle name="Normal 3 4 5 5 2 4" xfId="16328" xr:uid="{00000000-0005-0000-0000-0000C63F0000}"/>
    <cellStyle name="Normal 3 4 5 6" xfId="16329" xr:uid="{00000000-0005-0000-0000-0000C73F0000}"/>
    <cellStyle name="Normal 3 4 5 6 2" xfId="16330" xr:uid="{00000000-0005-0000-0000-0000C83F0000}"/>
    <cellStyle name="Normal 3 4 5 6 2 2" xfId="16331" xr:uid="{00000000-0005-0000-0000-0000C93F0000}"/>
    <cellStyle name="Normal 3 4 5 6 2 3" xfId="16332" xr:uid="{00000000-0005-0000-0000-0000CA3F0000}"/>
    <cellStyle name="Normal 3 4 5 6 2 4" xfId="16333" xr:uid="{00000000-0005-0000-0000-0000CB3F0000}"/>
    <cellStyle name="Normal 3 4 5 6 3" xfId="16334" xr:uid="{00000000-0005-0000-0000-0000CC3F0000}"/>
    <cellStyle name="Normal 3 4 5 6 4" xfId="16335" xr:uid="{00000000-0005-0000-0000-0000CD3F0000}"/>
    <cellStyle name="Normal 3 4 5 6 5" xfId="16336" xr:uid="{00000000-0005-0000-0000-0000CE3F0000}"/>
    <cellStyle name="Normal 3 4 5 7" xfId="16337" xr:uid="{00000000-0005-0000-0000-0000CF3F0000}"/>
    <cellStyle name="Normal 3 4 5 8" xfId="16338" xr:uid="{00000000-0005-0000-0000-0000D03F0000}"/>
    <cellStyle name="Normal 3 4 5 9" xfId="16339" xr:uid="{00000000-0005-0000-0000-0000D13F0000}"/>
    <cellStyle name="Normal 3 4 6" xfId="16340" xr:uid="{00000000-0005-0000-0000-0000D23F0000}"/>
    <cellStyle name="Normal 3 4 6 2" xfId="16341" xr:uid="{00000000-0005-0000-0000-0000D33F0000}"/>
    <cellStyle name="Normal 3 4 6 2 2" xfId="16342" xr:uid="{00000000-0005-0000-0000-0000D43F0000}"/>
    <cellStyle name="Normal 3 4 6 2 2 2" xfId="16343" xr:uid="{00000000-0005-0000-0000-0000D53F0000}"/>
    <cellStyle name="Normal 3 4 6 2 2 2 2" xfId="16344" xr:uid="{00000000-0005-0000-0000-0000D63F0000}"/>
    <cellStyle name="Normal 3 4 6 2 2 2 3" xfId="16345" xr:uid="{00000000-0005-0000-0000-0000D73F0000}"/>
    <cellStyle name="Normal 3 4 6 2 2 2 4" xfId="16346" xr:uid="{00000000-0005-0000-0000-0000D83F0000}"/>
    <cellStyle name="Normal 3 4 6 2 2 3" xfId="16347" xr:uid="{00000000-0005-0000-0000-0000D93F0000}"/>
    <cellStyle name="Normal 3 4 6 2 2 4" xfId="16348" xr:uid="{00000000-0005-0000-0000-0000DA3F0000}"/>
    <cellStyle name="Normal 3 4 6 2 2 5" xfId="16349" xr:uid="{00000000-0005-0000-0000-0000DB3F0000}"/>
    <cellStyle name="Normal 3 4 6 2 3" xfId="16350" xr:uid="{00000000-0005-0000-0000-0000DC3F0000}"/>
    <cellStyle name="Normal 3 4 6 2 3 2" xfId="16351" xr:uid="{00000000-0005-0000-0000-0000DD3F0000}"/>
    <cellStyle name="Normal 3 4 6 2 3 3" xfId="16352" xr:uid="{00000000-0005-0000-0000-0000DE3F0000}"/>
    <cellStyle name="Normal 3 4 6 2 3 4" xfId="16353" xr:uid="{00000000-0005-0000-0000-0000DF3F0000}"/>
    <cellStyle name="Normal 3 4 6 2 4" xfId="16354" xr:uid="{00000000-0005-0000-0000-0000E03F0000}"/>
    <cellStyle name="Normal 3 4 6 2 5" xfId="16355" xr:uid="{00000000-0005-0000-0000-0000E13F0000}"/>
    <cellStyle name="Normal 3 4 6 2 6" xfId="16356" xr:uid="{00000000-0005-0000-0000-0000E23F0000}"/>
    <cellStyle name="Normal 3 4 6 3" xfId="16357" xr:uid="{00000000-0005-0000-0000-0000E33F0000}"/>
    <cellStyle name="Normal 3 4 6 3 2" xfId="16358" xr:uid="{00000000-0005-0000-0000-0000E43F0000}"/>
    <cellStyle name="Normal 3 4 6 3 2 2" xfId="16359" xr:uid="{00000000-0005-0000-0000-0000E53F0000}"/>
    <cellStyle name="Normal 3 4 6 3 2 2 2" xfId="16360" xr:uid="{00000000-0005-0000-0000-0000E63F0000}"/>
    <cellStyle name="Normal 3 4 6 3 2 2 3" xfId="16361" xr:uid="{00000000-0005-0000-0000-0000E73F0000}"/>
    <cellStyle name="Normal 3 4 6 3 2 2 4" xfId="16362" xr:uid="{00000000-0005-0000-0000-0000E83F0000}"/>
    <cellStyle name="Normal 3 4 6 3 2 3" xfId="16363" xr:uid="{00000000-0005-0000-0000-0000E93F0000}"/>
    <cellStyle name="Normal 3 4 6 3 2 4" xfId="16364" xr:uid="{00000000-0005-0000-0000-0000EA3F0000}"/>
    <cellStyle name="Normal 3 4 6 3 2 5" xfId="16365" xr:uid="{00000000-0005-0000-0000-0000EB3F0000}"/>
    <cellStyle name="Normal 3 4 6 3 3" xfId="16366" xr:uid="{00000000-0005-0000-0000-0000EC3F0000}"/>
    <cellStyle name="Normal 3 4 6 3 3 2" xfId="16367" xr:uid="{00000000-0005-0000-0000-0000ED3F0000}"/>
    <cellStyle name="Normal 3 4 6 3 3 3" xfId="16368" xr:uid="{00000000-0005-0000-0000-0000EE3F0000}"/>
    <cellStyle name="Normal 3 4 6 3 3 4" xfId="16369" xr:uid="{00000000-0005-0000-0000-0000EF3F0000}"/>
    <cellStyle name="Normal 3 4 6 3 4" xfId="16370" xr:uid="{00000000-0005-0000-0000-0000F03F0000}"/>
    <cellStyle name="Normal 3 4 6 3 5" xfId="16371" xr:uid="{00000000-0005-0000-0000-0000F13F0000}"/>
    <cellStyle name="Normal 3 4 6 3 6" xfId="16372" xr:uid="{00000000-0005-0000-0000-0000F23F0000}"/>
    <cellStyle name="Normal 3 4 6 4" xfId="16373" xr:uid="{00000000-0005-0000-0000-0000F33F0000}"/>
    <cellStyle name="Normal 3 4 6 4 2" xfId="16374" xr:uid="{00000000-0005-0000-0000-0000F43F0000}"/>
    <cellStyle name="Normal 3 4 6 4 2 2" xfId="16375" xr:uid="{00000000-0005-0000-0000-0000F53F0000}"/>
    <cellStyle name="Normal 3 4 6 4 2 3" xfId="16376" xr:uid="{00000000-0005-0000-0000-0000F63F0000}"/>
    <cellStyle name="Normal 3 4 6 4 2 4" xfId="16377" xr:uid="{00000000-0005-0000-0000-0000F73F0000}"/>
    <cellStyle name="Normal 3 4 6 5" xfId="16378" xr:uid="{00000000-0005-0000-0000-0000F83F0000}"/>
    <cellStyle name="Normal 3 4 6 5 2" xfId="16379" xr:uid="{00000000-0005-0000-0000-0000F93F0000}"/>
    <cellStyle name="Normal 3 4 6 5 2 2" xfId="16380" xr:uid="{00000000-0005-0000-0000-0000FA3F0000}"/>
    <cellStyle name="Normal 3 4 6 5 2 3" xfId="16381" xr:uid="{00000000-0005-0000-0000-0000FB3F0000}"/>
    <cellStyle name="Normal 3 4 6 5 2 4" xfId="16382" xr:uid="{00000000-0005-0000-0000-0000FC3F0000}"/>
    <cellStyle name="Normal 3 4 6 5 3" xfId="16383" xr:uid="{00000000-0005-0000-0000-0000FD3F0000}"/>
    <cellStyle name="Normal 3 4 6 5 4" xfId="16384" xr:uid="{00000000-0005-0000-0000-0000FE3F0000}"/>
    <cellStyle name="Normal 3 4 6 5 5" xfId="16385" xr:uid="{00000000-0005-0000-0000-0000FF3F0000}"/>
    <cellStyle name="Normal 3 4 6 6" xfId="16386" xr:uid="{00000000-0005-0000-0000-000000400000}"/>
    <cellStyle name="Normal 3 4 6 7" xfId="16387" xr:uid="{00000000-0005-0000-0000-000001400000}"/>
    <cellStyle name="Normal 3 4 6 8" xfId="16388" xr:uid="{00000000-0005-0000-0000-000002400000}"/>
    <cellStyle name="Normal 3 4 7" xfId="16389" xr:uid="{00000000-0005-0000-0000-000003400000}"/>
    <cellStyle name="Normal 3 4 7 2" xfId="16390" xr:uid="{00000000-0005-0000-0000-000004400000}"/>
    <cellStyle name="Normal 3 4 7 2 2" xfId="16391" xr:uid="{00000000-0005-0000-0000-000005400000}"/>
    <cellStyle name="Normal 3 4 7 2 2 2" xfId="16392" xr:uid="{00000000-0005-0000-0000-000006400000}"/>
    <cellStyle name="Normal 3 4 7 2 2 2 2" xfId="16393" xr:uid="{00000000-0005-0000-0000-000007400000}"/>
    <cellStyle name="Normal 3 4 7 2 2 2 3" xfId="16394" xr:uid="{00000000-0005-0000-0000-000008400000}"/>
    <cellStyle name="Normal 3 4 7 2 2 2 4" xfId="16395" xr:uid="{00000000-0005-0000-0000-000009400000}"/>
    <cellStyle name="Normal 3 4 7 2 2 3" xfId="16396" xr:uid="{00000000-0005-0000-0000-00000A400000}"/>
    <cellStyle name="Normal 3 4 7 2 2 4" xfId="16397" xr:uid="{00000000-0005-0000-0000-00000B400000}"/>
    <cellStyle name="Normal 3 4 7 2 2 5" xfId="16398" xr:uid="{00000000-0005-0000-0000-00000C400000}"/>
    <cellStyle name="Normal 3 4 7 2 3" xfId="16399" xr:uid="{00000000-0005-0000-0000-00000D400000}"/>
    <cellStyle name="Normal 3 4 7 2 3 2" xfId="16400" xr:uid="{00000000-0005-0000-0000-00000E400000}"/>
    <cellStyle name="Normal 3 4 7 2 3 3" xfId="16401" xr:uid="{00000000-0005-0000-0000-00000F400000}"/>
    <cellStyle name="Normal 3 4 7 2 3 4" xfId="16402" xr:uid="{00000000-0005-0000-0000-000010400000}"/>
    <cellStyle name="Normal 3 4 7 2 4" xfId="16403" xr:uid="{00000000-0005-0000-0000-000011400000}"/>
    <cellStyle name="Normal 3 4 7 2 5" xfId="16404" xr:uid="{00000000-0005-0000-0000-000012400000}"/>
    <cellStyle name="Normal 3 4 7 2 6" xfId="16405" xr:uid="{00000000-0005-0000-0000-000013400000}"/>
    <cellStyle name="Normal 3 4 7 3" xfId="16406" xr:uid="{00000000-0005-0000-0000-000014400000}"/>
    <cellStyle name="Normal 3 4 7 3 2" xfId="16407" xr:uid="{00000000-0005-0000-0000-000015400000}"/>
    <cellStyle name="Normal 3 4 7 3 2 2" xfId="16408" xr:uid="{00000000-0005-0000-0000-000016400000}"/>
    <cellStyle name="Normal 3 4 7 3 2 2 2" xfId="16409" xr:uid="{00000000-0005-0000-0000-000017400000}"/>
    <cellStyle name="Normal 3 4 7 3 2 2 3" xfId="16410" xr:uid="{00000000-0005-0000-0000-000018400000}"/>
    <cellStyle name="Normal 3 4 7 3 2 2 4" xfId="16411" xr:uid="{00000000-0005-0000-0000-000019400000}"/>
    <cellStyle name="Normal 3 4 7 3 2 3" xfId="16412" xr:uid="{00000000-0005-0000-0000-00001A400000}"/>
    <cellStyle name="Normal 3 4 7 3 2 4" xfId="16413" xr:uid="{00000000-0005-0000-0000-00001B400000}"/>
    <cellStyle name="Normal 3 4 7 3 2 5" xfId="16414" xr:uid="{00000000-0005-0000-0000-00001C400000}"/>
    <cellStyle name="Normal 3 4 7 3 3" xfId="16415" xr:uid="{00000000-0005-0000-0000-00001D400000}"/>
    <cellStyle name="Normal 3 4 7 3 3 2" xfId="16416" xr:uid="{00000000-0005-0000-0000-00001E400000}"/>
    <cellStyle name="Normal 3 4 7 3 3 3" xfId="16417" xr:uid="{00000000-0005-0000-0000-00001F400000}"/>
    <cellStyle name="Normal 3 4 7 3 3 4" xfId="16418" xr:uid="{00000000-0005-0000-0000-000020400000}"/>
    <cellStyle name="Normal 3 4 7 3 4" xfId="16419" xr:uid="{00000000-0005-0000-0000-000021400000}"/>
    <cellStyle name="Normal 3 4 7 3 5" xfId="16420" xr:uid="{00000000-0005-0000-0000-000022400000}"/>
    <cellStyle name="Normal 3 4 7 3 6" xfId="16421" xr:uid="{00000000-0005-0000-0000-000023400000}"/>
    <cellStyle name="Normal 3 4 7 4" xfId="16422" xr:uid="{00000000-0005-0000-0000-000024400000}"/>
    <cellStyle name="Normal 3 4 7 4 2" xfId="16423" xr:uid="{00000000-0005-0000-0000-000025400000}"/>
    <cellStyle name="Normal 3 4 7 4 2 2" xfId="16424" xr:uid="{00000000-0005-0000-0000-000026400000}"/>
    <cellStyle name="Normal 3 4 7 4 2 3" xfId="16425" xr:uid="{00000000-0005-0000-0000-000027400000}"/>
    <cellStyle name="Normal 3 4 7 4 2 4" xfId="16426" xr:uid="{00000000-0005-0000-0000-000028400000}"/>
    <cellStyle name="Normal 3 4 7 5" xfId="16427" xr:uid="{00000000-0005-0000-0000-000029400000}"/>
    <cellStyle name="Normal 3 4 7 5 2" xfId="16428" xr:uid="{00000000-0005-0000-0000-00002A400000}"/>
    <cellStyle name="Normal 3 4 7 5 2 2" xfId="16429" xr:uid="{00000000-0005-0000-0000-00002B400000}"/>
    <cellStyle name="Normal 3 4 7 5 2 3" xfId="16430" xr:uid="{00000000-0005-0000-0000-00002C400000}"/>
    <cellStyle name="Normal 3 4 7 5 2 4" xfId="16431" xr:uid="{00000000-0005-0000-0000-00002D400000}"/>
    <cellStyle name="Normal 3 4 7 5 3" xfId="16432" xr:uid="{00000000-0005-0000-0000-00002E400000}"/>
    <cellStyle name="Normal 3 4 7 5 4" xfId="16433" xr:uid="{00000000-0005-0000-0000-00002F400000}"/>
    <cellStyle name="Normal 3 4 7 5 5" xfId="16434" xr:uid="{00000000-0005-0000-0000-000030400000}"/>
    <cellStyle name="Normal 3 4 7 6" xfId="16435" xr:uid="{00000000-0005-0000-0000-000031400000}"/>
    <cellStyle name="Normal 3 4 7 7" xfId="16436" xr:uid="{00000000-0005-0000-0000-000032400000}"/>
    <cellStyle name="Normal 3 4 7 8" xfId="16437" xr:uid="{00000000-0005-0000-0000-000033400000}"/>
    <cellStyle name="Normal 3 4 8" xfId="16438" xr:uid="{00000000-0005-0000-0000-000034400000}"/>
    <cellStyle name="Normal 3 4 8 2" xfId="16439" xr:uid="{00000000-0005-0000-0000-000035400000}"/>
    <cellStyle name="Normal 3 4 8 2 2" xfId="16440" xr:uid="{00000000-0005-0000-0000-000036400000}"/>
    <cellStyle name="Normal 3 4 8 2 2 2" xfId="16441" xr:uid="{00000000-0005-0000-0000-000037400000}"/>
    <cellStyle name="Normal 3 4 8 2 2 3" xfId="16442" xr:uid="{00000000-0005-0000-0000-000038400000}"/>
    <cellStyle name="Normal 3 4 8 2 2 4" xfId="16443" xr:uid="{00000000-0005-0000-0000-000039400000}"/>
    <cellStyle name="Normal 3 4 8 3" xfId="16444" xr:uid="{00000000-0005-0000-0000-00003A400000}"/>
    <cellStyle name="Normal 3 4 8 3 2" xfId="16445" xr:uid="{00000000-0005-0000-0000-00003B400000}"/>
    <cellStyle name="Normal 3 4 8 3 2 2" xfId="16446" xr:uid="{00000000-0005-0000-0000-00003C400000}"/>
    <cellStyle name="Normal 3 4 8 3 2 3" xfId="16447" xr:uid="{00000000-0005-0000-0000-00003D400000}"/>
    <cellStyle name="Normal 3 4 8 3 2 4" xfId="16448" xr:uid="{00000000-0005-0000-0000-00003E400000}"/>
    <cellStyle name="Normal 3 4 8 3 3" xfId="16449" xr:uid="{00000000-0005-0000-0000-00003F400000}"/>
    <cellStyle name="Normal 3 4 8 3 4" xfId="16450" xr:uid="{00000000-0005-0000-0000-000040400000}"/>
    <cellStyle name="Normal 3 4 8 3 5" xfId="16451" xr:uid="{00000000-0005-0000-0000-000041400000}"/>
    <cellStyle name="Normal 3 4 8 4" xfId="16452" xr:uid="{00000000-0005-0000-0000-000042400000}"/>
    <cellStyle name="Normal 3 4 8 5" xfId="16453" xr:uid="{00000000-0005-0000-0000-000043400000}"/>
    <cellStyle name="Normal 3 4 8 6" xfId="16454" xr:uid="{00000000-0005-0000-0000-000044400000}"/>
    <cellStyle name="Normal 3 4 9" xfId="16455" xr:uid="{00000000-0005-0000-0000-000045400000}"/>
    <cellStyle name="Normal 3 4 9 2" xfId="16456" xr:uid="{00000000-0005-0000-0000-000046400000}"/>
    <cellStyle name="Normal 3 4 9 2 2" xfId="16457" xr:uid="{00000000-0005-0000-0000-000047400000}"/>
    <cellStyle name="Normal 3 4 9 2 2 2" xfId="16458" xr:uid="{00000000-0005-0000-0000-000048400000}"/>
    <cellStyle name="Normal 3 4 9 2 2 3" xfId="16459" xr:uid="{00000000-0005-0000-0000-000049400000}"/>
    <cellStyle name="Normal 3 4 9 2 2 4" xfId="16460" xr:uid="{00000000-0005-0000-0000-00004A400000}"/>
    <cellStyle name="Normal 3 4 9 3" xfId="16461" xr:uid="{00000000-0005-0000-0000-00004B400000}"/>
    <cellStyle name="Normal 3 4 9 3 2" xfId="16462" xr:uid="{00000000-0005-0000-0000-00004C400000}"/>
    <cellStyle name="Normal 3 4 9 3 2 2" xfId="16463" xr:uid="{00000000-0005-0000-0000-00004D400000}"/>
    <cellStyle name="Normal 3 4 9 3 2 3" xfId="16464" xr:uid="{00000000-0005-0000-0000-00004E400000}"/>
    <cellStyle name="Normal 3 4 9 3 2 4" xfId="16465" xr:uid="{00000000-0005-0000-0000-00004F400000}"/>
    <cellStyle name="Normal 3 4 9 3 3" xfId="16466" xr:uid="{00000000-0005-0000-0000-000050400000}"/>
    <cellStyle name="Normal 3 4 9 3 4" xfId="16467" xr:uid="{00000000-0005-0000-0000-000051400000}"/>
    <cellStyle name="Normal 3 4 9 3 5" xfId="16468" xr:uid="{00000000-0005-0000-0000-000052400000}"/>
    <cellStyle name="Normal 3 4 9 4" xfId="16469" xr:uid="{00000000-0005-0000-0000-000053400000}"/>
    <cellStyle name="Normal 3 4 9 5" xfId="16470" xr:uid="{00000000-0005-0000-0000-000054400000}"/>
    <cellStyle name="Normal 3 4 9 6" xfId="16471" xr:uid="{00000000-0005-0000-0000-000055400000}"/>
    <cellStyle name="Normal 3 4 9 7" xfId="16472" xr:uid="{00000000-0005-0000-0000-000056400000}"/>
    <cellStyle name="Normal 3 40" xfId="16473" xr:uid="{00000000-0005-0000-0000-000057400000}"/>
    <cellStyle name="Normal 3 40 2" xfId="16474" xr:uid="{00000000-0005-0000-0000-000058400000}"/>
    <cellStyle name="Normal 3 41" xfId="16475" xr:uid="{00000000-0005-0000-0000-000059400000}"/>
    <cellStyle name="Normal 3 41 2" xfId="16476" xr:uid="{00000000-0005-0000-0000-00005A400000}"/>
    <cellStyle name="Normal 3 42" xfId="16477" xr:uid="{00000000-0005-0000-0000-00005B400000}"/>
    <cellStyle name="Normal 3 42 2" xfId="16478" xr:uid="{00000000-0005-0000-0000-00005C400000}"/>
    <cellStyle name="Normal 3 43" xfId="16479" xr:uid="{00000000-0005-0000-0000-00005D400000}"/>
    <cellStyle name="Normal 3 43 2" xfId="16480" xr:uid="{00000000-0005-0000-0000-00005E400000}"/>
    <cellStyle name="Normal 3 44" xfId="16481" xr:uid="{00000000-0005-0000-0000-00005F400000}"/>
    <cellStyle name="Normal 3 44 2" xfId="16482" xr:uid="{00000000-0005-0000-0000-000060400000}"/>
    <cellStyle name="Normal 3 45" xfId="16483" xr:uid="{00000000-0005-0000-0000-000061400000}"/>
    <cellStyle name="Normal 3 45 2" xfId="16484" xr:uid="{00000000-0005-0000-0000-000062400000}"/>
    <cellStyle name="Normal 3 46" xfId="16485" xr:uid="{00000000-0005-0000-0000-000063400000}"/>
    <cellStyle name="Normal 3 46 2" xfId="16486" xr:uid="{00000000-0005-0000-0000-000064400000}"/>
    <cellStyle name="Normal 3 47" xfId="16487" xr:uid="{00000000-0005-0000-0000-000065400000}"/>
    <cellStyle name="Normal 3 47 2" xfId="16488" xr:uid="{00000000-0005-0000-0000-000066400000}"/>
    <cellStyle name="Normal 3 5" xfId="16489" xr:uid="{00000000-0005-0000-0000-000067400000}"/>
    <cellStyle name="Normal 3 5 10" xfId="16490" xr:uid="{00000000-0005-0000-0000-000068400000}"/>
    <cellStyle name="Normal 3 5 10 2" xfId="16491" xr:uid="{00000000-0005-0000-0000-000069400000}"/>
    <cellStyle name="Normal 3 5 11" xfId="16492" xr:uid="{00000000-0005-0000-0000-00006A400000}"/>
    <cellStyle name="Normal 3 5 11 2" xfId="16493" xr:uid="{00000000-0005-0000-0000-00006B400000}"/>
    <cellStyle name="Normal 3 5 12" xfId="16494" xr:uid="{00000000-0005-0000-0000-00006C400000}"/>
    <cellStyle name="Normal 3 5 12 2" xfId="16495" xr:uid="{00000000-0005-0000-0000-00006D400000}"/>
    <cellStyle name="Normal 3 5 13" xfId="16496" xr:uid="{00000000-0005-0000-0000-00006E400000}"/>
    <cellStyle name="Normal 3 5 13 2" xfId="16497" xr:uid="{00000000-0005-0000-0000-00006F400000}"/>
    <cellStyle name="Normal 3 5 14" xfId="16498" xr:uid="{00000000-0005-0000-0000-000070400000}"/>
    <cellStyle name="Normal 3 5 14 2" xfId="16499" xr:uid="{00000000-0005-0000-0000-000071400000}"/>
    <cellStyle name="Normal 3 5 14 3" xfId="16500" xr:uid="{00000000-0005-0000-0000-000072400000}"/>
    <cellStyle name="Normal 3 5 14 3 2" xfId="16501" xr:uid="{00000000-0005-0000-0000-000073400000}"/>
    <cellStyle name="Normal 3 5 14 3 3" xfId="16502" xr:uid="{00000000-0005-0000-0000-000074400000}"/>
    <cellStyle name="Normal 3 5 14 3 4" xfId="16503" xr:uid="{00000000-0005-0000-0000-000075400000}"/>
    <cellStyle name="Normal 3 5 14 4" xfId="16504" xr:uid="{00000000-0005-0000-0000-000076400000}"/>
    <cellStyle name="Normal 3 5 14 5" xfId="16505" xr:uid="{00000000-0005-0000-0000-000077400000}"/>
    <cellStyle name="Normal 3 5 14 6" xfId="16506" xr:uid="{00000000-0005-0000-0000-000078400000}"/>
    <cellStyle name="Normal 3 5 15" xfId="16507" xr:uid="{00000000-0005-0000-0000-000079400000}"/>
    <cellStyle name="Normal 3 5 16" xfId="16508" xr:uid="{00000000-0005-0000-0000-00007A400000}"/>
    <cellStyle name="Normal 3 5 17" xfId="16509" xr:uid="{00000000-0005-0000-0000-00007B400000}"/>
    <cellStyle name="Normal 3 5 18" xfId="16510" xr:uid="{00000000-0005-0000-0000-00007C400000}"/>
    <cellStyle name="Normal 3 5 19" xfId="16511" xr:uid="{00000000-0005-0000-0000-00007D400000}"/>
    <cellStyle name="Normal 3 5 2" xfId="16512" xr:uid="{00000000-0005-0000-0000-00007E400000}"/>
    <cellStyle name="Normal 3 5 2 2" xfId="16513" xr:uid="{00000000-0005-0000-0000-00007F400000}"/>
    <cellStyle name="Normal 3 5 2 2 2" xfId="16514" xr:uid="{00000000-0005-0000-0000-000080400000}"/>
    <cellStyle name="Normal 3 5 2 2 2 2" xfId="16515" xr:uid="{00000000-0005-0000-0000-000081400000}"/>
    <cellStyle name="Normal 3 5 2 2 2 2 2" xfId="16516" xr:uid="{00000000-0005-0000-0000-000082400000}"/>
    <cellStyle name="Normal 3 5 2 2 2 2 3" xfId="16517" xr:uid="{00000000-0005-0000-0000-000083400000}"/>
    <cellStyle name="Normal 3 5 2 2 2 2 4" xfId="16518" xr:uid="{00000000-0005-0000-0000-000084400000}"/>
    <cellStyle name="Normal 3 5 2 2 2 3" xfId="16519" xr:uid="{00000000-0005-0000-0000-000085400000}"/>
    <cellStyle name="Normal 3 5 2 2 2 4" xfId="16520" xr:uid="{00000000-0005-0000-0000-000086400000}"/>
    <cellStyle name="Normal 3 5 2 2 2 5" xfId="16521" xr:uid="{00000000-0005-0000-0000-000087400000}"/>
    <cellStyle name="Normal 3 5 2 2 3" xfId="16522" xr:uid="{00000000-0005-0000-0000-000088400000}"/>
    <cellStyle name="Normal 3 5 2 2 4" xfId="16523" xr:uid="{00000000-0005-0000-0000-000089400000}"/>
    <cellStyle name="Normal 3 5 2 2 4 2" xfId="16524" xr:uid="{00000000-0005-0000-0000-00008A400000}"/>
    <cellStyle name="Normal 3 5 2 2 4 3" xfId="16525" xr:uid="{00000000-0005-0000-0000-00008B400000}"/>
    <cellStyle name="Normal 3 5 2 2 4 4" xfId="16526" xr:uid="{00000000-0005-0000-0000-00008C400000}"/>
    <cellStyle name="Normal 3 5 2 2 5" xfId="16527" xr:uid="{00000000-0005-0000-0000-00008D400000}"/>
    <cellStyle name="Normal 3 5 2 2 6" xfId="16528" xr:uid="{00000000-0005-0000-0000-00008E400000}"/>
    <cellStyle name="Normal 3 5 2 2 7" xfId="16529" xr:uid="{00000000-0005-0000-0000-00008F400000}"/>
    <cellStyle name="Normal 3 5 2 3" xfId="16530" xr:uid="{00000000-0005-0000-0000-000090400000}"/>
    <cellStyle name="Normal 3 5 2 3 2" xfId="16531" xr:uid="{00000000-0005-0000-0000-000091400000}"/>
    <cellStyle name="Normal 3 5 2 3 2 2" xfId="16532" xr:uid="{00000000-0005-0000-0000-000092400000}"/>
    <cellStyle name="Normal 3 5 2 3 2 2 2" xfId="16533" xr:uid="{00000000-0005-0000-0000-000093400000}"/>
    <cellStyle name="Normal 3 5 2 3 2 2 3" xfId="16534" xr:uid="{00000000-0005-0000-0000-000094400000}"/>
    <cellStyle name="Normal 3 5 2 3 2 2 4" xfId="16535" xr:uid="{00000000-0005-0000-0000-000095400000}"/>
    <cellStyle name="Normal 3 5 2 3 2 3" xfId="16536" xr:uid="{00000000-0005-0000-0000-000096400000}"/>
    <cellStyle name="Normal 3 5 2 3 2 4" xfId="16537" xr:uid="{00000000-0005-0000-0000-000097400000}"/>
    <cellStyle name="Normal 3 5 2 3 2 5" xfId="16538" xr:uid="{00000000-0005-0000-0000-000098400000}"/>
    <cellStyle name="Normal 3 5 2 3 3" xfId="16539" xr:uid="{00000000-0005-0000-0000-000099400000}"/>
    <cellStyle name="Normal 3 5 2 3 3 2" xfId="16540" xr:uid="{00000000-0005-0000-0000-00009A400000}"/>
    <cellStyle name="Normal 3 5 2 3 3 3" xfId="16541" xr:uid="{00000000-0005-0000-0000-00009B400000}"/>
    <cellStyle name="Normal 3 5 2 3 3 4" xfId="16542" xr:uid="{00000000-0005-0000-0000-00009C400000}"/>
    <cellStyle name="Normal 3 5 2 3 4" xfId="16543" xr:uid="{00000000-0005-0000-0000-00009D400000}"/>
    <cellStyle name="Normal 3 5 2 3 5" xfId="16544" xr:uid="{00000000-0005-0000-0000-00009E400000}"/>
    <cellStyle name="Normal 3 5 2 3 6" xfId="16545" xr:uid="{00000000-0005-0000-0000-00009F400000}"/>
    <cellStyle name="Normal 3 5 2 4" xfId="16546" xr:uid="{00000000-0005-0000-0000-0000A0400000}"/>
    <cellStyle name="Normal 3 5 2 5" xfId="16547" xr:uid="{00000000-0005-0000-0000-0000A1400000}"/>
    <cellStyle name="Normal 3 5 2 5 2" xfId="16548" xr:uid="{00000000-0005-0000-0000-0000A2400000}"/>
    <cellStyle name="Normal 3 5 2 5 2 2" xfId="16549" xr:uid="{00000000-0005-0000-0000-0000A3400000}"/>
    <cellStyle name="Normal 3 5 2 5 2 3" xfId="16550" xr:uid="{00000000-0005-0000-0000-0000A4400000}"/>
    <cellStyle name="Normal 3 5 2 5 2 4" xfId="16551" xr:uid="{00000000-0005-0000-0000-0000A5400000}"/>
    <cellStyle name="Normal 3 5 2 5 3" xfId="16552" xr:uid="{00000000-0005-0000-0000-0000A6400000}"/>
    <cellStyle name="Normal 3 5 2 5 4" xfId="16553" xr:uid="{00000000-0005-0000-0000-0000A7400000}"/>
    <cellStyle name="Normal 3 5 2 5 5" xfId="16554" xr:uid="{00000000-0005-0000-0000-0000A8400000}"/>
    <cellStyle name="Normal 3 5 2 6" xfId="16555" xr:uid="{00000000-0005-0000-0000-0000A9400000}"/>
    <cellStyle name="Normal 3 5 2 6 2" xfId="16556" xr:uid="{00000000-0005-0000-0000-0000AA400000}"/>
    <cellStyle name="Normal 3 5 2 6 3" xfId="16557" xr:uid="{00000000-0005-0000-0000-0000AB400000}"/>
    <cellStyle name="Normal 3 5 2 6 4" xfId="16558" xr:uid="{00000000-0005-0000-0000-0000AC400000}"/>
    <cellStyle name="Normal 3 5 2 7" xfId="16559" xr:uid="{00000000-0005-0000-0000-0000AD400000}"/>
    <cellStyle name="Normal 3 5 2 8" xfId="16560" xr:uid="{00000000-0005-0000-0000-0000AE400000}"/>
    <cellStyle name="Normal 3 5 2 9" xfId="16561" xr:uid="{00000000-0005-0000-0000-0000AF400000}"/>
    <cellStyle name="Normal 3 5 20" xfId="16562" xr:uid="{00000000-0005-0000-0000-0000B0400000}"/>
    <cellStyle name="Normal 3 5 21" xfId="16563" xr:uid="{00000000-0005-0000-0000-0000B1400000}"/>
    <cellStyle name="Normal 3 5 22" xfId="16564" xr:uid="{00000000-0005-0000-0000-0000B2400000}"/>
    <cellStyle name="Normal 3 5 23" xfId="16565" xr:uid="{00000000-0005-0000-0000-0000B3400000}"/>
    <cellStyle name="Normal 3 5 24" xfId="16566" xr:uid="{00000000-0005-0000-0000-0000B4400000}"/>
    <cellStyle name="Normal 3 5 25" xfId="16567" xr:uid="{00000000-0005-0000-0000-0000B5400000}"/>
    <cellStyle name="Normal 3 5 26" xfId="16568" xr:uid="{00000000-0005-0000-0000-0000B6400000}"/>
    <cellStyle name="Normal 3 5 27" xfId="16569" xr:uid="{00000000-0005-0000-0000-0000B7400000}"/>
    <cellStyle name="Normal 3 5 28" xfId="16570" xr:uid="{00000000-0005-0000-0000-0000B8400000}"/>
    <cellStyle name="Normal 3 5 29" xfId="16571" xr:uid="{00000000-0005-0000-0000-0000B9400000}"/>
    <cellStyle name="Normal 3 5 3" xfId="16572" xr:uid="{00000000-0005-0000-0000-0000BA400000}"/>
    <cellStyle name="Normal 3 5 3 2" xfId="16573" xr:uid="{00000000-0005-0000-0000-0000BB400000}"/>
    <cellStyle name="Normal 3 5 3 2 2" xfId="16574" xr:uid="{00000000-0005-0000-0000-0000BC400000}"/>
    <cellStyle name="Normal 3 5 3 3" xfId="16575" xr:uid="{00000000-0005-0000-0000-0000BD400000}"/>
    <cellStyle name="Normal 3 5 3 3 2" xfId="16576" xr:uid="{00000000-0005-0000-0000-0000BE400000}"/>
    <cellStyle name="Normal 3 5 3 3 2 2" xfId="16577" xr:uid="{00000000-0005-0000-0000-0000BF400000}"/>
    <cellStyle name="Normal 3 5 3 3 2 3" xfId="16578" xr:uid="{00000000-0005-0000-0000-0000C0400000}"/>
    <cellStyle name="Normal 3 5 3 3 2 4" xfId="16579" xr:uid="{00000000-0005-0000-0000-0000C1400000}"/>
    <cellStyle name="Normal 3 5 3 3 3" xfId="16580" xr:uid="{00000000-0005-0000-0000-0000C2400000}"/>
    <cellStyle name="Normal 3 5 3 3 4" xfId="16581" xr:uid="{00000000-0005-0000-0000-0000C3400000}"/>
    <cellStyle name="Normal 3 5 3 3 5" xfId="16582" xr:uid="{00000000-0005-0000-0000-0000C4400000}"/>
    <cellStyle name="Normal 3 5 3 4" xfId="16583" xr:uid="{00000000-0005-0000-0000-0000C5400000}"/>
    <cellStyle name="Normal 3 5 3 5" xfId="16584" xr:uid="{00000000-0005-0000-0000-0000C6400000}"/>
    <cellStyle name="Normal 3 5 3 5 2" xfId="16585" xr:uid="{00000000-0005-0000-0000-0000C7400000}"/>
    <cellStyle name="Normal 3 5 3 5 3" xfId="16586" xr:uid="{00000000-0005-0000-0000-0000C8400000}"/>
    <cellStyle name="Normal 3 5 3 5 4" xfId="16587" xr:uid="{00000000-0005-0000-0000-0000C9400000}"/>
    <cellStyle name="Normal 3 5 3 6" xfId="16588" xr:uid="{00000000-0005-0000-0000-0000CA400000}"/>
    <cellStyle name="Normal 3 5 3 7" xfId="16589" xr:uid="{00000000-0005-0000-0000-0000CB400000}"/>
    <cellStyle name="Normal 3 5 3 8" xfId="16590" xr:uid="{00000000-0005-0000-0000-0000CC400000}"/>
    <cellStyle name="Normal 3 5 30" xfId="16591" xr:uid="{00000000-0005-0000-0000-0000CD400000}"/>
    <cellStyle name="Normal 3 5 31" xfId="16592" xr:uid="{00000000-0005-0000-0000-0000CE400000}"/>
    <cellStyle name="Normal 3 5 32" xfId="16593" xr:uid="{00000000-0005-0000-0000-0000CF400000}"/>
    <cellStyle name="Normal 3 5 33" xfId="16594" xr:uid="{00000000-0005-0000-0000-0000D0400000}"/>
    <cellStyle name="Normal 3 5 34" xfId="16595" xr:uid="{00000000-0005-0000-0000-0000D1400000}"/>
    <cellStyle name="Normal 3 5 35" xfId="16596" xr:uid="{00000000-0005-0000-0000-0000D2400000}"/>
    <cellStyle name="Normal 3 5 36" xfId="16597" xr:uid="{00000000-0005-0000-0000-0000D3400000}"/>
    <cellStyle name="Normal 3 5 37" xfId="16598" xr:uid="{00000000-0005-0000-0000-0000D4400000}"/>
    <cellStyle name="Normal 3 5 38" xfId="16599" xr:uid="{00000000-0005-0000-0000-0000D5400000}"/>
    <cellStyle name="Normal 3 5 39" xfId="16600" xr:uid="{00000000-0005-0000-0000-0000D6400000}"/>
    <cellStyle name="Normal 3 5 4" xfId="16601" xr:uid="{00000000-0005-0000-0000-0000D7400000}"/>
    <cellStyle name="Normal 3 5 4 2" xfId="16602" xr:uid="{00000000-0005-0000-0000-0000D8400000}"/>
    <cellStyle name="Normal 3 5 4 2 2" xfId="16603" xr:uid="{00000000-0005-0000-0000-0000D9400000}"/>
    <cellStyle name="Normal 3 5 4 3" xfId="16604" xr:uid="{00000000-0005-0000-0000-0000DA400000}"/>
    <cellStyle name="Normal 3 5 4 3 2" xfId="16605" xr:uid="{00000000-0005-0000-0000-0000DB400000}"/>
    <cellStyle name="Normal 3 5 4 3 2 2" xfId="16606" xr:uid="{00000000-0005-0000-0000-0000DC400000}"/>
    <cellStyle name="Normal 3 5 4 3 2 3" xfId="16607" xr:uid="{00000000-0005-0000-0000-0000DD400000}"/>
    <cellStyle name="Normal 3 5 4 3 2 4" xfId="16608" xr:uid="{00000000-0005-0000-0000-0000DE400000}"/>
    <cellStyle name="Normal 3 5 4 3 3" xfId="16609" xr:uid="{00000000-0005-0000-0000-0000DF400000}"/>
    <cellStyle name="Normal 3 5 4 3 4" xfId="16610" xr:uid="{00000000-0005-0000-0000-0000E0400000}"/>
    <cellStyle name="Normal 3 5 4 3 5" xfId="16611" xr:uid="{00000000-0005-0000-0000-0000E1400000}"/>
    <cellStyle name="Normal 3 5 4 4" xfId="16612" xr:uid="{00000000-0005-0000-0000-0000E2400000}"/>
    <cellStyle name="Normal 3 5 4 5" xfId="16613" xr:uid="{00000000-0005-0000-0000-0000E3400000}"/>
    <cellStyle name="Normal 3 5 4 5 2" xfId="16614" xr:uid="{00000000-0005-0000-0000-0000E4400000}"/>
    <cellStyle name="Normal 3 5 4 5 3" xfId="16615" xr:uid="{00000000-0005-0000-0000-0000E5400000}"/>
    <cellStyle name="Normal 3 5 4 5 4" xfId="16616" xr:uid="{00000000-0005-0000-0000-0000E6400000}"/>
    <cellStyle name="Normal 3 5 4 6" xfId="16617" xr:uid="{00000000-0005-0000-0000-0000E7400000}"/>
    <cellStyle name="Normal 3 5 4 7" xfId="16618" xr:uid="{00000000-0005-0000-0000-0000E8400000}"/>
    <cellStyle name="Normal 3 5 4 8" xfId="16619" xr:uid="{00000000-0005-0000-0000-0000E9400000}"/>
    <cellStyle name="Normal 3 5 40" xfId="16620" xr:uid="{00000000-0005-0000-0000-0000EA400000}"/>
    <cellStyle name="Normal 3 5 41" xfId="16621" xr:uid="{00000000-0005-0000-0000-0000EB400000}"/>
    <cellStyle name="Normal 3 5 42" xfId="16622" xr:uid="{00000000-0005-0000-0000-0000EC400000}"/>
    <cellStyle name="Normal 3 5 43" xfId="16623" xr:uid="{00000000-0005-0000-0000-0000ED400000}"/>
    <cellStyle name="Normal 3 5 44" xfId="16624" xr:uid="{00000000-0005-0000-0000-0000EE400000}"/>
    <cellStyle name="Normal 3 5 45" xfId="16625" xr:uid="{00000000-0005-0000-0000-0000EF400000}"/>
    <cellStyle name="Normal 3 5 46" xfId="16626" xr:uid="{00000000-0005-0000-0000-0000F0400000}"/>
    <cellStyle name="Normal 3 5 47" xfId="16627" xr:uid="{00000000-0005-0000-0000-0000F1400000}"/>
    <cellStyle name="Normal 3 5 48" xfId="16628" xr:uid="{00000000-0005-0000-0000-0000F2400000}"/>
    <cellStyle name="Normal 3 5 49" xfId="16629" xr:uid="{00000000-0005-0000-0000-0000F3400000}"/>
    <cellStyle name="Normal 3 5 5" xfId="16630" xr:uid="{00000000-0005-0000-0000-0000F4400000}"/>
    <cellStyle name="Normal 3 5 5 2" xfId="16631" xr:uid="{00000000-0005-0000-0000-0000F5400000}"/>
    <cellStyle name="Normal 3 5 5 3" xfId="16632" xr:uid="{00000000-0005-0000-0000-0000F6400000}"/>
    <cellStyle name="Normal 3 5 50" xfId="16633" xr:uid="{00000000-0005-0000-0000-0000F7400000}"/>
    <cellStyle name="Normal 3 5 51" xfId="16634" xr:uid="{00000000-0005-0000-0000-0000F8400000}"/>
    <cellStyle name="Normal 3 5 52" xfId="16635" xr:uid="{00000000-0005-0000-0000-0000F9400000}"/>
    <cellStyle name="Normal 3 5 53" xfId="16636" xr:uid="{00000000-0005-0000-0000-0000FA400000}"/>
    <cellStyle name="Normal 3 5 54" xfId="16637" xr:uid="{00000000-0005-0000-0000-0000FB400000}"/>
    <cellStyle name="Normal 3 5 55" xfId="16638" xr:uid="{00000000-0005-0000-0000-0000FC400000}"/>
    <cellStyle name="Normal 3 5 56" xfId="16639" xr:uid="{00000000-0005-0000-0000-0000FD400000}"/>
    <cellStyle name="Normal 3 5 57" xfId="16640" xr:uid="{00000000-0005-0000-0000-0000FE400000}"/>
    <cellStyle name="Normal 3 5 58" xfId="16641" xr:uid="{00000000-0005-0000-0000-0000FF400000}"/>
    <cellStyle name="Normal 3 5 59" xfId="16642" xr:uid="{00000000-0005-0000-0000-000000410000}"/>
    <cellStyle name="Normal 3 5 6" xfId="16643" xr:uid="{00000000-0005-0000-0000-000001410000}"/>
    <cellStyle name="Normal 3 5 6 2" xfId="16644" xr:uid="{00000000-0005-0000-0000-000002410000}"/>
    <cellStyle name="Normal 3 5 60" xfId="16645" xr:uid="{00000000-0005-0000-0000-000003410000}"/>
    <cellStyle name="Normal 3 5 61" xfId="16646" xr:uid="{00000000-0005-0000-0000-000004410000}"/>
    <cellStyle name="Normal 3 5 62" xfId="16647" xr:uid="{00000000-0005-0000-0000-000005410000}"/>
    <cellStyle name="Normal 3 5 63" xfId="16648" xr:uid="{00000000-0005-0000-0000-000006410000}"/>
    <cellStyle name="Normal 3 5 64" xfId="16649" xr:uid="{00000000-0005-0000-0000-000007410000}"/>
    <cellStyle name="Normal 3 5 65" xfId="16650" xr:uid="{00000000-0005-0000-0000-000008410000}"/>
    <cellStyle name="Normal 3 5 66" xfId="16651" xr:uid="{00000000-0005-0000-0000-000009410000}"/>
    <cellStyle name="Normal 3 5 67" xfId="16652" xr:uid="{00000000-0005-0000-0000-00000A410000}"/>
    <cellStyle name="Normal 3 5 68" xfId="16653" xr:uid="{00000000-0005-0000-0000-00000B410000}"/>
    <cellStyle name="Normal 3 5 69" xfId="16654" xr:uid="{00000000-0005-0000-0000-00000C410000}"/>
    <cellStyle name="Normal 3 5 7" xfId="16655" xr:uid="{00000000-0005-0000-0000-00000D410000}"/>
    <cellStyle name="Normal 3 5 7 2" xfId="16656" xr:uid="{00000000-0005-0000-0000-00000E410000}"/>
    <cellStyle name="Normal 3 5 70" xfId="16657" xr:uid="{00000000-0005-0000-0000-00000F410000}"/>
    <cellStyle name="Normal 3 5 71" xfId="16658" xr:uid="{00000000-0005-0000-0000-000010410000}"/>
    <cellStyle name="Normal 3 5 72" xfId="16659" xr:uid="{00000000-0005-0000-0000-000011410000}"/>
    <cellStyle name="Normal 3 5 73" xfId="16660" xr:uid="{00000000-0005-0000-0000-000012410000}"/>
    <cellStyle name="Normal 3 5 74" xfId="16661" xr:uid="{00000000-0005-0000-0000-000013410000}"/>
    <cellStyle name="Normal 3 5 75" xfId="16662" xr:uid="{00000000-0005-0000-0000-000014410000}"/>
    <cellStyle name="Normal 3 5 76" xfId="16663" xr:uid="{00000000-0005-0000-0000-000015410000}"/>
    <cellStyle name="Normal 3 5 77" xfId="16664" xr:uid="{00000000-0005-0000-0000-000016410000}"/>
    <cellStyle name="Normal 3 5 78" xfId="16665" xr:uid="{00000000-0005-0000-0000-000017410000}"/>
    <cellStyle name="Normal 3 5 79" xfId="16666" xr:uid="{00000000-0005-0000-0000-000018410000}"/>
    <cellStyle name="Normal 3 5 8" xfId="16667" xr:uid="{00000000-0005-0000-0000-000019410000}"/>
    <cellStyle name="Normal 3 5 8 2" xfId="16668" xr:uid="{00000000-0005-0000-0000-00001A410000}"/>
    <cellStyle name="Normal 3 5 80" xfId="16669" xr:uid="{00000000-0005-0000-0000-00001B410000}"/>
    <cellStyle name="Normal 3 5 81" xfId="16670" xr:uid="{00000000-0005-0000-0000-00001C410000}"/>
    <cellStyle name="Normal 3 5 82" xfId="16671" xr:uid="{00000000-0005-0000-0000-00001D410000}"/>
    <cellStyle name="Normal 3 5 83" xfId="16672" xr:uid="{00000000-0005-0000-0000-00001E410000}"/>
    <cellStyle name="Normal 3 5 84" xfId="16673" xr:uid="{00000000-0005-0000-0000-00001F410000}"/>
    <cellStyle name="Normal 3 5 85" xfId="16674" xr:uid="{00000000-0005-0000-0000-000020410000}"/>
    <cellStyle name="Normal 3 5 86" xfId="16675" xr:uid="{00000000-0005-0000-0000-000021410000}"/>
    <cellStyle name="Normal 3 5 87" xfId="16676" xr:uid="{00000000-0005-0000-0000-000022410000}"/>
    <cellStyle name="Normal 3 5 88" xfId="16677" xr:uid="{00000000-0005-0000-0000-000023410000}"/>
    <cellStyle name="Normal 3 5 89" xfId="16678" xr:uid="{00000000-0005-0000-0000-000024410000}"/>
    <cellStyle name="Normal 3 5 9" xfId="16679" xr:uid="{00000000-0005-0000-0000-000025410000}"/>
    <cellStyle name="Normal 3 5 9 2" xfId="16680" xr:uid="{00000000-0005-0000-0000-000026410000}"/>
    <cellStyle name="Normal 3 5 90" xfId="16681" xr:uid="{00000000-0005-0000-0000-000027410000}"/>
    <cellStyle name="Normal 3 5 91" xfId="16682" xr:uid="{00000000-0005-0000-0000-000028410000}"/>
    <cellStyle name="Normal 3 5 92" xfId="16683" xr:uid="{00000000-0005-0000-0000-000029410000}"/>
    <cellStyle name="Normal 3 5 93" xfId="16684" xr:uid="{00000000-0005-0000-0000-00002A410000}"/>
    <cellStyle name="Normal 3 5 94" xfId="16685" xr:uid="{00000000-0005-0000-0000-00002B410000}"/>
    <cellStyle name="Normal 3 5 95" xfId="16686" xr:uid="{00000000-0005-0000-0000-00002C410000}"/>
    <cellStyle name="Normal 3 5 95 2" xfId="16687" xr:uid="{00000000-0005-0000-0000-00002D410000}"/>
    <cellStyle name="Normal 3 5 95 3" xfId="16688" xr:uid="{00000000-0005-0000-0000-00002E410000}"/>
    <cellStyle name="Normal 3 5 95 4" xfId="16689" xr:uid="{00000000-0005-0000-0000-00002F410000}"/>
    <cellStyle name="Normal 3 5 96" xfId="16690" xr:uid="{00000000-0005-0000-0000-000030410000}"/>
    <cellStyle name="Normal 3 5 97" xfId="16691" xr:uid="{00000000-0005-0000-0000-000031410000}"/>
    <cellStyle name="Normal 3 5 98" xfId="16692" xr:uid="{00000000-0005-0000-0000-000032410000}"/>
    <cellStyle name="Normal 3 6" xfId="16693" xr:uid="{00000000-0005-0000-0000-000033410000}"/>
    <cellStyle name="Normal 3 6 10" xfId="16694" xr:uid="{00000000-0005-0000-0000-000034410000}"/>
    <cellStyle name="Normal 3 6 2" xfId="16695" xr:uid="{00000000-0005-0000-0000-000035410000}"/>
    <cellStyle name="Normal 3 6 2 2" xfId="16696" xr:uid="{00000000-0005-0000-0000-000036410000}"/>
    <cellStyle name="Normal 3 6 2 2 2" xfId="16697" xr:uid="{00000000-0005-0000-0000-000037410000}"/>
    <cellStyle name="Normal 3 6 2 2 3" xfId="16698" xr:uid="{00000000-0005-0000-0000-000038410000}"/>
    <cellStyle name="Normal 3 6 2 2 3 2" xfId="16699" xr:uid="{00000000-0005-0000-0000-000039410000}"/>
    <cellStyle name="Normal 3 6 2 2 3 2 2" xfId="16700" xr:uid="{00000000-0005-0000-0000-00003A410000}"/>
    <cellStyle name="Normal 3 6 2 2 3 2 3" xfId="16701" xr:uid="{00000000-0005-0000-0000-00003B410000}"/>
    <cellStyle name="Normal 3 6 2 2 3 2 4" xfId="16702" xr:uid="{00000000-0005-0000-0000-00003C410000}"/>
    <cellStyle name="Normal 3 6 2 2 3 3" xfId="16703" xr:uid="{00000000-0005-0000-0000-00003D410000}"/>
    <cellStyle name="Normal 3 6 2 2 3 4" xfId="16704" xr:uid="{00000000-0005-0000-0000-00003E410000}"/>
    <cellStyle name="Normal 3 6 2 2 3 5" xfId="16705" xr:uid="{00000000-0005-0000-0000-00003F410000}"/>
    <cellStyle name="Normal 3 6 2 2 4" xfId="16706" xr:uid="{00000000-0005-0000-0000-000040410000}"/>
    <cellStyle name="Normal 3 6 2 2 4 2" xfId="16707" xr:uid="{00000000-0005-0000-0000-000041410000}"/>
    <cellStyle name="Normal 3 6 2 2 4 3" xfId="16708" xr:uid="{00000000-0005-0000-0000-000042410000}"/>
    <cellStyle name="Normal 3 6 2 2 4 4" xfId="16709" xr:uid="{00000000-0005-0000-0000-000043410000}"/>
    <cellStyle name="Normal 3 6 2 2 5" xfId="16710" xr:uid="{00000000-0005-0000-0000-000044410000}"/>
    <cellStyle name="Normal 3 6 2 2 6" xfId="16711" xr:uid="{00000000-0005-0000-0000-000045410000}"/>
    <cellStyle name="Normal 3 6 2 2 7" xfId="16712" xr:uid="{00000000-0005-0000-0000-000046410000}"/>
    <cellStyle name="Normal 3 6 2 3" xfId="16713" xr:uid="{00000000-0005-0000-0000-000047410000}"/>
    <cellStyle name="Normal 3 6 2 3 2" xfId="16714" xr:uid="{00000000-0005-0000-0000-000048410000}"/>
    <cellStyle name="Normal 3 6 2 3 2 2" xfId="16715" xr:uid="{00000000-0005-0000-0000-000049410000}"/>
    <cellStyle name="Normal 3 6 2 3 2 2 2" xfId="16716" xr:uid="{00000000-0005-0000-0000-00004A410000}"/>
    <cellStyle name="Normal 3 6 2 3 2 2 3" xfId="16717" xr:uid="{00000000-0005-0000-0000-00004B410000}"/>
    <cellStyle name="Normal 3 6 2 3 2 2 4" xfId="16718" xr:uid="{00000000-0005-0000-0000-00004C410000}"/>
    <cellStyle name="Normal 3 6 2 3 2 3" xfId="16719" xr:uid="{00000000-0005-0000-0000-00004D410000}"/>
    <cellStyle name="Normal 3 6 2 3 2 4" xfId="16720" xr:uid="{00000000-0005-0000-0000-00004E410000}"/>
    <cellStyle name="Normal 3 6 2 3 2 5" xfId="16721" xr:uid="{00000000-0005-0000-0000-00004F410000}"/>
    <cellStyle name="Normal 3 6 2 3 3" xfId="16722" xr:uid="{00000000-0005-0000-0000-000050410000}"/>
    <cellStyle name="Normal 3 6 2 3 3 2" xfId="16723" xr:uid="{00000000-0005-0000-0000-000051410000}"/>
    <cellStyle name="Normal 3 6 2 3 3 3" xfId="16724" xr:uid="{00000000-0005-0000-0000-000052410000}"/>
    <cellStyle name="Normal 3 6 2 3 3 4" xfId="16725" xr:uid="{00000000-0005-0000-0000-000053410000}"/>
    <cellStyle name="Normal 3 6 2 3 4" xfId="16726" xr:uid="{00000000-0005-0000-0000-000054410000}"/>
    <cellStyle name="Normal 3 6 2 3 5" xfId="16727" xr:uid="{00000000-0005-0000-0000-000055410000}"/>
    <cellStyle name="Normal 3 6 2 3 6" xfId="16728" xr:uid="{00000000-0005-0000-0000-000056410000}"/>
    <cellStyle name="Normal 3 6 2 4" xfId="16729" xr:uid="{00000000-0005-0000-0000-000057410000}"/>
    <cellStyle name="Normal 3 6 2 5" xfId="16730" xr:uid="{00000000-0005-0000-0000-000058410000}"/>
    <cellStyle name="Normal 3 6 2 5 2" xfId="16731" xr:uid="{00000000-0005-0000-0000-000059410000}"/>
    <cellStyle name="Normal 3 6 2 5 2 2" xfId="16732" xr:uid="{00000000-0005-0000-0000-00005A410000}"/>
    <cellStyle name="Normal 3 6 2 5 2 3" xfId="16733" xr:uid="{00000000-0005-0000-0000-00005B410000}"/>
    <cellStyle name="Normal 3 6 2 5 2 4" xfId="16734" xr:uid="{00000000-0005-0000-0000-00005C410000}"/>
    <cellStyle name="Normal 3 6 2 5 3" xfId="16735" xr:uid="{00000000-0005-0000-0000-00005D410000}"/>
    <cellStyle name="Normal 3 6 2 5 4" xfId="16736" xr:uid="{00000000-0005-0000-0000-00005E410000}"/>
    <cellStyle name="Normal 3 6 2 5 5" xfId="16737" xr:uid="{00000000-0005-0000-0000-00005F410000}"/>
    <cellStyle name="Normal 3 6 2 6" xfId="16738" xr:uid="{00000000-0005-0000-0000-000060410000}"/>
    <cellStyle name="Normal 3 6 2 6 2" xfId="16739" xr:uid="{00000000-0005-0000-0000-000061410000}"/>
    <cellStyle name="Normal 3 6 2 6 3" xfId="16740" xr:uid="{00000000-0005-0000-0000-000062410000}"/>
    <cellStyle name="Normal 3 6 2 6 4" xfId="16741" xr:uid="{00000000-0005-0000-0000-000063410000}"/>
    <cellStyle name="Normal 3 6 2 7" xfId="16742" xr:uid="{00000000-0005-0000-0000-000064410000}"/>
    <cellStyle name="Normal 3 6 2 8" xfId="16743" xr:uid="{00000000-0005-0000-0000-000065410000}"/>
    <cellStyle name="Normal 3 6 2 9" xfId="16744" xr:uid="{00000000-0005-0000-0000-000066410000}"/>
    <cellStyle name="Normal 3 6 3" xfId="16745" xr:uid="{00000000-0005-0000-0000-000067410000}"/>
    <cellStyle name="Normal 3 6 3 2" xfId="16746" xr:uid="{00000000-0005-0000-0000-000068410000}"/>
    <cellStyle name="Normal 3 6 3 3" xfId="16747" xr:uid="{00000000-0005-0000-0000-000069410000}"/>
    <cellStyle name="Normal 3 6 3 3 2" xfId="16748" xr:uid="{00000000-0005-0000-0000-00006A410000}"/>
    <cellStyle name="Normal 3 6 3 3 2 2" xfId="16749" xr:uid="{00000000-0005-0000-0000-00006B410000}"/>
    <cellStyle name="Normal 3 6 3 3 2 3" xfId="16750" xr:uid="{00000000-0005-0000-0000-00006C410000}"/>
    <cellStyle name="Normal 3 6 3 3 2 4" xfId="16751" xr:uid="{00000000-0005-0000-0000-00006D410000}"/>
    <cellStyle name="Normal 3 6 3 3 3" xfId="16752" xr:uid="{00000000-0005-0000-0000-00006E410000}"/>
    <cellStyle name="Normal 3 6 3 3 4" xfId="16753" xr:uid="{00000000-0005-0000-0000-00006F410000}"/>
    <cellStyle name="Normal 3 6 3 3 5" xfId="16754" xr:uid="{00000000-0005-0000-0000-000070410000}"/>
    <cellStyle name="Normal 3 6 3 4" xfId="16755" xr:uid="{00000000-0005-0000-0000-000071410000}"/>
    <cellStyle name="Normal 3 6 3 5" xfId="16756" xr:uid="{00000000-0005-0000-0000-000072410000}"/>
    <cellStyle name="Normal 3 6 3 5 2" xfId="16757" xr:uid="{00000000-0005-0000-0000-000073410000}"/>
    <cellStyle name="Normal 3 6 3 5 3" xfId="16758" xr:uid="{00000000-0005-0000-0000-000074410000}"/>
    <cellStyle name="Normal 3 6 3 5 4" xfId="16759" xr:uid="{00000000-0005-0000-0000-000075410000}"/>
    <cellStyle name="Normal 3 6 3 6" xfId="16760" xr:uid="{00000000-0005-0000-0000-000076410000}"/>
    <cellStyle name="Normal 3 6 3 7" xfId="16761" xr:uid="{00000000-0005-0000-0000-000077410000}"/>
    <cellStyle name="Normal 3 6 3 8" xfId="16762" xr:uid="{00000000-0005-0000-0000-000078410000}"/>
    <cellStyle name="Normal 3 6 4" xfId="16763" xr:uid="{00000000-0005-0000-0000-000079410000}"/>
    <cellStyle name="Normal 3 6 4 2" xfId="16764" xr:uid="{00000000-0005-0000-0000-00007A410000}"/>
    <cellStyle name="Normal 3 6 4 2 2" xfId="16765" xr:uid="{00000000-0005-0000-0000-00007B410000}"/>
    <cellStyle name="Normal 3 6 4 2 2 2" xfId="16766" xr:uid="{00000000-0005-0000-0000-00007C410000}"/>
    <cellStyle name="Normal 3 6 4 2 2 3" xfId="16767" xr:uid="{00000000-0005-0000-0000-00007D410000}"/>
    <cellStyle name="Normal 3 6 4 2 2 4" xfId="16768" xr:uid="{00000000-0005-0000-0000-00007E410000}"/>
    <cellStyle name="Normal 3 6 4 2 3" xfId="16769" xr:uid="{00000000-0005-0000-0000-00007F410000}"/>
    <cellStyle name="Normal 3 6 4 2 4" xfId="16770" xr:uid="{00000000-0005-0000-0000-000080410000}"/>
    <cellStyle name="Normal 3 6 4 2 5" xfId="16771" xr:uid="{00000000-0005-0000-0000-000081410000}"/>
    <cellStyle name="Normal 3 6 4 3" xfId="16772" xr:uid="{00000000-0005-0000-0000-000082410000}"/>
    <cellStyle name="Normal 3 6 4 3 2" xfId="16773" xr:uid="{00000000-0005-0000-0000-000083410000}"/>
    <cellStyle name="Normal 3 6 4 3 3" xfId="16774" xr:uid="{00000000-0005-0000-0000-000084410000}"/>
    <cellStyle name="Normal 3 6 4 3 4" xfId="16775" xr:uid="{00000000-0005-0000-0000-000085410000}"/>
    <cellStyle name="Normal 3 6 4 4" xfId="16776" xr:uid="{00000000-0005-0000-0000-000086410000}"/>
    <cellStyle name="Normal 3 6 4 5" xfId="16777" xr:uid="{00000000-0005-0000-0000-000087410000}"/>
    <cellStyle name="Normal 3 6 4 6" xfId="16778" xr:uid="{00000000-0005-0000-0000-000088410000}"/>
    <cellStyle name="Normal 3 6 5" xfId="16779" xr:uid="{00000000-0005-0000-0000-000089410000}"/>
    <cellStyle name="Normal 3 6 6" xfId="16780" xr:uid="{00000000-0005-0000-0000-00008A410000}"/>
    <cellStyle name="Normal 3 6 6 2" xfId="16781" xr:uid="{00000000-0005-0000-0000-00008B410000}"/>
    <cellStyle name="Normal 3 6 6 2 2" xfId="16782" xr:uid="{00000000-0005-0000-0000-00008C410000}"/>
    <cellStyle name="Normal 3 6 6 2 3" xfId="16783" xr:uid="{00000000-0005-0000-0000-00008D410000}"/>
    <cellStyle name="Normal 3 6 6 2 4" xfId="16784" xr:uid="{00000000-0005-0000-0000-00008E410000}"/>
    <cellStyle name="Normal 3 6 6 3" xfId="16785" xr:uid="{00000000-0005-0000-0000-00008F410000}"/>
    <cellStyle name="Normal 3 6 6 4" xfId="16786" xr:uid="{00000000-0005-0000-0000-000090410000}"/>
    <cellStyle name="Normal 3 6 6 5" xfId="16787" xr:uid="{00000000-0005-0000-0000-000091410000}"/>
    <cellStyle name="Normal 3 6 7" xfId="16788" xr:uid="{00000000-0005-0000-0000-000092410000}"/>
    <cellStyle name="Normal 3 6 7 2" xfId="16789" xr:uid="{00000000-0005-0000-0000-000093410000}"/>
    <cellStyle name="Normal 3 6 7 3" xfId="16790" xr:uid="{00000000-0005-0000-0000-000094410000}"/>
    <cellStyle name="Normal 3 6 7 4" xfId="16791" xr:uid="{00000000-0005-0000-0000-000095410000}"/>
    <cellStyle name="Normal 3 6 8" xfId="16792" xr:uid="{00000000-0005-0000-0000-000096410000}"/>
    <cellStyle name="Normal 3 6 9" xfId="16793" xr:uid="{00000000-0005-0000-0000-000097410000}"/>
    <cellStyle name="Normal 3 7" xfId="16794" xr:uid="{00000000-0005-0000-0000-000098410000}"/>
    <cellStyle name="Normal 3 7 10" xfId="16795" xr:uid="{00000000-0005-0000-0000-000099410000}"/>
    <cellStyle name="Normal 3 7 2" xfId="16796" xr:uid="{00000000-0005-0000-0000-00009A410000}"/>
    <cellStyle name="Normal 3 7 2 2" xfId="16797" xr:uid="{00000000-0005-0000-0000-00009B410000}"/>
    <cellStyle name="Normal 3 7 2 2 2" xfId="16798" xr:uid="{00000000-0005-0000-0000-00009C410000}"/>
    <cellStyle name="Normal 3 7 2 2 2 2" xfId="16799" xr:uid="{00000000-0005-0000-0000-00009D410000}"/>
    <cellStyle name="Normal 3 7 2 2 2 2 2" xfId="16800" xr:uid="{00000000-0005-0000-0000-00009E410000}"/>
    <cellStyle name="Normal 3 7 2 2 2 2 3" xfId="16801" xr:uid="{00000000-0005-0000-0000-00009F410000}"/>
    <cellStyle name="Normal 3 7 2 2 2 2 4" xfId="16802" xr:uid="{00000000-0005-0000-0000-0000A0410000}"/>
    <cellStyle name="Normal 3 7 2 2 2 3" xfId="16803" xr:uid="{00000000-0005-0000-0000-0000A1410000}"/>
    <cellStyle name="Normal 3 7 2 2 2 4" xfId="16804" xr:uid="{00000000-0005-0000-0000-0000A2410000}"/>
    <cellStyle name="Normal 3 7 2 2 2 5" xfId="16805" xr:uid="{00000000-0005-0000-0000-0000A3410000}"/>
    <cellStyle name="Normal 3 7 2 2 3" xfId="16806" xr:uid="{00000000-0005-0000-0000-0000A4410000}"/>
    <cellStyle name="Normal 3 7 2 2 3 2" xfId="16807" xr:uid="{00000000-0005-0000-0000-0000A5410000}"/>
    <cellStyle name="Normal 3 7 2 2 3 3" xfId="16808" xr:uid="{00000000-0005-0000-0000-0000A6410000}"/>
    <cellStyle name="Normal 3 7 2 2 3 4" xfId="16809" xr:uid="{00000000-0005-0000-0000-0000A7410000}"/>
    <cellStyle name="Normal 3 7 2 2 4" xfId="16810" xr:uid="{00000000-0005-0000-0000-0000A8410000}"/>
    <cellStyle name="Normal 3 7 2 2 5" xfId="16811" xr:uid="{00000000-0005-0000-0000-0000A9410000}"/>
    <cellStyle name="Normal 3 7 2 2 6" xfId="16812" xr:uid="{00000000-0005-0000-0000-0000AA410000}"/>
    <cellStyle name="Normal 3 7 2 3" xfId="16813" xr:uid="{00000000-0005-0000-0000-0000AB410000}"/>
    <cellStyle name="Normal 3 7 2 3 2" xfId="16814" xr:uid="{00000000-0005-0000-0000-0000AC410000}"/>
    <cellStyle name="Normal 3 7 2 3 2 2" xfId="16815" xr:uid="{00000000-0005-0000-0000-0000AD410000}"/>
    <cellStyle name="Normal 3 7 2 3 2 2 2" xfId="16816" xr:uid="{00000000-0005-0000-0000-0000AE410000}"/>
    <cellStyle name="Normal 3 7 2 3 2 2 3" xfId="16817" xr:uid="{00000000-0005-0000-0000-0000AF410000}"/>
    <cellStyle name="Normal 3 7 2 3 2 2 4" xfId="16818" xr:uid="{00000000-0005-0000-0000-0000B0410000}"/>
    <cellStyle name="Normal 3 7 2 3 2 3" xfId="16819" xr:uid="{00000000-0005-0000-0000-0000B1410000}"/>
    <cellStyle name="Normal 3 7 2 3 2 4" xfId="16820" xr:uid="{00000000-0005-0000-0000-0000B2410000}"/>
    <cellStyle name="Normal 3 7 2 3 2 5" xfId="16821" xr:uid="{00000000-0005-0000-0000-0000B3410000}"/>
    <cellStyle name="Normal 3 7 2 3 3" xfId="16822" xr:uid="{00000000-0005-0000-0000-0000B4410000}"/>
    <cellStyle name="Normal 3 7 2 3 3 2" xfId="16823" xr:uid="{00000000-0005-0000-0000-0000B5410000}"/>
    <cellStyle name="Normal 3 7 2 3 3 3" xfId="16824" xr:uid="{00000000-0005-0000-0000-0000B6410000}"/>
    <cellStyle name="Normal 3 7 2 3 3 4" xfId="16825" xr:uid="{00000000-0005-0000-0000-0000B7410000}"/>
    <cellStyle name="Normal 3 7 2 3 4" xfId="16826" xr:uid="{00000000-0005-0000-0000-0000B8410000}"/>
    <cellStyle name="Normal 3 7 2 3 5" xfId="16827" xr:uid="{00000000-0005-0000-0000-0000B9410000}"/>
    <cellStyle name="Normal 3 7 2 3 6" xfId="16828" xr:uid="{00000000-0005-0000-0000-0000BA410000}"/>
    <cellStyle name="Normal 3 7 2 4" xfId="16829" xr:uid="{00000000-0005-0000-0000-0000BB410000}"/>
    <cellStyle name="Normal 3 7 2 5" xfId="16830" xr:uid="{00000000-0005-0000-0000-0000BC410000}"/>
    <cellStyle name="Normal 3 7 2 5 2" xfId="16831" xr:uid="{00000000-0005-0000-0000-0000BD410000}"/>
    <cellStyle name="Normal 3 7 2 5 2 2" xfId="16832" xr:uid="{00000000-0005-0000-0000-0000BE410000}"/>
    <cellStyle name="Normal 3 7 2 5 2 3" xfId="16833" xr:uid="{00000000-0005-0000-0000-0000BF410000}"/>
    <cellStyle name="Normal 3 7 2 5 2 4" xfId="16834" xr:uid="{00000000-0005-0000-0000-0000C0410000}"/>
    <cellStyle name="Normal 3 7 2 5 3" xfId="16835" xr:uid="{00000000-0005-0000-0000-0000C1410000}"/>
    <cellStyle name="Normal 3 7 2 5 4" xfId="16836" xr:uid="{00000000-0005-0000-0000-0000C2410000}"/>
    <cellStyle name="Normal 3 7 2 5 5" xfId="16837" xr:uid="{00000000-0005-0000-0000-0000C3410000}"/>
    <cellStyle name="Normal 3 7 2 6" xfId="16838" xr:uid="{00000000-0005-0000-0000-0000C4410000}"/>
    <cellStyle name="Normal 3 7 2 6 2" xfId="16839" xr:uid="{00000000-0005-0000-0000-0000C5410000}"/>
    <cellStyle name="Normal 3 7 2 6 3" xfId="16840" xr:uid="{00000000-0005-0000-0000-0000C6410000}"/>
    <cellStyle name="Normal 3 7 2 6 4" xfId="16841" xr:uid="{00000000-0005-0000-0000-0000C7410000}"/>
    <cellStyle name="Normal 3 7 2 7" xfId="16842" xr:uid="{00000000-0005-0000-0000-0000C8410000}"/>
    <cellStyle name="Normal 3 7 2 8" xfId="16843" xr:uid="{00000000-0005-0000-0000-0000C9410000}"/>
    <cellStyle name="Normal 3 7 2 9" xfId="16844" xr:uid="{00000000-0005-0000-0000-0000CA410000}"/>
    <cellStyle name="Normal 3 7 3" xfId="16845" xr:uid="{00000000-0005-0000-0000-0000CB410000}"/>
    <cellStyle name="Normal 3 7 3 2" xfId="16846" xr:uid="{00000000-0005-0000-0000-0000CC410000}"/>
    <cellStyle name="Normal 3 7 3 2 2" xfId="16847" xr:uid="{00000000-0005-0000-0000-0000CD410000}"/>
    <cellStyle name="Normal 3 7 3 2 2 2" xfId="16848" xr:uid="{00000000-0005-0000-0000-0000CE410000}"/>
    <cellStyle name="Normal 3 7 3 2 2 2 2" xfId="16849" xr:uid="{00000000-0005-0000-0000-0000CF410000}"/>
    <cellStyle name="Normal 3 7 3 2 2 2 3" xfId="16850" xr:uid="{00000000-0005-0000-0000-0000D0410000}"/>
    <cellStyle name="Normal 3 7 3 2 2 2 4" xfId="16851" xr:uid="{00000000-0005-0000-0000-0000D1410000}"/>
    <cellStyle name="Normal 3 7 3 2 2 3" xfId="16852" xr:uid="{00000000-0005-0000-0000-0000D2410000}"/>
    <cellStyle name="Normal 3 7 3 2 2 4" xfId="16853" xr:uid="{00000000-0005-0000-0000-0000D3410000}"/>
    <cellStyle name="Normal 3 7 3 2 2 5" xfId="16854" xr:uid="{00000000-0005-0000-0000-0000D4410000}"/>
    <cellStyle name="Normal 3 7 3 2 3" xfId="16855" xr:uid="{00000000-0005-0000-0000-0000D5410000}"/>
    <cellStyle name="Normal 3 7 3 2 3 2" xfId="16856" xr:uid="{00000000-0005-0000-0000-0000D6410000}"/>
    <cellStyle name="Normal 3 7 3 2 3 3" xfId="16857" xr:uid="{00000000-0005-0000-0000-0000D7410000}"/>
    <cellStyle name="Normal 3 7 3 2 3 4" xfId="16858" xr:uid="{00000000-0005-0000-0000-0000D8410000}"/>
    <cellStyle name="Normal 3 7 3 2 4" xfId="16859" xr:uid="{00000000-0005-0000-0000-0000D9410000}"/>
    <cellStyle name="Normal 3 7 3 2 5" xfId="16860" xr:uid="{00000000-0005-0000-0000-0000DA410000}"/>
    <cellStyle name="Normal 3 7 3 2 6" xfId="16861" xr:uid="{00000000-0005-0000-0000-0000DB410000}"/>
    <cellStyle name="Normal 3 7 3 3" xfId="16862" xr:uid="{00000000-0005-0000-0000-0000DC410000}"/>
    <cellStyle name="Normal 3 7 3 3 2" xfId="16863" xr:uid="{00000000-0005-0000-0000-0000DD410000}"/>
    <cellStyle name="Normal 3 7 3 3 2 2" xfId="16864" xr:uid="{00000000-0005-0000-0000-0000DE410000}"/>
    <cellStyle name="Normal 3 7 3 3 2 3" xfId="16865" xr:uid="{00000000-0005-0000-0000-0000DF410000}"/>
    <cellStyle name="Normal 3 7 3 3 2 4" xfId="16866" xr:uid="{00000000-0005-0000-0000-0000E0410000}"/>
    <cellStyle name="Normal 3 7 3 3 3" xfId="16867" xr:uid="{00000000-0005-0000-0000-0000E1410000}"/>
    <cellStyle name="Normal 3 7 3 3 4" xfId="16868" xr:uid="{00000000-0005-0000-0000-0000E2410000}"/>
    <cellStyle name="Normal 3 7 3 3 5" xfId="16869" xr:uid="{00000000-0005-0000-0000-0000E3410000}"/>
    <cellStyle name="Normal 3 7 3 4" xfId="16870" xr:uid="{00000000-0005-0000-0000-0000E4410000}"/>
    <cellStyle name="Normal 3 7 3 5" xfId="16871" xr:uid="{00000000-0005-0000-0000-0000E5410000}"/>
    <cellStyle name="Normal 3 7 3 5 2" xfId="16872" xr:uid="{00000000-0005-0000-0000-0000E6410000}"/>
    <cellStyle name="Normal 3 7 3 5 3" xfId="16873" xr:uid="{00000000-0005-0000-0000-0000E7410000}"/>
    <cellStyle name="Normal 3 7 3 5 4" xfId="16874" xr:uid="{00000000-0005-0000-0000-0000E8410000}"/>
    <cellStyle name="Normal 3 7 3 6" xfId="16875" xr:uid="{00000000-0005-0000-0000-0000E9410000}"/>
    <cellStyle name="Normal 3 7 3 7" xfId="16876" xr:uid="{00000000-0005-0000-0000-0000EA410000}"/>
    <cellStyle name="Normal 3 7 3 8" xfId="16877" xr:uid="{00000000-0005-0000-0000-0000EB410000}"/>
    <cellStyle name="Normal 3 7 4" xfId="16878" xr:uid="{00000000-0005-0000-0000-0000EC410000}"/>
    <cellStyle name="Normal 3 7 4 2" xfId="16879" xr:uid="{00000000-0005-0000-0000-0000ED410000}"/>
    <cellStyle name="Normal 3 7 4 2 2" xfId="16880" xr:uid="{00000000-0005-0000-0000-0000EE410000}"/>
    <cellStyle name="Normal 3 7 4 2 2 2" xfId="16881" xr:uid="{00000000-0005-0000-0000-0000EF410000}"/>
    <cellStyle name="Normal 3 7 4 2 2 3" xfId="16882" xr:uid="{00000000-0005-0000-0000-0000F0410000}"/>
    <cellStyle name="Normal 3 7 4 2 2 4" xfId="16883" xr:uid="{00000000-0005-0000-0000-0000F1410000}"/>
    <cellStyle name="Normal 3 7 4 2 3" xfId="16884" xr:uid="{00000000-0005-0000-0000-0000F2410000}"/>
    <cellStyle name="Normal 3 7 4 2 4" xfId="16885" xr:uid="{00000000-0005-0000-0000-0000F3410000}"/>
    <cellStyle name="Normal 3 7 4 2 5" xfId="16886" xr:uid="{00000000-0005-0000-0000-0000F4410000}"/>
    <cellStyle name="Normal 3 7 4 3" xfId="16887" xr:uid="{00000000-0005-0000-0000-0000F5410000}"/>
    <cellStyle name="Normal 3 7 4 3 2" xfId="16888" xr:uid="{00000000-0005-0000-0000-0000F6410000}"/>
    <cellStyle name="Normal 3 7 4 3 3" xfId="16889" xr:uid="{00000000-0005-0000-0000-0000F7410000}"/>
    <cellStyle name="Normal 3 7 4 3 4" xfId="16890" xr:uid="{00000000-0005-0000-0000-0000F8410000}"/>
    <cellStyle name="Normal 3 7 4 4" xfId="16891" xr:uid="{00000000-0005-0000-0000-0000F9410000}"/>
    <cellStyle name="Normal 3 7 4 5" xfId="16892" xr:uid="{00000000-0005-0000-0000-0000FA410000}"/>
    <cellStyle name="Normal 3 7 4 6" xfId="16893" xr:uid="{00000000-0005-0000-0000-0000FB410000}"/>
    <cellStyle name="Normal 3 7 5" xfId="16894" xr:uid="{00000000-0005-0000-0000-0000FC410000}"/>
    <cellStyle name="Normal 3 7 6" xfId="16895" xr:uid="{00000000-0005-0000-0000-0000FD410000}"/>
    <cellStyle name="Normal 3 7 6 2" xfId="16896" xr:uid="{00000000-0005-0000-0000-0000FE410000}"/>
    <cellStyle name="Normal 3 7 6 2 2" xfId="16897" xr:uid="{00000000-0005-0000-0000-0000FF410000}"/>
    <cellStyle name="Normal 3 7 6 2 3" xfId="16898" xr:uid="{00000000-0005-0000-0000-000000420000}"/>
    <cellStyle name="Normal 3 7 6 2 4" xfId="16899" xr:uid="{00000000-0005-0000-0000-000001420000}"/>
    <cellStyle name="Normal 3 7 6 3" xfId="16900" xr:uid="{00000000-0005-0000-0000-000002420000}"/>
    <cellStyle name="Normal 3 7 6 4" xfId="16901" xr:uid="{00000000-0005-0000-0000-000003420000}"/>
    <cellStyle name="Normal 3 7 6 5" xfId="16902" xr:uid="{00000000-0005-0000-0000-000004420000}"/>
    <cellStyle name="Normal 3 7 7" xfId="16903" xr:uid="{00000000-0005-0000-0000-000005420000}"/>
    <cellStyle name="Normal 3 7 7 2" xfId="16904" xr:uid="{00000000-0005-0000-0000-000006420000}"/>
    <cellStyle name="Normal 3 7 7 3" xfId="16905" xr:uid="{00000000-0005-0000-0000-000007420000}"/>
    <cellStyle name="Normal 3 7 7 4" xfId="16906" xr:uid="{00000000-0005-0000-0000-000008420000}"/>
    <cellStyle name="Normal 3 7 8" xfId="16907" xr:uid="{00000000-0005-0000-0000-000009420000}"/>
    <cellStyle name="Normal 3 7 9" xfId="16908" xr:uid="{00000000-0005-0000-0000-00000A420000}"/>
    <cellStyle name="Normal 3 8" xfId="16909" xr:uid="{00000000-0005-0000-0000-00000B420000}"/>
    <cellStyle name="Normal 3 8 10" xfId="16910" xr:uid="{00000000-0005-0000-0000-00000C420000}"/>
    <cellStyle name="Normal 3 8 11" xfId="16911" xr:uid="{00000000-0005-0000-0000-00000D420000}"/>
    <cellStyle name="Normal 3 8 11 2" xfId="16912" xr:uid="{00000000-0005-0000-0000-00000E420000}"/>
    <cellStyle name="Normal 3 8 11 2 2" xfId="16913" xr:uid="{00000000-0005-0000-0000-00000F420000}"/>
    <cellStyle name="Normal 3 8 11 2 3" xfId="16914" xr:uid="{00000000-0005-0000-0000-000010420000}"/>
    <cellStyle name="Normal 3 8 11 2 4" xfId="16915" xr:uid="{00000000-0005-0000-0000-000011420000}"/>
    <cellStyle name="Normal 3 8 11 3" xfId="16916" xr:uid="{00000000-0005-0000-0000-000012420000}"/>
    <cellStyle name="Normal 3 8 11 4" xfId="16917" xr:uid="{00000000-0005-0000-0000-000013420000}"/>
    <cellStyle name="Normal 3 8 11 5" xfId="16918" xr:uid="{00000000-0005-0000-0000-000014420000}"/>
    <cellStyle name="Normal 3 8 12" xfId="16919" xr:uid="{00000000-0005-0000-0000-000015420000}"/>
    <cellStyle name="Normal 3 8 12 2" xfId="16920" xr:uid="{00000000-0005-0000-0000-000016420000}"/>
    <cellStyle name="Normal 3 8 12 3" xfId="16921" xr:uid="{00000000-0005-0000-0000-000017420000}"/>
    <cellStyle name="Normal 3 8 12 4" xfId="16922" xr:uid="{00000000-0005-0000-0000-000018420000}"/>
    <cellStyle name="Normal 3 8 13" xfId="16923" xr:uid="{00000000-0005-0000-0000-000019420000}"/>
    <cellStyle name="Normal 3 8 14" xfId="16924" xr:uid="{00000000-0005-0000-0000-00001A420000}"/>
    <cellStyle name="Normal 3 8 15" xfId="16925" xr:uid="{00000000-0005-0000-0000-00001B420000}"/>
    <cellStyle name="Normal 3 8 2" xfId="16926" xr:uid="{00000000-0005-0000-0000-00001C420000}"/>
    <cellStyle name="Normal 3 8 2 10" xfId="16927" xr:uid="{00000000-0005-0000-0000-00001D420000}"/>
    <cellStyle name="Normal 3 8 2 10 2" xfId="16928" xr:uid="{00000000-0005-0000-0000-00001E420000}"/>
    <cellStyle name="Normal 3 8 2 10 2 2" xfId="16929" xr:uid="{00000000-0005-0000-0000-00001F420000}"/>
    <cellStyle name="Normal 3 8 2 10 2 3" xfId="16930" xr:uid="{00000000-0005-0000-0000-000020420000}"/>
    <cellStyle name="Normal 3 8 2 10 2 4" xfId="16931" xr:uid="{00000000-0005-0000-0000-000021420000}"/>
    <cellStyle name="Normal 3 8 2 10 3" xfId="16932" xr:uid="{00000000-0005-0000-0000-000022420000}"/>
    <cellStyle name="Normal 3 8 2 10 4" xfId="16933" xr:uid="{00000000-0005-0000-0000-000023420000}"/>
    <cellStyle name="Normal 3 8 2 10 5" xfId="16934" xr:uid="{00000000-0005-0000-0000-000024420000}"/>
    <cellStyle name="Normal 3 8 2 11" xfId="16935" xr:uid="{00000000-0005-0000-0000-000025420000}"/>
    <cellStyle name="Normal 3 8 2 11 2" xfId="16936" xr:uid="{00000000-0005-0000-0000-000026420000}"/>
    <cellStyle name="Normal 3 8 2 11 3" xfId="16937" xr:uid="{00000000-0005-0000-0000-000027420000}"/>
    <cellStyle name="Normal 3 8 2 11 4" xfId="16938" xr:uid="{00000000-0005-0000-0000-000028420000}"/>
    <cellStyle name="Normal 3 8 2 12" xfId="16939" xr:uid="{00000000-0005-0000-0000-000029420000}"/>
    <cellStyle name="Normal 3 8 2 13" xfId="16940" xr:uid="{00000000-0005-0000-0000-00002A420000}"/>
    <cellStyle name="Normal 3 8 2 14" xfId="16941" xr:uid="{00000000-0005-0000-0000-00002B420000}"/>
    <cellStyle name="Normal 3 8 2 2" xfId="16942" xr:uid="{00000000-0005-0000-0000-00002C420000}"/>
    <cellStyle name="Normal 3 8 2 2 2" xfId="16943" xr:uid="{00000000-0005-0000-0000-00002D420000}"/>
    <cellStyle name="Normal 3 8 2 2 3" xfId="16944" xr:uid="{00000000-0005-0000-0000-00002E420000}"/>
    <cellStyle name="Normal 3 8 2 2 4" xfId="16945" xr:uid="{00000000-0005-0000-0000-00002F420000}"/>
    <cellStyle name="Normal 3 8 2 2 4 2" xfId="16946" xr:uid="{00000000-0005-0000-0000-000030420000}"/>
    <cellStyle name="Normal 3 8 2 2 4 2 2" xfId="16947" xr:uid="{00000000-0005-0000-0000-000031420000}"/>
    <cellStyle name="Normal 3 8 2 2 4 2 3" xfId="16948" xr:uid="{00000000-0005-0000-0000-000032420000}"/>
    <cellStyle name="Normal 3 8 2 2 4 2 4" xfId="16949" xr:uid="{00000000-0005-0000-0000-000033420000}"/>
    <cellStyle name="Normal 3 8 2 2 4 3" xfId="16950" xr:uid="{00000000-0005-0000-0000-000034420000}"/>
    <cellStyle name="Normal 3 8 2 2 4 4" xfId="16951" xr:uid="{00000000-0005-0000-0000-000035420000}"/>
    <cellStyle name="Normal 3 8 2 2 4 5" xfId="16952" xr:uid="{00000000-0005-0000-0000-000036420000}"/>
    <cellStyle name="Normal 3 8 2 2 5" xfId="16953" xr:uid="{00000000-0005-0000-0000-000037420000}"/>
    <cellStyle name="Normal 3 8 2 2 5 2" xfId="16954" xr:uid="{00000000-0005-0000-0000-000038420000}"/>
    <cellStyle name="Normal 3 8 2 2 5 3" xfId="16955" xr:uid="{00000000-0005-0000-0000-000039420000}"/>
    <cellStyle name="Normal 3 8 2 2 5 4" xfId="16956" xr:uid="{00000000-0005-0000-0000-00003A420000}"/>
    <cellStyle name="Normal 3 8 2 2 6" xfId="16957" xr:uid="{00000000-0005-0000-0000-00003B420000}"/>
    <cellStyle name="Normal 3 8 2 2 7" xfId="16958" xr:uid="{00000000-0005-0000-0000-00003C420000}"/>
    <cellStyle name="Normal 3 8 2 2 8" xfId="16959" xr:uid="{00000000-0005-0000-0000-00003D420000}"/>
    <cellStyle name="Normal 3 8 2 3" xfId="16960" xr:uid="{00000000-0005-0000-0000-00003E420000}"/>
    <cellStyle name="Normal 3 8 2 3 2" xfId="16961" xr:uid="{00000000-0005-0000-0000-00003F420000}"/>
    <cellStyle name="Normal 3 8 2 3 3" xfId="16962" xr:uid="{00000000-0005-0000-0000-000040420000}"/>
    <cellStyle name="Normal 3 8 2 3 3 2" xfId="16963" xr:uid="{00000000-0005-0000-0000-000041420000}"/>
    <cellStyle name="Normal 3 8 2 3 3 2 2" xfId="16964" xr:uid="{00000000-0005-0000-0000-000042420000}"/>
    <cellStyle name="Normal 3 8 2 3 3 2 3" xfId="16965" xr:uid="{00000000-0005-0000-0000-000043420000}"/>
    <cellStyle name="Normal 3 8 2 3 3 2 4" xfId="16966" xr:uid="{00000000-0005-0000-0000-000044420000}"/>
    <cellStyle name="Normal 3 8 2 3 3 3" xfId="16967" xr:uid="{00000000-0005-0000-0000-000045420000}"/>
    <cellStyle name="Normal 3 8 2 3 3 4" xfId="16968" xr:uid="{00000000-0005-0000-0000-000046420000}"/>
    <cellStyle name="Normal 3 8 2 3 3 5" xfId="16969" xr:uid="{00000000-0005-0000-0000-000047420000}"/>
    <cellStyle name="Normal 3 8 2 3 4" xfId="16970" xr:uid="{00000000-0005-0000-0000-000048420000}"/>
    <cellStyle name="Normal 3 8 2 3 4 2" xfId="16971" xr:uid="{00000000-0005-0000-0000-000049420000}"/>
    <cellStyle name="Normal 3 8 2 3 4 3" xfId="16972" xr:uid="{00000000-0005-0000-0000-00004A420000}"/>
    <cellStyle name="Normal 3 8 2 3 4 4" xfId="16973" xr:uid="{00000000-0005-0000-0000-00004B420000}"/>
    <cellStyle name="Normal 3 8 2 3 5" xfId="16974" xr:uid="{00000000-0005-0000-0000-00004C420000}"/>
    <cellStyle name="Normal 3 8 2 3 6" xfId="16975" xr:uid="{00000000-0005-0000-0000-00004D420000}"/>
    <cellStyle name="Normal 3 8 2 3 7" xfId="16976" xr:uid="{00000000-0005-0000-0000-00004E420000}"/>
    <cellStyle name="Normal 3 8 2 4" xfId="16977" xr:uid="{00000000-0005-0000-0000-00004F420000}"/>
    <cellStyle name="Normal 3 8 2 5" xfId="16978" xr:uid="{00000000-0005-0000-0000-000050420000}"/>
    <cellStyle name="Normal 3 8 2 6" xfId="16979" xr:uid="{00000000-0005-0000-0000-000051420000}"/>
    <cellStyle name="Normal 3 8 2 7" xfId="16980" xr:uid="{00000000-0005-0000-0000-000052420000}"/>
    <cellStyle name="Normal 3 8 2 8" xfId="16981" xr:uid="{00000000-0005-0000-0000-000053420000}"/>
    <cellStyle name="Normal 3 8 2 9" xfId="16982" xr:uid="{00000000-0005-0000-0000-000054420000}"/>
    <cellStyle name="Normal 3 8 3" xfId="16983" xr:uid="{00000000-0005-0000-0000-000055420000}"/>
    <cellStyle name="Normal 3 8 3 2" xfId="16984" xr:uid="{00000000-0005-0000-0000-000056420000}"/>
    <cellStyle name="Normal 3 8 3 3" xfId="16985" xr:uid="{00000000-0005-0000-0000-000057420000}"/>
    <cellStyle name="Normal 3 8 3 4" xfId="16986" xr:uid="{00000000-0005-0000-0000-000058420000}"/>
    <cellStyle name="Normal 3 8 3 4 2" xfId="16987" xr:uid="{00000000-0005-0000-0000-000059420000}"/>
    <cellStyle name="Normal 3 8 3 4 2 2" xfId="16988" xr:uid="{00000000-0005-0000-0000-00005A420000}"/>
    <cellStyle name="Normal 3 8 3 4 2 3" xfId="16989" xr:uid="{00000000-0005-0000-0000-00005B420000}"/>
    <cellStyle name="Normal 3 8 3 4 2 4" xfId="16990" xr:uid="{00000000-0005-0000-0000-00005C420000}"/>
    <cellStyle name="Normal 3 8 3 4 3" xfId="16991" xr:uid="{00000000-0005-0000-0000-00005D420000}"/>
    <cellStyle name="Normal 3 8 3 4 4" xfId="16992" xr:uid="{00000000-0005-0000-0000-00005E420000}"/>
    <cellStyle name="Normal 3 8 3 4 5" xfId="16993" xr:uid="{00000000-0005-0000-0000-00005F420000}"/>
    <cellStyle name="Normal 3 8 3 5" xfId="16994" xr:uid="{00000000-0005-0000-0000-000060420000}"/>
    <cellStyle name="Normal 3 8 3 5 2" xfId="16995" xr:uid="{00000000-0005-0000-0000-000061420000}"/>
    <cellStyle name="Normal 3 8 3 5 3" xfId="16996" xr:uid="{00000000-0005-0000-0000-000062420000}"/>
    <cellStyle name="Normal 3 8 3 5 4" xfId="16997" xr:uid="{00000000-0005-0000-0000-000063420000}"/>
    <cellStyle name="Normal 3 8 3 6" xfId="16998" xr:uid="{00000000-0005-0000-0000-000064420000}"/>
    <cellStyle name="Normal 3 8 3 7" xfId="16999" xr:uid="{00000000-0005-0000-0000-000065420000}"/>
    <cellStyle name="Normal 3 8 3 8" xfId="17000" xr:uid="{00000000-0005-0000-0000-000066420000}"/>
    <cellStyle name="Normal 3 8 4" xfId="17001" xr:uid="{00000000-0005-0000-0000-000067420000}"/>
    <cellStyle name="Normal 3 8 4 2" xfId="17002" xr:uid="{00000000-0005-0000-0000-000068420000}"/>
    <cellStyle name="Normal 3 8 4 3" xfId="17003" xr:uid="{00000000-0005-0000-0000-000069420000}"/>
    <cellStyle name="Normal 3 8 4 3 2" xfId="17004" xr:uid="{00000000-0005-0000-0000-00006A420000}"/>
    <cellStyle name="Normal 3 8 4 3 2 2" xfId="17005" xr:uid="{00000000-0005-0000-0000-00006B420000}"/>
    <cellStyle name="Normal 3 8 4 3 2 3" xfId="17006" xr:uid="{00000000-0005-0000-0000-00006C420000}"/>
    <cellStyle name="Normal 3 8 4 3 2 4" xfId="17007" xr:uid="{00000000-0005-0000-0000-00006D420000}"/>
    <cellStyle name="Normal 3 8 4 3 3" xfId="17008" xr:uid="{00000000-0005-0000-0000-00006E420000}"/>
    <cellStyle name="Normal 3 8 4 3 4" xfId="17009" xr:uid="{00000000-0005-0000-0000-00006F420000}"/>
    <cellStyle name="Normal 3 8 4 3 5" xfId="17010" xr:uid="{00000000-0005-0000-0000-000070420000}"/>
    <cellStyle name="Normal 3 8 4 4" xfId="17011" xr:uid="{00000000-0005-0000-0000-000071420000}"/>
    <cellStyle name="Normal 3 8 4 4 2" xfId="17012" xr:uid="{00000000-0005-0000-0000-000072420000}"/>
    <cellStyle name="Normal 3 8 4 4 3" xfId="17013" xr:uid="{00000000-0005-0000-0000-000073420000}"/>
    <cellStyle name="Normal 3 8 4 4 4" xfId="17014" xr:uid="{00000000-0005-0000-0000-000074420000}"/>
    <cellStyle name="Normal 3 8 4 5" xfId="17015" xr:uid="{00000000-0005-0000-0000-000075420000}"/>
    <cellStyle name="Normal 3 8 4 6" xfId="17016" xr:uid="{00000000-0005-0000-0000-000076420000}"/>
    <cellStyle name="Normal 3 8 4 7" xfId="17017" xr:uid="{00000000-0005-0000-0000-000077420000}"/>
    <cellStyle name="Normal 3 8 5" xfId="17018" xr:uid="{00000000-0005-0000-0000-000078420000}"/>
    <cellStyle name="Normal 3 8 6" xfId="17019" xr:uid="{00000000-0005-0000-0000-000079420000}"/>
    <cellStyle name="Normal 3 8 7" xfId="17020" xr:uid="{00000000-0005-0000-0000-00007A420000}"/>
    <cellStyle name="Normal 3 8 8" xfId="17021" xr:uid="{00000000-0005-0000-0000-00007B420000}"/>
    <cellStyle name="Normal 3 8 9" xfId="17022" xr:uid="{00000000-0005-0000-0000-00007C420000}"/>
    <cellStyle name="Normal 3 8 9 2" xfId="17023" xr:uid="{00000000-0005-0000-0000-00007D420000}"/>
    <cellStyle name="Normal 3 8 9 2 2" xfId="17024" xr:uid="{00000000-0005-0000-0000-00007E420000}"/>
    <cellStyle name="Normal 3 8 9 2 2 2" xfId="17025" xr:uid="{00000000-0005-0000-0000-00007F420000}"/>
    <cellStyle name="Normal 3 8 9 2 2 3" xfId="17026" xr:uid="{00000000-0005-0000-0000-000080420000}"/>
    <cellStyle name="Normal 3 8 9 2 2 4" xfId="17027" xr:uid="{00000000-0005-0000-0000-000081420000}"/>
    <cellStyle name="Normal 3 8 9 2 3" xfId="17028" xr:uid="{00000000-0005-0000-0000-000082420000}"/>
    <cellStyle name="Normal 3 8 9 2 4" xfId="17029" xr:uid="{00000000-0005-0000-0000-000083420000}"/>
    <cellStyle name="Normal 3 8 9 2 5" xfId="17030" xr:uid="{00000000-0005-0000-0000-000084420000}"/>
    <cellStyle name="Normal 3 8 9 3" xfId="17031" xr:uid="{00000000-0005-0000-0000-000085420000}"/>
    <cellStyle name="Normal 3 8 9 4" xfId="17032" xr:uid="{00000000-0005-0000-0000-000086420000}"/>
    <cellStyle name="Normal 3 8 9 4 2" xfId="17033" xr:uid="{00000000-0005-0000-0000-000087420000}"/>
    <cellStyle name="Normal 3 8 9 4 3" xfId="17034" xr:uid="{00000000-0005-0000-0000-000088420000}"/>
    <cellStyle name="Normal 3 8 9 4 4" xfId="17035" xr:uid="{00000000-0005-0000-0000-000089420000}"/>
    <cellStyle name="Normal 3 8 9 5" xfId="17036" xr:uid="{00000000-0005-0000-0000-00008A420000}"/>
    <cellStyle name="Normal 3 8 9 6" xfId="17037" xr:uid="{00000000-0005-0000-0000-00008B420000}"/>
    <cellStyle name="Normal 3 8 9 7" xfId="17038" xr:uid="{00000000-0005-0000-0000-00008C420000}"/>
    <cellStyle name="Normal 3 9" xfId="17039" xr:uid="{00000000-0005-0000-0000-00008D420000}"/>
    <cellStyle name="Normal 3 9 2" xfId="17040" xr:uid="{00000000-0005-0000-0000-00008E420000}"/>
    <cellStyle name="Normal 3 9 2 2" xfId="17041" xr:uid="{00000000-0005-0000-0000-00008F420000}"/>
    <cellStyle name="Normal 3 9 2 3" xfId="17042" xr:uid="{00000000-0005-0000-0000-000090420000}"/>
    <cellStyle name="Normal 3 9 2 3 2" xfId="17043" xr:uid="{00000000-0005-0000-0000-000091420000}"/>
    <cellStyle name="Normal 3 9 2 3 2 2" xfId="17044" xr:uid="{00000000-0005-0000-0000-000092420000}"/>
    <cellStyle name="Normal 3 9 2 3 2 3" xfId="17045" xr:uid="{00000000-0005-0000-0000-000093420000}"/>
    <cellStyle name="Normal 3 9 2 3 2 4" xfId="17046" xr:uid="{00000000-0005-0000-0000-000094420000}"/>
    <cellStyle name="Normal 3 9 2 3 3" xfId="17047" xr:uid="{00000000-0005-0000-0000-000095420000}"/>
    <cellStyle name="Normal 3 9 2 3 4" xfId="17048" xr:uid="{00000000-0005-0000-0000-000096420000}"/>
    <cellStyle name="Normal 3 9 2 3 5" xfId="17049" xr:uid="{00000000-0005-0000-0000-000097420000}"/>
    <cellStyle name="Normal 3 9 2 4" xfId="17050" xr:uid="{00000000-0005-0000-0000-000098420000}"/>
    <cellStyle name="Normal 3 9 2 4 2" xfId="17051" xr:uid="{00000000-0005-0000-0000-000099420000}"/>
    <cellStyle name="Normal 3 9 2 4 3" xfId="17052" xr:uid="{00000000-0005-0000-0000-00009A420000}"/>
    <cellStyle name="Normal 3 9 2 4 4" xfId="17053" xr:uid="{00000000-0005-0000-0000-00009B420000}"/>
    <cellStyle name="Normal 3 9 2 5" xfId="17054" xr:uid="{00000000-0005-0000-0000-00009C420000}"/>
    <cellStyle name="Normal 3 9 2 6" xfId="17055" xr:uid="{00000000-0005-0000-0000-00009D420000}"/>
    <cellStyle name="Normal 3 9 2 7" xfId="17056" xr:uid="{00000000-0005-0000-0000-00009E420000}"/>
    <cellStyle name="Normal 3 9 3" xfId="17057" xr:uid="{00000000-0005-0000-0000-00009F420000}"/>
    <cellStyle name="Normal 3 9 3 2" xfId="17058" xr:uid="{00000000-0005-0000-0000-0000A0420000}"/>
    <cellStyle name="Normal 3 9 3 2 2" xfId="17059" xr:uid="{00000000-0005-0000-0000-0000A1420000}"/>
    <cellStyle name="Normal 3 9 3 2 2 2" xfId="17060" xr:uid="{00000000-0005-0000-0000-0000A2420000}"/>
    <cellStyle name="Normal 3 9 3 2 2 3" xfId="17061" xr:uid="{00000000-0005-0000-0000-0000A3420000}"/>
    <cellStyle name="Normal 3 9 3 2 2 4" xfId="17062" xr:uid="{00000000-0005-0000-0000-0000A4420000}"/>
    <cellStyle name="Normal 3 9 3 2 3" xfId="17063" xr:uid="{00000000-0005-0000-0000-0000A5420000}"/>
    <cellStyle name="Normal 3 9 3 2 4" xfId="17064" xr:uid="{00000000-0005-0000-0000-0000A6420000}"/>
    <cellStyle name="Normal 3 9 3 2 5" xfId="17065" xr:uid="{00000000-0005-0000-0000-0000A7420000}"/>
    <cellStyle name="Normal 3 9 3 3" xfId="17066" xr:uid="{00000000-0005-0000-0000-0000A8420000}"/>
    <cellStyle name="Normal 3 9 3 3 2" xfId="17067" xr:uid="{00000000-0005-0000-0000-0000A9420000}"/>
    <cellStyle name="Normal 3 9 3 3 3" xfId="17068" xr:uid="{00000000-0005-0000-0000-0000AA420000}"/>
    <cellStyle name="Normal 3 9 3 3 4" xfId="17069" xr:uid="{00000000-0005-0000-0000-0000AB420000}"/>
    <cellStyle name="Normal 3 9 3 4" xfId="17070" xr:uid="{00000000-0005-0000-0000-0000AC420000}"/>
    <cellStyle name="Normal 3 9 3 5" xfId="17071" xr:uid="{00000000-0005-0000-0000-0000AD420000}"/>
    <cellStyle name="Normal 3 9 3 6" xfId="17072" xr:uid="{00000000-0005-0000-0000-0000AE420000}"/>
    <cellStyle name="Normal 3 9 4" xfId="17073" xr:uid="{00000000-0005-0000-0000-0000AF420000}"/>
    <cellStyle name="Normal 3 9 5" xfId="17074" xr:uid="{00000000-0005-0000-0000-0000B0420000}"/>
    <cellStyle name="Normal 3 9 5 2" xfId="17075" xr:uid="{00000000-0005-0000-0000-0000B1420000}"/>
    <cellStyle name="Normal 3 9 5 2 2" xfId="17076" xr:uid="{00000000-0005-0000-0000-0000B2420000}"/>
    <cellStyle name="Normal 3 9 5 2 3" xfId="17077" xr:uid="{00000000-0005-0000-0000-0000B3420000}"/>
    <cellStyle name="Normal 3 9 5 2 4" xfId="17078" xr:uid="{00000000-0005-0000-0000-0000B4420000}"/>
    <cellStyle name="Normal 3 9 5 3" xfId="17079" xr:uid="{00000000-0005-0000-0000-0000B5420000}"/>
    <cellStyle name="Normal 3 9 5 4" xfId="17080" xr:uid="{00000000-0005-0000-0000-0000B6420000}"/>
    <cellStyle name="Normal 3 9 5 5" xfId="17081" xr:uid="{00000000-0005-0000-0000-0000B7420000}"/>
    <cellStyle name="Normal 3 9 6" xfId="17082" xr:uid="{00000000-0005-0000-0000-0000B8420000}"/>
    <cellStyle name="Normal 3 9 7" xfId="17083" xr:uid="{00000000-0005-0000-0000-0000B9420000}"/>
    <cellStyle name="Normal 3 9 8" xfId="17084" xr:uid="{00000000-0005-0000-0000-0000BA420000}"/>
    <cellStyle name="Normal 30" xfId="17085" xr:uid="{00000000-0005-0000-0000-0000BB420000}"/>
    <cellStyle name="Normal 30 10" xfId="17086" xr:uid="{00000000-0005-0000-0000-0000BC420000}"/>
    <cellStyle name="Normal 30 10 2" xfId="17087" xr:uid="{00000000-0005-0000-0000-0000BD420000}"/>
    <cellStyle name="Normal 30 11" xfId="17088" xr:uid="{00000000-0005-0000-0000-0000BE420000}"/>
    <cellStyle name="Normal 30 11 2" xfId="17089" xr:uid="{00000000-0005-0000-0000-0000BF420000}"/>
    <cellStyle name="Normal 30 12" xfId="17090" xr:uid="{00000000-0005-0000-0000-0000C0420000}"/>
    <cellStyle name="Normal 30 12 2" xfId="17091" xr:uid="{00000000-0005-0000-0000-0000C1420000}"/>
    <cellStyle name="Normal 30 13" xfId="17092" xr:uid="{00000000-0005-0000-0000-0000C2420000}"/>
    <cellStyle name="Normal 30 13 2" xfId="17093" xr:uid="{00000000-0005-0000-0000-0000C3420000}"/>
    <cellStyle name="Normal 30 13 2 2" xfId="17094" xr:uid="{00000000-0005-0000-0000-0000C4420000}"/>
    <cellStyle name="Normal 30 13 2 3" xfId="17095" xr:uid="{00000000-0005-0000-0000-0000C5420000}"/>
    <cellStyle name="Normal 30 13 2 4" xfId="17096" xr:uid="{00000000-0005-0000-0000-0000C6420000}"/>
    <cellStyle name="Normal 30 13 3" xfId="17097" xr:uid="{00000000-0005-0000-0000-0000C7420000}"/>
    <cellStyle name="Normal 30 13 4" xfId="17098" xr:uid="{00000000-0005-0000-0000-0000C8420000}"/>
    <cellStyle name="Normal 30 13 5" xfId="17099" xr:uid="{00000000-0005-0000-0000-0000C9420000}"/>
    <cellStyle name="Normal 30 14" xfId="17100" xr:uid="{00000000-0005-0000-0000-0000CA420000}"/>
    <cellStyle name="Normal 30 14 2" xfId="17101" xr:uid="{00000000-0005-0000-0000-0000CB420000}"/>
    <cellStyle name="Normal 30 14 3" xfId="17102" xr:uid="{00000000-0005-0000-0000-0000CC420000}"/>
    <cellStyle name="Normal 30 14 4" xfId="17103" xr:uid="{00000000-0005-0000-0000-0000CD420000}"/>
    <cellStyle name="Normal 30 15" xfId="17104" xr:uid="{00000000-0005-0000-0000-0000CE420000}"/>
    <cellStyle name="Normal 30 16" xfId="17105" xr:uid="{00000000-0005-0000-0000-0000CF420000}"/>
    <cellStyle name="Normal 30 17" xfId="17106" xr:uid="{00000000-0005-0000-0000-0000D0420000}"/>
    <cellStyle name="Normal 30 2" xfId="17107" xr:uid="{00000000-0005-0000-0000-0000D1420000}"/>
    <cellStyle name="Normal 30 2 2" xfId="17108" xr:uid="{00000000-0005-0000-0000-0000D2420000}"/>
    <cellStyle name="Normal 30 3" xfId="17109" xr:uid="{00000000-0005-0000-0000-0000D3420000}"/>
    <cellStyle name="Normal 30 3 2" xfId="17110" xr:uid="{00000000-0005-0000-0000-0000D4420000}"/>
    <cellStyle name="Normal 30 4" xfId="17111" xr:uid="{00000000-0005-0000-0000-0000D5420000}"/>
    <cellStyle name="Normal 30 4 2" xfId="17112" xr:uid="{00000000-0005-0000-0000-0000D6420000}"/>
    <cellStyle name="Normal 30 5" xfId="17113" xr:uid="{00000000-0005-0000-0000-0000D7420000}"/>
    <cellStyle name="Normal 30 5 2" xfId="17114" xr:uid="{00000000-0005-0000-0000-0000D8420000}"/>
    <cellStyle name="Normal 30 6" xfId="17115" xr:uid="{00000000-0005-0000-0000-0000D9420000}"/>
    <cellStyle name="Normal 30 6 2" xfId="17116" xr:uid="{00000000-0005-0000-0000-0000DA420000}"/>
    <cellStyle name="Normal 30 7" xfId="17117" xr:uid="{00000000-0005-0000-0000-0000DB420000}"/>
    <cellStyle name="Normal 30 7 2" xfId="17118" xr:uid="{00000000-0005-0000-0000-0000DC420000}"/>
    <cellStyle name="Normal 30 8" xfId="17119" xr:uid="{00000000-0005-0000-0000-0000DD420000}"/>
    <cellStyle name="Normal 30 8 2" xfId="17120" xr:uid="{00000000-0005-0000-0000-0000DE420000}"/>
    <cellStyle name="Normal 30 9" xfId="17121" xr:uid="{00000000-0005-0000-0000-0000DF420000}"/>
    <cellStyle name="Normal 30 9 2" xfId="17122" xr:uid="{00000000-0005-0000-0000-0000E0420000}"/>
    <cellStyle name="Normal 31" xfId="17123" xr:uid="{00000000-0005-0000-0000-0000E1420000}"/>
    <cellStyle name="Normal 31 2" xfId="17124" xr:uid="{00000000-0005-0000-0000-0000E2420000}"/>
    <cellStyle name="Normal 31 3" xfId="17125" xr:uid="{00000000-0005-0000-0000-0000E3420000}"/>
    <cellStyle name="Normal 31 3 2" xfId="17126" xr:uid="{00000000-0005-0000-0000-0000E4420000}"/>
    <cellStyle name="Normal 31 3 2 2" xfId="17127" xr:uid="{00000000-0005-0000-0000-0000E5420000}"/>
    <cellStyle name="Normal 31 3 2 2 2" xfId="17128" xr:uid="{00000000-0005-0000-0000-0000E6420000}"/>
    <cellStyle name="Normal 31 3 2 2 3" xfId="17129" xr:uid="{00000000-0005-0000-0000-0000E7420000}"/>
    <cellStyle name="Normal 31 3 2 2 4" xfId="17130" xr:uid="{00000000-0005-0000-0000-0000E8420000}"/>
    <cellStyle name="Normal 31 3 2 3" xfId="17131" xr:uid="{00000000-0005-0000-0000-0000E9420000}"/>
    <cellStyle name="Normal 31 3 2 4" xfId="17132" xr:uid="{00000000-0005-0000-0000-0000EA420000}"/>
    <cellStyle name="Normal 31 3 2 5" xfId="17133" xr:uid="{00000000-0005-0000-0000-0000EB420000}"/>
    <cellStyle name="Normal 31 3 3" xfId="17134" xr:uid="{00000000-0005-0000-0000-0000EC420000}"/>
    <cellStyle name="Normal 31 3 3 2" xfId="17135" xr:uid="{00000000-0005-0000-0000-0000ED420000}"/>
    <cellStyle name="Normal 31 3 3 3" xfId="17136" xr:uid="{00000000-0005-0000-0000-0000EE420000}"/>
    <cellStyle name="Normal 31 3 3 4" xfId="17137" xr:uid="{00000000-0005-0000-0000-0000EF420000}"/>
    <cellStyle name="Normal 31 3 4" xfId="17138" xr:uid="{00000000-0005-0000-0000-0000F0420000}"/>
    <cellStyle name="Normal 31 3 5" xfId="17139" xr:uid="{00000000-0005-0000-0000-0000F1420000}"/>
    <cellStyle name="Normal 31 3 6" xfId="17140" xr:uid="{00000000-0005-0000-0000-0000F2420000}"/>
    <cellStyle name="Normal 32" xfId="17141" xr:uid="{00000000-0005-0000-0000-0000F3420000}"/>
    <cellStyle name="Normal 32 2" xfId="17142" xr:uid="{00000000-0005-0000-0000-0000F4420000}"/>
    <cellStyle name="Normal 32 3" xfId="17143" xr:uid="{00000000-0005-0000-0000-0000F5420000}"/>
    <cellStyle name="Normal 32 3 2" xfId="17144" xr:uid="{00000000-0005-0000-0000-0000F6420000}"/>
    <cellStyle name="Normal 32 3 2 2" xfId="17145" xr:uid="{00000000-0005-0000-0000-0000F7420000}"/>
    <cellStyle name="Normal 32 3 2 2 2" xfId="17146" xr:uid="{00000000-0005-0000-0000-0000F8420000}"/>
    <cellStyle name="Normal 32 3 2 2 3" xfId="17147" xr:uid="{00000000-0005-0000-0000-0000F9420000}"/>
    <cellStyle name="Normal 32 3 2 2 4" xfId="17148" xr:uid="{00000000-0005-0000-0000-0000FA420000}"/>
    <cellStyle name="Normal 32 3 2 3" xfId="17149" xr:uid="{00000000-0005-0000-0000-0000FB420000}"/>
    <cellStyle name="Normal 32 3 2 4" xfId="17150" xr:uid="{00000000-0005-0000-0000-0000FC420000}"/>
    <cellStyle name="Normal 32 3 2 5" xfId="17151" xr:uid="{00000000-0005-0000-0000-0000FD420000}"/>
    <cellStyle name="Normal 32 3 3" xfId="17152" xr:uid="{00000000-0005-0000-0000-0000FE420000}"/>
    <cellStyle name="Normal 32 3 3 2" xfId="17153" xr:uid="{00000000-0005-0000-0000-0000FF420000}"/>
    <cellStyle name="Normal 32 3 3 3" xfId="17154" xr:uid="{00000000-0005-0000-0000-000000430000}"/>
    <cellStyle name="Normal 32 3 3 4" xfId="17155" xr:uid="{00000000-0005-0000-0000-000001430000}"/>
    <cellStyle name="Normal 32 3 4" xfId="17156" xr:uid="{00000000-0005-0000-0000-000002430000}"/>
    <cellStyle name="Normal 32 3 5" xfId="17157" xr:uid="{00000000-0005-0000-0000-000003430000}"/>
    <cellStyle name="Normal 32 3 6" xfId="17158" xr:uid="{00000000-0005-0000-0000-000004430000}"/>
    <cellStyle name="Normal 33" xfId="17159" xr:uid="{00000000-0005-0000-0000-000005430000}"/>
    <cellStyle name="Normal 33 2" xfId="17160" xr:uid="{00000000-0005-0000-0000-000006430000}"/>
    <cellStyle name="Normal 33 3" xfId="17161" xr:uid="{00000000-0005-0000-0000-000007430000}"/>
    <cellStyle name="Normal 33 3 2" xfId="17162" xr:uid="{00000000-0005-0000-0000-000008430000}"/>
    <cellStyle name="Normal 33 3 2 2" xfId="17163" xr:uid="{00000000-0005-0000-0000-000009430000}"/>
    <cellStyle name="Normal 33 3 2 2 2" xfId="17164" xr:uid="{00000000-0005-0000-0000-00000A430000}"/>
    <cellStyle name="Normal 33 3 2 2 3" xfId="17165" xr:uid="{00000000-0005-0000-0000-00000B430000}"/>
    <cellStyle name="Normal 33 3 2 2 4" xfId="17166" xr:uid="{00000000-0005-0000-0000-00000C430000}"/>
    <cellStyle name="Normal 33 3 2 3" xfId="17167" xr:uid="{00000000-0005-0000-0000-00000D430000}"/>
    <cellStyle name="Normal 33 3 2 4" xfId="17168" xr:uid="{00000000-0005-0000-0000-00000E430000}"/>
    <cellStyle name="Normal 33 3 2 5" xfId="17169" xr:uid="{00000000-0005-0000-0000-00000F430000}"/>
    <cellStyle name="Normal 33 3 3" xfId="17170" xr:uid="{00000000-0005-0000-0000-000010430000}"/>
    <cellStyle name="Normal 33 3 3 2" xfId="17171" xr:uid="{00000000-0005-0000-0000-000011430000}"/>
    <cellStyle name="Normal 33 3 3 3" xfId="17172" xr:uid="{00000000-0005-0000-0000-000012430000}"/>
    <cellStyle name="Normal 33 3 3 4" xfId="17173" xr:uid="{00000000-0005-0000-0000-000013430000}"/>
    <cellStyle name="Normal 33 3 4" xfId="17174" xr:uid="{00000000-0005-0000-0000-000014430000}"/>
    <cellStyle name="Normal 33 3 5" xfId="17175" xr:uid="{00000000-0005-0000-0000-000015430000}"/>
    <cellStyle name="Normal 33 3 6" xfId="17176" xr:uid="{00000000-0005-0000-0000-000016430000}"/>
    <cellStyle name="Normal 34" xfId="17177" xr:uid="{00000000-0005-0000-0000-000017430000}"/>
    <cellStyle name="Normal 34 2" xfId="17178" xr:uid="{00000000-0005-0000-0000-000018430000}"/>
    <cellStyle name="Normal 34 2 2" xfId="17179" xr:uid="{00000000-0005-0000-0000-000019430000}"/>
    <cellStyle name="Normal 34 2 2 2" xfId="17180" xr:uid="{00000000-0005-0000-0000-00001A430000}"/>
    <cellStyle name="Normal 34 2 2 3" xfId="17181" xr:uid="{00000000-0005-0000-0000-00001B430000}"/>
    <cellStyle name="Normal 34 2 2 4" xfId="17182" xr:uid="{00000000-0005-0000-0000-00001C430000}"/>
    <cellStyle name="Normal 34 2 3" xfId="17183" xr:uid="{00000000-0005-0000-0000-00001D430000}"/>
    <cellStyle name="Normal 34 2 4" xfId="17184" xr:uid="{00000000-0005-0000-0000-00001E430000}"/>
    <cellStyle name="Normal 34 2 5" xfId="17185" xr:uid="{00000000-0005-0000-0000-00001F430000}"/>
    <cellStyle name="Normal 34 3" xfId="17186" xr:uid="{00000000-0005-0000-0000-000020430000}"/>
    <cellStyle name="Normal 34 4" xfId="17187" xr:uid="{00000000-0005-0000-0000-000021430000}"/>
    <cellStyle name="Normal 34 4 2" xfId="17188" xr:uid="{00000000-0005-0000-0000-000022430000}"/>
    <cellStyle name="Normal 34 4 3" xfId="17189" xr:uid="{00000000-0005-0000-0000-000023430000}"/>
    <cellStyle name="Normal 34 4 4" xfId="17190" xr:uid="{00000000-0005-0000-0000-000024430000}"/>
    <cellStyle name="Normal 34 5" xfId="17191" xr:uid="{00000000-0005-0000-0000-000025430000}"/>
    <cellStyle name="Normal 34 6" xfId="17192" xr:uid="{00000000-0005-0000-0000-000026430000}"/>
    <cellStyle name="Normal 34 7" xfId="17193" xr:uid="{00000000-0005-0000-0000-000027430000}"/>
    <cellStyle name="Normal 35" xfId="17194" xr:uid="{00000000-0005-0000-0000-000028430000}"/>
    <cellStyle name="Normal 35 2" xfId="17195" xr:uid="{00000000-0005-0000-0000-000029430000}"/>
    <cellStyle name="Normal 35 2 2" xfId="17196" xr:uid="{00000000-0005-0000-0000-00002A430000}"/>
    <cellStyle name="Normal 35 2 2 2" xfId="17197" xr:uid="{00000000-0005-0000-0000-00002B430000}"/>
    <cellStyle name="Normal 35 2 2 2 2" xfId="17198" xr:uid="{00000000-0005-0000-0000-00002C430000}"/>
    <cellStyle name="Normal 35 2 2 2 3" xfId="17199" xr:uid="{00000000-0005-0000-0000-00002D430000}"/>
    <cellStyle name="Normal 35 2 2 2 4" xfId="17200" xr:uid="{00000000-0005-0000-0000-00002E430000}"/>
    <cellStyle name="Normal 35 2 2 3" xfId="17201" xr:uid="{00000000-0005-0000-0000-00002F430000}"/>
    <cellStyle name="Normal 35 2 2 4" xfId="17202" xr:uid="{00000000-0005-0000-0000-000030430000}"/>
    <cellStyle name="Normal 35 2 2 5" xfId="17203" xr:uid="{00000000-0005-0000-0000-000031430000}"/>
    <cellStyle name="Normal 35 2 3" xfId="17204" xr:uid="{00000000-0005-0000-0000-000032430000}"/>
    <cellStyle name="Normal 35 2 3 2" xfId="17205" xr:uid="{00000000-0005-0000-0000-000033430000}"/>
    <cellStyle name="Normal 35 2 3 3" xfId="17206" xr:uid="{00000000-0005-0000-0000-000034430000}"/>
    <cellStyle name="Normal 35 2 3 4" xfId="17207" xr:uid="{00000000-0005-0000-0000-000035430000}"/>
    <cellStyle name="Normal 35 2 4" xfId="17208" xr:uid="{00000000-0005-0000-0000-000036430000}"/>
    <cellStyle name="Normal 35 2 5" xfId="17209" xr:uid="{00000000-0005-0000-0000-000037430000}"/>
    <cellStyle name="Normal 35 2 6" xfId="17210" xr:uid="{00000000-0005-0000-0000-000038430000}"/>
    <cellStyle name="Normal 36" xfId="17211" xr:uid="{00000000-0005-0000-0000-000039430000}"/>
    <cellStyle name="Normal 36 2" xfId="17212" xr:uid="{00000000-0005-0000-0000-00003A430000}"/>
    <cellStyle name="Normal 36 2 2" xfId="17213" xr:uid="{00000000-0005-0000-0000-00003B430000}"/>
    <cellStyle name="Normal 36 2 2 2" xfId="17214" xr:uid="{00000000-0005-0000-0000-00003C430000}"/>
    <cellStyle name="Normal 36 2 2 3" xfId="17215" xr:uid="{00000000-0005-0000-0000-00003D430000}"/>
    <cellStyle name="Normal 36 2 2 4" xfId="17216" xr:uid="{00000000-0005-0000-0000-00003E430000}"/>
    <cellStyle name="Normal 36 2 3" xfId="17217" xr:uid="{00000000-0005-0000-0000-00003F430000}"/>
    <cellStyle name="Normal 36 2 4" xfId="17218" xr:uid="{00000000-0005-0000-0000-000040430000}"/>
    <cellStyle name="Normal 36 2 5" xfId="17219" xr:uid="{00000000-0005-0000-0000-000041430000}"/>
    <cellStyle name="Normal 36 3" xfId="17220" xr:uid="{00000000-0005-0000-0000-000042430000}"/>
    <cellStyle name="Normal 36 4" xfId="17221" xr:uid="{00000000-0005-0000-0000-000043430000}"/>
    <cellStyle name="Normal 36 4 2" xfId="17222" xr:uid="{00000000-0005-0000-0000-000044430000}"/>
    <cellStyle name="Normal 36 4 3" xfId="17223" xr:uid="{00000000-0005-0000-0000-000045430000}"/>
    <cellStyle name="Normal 36 4 4" xfId="17224" xr:uid="{00000000-0005-0000-0000-000046430000}"/>
    <cellStyle name="Normal 36 5" xfId="17225" xr:uid="{00000000-0005-0000-0000-000047430000}"/>
    <cellStyle name="Normal 36 6" xfId="17226" xr:uid="{00000000-0005-0000-0000-000048430000}"/>
    <cellStyle name="Normal 36 7" xfId="17227" xr:uid="{00000000-0005-0000-0000-000049430000}"/>
    <cellStyle name="Normal 37" xfId="17228" xr:uid="{00000000-0005-0000-0000-00004A430000}"/>
    <cellStyle name="Normal 37 2" xfId="17229" xr:uid="{00000000-0005-0000-0000-00004B430000}"/>
    <cellStyle name="Normal 37 3" xfId="17230" xr:uid="{00000000-0005-0000-0000-00004C430000}"/>
    <cellStyle name="Normal 37 3 2" xfId="17231" xr:uid="{00000000-0005-0000-0000-00004D430000}"/>
    <cellStyle name="Normal 37 3 2 2" xfId="17232" xr:uid="{00000000-0005-0000-0000-00004E430000}"/>
    <cellStyle name="Normal 37 3 2 2 2" xfId="17233" xr:uid="{00000000-0005-0000-0000-00004F430000}"/>
    <cellStyle name="Normal 37 3 2 2 3" xfId="17234" xr:uid="{00000000-0005-0000-0000-000050430000}"/>
    <cellStyle name="Normal 37 3 2 2 4" xfId="17235" xr:uid="{00000000-0005-0000-0000-000051430000}"/>
    <cellStyle name="Normal 37 3 2 3" xfId="17236" xr:uid="{00000000-0005-0000-0000-000052430000}"/>
    <cellStyle name="Normal 37 3 2 4" xfId="17237" xr:uid="{00000000-0005-0000-0000-000053430000}"/>
    <cellStyle name="Normal 37 3 2 5" xfId="17238" xr:uid="{00000000-0005-0000-0000-000054430000}"/>
    <cellStyle name="Normal 37 3 3" xfId="17239" xr:uid="{00000000-0005-0000-0000-000055430000}"/>
    <cellStyle name="Normal 37 3 3 2" xfId="17240" xr:uid="{00000000-0005-0000-0000-000056430000}"/>
    <cellStyle name="Normal 37 3 3 3" xfId="17241" xr:uid="{00000000-0005-0000-0000-000057430000}"/>
    <cellStyle name="Normal 37 3 3 4" xfId="17242" xr:uid="{00000000-0005-0000-0000-000058430000}"/>
    <cellStyle name="Normal 37 3 4" xfId="17243" xr:uid="{00000000-0005-0000-0000-000059430000}"/>
    <cellStyle name="Normal 37 3 5" xfId="17244" xr:uid="{00000000-0005-0000-0000-00005A430000}"/>
    <cellStyle name="Normal 37 3 6" xfId="17245" xr:uid="{00000000-0005-0000-0000-00005B430000}"/>
    <cellStyle name="Normal 38" xfId="17246" xr:uid="{00000000-0005-0000-0000-00005C430000}"/>
    <cellStyle name="Normal 38 2" xfId="17247" xr:uid="{00000000-0005-0000-0000-00005D430000}"/>
    <cellStyle name="Normal 38 3" xfId="17248" xr:uid="{00000000-0005-0000-0000-00005E430000}"/>
    <cellStyle name="Normal 38 3 2" xfId="17249" xr:uid="{00000000-0005-0000-0000-00005F430000}"/>
    <cellStyle name="Normal 38 3 2 2" xfId="17250" xr:uid="{00000000-0005-0000-0000-000060430000}"/>
    <cellStyle name="Normal 38 3 2 2 2" xfId="17251" xr:uid="{00000000-0005-0000-0000-000061430000}"/>
    <cellStyle name="Normal 38 3 2 2 3" xfId="17252" xr:uid="{00000000-0005-0000-0000-000062430000}"/>
    <cellStyle name="Normal 38 3 2 2 4" xfId="17253" xr:uid="{00000000-0005-0000-0000-000063430000}"/>
    <cellStyle name="Normal 38 3 2 3" xfId="17254" xr:uid="{00000000-0005-0000-0000-000064430000}"/>
    <cellStyle name="Normal 38 3 2 4" xfId="17255" xr:uid="{00000000-0005-0000-0000-000065430000}"/>
    <cellStyle name="Normal 38 3 2 5" xfId="17256" xr:uid="{00000000-0005-0000-0000-000066430000}"/>
    <cellStyle name="Normal 38 3 3" xfId="17257" xr:uid="{00000000-0005-0000-0000-000067430000}"/>
    <cellStyle name="Normal 38 3 3 2" xfId="17258" xr:uid="{00000000-0005-0000-0000-000068430000}"/>
    <cellStyle name="Normal 38 3 3 3" xfId="17259" xr:uid="{00000000-0005-0000-0000-000069430000}"/>
    <cellStyle name="Normal 38 3 3 4" xfId="17260" xr:uid="{00000000-0005-0000-0000-00006A430000}"/>
    <cellStyle name="Normal 38 3 4" xfId="17261" xr:uid="{00000000-0005-0000-0000-00006B430000}"/>
    <cellStyle name="Normal 38 3 5" xfId="17262" xr:uid="{00000000-0005-0000-0000-00006C430000}"/>
    <cellStyle name="Normal 38 3 6" xfId="17263" xr:uid="{00000000-0005-0000-0000-00006D430000}"/>
    <cellStyle name="Normal 39" xfId="17264" xr:uid="{00000000-0005-0000-0000-00006E430000}"/>
    <cellStyle name="Normal 39 2" xfId="17265" xr:uid="{00000000-0005-0000-0000-00006F430000}"/>
    <cellStyle name="Normal 39 3" xfId="17266" xr:uid="{00000000-0005-0000-0000-000070430000}"/>
    <cellStyle name="Normal 39 3 2" xfId="17267" xr:uid="{00000000-0005-0000-0000-000071430000}"/>
    <cellStyle name="Normal 39 3 2 2" xfId="17268" xr:uid="{00000000-0005-0000-0000-000072430000}"/>
    <cellStyle name="Normal 39 3 2 2 2" xfId="17269" xr:uid="{00000000-0005-0000-0000-000073430000}"/>
    <cellStyle name="Normal 39 3 2 2 3" xfId="17270" xr:uid="{00000000-0005-0000-0000-000074430000}"/>
    <cellStyle name="Normal 39 3 2 2 4" xfId="17271" xr:uid="{00000000-0005-0000-0000-000075430000}"/>
    <cellStyle name="Normal 39 3 2 3" xfId="17272" xr:uid="{00000000-0005-0000-0000-000076430000}"/>
    <cellStyle name="Normal 39 3 2 4" xfId="17273" xr:uid="{00000000-0005-0000-0000-000077430000}"/>
    <cellStyle name="Normal 39 3 2 5" xfId="17274" xr:uid="{00000000-0005-0000-0000-000078430000}"/>
    <cellStyle name="Normal 39 3 3" xfId="17275" xr:uid="{00000000-0005-0000-0000-000079430000}"/>
    <cellStyle name="Normal 39 3 3 2" xfId="17276" xr:uid="{00000000-0005-0000-0000-00007A430000}"/>
    <cellStyle name="Normal 39 3 3 3" xfId="17277" xr:uid="{00000000-0005-0000-0000-00007B430000}"/>
    <cellStyle name="Normal 39 3 3 4" xfId="17278" xr:uid="{00000000-0005-0000-0000-00007C430000}"/>
    <cellStyle name="Normal 39 3 4" xfId="17279" xr:uid="{00000000-0005-0000-0000-00007D430000}"/>
    <cellStyle name="Normal 39 3 5" xfId="17280" xr:uid="{00000000-0005-0000-0000-00007E430000}"/>
    <cellStyle name="Normal 39 3 6" xfId="17281" xr:uid="{00000000-0005-0000-0000-00007F430000}"/>
    <cellStyle name="Normal 4" xfId="13" xr:uid="{00000000-0005-0000-0000-000080430000}"/>
    <cellStyle name="Normal 4 10" xfId="17282" xr:uid="{00000000-0005-0000-0000-000081430000}"/>
    <cellStyle name="Normal 4 11" xfId="17283" xr:uid="{00000000-0005-0000-0000-000082430000}"/>
    <cellStyle name="Normal 4 12" xfId="17284" xr:uid="{00000000-0005-0000-0000-000083430000}"/>
    <cellStyle name="Normal 4 13" xfId="17285" xr:uid="{00000000-0005-0000-0000-000084430000}"/>
    <cellStyle name="Normal 4 13 2" xfId="17286" xr:uid="{00000000-0005-0000-0000-000085430000}"/>
    <cellStyle name="Normal 4 13 3" xfId="17287" xr:uid="{00000000-0005-0000-0000-000086430000}"/>
    <cellStyle name="Normal 4 13 4" xfId="17288" xr:uid="{00000000-0005-0000-0000-000087430000}"/>
    <cellStyle name="Normal 4 14" xfId="17289" xr:uid="{00000000-0005-0000-0000-000088430000}"/>
    <cellStyle name="Normal 4 14 2" xfId="17290" xr:uid="{00000000-0005-0000-0000-000089430000}"/>
    <cellStyle name="Normal 4 14 3" xfId="17291" xr:uid="{00000000-0005-0000-0000-00008A430000}"/>
    <cellStyle name="Normal 4 15" xfId="20966" xr:uid="{18E220BA-DE2F-4943-A2C9-F7F91B49ED24}"/>
    <cellStyle name="Normal 4 16" xfId="20967" xr:uid="{44B00C04-DE36-456F-9475-F60364101237}"/>
    <cellStyle name="Normal 4 2" xfId="17292" xr:uid="{00000000-0005-0000-0000-00008B430000}"/>
    <cellStyle name="Normal 4 2 10" xfId="17293" xr:uid="{00000000-0005-0000-0000-00008C430000}"/>
    <cellStyle name="Normal 4 2 11" xfId="17294" xr:uid="{00000000-0005-0000-0000-00008D430000}"/>
    <cellStyle name="Normal 4 2 11 2" xfId="17295" xr:uid="{00000000-0005-0000-0000-00008E430000}"/>
    <cellStyle name="Normal 4 2 11 2 2" xfId="17296" xr:uid="{00000000-0005-0000-0000-00008F430000}"/>
    <cellStyle name="Normal 4 2 11 2 3" xfId="17297" xr:uid="{00000000-0005-0000-0000-000090430000}"/>
    <cellStyle name="Normal 4 2 11 2 4" xfId="17298" xr:uid="{00000000-0005-0000-0000-000091430000}"/>
    <cellStyle name="Normal 4 2 11 3" xfId="17299" xr:uid="{00000000-0005-0000-0000-000092430000}"/>
    <cellStyle name="Normal 4 2 11 4" xfId="17300" xr:uid="{00000000-0005-0000-0000-000093430000}"/>
    <cellStyle name="Normal 4 2 11 5" xfId="17301" xr:uid="{00000000-0005-0000-0000-000094430000}"/>
    <cellStyle name="Normal 4 2 12" xfId="17302" xr:uid="{00000000-0005-0000-0000-000095430000}"/>
    <cellStyle name="Normal 4 2 13" xfId="17303" xr:uid="{00000000-0005-0000-0000-000096430000}"/>
    <cellStyle name="Normal 4 2 14" xfId="17304" xr:uid="{00000000-0005-0000-0000-000097430000}"/>
    <cellStyle name="Normal 4 2 2" xfId="17305" xr:uid="{00000000-0005-0000-0000-000098430000}"/>
    <cellStyle name="Normal 4 2 2 10" xfId="17306" xr:uid="{00000000-0005-0000-0000-000099430000}"/>
    <cellStyle name="Normal 4 2 2 10 2" xfId="17307" xr:uid="{00000000-0005-0000-0000-00009A430000}"/>
    <cellStyle name="Normal 4 2 2 10 2 2" xfId="17308" xr:uid="{00000000-0005-0000-0000-00009B430000}"/>
    <cellStyle name="Normal 4 2 2 10 2 3" xfId="17309" xr:uid="{00000000-0005-0000-0000-00009C430000}"/>
    <cellStyle name="Normal 4 2 2 10 2 4" xfId="17310" xr:uid="{00000000-0005-0000-0000-00009D430000}"/>
    <cellStyle name="Normal 4 2 2 10 3" xfId="17311" xr:uid="{00000000-0005-0000-0000-00009E430000}"/>
    <cellStyle name="Normal 4 2 2 10 4" xfId="17312" xr:uid="{00000000-0005-0000-0000-00009F430000}"/>
    <cellStyle name="Normal 4 2 2 10 5" xfId="17313" xr:uid="{00000000-0005-0000-0000-0000A0430000}"/>
    <cellStyle name="Normal 4 2 2 11" xfId="17314" xr:uid="{00000000-0005-0000-0000-0000A1430000}"/>
    <cellStyle name="Normal 4 2 2 12" xfId="17315" xr:uid="{00000000-0005-0000-0000-0000A2430000}"/>
    <cellStyle name="Normal 4 2 2 13" xfId="17316" xr:uid="{00000000-0005-0000-0000-0000A3430000}"/>
    <cellStyle name="Normal 4 2 2 14" xfId="17317" xr:uid="{00000000-0005-0000-0000-0000A4430000}"/>
    <cellStyle name="Normal 4 2 2 2" xfId="17318" xr:uid="{00000000-0005-0000-0000-0000A5430000}"/>
    <cellStyle name="Normal 4 2 2 2 2" xfId="17319" xr:uid="{00000000-0005-0000-0000-0000A6430000}"/>
    <cellStyle name="Normal 4 2 2 2 2 2" xfId="17320" xr:uid="{00000000-0005-0000-0000-0000A7430000}"/>
    <cellStyle name="Normal 4 2 2 2 2 2 2" xfId="17321" xr:uid="{00000000-0005-0000-0000-0000A8430000}"/>
    <cellStyle name="Normal 4 2 2 2 2 2 2 2" xfId="17322" xr:uid="{00000000-0005-0000-0000-0000A9430000}"/>
    <cellStyle name="Normal 4 2 2 2 2 2 2 2 2" xfId="17323" xr:uid="{00000000-0005-0000-0000-0000AA430000}"/>
    <cellStyle name="Normal 4 2 2 2 2 2 2 2 3" xfId="17324" xr:uid="{00000000-0005-0000-0000-0000AB430000}"/>
    <cellStyle name="Normal 4 2 2 2 2 2 2 2 4" xfId="17325" xr:uid="{00000000-0005-0000-0000-0000AC430000}"/>
    <cellStyle name="Normal 4 2 2 2 2 2 2 3" xfId="17326" xr:uid="{00000000-0005-0000-0000-0000AD430000}"/>
    <cellStyle name="Normal 4 2 2 2 2 2 2 4" xfId="17327" xr:uid="{00000000-0005-0000-0000-0000AE430000}"/>
    <cellStyle name="Normal 4 2 2 2 2 2 2 5" xfId="17328" xr:uid="{00000000-0005-0000-0000-0000AF430000}"/>
    <cellStyle name="Normal 4 2 2 2 2 2 3" xfId="17329" xr:uid="{00000000-0005-0000-0000-0000B0430000}"/>
    <cellStyle name="Normal 4 2 2 2 2 2 3 2" xfId="17330" xr:uid="{00000000-0005-0000-0000-0000B1430000}"/>
    <cellStyle name="Normal 4 2 2 2 2 2 3 3" xfId="17331" xr:uid="{00000000-0005-0000-0000-0000B2430000}"/>
    <cellStyle name="Normal 4 2 2 2 2 2 3 4" xfId="17332" xr:uid="{00000000-0005-0000-0000-0000B3430000}"/>
    <cellStyle name="Normal 4 2 2 2 2 2 4" xfId="17333" xr:uid="{00000000-0005-0000-0000-0000B4430000}"/>
    <cellStyle name="Normal 4 2 2 2 2 2 5" xfId="17334" xr:uid="{00000000-0005-0000-0000-0000B5430000}"/>
    <cellStyle name="Normal 4 2 2 2 2 2 6" xfId="17335" xr:uid="{00000000-0005-0000-0000-0000B6430000}"/>
    <cellStyle name="Normal 4 2 2 2 2 3" xfId="17336" xr:uid="{00000000-0005-0000-0000-0000B7430000}"/>
    <cellStyle name="Normal 4 2 2 2 2 3 2" xfId="17337" xr:uid="{00000000-0005-0000-0000-0000B8430000}"/>
    <cellStyle name="Normal 4 2 2 2 2 3 2 2" xfId="17338" xr:uid="{00000000-0005-0000-0000-0000B9430000}"/>
    <cellStyle name="Normal 4 2 2 2 2 3 2 2 2" xfId="17339" xr:uid="{00000000-0005-0000-0000-0000BA430000}"/>
    <cellStyle name="Normal 4 2 2 2 2 3 2 2 3" xfId="17340" xr:uid="{00000000-0005-0000-0000-0000BB430000}"/>
    <cellStyle name="Normal 4 2 2 2 2 3 2 2 4" xfId="17341" xr:uid="{00000000-0005-0000-0000-0000BC430000}"/>
    <cellStyle name="Normal 4 2 2 2 2 3 2 3" xfId="17342" xr:uid="{00000000-0005-0000-0000-0000BD430000}"/>
    <cellStyle name="Normal 4 2 2 2 2 3 2 4" xfId="17343" xr:uid="{00000000-0005-0000-0000-0000BE430000}"/>
    <cellStyle name="Normal 4 2 2 2 2 3 2 5" xfId="17344" xr:uid="{00000000-0005-0000-0000-0000BF430000}"/>
    <cellStyle name="Normal 4 2 2 2 2 3 3" xfId="17345" xr:uid="{00000000-0005-0000-0000-0000C0430000}"/>
    <cellStyle name="Normal 4 2 2 2 2 3 3 2" xfId="17346" xr:uid="{00000000-0005-0000-0000-0000C1430000}"/>
    <cellStyle name="Normal 4 2 2 2 2 3 3 3" xfId="17347" xr:uid="{00000000-0005-0000-0000-0000C2430000}"/>
    <cellStyle name="Normal 4 2 2 2 2 3 3 4" xfId="17348" xr:uid="{00000000-0005-0000-0000-0000C3430000}"/>
    <cellStyle name="Normal 4 2 2 2 2 3 4" xfId="17349" xr:uid="{00000000-0005-0000-0000-0000C4430000}"/>
    <cellStyle name="Normal 4 2 2 2 2 3 5" xfId="17350" xr:uid="{00000000-0005-0000-0000-0000C5430000}"/>
    <cellStyle name="Normal 4 2 2 2 2 3 6" xfId="17351" xr:uid="{00000000-0005-0000-0000-0000C6430000}"/>
    <cellStyle name="Normal 4 2 2 2 2 4" xfId="17352" xr:uid="{00000000-0005-0000-0000-0000C7430000}"/>
    <cellStyle name="Normal 4 2 2 2 2 4 2" xfId="17353" xr:uid="{00000000-0005-0000-0000-0000C8430000}"/>
    <cellStyle name="Normal 4 2 2 2 2 4 2 2" xfId="17354" xr:uid="{00000000-0005-0000-0000-0000C9430000}"/>
    <cellStyle name="Normal 4 2 2 2 2 4 2 3" xfId="17355" xr:uid="{00000000-0005-0000-0000-0000CA430000}"/>
    <cellStyle name="Normal 4 2 2 2 2 4 2 4" xfId="17356" xr:uid="{00000000-0005-0000-0000-0000CB430000}"/>
    <cellStyle name="Normal 4 2 2 2 2 4 3" xfId="17357" xr:uid="{00000000-0005-0000-0000-0000CC430000}"/>
    <cellStyle name="Normal 4 2 2 2 2 4 4" xfId="17358" xr:uid="{00000000-0005-0000-0000-0000CD430000}"/>
    <cellStyle name="Normal 4 2 2 2 2 4 5" xfId="17359" xr:uid="{00000000-0005-0000-0000-0000CE430000}"/>
    <cellStyle name="Normal 4 2 2 2 2 5" xfId="17360" xr:uid="{00000000-0005-0000-0000-0000CF430000}"/>
    <cellStyle name="Normal 4 2 2 2 2 5 2" xfId="17361" xr:uid="{00000000-0005-0000-0000-0000D0430000}"/>
    <cellStyle name="Normal 4 2 2 2 2 5 3" xfId="17362" xr:uid="{00000000-0005-0000-0000-0000D1430000}"/>
    <cellStyle name="Normal 4 2 2 2 2 5 4" xfId="17363" xr:uid="{00000000-0005-0000-0000-0000D2430000}"/>
    <cellStyle name="Normal 4 2 2 2 2 6" xfId="17364" xr:uid="{00000000-0005-0000-0000-0000D3430000}"/>
    <cellStyle name="Normal 4 2 2 2 2 7" xfId="17365" xr:uid="{00000000-0005-0000-0000-0000D4430000}"/>
    <cellStyle name="Normal 4 2 2 2 2 8" xfId="17366" xr:uid="{00000000-0005-0000-0000-0000D5430000}"/>
    <cellStyle name="Normal 4 2 2 2 3" xfId="17367" xr:uid="{00000000-0005-0000-0000-0000D6430000}"/>
    <cellStyle name="Normal 4 2 2 2 3 2" xfId="17368" xr:uid="{00000000-0005-0000-0000-0000D7430000}"/>
    <cellStyle name="Normal 4 2 2 2 3 2 2" xfId="17369" xr:uid="{00000000-0005-0000-0000-0000D8430000}"/>
    <cellStyle name="Normal 4 2 2 2 3 2 2 2" xfId="17370" xr:uid="{00000000-0005-0000-0000-0000D9430000}"/>
    <cellStyle name="Normal 4 2 2 2 3 2 2 3" xfId="17371" xr:uid="{00000000-0005-0000-0000-0000DA430000}"/>
    <cellStyle name="Normal 4 2 2 2 3 2 2 4" xfId="17372" xr:uid="{00000000-0005-0000-0000-0000DB430000}"/>
    <cellStyle name="Normal 4 2 2 2 3 2 3" xfId="17373" xr:uid="{00000000-0005-0000-0000-0000DC430000}"/>
    <cellStyle name="Normal 4 2 2 2 3 2 4" xfId="17374" xr:uid="{00000000-0005-0000-0000-0000DD430000}"/>
    <cellStyle name="Normal 4 2 2 2 3 2 5" xfId="17375" xr:uid="{00000000-0005-0000-0000-0000DE430000}"/>
    <cellStyle name="Normal 4 2 2 2 3 3" xfId="17376" xr:uid="{00000000-0005-0000-0000-0000DF430000}"/>
    <cellStyle name="Normal 4 2 2 2 3 3 2" xfId="17377" xr:uid="{00000000-0005-0000-0000-0000E0430000}"/>
    <cellStyle name="Normal 4 2 2 2 3 3 3" xfId="17378" xr:uid="{00000000-0005-0000-0000-0000E1430000}"/>
    <cellStyle name="Normal 4 2 2 2 3 3 4" xfId="17379" xr:uid="{00000000-0005-0000-0000-0000E2430000}"/>
    <cellStyle name="Normal 4 2 2 2 3 4" xfId="17380" xr:uid="{00000000-0005-0000-0000-0000E3430000}"/>
    <cellStyle name="Normal 4 2 2 2 3 5" xfId="17381" xr:uid="{00000000-0005-0000-0000-0000E4430000}"/>
    <cellStyle name="Normal 4 2 2 2 3 6" xfId="17382" xr:uid="{00000000-0005-0000-0000-0000E5430000}"/>
    <cellStyle name="Normal 4 2 2 2 4" xfId="17383" xr:uid="{00000000-0005-0000-0000-0000E6430000}"/>
    <cellStyle name="Normal 4 2 2 2 4 2" xfId="17384" xr:uid="{00000000-0005-0000-0000-0000E7430000}"/>
    <cellStyle name="Normal 4 2 2 2 4 2 2" xfId="17385" xr:uid="{00000000-0005-0000-0000-0000E8430000}"/>
    <cellStyle name="Normal 4 2 2 2 4 2 2 2" xfId="17386" xr:uid="{00000000-0005-0000-0000-0000E9430000}"/>
    <cellStyle name="Normal 4 2 2 2 4 2 2 3" xfId="17387" xr:uid="{00000000-0005-0000-0000-0000EA430000}"/>
    <cellStyle name="Normal 4 2 2 2 4 2 2 4" xfId="17388" xr:uid="{00000000-0005-0000-0000-0000EB430000}"/>
    <cellStyle name="Normal 4 2 2 2 4 2 3" xfId="17389" xr:uid="{00000000-0005-0000-0000-0000EC430000}"/>
    <cellStyle name="Normal 4 2 2 2 4 2 4" xfId="17390" xr:uid="{00000000-0005-0000-0000-0000ED430000}"/>
    <cellStyle name="Normal 4 2 2 2 4 2 5" xfId="17391" xr:uid="{00000000-0005-0000-0000-0000EE430000}"/>
    <cellStyle name="Normal 4 2 2 2 4 3" xfId="17392" xr:uid="{00000000-0005-0000-0000-0000EF430000}"/>
    <cellStyle name="Normal 4 2 2 2 4 3 2" xfId="17393" xr:uid="{00000000-0005-0000-0000-0000F0430000}"/>
    <cellStyle name="Normal 4 2 2 2 4 3 3" xfId="17394" xr:uid="{00000000-0005-0000-0000-0000F1430000}"/>
    <cellStyle name="Normal 4 2 2 2 4 3 4" xfId="17395" xr:uid="{00000000-0005-0000-0000-0000F2430000}"/>
    <cellStyle name="Normal 4 2 2 2 4 4" xfId="17396" xr:uid="{00000000-0005-0000-0000-0000F3430000}"/>
    <cellStyle name="Normal 4 2 2 2 4 5" xfId="17397" xr:uid="{00000000-0005-0000-0000-0000F4430000}"/>
    <cellStyle name="Normal 4 2 2 2 4 6" xfId="17398" xr:uid="{00000000-0005-0000-0000-0000F5430000}"/>
    <cellStyle name="Normal 4 2 2 2 5" xfId="17399" xr:uid="{00000000-0005-0000-0000-0000F6430000}"/>
    <cellStyle name="Normal 4 2 2 2 5 2" xfId="17400" xr:uid="{00000000-0005-0000-0000-0000F7430000}"/>
    <cellStyle name="Normal 4 2 2 2 5 2 2" xfId="17401" xr:uid="{00000000-0005-0000-0000-0000F8430000}"/>
    <cellStyle name="Normal 4 2 2 2 5 2 3" xfId="17402" xr:uid="{00000000-0005-0000-0000-0000F9430000}"/>
    <cellStyle name="Normal 4 2 2 2 5 2 4" xfId="17403" xr:uid="{00000000-0005-0000-0000-0000FA430000}"/>
    <cellStyle name="Normal 4 2 2 2 5 3" xfId="17404" xr:uid="{00000000-0005-0000-0000-0000FB430000}"/>
    <cellStyle name="Normal 4 2 2 2 5 4" xfId="17405" xr:uid="{00000000-0005-0000-0000-0000FC430000}"/>
    <cellStyle name="Normal 4 2 2 2 5 5" xfId="17406" xr:uid="{00000000-0005-0000-0000-0000FD430000}"/>
    <cellStyle name="Normal 4 2 2 2 6" xfId="17407" xr:uid="{00000000-0005-0000-0000-0000FE430000}"/>
    <cellStyle name="Normal 4 2 2 2 6 2" xfId="17408" xr:uid="{00000000-0005-0000-0000-0000FF430000}"/>
    <cellStyle name="Normal 4 2 2 2 6 3" xfId="17409" xr:uid="{00000000-0005-0000-0000-000000440000}"/>
    <cellStyle name="Normal 4 2 2 2 6 4" xfId="17410" xr:uid="{00000000-0005-0000-0000-000001440000}"/>
    <cellStyle name="Normal 4 2 2 2 7" xfId="17411" xr:uid="{00000000-0005-0000-0000-000002440000}"/>
    <cellStyle name="Normal 4 2 2 2 8" xfId="17412" xr:uid="{00000000-0005-0000-0000-000003440000}"/>
    <cellStyle name="Normal 4 2 2 2 9" xfId="17413" xr:uid="{00000000-0005-0000-0000-000004440000}"/>
    <cellStyle name="Normal 4 2 2 3" xfId="17414" xr:uid="{00000000-0005-0000-0000-000005440000}"/>
    <cellStyle name="Normal 4 2 2 3 2" xfId="17415" xr:uid="{00000000-0005-0000-0000-000006440000}"/>
    <cellStyle name="Normal 4 2 2 3 2 2" xfId="17416" xr:uid="{00000000-0005-0000-0000-000007440000}"/>
    <cellStyle name="Normal 4 2 2 3 2 2 2" xfId="17417" xr:uid="{00000000-0005-0000-0000-000008440000}"/>
    <cellStyle name="Normal 4 2 2 3 2 2 2 2" xfId="17418" xr:uid="{00000000-0005-0000-0000-000009440000}"/>
    <cellStyle name="Normal 4 2 2 3 2 2 2 2 2" xfId="17419" xr:uid="{00000000-0005-0000-0000-00000A440000}"/>
    <cellStyle name="Normal 4 2 2 3 2 2 2 2 3" xfId="17420" xr:uid="{00000000-0005-0000-0000-00000B440000}"/>
    <cellStyle name="Normal 4 2 2 3 2 2 2 2 4" xfId="17421" xr:uid="{00000000-0005-0000-0000-00000C440000}"/>
    <cellStyle name="Normal 4 2 2 3 2 2 2 3" xfId="17422" xr:uid="{00000000-0005-0000-0000-00000D440000}"/>
    <cellStyle name="Normal 4 2 2 3 2 2 2 4" xfId="17423" xr:uid="{00000000-0005-0000-0000-00000E440000}"/>
    <cellStyle name="Normal 4 2 2 3 2 2 2 5" xfId="17424" xr:uid="{00000000-0005-0000-0000-00000F440000}"/>
    <cellStyle name="Normal 4 2 2 3 2 2 3" xfId="17425" xr:uid="{00000000-0005-0000-0000-000010440000}"/>
    <cellStyle name="Normal 4 2 2 3 2 2 3 2" xfId="17426" xr:uid="{00000000-0005-0000-0000-000011440000}"/>
    <cellStyle name="Normal 4 2 2 3 2 2 3 3" xfId="17427" xr:uid="{00000000-0005-0000-0000-000012440000}"/>
    <cellStyle name="Normal 4 2 2 3 2 2 3 4" xfId="17428" xr:uid="{00000000-0005-0000-0000-000013440000}"/>
    <cellStyle name="Normal 4 2 2 3 2 2 4" xfId="17429" xr:uid="{00000000-0005-0000-0000-000014440000}"/>
    <cellStyle name="Normal 4 2 2 3 2 2 5" xfId="17430" xr:uid="{00000000-0005-0000-0000-000015440000}"/>
    <cellStyle name="Normal 4 2 2 3 2 2 6" xfId="17431" xr:uid="{00000000-0005-0000-0000-000016440000}"/>
    <cellStyle name="Normal 4 2 2 3 2 3" xfId="17432" xr:uid="{00000000-0005-0000-0000-000017440000}"/>
    <cellStyle name="Normal 4 2 2 3 2 3 2" xfId="17433" xr:uid="{00000000-0005-0000-0000-000018440000}"/>
    <cellStyle name="Normal 4 2 2 3 2 3 2 2" xfId="17434" xr:uid="{00000000-0005-0000-0000-000019440000}"/>
    <cellStyle name="Normal 4 2 2 3 2 3 2 2 2" xfId="17435" xr:uid="{00000000-0005-0000-0000-00001A440000}"/>
    <cellStyle name="Normal 4 2 2 3 2 3 2 2 3" xfId="17436" xr:uid="{00000000-0005-0000-0000-00001B440000}"/>
    <cellStyle name="Normal 4 2 2 3 2 3 2 2 4" xfId="17437" xr:uid="{00000000-0005-0000-0000-00001C440000}"/>
    <cellStyle name="Normal 4 2 2 3 2 3 2 3" xfId="17438" xr:uid="{00000000-0005-0000-0000-00001D440000}"/>
    <cellStyle name="Normal 4 2 2 3 2 3 2 4" xfId="17439" xr:uid="{00000000-0005-0000-0000-00001E440000}"/>
    <cellStyle name="Normal 4 2 2 3 2 3 2 5" xfId="17440" xr:uid="{00000000-0005-0000-0000-00001F440000}"/>
    <cellStyle name="Normal 4 2 2 3 2 3 3" xfId="17441" xr:uid="{00000000-0005-0000-0000-000020440000}"/>
    <cellStyle name="Normal 4 2 2 3 2 3 3 2" xfId="17442" xr:uid="{00000000-0005-0000-0000-000021440000}"/>
    <cellStyle name="Normal 4 2 2 3 2 3 3 3" xfId="17443" xr:uid="{00000000-0005-0000-0000-000022440000}"/>
    <cellStyle name="Normal 4 2 2 3 2 3 3 4" xfId="17444" xr:uid="{00000000-0005-0000-0000-000023440000}"/>
    <cellStyle name="Normal 4 2 2 3 2 3 4" xfId="17445" xr:uid="{00000000-0005-0000-0000-000024440000}"/>
    <cellStyle name="Normal 4 2 2 3 2 3 5" xfId="17446" xr:uid="{00000000-0005-0000-0000-000025440000}"/>
    <cellStyle name="Normal 4 2 2 3 2 3 6" xfId="17447" xr:uid="{00000000-0005-0000-0000-000026440000}"/>
    <cellStyle name="Normal 4 2 2 3 2 4" xfId="17448" xr:uid="{00000000-0005-0000-0000-000027440000}"/>
    <cellStyle name="Normal 4 2 2 3 2 4 2" xfId="17449" xr:uid="{00000000-0005-0000-0000-000028440000}"/>
    <cellStyle name="Normal 4 2 2 3 2 4 2 2" xfId="17450" xr:uid="{00000000-0005-0000-0000-000029440000}"/>
    <cellStyle name="Normal 4 2 2 3 2 4 2 3" xfId="17451" xr:uid="{00000000-0005-0000-0000-00002A440000}"/>
    <cellStyle name="Normal 4 2 2 3 2 4 2 4" xfId="17452" xr:uid="{00000000-0005-0000-0000-00002B440000}"/>
    <cellStyle name="Normal 4 2 2 3 2 4 3" xfId="17453" xr:uid="{00000000-0005-0000-0000-00002C440000}"/>
    <cellStyle name="Normal 4 2 2 3 2 4 4" xfId="17454" xr:uid="{00000000-0005-0000-0000-00002D440000}"/>
    <cellStyle name="Normal 4 2 2 3 2 4 5" xfId="17455" xr:uid="{00000000-0005-0000-0000-00002E440000}"/>
    <cellStyle name="Normal 4 2 2 3 2 5" xfId="17456" xr:uid="{00000000-0005-0000-0000-00002F440000}"/>
    <cellStyle name="Normal 4 2 2 3 2 5 2" xfId="17457" xr:uid="{00000000-0005-0000-0000-000030440000}"/>
    <cellStyle name="Normal 4 2 2 3 2 5 3" xfId="17458" xr:uid="{00000000-0005-0000-0000-000031440000}"/>
    <cellStyle name="Normal 4 2 2 3 2 5 4" xfId="17459" xr:uid="{00000000-0005-0000-0000-000032440000}"/>
    <cellStyle name="Normal 4 2 2 3 2 6" xfId="17460" xr:uid="{00000000-0005-0000-0000-000033440000}"/>
    <cellStyle name="Normal 4 2 2 3 2 7" xfId="17461" xr:uid="{00000000-0005-0000-0000-000034440000}"/>
    <cellStyle name="Normal 4 2 2 3 2 8" xfId="17462" xr:uid="{00000000-0005-0000-0000-000035440000}"/>
    <cellStyle name="Normal 4 2 2 3 3" xfId="17463" xr:uid="{00000000-0005-0000-0000-000036440000}"/>
    <cellStyle name="Normal 4 2 2 3 3 2" xfId="17464" xr:uid="{00000000-0005-0000-0000-000037440000}"/>
    <cellStyle name="Normal 4 2 2 3 3 2 2" xfId="17465" xr:uid="{00000000-0005-0000-0000-000038440000}"/>
    <cellStyle name="Normal 4 2 2 3 3 2 2 2" xfId="17466" xr:uid="{00000000-0005-0000-0000-000039440000}"/>
    <cellStyle name="Normal 4 2 2 3 3 2 2 3" xfId="17467" xr:uid="{00000000-0005-0000-0000-00003A440000}"/>
    <cellStyle name="Normal 4 2 2 3 3 2 2 4" xfId="17468" xr:uid="{00000000-0005-0000-0000-00003B440000}"/>
    <cellStyle name="Normal 4 2 2 3 3 2 3" xfId="17469" xr:uid="{00000000-0005-0000-0000-00003C440000}"/>
    <cellStyle name="Normal 4 2 2 3 3 2 4" xfId="17470" xr:uid="{00000000-0005-0000-0000-00003D440000}"/>
    <cellStyle name="Normal 4 2 2 3 3 2 5" xfId="17471" xr:uid="{00000000-0005-0000-0000-00003E440000}"/>
    <cellStyle name="Normal 4 2 2 3 3 3" xfId="17472" xr:uid="{00000000-0005-0000-0000-00003F440000}"/>
    <cellStyle name="Normal 4 2 2 3 3 3 2" xfId="17473" xr:uid="{00000000-0005-0000-0000-000040440000}"/>
    <cellStyle name="Normal 4 2 2 3 3 3 3" xfId="17474" xr:uid="{00000000-0005-0000-0000-000041440000}"/>
    <cellStyle name="Normal 4 2 2 3 3 3 4" xfId="17475" xr:uid="{00000000-0005-0000-0000-000042440000}"/>
    <cellStyle name="Normal 4 2 2 3 3 4" xfId="17476" xr:uid="{00000000-0005-0000-0000-000043440000}"/>
    <cellStyle name="Normal 4 2 2 3 3 5" xfId="17477" xr:uid="{00000000-0005-0000-0000-000044440000}"/>
    <cellStyle name="Normal 4 2 2 3 3 6" xfId="17478" xr:uid="{00000000-0005-0000-0000-000045440000}"/>
    <cellStyle name="Normal 4 2 2 3 4" xfId="17479" xr:uid="{00000000-0005-0000-0000-000046440000}"/>
    <cellStyle name="Normal 4 2 2 3 4 2" xfId="17480" xr:uid="{00000000-0005-0000-0000-000047440000}"/>
    <cellStyle name="Normal 4 2 2 3 4 2 2" xfId="17481" xr:uid="{00000000-0005-0000-0000-000048440000}"/>
    <cellStyle name="Normal 4 2 2 3 4 2 2 2" xfId="17482" xr:uid="{00000000-0005-0000-0000-000049440000}"/>
    <cellStyle name="Normal 4 2 2 3 4 2 2 3" xfId="17483" xr:uid="{00000000-0005-0000-0000-00004A440000}"/>
    <cellStyle name="Normal 4 2 2 3 4 2 2 4" xfId="17484" xr:uid="{00000000-0005-0000-0000-00004B440000}"/>
    <cellStyle name="Normal 4 2 2 3 4 2 3" xfId="17485" xr:uid="{00000000-0005-0000-0000-00004C440000}"/>
    <cellStyle name="Normal 4 2 2 3 4 2 4" xfId="17486" xr:uid="{00000000-0005-0000-0000-00004D440000}"/>
    <cellStyle name="Normal 4 2 2 3 4 2 5" xfId="17487" xr:uid="{00000000-0005-0000-0000-00004E440000}"/>
    <cellStyle name="Normal 4 2 2 3 4 3" xfId="17488" xr:uid="{00000000-0005-0000-0000-00004F440000}"/>
    <cellStyle name="Normal 4 2 2 3 4 3 2" xfId="17489" xr:uid="{00000000-0005-0000-0000-000050440000}"/>
    <cellStyle name="Normal 4 2 2 3 4 3 3" xfId="17490" xr:uid="{00000000-0005-0000-0000-000051440000}"/>
    <cellStyle name="Normal 4 2 2 3 4 3 4" xfId="17491" xr:uid="{00000000-0005-0000-0000-000052440000}"/>
    <cellStyle name="Normal 4 2 2 3 4 4" xfId="17492" xr:uid="{00000000-0005-0000-0000-000053440000}"/>
    <cellStyle name="Normal 4 2 2 3 4 5" xfId="17493" xr:uid="{00000000-0005-0000-0000-000054440000}"/>
    <cellStyle name="Normal 4 2 2 3 4 6" xfId="17494" xr:uid="{00000000-0005-0000-0000-000055440000}"/>
    <cellStyle name="Normal 4 2 2 3 5" xfId="17495" xr:uid="{00000000-0005-0000-0000-000056440000}"/>
    <cellStyle name="Normal 4 2 2 3 5 2" xfId="17496" xr:uid="{00000000-0005-0000-0000-000057440000}"/>
    <cellStyle name="Normal 4 2 2 3 5 2 2" xfId="17497" xr:uid="{00000000-0005-0000-0000-000058440000}"/>
    <cellStyle name="Normal 4 2 2 3 5 2 3" xfId="17498" xr:uid="{00000000-0005-0000-0000-000059440000}"/>
    <cellStyle name="Normal 4 2 2 3 5 2 4" xfId="17499" xr:uid="{00000000-0005-0000-0000-00005A440000}"/>
    <cellStyle name="Normal 4 2 2 3 5 3" xfId="17500" xr:uid="{00000000-0005-0000-0000-00005B440000}"/>
    <cellStyle name="Normal 4 2 2 3 5 4" xfId="17501" xr:uid="{00000000-0005-0000-0000-00005C440000}"/>
    <cellStyle name="Normal 4 2 2 3 5 5" xfId="17502" xr:uid="{00000000-0005-0000-0000-00005D440000}"/>
    <cellStyle name="Normal 4 2 2 3 6" xfId="17503" xr:uid="{00000000-0005-0000-0000-00005E440000}"/>
    <cellStyle name="Normal 4 2 2 3 6 2" xfId="17504" xr:uid="{00000000-0005-0000-0000-00005F440000}"/>
    <cellStyle name="Normal 4 2 2 3 6 3" xfId="17505" xr:uid="{00000000-0005-0000-0000-000060440000}"/>
    <cellStyle name="Normal 4 2 2 3 6 4" xfId="17506" xr:uid="{00000000-0005-0000-0000-000061440000}"/>
    <cellStyle name="Normal 4 2 2 3 7" xfId="17507" xr:uid="{00000000-0005-0000-0000-000062440000}"/>
    <cellStyle name="Normal 4 2 2 3 8" xfId="17508" xr:uid="{00000000-0005-0000-0000-000063440000}"/>
    <cellStyle name="Normal 4 2 2 3 9" xfId="17509" xr:uid="{00000000-0005-0000-0000-000064440000}"/>
    <cellStyle name="Normal 4 2 2 4" xfId="17510" xr:uid="{00000000-0005-0000-0000-000065440000}"/>
    <cellStyle name="Normal 4 2 2 4 2" xfId="17511" xr:uid="{00000000-0005-0000-0000-000066440000}"/>
    <cellStyle name="Normal 4 2 2 4 2 2" xfId="17512" xr:uid="{00000000-0005-0000-0000-000067440000}"/>
    <cellStyle name="Normal 4 2 2 4 2 2 2" xfId="17513" xr:uid="{00000000-0005-0000-0000-000068440000}"/>
    <cellStyle name="Normal 4 2 2 4 2 2 2 2" xfId="17514" xr:uid="{00000000-0005-0000-0000-000069440000}"/>
    <cellStyle name="Normal 4 2 2 4 2 2 2 2 2" xfId="17515" xr:uid="{00000000-0005-0000-0000-00006A440000}"/>
    <cellStyle name="Normal 4 2 2 4 2 2 2 2 3" xfId="17516" xr:uid="{00000000-0005-0000-0000-00006B440000}"/>
    <cellStyle name="Normal 4 2 2 4 2 2 2 2 4" xfId="17517" xr:uid="{00000000-0005-0000-0000-00006C440000}"/>
    <cellStyle name="Normal 4 2 2 4 2 2 2 3" xfId="17518" xr:uid="{00000000-0005-0000-0000-00006D440000}"/>
    <cellStyle name="Normal 4 2 2 4 2 2 2 4" xfId="17519" xr:uid="{00000000-0005-0000-0000-00006E440000}"/>
    <cellStyle name="Normal 4 2 2 4 2 2 2 5" xfId="17520" xr:uid="{00000000-0005-0000-0000-00006F440000}"/>
    <cellStyle name="Normal 4 2 2 4 2 2 3" xfId="17521" xr:uid="{00000000-0005-0000-0000-000070440000}"/>
    <cellStyle name="Normal 4 2 2 4 2 2 3 2" xfId="17522" xr:uid="{00000000-0005-0000-0000-000071440000}"/>
    <cellStyle name="Normal 4 2 2 4 2 2 3 3" xfId="17523" xr:uid="{00000000-0005-0000-0000-000072440000}"/>
    <cellStyle name="Normal 4 2 2 4 2 2 3 4" xfId="17524" xr:uid="{00000000-0005-0000-0000-000073440000}"/>
    <cellStyle name="Normal 4 2 2 4 2 2 4" xfId="17525" xr:uid="{00000000-0005-0000-0000-000074440000}"/>
    <cellStyle name="Normal 4 2 2 4 2 2 5" xfId="17526" xr:uid="{00000000-0005-0000-0000-000075440000}"/>
    <cellStyle name="Normal 4 2 2 4 2 2 6" xfId="17527" xr:uid="{00000000-0005-0000-0000-000076440000}"/>
    <cellStyle name="Normal 4 2 2 4 2 3" xfId="17528" xr:uid="{00000000-0005-0000-0000-000077440000}"/>
    <cellStyle name="Normal 4 2 2 4 2 3 2" xfId="17529" xr:uid="{00000000-0005-0000-0000-000078440000}"/>
    <cellStyle name="Normal 4 2 2 4 2 3 2 2" xfId="17530" xr:uid="{00000000-0005-0000-0000-000079440000}"/>
    <cellStyle name="Normal 4 2 2 4 2 3 2 2 2" xfId="17531" xr:uid="{00000000-0005-0000-0000-00007A440000}"/>
    <cellStyle name="Normal 4 2 2 4 2 3 2 2 3" xfId="17532" xr:uid="{00000000-0005-0000-0000-00007B440000}"/>
    <cellStyle name="Normal 4 2 2 4 2 3 2 2 4" xfId="17533" xr:uid="{00000000-0005-0000-0000-00007C440000}"/>
    <cellStyle name="Normal 4 2 2 4 2 3 2 3" xfId="17534" xr:uid="{00000000-0005-0000-0000-00007D440000}"/>
    <cellStyle name="Normal 4 2 2 4 2 3 2 4" xfId="17535" xr:uid="{00000000-0005-0000-0000-00007E440000}"/>
    <cellStyle name="Normal 4 2 2 4 2 3 2 5" xfId="17536" xr:uid="{00000000-0005-0000-0000-00007F440000}"/>
    <cellStyle name="Normal 4 2 2 4 2 3 3" xfId="17537" xr:uid="{00000000-0005-0000-0000-000080440000}"/>
    <cellStyle name="Normal 4 2 2 4 2 3 3 2" xfId="17538" xr:uid="{00000000-0005-0000-0000-000081440000}"/>
    <cellStyle name="Normal 4 2 2 4 2 3 3 3" xfId="17539" xr:uid="{00000000-0005-0000-0000-000082440000}"/>
    <cellStyle name="Normal 4 2 2 4 2 3 3 4" xfId="17540" xr:uid="{00000000-0005-0000-0000-000083440000}"/>
    <cellStyle name="Normal 4 2 2 4 2 3 4" xfId="17541" xr:uid="{00000000-0005-0000-0000-000084440000}"/>
    <cellStyle name="Normal 4 2 2 4 2 3 5" xfId="17542" xr:uid="{00000000-0005-0000-0000-000085440000}"/>
    <cellStyle name="Normal 4 2 2 4 2 3 6" xfId="17543" xr:uid="{00000000-0005-0000-0000-000086440000}"/>
    <cellStyle name="Normal 4 2 2 4 2 4" xfId="17544" xr:uid="{00000000-0005-0000-0000-000087440000}"/>
    <cellStyle name="Normal 4 2 2 4 2 4 2" xfId="17545" xr:uid="{00000000-0005-0000-0000-000088440000}"/>
    <cellStyle name="Normal 4 2 2 4 2 4 2 2" xfId="17546" xr:uid="{00000000-0005-0000-0000-000089440000}"/>
    <cellStyle name="Normal 4 2 2 4 2 4 2 3" xfId="17547" xr:uid="{00000000-0005-0000-0000-00008A440000}"/>
    <cellStyle name="Normal 4 2 2 4 2 4 2 4" xfId="17548" xr:uid="{00000000-0005-0000-0000-00008B440000}"/>
    <cellStyle name="Normal 4 2 2 4 2 4 3" xfId="17549" xr:uid="{00000000-0005-0000-0000-00008C440000}"/>
    <cellStyle name="Normal 4 2 2 4 2 4 4" xfId="17550" xr:uid="{00000000-0005-0000-0000-00008D440000}"/>
    <cellStyle name="Normal 4 2 2 4 2 4 5" xfId="17551" xr:uid="{00000000-0005-0000-0000-00008E440000}"/>
    <cellStyle name="Normal 4 2 2 4 2 5" xfId="17552" xr:uid="{00000000-0005-0000-0000-00008F440000}"/>
    <cellStyle name="Normal 4 2 2 4 2 5 2" xfId="17553" xr:uid="{00000000-0005-0000-0000-000090440000}"/>
    <cellStyle name="Normal 4 2 2 4 2 5 3" xfId="17554" xr:uid="{00000000-0005-0000-0000-000091440000}"/>
    <cellStyle name="Normal 4 2 2 4 2 5 4" xfId="17555" xr:uid="{00000000-0005-0000-0000-000092440000}"/>
    <cellStyle name="Normal 4 2 2 4 2 6" xfId="17556" xr:uid="{00000000-0005-0000-0000-000093440000}"/>
    <cellStyle name="Normal 4 2 2 4 2 7" xfId="17557" xr:uid="{00000000-0005-0000-0000-000094440000}"/>
    <cellStyle name="Normal 4 2 2 4 2 8" xfId="17558" xr:uid="{00000000-0005-0000-0000-000095440000}"/>
    <cellStyle name="Normal 4 2 2 4 3" xfId="17559" xr:uid="{00000000-0005-0000-0000-000096440000}"/>
    <cellStyle name="Normal 4 2 2 4 3 2" xfId="17560" xr:uid="{00000000-0005-0000-0000-000097440000}"/>
    <cellStyle name="Normal 4 2 2 4 3 2 2" xfId="17561" xr:uid="{00000000-0005-0000-0000-000098440000}"/>
    <cellStyle name="Normal 4 2 2 4 3 2 2 2" xfId="17562" xr:uid="{00000000-0005-0000-0000-000099440000}"/>
    <cellStyle name="Normal 4 2 2 4 3 2 2 3" xfId="17563" xr:uid="{00000000-0005-0000-0000-00009A440000}"/>
    <cellStyle name="Normal 4 2 2 4 3 2 2 4" xfId="17564" xr:uid="{00000000-0005-0000-0000-00009B440000}"/>
    <cellStyle name="Normal 4 2 2 4 3 2 3" xfId="17565" xr:uid="{00000000-0005-0000-0000-00009C440000}"/>
    <cellStyle name="Normal 4 2 2 4 3 2 4" xfId="17566" xr:uid="{00000000-0005-0000-0000-00009D440000}"/>
    <cellStyle name="Normal 4 2 2 4 3 2 5" xfId="17567" xr:uid="{00000000-0005-0000-0000-00009E440000}"/>
    <cellStyle name="Normal 4 2 2 4 3 3" xfId="17568" xr:uid="{00000000-0005-0000-0000-00009F440000}"/>
    <cellStyle name="Normal 4 2 2 4 3 3 2" xfId="17569" xr:uid="{00000000-0005-0000-0000-0000A0440000}"/>
    <cellStyle name="Normal 4 2 2 4 3 3 3" xfId="17570" xr:uid="{00000000-0005-0000-0000-0000A1440000}"/>
    <cellStyle name="Normal 4 2 2 4 3 3 4" xfId="17571" xr:uid="{00000000-0005-0000-0000-0000A2440000}"/>
    <cellStyle name="Normal 4 2 2 4 3 4" xfId="17572" xr:uid="{00000000-0005-0000-0000-0000A3440000}"/>
    <cellStyle name="Normal 4 2 2 4 3 5" xfId="17573" xr:uid="{00000000-0005-0000-0000-0000A4440000}"/>
    <cellStyle name="Normal 4 2 2 4 3 6" xfId="17574" xr:uid="{00000000-0005-0000-0000-0000A5440000}"/>
    <cellStyle name="Normal 4 2 2 4 4" xfId="17575" xr:uid="{00000000-0005-0000-0000-0000A6440000}"/>
    <cellStyle name="Normal 4 2 2 4 4 2" xfId="17576" xr:uid="{00000000-0005-0000-0000-0000A7440000}"/>
    <cellStyle name="Normal 4 2 2 4 4 2 2" xfId="17577" xr:uid="{00000000-0005-0000-0000-0000A8440000}"/>
    <cellStyle name="Normal 4 2 2 4 4 2 2 2" xfId="17578" xr:uid="{00000000-0005-0000-0000-0000A9440000}"/>
    <cellStyle name="Normal 4 2 2 4 4 2 2 3" xfId="17579" xr:uid="{00000000-0005-0000-0000-0000AA440000}"/>
    <cellStyle name="Normal 4 2 2 4 4 2 2 4" xfId="17580" xr:uid="{00000000-0005-0000-0000-0000AB440000}"/>
    <cellStyle name="Normal 4 2 2 4 4 2 3" xfId="17581" xr:uid="{00000000-0005-0000-0000-0000AC440000}"/>
    <cellStyle name="Normal 4 2 2 4 4 2 4" xfId="17582" xr:uid="{00000000-0005-0000-0000-0000AD440000}"/>
    <cellStyle name="Normal 4 2 2 4 4 2 5" xfId="17583" xr:uid="{00000000-0005-0000-0000-0000AE440000}"/>
    <cellStyle name="Normal 4 2 2 4 4 3" xfId="17584" xr:uid="{00000000-0005-0000-0000-0000AF440000}"/>
    <cellStyle name="Normal 4 2 2 4 4 3 2" xfId="17585" xr:uid="{00000000-0005-0000-0000-0000B0440000}"/>
    <cellStyle name="Normal 4 2 2 4 4 3 3" xfId="17586" xr:uid="{00000000-0005-0000-0000-0000B1440000}"/>
    <cellStyle name="Normal 4 2 2 4 4 3 4" xfId="17587" xr:uid="{00000000-0005-0000-0000-0000B2440000}"/>
    <cellStyle name="Normal 4 2 2 4 4 4" xfId="17588" xr:uid="{00000000-0005-0000-0000-0000B3440000}"/>
    <cellStyle name="Normal 4 2 2 4 4 5" xfId="17589" xr:uid="{00000000-0005-0000-0000-0000B4440000}"/>
    <cellStyle name="Normal 4 2 2 4 4 6" xfId="17590" xr:uid="{00000000-0005-0000-0000-0000B5440000}"/>
    <cellStyle name="Normal 4 2 2 4 5" xfId="17591" xr:uid="{00000000-0005-0000-0000-0000B6440000}"/>
    <cellStyle name="Normal 4 2 2 4 5 2" xfId="17592" xr:uid="{00000000-0005-0000-0000-0000B7440000}"/>
    <cellStyle name="Normal 4 2 2 4 5 2 2" xfId="17593" xr:uid="{00000000-0005-0000-0000-0000B8440000}"/>
    <cellStyle name="Normal 4 2 2 4 5 2 3" xfId="17594" xr:uid="{00000000-0005-0000-0000-0000B9440000}"/>
    <cellStyle name="Normal 4 2 2 4 5 2 4" xfId="17595" xr:uid="{00000000-0005-0000-0000-0000BA440000}"/>
    <cellStyle name="Normal 4 2 2 4 5 3" xfId="17596" xr:uid="{00000000-0005-0000-0000-0000BB440000}"/>
    <cellStyle name="Normal 4 2 2 4 5 4" xfId="17597" xr:uid="{00000000-0005-0000-0000-0000BC440000}"/>
    <cellStyle name="Normal 4 2 2 4 5 5" xfId="17598" xr:uid="{00000000-0005-0000-0000-0000BD440000}"/>
    <cellStyle name="Normal 4 2 2 4 6" xfId="17599" xr:uid="{00000000-0005-0000-0000-0000BE440000}"/>
    <cellStyle name="Normal 4 2 2 4 6 2" xfId="17600" xr:uid="{00000000-0005-0000-0000-0000BF440000}"/>
    <cellStyle name="Normal 4 2 2 4 6 3" xfId="17601" xr:uid="{00000000-0005-0000-0000-0000C0440000}"/>
    <cellStyle name="Normal 4 2 2 4 6 4" xfId="17602" xr:uid="{00000000-0005-0000-0000-0000C1440000}"/>
    <cellStyle name="Normal 4 2 2 4 7" xfId="17603" xr:uid="{00000000-0005-0000-0000-0000C2440000}"/>
    <cellStyle name="Normal 4 2 2 4 8" xfId="17604" xr:uid="{00000000-0005-0000-0000-0000C3440000}"/>
    <cellStyle name="Normal 4 2 2 4 9" xfId="17605" xr:uid="{00000000-0005-0000-0000-0000C4440000}"/>
    <cellStyle name="Normal 4 2 2 5" xfId="17606" xr:uid="{00000000-0005-0000-0000-0000C5440000}"/>
    <cellStyle name="Normal 4 2 2 5 2" xfId="17607" xr:uid="{00000000-0005-0000-0000-0000C6440000}"/>
    <cellStyle name="Normal 4 2 2 5 2 2" xfId="17608" xr:uid="{00000000-0005-0000-0000-0000C7440000}"/>
    <cellStyle name="Normal 4 2 2 5 2 2 2" xfId="17609" xr:uid="{00000000-0005-0000-0000-0000C8440000}"/>
    <cellStyle name="Normal 4 2 2 5 2 2 2 2" xfId="17610" xr:uid="{00000000-0005-0000-0000-0000C9440000}"/>
    <cellStyle name="Normal 4 2 2 5 2 2 2 3" xfId="17611" xr:uid="{00000000-0005-0000-0000-0000CA440000}"/>
    <cellStyle name="Normal 4 2 2 5 2 2 2 4" xfId="17612" xr:uid="{00000000-0005-0000-0000-0000CB440000}"/>
    <cellStyle name="Normal 4 2 2 5 2 2 3" xfId="17613" xr:uid="{00000000-0005-0000-0000-0000CC440000}"/>
    <cellStyle name="Normal 4 2 2 5 2 2 4" xfId="17614" xr:uid="{00000000-0005-0000-0000-0000CD440000}"/>
    <cellStyle name="Normal 4 2 2 5 2 2 5" xfId="17615" xr:uid="{00000000-0005-0000-0000-0000CE440000}"/>
    <cellStyle name="Normal 4 2 2 5 2 3" xfId="17616" xr:uid="{00000000-0005-0000-0000-0000CF440000}"/>
    <cellStyle name="Normal 4 2 2 5 2 3 2" xfId="17617" xr:uid="{00000000-0005-0000-0000-0000D0440000}"/>
    <cellStyle name="Normal 4 2 2 5 2 3 3" xfId="17618" xr:uid="{00000000-0005-0000-0000-0000D1440000}"/>
    <cellStyle name="Normal 4 2 2 5 2 3 4" xfId="17619" xr:uid="{00000000-0005-0000-0000-0000D2440000}"/>
    <cellStyle name="Normal 4 2 2 5 2 4" xfId="17620" xr:uid="{00000000-0005-0000-0000-0000D3440000}"/>
    <cellStyle name="Normal 4 2 2 5 2 5" xfId="17621" xr:uid="{00000000-0005-0000-0000-0000D4440000}"/>
    <cellStyle name="Normal 4 2 2 5 2 6" xfId="17622" xr:uid="{00000000-0005-0000-0000-0000D5440000}"/>
    <cellStyle name="Normal 4 2 2 5 3" xfId="17623" xr:uid="{00000000-0005-0000-0000-0000D6440000}"/>
    <cellStyle name="Normal 4 2 2 5 3 2" xfId="17624" xr:uid="{00000000-0005-0000-0000-0000D7440000}"/>
    <cellStyle name="Normal 4 2 2 5 3 2 2" xfId="17625" xr:uid="{00000000-0005-0000-0000-0000D8440000}"/>
    <cellStyle name="Normal 4 2 2 5 3 2 2 2" xfId="17626" xr:uid="{00000000-0005-0000-0000-0000D9440000}"/>
    <cellStyle name="Normal 4 2 2 5 3 2 2 3" xfId="17627" xr:uid="{00000000-0005-0000-0000-0000DA440000}"/>
    <cellStyle name="Normal 4 2 2 5 3 2 2 4" xfId="17628" xr:uid="{00000000-0005-0000-0000-0000DB440000}"/>
    <cellStyle name="Normal 4 2 2 5 3 2 3" xfId="17629" xr:uid="{00000000-0005-0000-0000-0000DC440000}"/>
    <cellStyle name="Normal 4 2 2 5 3 2 4" xfId="17630" xr:uid="{00000000-0005-0000-0000-0000DD440000}"/>
    <cellStyle name="Normal 4 2 2 5 3 2 5" xfId="17631" xr:uid="{00000000-0005-0000-0000-0000DE440000}"/>
    <cellStyle name="Normal 4 2 2 5 3 3" xfId="17632" xr:uid="{00000000-0005-0000-0000-0000DF440000}"/>
    <cellStyle name="Normal 4 2 2 5 3 3 2" xfId="17633" xr:uid="{00000000-0005-0000-0000-0000E0440000}"/>
    <cellStyle name="Normal 4 2 2 5 3 3 3" xfId="17634" xr:uid="{00000000-0005-0000-0000-0000E1440000}"/>
    <cellStyle name="Normal 4 2 2 5 3 3 4" xfId="17635" xr:uid="{00000000-0005-0000-0000-0000E2440000}"/>
    <cellStyle name="Normal 4 2 2 5 3 4" xfId="17636" xr:uid="{00000000-0005-0000-0000-0000E3440000}"/>
    <cellStyle name="Normal 4 2 2 5 3 5" xfId="17637" xr:uid="{00000000-0005-0000-0000-0000E4440000}"/>
    <cellStyle name="Normal 4 2 2 5 3 6" xfId="17638" xr:uid="{00000000-0005-0000-0000-0000E5440000}"/>
    <cellStyle name="Normal 4 2 2 5 4" xfId="17639" xr:uid="{00000000-0005-0000-0000-0000E6440000}"/>
    <cellStyle name="Normal 4 2 2 5 4 2" xfId="17640" xr:uid="{00000000-0005-0000-0000-0000E7440000}"/>
    <cellStyle name="Normal 4 2 2 5 4 2 2" xfId="17641" xr:uid="{00000000-0005-0000-0000-0000E8440000}"/>
    <cellStyle name="Normal 4 2 2 5 4 2 3" xfId="17642" xr:uid="{00000000-0005-0000-0000-0000E9440000}"/>
    <cellStyle name="Normal 4 2 2 5 4 2 4" xfId="17643" xr:uid="{00000000-0005-0000-0000-0000EA440000}"/>
    <cellStyle name="Normal 4 2 2 5 4 3" xfId="17644" xr:uid="{00000000-0005-0000-0000-0000EB440000}"/>
    <cellStyle name="Normal 4 2 2 5 4 4" xfId="17645" xr:uid="{00000000-0005-0000-0000-0000EC440000}"/>
    <cellStyle name="Normal 4 2 2 5 4 5" xfId="17646" xr:uid="{00000000-0005-0000-0000-0000ED440000}"/>
    <cellStyle name="Normal 4 2 2 5 5" xfId="17647" xr:uid="{00000000-0005-0000-0000-0000EE440000}"/>
    <cellStyle name="Normal 4 2 2 5 5 2" xfId="17648" xr:uid="{00000000-0005-0000-0000-0000EF440000}"/>
    <cellStyle name="Normal 4 2 2 5 5 3" xfId="17649" xr:uid="{00000000-0005-0000-0000-0000F0440000}"/>
    <cellStyle name="Normal 4 2 2 5 5 4" xfId="17650" xr:uid="{00000000-0005-0000-0000-0000F1440000}"/>
    <cellStyle name="Normal 4 2 2 5 6" xfId="17651" xr:uid="{00000000-0005-0000-0000-0000F2440000}"/>
    <cellStyle name="Normal 4 2 2 5 7" xfId="17652" xr:uid="{00000000-0005-0000-0000-0000F3440000}"/>
    <cellStyle name="Normal 4 2 2 5 8" xfId="17653" xr:uid="{00000000-0005-0000-0000-0000F4440000}"/>
    <cellStyle name="Normal 4 2 2 6" xfId="17654" xr:uid="{00000000-0005-0000-0000-0000F5440000}"/>
    <cellStyle name="Normal 4 2 2 6 2" xfId="17655" xr:uid="{00000000-0005-0000-0000-0000F6440000}"/>
    <cellStyle name="Normal 4 2 2 6 2 2" xfId="17656" xr:uid="{00000000-0005-0000-0000-0000F7440000}"/>
    <cellStyle name="Normal 4 2 2 6 2 2 2" xfId="17657" xr:uid="{00000000-0005-0000-0000-0000F8440000}"/>
    <cellStyle name="Normal 4 2 2 6 2 2 2 2" xfId="17658" xr:uid="{00000000-0005-0000-0000-0000F9440000}"/>
    <cellStyle name="Normal 4 2 2 6 2 2 2 3" xfId="17659" xr:uid="{00000000-0005-0000-0000-0000FA440000}"/>
    <cellStyle name="Normal 4 2 2 6 2 2 2 4" xfId="17660" xr:uid="{00000000-0005-0000-0000-0000FB440000}"/>
    <cellStyle name="Normal 4 2 2 6 2 2 3" xfId="17661" xr:uid="{00000000-0005-0000-0000-0000FC440000}"/>
    <cellStyle name="Normal 4 2 2 6 2 2 4" xfId="17662" xr:uid="{00000000-0005-0000-0000-0000FD440000}"/>
    <cellStyle name="Normal 4 2 2 6 2 2 5" xfId="17663" xr:uid="{00000000-0005-0000-0000-0000FE440000}"/>
    <cellStyle name="Normal 4 2 2 6 2 3" xfId="17664" xr:uid="{00000000-0005-0000-0000-0000FF440000}"/>
    <cellStyle name="Normal 4 2 2 6 2 3 2" xfId="17665" xr:uid="{00000000-0005-0000-0000-000000450000}"/>
    <cellStyle name="Normal 4 2 2 6 2 3 3" xfId="17666" xr:uid="{00000000-0005-0000-0000-000001450000}"/>
    <cellStyle name="Normal 4 2 2 6 2 3 4" xfId="17667" xr:uid="{00000000-0005-0000-0000-000002450000}"/>
    <cellStyle name="Normal 4 2 2 6 2 4" xfId="17668" xr:uid="{00000000-0005-0000-0000-000003450000}"/>
    <cellStyle name="Normal 4 2 2 6 2 5" xfId="17669" xr:uid="{00000000-0005-0000-0000-000004450000}"/>
    <cellStyle name="Normal 4 2 2 6 2 6" xfId="17670" xr:uid="{00000000-0005-0000-0000-000005450000}"/>
    <cellStyle name="Normal 4 2 2 6 3" xfId="17671" xr:uid="{00000000-0005-0000-0000-000006450000}"/>
    <cellStyle name="Normal 4 2 2 6 3 2" xfId="17672" xr:uid="{00000000-0005-0000-0000-000007450000}"/>
    <cellStyle name="Normal 4 2 2 6 3 2 2" xfId="17673" xr:uid="{00000000-0005-0000-0000-000008450000}"/>
    <cellStyle name="Normal 4 2 2 6 3 2 2 2" xfId="17674" xr:uid="{00000000-0005-0000-0000-000009450000}"/>
    <cellStyle name="Normal 4 2 2 6 3 2 2 3" xfId="17675" xr:uid="{00000000-0005-0000-0000-00000A450000}"/>
    <cellStyle name="Normal 4 2 2 6 3 2 2 4" xfId="17676" xr:uid="{00000000-0005-0000-0000-00000B450000}"/>
    <cellStyle name="Normal 4 2 2 6 3 2 3" xfId="17677" xr:uid="{00000000-0005-0000-0000-00000C450000}"/>
    <cellStyle name="Normal 4 2 2 6 3 2 4" xfId="17678" xr:uid="{00000000-0005-0000-0000-00000D450000}"/>
    <cellStyle name="Normal 4 2 2 6 3 2 5" xfId="17679" xr:uid="{00000000-0005-0000-0000-00000E450000}"/>
    <cellStyle name="Normal 4 2 2 6 3 3" xfId="17680" xr:uid="{00000000-0005-0000-0000-00000F450000}"/>
    <cellStyle name="Normal 4 2 2 6 3 3 2" xfId="17681" xr:uid="{00000000-0005-0000-0000-000010450000}"/>
    <cellStyle name="Normal 4 2 2 6 3 3 3" xfId="17682" xr:uid="{00000000-0005-0000-0000-000011450000}"/>
    <cellStyle name="Normal 4 2 2 6 3 3 4" xfId="17683" xr:uid="{00000000-0005-0000-0000-000012450000}"/>
    <cellStyle name="Normal 4 2 2 6 3 4" xfId="17684" xr:uid="{00000000-0005-0000-0000-000013450000}"/>
    <cellStyle name="Normal 4 2 2 6 3 5" xfId="17685" xr:uid="{00000000-0005-0000-0000-000014450000}"/>
    <cellStyle name="Normal 4 2 2 6 3 6" xfId="17686" xr:uid="{00000000-0005-0000-0000-000015450000}"/>
    <cellStyle name="Normal 4 2 2 6 4" xfId="17687" xr:uid="{00000000-0005-0000-0000-000016450000}"/>
    <cellStyle name="Normal 4 2 2 6 4 2" xfId="17688" xr:uid="{00000000-0005-0000-0000-000017450000}"/>
    <cellStyle name="Normal 4 2 2 6 4 2 2" xfId="17689" xr:uid="{00000000-0005-0000-0000-000018450000}"/>
    <cellStyle name="Normal 4 2 2 6 4 2 3" xfId="17690" xr:uid="{00000000-0005-0000-0000-000019450000}"/>
    <cellStyle name="Normal 4 2 2 6 4 2 4" xfId="17691" xr:uid="{00000000-0005-0000-0000-00001A450000}"/>
    <cellStyle name="Normal 4 2 2 6 4 3" xfId="17692" xr:uid="{00000000-0005-0000-0000-00001B450000}"/>
    <cellStyle name="Normal 4 2 2 6 4 4" xfId="17693" xr:uid="{00000000-0005-0000-0000-00001C450000}"/>
    <cellStyle name="Normal 4 2 2 6 4 5" xfId="17694" xr:uid="{00000000-0005-0000-0000-00001D450000}"/>
    <cellStyle name="Normal 4 2 2 6 5" xfId="17695" xr:uid="{00000000-0005-0000-0000-00001E450000}"/>
    <cellStyle name="Normal 4 2 2 6 5 2" xfId="17696" xr:uid="{00000000-0005-0000-0000-00001F450000}"/>
    <cellStyle name="Normal 4 2 2 6 5 3" xfId="17697" xr:uid="{00000000-0005-0000-0000-000020450000}"/>
    <cellStyle name="Normal 4 2 2 6 5 4" xfId="17698" xr:uid="{00000000-0005-0000-0000-000021450000}"/>
    <cellStyle name="Normal 4 2 2 6 6" xfId="17699" xr:uid="{00000000-0005-0000-0000-000022450000}"/>
    <cellStyle name="Normal 4 2 2 6 7" xfId="17700" xr:uid="{00000000-0005-0000-0000-000023450000}"/>
    <cellStyle name="Normal 4 2 2 6 8" xfId="17701" xr:uid="{00000000-0005-0000-0000-000024450000}"/>
    <cellStyle name="Normal 4 2 2 7" xfId="17702" xr:uid="{00000000-0005-0000-0000-000025450000}"/>
    <cellStyle name="Normal 4 2 2 7 2" xfId="17703" xr:uid="{00000000-0005-0000-0000-000026450000}"/>
    <cellStyle name="Normal 4 2 2 7 2 2" xfId="17704" xr:uid="{00000000-0005-0000-0000-000027450000}"/>
    <cellStyle name="Normal 4 2 2 7 2 2 2" xfId="17705" xr:uid="{00000000-0005-0000-0000-000028450000}"/>
    <cellStyle name="Normal 4 2 2 7 2 2 3" xfId="17706" xr:uid="{00000000-0005-0000-0000-000029450000}"/>
    <cellStyle name="Normal 4 2 2 7 2 2 4" xfId="17707" xr:uid="{00000000-0005-0000-0000-00002A450000}"/>
    <cellStyle name="Normal 4 2 2 7 2 3" xfId="17708" xr:uid="{00000000-0005-0000-0000-00002B450000}"/>
    <cellStyle name="Normal 4 2 2 7 2 4" xfId="17709" xr:uid="{00000000-0005-0000-0000-00002C450000}"/>
    <cellStyle name="Normal 4 2 2 7 2 5" xfId="17710" xr:uid="{00000000-0005-0000-0000-00002D450000}"/>
    <cellStyle name="Normal 4 2 2 7 3" xfId="17711" xr:uid="{00000000-0005-0000-0000-00002E450000}"/>
    <cellStyle name="Normal 4 2 2 7 3 2" xfId="17712" xr:uid="{00000000-0005-0000-0000-00002F450000}"/>
    <cellStyle name="Normal 4 2 2 7 3 3" xfId="17713" xr:uid="{00000000-0005-0000-0000-000030450000}"/>
    <cellStyle name="Normal 4 2 2 7 3 4" xfId="17714" xr:uid="{00000000-0005-0000-0000-000031450000}"/>
    <cellStyle name="Normal 4 2 2 7 4" xfId="17715" xr:uid="{00000000-0005-0000-0000-000032450000}"/>
    <cellStyle name="Normal 4 2 2 7 5" xfId="17716" xr:uid="{00000000-0005-0000-0000-000033450000}"/>
    <cellStyle name="Normal 4 2 2 7 6" xfId="17717" xr:uid="{00000000-0005-0000-0000-000034450000}"/>
    <cellStyle name="Normal 4 2 2 8" xfId="17718" xr:uid="{00000000-0005-0000-0000-000035450000}"/>
    <cellStyle name="Normal 4 2 2 8 2" xfId="17719" xr:uid="{00000000-0005-0000-0000-000036450000}"/>
    <cellStyle name="Normal 4 2 2 8 2 2" xfId="17720" xr:uid="{00000000-0005-0000-0000-000037450000}"/>
    <cellStyle name="Normal 4 2 2 8 2 2 2" xfId="17721" xr:uid="{00000000-0005-0000-0000-000038450000}"/>
    <cellStyle name="Normal 4 2 2 8 2 2 3" xfId="17722" xr:uid="{00000000-0005-0000-0000-000039450000}"/>
    <cellStyle name="Normal 4 2 2 8 2 2 4" xfId="17723" xr:uid="{00000000-0005-0000-0000-00003A450000}"/>
    <cellStyle name="Normal 4 2 2 8 2 3" xfId="17724" xr:uid="{00000000-0005-0000-0000-00003B450000}"/>
    <cellStyle name="Normal 4 2 2 8 2 4" xfId="17725" xr:uid="{00000000-0005-0000-0000-00003C450000}"/>
    <cellStyle name="Normal 4 2 2 8 2 5" xfId="17726" xr:uid="{00000000-0005-0000-0000-00003D450000}"/>
    <cellStyle name="Normal 4 2 2 8 3" xfId="17727" xr:uid="{00000000-0005-0000-0000-00003E450000}"/>
    <cellStyle name="Normal 4 2 2 8 3 2" xfId="17728" xr:uid="{00000000-0005-0000-0000-00003F450000}"/>
    <cellStyle name="Normal 4 2 2 8 3 3" xfId="17729" xr:uid="{00000000-0005-0000-0000-000040450000}"/>
    <cellStyle name="Normal 4 2 2 8 3 4" xfId="17730" xr:uid="{00000000-0005-0000-0000-000041450000}"/>
    <cellStyle name="Normal 4 2 2 8 4" xfId="17731" xr:uid="{00000000-0005-0000-0000-000042450000}"/>
    <cellStyle name="Normal 4 2 2 8 5" xfId="17732" xr:uid="{00000000-0005-0000-0000-000043450000}"/>
    <cellStyle name="Normal 4 2 2 8 6" xfId="17733" xr:uid="{00000000-0005-0000-0000-000044450000}"/>
    <cellStyle name="Normal 4 2 2 9" xfId="17734" xr:uid="{00000000-0005-0000-0000-000045450000}"/>
    <cellStyle name="Normal 4 2 3" xfId="17735" xr:uid="{00000000-0005-0000-0000-000046450000}"/>
    <cellStyle name="Normal 4 2 3 10" xfId="17736" xr:uid="{00000000-0005-0000-0000-000047450000}"/>
    <cellStyle name="Normal 4 2 3 2" xfId="17737" xr:uid="{00000000-0005-0000-0000-000048450000}"/>
    <cellStyle name="Normal 4 2 3 2 2" xfId="17738" xr:uid="{00000000-0005-0000-0000-000049450000}"/>
    <cellStyle name="Normal 4 2 3 2 2 2" xfId="17739" xr:uid="{00000000-0005-0000-0000-00004A450000}"/>
    <cellStyle name="Normal 4 2 3 2 2 2 2" xfId="17740" xr:uid="{00000000-0005-0000-0000-00004B450000}"/>
    <cellStyle name="Normal 4 2 3 2 2 2 2 2" xfId="17741" xr:uid="{00000000-0005-0000-0000-00004C450000}"/>
    <cellStyle name="Normal 4 2 3 2 2 2 2 3" xfId="17742" xr:uid="{00000000-0005-0000-0000-00004D450000}"/>
    <cellStyle name="Normal 4 2 3 2 2 2 2 4" xfId="17743" xr:uid="{00000000-0005-0000-0000-00004E450000}"/>
    <cellStyle name="Normal 4 2 3 2 2 2 3" xfId="17744" xr:uid="{00000000-0005-0000-0000-00004F450000}"/>
    <cellStyle name="Normal 4 2 3 2 2 2 4" xfId="17745" xr:uid="{00000000-0005-0000-0000-000050450000}"/>
    <cellStyle name="Normal 4 2 3 2 2 2 5" xfId="17746" xr:uid="{00000000-0005-0000-0000-000051450000}"/>
    <cellStyle name="Normal 4 2 3 2 2 3" xfId="17747" xr:uid="{00000000-0005-0000-0000-000052450000}"/>
    <cellStyle name="Normal 4 2 3 2 2 3 2" xfId="17748" xr:uid="{00000000-0005-0000-0000-000053450000}"/>
    <cellStyle name="Normal 4 2 3 2 2 3 3" xfId="17749" xr:uid="{00000000-0005-0000-0000-000054450000}"/>
    <cellStyle name="Normal 4 2 3 2 2 3 4" xfId="17750" xr:uid="{00000000-0005-0000-0000-000055450000}"/>
    <cellStyle name="Normal 4 2 3 2 2 4" xfId="17751" xr:uid="{00000000-0005-0000-0000-000056450000}"/>
    <cellStyle name="Normal 4 2 3 2 2 5" xfId="17752" xr:uid="{00000000-0005-0000-0000-000057450000}"/>
    <cellStyle name="Normal 4 2 3 2 2 6" xfId="17753" xr:uid="{00000000-0005-0000-0000-000058450000}"/>
    <cellStyle name="Normal 4 2 3 2 3" xfId="17754" xr:uid="{00000000-0005-0000-0000-000059450000}"/>
    <cellStyle name="Normal 4 2 3 2 3 2" xfId="17755" xr:uid="{00000000-0005-0000-0000-00005A450000}"/>
    <cellStyle name="Normal 4 2 3 2 3 2 2" xfId="17756" xr:uid="{00000000-0005-0000-0000-00005B450000}"/>
    <cellStyle name="Normal 4 2 3 2 3 2 2 2" xfId="17757" xr:uid="{00000000-0005-0000-0000-00005C450000}"/>
    <cellStyle name="Normal 4 2 3 2 3 2 2 3" xfId="17758" xr:uid="{00000000-0005-0000-0000-00005D450000}"/>
    <cellStyle name="Normal 4 2 3 2 3 2 2 4" xfId="17759" xr:uid="{00000000-0005-0000-0000-00005E450000}"/>
    <cellStyle name="Normal 4 2 3 2 3 2 3" xfId="17760" xr:uid="{00000000-0005-0000-0000-00005F450000}"/>
    <cellStyle name="Normal 4 2 3 2 3 2 4" xfId="17761" xr:uid="{00000000-0005-0000-0000-000060450000}"/>
    <cellStyle name="Normal 4 2 3 2 3 2 5" xfId="17762" xr:uid="{00000000-0005-0000-0000-000061450000}"/>
    <cellStyle name="Normal 4 2 3 2 3 3" xfId="17763" xr:uid="{00000000-0005-0000-0000-000062450000}"/>
    <cellStyle name="Normal 4 2 3 2 3 3 2" xfId="17764" xr:uid="{00000000-0005-0000-0000-000063450000}"/>
    <cellStyle name="Normal 4 2 3 2 3 3 3" xfId="17765" xr:uid="{00000000-0005-0000-0000-000064450000}"/>
    <cellStyle name="Normal 4 2 3 2 3 3 4" xfId="17766" xr:uid="{00000000-0005-0000-0000-000065450000}"/>
    <cellStyle name="Normal 4 2 3 2 3 4" xfId="17767" xr:uid="{00000000-0005-0000-0000-000066450000}"/>
    <cellStyle name="Normal 4 2 3 2 3 5" xfId="17768" xr:uid="{00000000-0005-0000-0000-000067450000}"/>
    <cellStyle name="Normal 4 2 3 2 3 6" xfId="17769" xr:uid="{00000000-0005-0000-0000-000068450000}"/>
    <cellStyle name="Normal 4 2 3 2 4" xfId="17770" xr:uid="{00000000-0005-0000-0000-000069450000}"/>
    <cellStyle name="Normal 4 2 3 2 4 2" xfId="17771" xr:uid="{00000000-0005-0000-0000-00006A450000}"/>
    <cellStyle name="Normal 4 2 3 2 4 2 2" xfId="17772" xr:uid="{00000000-0005-0000-0000-00006B450000}"/>
    <cellStyle name="Normal 4 2 3 2 4 2 3" xfId="17773" xr:uid="{00000000-0005-0000-0000-00006C450000}"/>
    <cellStyle name="Normal 4 2 3 2 4 2 4" xfId="17774" xr:uid="{00000000-0005-0000-0000-00006D450000}"/>
    <cellStyle name="Normal 4 2 3 2 4 3" xfId="17775" xr:uid="{00000000-0005-0000-0000-00006E450000}"/>
    <cellStyle name="Normal 4 2 3 2 4 4" xfId="17776" xr:uid="{00000000-0005-0000-0000-00006F450000}"/>
    <cellStyle name="Normal 4 2 3 2 4 5" xfId="17777" xr:uid="{00000000-0005-0000-0000-000070450000}"/>
    <cellStyle name="Normal 4 2 3 2 5" xfId="17778" xr:uid="{00000000-0005-0000-0000-000071450000}"/>
    <cellStyle name="Normal 4 2 3 2 5 2" xfId="17779" xr:uid="{00000000-0005-0000-0000-000072450000}"/>
    <cellStyle name="Normal 4 2 3 2 5 3" xfId="17780" xr:uid="{00000000-0005-0000-0000-000073450000}"/>
    <cellStyle name="Normal 4 2 3 2 5 4" xfId="17781" xr:uid="{00000000-0005-0000-0000-000074450000}"/>
    <cellStyle name="Normal 4 2 3 2 6" xfId="17782" xr:uid="{00000000-0005-0000-0000-000075450000}"/>
    <cellStyle name="Normal 4 2 3 2 7" xfId="17783" xr:uid="{00000000-0005-0000-0000-000076450000}"/>
    <cellStyle name="Normal 4 2 3 2 8" xfId="17784" xr:uid="{00000000-0005-0000-0000-000077450000}"/>
    <cellStyle name="Normal 4 2 3 3" xfId="17785" xr:uid="{00000000-0005-0000-0000-000078450000}"/>
    <cellStyle name="Normal 4 2 3 3 2" xfId="17786" xr:uid="{00000000-0005-0000-0000-000079450000}"/>
    <cellStyle name="Normal 4 2 3 3 2 2" xfId="17787" xr:uid="{00000000-0005-0000-0000-00007A450000}"/>
    <cellStyle name="Normal 4 2 3 3 2 2 2" xfId="17788" xr:uid="{00000000-0005-0000-0000-00007B450000}"/>
    <cellStyle name="Normal 4 2 3 3 2 2 3" xfId="17789" xr:uid="{00000000-0005-0000-0000-00007C450000}"/>
    <cellStyle name="Normal 4 2 3 3 2 2 4" xfId="17790" xr:uid="{00000000-0005-0000-0000-00007D450000}"/>
    <cellStyle name="Normal 4 2 3 3 2 3" xfId="17791" xr:uid="{00000000-0005-0000-0000-00007E450000}"/>
    <cellStyle name="Normal 4 2 3 3 2 3 2" xfId="17792" xr:uid="{00000000-0005-0000-0000-00007F450000}"/>
    <cellStyle name="Normal 4 2 3 3 2 3 3" xfId="17793" xr:uid="{00000000-0005-0000-0000-000080450000}"/>
    <cellStyle name="Normal 4 2 3 3 2 3 4" xfId="17794" xr:uid="{00000000-0005-0000-0000-000081450000}"/>
    <cellStyle name="Normal 4 2 3 3 2 4" xfId="17795" xr:uid="{00000000-0005-0000-0000-000082450000}"/>
    <cellStyle name="Normal 4 2 3 3 2 5" xfId="17796" xr:uid="{00000000-0005-0000-0000-000083450000}"/>
    <cellStyle name="Normal 4 2 3 3 2 6" xfId="17797" xr:uid="{00000000-0005-0000-0000-000084450000}"/>
    <cellStyle name="Normal 4 2 3 3 3" xfId="17798" xr:uid="{00000000-0005-0000-0000-000085450000}"/>
    <cellStyle name="Normal 4 2 3 3 3 2" xfId="17799" xr:uid="{00000000-0005-0000-0000-000086450000}"/>
    <cellStyle name="Normal 4 2 3 3 3 3" xfId="17800" xr:uid="{00000000-0005-0000-0000-000087450000}"/>
    <cellStyle name="Normal 4 2 3 3 3 4" xfId="17801" xr:uid="{00000000-0005-0000-0000-000088450000}"/>
    <cellStyle name="Normal 4 2 3 3 4" xfId="17802" xr:uid="{00000000-0005-0000-0000-000089450000}"/>
    <cellStyle name="Normal 4 2 3 3 4 2" xfId="17803" xr:uid="{00000000-0005-0000-0000-00008A450000}"/>
    <cellStyle name="Normal 4 2 3 3 4 3" xfId="17804" xr:uid="{00000000-0005-0000-0000-00008B450000}"/>
    <cellStyle name="Normal 4 2 3 3 4 4" xfId="17805" xr:uid="{00000000-0005-0000-0000-00008C450000}"/>
    <cellStyle name="Normal 4 2 3 3 5" xfId="17806" xr:uid="{00000000-0005-0000-0000-00008D450000}"/>
    <cellStyle name="Normal 4 2 3 3 6" xfId="17807" xr:uid="{00000000-0005-0000-0000-00008E450000}"/>
    <cellStyle name="Normal 4 2 3 3 7" xfId="17808" xr:uid="{00000000-0005-0000-0000-00008F450000}"/>
    <cellStyle name="Normal 4 2 3 4" xfId="17809" xr:uid="{00000000-0005-0000-0000-000090450000}"/>
    <cellStyle name="Normal 4 2 3 4 2" xfId="17810" xr:uid="{00000000-0005-0000-0000-000091450000}"/>
    <cellStyle name="Normal 4 2 3 4 2 2" xfId="17811" xr:uid="{00000000-0005-0000-0000-000092450000}"/>
    <cellStyle name="Normal 4 2 3 4 2 2 2" xfId="17812" xr:uid="{00000000-0005-0000-0000-000093450000}"/>
    <cellStyle name="Normal 4 2 3 4 2 2 3" xfId="17813" xr:uid="{00000000-0005-0000-0000-000094450000}"/>
    <cellStyle name="Normal 4 2 3 4 2 2 4" xfId="17814" xr:uid="{00000000-0005-0000-0000-000095450000}"/>
    <cellStyle name="Normal 4 2 3 4 2 3" xfId="17815" xr:uid="{00000000-0005-0000-0000-000096450000}"/>
    <cellStyle name="Normal 4 2 3 4 2 4" xfId="17816" xr:uid="{00000000-0005-0000-0000-000097450000}"/>
    <cellStyle name="Normal 4 2 3 4 2 5" xfId="17817" xr:uid="{00000000-0005-0000-0000-000098450000}"/>
    <cellStyle name="Normal 4 2 3 4 3" xfId="17818" xr:uid="{00000000-0005-0000-0000-000099450000}"/>
    <cellStyle name="Normal 4 2 3 4 3 2" xfId="17819" xr:uid="{00000000-0005-0000-0000-00009A450000}"/>
    <cellStyle name="Normal 4 2 3 4 3 3" xfId="17820" xr:uid="{00000000-0005-0000-0000-00009B450000}"/>
    <cellStyle name="Normal 4 2 3 4 3 4" xfId="17821" xr:uid="{00000000-0005-0000-0000-00009C450000}"/>
    <cellStyle name="Normal 4 2 3 4 4" xfId="17822" xr:uid="{00000000-0005-0000-0000-00009D450000}"/>
    <cellStyle name="Normal 4 2 3 4 5" xfId="17823" xr:uid="{00000000-0005-0000-0000-00009E450000}"/>
    <cellStyle name="Normal 4 2 3 4 6" xfId="17824" xr:uid="{00000000-0005-0000-0000-00009F450000}"/>
    <cellStyle name="Normal 4 2 3 5" xfId="17825" xr:uid="{00000000-0005-0000-0000-0000A0450000}"/>
    <cellStyle name="Normal 4 2 3 5 2" xfId="17826" xr:uid="{00000000-0005-0000-0000-0000A1450000}"/>
    <cellStyle name="Normal 4 2 3 5 2 2" xfId="17827" xr:uid="{00000000-0005-0000-0000-0000A2450000}"/>
    <cellStyle name="Normal 4 2 3 5 2 2 2" xfId="17828" xr:uid="{00000000-0005-0000-0000-0000A3450000}"/>
    <cellStyle name="Normal 4 2 3 5 2 2 3" xfId="17829" xr:uid="{00000000-0005-0000-0000-0000A4450000}"/>
    <cellStyle name="Normal 4 2 3 5 2 2 4" xfId="17830" xr:uid="{00000000-0005-0000-0000-0000A5450000}"/>
    <cellStyle name="Normal 4 2 3 5 2 3" xfId="17831" xr:uid="{00000000-0005-0000-0000-0000A6450000}"/>
    <cellStyle name="Normal 4 2 3 5 2 4" xfId="17832" xr:uid="{00000000-0005-0000-0000-0000A7450000}"/>
    <cellStyle name="Normal 4 2 3 5 2 5" xfId="17833" xr:uid="{00000000-0005-0000-0000-0000A8450000}"/>
    <cellStyle name="Normal 4 2 3 5 3" xfId="17834" xr:uid="{00000000-0005-0000-0000-0000A9450000}"/>
    <cellStyle name="Normal 4 2 3 5 3 2" xfId="17835" xr:uid="{00000000-0005-0000-0000-0000AA450000}"/>
    <cellStyle name="Normal 4 2 3 5 3 3" xfId="17836" xr:uid="{00000000-0005-0000-0000-0000AB450000}"/>
    <cellStyle name="Normal 4 2 3 5 3 4" xfId="17837" xr:uid="{00000000-0005-0000-0000-0000AC450000}"/>
    <cellStyle name="Normal 4 2 3 5 4" xfId="17838" xr:uid="{00000000-0005-0000-0000-0000AD450000}"/>
    <cellStyle name="Normal 4 2 3 5 4 2" xfId="17839" xr:uid="{00000000-0005-0000-0000-0000AE450000}"/>
    <cellStyle name="Normal 4 2 3 5 4 3" xfId="17840" xr:uid="{00000000-0005-0000-0000-0000AF450000}"/>
    <cellStyle name="Normal 4 2 3 5 4 4" xfId="17841" xr:uid="{00000000-0005-0000-0000-0000B0450000}"/>
    <cellStyle name="Normal 4 2 3 5 5" xfId="17842" xr:uid="{00000000-0005-0000-0000-0000B1450000}"/>
    <cellStyle name="Normal 4 2 3 5 6" xfId="17843" xr:uid="{00000000-0005-0000-0000-0000B2450000}"/>
    <cellStyle name="Normal 4 2 3 5 7" xfId="17844" xr:uid="{00000000-0005-0000-0000-0000B3450000}"/>
    <cellStyle name="Normal 4 2 3 6" xfId="17845" xr:uid="{00000000-0005-0000-0000-0000B4450000}"/>
    <cellStyle name="Normal 4 2 3 6 2" xfId="17846" xr:uid="{00000000-0005-0000-0000-0000B5450000}"/>
    <cellStyle name="Normal 4 2 3 6 2 2" xfId="17847" xr:uid="{00000000-0005-0000-0000-0000B6450000}"/>
    <cellStyle name="Normal 4 2 3 6 2 3" xfId="17848" xr:uid="{00000000-0005-0000-0000-0000B7450000}"/>
    <cellStyle name="Normal 4 2 3 6 2 4" xfId="17849" xr:uid="{00000000-0005-0000-0000-0000B8450000}"/>
    <cellStyle name="Normal 4 2 3 6 3" xfId="17850" xr:uid="{00000000-0005-0000-0000-0000B9450000}"/>
    <cellStyle name="Normal 4 2 3 6 4" xfId="17851" xr:uid="{00000000-0005-0000-0000-0000BA450000}"/>
    <cellStyle name="Normal 4 2 3 6 5" xfId="17852" xr:uid="{00000000-0005-0000-0000-0000BB450000}"/>
    <cellStyle name="Normal 4 2 3 7" xfId="17853" xr:uid="{00000000-0005-0000-0000-0000BC450000}"/>
    <cellStyle name="Normal 4 2 3 7 2" xfId="17854" xr:uid="{00000000-0005-0000-0000-0000BD450000}"/>
    <cellStyle name="Normal 4 2 3 7 3" xfId="17855" xr:uid="{00000000-0005-0000-0000-0000BE450000}"/>
    <cellStyle name="Normal 4 2 3 7 4" xfId="17856" xr:uid="{00000000-0005-0000-0000-0000BF450000}"/>
    <cellStyle name="Normal 4 2 3 8" xfId="17857" xr:uid="{00000000-0005-0000-0000-0000C0450000}"/>
    <cellStyle name="Normal 4 2 3 9" xfId="17858" xr:uid="{00000000-0005-0000-0000-0000C1450000}"/>
    <cellStyle name="Normal 4 2 4" xfId="17859" xr:uid="{00000000-0005-0000-0000-0000C2450000}"/>
    <cellStyle name="Normal 4 2 4 10" xfId="17860" xr:uid="{00000000-0005-0000-0000-0000C3450000}"/>
    <cellStyle name="Normal 4 2 4 2" xfId="17861" xr:uid="{00000000-0005-0000-0000-0000C4450000}"/>
    <cellStyle name="Normal 4 2 4 2 2" xfId="17862" xr:uid="{00000000-0005-0000-0000-0000C5450000}"/>
    <cellStyle name="Normal 4 2 4 2 2 2" xfId="17863" xr:uid="{00000000-0005-0000-0000-0000C6450000}"/>
    <cellStyle name="Normal 4 2 4 2 2 2 2" xfId="17864" xr:uid="{00000000-0005-0000-0000-0000C7450000}"/>
    <cellStyle name="Normal 4 2 4 2 2 2 2 2" xfId="17865" xr:uid="{00000000-0005-0000-0000-0000C8450000}"/>
    <cellStyle name="Normal 4 2 4 2 2 2 2 3" xfId="17866" xr:uid="{00000000-0005-0000-0000-0000C9450000}"/>
    <cellStyle name="Normal 4 2 4 2 2 2 2 4" xfId="17867" xr:uid="{00000000-0005-0000-0000-0000CA450000}"/>
    <cellStyle name="Normal 4 2 4 2 2 2 3" xfId="17868" xr:uid="{00000000-0005-0000-0000-0000CB450000}"/>
    <cellStyle name="Normal 4 2 4 2 2 2 4" xfId="17869" xr:uid="{00000000-0005-0000-0000-0000CC450000}"/>
    <cellStyle name="Normal 4 2 4 2 2 2 5" xfId="17870" xr:uid="{00000000-0005-0000-0000-0000CD450000}"/>
    <cellStyle name="Normal 4 2 4 2 2 3" xfId="17871" xr:uid="{00000000-0005-0000-0000-0000CE450000}"/>
    <cellStyle name="Normal 4 2 4 2 2 3 2" xfId="17872" xr:uid="{00000000-0005-0000-0000-0000CF450000}"/>
    <cellStyle name="Normal 4 2 4 2 2 3 3" xfId="17873" xr:uid="{00000000-0005-0000-0000-0000D0450000}"/>
    <cellStyle name="Normal 4 2 4 2 2 3 4" xfId="17874" xr:uid="{00000000-0005-0000-0000-0000D1450000}"/>
    <cellStyle name="Normal 4 2 4 2 2 4" xfId="17875" xr:uid="{00000000-0005-0000-0000-0000D2450000}"/>
    <cellStyle name="Normal 4 2 4 2 2 5" xfId="17876" xr:uid="{00000000-0005-0000-0000-0000D3450000}"/>
    <cellStyle name="Normal 4 2 4 2 2 6" xfId="17877" xr:uid="{00000000-0005-0000-0000-0000D4450000}"/>
    <cellStyle name="Normal 4 2 4 2 3" xfId="17878" xr:uid="{00000000-0005-0000-0000-0000D5450000}"/>
    <cellStyle name="Normal 4 2 4 2 3 2" xfId="17879" xr:uid="{00000000-0005-0000-0000-0000D6450000}"/>
    <cellStyle name="Normal 4 2 4 2 3 2 2" xfId="17880" xr:uid="{00000000-0005-0000-0000-0000D7450000}"/>
    <cellStyle name="Normal 4 2 4 2 3 2 2 2" xfId="17881" xr:uid="{00000000-0005-0000-0000-0000D8450000}"/>
    <cellStyle name="Normal 4 2 4 2 3 2 2 3" xfId="17882" xr:uid="{00000000-0005-0000-0000-0000D9450000}"/>
    <cellStyle name="Normal 4 2 4 2 3 2 2 4" xfId="17883" xr:uid="{00000000-0005-0000-0000-0000DA450000}"/>
    <cellStyle name="Normal 4 2 4 2 3 2 3" xfId="17884" xr:uid="{00000000-0005-0000-0000-0000DB450000}"/>
    <cellStyle name="Normal 4 2 4 2 3 2 4" xfId="17885" xr:uid="{00000000-0005-0000-0000-0000DC450000}"/>
    <cellStyle name="Normal 4 2 4 2 3 2 5" xfId="17886" xr:uid="{00000000-0005-0000-0000-0000DD450000}"/>
    <cellStyle name="Normal 4 2 4 2 3 3" xfId="17887" xr:uid="{00000000-0005-0000-0000-0000DE450000}"/>
    <cellStyle name="Normal 4 2 4 2 3 3 2" xfId="17888" xr:uid="{00000000-0005-0000-0000-0000DF450000}"/>
    <cellStyle name="Normal 4 2 4 2 3 3 3" xfId="17889" xr:uid="{00000000-0005-0000-0000-0000E0450000}"/>
    <cellStyle name="Normal 4 2 4 2 3 3 4" xfId="17890" xr:uid="{00000000-0005-0000-0000-0000E1450000}"/>
    <cellStyle name="Normal 4 2 4 2 3 4" xfId="17891" xr:uid="{00000000-0005-0000-0000-0000E2450000}"/>
    <cellStyle name="Normal 4 2 4 2 3 5" xfId="17892" xr:uid="{00000000-0005-0000-0000-0000E3450000}"/>
    <cellStyle name="Normal 4 2 4 2 3 6" xfId="17893" xr:uid="{00000000-0005-0000-0000-0000E4450000}"/>
    <cellStyle name="Normal 4 2 4 2 4" xfId="17894" xr:uid="{00000000-0005-0000-0000-0000E5450000}"/>
    <cellStyle name="Normal 4 2 4 2 4 2" xfId="17895" xr:uid="{00000000-0005-0000-0000-0000E6450000}"/>
    <cellStyle name="Normal 4 2 4 2 4 2 2" xfId="17896" xr:uid="{00000000-0005-0000-0000-0000E7450000}"/>
    <cellStyle name="Normal 4 2 4 2 4 2 3" xfId="17897" xr:uid="{00000000-0005-0000-0000-0000E8450000}"/>
    <cellStyle name="Normal 4 2 4 2 4 2 4" xfId="17898" xr:uid="{00000000-0005-0000-0000-0000E9450000}"/>
    <cellStyle name="Normal 4 2 4 2 4 3" xfId="17899" xr:uid="{00000000-0005-0000-0000-0000EA450000}"/>
    <cellStyle name="Normal 4 2 4 2 4 4" xfId="17900" xr:uid="{00000000-0005-0000-0000-0000EB450000}"/>
    <cellStyle name="Normal 4 2 4 2 4 5" xfId="17901" xr:uid="{00000000-0005-0000-0000-0000EC450000}"/>
    <cellStyle name="Normal 4 2 4 2 5" xfId="17902" xr:uid="{00000000-0005-0000-0000-0000ED450000}"/>
    <cellStyle name="Normal 4 2 4 2 5 2" xfId="17903" xr:uid="{00000000-0005-0000-0000-0000EE450000}"/>
    <cellStyle name="Normal 4 2 4 2 5 3" xfId="17904" xr:uid="{00000000-0005-0000-0000-0000EF450000}"/>
    <cellStyle name="Normal 4 2 4 2 5 4" xfId="17905" xr:uid="{00000000-0005-0000-0000-0000F0450000}"/>
    <cellStyle name="Normal 4 2 4 2 6" xfId="17906" xr:uid="{00000000-0005-0000-0000-0000F1450000}"/>
    <cellStyle name="Normal 4 2 4 2 7" xfId="17907" xr:uid="{00000000-0005-0000-0000-0000F2450000}"/>
    <cellStyle name="Normal 4 2 4 2 8" xfId="17908" xr:uid="{00000000-0005-0000-0000-0000F3450000}"/>
    <cellStyle name="Normal 4 2 4 3" xfId="17909" xr:uid="{00000000-0005-0000-0000-0000F4450000}"/>
    <cellStyle name="Normal 4 2 4 3 2" xfId="17910" xr:uid="{00000000-0005-0000-0000-0000F5450000}"/>
    <cellStyle name="Normal 4 2 4 3 2 2" xfId="17911" xr:uid="{00000000-0005-0000-0000-0000F6450000}"/>
    <cellStyle name="Normal 4 2 4 3 2 2 2" xfId="17912" xr:uid="{00000000-0005-0000-0000-0000F7450000}"/>
    <cellStyle name="Normal 4 2 4 3 2 2 3" xfId="17913" xr:uid="{00000000-0005-0000-0000-0000F8450000}"/>
    <cellStyle name="Normal 4 2 4 3 2 2 4" xfId="17914" xr:uid="{00000000-0005-0000-0000-0000F9450000}"/>
    <cellStyle name="Normal 4 2 4 3 2 3" xfId="17915" xr:uid="{00000000-0005-0000-0000-0000FA450000}"/>
    <cellStyle name="Normal 4 2 4 3 2 4" xfId="17916" xr:uid="{00000000-0005-0000-0000-0000FB450000}"/>
    <cellStyle name="Normal 4 2 4 3 2 5" xfId="17917" xr:uid="{00000000-0005-0000-0000-0000FC450000}"/>
    <cellStyle name="Normal 4 2 4 3 3" xfId="17918" xr:uid="{00000000-0005-0000-0000-0000FD450000}"/>
    <cellStyle name="Normal 4 2 4 3 3 2" xfId="17919" xr:uid="{00000000-0005-0000-0000-0000FE450000}"/>
    <cellStyle name="Normal 4 2 4 3 3 3" xfId="17920" xr:uid="{00000000-0005-0000-0000-0000FF450000}"/>
    <cellStyle name="Normal 4 2 4 3 3 4" xfId="17921" xr:uid="{00000000-0005-0000-0000-000000460000}"/>
    <cellStyle name="Normal 4 2 4 3 4" xfId="17922" xr:uid="{00000000-0005-0000-0000-000001460000}"/>
    <cellStyle name="Normal 4 2 4 3 5" xfId="17923" xr:uid="{00000000-0005-0000-0000-000002460000}"/>
    <cellStyle name="Normal 4 2 4 3 6" xfId="17924" xr:uid="{00000000-0005-0000-0000-000003460000}"/>
    <cellStyle name="Normal 4 2 4 4" xfId="17925" xr:uid="{00000000-0005-0000-0000-000004460000}"/>
    <cellStyle name="Normal 4 2 4 4 2" xfId="17926" xr:uid="{00000000-0005-0000-0000-000005460000}"/>
    <cellStyle name="Normal 4 2 4 4 2 2" xfId="17927" xr:uid="{00000000-0005-0000-0000-000006460000}"/>
    <cellStyle name="Normal 4 2 4 4 2 2 2" xfId="17928" xr:uid="{00000000-0005-0000-0000-000007460000}"/>
    <cellStyle name="Normal 4 2 4 4 2 2 3" xfId="17929" xr:uid="{00000000-0005-0000-0000-000008460000}"/>
    <cellStyle name="Normal 4 2 4 4 2 2 4" xfId="17930" xr:uid="{00000000-0005-0000-0000-000009460000}"/>
    <cellStyle name="Normal 4 2 4 4 2 3" xfId="17931" xr:uid="{00000000-0005-0000-0000-00000A460000}"/>
    <cellStyle name="Normal 4 2 4 4 2 4" xfId="17932" xr:uid="{00000000-0005-0000-0000-00000B460000}"/>
    <cellStyle name="Normal 4 2 4 4 2 5" xfId="17933" xr:uid="{00000000-0005-0000-0000-00000C460000}"/>
    <cellStyle name="Normal 4 2 4 4 3" xfId="17934" xr:uid="{00000000-0005-0000-0000-00000D460000}"/>
    <cellStyle name="Normal 4 2 4 4 3 2" xfId="17935" xr:uid="{00000000-0005-0000-0000-00000E460000}"/>
    <cellStyle name="Normal 4 2 4 4 3 3" xfId="17936" xr:uid="{00000000-0005-0000-0000-00000F460000}"/>
    <cellStyle name="Normal 4 2 4 4 3 4" xfId="17937" xr:uid="{00000000-0005-0000-0000-000010460000}"/>
    <cellStyle name="Normal 4 2 4 4 4" xfId="17938" xr:uid="{00000000-0005-0000-0000-000011460000}"/>
    <cellStyle name="Normal 4 2 4 4 5" xfId="17939" xr:uid="{00000000-0005-0000-0000-000012460000}"/>
    <cellStyle name="Normal 4 2 4 4 6" xfId="17940" xr:uid="{00000000-0005-0000-0000-000013460000}"/>
    <cellStyle name="Normal 4 2 4 5" xfId="17941" xr:uid="{00000000-0005-0000-0000-000014460000}"/>
    <cellStyle name="Normal 4 2 4 5 2" xfId="17942" xr:uid="{00000000-0005-0000-0000-000015460000}"/>
    <cellStyle name="Normal 4 2 4 5 2 2" xfId="17943" xr:uid="{00000000-0005-0000-0000-000016460000}"/>
    <cellStyle name="Normal 4 2 4 5 2 2 2" xfId="17944" xr:uid="{00000000-0005-0000-0000-000017460000}"/>
    <cellStyle name="Normal 4 2 4 5 2 2 3" xfId="17945" xr:uid="{00000000-0005-0000-0000-000018460000}"/>
    <cellStyle name="Normal 4 2 4 5 2 2 4" xfId="17946" xr:uid="{00000000-0005-0000-0000-000019460000}"/>
    <cellStyle name="Normal 4 2 4 5 2 3" xfId="17947" xr:uid="{00000000-0005-0000-0000-00001A460000}"/>
    <cellStyle name="Normal 4 2 4 5 2 4" xfId="17948" xr:uid="{00000000-0005-0000-0000-00001B460000}"/>
    <cellStyle name="Normal 4 2 4 5 2 5" xfId="17949" xr:uid="{00000000-0005-0000-0000-00001C460000}"/>
    <cellStyle name="Normal 4 2 4 5 3" xfId="17950" xr:uid="{00000000-0005-0000-0000-00001D460000}"/>
    <cellStyle name="Normal 4 2 4 5 3 2" xfId="17951" xr:uid="{00000000-0005-0000-0000-00001E460000}"/>
    <cellStyle name="Normal 4 2 4 5 3 3" xfId="17952" xr:uid="{00000000-0005-0000-0000-00001F460000}"/>
    <cellStyle name="Normal 4 2 4 5 3 4" xfId="17953" xr:uid="{00000000-0005-0000-0000-000020460000}"/>
    <cellStyle name="Normal 4 2 4 5 4" xfId="17954" xr:uid="{00000000-0005-0000-0000-000021460000}"/>
    <cellStyle name="Normal 4 2 4 5 5" xfId="17955" xr:uid="{00000000-0005-0000-0000-000022460000}"/>
    <cellStyle name="Normal 4 2 4 5 6" xfId="17956" xr:uid="{00000000-0005-0000-0000-000023460000}"/>
    <cellStyle name="Normal 4 2 4 6" xfId="17957" xr:uid="{00000000-0005-0000-0000-000024460000}"/>
    <cellStyle name="Normal 4 2 4 6 2" xfId="17958" xr:uid="{00000000-0005-0000-0000-000025460000}"/>
    <cellStyle name="Normal 4 2 4 6 2 2" xfId="17959" xr:uid="{00000000-0005-0000-0000-000026460000}"/>
    <cellStyle name="Normal 4 2 4 6 2 3" xfId="17960" xr:uid="{00000000-0005-0000-0000-000027460000}"/>
    <cellStyle name="Normal 4 2 4 6 2 4" xfId="17961" xr:uid="{00000000-0005-0000-0000-000028460000}"/>
    <cellStyle name="Normal 4 2 4 6 3" xfId="17962" xr:uid="{00000000-0005-0000-0000-000029460000}"/>
    <cellStyle name="Normal 4 2 4 6 4" xfId="17963" xr:uid="{00000000-0005-0000-0000-00002A460000}"/>
    <cellStyle name="Normal 4 2 4 6 5" xfId="17964" xr:uid="{00000000-0005-0000-0000-00002B460000}"/>
    <cellStyle name="Normal 4 2 4 7" xfId="17965" xr:uid="{00000000-0005-0000-0000-00002C460000}"/>
    <cellStyle name="Normal 4 2 4 7 2" xfId="17966" xr:uid="{00000000-0005-0000-0000-00002D460000}"/>
    <cellStyle name="Normal 4 2 4 7 3" xfId="17967" xr:uid="{00000000-0005-0000-0000-00002E460000}"/>
    <cellStyle name="Normal 4 2 4 7 4" xfId="17968" xr:uid="{00000000-0005-0000-0000-00002F460000}"/>
    <cellStyle name="Normal 4 2 4 8" xfId="17969" xr:uid="{00000000-0005-0000-0000-000030460000}"/>
    <cellStyle name="Normal 4 2 4 9" xfId="17970" xr:uid="{00000000-0005-0000-0000-000031460000}"/>
    <cellStyle name="Normal 4 2 5" xfId="17971" xr:uid="{00000000-0005-0000-0000-000032460000}"/>
    <cellStyle name="Normal 4 2 5 2" xfId="17972" xr:uid="{00000000-0005-0000-0000-000033460000}"/>
    <cellStyle name="Normal 4 2 5 2 2" xfId="17973" xr:uid="{00000000-0005-0000-0000-000034460000}"/>
    <cellStyle name="Normal 4 2 5 2 2 2" xfId="17974" xr:uid="{00000000-0005-0000-0000-000035460000}"/>
    <cellStyle name="Normal 4 2 5 2 2 2 2" xfId="17975" xr:uid="{00000000-0005-0000-0000-000036460000}"/>
    <cellStyle name="Normal 4 2 5 2 2 2 2 2" xfId="17976" xr:uid="{00000000-0005-0000-0000-000037460000}"/>
    <cellStyle name="Normal 4 2 5 2 2 2 2 3" xfId="17977" xr:uid="{00000000-0005-0000-0000-000038460000}"/>
    <cellStyle name="Normal 4 2 5 2 2 2 2 4" xfId="17978" xr:uid="{00000000-0005-0000-0000-000039460000}"/>
    <cellStyle name="Normal 4 2 5 2 2 2 3" xfId="17979" xr:uid="{00000000-0005-0000-0000-00003A460000}"/>
    <cellStyle name="Normal 4 2 5 2 2 2 4" xfId="17980" xr:uid="{00000000-0005-0000-0000-00003B460000}"/>
    <cellStyle name="Normal 4 2 5 2 2 2 5" xfId="17981" xr:uid="{00000000-0005-0000-0000-00003C460000}"/>
    <cellStyle name="Normal 4 2 5 2 2 3" xfId="17982" xr:uid="{00000000-0005-0000-0000-00003D460000}"/>
    <cellStyle name="Normal 4 2 5 2 2 3 2" xfId="17983" xr:uid="{00000000-0005-0000-0000-00003E460000}"/>
    <cellStyle name="Normal 4 2 5 2 2 3 3" xfId="17984" xr:uid="{00000000-0005-0000-0000-00003F460000}"/>
    <cellStyle name="Normal 4 2 5 2 2 3 4" xfId="17985" xr:uid="{00000000-0005-0000-0000-000040460000}"/>
    <cellStyle name="Normal 4 2 5 2 2 4" xfId="17986" xr:uid="{00000000-0005-0000-0000-000041460000}"/>
    <cellStyle name="Normal 4 2 5 2 2 5" xfId="17987" xr:uid="{00000000-0005-0000-0000-000042460000}"/>
    <cellStyle name="Normal 4 2 5 2 2 6" xfId="17988" xr:uid="{00000000-0005-0000-0000-000043460000}"/>
    <cellStyle name="Normal 4 2 5 2 3" xfId="17989" xr:uid="{00000000-0005-0000-0000-000044460000}"/>
    <cellStyle name="Normal 4 2 5 2 3 2" xfId="17990" xr:uid="{00000000-0005-0000-0000-000045460000}"/>
    <cellStyle name="Normal 4 2 5 2 3 2 2" xfId="17991" xr:uid="{00000000-0005-0000-0000-000046460000}"/>
    <cellStyle name="Normal 4 2 5 2 3 2 2 2" xfId="17992" xr:uid="{00000000-0005-0000-0000-000047460000}"/>
    <cellStyle name="Normal 4 2 5 2 3 2 2 3" xfId="17993" xr:uid="{00000000-0005-0000-0000-000048460000}"/>
    <cellStyle name="Normal 4 2 5 2 3 2 2 4" xfId="17994" xr:uid="{00000000-0005-0000-0000-000049460000}"/>
    <cellStyle name="Normal 4 2 5 2 3 2 3" xfId="17995" xr:uid="{00000000-0005-0000-0000-00004A460000}"/>
    <cellStyle name="Normal 4 2 5 2 3 2 4" xfId="17996" xr:uid="{00000000-0005-0000-0000-00004B460000}"/>
    <cellStyle name="Normal 4 2 5 2 3 2 5" xfId="17997" xr:uid="{00000000-0005-0000-0000-00004C460000}"/>
    <cellStyle name="Normal 4 2 5 2 3 3" xfId="17998" xr:uid="{00000000-0005-0000-0000-00004D460000}"/>
    <cellStyle name="Normal 4 2 5 2 3 3 2" xfId="17999" xr:uid="{00000000-0005-0000-0000-00004E460000}"/>
    <cellStyle name="Normal 4 2 5 2 3 3 3" xfId="18000" xr:uid="{00000000-0005-0000-0000-00004F460000}"/>
    <cellStyle name="Normal 4 2 5 2 3 3 4" xfId="18001" xr:uid="{00000000-0005-0000-0000-000050460000}"/>
    <cellStyle name="Normal 4 2 5 2 3 4" xfId="18002" xr:uid="{00000000-0005-0000-0000-000051460000}"/>
    <cellStyle name="Normal 4 2 5 2 3 5" xfId="18003" xr:uid="{00000000-0005-0000-0000-000052460000}"/>
    <cellStyle name="Normal 4 2 5 2 3 6" xfId="18004" xr:uid="{00000000-0005-0000-0000-000053460000}"/>
    <cellStyle name="Normal 4 2 5 2 4" xfId="18005" xr:uid="{00000000-0005-0000-0000-000054460000}"/>
    <cellStyle name="Normal 4 2 5 2 4 2" xfId="18006" xr:uid="{00000000-0005-0000-0000-000055460000}"/>
    <cellStyle name="Normal 4 2 5 2 4 2 2" xfId="18007" xr:uid="{00000000-0005-0000-0000-000056460000}"/>
    <cellStyle name="Normal 4 2 5 2 4 2 3" xfId="18008" xr:uid="{00000000-0005-0000-0000-000057460000}"/>
    <cellStyle name="Normal 4 2 5 2 4 2 4" xfId="18009" xr:uid="{00000000-0005-0000-0000-000058460000}"/>
    <cellStyle name="Normal 4 2 5 2 4 3" xfId="18010" xr:uid="{00000000-0005-0000-0000-000059460000}"/>
    <cellStyle name="Normal 4 2 5 2 4 4" xfId="18011" xr:uid="{00000000-0005-0000-0000-00005A460000}"/>
    <cellStyle name="Normal 4 2 5 2 4 5" xfId="18012" xr:uid="{00000000-0005-0000-0000-00005B460000}"/>
    <cellStyle name="Normal 4 2 5 2 5" xfId="18013" xr:uid="{00000000-0005-0000-0000-00005C460000}"/>
    <cellStyle name="Normal 4 2 5 2 5 2" xfId="18014" xr:uid="{00000000-0005-0000-0000-00005D460000}"/>
    <cellStyle name="Normal 4 2 5 2 5 3" xfId="18015" xr:uid="{00000000-0005-0000-0000-00005E460000}"/>
    <cellStyle name="Normal 4 2 5 2 5 4" xfId="18016" xr:uid="{00000000-0005-0000-0000-00005F460000}"/>
    <cellStyle name="Normal 4 2 5 2 6" xfId="18017" xr:uid="{00000000-0005-0000-0000-000060460000}"/>
    <cellStyle name="Normal 4 2 5 2 7" xfId="18018" xr:uid="{00000000-0005-0000-0000-000061460000}"/>
    <cellStyle name="Normal 4 2 5 2 8" xfId="18019" xr:uid="{00000000-0005-0000-0000-000062460000}"/>
    <cellStyle name="Normal 4 2 5 3" xfId="18020" xr:uid="{00000000-0005-0000-0000-000063460000}"/>
    <cellStyle name="Normal 4 2 5 3 2" xfId="18021" xr:uid="{00000000-0005-0000-0000-000064460000}"/>
    <cellStyle name="Normal 4 2 5 3 2 2" xfId="18022" xr:uid="{00000000-0005-0000-0000-000065460000}"/>
    <cellStyle name="Normal 4 2 5 3 2 2 2" xfId="18023" xr:uid="{00000000-0005-0000-0000-000066460000}"/>
    <cellStyle name="Normal 4 2 5 3 2 2 3" xfId="18024" xr:uid="{00000000-0005-0000-0000-000067460000}"/>
    <cellStyle name="Normal 4 2 5 3 2 2 4" xfId="18025" xr:uid="{00000000-0005-0000-0000-000068460000}"/>
    <cellStyle name="Normal 4 2 5 3 2 3" xfId="18026" xr:uid="{00000000-0005-0000-0000-000069460000}"/>
    <cellStyle name="Normal 4 2 5 3 2 4" xfId="18027" xr:uid="{00000000-0005-0000-0000-00006A460000}"/>
    <cellStyle name="Normal 4 2 5 3 2 5" xfId="18028" xr:uid="{00000000-0005-0000-0000-00006B460000}"/>
    <cellStyle name="Normal 4 2 5 3 3" xfId="18029" xr:uid="{00000000-0005-0000-0000-00006C460000}"/>
    <cellStyle name="Normal 4 2 5 3 3 2" xfId="18030" xr:uid="{00000000-0005-0000-0000-00006D460000}"/>
    <cellStyle name="Normal 4 2 5 3 3 3" xfId="18031" xr:uid="{00000000-0005-0000-0000-00006E460000}"/>
    <cellStyle name="Normal 4 2 5 3 3 4" xfId="18032" xr:uid="{00000000-0005-0000-0000-00006F460000}"/>
    <cellStyle name="Normal 4 2 5 3 4" xfId="18033" xr:uid="{00000000-0005-0000-0000-000070460000}"/>
    <cellStyle name="Normal 4 2 5 3 5" xfId="18034" xr:uid="{00000000-0005-0000-0000-000071460000}"/>
    <cellStyle name="Normal 4 2 5 3 6" xfId="18035" xr:uid="{00000000-0005-0000-0000-000072460000}"/>
    <cellStyle name="Normal 4 2 5 4" xfId="18036" xr:uid="{00000000-0005-0000-0000-000073460000}"/>
    <cellStyle name="Normal 4 2 5 4 2" xfId="18037" xr:uid="{00000000-0005-0000-0000-000074460000}"/>
    <cellStyle name="Normal 4 2 5 4 2 2" xfId="18038" xr:uid="{00000000-0005-0000-0000-000075460000}"/>
    <cellStyle name="Normal 4 2 5 4 2 2 2" xfId="18039" xr:uid="{00000000-0005-0000-0000-000076460000}"/>
    <cellStyle name="Normal 4 2 5 4 2 2 3" xfId="18040" xr:uid="{00000000-0005-0000-0000-000077460000}"/>
    <cellStyle name="Normal 4 2 5 4 2 2 4" xfId="18041" xr:uid="{00000000-0005-0000-0000-000078460000}"/>
    <cellStyle name="Normal 4 2 5 4 2 3" xfId="18042" xr:uid="{00000000-0005-0000-0000-000079460000}"/>
    <cellStyle name="Normal 4 2 5 4 2 4" xfId="18043" xr:uid="{00000000-0005-0000-0000-00007A460000}"/>
    <cellStyle name="Normal 4 2 5 4 2 5" xfId="18044" xr:uid="{00000000-0005-0000-0000-00007B460000}"/>
    <cellStyle name="Normal 4 2 5 4 3" xfId="18045" xr:uid="{00000000-0005-0000-0000-00007C460000}"/>
    <cellStyle name="Normal 4 2 5 4 3 2" xfId="18046" xr:uid="{00000000-0005-0000-0000-00007D460000}"/>
    <cellStyle name="Normal 4 2 5 4 3 3" xfId="18047" xr:uid="{00000000-0005-0000-0000-00007E460000}"/>
    <cellStyle name="Normal 4 2 5 4 3 4" xfId="18048" xr:uid="{00000000-0005-0000-0000-00007F460000}"/>
    <cellStyle name="Normal 4 2 5 4 4" xfId="18049" xr:uid="{00000000-0005-0000-0000-000080460000}"/>
    <cellStyle name="Normal 4 2 5 4 5" xfId="18050" xr:uid="{00000000-0005-0000-0000-000081460000}"/>
    <cellStyle name="Normal 4 2 5 4 6" xfId="18051" xr:uid="{00000000-0005-0000-0000-000082460000}"/>
    <cellStyle name="Normal 4 2 5 5" xfId="18052" xr:uid="{00000000-0005-0000-0000-000083460000}"/>
    <cellStyle name="Normal 4 2 5 5 2" xfId="18053" xr:uid="{00000000-0005-0000-0000-000084460000}"/>
    <cellStyle name="Normal 4 2 5 5 2 2" xfId="18054" xr:uid="{00000000-0005-0000-0000-000085460000}"/>
    <cellStyle name="Normal 4 2 5 5 2 3" xfId="18055" xr:uid="{00000000-0005-0000-0000-000086460000}"/>
    <cellStyle name="Normal 4 2 5 5 2 4" xfId="18056" xr:uid="{00000000-0005-0000-0000-000087460000}"/>
    <cellStyle name="Normal 4 2 5 5 3" xfId="18057" xr:uid="{00000000-0005-0000-0000-000088460000}"/>
    <cellStyle name="Normal 4 2 5 5 4" xfId="18058" xr:uid="{00000000-0005-0000-0000-000089460000}"/>
    <cellStyle name="Normal 4 2 5 5 5" xfId="18059" xr:uid="{00000000-0005-0000-0000-00008A460000}"/>
    <cellStyle name="Normal 4 2 5 6" xfId="18060" xr:uid="{00000000-0005-0000-0000-00008B460000}"/>
    <cellStyle name="Normal 4 2 5 6 2" xfId="18061" xr:uid="{00000000-0005-0000-0000-00008C460000}"/>
    <cellStyle name="Normal 4 2 5 6 3" xfId="18062" xr:uid="{00000000-0005-0000-0000-00008D460000}"/>
    <cellStyle name="Normal 4 2 5 6 4" xfId="18063" xr:uid="{00000000-0005-0000-0000-00008E460000}"/>
    <cellStyle name="Normal 4 2 5 7" xfId="18064" xr:uid="{00000000-0005-0000-0000-00008F460000}"/>
    <cellStyle name="Normal 4 2 5 8" xfId="18065" xr:uid="{00000000-0005-0000-0000-000090460000}"/>
    <cellStyle name="Normal 4 2 5 9" xfId="18066" xr:uid="{00000000-0005-0000-0000-000091460000}"/>
    <cellStyle name="Normal 4 2 6" xfId="18067" xr:uid="{00000000-0005-0000-0000-000092460000}"/>
    <cellStyle name="Normal 4 2 6 2" xfId="18068" xr:uid="{00000000-0005-0000-0000-000093460000}"/>
    <cellStyle name="Normal 4 2 6 2 2" xfId="18069" xr:uid="{00000000-0005-0000-0000-000094460000}"/>
    <cellStyle name="Normal 4 2 6 2 2 2" xfId="18070" xr:uid="{00000000-0005-0000-0000-000095460000}"/>
    <cellStyle name="Normal 4 2 6 2 2 2 2" xfId="18071" xr:uid="{00000000-0005-0000-0000-000096460000}"/>
    <cellStyle name="Normal 4 2 6 2 2 2 3" xfId="18072" xr:uid="{00000000-0005-0000-0000-000097460000}"/>
    <cellStyle name="Normal 4 2 6 2 2 2 4" xfId="18073" xr:uid="{00000000-0005-0000-0000-000098460000}"/>
    <cellStyle name="Normal 4 2 6 2 2 3" xfId="18074" xr:uid="{00000000-0005-0000-0000-000099460000}"/>
    <cellStyle name="Normal 4 2 6 2 2 4" xfId="18075" xr:uid="{00000000-0005-0000-0000-00009A460000}"/>
    <cellStyle name="Normal 4 2 6 2 2 5" xfId="18076" xr:uid="{00000000-0005-0000-0000-00009B460000}"/>
    <cellStyle name="Normal 4 2 6 2 3" xfId="18077" xr:uid="{00000000-0005-0000-0000-00009C460000}"/>
    <cellStyle name="Normal 4 2 6 2 3 2" xfId="18078" xr:uid="{00000000-0005-0000-0000-00009D460000}"/>
    <cellStyle name="Normal 4 2 6 2 3 3" xfId="18079" xr:uid="{00000000-0005-0000-0000-00009E460000}"/>
    <cellStyle name="Normal 4 2 6 2 3 4" xfId="18080" xr:uid="{00000000-0005-0000-0000-00009F460000}"/>
    <cellStyle name="Normal 4 2 6 2 4" xfId="18081" xr:uid="{00000000-0005-0000-0000-0000A0460000}"/>
    <cellStyle name="Normal 4 2 6 2 5" xfId="18082" xr:uid="{00000000-0005-0000-0000-0000A1460000}"/>
    <cellStyle name="Normal 4 2 6 2 6" xfId="18083" xr:uid="{00000000-0005-0000-0000-0000A2460000}"/>
    <cellStyle name="Normal 4 2 6 3" xfId="18084" xr:uid="{00000000-0005-0000-0000-0000A3460000}"/>
    <cellStyle name="Normal 4 2 6 3 2" xfId="18085" xr:uid="{00000000-0005-0000-0000-0000A4460000}"/>
    <cellStyle name="Normal 4 2 6 3 2 2" xfId="18086" xr:uid="{00000000-0005-0000-0000-0000A5460000}"/>
    <cellStyle name="Normal 4 2 6 3 2 2 2" xfId="18087" xr:uid="{00000000-0005-0000-0000-0000A6460000}"/>
    <cellStyle name="Normal 4 2 6 3 2 2 3" xfId="18088" xr:uid="{00000000-0005-0000-0000-0000A7460000}"/>
    <cellStyle name="Normal 4 2 6 3 2 2 4" xfId="18089" xr:uid="{00000000-0005-0000-0000-0000A8460000}"/>
    <cellStyle name="Normal 4 2 6 3 2 3" xfId="18090" xr:uid="{00000000-0005-0000-0000-0000A9460000}"/>
    <cellStyle name="Normal 4 2 6 3 2 4" xfId="18091" xr:uid="{00000000-0005-0000-0000-0000AA460000}"/>
    <cellStyle name="Normal 4 2 6 3 2 5" xfId="18092" xr:uid="{00000000-0005-0000-0000-0000AB460000}"/>
    <cellStyle name="Normal 4 2 6 3 3" xfId="18093" xr:uid="{00000000-0005-0000-0000-0000AC460000}"/>
    <cellStyle name="Normal 4 2 6 3 3 2" xfId="18094" xr:uid="{00000000-0005-0000-0000-0000AD460000}"/>
    <cellStyle name="Normal 4 2 6 3 3 3" xfId="18095" xr:uid="{00000000-0005-0000-0000-0000AE460000}"/>
    <cellStyle name="Normal 4 2 6 3 3 4" xfId="18096" xr:uid="{00000000-0005-0000-0000-0000AF460000}"/>
    <cellStyle name="Normal 4 2 6 3 4" xfId="18097" xr:uid="{00000000-0005-0000-0000-0000B0460000}"/>
    <cellStyle name="Normal 4 2 6 3 5" xfId="18098" xr:uid="{00000000-0005-0000-0000-0000B1460000}"/>
    <cellStyle name="Normal 4 2 6 3 6" xfId="18099" xr:uid="{00000000-0005-0000-0000-0000B2460000}"/>
    <cellStyle name="Normal 4 2 6 4" xfId="18100" xr:uid="{00000000-0005-0000-0000-0000B3460000}"/>
    <cellStyle name="Normal 4 2 6 4 2" xfId="18101" xr:uid="{00000000-0005-0000-0000-0000B4460000}"/>
    <cellStyle name="Normal 4 2 6 4 2 2" xfId="18102" xr:uid="{00000000-0005-0000-0000-0000B5460000}"/>
    <cellStyle name="Normal 4 2 6 4 2 3" xfId="18103" xr:uid="{00000000-0005-0000-0000-0000B6460000}"/>
    <cellStyle name="Normal 4 2 6 4 2 4" xfId="18104" xr:uid="{00000000-0005-0000-0000-0000B7460000}"/>
    <cellStyle name="Normal 4 2 6 4 3" xfId="18105" xr:uid="{00000000-0005-0000-0000-0000B8460000}"/>
    <cellStyle name="Normal 4 2 6 4 4" xfId="18106" xr:uid="{00000000-0005-0000-0000-0000B9460000}"/>
    <cellStyle name="Normal 4 2 6 4 5" xfId="18107" xr:uid="{00000000-0005-0000-0000-0000BA460000}"/>
    <cellStyle name="Normal 4 2 6 5" xfId="18108" xr:uid="{00000000-0005-0000-0000-0000BB460000}"/>
    <cellStyle name="Normal 4 2 6 5 2" xfId="18109" xr:uid="{00000000-0005-0000-0000-0000BC460000}"/>
    <cellStyle name="Normal 4 2 6 5 3" xfId="18110" xr:uid="{00000000-0005-0000-0000-0000BD460000}"/>
    <cellStyle name="Normal 4 2 6 5 4" xfId="18111" xr:uid="{00000000-0005-0000-0000-0000BE460000}"/>
    <cellStyle name="Normal 4 2 6 6" xfId="18112" xr:uid="{00000000-0005-0000-0000-0000BF460000}"/>
    <cellStyle name="Normal 4 2 6 7" xfId="18113" xr:uid="{00000000-0005-0000-0000-0000C0460000}"/>
    <cellStyle name="Normal 4 2 6 8" xfId="18114" xr:uid="{00000000-0005-0000-0000-0000C1460000}"/>
    <cellStyle name="Normal 4 2 7" xfId="18115" xr:uid="{00000000-0005-0000-0000-0000C2460000}"/>
    <cellStyle name="Normal 4 2 7 2" xfId="18116" xr:uid="{00000000-0005-0000-0000-0000C3460000}"/>
    <cellStyle name="Normal 4 2 7 2 2" xfId="18117" xr:uid="{00000000-0005-0000-0000-0000C4460000}"/>
    <cellStyle name="Normal 4 2 7 2 2 2" xfId="18118" xr:uid="{00000000-0005-0000-0000-0000C5460000}"/>
    <cellStyle name="Normal 4 2 7 2 2 2 2" xfId="18119" xr:uid="{00000000-0005-0000-0000-0000C6460000}"/>
    <cellStyle name="Normal 4 2 7 2 2 2 3" xfId="18120" xr:uid="{00000000-0005-0000-0000-0000C7460000}"/>
    <cellStyle name="Normal 4 2 7 2 2 2 4" xfId="18121" xr:uid="{00000000-0005-0000-0000-0000C8460000}"/>
    <cellStyle name="Normal 4 2 7 2 2 3" xfId="18122" xr:uid="{00000000-0005-0000-0000-0000C9460000}"/>
    <cellStyle name="Normal 4 2 7 2 2 4" xfId="18123" xr:uid="{00000000-0005-0000-0000-0000CA460000}"/>
    <cellStyle name="Normal 4 2 7 2 2 5" xfId="18124" xr:uid="{00000000-0005-0000-0000-0000CB460000}"/>
    <cellStyle name="Normal 4 2 7 2 3" xfId="18125" xr:uid="{00000000-0005-0000-0000-0000CC460000}"/>
    <cellStyle name="Normal 4 2 7 2 3 2" xfId="18126" xr:uid="{00000000-0005-0000-0000-0000CD460000}"/>
    <cellStyle name="Normal 4 2 7 2 3 3" xfId="18127" xr:uid="{00000000-0005-0000-0000-0000CE460000}"/>
    <cellStyle name="Normal 4 2 7 2 3 4" xfId="18128" xr:uid="{00000000-0005-0000-0000-0000CF460000}"/>
    <cellStyle name="Normal 4 2 7 2 4" xfId="18129" xr:uid="{00000000-0005-0000-0000-0000D0460000}"/>
    <cellStyle name="Normal 4 2 7 2 5" xfId="18130" xr:uid="{00000000-0005-0000-0000-0000D1460000}"/>
    <cellStyle name="Normal 4 2 7 2 6" xfId="18131" xr:uid="{00000000-0005-0000-0000-0000D2460000}"/>
    <cellStyle name="Normal 4 2 7 3" xfId="18132" xr:uid="{00000000-0005-0000-0000-0000D3460000}"/>
    <cellStyle name="Normal 4 2 7 3 2" xfId="18133" xr:uid="{00000000-0005-0000-0000-0000D4460000}"/>
    <cellStyle name="Normal 4 2 7 3 2 2" xfId="18134" xr:uid="{00000000-0005-0000-0000-0000D5460000}"/>
    <cellStyle name="Normal 4 2 7 3 2 2 2" xfId="18135" xr:uid="{00000000-0005-0000-0000-0000D6460000}"/>
    <cellStyle name="Normal 4 2 7 3 2 2 3" xfId="18136" xr:uid="{00000000-0005-0000-0000-0000D7460000}"/>
    <cellStyle name="Normal 4 2 7 3 2 2 4" xfId="18137" xr:uid="{00000000-0005-0000-0000-0000D8460000}"/>
    <cellStyle name="Normal 4 2 7 3 2 3" xfId="18138" xr:uid="{00000000-0005-0000-0000-0000D9460000}"/>
    <cellStyle name="Normal 4 2 7 3 2 4" xfId="18139" xr:uid="{00000000-0005-0000-0000-0000DA460000}"/>
    <cellStyle name="Normal 4 2 7 3 2 5" xfId="18140" xr:uid="{00000000-0005-0000-0000-0000DB460000}"/>
    <cellStyle name="Normal 4 2 7 3 3" xfId="18141" xr:uid="{00000000-0005-0000-0000-0000DC460000}"/>
    <cellStyle name="Normal 4 2 7 3 3 2" xfId="18142" xr:uid="{00000000-0005-0000-0000-0000DD460000}"/>
    <cellStyle name="Normal 4 2 7 3 3 3" xfId="18143" xr:uid="{00000000-0005-0000-0000-0000DE460000}"/>
    <cellStyle name="Normal 4 2 7 3 3 4" xfId="18144" xr:uid="{00000000-0005-0000-0000-0000DF460000}"/>
    <cellStyle name="Normal 4 2 7 3 4" xfId="18145" xr:uid="{00000000-0005-0000-0000-0000E0460000}"/>
    <cellStyle name="Normal 4 2 7 3 5" xfId="18146" xr:uid="{00000000-0005-0000-0000-0000E1460000}"/>
    <cellStyle name="Normal 4 2 7 3 6" xfId="18147" xr:uid="{00000000-0005-0000-0000-0000E2460000}"/>
    <cellStyle name="Normal 4 2 7 4" xfId="18148" xr:uid="{00000000-0005-0000-0000-0000E3460000}"/>
    <cellStyle name="Normal 4 2 7 4 2" xfId="18149" xr:uid="{00000000-0005-0000-0000-0000E4460000}"/>
    <cellStyle name="Normal 4 2 7 4 2 2" xfId="18150" xr:uid="{00000000-0005-0000-0000-0000E5460000}"/>
    <cellStyle name="Normal 4 2 7 4 2 3" xfId="18151" xr:uid="{00000000-0005-0000-0000-0000E6460000}"/>
    <cellStyle name="Normal 4 2 7 4 2 4" xfId="18152" xr:uid="{00000000-0005-0000-0000-0000E7460000}"/>
    <cellStyle name="Normal 4 2 7 4 3" xfId="18153" xr:uid="{00000000-0005-0000-0000-0000E8460000}"/>
    <cellStyle name="Normal 4 2 7 4 4" xfId="18154" xr:uid="{00000000-0005-0000-0000-0000E9460000}"/>
    <cellStyle name="Normal 4 2 7 4 5" xfId="18155" xr:uid="{00000000-0005-0000-0000-0000EA460000}"/>
    <cellStyle name="Normal 4 2 7 5" xfId="18156" xr:uid="{00000000-0005-0000-0000-0000EB460000}"/>
    <cellStyle name="Normal 4 2 7 5 2" xfId="18157" xr:uid="{00000000-0005-0000-0000-0000EC460000}"/>
    <cellStyle name="Normal 4 2 7 5 3" xfId="18158" xr:uid="{00000000-0005-0000-0000-0000ED460000}"/>
    <cellStyle name="Normal 4 2 7 5 4" xfId="18159" xr:uid="{00000000-0005-0000-0000-0000EE460000}"/>
    <cellStyle name="Normal 4 2 7 6" xfId="18160" xr:uid="{00000000-0005-0000-0000-0000EF460000}"/>
    <cellStyle name="Normal 4 2 7 7" xfId="18161" xr:uid="{00000000-0005-0000-0000-0000F0460000}"/>
    <cellStyle name="Normal 4 2 7 8" xfId="18162" xr:uid="{00000000-0005-0000-0000-0000F1460000}"/>
    <cellStyle name="Normal 4 2 8" xfId="18163" xr:uid="{00000000-0005-0000-0000-0000F2460000}"/>
    <cellStyle name="Normal 4 2 8 2" xfId="18164" xr:uid="{00000000-0005-0000-0000-0000F3460000}"/>
    <cellStyle name="Normal 4 2 8 2 2" xfId="18165" xr:uid="{00000000-0005-0000-0000-0000F4460000}"/>
    <cellStyle name="Normal 4 2 8 2 2 2" xfId="18166" xr:uid="{00000000-0005-0000-0000-0000F5460000}"/>
    <cellStyle name="Normal 4 2 8 2 2 3" xfId="18167" xr:uid="{00000000-0005-0000-0000-0000F6460000}"/>
    <cellStyle name="Normal 4 2 8 2 2 4" xfId="18168" xr:uid="{00000000-0005-0000-0000-0000F7460000}"/>
    <cellStyle name="Normal 4 2 8 2 3" xfId="18169" xr:uid="{00000000-0005-0000-0000-0000F8460000}"/>
    <cellStyle name="Normal 4 2 8 2 4" xfId="18170" xr:uid="{00000000-0005-0000-0000-0000F9460000}"/>
    <cellStyle name="Normal 4 2 8 2 5" xfId="18171" xr:uid="{00000000-0005-0000-0000-0000FA460000}"/>
    <cellStyle name="Normal 4 2 8 3" xfId="18172" xr:uid="{00000000-0005-0000-0000-0000FB460000}"/>
    <cellStyle name="Normal 4 2 8 3 2" xfId="18173" xr:uid="{00000000-0005-0000-0000-0000FC460000}"/>
    <cellStyle name="Normal 4 2 8 3 3" xfId="18174" xr:uid="{00000000-0005-0000-0000-0000FD460000}"/>
    <cellStyle name="Normal 4 2 8 3 4" xfId="18175" xr:uid="{00000000-0005-0000-0000-0000FE460000}"/>
    <cellStyle name="Normal 4 2 8 4" xfId="18176" xr:uid="{00000000-0005-0000-0000-0000FF460000}"/>
    <cellStyle name="Normal 4 2 8 5" xfId="18177" xr:uid="{00000000-0005-0000-0000-000000470000}"/>
    <cellStyle name="Normal 4 2 8 6" xfId="18178" xr:uid="{00000000-0005-0000-0000-000001470000}"/>
    <cellStyle name="Normal 4 2 9" xfId="18179" xr:uid="{00000000-0005-0000-0000-000002470000}"/>
    <cellStyle name="Normal 4 2 9 2" xfId="18180" xr:uid="{00000000-0005-0000-0000-000003470000}"/>
    <cellStyle name="Normal 4 2 9 2 2" xfId="18181" xr:uid="{00000000-0005-0000-0000-000004470000}"/>
    <cellStyle name="Normal 4 2 9 2 2 2" xfId="18182" xr:uid="{00000000-0005-0000-0000-000005470000}"/>
    <cellStyle name="Normal 4 2 9 2 2 3" xfId="18183" xr:uid="{00000000-0005-0000-0000-000006470000}"/>
    <cellStyle name="Normal 4 2 9 2 2 4" xfId="18184" xr:uid="{00000000-0005-0000-0000-000007470000}"/>
    <cellStyle name="Normal 4 2 9 2 3" xfId="18185" xr:uid="{00000000-0005-0000-0000-000008470000}"/>
    <cellStyle name="Normal 4 2 9 2 4" xfId="18186" xr:uid="{00000000-0005-0000-0000-000009470000}"/>
    <cellStyle name="Normal 4 2 9 2 5" xfId="18187" xr:uid="{00000000-0005-0000-0000-00000A470000}"/>
    <cellStyle name="Normal 4 2 9 3" xfId="18188" xr:uid="{00000000-0005-0000-0000-00000B470000}"/>
    <cellStyle name="Normal 4 2 9 3 2" xfId="18189" xr:uid="{00000000-0005-0000-0000-00000C470000}"/>
    <cellStyle name="Normal 4 2 9 3 3" xfId="18190" xr:uid="{00000000-0005-0000-0000-00000D470000}"/>
    <cellStyle name="Normal 4 2 9 3 4" xfId="18191" xr:uid="{00000000-0005-0000-0000-00000E470000}"/>
    <cellStyle name="Normal 4 2 9 4" xfId="18192" xr:uid="{00000000-0005-0000-0000-00000F470000}"/>
    <cellStyle name="Normal 4 2 9 5" xfId="18193" xr:uid="{00000000-0005-0000-0000-000010470000}"/>
    <cellStyle name="Normal 4 2 9 6" xfId="18194" xr:uid="{00000000-0005-0000-0000-000011470000}"/>
    <cellStyle name="Normal 4 3" xfId="18195" xr:uid="{00000000-0005-0000-0000-000012470000}"/>
    <cellStyle name="Normal 4 3 10" xfId="18196" xr:uid="{00000000-0005-0000-0000-000013470000}"/>
    <cellStyle name="Normal 4 3 11" xfId="18197" xr:uid="{00000000-0005-0000-0000-000014470000}"/>
    <cellStyle name="Normal 4 3 2" xfId="18198" xr:uid="{00000000-0005-0000-0000-000015470000}"/>
    <cellStyle name="Normal 4 3 2 10" xfId="18199" xr:uid="{00000000-0005-0000-0000-000016470000}"/>
    <cellStyle name="Normal 4 3 2 2" xfId="18200" xr:uid="{00000000-0005-0000-0000-000017470000}"/>
    <cellStyle name="Normal 4 3 2 2 2" xfId="18201" xr:uid="{00000000-0005-0000-0000-000018470000}"/>
    <cellStyle name="Normal 4 3 2 2 2 2" xfId="18202" xr:uid="{00000000-0005-0000-0000-000019470000}"/>
    <cellStyle name="Normal 4 3 2 2 2 2 2" xfId="18203" xr:uid="{00000000-0005-0000-0000-00001A470000}"/>
    <cellStyle name="Normal 4 3 2 2 2 2 3" xfId="18204" xr:uid="{00000000-0005-0000-0000-00001B470000}"/>
    <cellStyle name="Normal 4 3 2 2 2 2 4" xfId="18205" xr:uid="{00000000-0005-0000-0000-00001C470000}"/>
    <cellStyle name="Normal 4 3 2 2 2 3" xfId="18206" xr:uid="{00000000-0005-0000-0000-00001D470000}"/>
    <cellStyle name="Normal 4 3 2 2 2 3 2" xfId="18207" xr:uid="{00000000-0005-0000-0000-00001E470000}"/>
    <cellStyle name="Normal 4 3 2 2 2 3 3" xfId="18208" xr:uid="{00000000-0005-0000-0000-00001F470000}"/>
    <cellStyle name="Normal 4 3 2 2 2 3 4" xfId="18209" xr:uid="{00000000-0005-0000-0000-000020470000}"/>
    <cellStyle name="Normal 4 3 2 2 2 4" xfId="18210" xr:uid="{00000000-0005-0000-0000-000021470000}"/>
    <cellStyle name="Normal 4 3 2 2 2 5" xfId="18211" xr:uid="{00000000-0005-0000-0000-000022470000}"/>
    <cellStyle name="Normal 4 3 2 2 2 6" xfId="18212" xr:uid="{00000000-0005-0000-0000-000023470000}"/>
    <cellStyle name="Normal 4 3 2 2 3" xfId="18213" xr:uid="{00000000-0005-0000-0000-000024470000}"/>
    <cellStyle name="Normal 4 3 2 2 3 2" xfId="18214" xr:uid="{00000000-0005-0000-0000-000025470000}"/>
    <cellStyle name="Normal 4 3 2 2 3 3" xfId="18215" xr:uid="{00000000-0005-0000-0000-000026470000}"/>
    <cellStyle name="Normal 4 3 2 2 3 4" xfId="18216" xr:uid="{00000000-0005-0000-0000-000027470000}"/>
    <cellStyle name="Normal 4 3 2 2 4" xfId="18217" xr:uid="{00000000-0005-0000-0000-000028470000}"/>
    <cellStyle name="Normal 4 3 2 2 4 2" xfId="18218" xr:uid="{00000000-0005-0000-0000-000029470000}"/>
    <cellStyle name="Normal 4 3 2 2 4 3" xfId="18219" xr:uid="{00000000-0005-0000-0000-00002A470000}"/>
    <cellStyle name="Normal 4 3 2 2 4 4" xfId="18220" xr:uid="{00000000-0005-0000-0000-00002B470000}"/>
    <cellStyle name="Normal 4 3 2 2 5" xfId="18221" xr:uid="{00000000-0005-0000-0000-00002C470000}"/>
    <cellStyle name="Normal 4 3 2 2 6" xfId="18222" xr:uid="{00000000-0005-0000-0000-00002D470000}"/>
    <cellStyle name="Normal 4 3 2 2 7" xfId="18223" xr:uid="{00000000-0005-0000-0000-00002E470000}"/>
    <cellStyle name="Normal 4 3 2 3" xfId="18224" xr:uid="{00000000-0005-0000-0000-00002F470000}"/>
    <cellStyle name="Normal 4 3 2 3 2" xfId="18225" xr:uid="{00000000-0005-0000-0000-000030470000}"/>
    <cellStyle name="Normal 4 3 2 3 2 2" xfId="18226" xr:uid="{00000000-0005-0000-0000-000031470000}"/>
    <cellStyle name="Normal 4 3 2 3 2 2 2" xfId="18227" xr:uid="{00000000-0005-0000-0000-000032470000}"/>
    <cellStyle name="Normal 4 3 2 3 2 2 3" xfId="18228" xr:uid="{00000000-0005-0000-0000-000033470000}"/>
    <cellStyle name="Normal 4 3 2 3 2 2 4" xfId="18229" xr:uid="{00000000-0005-0000-0000-000034470000}"/>
    <cellStyle name="Normal 4 3 2 3 2 3" xfId="18230" xr:uid="{00000000-0005-0000-0000-000035470000}"/>
    <cellStyle name="Normal 4 3 2 3 2 3 2" xfId="18231" xr:uid="{00000000-0005-0000-0000-000036470000}"/>
    <cellStyle name="Normal 4 3 2 3 2 3 3" xfId="18232" xr:uid="{00000000-0005-0000-0000-000037470000}"/>
    <cellStyle name="Normal 4 3 2 3 2 3 4" xfId="18233" xr:uid="{00000000-0005-0000-0000-000038470000}"/>
    <cellStyle name="Normal 4 3 2 3 2 4" xfId="18234" xr:uid="{00000000-0005-0000-0000-000039470000}"/>
    <cellStyle name="Normal 4 3 2 3 2 5" xfId="18235" xr:uid="{00000000-0005-0000-0000-00003A470000}"/>
    <cellStyle name="Normal 4 3 2 3 2 6" xfId="18236" xr:uid="{00000000-0005-0000-0000-00003B470000}"/>
    <cellStyle name="Normal 4 3 2 3 3" xfId="18237" xr:uid="{00000000-0005-0000-0000-00003C470000}"/>
    <cellStyle name="Normal 4 3 2 3 3 2" xfId="18238" xr:uid="{00000000-0005-0000-0000-00003D470000}"/>
    <cellStyle name="Normal 4 3 2 3 3 3" xfId="18239" xr:uid="{00000000-0005-0000-0000-00003E470000}"/>
    <cellStyle name="Normal 4 3 2 3 3 4" xfId="18240" xr:uid="{00000000-0005-0000-0000-00003F470000}"/>
    <cellStyle name="Normal 4 3 2 3 4" xfId="18241" xr:uid="{00000000-0005-0000-0000-000040470000}"/>
    <cellStyle name="Normal 4 3 2 3 4 2" xfId="18242" xr:uid="{00000000-0005-0000-0000-000041470000}"/>
    <cellStyle name="Normal 4 3 2 3 4 3" xfId="18243" xr:uid="{00000000-0005-0000-0000-000042470000}"/>
    <cellStyle name="Normal 4 3 2 3 4 4" xfId="18244" xr:uid="{00000000-0005-0000-0000-000043470000}"/>
    <cellStyle name="Normal 4 3 2 3 5" xfId="18245" xr:uid="{00000000-0005-0000-0000-000044470000}"/>
    <cellStyle name="Normal 4 3 2 3 6" xfId="18246" xr:uid="{00000000-0005-0000-0000-000045470000}"/>
    <cellStyle name="Normal 4 3 2 3 7" xfId="18247" xr:uid="{00000000-0005-0000-0000-000046470000}"/>
    <cellStyle name="Normal 4 3 2 4" xfId="18248" xr:uid="{00000000-0005-0000-0000-000047470000}"/>
    <cellStyle name="Normal 4 3 2 4 2" xfId="18249" xr:uid="{00000000-0005-0000-0000-000048470000}"/>
    <cellStyle name="Normal 4 3 2 4 2 2" xfId="18250" xr:uid="{00000000-0005-0000-0000-000049470000}"/>
    <cellStyle name="Normal 4 3 2 4 2 3" xfId="18251" xr:uid="{00000000-0005-0000-0000-00004A470000}"/>
    <cellStyle name="Normal 4 3 2 4 2 4" xfId="18252" xr:uid="{00000000-0005-0000-0000-00004B470000}"/>
    <cellStyle name="Normal 4 3 2 4 3" xfId="18253" xr:uid="{00000000-0005-0000-0000-00004C470000}"/>
    <cellStyle name="Normal 4 3 2 4 3 2" xfId="18254" xr:uid="{00000000-0005-0000-0000-00004D470000}"/>
    <cellStyle name="Normal 4 3 2 4 3 3" xfId="18255" xr:uid="{00000000-0005-0000-0000-00004E470000}"/>
    <cellStyle name="Normal 4 3 2 4 3 4" xfId="18256" xr:uid="{00000000-0005-0000-0000-00004F470000}"/>
    <cellStyle name="Normal 4 3 2 5" xfId="18257" xr:uid="{00000000-0005-0000-0000-000050470000}"/>
    <cellStyle name="Normal 4 3 2 5 2" xfId="18258" xr:uid="{00000000-0005-0000-0000-000051470000}"/>
    <cellStyle name="Normal 4 3 2 5 2 2" xfId="18259" xr:uid="{00000000-0005-0000-0000-000052470000}"/>
    <cellStyle name="Normal 4 3 2 5 2 3" xfId="18260" xr:uid="{00000000-0005-0000-0000-000053470000}"/>
    <cellStyle name="Normal 4 3 2 5 2 4" xfId="18261" xr:uid="{00000000-0005-0000-0000-000054470000}"/>
    <cellStyle name="Normal 4 3 2 5 3" xfId="18262" xr:uid="{00000000-0005-0000-0000-000055470000}"/>
    <cellStyle name="Normal 4 3 2 5 4" xfId="18263" xr:uid="{00000000-0005-0000-0000-000056470000}"/>
    <cellStyle name="Normal 4 3 2 5 5" xfId="18264" xr:uid="{00000000-0005-0000-0000-000057470000}"/>
    <cellStyle name="Normal 4 3 2 6" xfId="18265" xr:uid="{00000000-0005-0000-0000-000058470000}"/>
    <cellStyle name="Normal 4 3 2 6 2" xfId="18266" xr:uid="{00000000-0005-0000-0000-000059470000}"/>
    <cellStyle name="Normal 4 3 2 6 3" xfId="18267" xr:uid="{00000000-0005-0000-0000-00005A470000}"/>
    <cellStyle name="Normal 4 3 2 6 4" xfId="18268" xr:uid="{00000000-0005-0000-0000-00005B470000}"/>
    <cellStyle name="Normal 4 3 2 7" xfId="18269" xr:uid="{00000000-0005-0000-0000-00005C470000}"/>
    <cellStyle name="Normal 4 3 2 8" xfId="18270" xr:uid="{00000000-0005-0000-0000-00005D470000}"/>
    <cellStyle name="Normal 4 3 2 9" xfId="18271" xr:uid="{00000000-0005-0000-0000-00005E470000}"/>
    <cellStyle name="Normal 4 3 3" xfId="18272" xr:uid="{00000000-0005-0000-0000-00005F470000}"/>
    <cellStyle name="Normal 4 3 3 2" xfId="18273" xr:uid="{00000000-0005-0000-0000-000060470000}"/>
    <cellStyle name="Normal 4 3 3 2 2" xfId="18274" xr:uid="{00000000-0005-0000-0000-000061470000}"/>
    <cellStyle name="Normal 4 3 3 2 2 2" xfId="18275" xr:uid="{00000000-0005-0000-0000-000062470000}"/>
    <cellStyle name="Normal 4 3 3 2 2 2 2" xfId="18276" xr:uid="{00000000-0005-0000-0000-000063470000}"/>
    <cellStyle name="Normal 4 3 3 2 2 2 3" xfId="18277" xr:uid="{00000000-0005-0000-0000-000064470000}"/>
    <cellStyle name="Normal 4 3 3 2 2 2 4" xfId="18278" xr:uid="{00000000-0005-0000-0000-000065470000}"/>
    <cellStyle name="Normal 4 3 3 2 2 3" xfId="18279" xr:uid="{00000000-0005-0000-0000-000066470000}"/>
    <cellStyle name="Normal 4 3 3 2 2 3 2" xfId="18280" xr:uid="{00000000-0005-0000-0000-000067470000}"/>
    <cellStyle name="Normal 4 3 3 2 2 3 3" xfId="18281" xr:uid="{00000000-0005-0000-0000-000068470000}"/>
    <cellStyle name="Normal 4 3 3 2 2 3 4" xfId="18282" xr:uid="{00000000-0005-0000-0000-000069470000}"/>
    <cellStyle name="Normal 4 3 3 2 2 4" xfId="18283" xr:uid="{00000000-0005-0000-0000-00006A470000}"/>
    <cellStyle name="Normal 4 3 3 2 2 4 2" xfId="18284" xr:uid="{00000000-0005-0000-0000-00006B470000}"/>
    <cellStyle name="Normal 4 3 3 2 2 4 3" xfId="18285" xr:uid="{00000000-0005-0000-0000-00006C470000}"/>
    <cellStyle name="Normal 4 3 3 2 2 4 4" xfId="18286" xr:uid="{00000000-0005-0000-0000-00006D470000}"/>
    <cellStyle name="Normal 4 3 3 2 2 5" xfId="18287" xr:uid="{00000000-0005-0000-0000-00006E470000}"/>
    <cellStyle name="Normal 4 3 3 2 2 6" xfId="18288" xr:uid="{00000000-0005-0000-0000-00006F470000}"/>
    <cellStyle name="Normal 4 3 3 2 2 7" xfId="18289" xr:uid="{00000000-0005-0000-0000-000070470000}"/>
    <cellStyle name="Normal 4 3 3 2 3" xfId="18290" xr:uid="{00000000-0005-0000-0000-000071470000}"/>
    <cellStyle name="Normal 4 3 3 2 3 2" xfId="18291" xr:uid="{00000000-0005-0000-0000-000072470000}"/>
    <cellStyle name="Normal 4 3 3 2 3 3" xfId="18292" xr:uid="{00000000-0005-0000-0000-000073470000}"/>
    <cellStyle name="Normal 4 3 3 2 3 4" xfId="18293" xr:uid="{00000000-0005-0000-0000-000074470000}"/>
    <cellStyle name="Normal 4 3 3 2 4" xfId="18294" xr:uid="{00000000-0005-0000-0000-000075470000}"/>
    <cellStyle name="Normal 4 3 3 2 4 2" xfId="18295" xr:uid="{00000000-0005-0000-0000-000076470000}"/>
    <cellStyle name="Normal 4 3 3 2 4 3" xfId="18296" xr:uid="{00000000-0005-0000-0000-000077470000}"/>
    <cellStyle name="Normal 4 3 3 2 4 4" xfId="18297" xr:uid="{00000000-0005-0000-0000-000078470000}"/>
    <cellStyle name="Normal 4 3 3 2 5" xfId="18298" xr:uid="{00000000-0005-0000-0000-000079470000}"/>
    <cellStyle name="Normal 4 3 3 2 5 2" xfId="18299" xr:uid="{00000000-0005-0000-0000-00007A470000}"/>
    <cellStyle name="Normal 4 3 3 2 5 3" xfId="18300" xr:uid="{00000000-0005-0000-0000-00007B470000}"/>
    <cellStyle name="Normal 4 3 3 2 5 4" xfId="18301" xr:uid="{00000000-0005-0000-0000-00007C470000}"/>
    <cellStyle name="Normal 4 3 3 2 6" xfId="18302" xr:uid="{00000000-0005-0000-0000-00007D470000}"/>
    <cellStyle name="Normal 4 3 3 2 7" xfId="18303" xr:uid="{00000000-0005-0000-0000-00007E470000}"/>
    <cellStyle name="Normal 4 3 3 2 8" xfId="18304" xr:uid="{00000000-0005-0000-0000-00007F470000}"/>
    <cellStyle name="Normal 4 3 3 3" xfId="18305" xr:uid="{00000000-0005-0000-0000-000080470000}"/>
    <cellStyle name="Normal 4 3 3 3 2" xfId="18306" xr:uid="{00000000-0005-0000-0000-000081470000}"/>
    <cellStyle name="Normal 4 3 3 3 2 2" xfId="18307" xr:uid="{00000000-0005-0000-0000-000082470000}"/>
    <cellStyle name="Normal 4 3 3 3 2 2 2" xfId="18308" xr:uid="{00000000-0005-0000-0000-000083470000}"/>
    <cellStyle name="Normal 4 3 3 3 2 2 3" xfId="18309" xr:uid="{00000000-0005-0000-0000-000084470000}"/>
    <cellStyle name="Normal 4 3 3 3 2 2 4" xfId="18310" xr:uid="{00000000-0005-0000-0000-000085470000}"/>
    <cellStyle name="Normal 4 3 3 3 2 3" xfId="18311" xr:uid="{00000000-0005-0000-0000-000086470000}"/>
    <cellStyle name="Normal 4 3 3 3 2 4" xfId="18312" xr:uid="{00000000-0005-0000-0000-000087470000}"/>
    <cellStyle name="Normal 4 3 3 3 2 5" xfId="18313" xr:uid="{00000000-0005-0000-0000-000088470000}"/>
    <cellStyle name="Normal 4 3 3 3 3" xfId="18314" xr:uid="{00000000-0005-0000-0000-000089470000}"/>
    <cellStyle name="Normal 4 3 3 3 3 2" xfId="18315" xr:uid="{00000000-0005-0000-0000-00008A470000}"/>
    <cellStyle name="Normal 4 3 3 3 3 3" xfId="18316" xr:uid="{00000000-0005-0000-0000-00008B470000}"/>
    <cellStyle name="Normal 4 3 3 3 3 4" xfId="18317" xr:uid="{00000000-0005-0000-0000-00008C470000}"/>
    <cellStyle name="Normal 4 3 3 3 4" xfId="18318" xr:uid="{00000000-0005-0000-0000-00008D470000}"/>
    <cellStyle name="Normal 4 3 3 3 4 2" xfId="18319" xr:uid="{00000000-0005-0000-0000-00008E470000}"/>
    <cellStyle name="Normal 4 3 3 3 4 3" xfId="18320" xr:uid="{00000000-0005-0000-0000-00008F470000}"/>
    <cellStyle name="Normal 4 3 3 3 4 4" xfId="18321" xr:uid="{00000000-0005-0000-0000-000090470000}"/>
    <cellStyle name="Normal 4 3 3 3 5" xfId="18322" xr:uid="{00000000-0005-0000-0000-000091470000}"/>
    <cellStyle name="Normal 4 3 3 3 6" xfId="18323" xr:uid="{00000000-0005-0000-0000-000092470000}"/>
    <cellStyle name="Normal 4 3 3 3 7" xfId="18324" xr:uid="{00000000-0005-0000-0000-000093470000}"/>
    <cellStyle name="Normal 4 3 3 4" xfId="18325" xr:uid="{00000000-0005-0000-0000-000094470000}"/>
    <cellStyle name="Normal 4 3 3 4 2" xfId="18326" xr:uid="{00000000-0005-0000-0000-000095470000}"/>
    <cellStyle name="Normal 4 3 3 4 2 2" xfId="18327" xr:uid="{00000000-0005-0000-0000-000096470000}"/>
    <cellStyle name="Normal 4 3 3 4 2 3" xfId="18328" xr:uid="{00000000-0005-0000-0000-000097470000}"/>
    <cellStyle name="Normal 4 3 3 4 2 4" xfId="18329" xr:uid="{00000000-0005-0000-0000-000098470000}"/>
    <cellStyle name="Normal 4 3 3 4 3" xfId="18330" xr:uid="{00000000-0005-0000-0000-000099470000}"/>
    <cellStyle name="Normal 4 3 3 4 4" xfId="18331" xr:uid="{00000000-0005-0000-0000-00009A470000}"/>
    <cellStyle name="Normal 4 3 3 4 5" xfId="18332" xr:uid="{00000000-0005-0000-0000-00009B470000}"/>
    <cellStyle name="Normal 4 3 3 5" xfId="18333" xr:uid="{00000000-0005-0000-0000-00009C470000}"/>
    <cellStyle name="Normal 4 3 3 5 2" xfId="18334" xr:uid="{00000000-0005-0000-0000-00009D470000}"/>
    <cellStyle name="Normal 4 3 3 5 3" xfId="18335" xr:uid="{00000000-0005-0000-0000-00009E470000}"/>
    <cellStyle name="Normal 4 3 3 5 4" xfId="18336" xr:uid="{00000000-0005-0000-0000-00009F470000}"/>
    <cellStyle name="Normal 4 3 3 6" xfId="18337" xr:uid="{00000000-0005-0000-0000-0000A0470000}"/>
    <cellStyle name="Normal 4 3 3 6 2" xfId="18338" xr:uid="{00000000-0005-0000-0000-0000A1470000}"/>
    <cellStyle name="Normal 4 3 3 6 3" xfId="18339" xr:uid="{00000000-0005-0000-0000-0000A2470000}"/>
    <cellStyle name="Normal 4 3 3 6 4" xfId="18340" xr:uid="{00000000-0005-0000-0000-0000A3470000}"/>
    <cellStyle name="Normal 4 3 3 7" xfId="18341" xr:uid="{00000000-0005-0000-0000-0000A4470000}"/>
    <cellStyle name="Normal 4 3 3 8" xfId="18342" xr:uid="{00000000-0005-0000-0000-0000A5470000}"/>
    <cellStyle name="Normal 4 3 3 9" xfId="18343" xr:uid="{00000000-0005-0000-0000-0000A6470000}"/>
    <cellStyle name="Normal 4 3 4" xfId="18344" xr:uid="{00000000-0005-0000-0000-0000A7470000}"/>
    <cellStyle name="Normal 4 3 4 2" xfId="18345" xr:uid="{00000000-0005-0000-0000-0000A8470000}"/>
    <cellStyle name="Normal 4 3 4 2 2" xfId="18346" xr:uid="{00000000-0005-0000-0000-0000A9470000}"/>
    <cellStyle name="Normal 4 3 4 2 2 2" xfId="18347" xr:uid="{00000000-0005-0000-0000-0000AA470000}"/>
    <cellStyle name="Normal 4 3 4 2 2 3" xfId="18348" xr:uid="{00000000-0005-0000-0000-0000AB470000}"/>
    <cellStyle name="Normal 4 3 4 2 2 4" xfId="18349" xr:uid="{00000000-0005-0000-0000-0000AC470000}"/>
    <cellStyle name="Normal 4 3 4 2 3" xfId="18350" xr:uid="{00000000-0005-0000-0000-0000AD470000}"/>
    <cellStyle name="Normal 4 3 4 2 3 2" xfId="18351" xr:uid="{00000000-0005-0000-0000-0000AE470000}"/>
    <cellStyle name="Normal 4 3 4 2 3 3" xfId="18352" xr:uid="{00000000-0005-0000-0000-0000AF470000}"/>
    <cellStyle name="Normal 4 3 4 2 3 4" xfId="18353" xr:uid="{00000000-0005-0000-0000-0000B0470000}"/>
    <cellStyle name="Normal 4 3 4 2 4" xfId="18354" xr:uid="{00000000-0005-0000-0000-0000B1470000}"/>
    <cellStyle name="Normal 4 3 4 2 5" xfId="18355" xr:uid="{00000000-0005-0000-0000-0000B2470000}"/>
    <cellStyle name="Normal 4 3 4 2 6" xfId="18356" xr:uid="{00000000-0005-0000-0000-0000B3470000}"/>
    <cellStyle name="Normal 4 3 4 3" xfId="18357" xr:uid="{00000000-0005-0000-0000-0000B4470000}"/>
    <cellStyle name="Normal 4 3 4 3 2" xfId="18358" xr:uid="{00000000-0005-0000-0000-0000B5470000}"/>
    <cellStyle name="Normal 4 3 4 3 3" xfId="18359" xr:uid="{00000000-0005-0000-0000-0000B6470000}"/>
    <cellStyle name="Normal 4 3 4 3 4" xfId="18360" xr:uid="{00000000-0005-0000-0000-0000B7470000}"/>
    <cellStyle name="Normal 4 3 4 4" xfId="18361" xr:uid="{00000000-0005-0000-0000-0000B8470000}"/>
    <cellStyle name="Normal 4 3 4 4 2" xfId="18362" xr:uid="{00000000-0005-0000-0000-0000B9470000}"/>
    <cellStyle name="Normal 4 3 4 4 3" xfId="18363" xr:uid="{00000000-0005-0000-0000-0000BA470000}"/>
    <cellStyle name="Normal 4 3 4 4 4" xfId="18364" xr:uid="{00000000-0005-0000-0000-0000BB470000}"/>
    <cellStyle name="Normal 4 3 4 5" xfId="18365" xr:uid="{00000000-0005-0000-0000-0000BC470000}"/>
    <cellStyle name="Normal 4 3 4 6" xfId="18366" xr:uid="{00000000-0005-0000-0000-0000BD470000}"/>
    <cellStyle name="Normal 4 3 4 7" xfId="18367" xr:uid="{00000000-0005-0000-0000-0000BE470000}"/>
    <cellStyle name="Normal 4 3 5" xfId="18368" xr:uid="{00000000-0005-0000-0000-0000BF470000}"/>
    <cellStyle name="Normal 4 3 5 2" xfId="18369" xr:uid="{00000000-0005-0000-0000-0000C0470000}"/>
    <cellStyle name="Normal 4 3 5 2 2" xfId="18370" xr:uid="{00000000-0005-0000-0000-0000C1470000}"/>
    <cellStyle name="Normal 4 3 5 2 2 2" xfId="18371" xr:uid="{00000000-0005-0000-0000-0000C2470000}"/>
    <cellStyle name="Normal 4 3 5 2 2 3" xfId="18372" xr:uid="{00000000-0005-0000-0000-0000C3470000}"/>
    <cellStyle name="Normal 4 3 5 2 2 4" xfId="18373" xr:uid="{00000000-0005-0000-0000-0000C4470000}"/>
    <cellStyle name="Normal 4 3 5 2 3" xfId="18374" xr:uid="{00000000-0005-0000-0000-0000C5470000}"/>
    <cellStyle name="Normal 4 3 5 2 3 2" xfId="18375" xr:uid="{00000000-0005-0000-0000-0000C6470000}"/>
    <cellStyle name="Normal 4 3 5 2 3 3" xfId="18376" xr:uid="{00000000-0005-0000-0000-0000C7470000}"/>
    <cellStyle name="Normal 4 3 5 2 3 4" xfId="18377" xr:uid="{00000000-0005-0000-0000-0000C8470000}"/>
    <cellStyle name="Normal 4 3 5 2 4" xfId="18378" xr:uid="{00000000-0005-0000-0000-0000C9470000}"/>
    <cellStyle name="Normal 4 3 5 2 4 2" xfId="18379" xr:uid="{00000000-0005-0000-0000-0000CA470000}"/>
    <cellStyle name="Normal 4 3 5 2 4 3" xfId="18380" xr:uid="{00000000-0005-0000-0000-0000CB470000}"/>
    <cellStyle name="Normal 4 3 5 2 4 4" xfId="18381" xr:uid="{00000000-0005-0000-0000-0000CC470000}"/>
    <cellStyle name="Normal 4 3 5 2 5" xfId="18382" xr:uid="{00000000-0005-0000-0000-0000CD470000}"/>
    <cellStyle name="Normal 4 3 5 2 6" xfId="18383" xr:uid="{00000000-0005-0000-0000-0000CE470000}"/>
    <cellStyle name="Normal 4 3 5 2 7" xfId="18384" xr:uid="{00000000-0005-0000-0000-0000CF470000}"/>
    <cellStyle name="Normal 4 3 5 3" xfId="18385" xr:uid="{00000000-0005-0000-0000-0000D0470000}"/>
    <cellStyle name="Normal 4 3 5 3 2" xfId="18386" xr:uid="{00000000-0005-0000-0000-0000D1470000}"/>
    <cellStyle name="Normal 4 3 5 3 3" xfId="18387" xr:uid="{00000000-0005-0000-0000-0000D2470000}"/>
    <cellStyle name="Normal 4 3 5 3 4" xfId="18388" xr:uid="{00000000-0005-0000-0000-0000D3470000}"/>
    <cellStyle name="Normal 4 3 5 4" xfId="18389" xr:uid="{00000000-0005-0000-0000-0000D4470000}"/>
    <cellStyle name="Normal 4 3 5 4 2" xfId="18390" xr:uid="{00000000-0005-0000-0000-0000D5470000}"/>
    <cellStyle name="Normal 4 3 5 4 3" xfId="18391" xr:uid="{00000000-0005-0000-0000-0000D6470000}"/>
    <cellStyle name="Normal 4 3 5 4 4" xfId="18392" xr:uid="{00000000-0005-0000-0000-0000D7470000}"/>
    <cellStyle name="Normal 4 3 5 5" xfId="18393" xr:uid="{00000000-0005-0000-0000-0000D8470000}"/>
    <cellStyle name="Normal 4 3 5 5 2" xfId="18394" xr:uid="{00000000-0005-0000-0000-0000D9470000}"/>
    <cellStyle name="Normal 4 3 5 5 3" xfId="18395" xr:uid="{00000000-0005-0000-0000-0000DA470000}"/>
    <cellStyle name="Normal 4 3 5 5 4" xfId="18396" xr:uid="{00000000-0005-0000-0000-0000DB470000}"/>
    <cellStyle name="Normal 4 3 5 6" xfId="18397" xr:uid="{00000000-0005-0000-0000-0000DC470000}"/>
    <cellStyle name="Normal 4 3 5 7" xfId="18398" xr:uid="{00000000-0005-0000-0000-0000DD470000}"/>
    <cellStyle name="Normal 4 3 5 8" xfId="18399" xr:uid="{00000000-0005-0000-0000-0000DE470000}"/>
    <cellStyle name="Normal 4 3 6" xfId="18400" xr:uid="{00000000-0005-0000-0000-0000DF470000}"/>
    <cellStyle name="Normal 4 3 6 2" xfId="18401" xr:uid="{00000000-0005-0000-0000-0000E0470000}"/>
    <cellStyle name="Normal 4 3 6 2 2" xfId="18402" xr:uid="{00000000-0005-0000-0000-0000E1470000}"/>
    <cellStyle name="Normal 4 3 6 2 3" xfId="18403" xr:uid="{00000000-0005-0000-0000-0000E2470000}"/>
    <cellStyle name="Normal 4 3 6 2 4" xfId="18404" xr:uid="{00000000-0005-0000-0000-0000E3470000}"/>
    <cellStyle name="Normal 4 3 6 3" xfId="18405" xr:uid="{00000000-0005-0000-0000-0000E4470000}"/>
    <cellStyle name="Normal 4 3 6 3 2" xfId="18406" xr:uid="{00000000-0005-0000-0000-0000E5470000}"/>
    <cellStyle name="Normal 4 3 6 3 3" xfId="18407" xr:uid="{00000000-0005-0000-0000-0000E6470000}"/>
    <cellStyle name="Normal 4 3 6 3 4" xfId="18408" xr:uid="{00000000-0005-0000-0000-0000E7470000}"/>
    <cellStyle name="Normal 4 3 6 4" xfId="18409" xr:uid="{00000000-0005-0000-0000-0000E8470000}"/>
    <cellStyle name="Normal 4 3 6 5" xfId="18410" xr:uid="{00000000-0005-0000-0000-0000E9470000}"/>
    <cellStyle name="Normal 4 3 6 6" xfId="18411" xr:uid="{00000000-0005-0000-0000-0000EA470000}"/>
    <cellStyle name="Normal 4 3 7" xfId="18412" xr:uid="{00000000-0005-0000-0000-0000EB470000}"/>
    <cellStyle name="Normal 4 3 7 2" xfId="18413" xr:uid="{00000000-0005-0000-0000-0000EC470000}"/>
    <cellStyle name="Normal 4 3 7 3" xfId="18414" xr:uid="{00000000-0005-0000-0000-0000ED470000}"/>
    <cellStyle name="Normal 4 3 7 4" xfId="18415" xr:uid="{00000000-0005-0000-0000-0000EE470000}"/>
    <cellStyle name="Normal 4 3 8" xfId="18416" xr:uid="{00000000-0005-0000-0000-0000EF470000}"/>
    <cellStyle name="Normal 4 3 8 2" xfId="18417" xr:uid="{00000000-0005-0000-0000-0000F0470000}"/>
    <cellStyle name="Normal 4 3 8 3" xfId="18418" xr:uid="{00000000-0005-0000-0000-0000F1470000}"/>
    <cellStyle name="Normal 4 3 8 4" xfId="18419" xr:uid="{00000000-0005-0000-0000-0000F2470000}"/>
    <cellStyle name="Normal 4 3 9" xfId="18420" xr:uid="{00000000-0005-0000-0000-0000F3470000}"/>
    <cellStyle name="Normal 4 4" xfId="18421" xr:uid="{00000000-0005-0000-0000-0000F4470000}"/>
    <cellStyle name="Normal 4 4 2" xfId="18422" xr:uid="{00000000-0005-0000-0000-0000F5470000}"/>
    <cellStyle name="Normal 4 4 2 2" xfId="18423" xr:uid="{00000000-0005-0000-0000-0000F6470000}"/>
    <cellStyle name="Normal 4 4 2 2 2" xfId="18424" xr:uid="{00000000-0005-0000-0000-0000F7470000}"/>
    <cellStyle name="Normal 4 4 2 2 2 2" xfId="18425" xr:uid="{00000000-0005-0000-0000-0000F8470000}"/>
    <cellStyle name="Normal 4 4 2 2 2 3" xfId="18426" xr:uid="{00000000-0005-0000-0000-0000F9470000}"/>
    <cellStyle name="Normal 4 4 2 2 2 4" xfId="18427" xr:uid="{00000000-0005-0000-0000-0000FA470000}"/>
    <cellStyle name="Normal 4 4 2 2 3" xfId="18428" xr:uid="{00000000-0005-0000-0000-0000FB470000}"/>
    <cellStyle name="Normal 4 4 2 2 3 2" xfId="18429" xr:uid="{00000000-0005-0000-0000-0000FC470000}"/>
    <cellStyle name="Normal 4 4 2 2 3 3" xfId="18430" xr:uid="{00000000-0005-0000-0000-0000FD470000}"/>
    <cellStyle name="Normal 4 4 2 2 3 4" xfId="18431" xr:uid="{00000000-0005-0000-0000-0000FE470000}"/>
    <cellStyle name="Normal 4 4 2 2 4" xfId="18432" xr:uid="{00000000-0005-0000-0000-0000FF470000}"/>
    <cellStyle name="Normal 4 4 2 2 5" xfId="18433" xr:uid="{00000000-0005-0000-0000-000000480000}"/>
    <cellStyle name="Normal 4 4 2 2 6" xfId="18434" xr:uid="{00000000-0005-0000-0000-000001480000}"/>
    <cellStyle name="Normal 4 4 2 3" xfId="18435" xr:uid="{00000000-0005-0000-0000-000002480000}"/>
    <cellStyle name="Normal 4 4 2 3 2" xfId="18436" xr:uid="{00000000-0005-0000-0000-000003480000}"/>
    <cellStyle name="Normal 4 4 2 3 3" xfId="18437" xr:uid="{00000000-0005-0000-0000-000004480000}"/>
    <cellStyle name="Normal 4 4 2 3 4" xfId="18438" xr:uid="{00000000-0005-0000-0000-000005480000}"/>
    <cellStyle name="Normal 4 4 2 4" xfId="18439" xr:uid="{00000000-0005-0000-0000-000006480000}"/>
    <cellStyle name="Normal 4 4 2 4 2" xfId="18440" xr:uid="{00000000-0005-0000-0000-000007480000}"/>
    <cellStyle name="Normal 4 4 2 4 3" xfId="18441" xr:uid="{00000000-0005-0000-0000-000008480000}"/>
    <cellStyle name="Normal 4 4 2 4 4" xfId="18442" xr:uid="{00000000-0005-0000-0000-000009480000}"/>
    <cellStyle name="Normal 4 4 2 5" xfId="18443" xr:uid="{00000000-0005-0000-0000-00000A480000}"/>
    <cellStyle name="Normal 4 4 2 6" xfId="18444" xr:uid="{00000000-0005-0000-0000-00000B480000}"/>
    <cellStyle name="Normal 4 4 2 7" xfId="18445" xr:uid="{00000000-0005-0000-0000-00000C480000}"/>
    <cellStyle name="Normal 4 4 2 8" xfId="18446" xr:uid="{00000000-0005-0000-0000-00000D480000}"/>
    <cellStyle name="Normal 4 4 3" xfId="18447" xr:uid="{00000000-0005-0000-0000-00000E480000}"/>
    <cellStyle name="Normal 4 4 3 2" xfId="18448" xr:uid="{00000000-0005-0000-0000-00000F480000}"/>
    <cellStyle name="Normal 4 4 3 2 2" xfId="18449" xr:uid="{00000000-0005-0000-0000-000010480000}"/>
    <cellStyle name="Normal 4 4 3 2 2 2" xfId="18450" xr:uid="{00000000-0005-0000-0000-000011480000}"/>
    <cellStyle name="Normal 4 4 3 2 2 3" xfId="18451" xr:uid="{00000000-0005-0000-0000-000012480000}"/>
    <cellStyle name="Normal 4 4 3 2 2 4" xfId="18452" xr:uid="{00000000-0005-0000-0000-000013480000}"/>
    <cellStyle name="Normal 4 4 3 2 3" xfId="18453" xr:uid="{00000000-0005-0000-0000-000014480000}"/>
    <cellStyle name="Normal 4 4 3 2 4" xfId="18454" xr:uid="{00000000-0005-0000-0000-000015480000}"/>
    <cellStyle name="Normal 4 4 3 2 5" xfId="18455" xr:uid="{00000000-0005-0000-0000-000016480000}"/>
    <cellStyle name="Normal 4 4 3 3" xfId="18456" xr:uid="{00000000-0005-0000-0000-000017480000}"/>
    <cellStyle name="Normal 4 4 3 3 2" xfId="18457" xr:uid="{00000000-0005-0000-0000-000018480000}"/>
    <cellStyle name="Normal 4 4 3 3 3" xfId="18458" xr:uid="{00000000-0005-0000-0000-000019480000}"/>
    <cellStyle name="Normal 4 4 3 3 4" xfId="18459" xr:uid="{00000000-0005-0000-0000-00001A480000}"/>
    <cellStyle name="Normal 4 4 3 4" xfId="18460" xr:uid="{00000000-0005-0000-0000-00001B480000}"/>
    <cellStyle name="Normal 4 4 3 5" xfId="18461" xr:uid="{00000000-0005-0000-0000-00001C480000}"/>
    <cellStyle name="Normal 4 4 3 6" xfId="18462" xr:uid="{00000000-0005-0000-0000-00001D480000}"/>
    <cellStyle name="Normal 4 4 4" xfId="18463" xr:uid="{00000000-0005-0000-0000-00001E480000}"/>
    <cellStyle name="Normal 4 4 4 2" xfId="18464" xr:uid="{00000000-0005-0000-0000-00001F480000}"/>
    <cellStyle name="Normal 4 4 4 2 2" xfId="18465" xr:uid="{00000000-0005-0000-0000-000020480000}"/>
    <cellStyle name="Normal 4 4 4 2 3" xfId="18466" xr:uid="{00000000-0005-0000-0000-000021480000}"/>
    <cellStyle name="Normal 4 4 4 2 4" xfId="18467" xr:uid="{00000000-0005-0000-0000-000022480000}"/>
    <cellStyle name="Normal 4 4 4 3" xfId="18468" xr:uid="{00000000-0005-0000-0000-000023480000}"/>
    <cellStyle name="Normal 4 4 4 4" xfId="18469" xr:uid="{00000000-0005-0000-0000-000024480000}"/>
    <cellStyle name="Normal 4 4 4 5" xfId="18470" xr:uid="{00000000-0005-0000-0000-000025480000}"/>
    <cellStyle name="Normal 4 4 5" xfId="18471" xr:uid="{00000000-0005-0000-0000-000026480000}"/>
    <cellStyle name="Normal 4 4 5 2" xfId="18472" xr:uid="{00000000-0005-0000-0000-000027480000}"/>
    <cellStyle name="Normal 4 4 5 3" xfId="18473" xr:uid="{00000000-0005-0000-0000-000028480000}"/>
    <cellStyle name="Normal 4 4 5 4" xfId="18474" xr:uid="{00000000-0005-0000-0000-000029480000}"/>
    <cellStyle name="Normal 4 4 6" xfId="18475" xr:uid="{00000000-0005-0000-0000-00002A480000}"/>
    <cellStyle name="Normal 4 4 6 2" xfId="18476" xr:uid="{00000000-0005-0000-0000-00002B480000}"/>
    <cellStyle name="Normal 4 4 6 3" xfId="18477" xr:uid="{00000000-0005-0000-0000-00002C480000}"/>
    <cellStyle name="Normal 4 4 6 4" xfId="18478" xr:uid="{00000000-0005-0000-0000-00002D480000}"/>
    <cellStyle name="Normal 4 5" xfId="18479" xr:uid="{00000000-0005-0000-0000-00002E480000}"/>
    <cellStyle name="Normal 4 5 10" xfId="18480" xr:uid="{00000000-0005-0000-0000-00002F480000}"/>
    <cellStyle name="Normal 4 5 11" xfId="18481" xr:uid="{00000000-0005-0000-0000-000030480000}"/>
    <cellStyle name="Normal 4 5 12" xfId="18482" xr:uid="{00000000-0005-0000-0000-000031480000}"/>
    <cellStyle name="Normal 4 5 13" xfId="18483" xr:uid="{00000000-0005-0000-0000-000032480000}"/>
    <cellStyle name="Normal 4 5 14" xfId="18484" xr:uid="{00000000-0005-0000-0000-000033480000}"/>
    <cellStyle name="Normal 4 5 15" xfId="18485" xr:uid="{00000000-0005-0000-0000-000034480000}"/>
    <cellStyle name="Normal 4 5 16" xfId="18486" xr:uid="{00000000-0005-0000-0000-000035480000}"/>
    <cellStyle name="Normal 4 5 17" xfId="18487" xr:uid="{00000000-0005-0000-0000-000036480000}"/>
    <cellStyle name="Normal 4 5 18" xfId="18488" xr:uid="{00000000-0005-0000-0000-000037480000}"/>
    <cellStyle name="Normal 4 5 19" xfId="18489" xr:uid="{00000000-0005-0000-0000-000038480000}"/>
    <cellStyle name="Normal 4 5 2" xfId="18490" xr:uid="{00000000-0005-0000-0000-000039480000}"/>
    <cellStyle name="Normal 4 5 2 2" xfId="18491" xr:uid="{00000000-0005-0000-0000-00003A480000}"/>
    <cellStyle name="Normal 4 5 2 2 2" xfId="18492" xr:uid="{00000000-0005-0000-0000-00003B480000}"/>
    <cellStyle name="Normal 4 5 2 2 2 2" xfId="18493" xr:uid="{00000000-0005-0000-0000-00003C480000}"/>
    <cellStyle name="Normal 4 5 2 2 2 3" xfId="18494" xr:uid="{00000000-0005-0000-0000-00003D480000}"/>
    <cellStyle name="Normal 4 5 2 2 2 4" xfId="18495" xr:uid="{00000000-0005-0000-0000-00003E480000}"/>
    <cellStyle name="Normal 4 5 2 2 3" xfId="18496" xr:uid="{00000000-0005-0000-0000-00003F480000}"/>
    <cellStyle name="Normal 4 5 2 2 4" xfId="18497" xr:uid="{00000000-0005-0000-0000-000040480000}"/>
    <cellStyle name="Normal 4 5 2 2 5" xfId="18498" xr:uid="{00000000-0005-0000-0000-000041480000}"/>
    <cellStyle name="Normal 4 5 2 3" xfId="18499" xr:uid="{00000000-0005-0000-0000-000042480000}"/>
    <cellStyle name="Normal 4 5 2 3 2" xfId="18500" xr:uid="{00000000-0005-0000-0000-000043480000}"/>
    <cellStyle name="Normal 4 5 2 3 3" xfId="18501" xr:uid="{00000000-0005-0000-0000-000044480000}"/>
    <cellStyle name="Normal 4 5 2 3 4" xfId="18502" xr:uid="{00000000-0005-0000-0000-000045480000}"/>
    <cellStyle name="Normal 4 5 2 4" xfId="18503" xr:uid="{00000000-0005-0000-0000-000046480000}"/>
    <cellStyle name="Normal 4 5 2 4 2" xfId="18504" xr:uid="{00000000-0005-0000-0000-000047480000}"/>
    <cellStyle name="Normal 4 5 2 4 3" xfId="18505" xr:uid="{00000000-0005-0000-0000-000048480000}"/>
    <cellStyle name="Normal 4 5 2 4 4" xfId="18506" xr:uid="{00000000-0005-0000-0000-000049480000}"/>
    <cellStyle name="Normal 4 5 20" xfId="18507" xr:uid="{00000000-0005-0000-0000-00004A480000}"/>
    <cellStyle name="Normal 4 5 21" xfId="18508" xr:uid="{00000000-0005-0000-0000-00004B480000}"/>
    <cellStyle name="Normal 4 5 22" xfId="18509" xr:uid="{00000000-0005-0000-0000-00004C480000}"/>
    <cellStyle name="Normal 4 5 23" xfId="18510" xr:uid="{00000000-0005-0000-0000-00004D480000}"/>
    <cellStyle name="Normal 4 5 24" xfId="18511" xr:uid="{00000000-0005-0000-0000-00004E480000}"/>
    <cellStyle name="Normal 4 5 25" xfId="18512" xr:uid="{00000000-0005-0000-0000-00004F480000}"/>
    <cellStyle name="Normal 4 5 26" xfId="18513" xr:uid="{00000000-0005-0000-0000-000050480000}"/>
    <cellStyle name="Normal 4 5 27" xfId="18514" xr:uid="{00000000-0005-0000-0000-000051480000}"/>
    <cellStyle name="Normal 4 5 28" xfId="18515" xr:uid="{00000000-0005-0000-0000-000052480000}"/>
    <cellStyle name="Normal 4 5 29" xfId="18516" xr:uid="{00000000-0005-0000-0000-000053480000}"/>
    <cellStyle name="Normal 4 5 3" xfId="18517" xr:uid="{00000000-0005-0000-0000-000054480000}"/>
    <cellStyle name="Normal 4 5 3 2" xfId="18518" xr:uid="{00000000-0005-0000-0000-000055480000}"/>
    <cellStyle name="Normal 4 5 3 2 2" xfId="18519" xr:uid="{00000000-0005-0000-0000-000056480000}"/>
    <cellStyle name="Normal 4 5 3 2 2 2" xfId="18520" xr:uid="{00000000-0005-0000-0000-000057480000}"/>
    <cellStyle name="Normal 4 5 3 2 2 3" xfId="18521" xr:uid="{00000000-0005-0000-0000-000058480000}"/>
    <cellStyle name="Normal 4 5 3 2 2 4" xfId="18522" xr:uid="{00000000-0005-0000-0000-000059480000}"/>
    <cellStyle name="Normal 4 5 3 2 3" xfId="18523" xr:uid="{00000000-0005-0000-0000-00005A480000}"/>
    <cellStyle name="Normal 4 5 3 2 4" xfId="18524" xr:uid="{00000000-0005-0000-0000-00005B480000}"/>
    <cellStyle name="Normal 4 5 3 2 5" xfId="18525" xr:uid="{00000000-0005-0000-0000-00005C480000}"/>
    <cellStyle name="Normal 4 5 3 3" xfId="18526" xr:uid="{00000000-0005-0000-0000-00005D480000}"/>
    <cellStyle name="Normal 4 5 3 3 2" xfId="18527" xr:uid="{00000000-0005-0000-0000-00005E480000}"/>
    <cellStyle name="Normal 4 5 3 3 3" xfId="18528" xr:uid="{00000000-0005-0000-0000-00005F480000}"/>
    <cellStyle name="Normal 4 5 3 3 4" xfId="18529" xr:uid="{00000000-0005-0000-0000-000060480000}"/>
    <cellStyle name="Normal 4 5 3 4" xfId="18530" xr:uid="{00000000-0005-0000-0000-000061480000}"/>
    <cellStyle name="Normal 4 5 3 4 2" xfId="18531" xr:uid="{00000000-0005-0000-0000-000062480000}"/>
    <cellStyle name="Normal 4 5 3 4 3" xfId="18532" xr:uid="{00000000-0005-0000-0000-000063480000}"/>
    <cellStyle name="Normal 4 5 3 4 4" xfId="18533" xr:uid="{00000000-0005-0000-0000-000064480000}"/>
    <cellStyle name="Normal 4 5 30" xfId="18534" xr:uid="{00000000-0005-0000-0000-000065480000}"/>
    <cellStyle name="Normal 4 5 31" xfId="18535" xr:uid="{00000000-0005-0000-0000-000066480000}"/>
    <cellStyle name="Normal 4 5 32" xfId="18536" xr:uid="{00000000-0005-0000-0000-000067480000}"/>
    <cellStyle name="Normal 4 5 33" xfId="18537" xr:uid="{00000000-0005-0000-0000-000068480000}"/>
    <cellStyle name="Normal 4 5 34" xfId="18538" xr:uid="{00000000-0005-0000-0000-000069480000}"/>
    <cellStyle name="Normal 4 5 35" xfId="18539" xr:uid="{00000000-0005-0000-0000-00006A480000}"/>
    <cellStyle name="Normal 4 5 36" xfId="18540" xr:uid="{00000000-0005-0000-0000-00006B480000}"/>
    <cellStyle name="Normal 4 5 37" xfId="18541" xr:uid="{00000000-0005-0000-0000-00006C480000}"/>
    <cellStyle name="Normal 4 5 38" xfId="18542" xr:uid="{00000000-0005-0000-0000-00006D480000}"/>
    <cellStyle name="Normal 4 5 39" xfId="18543" xr:uid="{00000000-0005-0000-0000-00006E480000}"/>
    <cellStyle name="Normal 4 5 4" xfId="18544" xr:uid="{00000000-0005-0000-0000-00006F480000}"/>
    <cellStyle name="Normal 4 5 4 2" xfId="18545" xr:uid="{00000000-0005-0000-0000-000070480000}"/>
    <cellStyle name="Normal 4 5 4 2 2" xfId="18546" xr:uid="{00000000-0005-0000-0000-000071480000}"/>
    <cellStyle name="Normal 4 5 4 2 3" xfId="18547" xr:uid="{00000000-0005-0000-0000-000072480000}"/>
    <cellStyle name="Normal 4 5 4 2 4" xfId="18548" xr:uid="{00000000-0005-0000-0000-000073480000}"/>
    <cellStyle name="Normal 4 5 4 3" xfId="18549" xr:uid="{00000000-0005-0000-0000-000074480000}"/>
    <cellStyle name="Normal 4 5 4 3 2" xfId="18550" xr:uid="{00000000-0005-0000-0000-000075480000}"/>
    <cellStyle name="Normal 4 5 4 3 3" xfId="18551" xr:uid="{00000000-0005-0000-0000-000076480000}"/>
    <cellStyle name="Normal 4 5 4 3 4" xfId="18552" xr:uid="{00000000-0005-0000-0000-000077480000}"/>
    <cellStyle name="Normal 4 5 40" xfId="18553" xr:uid="{00000000-0005-0000-0000-000078480000}"/>
    <cellStyle name="Normal 4 5 41" xfId="18554" xr:uid="{00000000-0005-0000-0000-000079480000}"/>
    <cellStyle name="Normal 4 5 42" xfId="18555" xr:uid="{00000000-0005-0000-0000-00007A480000}"/>
    <cellStyle name="Normal 4 5 43" xfId="18556" xr:uid="{00000000-0005-0000-0000-00007B480000}"/>
    <cellStyle name="Normal 4 5 44" xfId="18557" xr:uid="{00000000-0005-0000-0000-00007C480000}"/>
    <cellStyle name="Normal 4 5 45" xfId="18558" xr:uid="{00000000-0005-0000-0000-00007D480000}"/>
    <cellStyle name="Normal 4 5 46" xfId="18559" xr:uid="{00000000-0005-0000-0000-00007E480000}"/>
    <cellStyle name="Normal 4 5 47" xfId="18560" xr:uid="{00000000-0005-0000-0000-00007F480000}"/>
    <cellStyle name="Normal 4 5 48" xfId="18561" xr:uid="{00000000-0005-0000-0000-000080480000}"/>
    <cellStyle name="Normal 4 5 49" xfId="18562" xr:uid="{00000000-0005-0000-0000-000081480000}"/>
    <cellStyle name="Normal 4 5 5" xfId="18563" xr:uid="{00000000-0005-0000-0000-000082480000}"/>
    <cellStyle name="Normal 4 5 5 2" xfId="18564" xr:uid="{00000000-0005-0000-0000-000083480000}"/>
    <cellStyle name="Normal 4 5 5 2 2" xfId="18565" xr:uid="{00000000-0005-0000-0000-000084480000}"/>
    <cellStyle name="Normal 4 5 5 2 3" xfId="18566" xr:uid="{00000000-0005-0000-0000-000085480000}"/>
    <cellStyle name="Normal 4 5 5 2 4" xfId="18567" xr:uid="{00000000-0005-0000-0000-000086480000}"/>
    <cellStyle name="Normal 4 5 50" xfId="18568" xr:uid="{00000000-0005-0000-0000-000087480000}"/>
    <cellStyle name="Normal 4 5 51" xfId="18569" xr:uid="{00000000-0005-0000-0000-000088480000}"/>
    <cellStyle name="Normal 4 5 52" xfId="18570" xr:uid="{00000000-0005-0000-0000-000089480000}"/>
    <cellStyle name="Normal 4 5 53" xfId="18571" xr:uid="{00000000-0005-0000-0000-00008A480000}"/>
    <cellStyle name="Normal 4 5 54" xfId="18572" xr:uid="{00000000-0005-0000-0000-00008B480000}"/>
    <cellStyle name="Normal 4 5 55" xfId="18573" xr:uid="{00000000-0005-0000-0000-00008C480000}"/>
    <cellStyle name="Normal 4 5 56" xfId="18574" xr:uid="{00000000-0005-0000-0000-00008D480000}"/>
    <cellStyle name="Normal 4 5 57" xfId="18575" xr:uid="{00000000-0005-0000-0000-00008E480000}"/>
    <cellStyle name="Normal 4 5 58" xfId="18576" xr:uid="{00000000-0005-0000-0000-00008F480000}"/>
    <cellStyle name="Normal 4 5 59" xfId="18577" xr:uid="{00000000-0005-0000-0000-000090480000}"/>
    <cellStyle name="Normal 4 5 6" xfId="18578" xr:uid="{00000000-0005-0000-0000-000091480000}"/>
    <cellStyle name="Normal 4 5 60" xfId="18579" xr:uid="{00000000-0005-0000-0000-000092480000}"/>
    <cellStyle name="Normal 4 5 61" xfId="18580" xr:uid="{00000000-0005-0000-0000-000093480000}"/>
    <cellStyle name="Normal 4 5 62" xfId="18581" xr:uid="{00000000-0005-0000-0000-000094480000}"/>
    <cellStyle name="Normal 4 5 63" xfId="18582" xr:uid="{00000000-0005-0000-0000-000095480000}"/>
    <cellStyle name="Normal 4 5 64" xfId="18583" xr:uid="{00000000-0005-0000-0000-000096480000}"/>
    <cellStyle name="Normal 4 5 65" xfId="18584" xr:uid="{00000000-0005-0000-0000-000097480000}"/>
    <cellStyle name="Normal 4 5 66" xfId="18585" xr:uid="{00000000-0005-0000-0000-000098480000}"/>
    <cellStyle name="Normal 4 5 67" xfId="18586" xr:uid="{00000000-0005-0000-0000-000099480000}"/>
    <cellStyle name="Normal 4 5 68" xfId="18587" xr:uid="{00000000-0005-0000-0000-00009A480000}"/>
    <cellStyle name="Normal 4 5 69" xfId="18588" xr:uid="{00000000-0005-0000-0000-00009B480000}"/>
    <cellStyle name="Normal 4 5 7" xfId="18589" xr:uid="{00000000-0005-0000-0000-00009C480000}"/>
    <cellStyle name="Normal 4 5 70" xfId="18590" xr:uid="{00000000-0005-0000-0000-00009D480000}"/>
    <cellStyle name="Normal 4 5 71" xfId="18591" xr:uid="{00000000-0005-0000-0000-00009E480000}"/>
    <cellStyle name="Normal 4 5 72" xfId="18592" xr:uid="{00000000-0005-0000-0000-00009F480000}"/>
    <cellStyle name="Normal 4 5 73" xfId="18593" xr:uid="{00000000-0005-0000-0000-0000A0480000}"/>
    <cellStyle name="Normal 4 5 74" xfId="18594" xr:uid="{00000000-0005-0000-0000-0000A1480000}"/>
    <cellStyle name="Normal 4 5 75" xfId="18595" xr:uid="{00000000-0005-0000-0000-0000A2480000}"/>
    <cellStyle name="Normal 4 5 76" xfId="18596" xr:uid="{00000000-0005-0000-0000-0000A3480000}"/>
    <cellStyle name="Normal 4 5 77" xfId="18597" xr:uid="{00000000-0005-0000-0000-0000A4480000}"/>
    <cellStyle name="Normal 4 5 78" xfId="18598" xr:uid="{00000000-0005-0000-0000-0000A5480000}"/>
    <cellStyle name="Normal 4 5 79" xfId="18599" xr:uid="{00000000-0005-0000-0000-0000A6480000}"/>
    <cellStyle name="Normal 4 5 8" xfId="18600" xr:uid="{00000000-0005-0000-0000-0000A7480000}"/>
    <cellStyle name="Normal 4 5 80" xfId="18601" xr:uid="{00000000-0005-0000-0000-0000A8480000}"/>
    <cellStyle name="Normal 4 5 81" xfId="18602" xr:uid="{00000000-0005-0000-0000-0000A9480000}"/>
    <cellStyle name="Normal 4 5 82" xfId="18603" xr:uid="{00000000-0005-0000-0000-0000AA480000}"/>
    <cellStyle name="Normal 4 5 83" xfId="18604" xr:uid="{00000000-0005-0000-0000-0000AB480000}"/>
    <cellStyle name="Normal 4 5 84" xfId="18605" xr:uid="{00000000-0005-0000-0000-0000AC480000}"/>
    <cellStyle name="Normal 4 5 85" xfId="18606" xr:uid="{00000000-0005-0000-0000-0000AD480000}"/>
    <cellStyle name="Normal 4 5 86" xfId="18607" xr:uid="{00000000-0005-0000-0000-0000AE480000}"/>
    <cellStyle name="Normal 4 5 87" xfId="18608" xr:uid="{00000000-0005-0000-0000-0000AF480000}"/>
    <cellStyle name="Normal 4 5 88" xfId="18609" xr:uid="{00000000-0005-0000-0000-0000B0480000}"/>
    <cellStyle name="Normal 4 5 89" xfId="18610" xr:uid="{00000000-0005-0000-0000-0000B1480000}"/>
    <cellStyle name="Normal 4 5 9" xfId="18611" xr:uid="{00000000-0005-0000-0000-0000B2480000}"/>
    <cellStyle name="Normal 4 5 90" xfId="18612" xr:uid="{00000000-0005-0000-0000-0000B3480000}"/>
    <cellStyle name="Normal 4 5 91" xfId="18613" xr:uid="{00000000-0005-0000-0000-0000B4480000}"/>
    <cellStyle name="Normal 4 5 92" xfId="18614" xr:uid="{00000000-0005-0000-0000-0000B5480000}"/>
    <cellStyle name="Normal 4 5 93" xfId="18615" xr:uid="{00000000-0005-0000-0000-0000B6480000}"/>
    <cellStyle name="Normal 4 5 94" xfId="18616" xr:uid="{00000000-0005-0000-0000-0000B7480000}"/>
    <cellStyle name="Normal 4 5 94 2" xfId="18617" xr:uid="{00000000-0005-0000-0000-0000B8480000}"/>
    <cellStyle name="Normal 4 5 94 3" xfId="18618" xr:uid="{00000000-0005-0000-0000-0000B9480000}"/>
    <cellStyle name="Normal 4 5 94 4" xfId="18619" xr:uid="{00000000-0005-0000-0000-0000BA480000}"/>
    <cellStyle name="Normal 4 6" xfId="18620" xr:uid="{00000000-0005-0000-0000-0000BB480000}"/>
    <cellStyle name="Normal 4 6 2" xfId="18621" xr:uid="{00000000-0005-0000-0000-0000BC480000}"/>
    <cellStyle name="Normal 4 6 2 2" xfId="18622" xr:uid="{00000000-0005-0000-0000-0000BD480000}"/>
    <cellStyle name="Normal 4 6 2 2 2" xfId="18623" xr:uid="{00000000-0005-0000-0000-0000BE480000}"/>
    <cellStyle name="Normal 4 6 2 2 3" xfId="18624" xr:uid="{00000000-0005-0000-0000-0000BF480000}"/>
    <cellStyle name="Normal 4 6 2 2 4" xfId="18625" xr:uid="{00000000-0005-0000-0000-0000C0480000}"/>
    <cellStyle name="Normal 4 6 2 3" xfId="18626" xr:uid="{00000000-0005-0000-0000-0000C1480000}"/>
    <cellStyle name="Normal 4 6 2 3 2" xfId="18627" xr:uid="{00000000-0005-0000-0000-0000C2480000}"/>
    <cellStyle name="Normal 4 6 2 3 3" xfId="18628" xr:uid="{00000000-0005-0000-0000-0000C3480000}"/>
    <cellStyle name="Normal 4 6 2 3 4" xfId="18629" xr:uid="{00000000-0005-0000-0000-0000C4480000}"/>
    <cellStyle name="Normal 4 6 3" xfId="18630" xr:uid="{00000000-0005-0000-0000-0000C5480000}"/>
    <cellStyle name="Normal 4 6 3 2" xfId="18631" xr:uid="{00000000-0005-0000-0000-0000C6480000}"/>
    <cellStyle name="Normal 4 6 3 3" xfId="18632" xr:uid="{00000000-0005-0000-0000-0000C7480000}"/>
    <cellStyle name="Normal 4 6 3 4" xfId="18633" xr:uid="{00000000-0005-0000-0000-0000C8480000}"/>
    <cellStyle name="Normal 4 6 4" xfId="18634" xr:uid="{00000000-0005-0000-0000-0000C9480000}"/>
    <cellStyle name="Normal 4 6 4 2" xfId="18635" xr:uid="{00000000-0005-0000-0000-0000CA480000}"/>
    <cellStyle name="Normal 4 6 4 3" xfId="18636" xr:uid="{00000000-0005-0000-0000-0000CB480000}"/>
    <cellStyle name="Normal 4 6 4 4" xfId="18637" xr:uid="{00000000-0005-0000-0000-0000CC480000}"/>
    <cellStyle name="Normal 4 7" xfId="18638" xr:uid="{00000000-0005-0000-0000-0000CD480000}"/>
    <cellStyle name="Normal 4 7 2" xfId="18639" xr:uid="{00000000-0005-0000-0000-0000CE480000}"/>
    <cellStyle name="Normal 4 7 2 2" xfId="18640" xr:uid="{00000000-0005-0000-0000-0000CF480000}"/>
    <cellStyle name="Normal 4 7 2 2 2" xfId="18641" xr:uid="{00000000-0005-0000-0000-0000D0480000}"/>
    <cellStyle name="Normal 4 7 2 2 3" xfId="18642" xr:uid="{00000000-0005-0000-0000-0000D1480000}"/>
    <cellStyle name="Normal 4 7 2 2 4" xfId="18643" xr:uid="{00000000-0005-0000-0000-0000D2480000}"/>
    <cellStyle name="Normal 4 7 2 3" xfId="18644" xr:uid="{00000000-0005-0000-0000-0000D3480000}"/>
    <cellStyle name="Normal 4 7 2 3 2" xfId="18645" xr:uid="{00000000-0005-0000-0000-0000D4480000}"/>
    <cellStyle name="Normal 4 7 2 3 3" xfId="18646" xr:uid="{00000000-0005-0000-0000-0000D5480000}"/>
    <cellStyle name="Normal 4 7 2 3 4" xfId="18647" xr:uid="{00000000-0005-0000-0000-0000D6480000}"/>
    <cellStyle name="Normal 4 7 3" xfId="18648" xr:uid="{00000000-0005-0000-0000-0000D7480000}"/>
    <cellStyle name="Normal 4 7 3 2" xfId="18649" xr:uid="{00000000-0005-0000-0000-0000D8480000}"/>
    <cellStyle name="Normal 4 7 3 3" xfId="18650" xr:uid="{00000000-0005-0000-0000-0000D9480000}"/>
    <cellStyle name="Normal 4 7 3 4" xfId="18651" xr:uid="{00000000-0005-0000-0000-0000DA480000}"/>
    <cellStyle name="Normal 4 7 4" xfId="18652" xr:uid="{00000000-0005-0000-0000-0000DB480000}"/>
    <cellStyle name="Normal 4 7 4 2" xfId="18653" xr:uid="{00000000-0005-0000-0000-0000DC480000}"/>
    <cellStyle name="Normal 4 7 4 3" xfId="18654" xr:uid="{00000000-0005-0000-0000-0000DD480000}"/>
    <cellStyle name="Normal 4 7 4 4" xfId="18655" xr:uid="{00000000-0005-0000-0000-0000DE480000}"/>
    <cellStyle name="Normal 4 8" xfId="18656" xr:uid="{00000000-0005-0000-0000-0000DF480000}"/>
    <cellStyle name="Normal 4 8 2" xfId="18657" xr:uid="{00000000-0005-0000-0000-0000E0480000}"/>
    <cellStyle name="Normal 4 8 2 2" xfId="18658" xr:uid="{00000000-0005-0000-0000-0000E1480000}"/>
    <cellStyle name="Normal 4 8 2 2 2" xfId="18659" xr:uid="{00000000-0005-0000-0000-0000E2480000}"/>
    <cellStyle name="Normal 4 8 2 2 3" xfId="18660" xr:uid="{00000000-0005-0000-0000-0000E3480000}"/>
    <cellStyle name="Normal 4 8 2 2 4" xfId="18661" xr:uid="{00000000-0005-0000-0000-0000E4480000}"/>
    <cellStyle name="Normal 4 8 3" xfId="18662" xr:uid="{00000000-0005-0000-0000-0000E5480000}"/>
    <cellStyle name="Normal 4 8 3 2" xfId="18663" xr:uid="{00000000-0005-0000-0000-0000E6480000}"/>
    <cellStyle name="Normal 4 8 3 3" xfId="18664" xr:uid="{00000000-0005-0000-0000-0000E7480000}"/>
    <cellStyle name="Normal 4 8 3 4" xfId="18665" xr:uid="{00000000-0005-0000-0000-0000E8480000}"/>
    <cellStyle name="Normal 4 9" xfId="18666" xr:uid="{00000000-0005-0000-0000-0000E9480000}"/>
    <cellStyle name="Normal 4 9 2" xfId="18667" xr:uid="{00000000-0005-0000-0000-0000EA480000}"/>
    <cellStyle name="Normal 4 9 2 2" xfId="18668" xr:uid="{00000000-0005-0000-0000-0000EB480000}"/>
    <cellStyle name="Normal 4 9 2 3" xfId="18669" xr:uid="{00000000-0005-0000-0000-0000EC480000}"/>
    <cellStyle name="Normal 4 9 2 4" xfId="18670" xr:uid="{00000000-0005-0000-0000-0000ED480000}"/>
    <cellStyle name="Normal 4 9 3" xfId="18671" xr:uid="{00000000-0005-0000-0000-0000EE480000}"/>
    <cellStyle name="Normal 40" xfId="18672" xr:uid="{00000000-0005-0000-0000-0000EF480000}"/>
    <cellStyle name="Normal 40 2" xfId="18673" xr:uid="{00000000-0005-0000-0000-0000F0480000}"/>
    <cellStyle name="Normal 40 3" xfId="18674" xr:uid="{00000000-0005-0000-0000-0000F1480000}"/>
    <cellStyle name="Normal 40 3 2" xfId="18675" xr:uid="{00000000-0005-0000-0000-0000F2480000}"/>
    <cellStyle name="Normal 40 3 2 2" xfId="18676" xr:uid="{00000000-0005-0000-0000-0000F3480000}"/>
    <cellStyle name="Normal 40 3 2 2 2" xfId="18677" xr:uid="{00000000-0005-0000-0000-0000F4480000}"/>
    <cellStyle name="Normal 40 3 2 2 3" xfId="18678" xr:uid="{00000000-0005-0000-0000-0000F5480000}"/>
    <cellStyle name="Normal 40 3 2 2 4" xfId="18679" xr:uid="{00000000-0005-0000-0000-0000F6480000}"/>
    <cellStyle name="Normal 40 3 2 3" xfId="18680" xr:uid="{00000000-0005-0000-0000-0000F7480000}"/>
    <cellStyle name="Normal 40 3 2 4" xfId="18681" xr:uid="{00000000-0005-0000-0000-0000F8480000}"/>
    <cellStyle name="Normal 40 3 2 5" xfId="18682" xr:uid="{00000000-0005-0000-0000-0000F9480000}"/>
    <cellStyle name="Normal 40 3 3" xfId="18683" xr:uid="{00000000-0005-0000-0000-0000FA480000}"/>
    <cellStyle name="Normal 40 3 3 2" xfId="18684" xr:uid="{00000000-0005-0000-0000-0000FB480000}"/>
    <cellStyle name="Normal 40 3 3 3" xfId="18685" xr:uid="{00000000-0005-0000-0000-0000FC480000}"/>
    <cellStyle name="Normal 40 3 3 4" xfId="18686" xr:uid="{00000000-0005-0000-0000-0000FD480000}"/>
    <cellStyle name="Normal 40 3 4" xfId="18687" xr:uid="{00000000-0005-0000-0000-0000FE480000}"/>
    <cellStyle name="Normal 40 3 5" xfId="18688" xr:uid="{00000000-0005-0000-0000-0000FF480000}"/>
    <cellStyle name="Normal 40 3 6" xfId="18689" xr:uid="{00000000-0005-0000-0000-000000490000}"/>
    <cellStyle name="Normal 41" xfId="18690" xr:uid="{00000000-0005-0000-0000-000001490000}"/>
    <cellStyle name="Normal 41 2" xfId="18691" xr:uid="{00000000-0005-0000-0000-000002490000}"/>
    <cellStyle name="Normal 41 3" xfId="18692" xr:uid="{00000000-0005-0000-0000-000003490000}"/>
    <cellStyle name="Normal 41 3 2" xfId="18693" xr:uid="{00000000-0005-0000-0000-000004490000}"/>
    <cellStyle name="Normal 41 3 2 2" xfId="18694" xr:uid="{00000000-0005-0000-0000-000005490000}"/>
    <cellStyle name="Normal 41 3 2 2 2" xfId="18695" xr:uid="{00000000-0005-0000-0000-000006490000}"/>
    <cellStyle name="Normal 41 3 2 2 3" xfId="18696" xr:uid="{00000000-0005-0000-0000-000007490000}"/>
    <cellStyle name="Normal 41 3 2 2 4" xfId="18697" xr:uid="{00000000-0005-0000-0000-000008490000}"/>
    <cellStyle name="Normal 41 3 2 3" xfId="18698" xr:uid="{00000000-0005-0000-0000-000009490000}"/>
    <cellStyle name="Normal 41 3 2 4" xfId="18699" xr:uid="{00000000-0005-0000-0000-00000A490000}"/>
    <cellStyle name="Normal 41 3 2 5" xfId="18700" xr:uid="{00000000-0005-0000-0000-00000B490000}"/>
    <cellStyle name="Normal 41 3 3" xfId="18701" xr:uid="{00000000-0005-0000-0000-00000C490000}"/>
    <cellStyle name="Normal 41 3 3 2" xfId="18702" xr:uid="{00000000-0005-0000-0000-00000D490000}"/>
    <cellStyle name="Normal 41 3 3 3" xfId="18703" xr:uid="{00000000-0005-0000-0000-00000E490000}"/>
    <cellStyle name="Normal 41 3 3 4" xfId="18704" xr:uid="{00000000-0005-0000-0000-00000F490000}"/>
    <cellStyle name="Normal 41 3 4" xfId="18705" xr:uid="{00000000-0005-0000-0000-000010490000}"/>
    <cellStyle name="Normal 41 3 5" xfId="18706" xr:uid="{00000000-0005-0000-0000-000011490000}"/>
    <cellStyle name="Normal 41 3 6" xfId="18707" xr:uid="{00000000-0005-0000-0000-000012490000}"/>
    <cellStyle name="Normal 42" xfId="18708" xr:uid="{00000000-0005-0000-0000-000013490000}"/>
    <cellStyle name="Normal 42 2" xfId="18709" xr:uid="{00000000-0005-0000-0000-000014490000}"/>
    <cellStyle name="Normal 42 3" xfId="18710" xr:uid="{00000000-0005-0000-0000-000015490000}"/>
    <cellStyle name="Normal 42 3 2" xfId="18711" xr:uid="{00000000-0005-0000-0000-000016490000}"/>
    <cellStyle name="Normal 42 3 2 2" xfId="18712" xr:uid="{00000000-0005-0000-0000-000017490000}"/>
    <cellStyle name="Normal 42 3 2 2 2" xfId="18713" xr:uid="{00000000-0005-0000-0000-000018490000}"/>
    <cellStyle name="Normal 42 3 2 2 3" xfId="18714" xr:uid="{00000000-0005-0000-0000-000019490000}"/>
    <cellStyle name="Normal 42 3 2 2 4" xfId="18715" xr:uid="{00000000-0005-0000-0000-00001A490000}"/>
    <cellStyle name="Normal 42 3 2 3" xfId="18716" xr:uid="{00000000-0005-0000-0000-00001B490000}"/>
    <cellStyle name="Normal 42 3 2 4" xfId="18717" xr:uid="{00000000-0005-0000-0000-00001C490000}"/>
    <cellStyle name="Normal 42 3 2 5" xfId="18718" xr:uid="{00000000-0005-0000-0000-00001D490000}"/>
    <cellStyle name="Normal 42 3 3" xfId="18719" xr:uid="{00000000-0005-0000-0000-00001E490000}"/>
    <cellStyle name="Normal 42 3 3 2" xfId="18720" xr:uid="{00000000-0005-0000-0000-00001F490000}"/>
    <cellStyle name="Normal 42 3 3 3" xfId="18721" xr:uid="{00000000-0005-0000-0000-000020490000}"/>
    <cellStyle name="Normal 42 3 3 4" xfId="18722" xr:uid="{00000000-0005-0000-0000-000021490000}"/>
    <cellStyle name="Normal 42 3 4" xfId="18723" xr:uid="{00000000-0005-0000-0000-000022490000}"/>
    <cellStyle name="Normal 42 3 5" xfId="18724" xr:uid="{00000000-0005-0000-0000-000023490000}"/>
    <cellStyle name="Normal 42 3 6" xfId="18725" xr:uid="{00000000-0005-0000-0000-000024490000}"/>
    <cellStyle name="Normal 43" xfId="18726" xr:uid="{00000000-0005-0000-0000-000025490000}"/>
    <cellStyle name="Normal 43 2" xfId="18727" xr:uid="{00000000-0005-0000-0000-000026490000}"/>
    <cellStyle name="Normal 43 3" xfId="18728" xr:uid="{00000000-0005-0000-0000-000027490000}"/>
    <cellStyle name="Normal 43 3 2" xfId="18729" xr:uid="{00000000-0005-0000-0000-000028490000}"/>
    <cellStyle name="Normal 43 3 2 2" xfId="18730" xr:uid="{00000000-0005-0000-0000-000029490000}"/>
    <cellStyle name="Normal 43 3 2 2 2" xfId="18731" xr:uid="{00000000-0005-0000-0000-00002A490000}"/>
    <cellStyle name="Normal 43 3 2 2 3" xfId="18732" xr:uid="{00000000-0005-0000-0000-00002B490000}"/>
    <cellStyle name="Normal 43 3 2 2 4" xfId="18733" xr:uid="{00000000-0005-0000-0000-00002C490000}"/>
    <cellStyle name="Normal 43 3 2 3" xfId="18734" xr:uid="{00000000-0005-0000-0000-00002D490000}"/>
    <cellStyle name="Normal 43 3 2 4" xfId="18735" xr:uid="{00000000-0005-0000-0000-00002E490000}"/>
    <cellStyle name="Normal 43 3 2 5" xfId="18736" xr:uid="{00000000-0005-0000-0000-00002F490000}"/>
    <cellStyle name="Normal 43 3 3" xfId="18737" xr:uid="{00000000-0005-0000-0000-000030490000}"/>
    <cellStyle name="Normal 43 3 3 2" xfId="18738" xr:uid="{00000000-0005-0000-0000-000031490000}"/>
    <cellStyle name="Normal 43 3 3 3" xfId="18739" xr:uid="{00000000-0005-0000-0000-000032490000}"/>
    <cellStyle name="Normal 43 3 3 4" xfId="18740" xr:uid="{00000000-0005-0000-0000-000033490000}"/>
    <cellStyle name="Normal 43 3 4" xfId="18741" xr:uid="{00000000-0005-0000-0000-000034490000}"/>
    <cellStyle name="Normal 43 3 5" xfId="18742" xr:uid="{00000000-0005-0000-0000-000035490000}"/>
    <cellStyle name="Normal 43 3 6" xfId="18743" xr:uid="{00000000-0005-0000-0000-000036490000}"/>
    <cellStyle name="Normal 44" xfId="18744" xr:uid="{00000000-0005-0000-0000-000037490000}"/>
    <cellStyle name="Normal 44 2" xfId="18745" xr:uid="{00000000-0005-0000-0000-000038490000}"/>
    <cellStyle name="Normal 44 2 2" xfId="18746" xr:uid="{00000000-0005-0000-0000-000039490000}"/>
    <cellStyle name="Normal 44 2 2 2" xfId="18747" xr:uid="{00000000-0005-0000-0000-00003A490000}"/>
    <cellStyle name="Normal 44 2 2 2 2" xfId="18748" xr:uid="{00000000-0005-0000-0000-00003B490000}"/>
    <cellStyle name="Normal 44 2 2 2 2 2" xfId="18749" xr:uid="{00000000-0005-0000-0000-00003C490000}"/>
    <cellStyle name="Normal 44 2 2 2 2 3" xfId="18750" xr:uid="{00000000-0005-0000-0000-00003D490000}"/>
    <cellStyle name="Normal 44 2 2 2 2 4" xfId="18751" xr:uid="{00000000-0005-0000-0000-00003E490000}"/>
    <cellStyle name="Normal 44 2 2 2 3" xfId="18752" xr:uid="{00000000-0005-0000-0000-00003F490000}"/>
    <cellStyle name="Normal 44 2 2 2 4" xfId="18753" xr:uid="{00000000-0005-0000-0000-000040490000}"/>
    <cellStyle name="Normal 44 2 2 2 5" xfId="18754" xr:uid="{00000000-0005-0000-0000-000041490000}"/>
    <cellStyle name="Normal 44 2 2 3" xfId="18755" xr:uid="{00000000-0005-0000-0000-000042490000}"/>
    <cellStyle name="Normal 44 2 2 3 2" xfId="18756" xr:uid="{00000000-0005-0000-0000-000043490000}"/>
    <cellStyle name="Normal 44 2 2 3 3" xfId="18757" xr:uid="{00000000-0005-0000-0000-000044490000}"/>
    <cellStyle name="Normal 44 2 2 3 4" xfId="18758" xr:uid="{00000000-0005-0000-0000-000045490000}"/>
    <cellStyle name="Normal 44 2 2 4" xfId="18759" xr:uid="{00000000-0005-0000-0000-000046490000}"/>
    <cellStyle name="Normal 44 2 2 5" xfId="18760" xr:uid="{00000000-0005-0000-0000-000047490000}"/>
    <cellStyle name="Normal 44 2 2 6" xfId="18761" xr:uid="{00000000-0005-0000-0000-000048490000}"/>
    <cellStyle name="Normal 44 3" xfId="18762" xr:uid="{00000000-0005-0000-0000-000049490000}"/>
    <cellStyle name="Normal 44 3 2" xfId="18763" xr:uid="{00000000-0005-0000-0000-00004A490000}"/>
    <cellStyle name="Normal 44 3 2 2" xfId="18764" xr:uid="{00000000-0005-0000-0000-00004B490000}"/>
    <cellStyle name="Normal 44 3 2 2 2" xfId="18765" xr:uid="{00000000-0005-0000-0000-00004C490000}"/>
    <cellStyle name="Normal 44 3 2 2 3" xfId="18766" xr:uid="{00000000-0005-0000-0000-00004D490000}"/>
    <cellStyle name="Normal 44 3 2 2 4" xfId="18767" xr:uid="{00000000-0005-0000-0000-00004E490000}"/>
    <cellStyle name="Normal 44 3 2 3" xfId="18768" xr:uid="{00000000-0005-0000-0000-00004F490000}"/>
    <cellStyle name="Normal 44 3 2 4" xfId="18769" xr:uid="{00000000-0005-0000-0000-000050490000}"/>
    <cellStyle name="Normal 44 3 2 5" xfId="18770" xr:uid="{00000000-0005-0000-0000-000051490000}"/>
    <cellStyle name="Normal 44 3 3" xfId="18771" xr:uid="{00000000-0005-0000-0000-000052490000}"/>
    <cellStyle name="Normal 44 3 3 2" xfId="18772" xr:uid="{00000000-0005-0000-0000-000053490000}"/>
    <cellStyle name="Normal 44 3 3 3" xfId="18773" xr:uid="{00000000-0005-0000-0000-000054490000}"/>
    <cellStyle name="Normal 44 3 3 4" xfId="18774" xr:uid="{00000000-0005-0000-0000-000055490000}"/>
    <cellStyle name="Normal 44 3 4" xfId="18775" xr:uid="{00000000-0005-0000-0000-000056490000}"/>
    <cellStyle name="Normal 44 3 5" xfId="18776" xr:uid="{00000000-0005-0000-0000-000057490000}"/>
    <cellStyle name="Normal 44 3 6" xfId="18777" xr:uid="{00000000-0005-0000-0000-000058490000}"/>
    <cellStyle name="Normal 44 4" xfId="18778" xr:uid="{00000000-0005-0000-0000-000059490000}"/>
    <cellStyle name="Normal 44 4 2" xfId="18779" xr:uid="{00000000-0005-0000-0000-00005A490000}"/>
    <cellStyle name="Normal 44 4 2 2" xfId="18780" xr:uid="{00000000-0005-0000-0000-00005B490000}"/>
    <cellStyle name="Normal 44 4 2 2 2" xfId="18781" xr:uid="{00000000-0005-0000-0000-00005C490000}"/>
    <cellStyle name="Normal 44 4 2 2 3" xfId="18782" xr:uid="{00000000-0005-0000-0000-00005D490000}"/>
    <cellStyle name="Normal 44 4 2 2 4" xfId="18783" xr:uid="{00000000-0005-0000-0000-00005E490000}"/>
    <cellStyle name="Normal 44 4 2 3" xfId="18784" xr:uid="{00000000-0005-0000-0000-00005F490000}"/>
    <cellStyle name="Normal 44 4 2 4" xfId="18785" xr:uid="{00000000-0005-0000-0000-000060490000}"/>
    <cellStyle name="Normal 44 4 2 5" xfId="18786" xr:uid="{00000000-0005-0000-0000-000061490000}"/>
    <cellStyle name="Normal 44 4 3" xfId="18787" xr:uid="{00000000-0005-0000-0000-000062490000}"/>
    <cellStyle name="Normal 44 4 3 2" xfId="18788" xr:uid="{00000000-0005-0000-0000-000063490000}"/>
    <cellStyle name="Normal 44 4 3 3" xfId="18789" xr:uid="{00000000-0005-0000-0000-000064490000}"/>
    <cellStyle name="Normal 44 4 3 4" xfId="18790" xr:uid="{00000000-0005-0000-0000-000065490000}"/>
    <cellStyle name="Normal 44 4 4" xfId="18791" xr:uid="{00000000-0005-0000-0000-000066490000}"/>
    <cellStyle name="Normal 44 4 5" xfId="18792" xr:uid="{00000000-0005-0000-0000-000067490000}"/>
    <cellStyle name="Normal 44 4 6" xfId="18793" xr:uid="{00000000-0005-0000-0000-000068490000}"/>
    <cellStyle name="Normal 44 5" xfId="18794" xr:uid="{00000000-0005-0000-0000-000069490000}"/>
    <cellStyle name="Normal 44 5 2" xfId="18795" xr:uid="{00000000-0005-0000-0000-00006A490000}"/>
    <cellStyle name="Normal 44 5 2 2" xfId="18796" xr:uid="{00000000-0005-0000-0000-00006B490000}"/>
    <cellStyle name="Normal 44 5 2 2 2" xfId="18797" xr:uid="{00000000-0005-0000-0000-00006C490000}"/>
    <cellStyle name="Normal 44 5 2 2 3" xfId="18798" xr:uid="{00000000-0005-0000-0000-00006D490000}"/>
    <cellStyle name="Normal 44 5 2 2 4" xfId="18799" xr:uid="{00000000-0005-0000-0000-00006E490000}"/>
    <cellStyle name="Normal 44 5 2 3" xfId="18800" xr:uid="{00000000-0005-0000-0000-00006F490000}"/>
    <cellStyle name="Normal 44 5 2 4" xfId="18801" xr:uid="{00000000-0005-0000-0000-000070490000}"/>
    <cellStyle name="Normal 44 5 2 5" xfId="18802" xr:uid="{00000000-0005-0000-0000-000071490000}"/>
    <cellStyle name="Normal 44 5 3" xfId="18803" xr:uid="{00000000-0005-0000-0000-000072490000}"/>
    <cellStyle name="Normal 44 5 3 2" xfId="18804" xr:uid="{00000000-0005-0000-0000-000073490000}"/>
    <cellStyle name="Normal 44 5 3 3" xfId="18805" xr:uid="{00000000-0005-0000-0000-000074490000}"/>
    <cellStyle name="Normal 44 5 3 4" xfId="18806" xr:uid="{00000000-0005-0000-0000-000075490000}"/>
    <cellStyle name="Normal 44 5 4" xfId="18807" xr:uid="{00000000-0005-0000-0000-000076490000}"/>
    <cellStyle name="Normal 44 5 5" xfId="18808" xr:uid="{00000000-0005-0000-0000-000077490000}"/>
    <cellStyle name="Normal 44 5 6" xfId="18809" xr:uid="{00000000-0005-0000-0000-000078490000}"/>
    <cellStyle name="Normal 45" xfId="18810" xr:uid="{00000000-0005-0000-0000-000079490000}"/>
    <cellStyle name="Normal 45 2" xfId="18811" xr:uid="{00000000-0005-0000-0000-00007A490000}"/>
    <cellStyle name="Normal 45 2 2" xfId="18812" xr:uid="{00000000-0005-0000-0000-00007B490000}"/>
    <cellStyle name="Normal 45 2 2 2" xfId="18813" xr:uid="{00000000-0005-0000-0000-00007C490000}"/>
    <cellStyle name="Normal 45 2 2 3" xfId="18814" xr:uid="{00000000-0005-0000-0000-00007D490000}"/>
    <cellStyle name="Normal 45 2 2 4" xfId="18815" xr:uid="{00000000-0005-0000-0000-00007E490000}"/>
    <cellStyle name="Normal 45 2 3" xfId="18816" xr:uid="{00000000-0005-0000-0000-00007F490000}"/>
    <cellStyle name="Normal 45 2 4" xfId="18817" xr:uid="{00000000-0005-0000-0000-000080490000}"/>
    <cellStyle name="Normal 45 2 5" xfId="18818" xr:uid="{00000000-0005-0000-0000-000081490000}"/>
    <cellStyle name="Normal 45 3" xfId="18819" xr:uid="{00000000-0005-0000-0000-000082490000}"/>
    <cellStyle name="Normal 45 4" xfId="18820" xr:uid="{00000000-0005-0000-0000-000083490000}"/>
    <cellStyle name="Normal 45 4 2" xfId="18821" xr:uid="{00000000-0005-0000-0000-000084490000}"/>
    <cellStyle name="Normal 45 4 3" xfId="18822" xr:uid="{00000000-0005-0000-0000-000085490000}"/>
    <cellStyle name="Normal 45 4 4" xfId="18823" xr:uid="{00000000-0005-0000-0000-000086490000}"/>
    <cellStyle name="Normal 45 5" xfId="18824" xr:uid="{00000000-0005-0000-0000-000087490000}"/>
    <cellStyle name="Normal 45 6" xfId="18825" xr:uid="{00000000-0005-0000-0000-000088490000}"/>
    <cellStyle name="Normal 45 7" xfId="18826" xr:uid="{00000000-0005-0000-0000-000089490000}"/>
    <cellStyle name="Normal 46" xfId="18827" xr:uid="{00000000-0005-0000-0000-00008A490000}"/>
    <cellStyle name="Normal 46 2" xfId="18828" xr:uid="{00000000-0005-0000-0000-00008B490000}"/>
    <cellStyle name="Normal 46 2 2" xfId="18829" xr:uid="{00000000-0005-0000-0000-00008C490000}"/>
    <cellStyle name="Normal 46 2 2 2" xfId="18830" xr:uid="{00000000-0005-0000-0000-00008D490000}"/>
    <cellStyle name="Normal 46 2 2 3" xfId="18831" xr:uid="{00000000-0005-0000-0000-00008E490000}"/>
    <cellStyle name="Normal 46 2 2 4" xfId="18832" xr:uid="{00000000-0005-0000-0000-00008F490000}"/>
    <cellStyle name="Normal 46 2 3" xfId="18833" xr:uid="{00000000-0005-0000-0000-000090490000}"/>
    <cellStyle name="Normal 46 2 4" xfId="18834" xr:uid="{00000000-0005-0000-0000-000091490000}"/>
    <cellStyle name="Normal 46 2 5" xfId="18835" xr:uid="{00000000-0005-0000-0000-000092490000}"/>
    <cellStyle name="Normal 46 3" xfId="18836" xr:uid="{00000000-0005-0000-0000-000093490000}"/>
    <cellStyle name="Normal 46 4" xfId="18837" xr:uid="{00000000-0005-0000-0000-000094490000}"/>
    <cellStyle name="Normal 46 4 2" xfId="18838" xr:uid="{00000000-0005-0000-0000-000095490000}"/>
    <cellStyle name="Normal 46 4 3" xfId="18839" xr:uid="{00000000-0005-0000-0000-000096490000}"/>
    <cellStyle name="Normal 46 4 4" xfId="18840" xr:uid="{00000000-0005-0000-0000-000097490000}"/>
    <cellStyle name="Normal 46 5" xfId="18841" xr:uid="{00000000-0005-0000-0000-000098490000}"/>
    <cellStyle name="Normal 46 6" xfId="18842" xr:uid="{00000000-0005-0000-0000-000099490000}"/>
    <cellStyle name="Normal 46 7" xfId="18843" xr:uid="{00000000-0005-0000-0000-00009A490000}"/>
    <cellStyle name="Normal 47" xfId="18844" xr:uid="{00000000-0005-0000-0000-00009B490000}"/>
    <cellStyle name="Normal 47 2" xfId="18845" xr:uid="{00000000-0005-0000-0000-00009C490000}"/>
    <cellStyle name="Normal 47 2 2" xfId="18846" xr:uid="{00000000-0005-0000-0000-00009D490000}"/>
    <cellStyle name="Normal 47 2 2 2" xfId="18847" xr:uid="{00000000-0005-0000-0000-00009E490000}"/>
    <cellStyle name="Normal 47 2 2 3" xfId="18848" xr:uid="{00000000-0005-0000-0000-00009F490000}"/>
    <cellStyle name="Normal 47 2 2 4" xfId="18849" xr:uid="{00000000-0005-0000-0000-0000A0490000}"/>
    <cellStyle name="Normal 47 2 3" xfId="18850" xr:uid="{00000000-0005-0000-0000-0000A1490000}"/>
    <cellStyle name="Normal 47 2 4" xfId="18851" xr:uid="{00000000-0005-0000-0000-0000A2490000}"/>
    <cellStyle name="Normal 47 2 5" xfId="18852" xr:uid="{00000000-0005-0000-0000-0000A3490000}"/>
    <cellStyle name="Normal 47 3" xfId="18853" xr:uid="{00000000-0005-0000-0000-0000A4490000}"/>
    <cellStyle name="Normal 47 4" xfId="18854" xr:uid="{00000000-0005-0000-0000-0000A5490000}"/>
    <cellStyle name="Normal 47 4 2" xfId="18855" xr:uid="{00000000-0005-0000-0000-0000A6490000}"/>
    <cellStyle name="Normal 47 4 3" xfId="18856" xr:uid="{00000000-0005-0000-0000-0000A7490000}"/>
    <cellStyle name="Normal 47 4 4" xfId="18857" xr:uid="{00000000-0005-0000-0000-0000A8490000}"/>
    <cellStyle name="Normal 47 5" xfId="18858" xr:uid="{00000000-0005-0000-0000-0000A9490000}"/>
    <cellStyle name="Normal 47 6" xfId="18859" xr:uid="{00000000-0005-0000-0000-0000AA490000}"/>
    <cellStyle name="Normal 47 7" xfId="18860" xr:uid="{00000000-0005-0000-0000-0000AB490000}"/>
    <cellStyle name="Normal 48" xfId="18861" xr:uid="{00000000-0005-0000-0000-0000AC490000}"/>
    <cellStyle name="Normal 48 2" xfId="18862" xr:uid="{00000000-0005-0000-0000-0000AD490000}"/>
    <cellStyle name="Normal 48 2 2" xfId="18863" xr:uid="{00000000-0005-0000-0000-0000AE490000}"/>
    <cellStyle name="Normal 48 2 2 2" xfId="18864" xr:uid="{00000000-0005-0000-0000-0000AF490000}"/>
    <cellStyle name="Normal 48 2 2 3" xfId="18865" xr:uid="{00000000-0005-0000-0000-0000B0490000}"/>
    <cellStyle name="Normal 48 2 2 4" xfId="18866" xr:uid="{00000000-0005-0000-0000-0000B1490000}"/>
    <cellStyle name="Normal 48 2 3" xfId="18867" xr:uid="{00000000-0005-0000-0000-0000B2490000}"/>
    <cellStyle name="Normal 48 2 4" xfId="18868" xr:uid="{00000000-0005-0000-0000-0000B3490000}"/>
    <cellStyle name="Normal 48 2 5" xfId="18869" xr:uid="{00000000-0005-0000-0000-0000B4490000}"/>
    <cellStyle name="Normal 48 3" xfId="18870" xr:uid="{00000000-0005-0000-0000-0000B5490000}"/>
    <cellStyle name="Normal 48 4" xfId="18871" xr:uid="{00000000-0005-0000-0000-0000B6490000}"/>
    <cellStyle name="Normal 48 4 2" xfId="18872" xr:uid="{00000000-0005-0000-0000-0000B7490000}"/>
    <cellStyle name="Normal 48 4 3" xfId="18873" xr:uid="{00000000-0005-0000-0000-0000B8490000}"/>
    <cellStyle name="Normal 48 4 4" xfId="18874" xr:uid="{00000000-0005-0000-0000-0000B9490000}"/>
    <cellStyle name="Normal 48 5" xfId="18875" xr:uid="{00000000-0005-0000-0000-0000BA490000}"/>
    <cellStyle name="Normal 48 6" xfId="18876" xr:uid="{00000000-0005-0000-0000-0000BB490000}"/>
    <cellStyle name="Normal 48 7" xfId="18877" xr:uid="{00000000-0005-0000-0000-0000BC490000}"/>
    <cellStyle name="Normal 49" xfId="18878" xr:uid="{00000000-0005-0000-0000-0000BD490000}"/>
    <cellStyle name="Normal 49 2" xfId="18879" xr:uid="{00000000-0005-0000-0000-0000BE490000}"/>
    <cellStyle name="Normal 49 2 2" xfId="18880" xr:uid="{00000000-0005-0000-0000-0000BF490000}"/>
    <cellStyle name="Normal 49 2 2 2" xfId="18881" xr:uid="{00000000-0005-0000-0000-0000C0490000}"/>
    <cellStyle name="Normal 49 2 2 3" xfId="18882" xr:uid="{00000000-0005-0000-0000-0000C1490000}"/>
    <cellStyle name="Normal 49 2 2 4" xfId="18883" xr:uid="{00000000-0005-0000-0000-0000C2490000}"/>
    <cellStyle name="Normal 49 2 3" xfId="18884" xr:uid="{00000000-0005-0000-0000-0000C3490000}"/>
    <cellStyle name="Normal 49 2 4" xfId="18885" xr:uid="{00000000-0005-0000-0000-0000C4490000}"/>
    <cellStyle name="Normal 49 2 5" xfId="18886" xr:uid="{00000000-0005-0000-0000-0000C5490000}"/>
    <cellStyle name="Normal 49 3" xfId="18887" xr:uid="{00000000-0005-0000-0000-0000C6490000}"/>
    <cellStyle name="Normal 49 4" xfId="18888" xr:uid="{00000000-0005-0000-0000-0000C7490000}"/>
    <cellStyle name="Normal 49 4 2" xfId="18889" xr:uid="{00000000-0005-0000-0000-0000C8490000}"/>
    <cellStyle name="Normal 49 4 3" xfId="18890" xr:uid="{00000000-0005-0000-0000-0000C9490000}"/>
    <cellStyle name="Normal 49 4 4" xfId="18891" xr:uid="{00000000-0005-0000-0000-0000CA490000}"/>
    <cellStyle name="Normal 49 5" xfId="18892" xr:uid="{00000000-0005-0000-0000-0000CB490000}"/>
    <cellStyle name="Normal 49 6" xfId="18893" xr:uid="{00000000-0005-0000-0000-0000CC490000}"/>
    <cellStyle name="Normal 49 7" xfId="18894" xr:uid="{00000000-0005-0000-0000-0000CD490000}"/>
    <cellStyle name="Normal 5" xfId="18895" xr:uid="{00000000-0005-0000-0000-0000CE490000}"/>
    <cellStyle name="Normal 5 10" xfId="18896" xr:uid="{00000000-0005-0000-0000-0000CF490000}"/>
    <cellStyle name="Normal 5 10 2" xfId="18897" xr:uid="{00000000-0005-0000-0000-0000D0490000}"/>
    <cellStyle name="Normal 5 100" xfId="18898" xr:uid="{00000000-0005-0000-0000-0000D1490000}"/>
    <cellStyle name="Normal 5 101" xfId="18899" xr:uid="{00000000-0005-0000-0000-0000D2490000}"/>
    <cellStyle name="Normal 5 102" xfId="18900" xr:uid="{00000000-0005-0000-0000-0000D3490000}"/>
    <cellStyle name="Normal 5 103" xfId="18901" xr:uid="{00000000-0005-0000-0000-0000D4490000}"/>
    <cellStyle name="Normal 5 104" xfId="18902" xr:uid="{00000000-0005-0000-0000-0000D5490000}"/>
    <cellStyle name="Normal 5 105" xfId="18903" xr:uid="{00000000-0005-0000-0000-0000D6490000}"/>
    <cellStyle name="Normal 5 106" xfId="18904" xr:uid="{00000000-0005-0000-0000-0000D7490000}"/>
    <cellStyle name="Normal 5 107" xfId="18905" xr:uid="{00000000-0005-0000-0000-0000D8490000}"/>
    <cellStyle name="Normal 5 108" xfId="18906" xr:uid="{00000000-0005-0000-0000-0000D9490000}"/>
    <cellStyle name="Normal 5 109" xfId="18907" xr:uid="{00000000-0005-0000-0000-0000DA490000}"/>
    <cellStyle name="Normal 5 11" xfId="18908" xr:uid="{00000000-0005-0000-0000-0000DB490000}"/>
    <cellStyle name="Normal 5 11 2" xfId="18909" xr:uid="{00000000-0005-0000-0000-0000DC490000}"/>
    <cellStyle name="Normal 5 11 3" xfId="18910" xr:uid="{00000000-0005-0000-0000-0000DD490000}"/>
    <cellStyle name="Normal 5 11 3 2" xfId="18911" xr:uid="{00000000-0005-0000-0000-0000DE490000}"/>
    <cellStyle name="Normal 5 11 3 3" xfId="18912" xr:uid="{00000000-0005-0000-0000-0000DF490000}"/>
    <cellStyle name="Normal 5 11 3 4" xfId="18913" xr:uid="{00000000-0005-0000-0000-0000E0490000}"/>
    <cellStyle name="Normal 5 110" xfId="18914" xr:uid="{00000000-0005-0000-0000-0000E1490000}"/>
    <cellStyle name="Normal 5 111" xfId="18915" xr:uid="{00000000-0005-0000-0000-0000E2490000}"/>
    <cellStyle name="Normal 5 112" xfId="18916" xr:uid="{00000000-0005-0000-0000-0000E3490000}"/>
    <cellStyle name="Normal 5 113" xfId="18917" xr:uid="{00000000-0005-0000-0000-0000E4490000}"/>
    <cellStyle name="Normal 5 12" xfId="18918" xr:uid="{00000000-0005-0000-0000-0000E5490000}"/>
    <cellStyle name="Normal 5 12 2" xfId="18919" xr:uid="{00000000-0005-0000-0000-0000E6490000}"/>
    <cellStyle name="Normal 5 12 3" xfId="18920" xr:uid="{00000000-0005-0000-0000-0000E7490000}"/>
    <cellStyle name="Normal 5 12 3 2" xfId="18921" xr:uid="{00000000-0005-0000-0000-0000E8490000}"/>
    <cellStyle name="Normal 5 12 3 3" xfId="18922" xr:uid="{00000000-0005-0000-0000-0000E9490000}"/>
    <cellStyle name="Normal 5 12 3 4" xfId="18923" xr:uid="{00000000-0005-0000-0000-0000EA490000}"/>
    <cellStyle name="Normal 5 13" xfId="18924" xr:uid="{00000000-0005-0000-0000-0000EB490000}"/>
    <cellStyle name="Normal 5 13 2" xfId="18925" xr:uid="{00000000-0005-0000-0000-0000EC490000}"/>
    <cellStyle name="Normal 5 13 3" xfId="18926" xr:uid="{00000000-0005-0000-0000-0000ED490000}"/>
    <cellStyle name="Normal 5 13 4" xfId="18927" xr:uid="{00000000-0005-0000-0000-0000EE490000}"/>
    <cellStyle name="Normal 5 13 5" xfId="18928" xr:uid="{00000000-0005-0000-0000-0000EF490000}"/>
    <cellStyle name="Normal 5 14" xfId="18929" xr:uid="{00000000-0005-0000-0000-0000F0490000}"/>
    <cellStyle name="Normal 5 14 2" xfId="18930" xr:uid="{00000000-0005-0000-0000-0000F1490000}"/>
    <cellStyle name="Normal 5 15" xfId="18931" xr:uid="{00000000-0005-0000-0000-0000F2490000}"/>
    <cellStyle name="Normal 5 15 2" xfId="18932" xr:uid="{00000000-0005-0000-0000-0000F3490000}"/>
    <cellStyle name="Normal 5 16" xfId="18933" xr:uid="{00000000-0005-0000-0000-0000F4490000}"/>
    <cellStyle name="Normal 5 16 2" xfId="18934" xr:uid="{00000000-0005-0000-0000-0000F5490000}"/>
    <cellStyle name="Normal 5 17" xfId="18935" xr:uid="{00000000-0005-0000-0000-0000F6490000}"/>
    <cellStyle name="Normal 5 17 2" xfId="18936" xr:uid="{00000000-0005-0000-0000-0000F7490000}"/>
    <cellStyle name="Normal 5 18" xfId="18937" xr:uid="{00000000-0005-0000-0000-0000F8490000}"/>
    <cellStyle name="Normal 5 18 2" xfId="18938" xr:uid="{00000000-0005-0000-0000-0000F9490000}"/>
    <cellStyle name="Normal 5 19" xfId="18939" xr:uid="{00000000-0005-0000-0000-0000FA490000}"/>
    <cellStyle name="Normal 5 19 2" xfId="18940" xr:uid="{00000000-0005-0000-0000-0000FB490000}"/>
    <cellStyle name="Normal 5 2" xfId="18941" xr:uid="{00000000-0005-0000-0000-0000FC490000}"/>
    <cellStyle name="Normal 5 2 2" xfId="18942" xr:uid="{00000000-0005-0000-0000-0000FD490000}"/>
    <cellStyle name="Normal 5 2 2 2" xfId="18943" xr:uid="{00000000-0005-0000-0000-0000FE490000}"/>
    <cellStyle name="Normal 5 2 2 3" xfId="18944" xr:uid="{00000000-0005-0000-0000-0000FF490000}"/>
    <cellStyle name="Normal 5 2 3" xfId="18945" xr:uid="{00000000-0005-0000-0000-0000004A0000}"/>
    <cellStyle name="Normal 5 2 3 2" xfId="18946" xr:uid="{00000000-0005-0000-0000-0000014A0000}"/>
    <cellStyle name="Normal 5 2 4" xfId="18947" xr:uid="{00000000-0005-0000-0000-0000024A0000}"/>
    <cellStyle name="Normal 5 20" xfId="18948" xr:uid="{00000000-0005-0000-0000-0000034A0000}"/>
    <cellStyle name="Normal 5 20 2" xfId="18949" xr:uid="{00000000-0005-0000-0000-0000044A0000}"/>
    <cellStyle name="Normal 5 21" xfId="18950" xr:uid="{00000000-0005-0000-0000-0000054A0000}"/>
    <cellStyle name="Normal 5 21 2" xfId="18951" xr:uid="{00000000-0005-0000-0000-0000064A0000}"/>
    <cellStyle name="Normal 5 22" xfId="18952" xr:uid="{00000000-0005-0000-0000-0000074A0000}"/>
    <cellStyle name="Normal 5 22 2" xfId="18953" xr:uid="{00000000-0005-0000-0000-0000084A0000}"/>
    <cellStyle name="Normal 5 23" xfId="18954" xr:uid="{00000000-0005-0000-0000-0000094A0000}"/>
    <cellStyle name="Normal 5 23 2" xfId="18955" xr:uid="{00000000-0005-0000-0000-00000A4A0000}"/>
    <cellStyle name="Normal 5 24" xfId="18956" xr:uid="{00000000-0005-0000-0000-00000B4A0000}"/>
    <cellStyle name="Normal 5 24 2" xfId="18957" xr:uid="{00000000-0005-0000-0000-00000C4A0000}"/>
    <cellStyle name="Normal 5 25" xfId="18958" xr:uid="{00000000-0005-0000-0000-00000D4A0000}"/>
    <cellStyle name="Normal 5 25 2" xfId="18959" xr:uid="{00000000-0005-0000-0000-00000E4A0000}"/>
    <cellStyle name="Normal 5 26" xfId="18960" xr:uid="{00000000-0005-0000-0000-00000F4A0000}"/>
    <cellStyle name="Normal 5 26 2" xfId="18961" xr:uid="{00000000-0005-0000-0000-0000104A0000}"/>
    <cellStyle name="Normal 5 27" xfId="18962" xr:uid="{00000000-0005-0000-0000-0000114A0000}"/>
    <cellStyle name="Normal 5 27 2" xfId="18963" xr:uid="{00000000-0005-0000-0000-0000124A0000}"/>
    <cellStyle name="Normal 5 28" xfId="18964" xr:uid="{00000000-0005-0000-0000-0000134A0000}"/>
    <cellStyle name="Normal 5 28 2" xfId="18965" xr:uid="{00000000-0005-0000-0000-0000144A0000}"/>
    <cellStyle name="Normal 5 29" xfId="18966" xr:uid="{00000000-0005-0000-0000-0000154A0000}"/>
    <cellStyle name="Normal 5 29 2" xfId="18967" xr:uid="{00000000-0005-0000-0000-0000164A0000}"/>
    <cellStyle name="Normal 5 3" xfId="18968" xr:uid="{00000000-0005-0000-0000-0000174A0000}"/>
    <cellStyle name="Normal 5 3 2" xfId="18969" xr:uid="{00000000-0005-0000-0000-0000184A0000}"/>
    <cellStyle name="Normal 5 3 2 2" xfId="18970" xr:uid="{00000000-0005-0000-0000-0000194A0000}"/>
    <cellStyle name="Normal 5 3 2 2 2" xfId="18971" xr:uid="{00000000-0005-0000-0000-00001A4A0000}"/>
    <cellStyle name="Normal 5 3 2 2 3" xfId="18972" xr:uid="{00000000-0005-0000-0000-00001B4A0000}"/>
    <cellStyle name="Normal 5 3 2 2 3 2" xfId="18973" xr:uid="{00000000-0005-0000-0000-00001C4A0000}"/>
    <cellStyle name="Normal 5 3 2 2 3 3" xfId="18974" xr:uid="{00000000-0005-0000-0000-00001D4A0000}"/>
    <cellStyle name="Normal 5 3 2 2 3 4" xfId="18975" xr:uid="{00000000-0005-0000-0000-00001E4A0000}"/>
    <cellStyle name="Normal 5 3 2 2 4" xfId="18976" xr:uid="{00000000-0005-0000-0000-00001F4A0000}"/>
    <cellStyle name="Normal 5 3 2 2 5" xfId="18977" xr:uid="{00000000-0005-0000-0000-0000204A0000}"/>
    <cellStyle name="Normal 5 3 2 2 6" xfId="18978" xr:uid="{00000000-0005-0000-0000-0000214A0000}"/>
    <cellStyle name="Normal 5 3 2 3" xfId="18979" xr:uid="{00000000-0005-0000-0000-0000224A0000}"/>
    <cellStyle name="Normal 5 3 2 4" xfId="18980" xr:uid="{00000000-0005-0000-0000-0000234A0000}"/>
    <cellStyle name="Normal 5 3 2 4 2" xfId="18981" xr:uid="{00000000-0005-0000-0000-0000244A0000}"/>
    <cellStyle name="Normal 5 3 2 4 3" xfId="18982" xr:uid="{00000000-0005-0000-0000-0000254A0000}"/>
    <cellStyle name="Normal 5 3 2 4 4" xfId="18983" xr:uid="{00000000-0005-0000-0000-0000264A0000}"/>
    <cellStyle name="Normal 5 3 2 5" xfId="18984" xr:uid="{00000000-0005-0000-0000-0000274A0000}"/>
    <cellStyle name="Normal 5 3 2 6" xfId="18985" xr:uid="{00000000-0005-0000-0000-0000284A0000}"/>
    <cellStyle name="Normal 5 3 2 7" xfId="18986" xr:uid="{00000000-0005-0000-0000-0000294A0000}"/>
    <cellStyle name="Normal 5 3 3" xfId="18987" xr:uid="{00000000-0005-0000-0000-00002A4A0000}"/>
    <cellStyle name="Normal 5 3 3 2" xfId="18988" xr:uid="{00000000-0005-0000-0000-00002B4A0000}"/>
    <cellStyle name="Normal 5 3 3 2 2" xfId="18989" xr:uid="{00000000-0005-0000-0000-00002C4A0000}"/>
    <cellStyle name="Normal 5 3 3 2 2 2" xfId="18990" xr:uid="{00000000-0005-0000-0000-00002D4A0000}"/>
    <cellStyle name="Normal 5 3 3 2 2 3" xfId="18991" xr:uid="{00000000-0005-0000-0000-00002E4A0000}"/>
    <cellStyle name="Normal 5 3 3 2 2 4" xfId="18992" xr:uid="{00000000-0005-0000-0000-00002F4A0000}"/>
    <cellStyle name="Normal 5 3 3 2 3" xfId="18993" xr:uid="{00000000-0005-0000-0000-0000304A0000}"/>
    <cellStyle name="Normal 5 3 3 2 4" xfId="18994" xr:uid="{00000000-0005-0000-0000-0000314A0000}"/>
    <cellStyle name="Normal 5 3 3 2 5" xfId="18995" xr:uid="{00000000-0005-0000-0000-0000324A0000}"/>
    <cellStyle name="Normal 5 3 3 3" xfId="18996" xr:uid="{00000000-0005-0000-0000-0000334A0000}"/>
    <cellStyle name="Normal 5 3 3 4" xfId="18997" xr:uid="{00000000-0005-0000-0000-0000344A0000}"/>
    <cellStyle name="Normal 5 3 3 4 2" xfId="18998" xr:uid="{00000000-0005-0000-0000-0000354A0000}"/>
    <cellStyle name="Normal 5 3 3 4 3" xfId="18999" xr:uid="{00000000-0005-0000-0000-0000364A0000}"/>
    <cellStyle name="Normal 5 3 3 4 4" xfId="19000" xr:uid="{00000000-0005-0000-0000-0000374A0000}"/>
    <cellStyle name="Normal 5 3 3 5" xfId="19001" xr:uid="{00000000-0005-0000-0000-0000384A0000}"/>
    <cellStyle name="Normal 5 3 3 6" xfId="19002" xr:uid="{00000000-0005-0000-0000-0000394A0000}"/>
    <cellStyle name="Normal 5 3 3 7" xfId="19003" xr:uid="{00000000-0005-0000-0000-00003A4A0000}"/>
    <cellStyle name="Normal 5 3 4" xfId="19004" xr:uid="{00000000-0005-0000-0000-00003B4A0000}"/>
    <cellStyle name="Normal 5 30" xfId="19005" xr:uid="{00000000-0005-0000-0000-00003C4A0000}"/>
    <cellStyle name="Normal 5 30 2" xfId="19006" xr:uid="{00000000-0005-0000-0000-00003D4A0000}"/>
    <cellStyle name="Normal 5 31" xfId="19007" xr:uid="{00000000-0005-0000-0000-00003E4A0000}"/>
    <cellStyle name="Normal 5 31 2" xfId="19008" xr:uid="{00000000-0005-0000-0000-00003F4A0000}"/>
    <cellStyle name="Normal 5 32" xfId="19009" xr:uid="{00000000-0005-0000-0000-0000404A0000}"/>
    <cellStyle name="Normal 5 32 2" xfId="19010" xr:uid="{00000000-0005-0000-0000-0000414A0000}"/>
    <cellStyle name="Normal 5 33" xfId="19011" xr:uid="{00000000-0005-0000-0000-0000424A0000}"/>
    <cellStyle name="Normal 5 33 2" xfId="19012" xr:uid="{00000000-0005-0000-0000-0000434A0000}"/>
    <cellStyle name="Normal 5 34" xfId="19013" xr:uid="{00000000-0005-0000-0000-0000444A0000}"/>
    <cellStyle name="Normal 5 34 2" xfId="19014" xr:uid="{00000000-0005-0000-0000-0000454A0000}"/>
    <cellStyle name="Normal 5 35" xfId="19015" xr:uid="{00000000-0005-0000-0000-0000464A0000}"/>
    <cellStyle name="Normal 5 35 2" xfId="19016" xr:uid="{00000000-0005-0000-0000-0000474A0000}"/>
    <cellStyle name="Normal 5 36" xfId="19017" xr:uid="{00000000-0005-0000-0000-0000484A0000}"/>
    <cellStyle name="Normal 5 36 2" xfId="19018" xr:uid="{00000000-0005-0000-0000-0000494A0000}"/>
    <cellStyle name="Normal 5 37" xfId="19019" xr:uid="{00000000-0005-0000-0000-00004A4A0000}"/>
    <cellStyle name="Normal 5 37 2" xfId="19020" xr:uid="{00000000-0005-0000-0000-00004B4A0000}"/>
    <cellStyle name="Normal 5 38" xfId="19021" xr:uid="{00000000-0005-0000-0000-00004C4A0000}"/>
    <cellStyle name="Normal 5 38 2" xfId="19022" xr:uid="{00000000-0005-0000-0000-00004D4A0000}"/>
    <cellStyle name="Normal 5 39" xfId="19023" xr:uid="{00000000-0005-0000-0000-00004E4A0000}"/>
    <cellStyle name="Normal 5 39 2" xfId="19024" xr:uid="{00000000-0005-0000-0000-00004F4A0000}"/>
    <cellStyle name="Normal 5 4" xfId="19025" xr:uid="{00000000-0005-0000-0000-0000504A0000}"/>
    <cellStyle name="Normal 5 4 2" xfId="19026" xr:uid="{00000000-0005-0000-0000-0000514A0000}"/>
    <cellStyle name="Normal 5 4 2 2" xfId="19027" xr:uid="{00000000-0005-0000-0000-0000524A0000}"/>
    <cellStyle name="Normal 5 4 2 2 2" xfId="19028" xr:uid="{00000000-0005-0000-0000-0000534A0000}"/>
    <cellStyle name="Normal 5 4 2 2 2 2" xfId="19029" xr:uid="{00000000-0005-0000-0000-0000544A0000}"/>
    <cellStyle name="Normal 5 4 2 2 2 3" xfId="19030" xr:uid="{00000000-0005-0000-0000-0000554A0000}"/>
    <cellStyle name="Normal 5 4 2 2 2 4" xfId="19031" xr:uid="{00000000-0005-0000-0000-0000564A0000}"/>
    <cellStyle name="Normal 5 4 2 2 3" xfId="19032" xr:uid="{00000000-0005-0000-0000-0000574A0000}"/>
    <cellStyle name="Normal 5 4 2 2 4" xfId="19033" xr:uid="{00000000-0005-0000-0000-0000584A0000}"/>
    <cellStyle name="Normal 5 4 2 2 5" xfId="19034" xr:uid="{00000000-0005-0000-0000-0000594A0000}"/>
    <cellStyle name="Normal 5 4 2 3" xfId="19035" xr:uid="{00000000-0005-0000-0000-00005A4A0000}"/>
    <cellStyle name="Normal 5 4 2 4" xfId="19036" xr:uid="{00000000-0005-0000-0000-00005B4A0000}"/>
    <cellStyle name="Normal 5 4 2 4 2" xfId="19037" xr:uid="{00000000-0005-0000-0000-00005C4A0000}"/>
    <cellStyle name="Normal 5 4 2 4 3" xfId="19038" xr:uid="{00000000-0005-0000-0000-00005D4A0000}"/>
    <cellStyle name="Normal 5 4 2 4 4" xfId="19039" xr:uid="{00000000-0005-0000-0000-00005E4A0000}"/>
    <cellStyle name="Normal 5 4 2 5" xfId="19040" xr:uid="{00000000-0005-0000-0000-00005F4A0000}"/>
    <cellStyle name="Normal 5 4 2 6" xfId="19041" xr:uid="{00000000-0005-0000-0000-0000604A0000}"/>
    <cellStyle name="Normal 5 4 2 7" xfId="19042" xr:uid="{00000000-0005-0000-0000-0000614A0000}"/>
    <cellStyle name="Normal 5 4 3" xfId="19043" xr:uid="{00000000-0005-0000-0000-0000624A0000}"/>
    <cellStyle name="Normal 5 4 3 2" xfId="19044" xr:uid="{00000000-0005-0000-0000-0000634A0000}"/>
    <cellStyle name="Normal 5 4 3 3" xfId="19045" xr:uid="{00000000-0005-0000-0000-0000644A0000}"/>
    <cellStyle name="Normal 5 4 3 3 2" xfId="19046" xr:uid="{00000000-0005-0000-0000-0000654A0000}"/>
    <cellStyle name="Normal 5 4 3 3 3" xfId="19047" xr:uid="{00000000-0005-0000-0000-0000664A0000}"/>
    <cellStyle name="Normal 5 4 3 3 4" xfId="19048" xr:uid="{00000000-0005-0000-0000-0000674A0000}"/>
    <cellStyle name="Normal 5 4 3 4" xfId="19049" xr:uid="{00000000-0005-0000-0000-0000684A0000}"/>
    <cellStyle name="Normal 5 4 3 5" xfId="19050" xr:uid="{00000000-0005-0000-0000-0000694A0000}"/>
    <cellStyle name="Normal 5 4 3 6" xfId="19051" xr:uid="{00000000-0005-0000-0000-00006A4A0000}"/>
    <cellStyle name="Normal 5 4 4" xfId="19052" xr:uid="{00000000-0005-0000-0000-00006B4A0000}"/>
    <cellStyle name="Normal 5 4 5" xfId="19053" xr:uid="{00000000-0005-0000-0000-00006C4A0000}"/>
    <cellStyle name="Normal 5 4 5 2" xfId="19054" xr:uid="{00000000-0005-0000-0000-00006D4A0000}"/>
    <cellStyle name="Normal 5 4 5 3" xfId="19055" xr:uid="{00000000-0005-0000-0000-00006E4A0000}"/>
    <cellStyle name="Normal 5 4 5 4" xfId="19056" xr:uid="{00000000-0005-0000-0000-00006F4A0000}"/>
    <cellStyle name="Normal 5 4 6" xfId="19057" xr:uid="{00000000-0005-0000-0000-0000704A0000}"/>
    <cellStyle name="Normal 5 4 7" xfId="19058" xr:uid="{00000000-0005-0000-0000-0000714A0000}"/>
    <cellStyle name="Normal 5 4 8" xfId="19059" xr:uid="{00000000-0005-0000-0000-0000724A0000}"/>
    <cellStyle name="Normal 5 40" xfId="19060" xr:uid="{00000000-0005-0000-0000-0000734A0000}"/>
    <cellStyle name="Normal 5 40 2" xfId="19061" xr:uid="{00000000-0005-0000-0000-0000744A0000}"/>
    <cellStyle name="Normal 5 41" xfId="19062" xr:uid="{00000000-0005-0000-0000-0000754A0000}"/>
    <cellStyle name="Normal 5 41 2" xfId="19063" xr:uid="{00000000-0005-0000-0000-0000764A0000}"/>
    <cellStyle name="Normal 5 42" xfId="19064" xr:uid="{00000000-0005-0000-0000-0000774A0000}"/>
    <cellStyle name="Normal 5 42 2" xfId="19065" xr:uid="{00000000-0005-0000-0000-0000784A0000}"/>
    <cellStyle name="Normal 5 43" xfId="19066" xr:uid="{00000000-0005-0000-0000-0000794A0000}"/>
    <cellStyle name="Normal 5 43 2" xfId="19067" xr:uid="{00000000-0005-0000-0000-00007A4A0000}"/>
    <cellStyle name="Normal 5 44" xfId="19068" xr:uid="{00000000-0005-0000-0000-00007B4A0000}"/>
    <cellStyle name="Normal 5 44 2" xfId="19069" xr:uid="{00000000-0005-0000-0000-00007C4A0000}"/>
    <cellStyle name="Normal 5 45" xfId="19070" xr:uid="{00000000-0005-0000-0000-00007D4A0000}"/>
    <cellStyle name="Normal 5 45 2" xfId="19071" xr:uid="{00000000-0005-0000-0000-00007E4A0000}"/>
    <cellStyle name="Normal 5 46" xfId="19072" xr:uid="{00000000-0005-0000-0000-00007F4A0000}"/>
    <cellStyle name="Normal 5 46 2" xfId="19073" xr:uid="{00000000-0005-0000-0000-0000804A0000}"/>
    <cellStyle name="Normal 5 47" xfId="19074" xr:uid="{00000000-0005-0000-0000-0000814A0000}"/>
    <cellStyle name="Normal 5 48" xfId="19075" xr:uid="{00000000-0005-0000-0000-0000824A0000}"/>
    <cellStyle name="Normal 5 49" xfId="19076" xr:uid="{00000000-0005-0000-0000-0000834A0000}"/>
    <cellStyle name="Normal 5 5" xfId="19077" xr:uid="{00000000-0005-0000-0000-0000844A0000}"/>
    <cellStyle name="Normal 5 5 10" xfId="19078" xr:uid="{00000000-0005-0000-0000-0000854A0000}"/>
    <cellStyle name="Normal 5 5 11" xfId="19079" xr:uid="{00000000-0005-0000-0000-0000864A0000}"/>
    <cellStyle name="Normal 5 5 12" xfId="19080" xr:uid="{00000000-0005-0000-0000-0000874A0000}"/>
    <cellStyle name="Normal 5 5 13" xfId="19081" xr:uid="{00000000-0005-0000-0000-0000884A0000}"/>
    <cellStyle name="Normal 5 5 14" xfId="19082" xr:uid="{00000000-0005-0000-0000-0000894A0000}"/>
    <cellStyle name="Normal 5 5 15" xfId="19083" xr:uid="{00000000-0005-0000-0000-00008A4A0000}"/>
    <cellStyle name="Normal 5 5 16" xfId="19084" xr:uid="{00000000-0005-0000-0000-00008B4A0000}"/>
    <cellStyle name="Normal 5 5 17" xfId="19085" xr:uid="{00000000-0005-0000-0000-00008C4A0000}"/>
    <cellStyle name="Normal 5 5 18" xfId="19086" xr:uid="{00000000-0005-0000-0000-00008D4A0000}"/>
    <cellStyle name="Normal 5 5 19" xfId="19087" xr:uid="{00000000-0005-0000-0000-00008E4A0000}"/>
    <cellStyle name="Normal 5 5 2" xfId="19088" xr:uid="{00000000-0005-0000-0000-00008F4A0000}"/>
    <cellStyle name="Normal 5 5 20" xfId="19089" xr:uid="{00000000-0005-0000-0000-0000904A0000}"/>
    <cellStyle name="Normal 5 5 21" xfId="19090" xr:uid="{00000000-0005-0000-0000-0000914A0000}"/>
    <cellStyle name="Normal 5 5 22" xfId="19091" xr:uid="{00000000-0005-0000-0000-0000924A0000}"/>
    <cellStyle name="Normal 5 5 23" xfId="19092" xr:uid="{00000000-0005-0000-0000-0000934A0000}"/>
    <cellStyle name="Normal 5 5 24" xfId="19093" xr:uid="{00000000-0005-0000-0000-0000944A0000}"/>
    <cellStyle name="Normal 5 5 25" xfId="19094" xr:uid="{00000000-0005-0000-0000-0000954A0000}"/>
    <cellStyle name="Normal 5 5 26" xfId="19095" xr:uid="{00000000-0005-0000-0000-0000964A0000}"/>
    <cellStyle name="Normal 5 5 27" xfId="19096" xr:uid="{00000000-0005-0000-0000-0000974A0000}"/>
    <cellStyle name="Normal 5 5 28" xfId="19097" xr:uid="{00000000-0005-0000-0000-0000984A0000}"/>
    <cellStyle name="Normal 5 5 29" xfId="19098" xr:uid="{00000000-0005-0000-0000-0000994A0000}"/>
    <cellStyle name="Normal 5 5 3" xfId="19099" xr:uid="{00000000-0005-0000-0000-00009A4A0000}"/>
    <cellStyle name="Normal 5 5 30" xfId="19100" xr:uid="{00000000-0005-0000-0000-00009B4A0000}"/>
    <cellStyle name="Normal 5 5 31" xfId="19101" xr:uid="{00000000-0005-0000-0000-00009C4A0000}"/>
    <cellStyle name="Normal 5 5 32" xfId="19102" xr:uid="{00000000-0005-0000-0000-00009D4A0000}"/>
    <cellStyle name="Normal 5 5 33" xfId="19103" xr:uid="{00000000-0005-0000-0000-00009E4A0000}"/>
    <cellStyle name="Normal 5 5 34" xfId="19104" xr:uid="{00000000-0005-0000-0000-00009F4A0000}"/>
    <cellStyle name="Normal 5 5 35" xfId="19105" xr:uid="{00000000-0005-0000-0000-0000A04A0000}"/>
    <cellStyle name="Normal 5 5 36" xfId="19106" xr:uid="{00000000-0005-0000-0000-0000A14A0000}"/>
    <cellStyle name="Normal 5 5 37" xfId="19107" xr:uid="{00000000-0005-0000-0000-0000A24A0000}"/>
    <cellStyle name="Normal 5 5 38" xfId="19108" xr:uid="{00000000-0005-0000-0000-0000A34A0000}"/>
    <cellStyle name="Normal 5 5 39" xfId="19109" xr:uid="{00000000-0005-0000-0000-0000A44A0000}"/>
    <cellStyle name="Normal 5 5 4" xfId="19110" xr:uid="{00000000-0005-0000-0000-0000A54A0000}"/>
    <cellStyle name="Normal 5 5 40" xfId="19111" xr:uid="{00000000-0005-0000-0000-0000A64A0000}"/>
    <cellStyle name="Normal 5 5 41" xfId="19112" xr:uid="{00000000-0005-0000-0000-0000A74A0000}"/>
    <cellStyle name="Normal 5 5 42" xfId="19113" xr:uid="{00000000-0005-0000-0000-0000A84A0000}"/>
    <cellStyle name="Normal 5 5 43" xfId="19114" xr:uid="{00000000-0005-0000-0000-0000A94A0000}"/>
    <cellStyle name="Normal 5 5 44" xfId="19115" xr:uid="{00000000-0005-0000-0000-0000AA4A0000}"/>
    <cellStyle name="Normal 5 5 45" xfId="19116" xr:uid="{00000000-0005-0000-0000-0000AB4A0000}"/>
    <cellStyle name="Normal 5 5 46" xfId="19117" xr:uid="{00000000-0005-0000-0000-0000AC4A0000}"/>
    <cellStyle name="Normal 5 5 47" xfId="19118" xr:uid="{00000000-0005-0000-0000-0000AD4A0000}"/>
    <cellStyle name="Normal 5 5 48" xfId="19119" xr:uid="{00000000-0005-0000-0000-0000AE4A0000}"/>
    <cellStyle name="Normal 5 5 49" xfId="19120" xr:uid="{00000000-0005-0000-0000-0000AF4A0000}"/>
    <cellStyle name="Normal 5 5 5" xfId="19121" xr:uid="{00000000-0005-0000-0000-0000B04A0000}"/>
    <cellStyle name="Normal 5 5 50" xfId="19122" xr:uid="{00000000-0005-0000-0000-0000B14A0000}"/>
    <cellStyle name="Normal 5 5 51" xfId="19123" xr:uid="{00000000-0005-0000-0000-0000B24A0000}"/>
    <cellStyle name="Normal 5 5 52" xfId="19124" xr:uid="{00000000-0005-0000-0000-0000B34A0000}"/>
    <cellStyle name="Normal 5 5 53" xfId="19125" xr:uid="{00000000-0005-0000-0000-0000B44A0000}"/>
    <cellStyle name="Normal 5 5 54" xfId="19126" xr:uid="{00000000-0005-0000-0000-0000B54A0000}"/>
    <cellStyle name="Normal 5 5 55" xfId="19127" xr:uid="{00000000-0005-0000-0000-0000B64A0000}"/>
    <cellStyle name="Normal 5 5 56" xfId="19128" xr:uid="{00000000-0005-0000-0000-0000B74A0000}"/>
    <cellStyle name="Normal 5 5 57" xfId="19129" xr:uid="{00000000-0005-0000-0000-0000B84A0000}"/>
    <cellStyle name="Normal 5 5 58" xfId="19130" xr:uid="{00000000-0005-0000-0000-0000B94A0000}"/>
    <cellStyle name="Normal 5 5 59" xfId="19131" xr:uid="{00000000-0005-0000-0000-0000BA4A0000}"/>
    <cellStyle name="Normal 5 5 6" xfId="19132" xr:uid="{00000000-0005-0000-0000-0000BB4A0000}"/>
    <cellStyle name="Normal 5 5 60" xfId="19133" xr:uid="{00000000-0005-0000-0000-0000BC4A0000}"/>
    <cellStyle name="Normal 5 5 61" xfId="19134" xr:uid="{00000000-0005-0000-0000-0000BD4A0000}"/>
    <cellStyle name="Normal 5 5 62" xfId="19135" xr:uid="{00000000-0005-0000-0000-0000BE4A0000}"/>
    <cellStyle name="Normal 5 5 63" xfId="19136" xr:uid="{00000000-0005-0000-0000-0000BF4A0000}"/>
    <cellStyle name="Normal 5 5 64" xfId="19137" xr:uid="{00000000-0005-0000-0000-0000C04A0000}"/>
    <cellStyle name="Normal 5 5 65" xfId="19138" xr:uid="{00000000-0005-0000-0000-0000C14A0000}"/>
    <cellStyle name="Normal 5 5 66" xfId="19139" xr:uid="{00000000-0005-0000-0000-0000C24A0000}"/>
    <cellStyle name="Normal 5 5 67" xfId="19140" xr:uid="{00000000-0005-0000-0000-0000C34A0000}"/>
    <cellStyle name="Normal 5 5 68" xfId="19141" xr:uid="{00000000-0005-0000-0000-0000C44A0000}"/>
    <cellStyle name="Normal 5 5 69" xfId="19142" xr:uid="{00000000-0005-0000-0000-0000C54A0000}"/>
    <cellStyle name="Normal 5 5 7" xfId="19143" xr:uid="{00000000-0005-0000-0000-0000C64A0000}"/>
    <cellStyle name="Normal 5 5 70" xfId="19144" xr:uid="{00000000-0005-0000-0000-0000C74A0000}"/>
    <cellStyle name="Normal 5 5 71" xfId="19145" xr:uid="{00000000-0005-0000-0000-0000C84A0000}"/>
    <cellStyle name="Normal 5 5 72" xfId="19146" xr:uid="{00000000-0005-0000-0000-0000C94A0000}"/>
    <cellStyle name="Normal 5 5 73" xfId="19147" xr:uid="{00000000-0005-0000-0000-0000CA4A0000}"/>
    <cellStyle name="Normal 5 5 74" xfId="19148" xr:uid="{00000000-0005-0000-0000-0000CB4A0000}"/>
    <cellStyle name="Normal 5 5 75" xfId="19149" xr:uid="{00000000-0005-0000-0000-0000CC4A0000}"/>
    <cellStyle name="Normal 5 5 76" xfId="19150" xr:uid="{00000000-0005-0000-0000-0000CD4A0000}"/>
    <cellStyle name="Normal 5 5 77" xfId="19151" xr:uid="{00000000-0005-0000-0000-0000CE4A0000}"/>
    <cellStyle name="Normal 5 5 78" xfId="19152" xr:uid="{00000000-0005-0000-0000-0000CF4A0000}"/>
    <cellStyle name="Normal 5 5 79" xfId="19153" xr:uid="{00000000-0005-0000-0000-0000D04A0000}"/>
    <cellStyle name="Normal 5 5 8" xfId="19154" xr:uid="{00000000-0005-0000-0000-0000D14A0000}"/>
    <cellStyle name="Normal 5 5 80" xfId="19155" xr:uid="{00000000-0005-0000-0000-0000D24A0000}"/>
    <cellStyle name="Normal 5 5 81" xfId="19156" xr:uid="{00000000-0005-0000-0000-0000D34A0000}"/>
    <cellStyle name="Normal 5 5 82" xfId="19157" xr:uid="{00000000-0005-0000-0000-0000D44A0000}"/>
    <cellStyle name="Normal 5 5 83" xfId="19158" xr:uid="{00000000-0005-0000-0000-0000D54A0000}"/>
    <cellStyle name="Normal 5 5 84" xfId="19159" xr:uid="{00000000-0005-0000-0000-0000D64A0000}"/>
    <cellStyle name="Normal 5 5 85" xfId="19160" xr:uid="{00000000-0005-0000-0000-0000D74A0000}"/>
    <cellStyle name="Normal 5 5 86" xfId="19161" xr:uid="{00000000-0005-0000-0000-0000D84A0000}"/>
    <cellStyle name="Normal 5 5 87" xfId="19162" xr:uid="{00000000-0005-0000-0000-0000D94A0000}"/>
    <cellStyle name="Normal 5 5 88" xfId="19163" xr:uid="{00000000-0005-0000-0000-0000DA4A0000}"/>
    <cellStyle name="Normal 5 5 89" xfId="19164" xr:uid="{00000000-0005-0000-0000-0000DB4A0000}"/>
    <cellStyle name="Normal 5 5 9" xfId="19165" xr:uid="{00000000-0005-0000-0000-0000DC4A0000}"/>
    <cellStyle name="Normal 5 5 90" xfId="19166" xr:uid="{00000000-0005-0000-0000-0000DD4A0000}"/>
    <cellStyle name="Normal 5 5 91" xfId="19167" xr:uid="{00000000-0005-0000-0000-0000DE4A0000}"/>
    <cellStyle name="Normal 5 5 92" xfId="19168" xr:uid="{00000000-0005-0000-0000-0000DF4A0000}"/>
    <cellStyle name="Normal 5 5 93" xfId="19169" xr:uid="{00000000-0005-0000-0000-0000E04A0000}"/>
    <cellStyle name="Normal 5 50" xfId="19170" xr:uid="{00000000-0005-0000-0000-0000E14A0000}"/>
    <cellStyle name="Normal 5 51" xfId="19171" xr:uid="{00000000-0005-0000-0000-0000E24A0000}"/>
    <cellStyle name="Normal 5 52" xfId="19172" xr:uid="{00000000-0005-0000-0000-0000E34A0000}"/>
    <cellStyle name="Normal 5 53" xfId="19173" xr:uid="{00000000-0005-0000-0000-0000E44A0000}"/>
    <cellStyle name="Normal 5 54" xfId="19174" xr:uid="{00000000-0005-0000-0000-0000E54A0000}"/>
    <cellStyle name="Normal 5 55" xfId="19175" xr:uid="{00000000-0005-0000-0000-0000E64A0000}"/>
    <cellStyle name="Normal 5 56" xfId="19176" xr:uid="{00000000-0005-0000-0000-0000E74A0000}"/>
    <cellStyle name="Normal 5 57" xfId="19177" xr:uid="{00000000-0005-0000-0000-0000E84A0000}"/>
    <cellStyle name="Normal 5 58" xfId="19178" xr:uid="{00000000-0005-0000-0000-0000E94A0000}"/>
    <cellStyle name="Normal 5 59" xfId="19179" xr:uid="{00000000-0005-0000-0000-0000EA4A0000}"/>
    <cellStyle name="Normal 5 6" xfId="19180" xr:uid="{00000000-0005-0000-0000-0000EB4A0000}"/>
    <cellStyle name="Normal 5 6 2" xfId="19181" xr:uid="{00000000-0005-0000-0000-0000EC4A0000}"/>
    <cellStyle name="Normal 5 60" xfId="19182" xr:uid="{00000000-0005-0000-0000-0000ED4A0000}"/>
    <cellStyle name="Normal 5 61" xfId="19183" xr:uid="{00000000-0005-0000-0000-0000EE4A0000}"/>
    <cellStyle name="Normal 5 62" xfId="19184" xr:uid="{00000000-0005-0000-0000-0000EF4A0000}"/>
    <cellStyle name="Normal 5 63" xfId="19185" xr:uid="{00000000-0005-0000-0000-0000F04A0000}"/>
    <cellStyle name="Normal 5 64" xfId="19186" xr:uid="{00000000-0005-0000-0000-0000F14A0000}"/>
    <cellStyle name="Normal 5 65" xfId="19187" xr:uid="{00000000-0005-0000-0000-0000F24A0000}"/>
    <cellStyle name="Normal 5 66" xfId="19188" xr:uid="{00000000-0005-0000-0000-0000F34A0000}"/>
    <cellStyle name="Normal 5 67" xfId="19189" xr:uid="{00000000-0005-0000-0000-0000F44A0000}"/>
    <cellStyle name="Normal 5 68" xfId="19190" xr:uid="{00000000-0005-0000-0000-0000F54A0000}"/>
    <cellStyle name="Normal 5 69" xfId="19191" xr:uid="{00000000-0005-0000-0000-0000F64A0000}"/>
    <cellStyle name="Normal 5 7" xfId="19192" xr:uid="{00000000-0005-0000-0000-0000F74A0000}"/>
    <cellStyle name="Normal 5 7 2" xfId="19193" xr:uid="{00000000-0005-0000-0000-0000F84A0000}"/>
    <cellStyle name="Normal 5 70" xfId="19194" xr:uid="{00000000-0005-0000-0000-0000F94A0000}"/>
    <cellStyle name="Normal 5 71" xfId="19195" xr:uid="{00000000-0005-0000-0000-0000FA4A0000}"/>
    <cellStyle name="Normal 5 72" xfId="19196" xr:uid="{00000000-0005-0000-0000-0000FB4A0000}"/>
    <cellStyle name="Normal 5 73" xfId="19197" xr:uid="{00000000-0005-0000-0000-0000FC4A0000}"/>
    <cellStyle name="Normal 5 74" xfId="19198" xr:uid="{00000000-0005-0000-0000-0000FD4A0000}"/>
    <cellStyle name="Normal 5 75" xfId="19199" xr:uid="{00000000-0005-0000-0000-0000FE4A0000}"/>
    <cellStyle name="Normal 5 76" xfId="19200" xr:uid="{00000000-0005-0000-0000-0000FF4A0000}"/>
    <cellStyle name="Normal 5 77" xfId="19201" xr:uid="{00000000-0005-0000-0000-0000004B0000}"/>
    <cellStyle name="Normal 5 78" xfId="19202" xr:uid="{00000000-0005-0000-0000-0000014B0000}"/>
    <cellStyle name="Normal 5 79" xfId="19203" xr:uid="{00000000-0005-0000-0000-0000024B0000}"/>
    <cellStyle name="Normal 5 8" xfId="19204" xr:uid="{00000000-0005-0000-0000-0000034B0000}"/>
    <cellStyle name="Normal 5 8 2" xfId="19205" xr:uid="{00000000-0005-0000-0000-0000044B0000}"/>
    <cellStyle name="Normal 5 80" xfId="19206" xr:uid="{00000000-0005-0000-0000-0000054B0000}"/>
    <cellStyle name="Normal 5 81" xfId="19207" xr:uid="{00000000-0005-0000-0000-0000064B0000}"/>
    <cellStyle name="Normal 5 82" xfId="19208" xr:uid="{00000000-0005-0000-0000-0000074B0000}"/>
    <cellStyle name="Normal 5 83" xfId="19209" xr:uid="{00000000-0005-0000-0000-0000084B0000}"/>
    <cellStyle name="Normal 5 84" xfId="19210" xr:uid="{00000000-0005-0000-0000-0000094B0000}"/>
    <cellStyle name="Normal 5 85" xfId="19211" xr:uid="{00000000-0005-0000-0000-00000A4B0000}"/>
    <cellStyle name="Normal 5 86" xfId="19212" xr:uid="{00000000-0005-0000-0000-00000B4B0000}"/>
    <cellStyle name="Normal 5 87" xfId="19213" xr:uid="{00000000-0005-0000-0000-00000C4B0000}"/>
    <cellStyle name="Normal 5 88" xfId="19214" xr:uid="{00000000-0005-0000-0000-00000D4B0000}"/>
    <cellStyle name="Normal 5 89" xfId="19215" xr:uid="{00000000-0005-0000-0000-00000E4B0000}"/>
    <cellStyle name="Normal 5 9" xfId="19216" xr:uid="{00000000-0005-0000-0000-00000F4B0000}"/>
    <cellStyle name="Normal 5 9 2" xfId="19217" xr:uid="{00000000-0005-0000-0000-0000104B0000}"/>
    <cellStyle name="Normal 5 90" xfId="19218" xr:uid="{00000000-0005-0000-0000-0000114B0000}"/>
    <cellStyle name="Normal 5 91" xfId="19219" xr:uid="{00000000-0005-0000-0000-0000124B0000}"/>
    <cellStyle name="Normal 5 92" xfId="19220" xr:uid="{00000000-0005-0000-0000-0000134B0000}"/>
    <cellStyle name="Normal 5 93" xfId="19221" xr:uid="{00000000-0005-0000-0000-0000144B0000}"/>
    <cellStyle name="Normal 5 94" xfId="19222" xr:uid="{00000000-0005-0000-0000-0000154B0000}"/>
    <cellStyle name="Normal 5 95" xfId="19223" xr:uid="{00000000-0005-0000-0000-0000164B0000}"/>
    <cellStyle name="Normal 5 96" xfId="19224" xr:uid="{00000000-0005-0000-0000-0000174B0000}"/>
    <cellStyle name="Normal 5 97" xfId="19225" xr:uid="{00000000-0005-0000-0000-0000184B0000}"/>
    <cellStyle name="Normal 5 98" xfId="19226" xr:uid="{00000000-0005-0000-0000-0000194B0000}"/>
    <cellStyle name="Normal 5 99" xfId="19227" xr:uid="{00000000-0005-0000-0000-00001A4B0000}"/>
    <cellStyle name="Normal 50" xfId="19228" xr:uid="{00000000-0005-0000-0000-00001B4B0000}"/>
    <cellStyle name="Normal 50 2" xfId="19229" xr:uid="{00000000-0005-0000-0000-00001C4B0000}"/>
    <cellStyle name="Normal 50 2 2" xfId="19230" xr:uid="{00000000-0005-0000-0000-00001D4B0000}"/>
    <cellStyle name="Normal 50 2 2 2" xfId="19231" xr:uid="{00000000-0005-0000-0000-00001E4B0000}"/>
    <cellStyle name="Normal 50 2 2 3" xfId="19232" xr:uid="{00000000-0005-0000-0000-00001F4B0000}"/>
    <cellStyle name="Normal 50 2 2 4" xfId="19233" xr:uid="{00000000-0005-0000-0000-0000204B0000}"/>
    <cellStyle name="Normal 50 2 3" xfId="19234" xr:uid="{00000000-0005-0000-0000-0000214B0000}"/>
    <cellStyle name="Normal 50 2 4" xfId="19235" xr:uid="{00000000-0005-0000-0000-0000224B0000}"/>
    <cellStyle name="Normal 50 2 5" xfId="19236" xr:uid="{00000000-0005-0000-0000-0000234B0000}"/>
    <cellStyle name="Normal 50 3" xfId="19237" xr:uid="{00000000-0005-0000-0000-0000244B0000}"/>
    <cellStyle name="Normal 50 4" xfId="19238" xr:uid="{00000000-0005-0000-0000-0000254B0000}"/>
    <cellStyle name="Normal 50 4 2" xfId="19239" xr:uid="{00000000-0005-0000-0000-0000264B0000}"/>
    <cellStyle name="Normal 50 4 3" xfId="19240" xr:uid="{00000000-0005-0000-0000-0000274B0000}"/>
    <cellStyle name="Normal 50 4 4" xfId="19241" xr:uid="{00000000-0005-0000-0000-0000284B0000}"/>
    <cellStyle name="Normal 50 5" xfId="19242" xr:uid="{00000000-0005-0000-0000-0000294B0000}"/>
    <cellStyle name="Normal 50 6" xfId="19243" xr:uid="{00000000-0005-0000-0000-00002A4B0000}"/>
    <cellStyle name="Normal 50 7" xfId="19244" xr:uid="{00000000-0005-0000-0000-00002B4B0000}"/>
    <cellStyle name="Normal 51" xfId="19245" xr:uid="{00000000-0005-0000-0000-00002C4B0000}"/>
    <cellStyle name="Normal 51 2" xfId="19246" xr:uid="{00000000-0005-0000-0000-00002D4B0000}"/>
    <cellStyle name="Normal 51 2 2" xfId="19247" xr:uid="{00000000-0005-0000-0000-00002E4B0000}"/>
    <cellStyle name="Normal 51 2 2 2" xfId="19248" xr:uid="{00000000-0005-0000-0000-00002F4B0000}"/>
    <cellStyle name="Normal 51 2 2 3" xfId="19249" xr:uid="{00000000-0005-0000-0000-0000304B0000}"/>
    <cellStyle name="Normal 51 2 2 4" xfId="19250" xr:uid="{00000000-0005-0000-0000-0000314B0000}"/>
    <cellStyle name="Normal 51 2 3" xfId="19251" xr:uid="{00000000-0005-0000-0000-0000324B0000}"/>
    <cellStyle name="Normal 51 2 4" xfId="19252" xr:uid="{00000000-0005-0000-0000-0000334B0000}"/>
    <cellStyle name="Normal 51 2 5" xfId="19253" xr:uid="{00000000-0005-0000-0000-0000344B0000}"/>
    <cellStyle name="Normal 51 3" xfId="19254" xr:uid="{00000000-0005-0000-0000-0000354B0000}"/>
    <cellStyle name="Normal 51 4" xfId="19255" xr:uid="{00000000-0005-0000-0000-0000364B0000}"/>
    <cellStyle name="Normal 51 4 2" xfId="19256" xr:uid="{00000000-0005-0000-0000-0000374B0000}"/>
    <cellStyle name="Normal 51 4 3" xfId="19257" xr:uid="{00000000-0005-0000-0000-0000384B0000}"/>
    <cellStyle name="Normal 51 4 4" xfId="19258" xr:uid="{00000000-0005-0000-0000-0000394B0000}"/>
    <cellStyle name="Normal 51 5" xfId="19259" xr:uid="{00000000-0005-0000-0000-00003A4B0000}"/>
    <cellStyle name="Normal 51 6" xfId="19260" xr:uid="{00000000-0005-0000-0000-00003B4B0000}"/>
    <cellStyle name="Normal 51 7" xfId="19261" xr:uid="{00000000-0005-0000-0000-00003C4B0000}"/>
    <cellStyle name="Normal 52" xfId="19262" xr:uid="{00000000-0005-0000-0000-00003D4B0000}"/>
    <cellStyle name="Normal 53" xfId="19263" xr:uid="{00000000-0005-0000-0000-00003E4B0000}"/>
    <cellStyle name="Normal 54" xfId="19264" xr:uid="{00000000-0005-0000-0000-00003F4B0000}"/>
    <cellStyle name="Normal 55" xfId="19265" xr:uid="{00000000-0005-0000-0000-0000404B0000}"/>
    <cellStyle name="Normal 55 2" xfId="19266" xr:uid="{00000000-0005-0000-0000-0000414B0000}"/>
    <cellStyle name="Normal 55 2 2" xfId="19267" xr:uid="{00000000-0005-0000-0000-0000424B0000}"/>
    <cellStyle name="Normal 55 2 2 2" xfId="19268" xr:uid="{00000000-0005-0000-0000-0000434B0000}"/>
    <cellStyle name="Normal 55 2 2 3" xfId="19269" xr:uid="{00000000-0005-0000-0000-0000444B0000}"/>
    <cellStyle name="Normal 55 2 2 4" xfId="19270" xr:uid="{00000000-0005-0000-0000-0000454B0000}"/>
    <cellStyle name="Normal 55 2 3" xfId="19271" xr:uid="{00000000-0005-0000-0000-0000464B0000}"/>
    <cellStyle name="Normal 55 2 4" xfId="19272" xr:uid="{00000000-0005-0000-0000-0000474B0000}"/>
    <cellStyle name="Normal 55 2 5" xfId="19273" xr:uid="{00000000-0005-0000-0000-0000484B0000}"/>
    <cellStyle name="Normal 55 3" xfId="19274" xr:uid="{00000000-0005-0000-0000-0000494B0000}"/>
    <cellStyle name="Normal 55 4" xfId="19275" xr:uid="{00000000-0005-0000-0000-00004A4B0000}"/>
    <cellStyle name="Normal 55 4 2" xfId="19276" xr:uid="{00000000-0005-0000-0000-00004B4B0000}"/>
    <cellStyle name="Normal 55 4 3" xfId="19277" xr:uid="{00000000-0005-0000-0000-00004C4B0000}"/>
    <cellStyle name="Normal 55 4 4" xfId="19278" xr:uid="{00000000-0005-0000-0000-00004D4B0000}"/>
    <cellStyle name="Normal 55 5" xfId="19279" xr:uid="{00000000-0005-0000-0000-00004E4B0000}"/>
    <cellStyle name="Normal 55 6" xfId="19280" xr:uid="{00000000-0005-0000-0000-00004F4B0000}"/>
    <cellStyle name="Normal 55 7" xfId="19281" xr:uid="{00000000-0005-0000-0000-0000504B0000}"/>
    <cellStyle name="Normal 56" xfId="19282" xr:uid="{00000000-0005-0000-0000-0000514B0000}"/>
    <cellStyle name="Normal 56 2" xfId="19283" xr:uid="{00000000-0005-0000-0000-0000524B0000}"/>
    <cellStyle name="Normal 56 2 2" xfId="19284" xr:uid="{00000000-0005-0000-0000-0000534B0000}"/>
    <cellStyle name="Normal 56 2 2 2" xfId="19285" xr:uid="{00000000-0005-0000-0000-0000544B0000}"/>
    <cellStyle name="Normal 56 2 2 3" xfId="19286" xr:uid="{00000000-0005-0000-0000-0000554B0000}"/>
    <cellStyle name="Normal 56 2 2 4" xfId="19287" xr:uid="{00000000-0005-0000-0000-0000564B0000}"/>
    <cellStyle name="Normal 56 2 3" xfId="19288" xr:uid="{00000000-0005-0000-0000-0000574B0000}"/>
    <cellStyle name="Normal 56 2 4" xfId="19289" xr:uid="{00000000-0005-0000-0000-0000584B0000}"/>
    <cellStyle name="Normal 56 2 5" xfId="19290" xr:uid="{00000000-0005-0000-0000-0000594B0000}"/>
    <cellStyle name="Normal 56 3" xfId="19291" xr:uid="{00000000-0005-0000-0000-00005A4B0000}"/>
    <cellStyle name="Normal 56 4" xfId="19292" xr:uid="{00000000-0005-0000-0000-00005B4B0000}"/>
    <cellStyle name="Normal 56 4 2" xfId="19293" xr:uid="{00000000-0005-0000-0000-00005C4B0000}"/>
    <cellStyle name="Normal 56 4 3" xfId="19294" xr:uid="{00000000-0005-0000-0000-00005D4B0000}"/>
    <cellStyle name="Normal 56 4 4" xfId="19295" xr:uid="{00000000-0005-0000-0000-00005E4B0000}"/>
    <cellStyle name="Normal 56 5" xfId="19296" xr:uid="{00000000-0005-0000-0000-00005F4B0000}"/>
    <cellStyle name="Normal 56 6" xfId="19297" xr:uid="{00000000-0005-0000-0000-0000604B0000}"/>
    <cellStyle name="Normal 56 7" xfId="19298" xr:uid="{00000000-0005-0000-0000-0000614B0000}"/>
    <cellStyle name="Normal 57" xfId="19299" xr:uid="{00000000-0005-0000-0000-0000624B0000}"/>
    <cellStyle name="Normal 57 2" xfId="19300" xr:uid="{00000000-0005-0000-0000-0000634B0000}"/>
    <cellStyle name="Normal 58" xfId="19301" xr:uid="{00000000-0005-0000-0000-0000644B0000}"/>
    <cellStyle name="Normal 58 2" xfId="19302" xr:uid="{00000000-0005-0000-0000-0000654B0000}"/>
    <cellStyle name="Normal 58 3" xfId="19303" xr:uid="{00000000-0005-0000-0000-0000664B0000}"/>
    <cellStyle name="Normal 58 4" xfId="19304" xr:uid="{00000000-0005-0000-0000-0000674B0000}"/>
    <cellStyle name="Normal 59" xfId="19305" xr:uid="{00000000-0005-0000-0000-0000684B0000}"/>
    <cellStyle name="Normal 59 2" xfId="19306" xr:uid="{00000000-0005-0000-0000-0000694B0000}"/>
    <cellStyle name="Normal 59 3" xfId="19307" xr:uid="{00000000-0005-0000-0000-00006A4B0000}"/>
    <cellStyle name="Normal 59 4" xfId="19308" xr:uid="{00000000-0005-0000-0000-00006B4B0000}"/>
    <cellStyle name="Normal 6" xfId="19309" xr:uid="{00000000-0005-0000-0000-00006C4B0000}"/>
    <cellStyle name="Normal 6 2" xfId="19310" xr:uid="{00000000-0005-0000-0000-00006D4B0000}"/>
    <cellStyle name="Normal 6 2 10" xfId="19311" xr:uid="{00000000-0005-0000-0000-00006E4B0000}"/>
    <cellStyle name="Normal 6 2 11" xfId="19312" xr:uid="{00000000-0005-0000-0000-00006F4B0000}"/>
    <cellStyle name="Normal 6 2 12" xfId="19313" xr:uid="{00000000-0005-0000-0000-0000704B0000}"/>
    <cellStyle name="Normal 6 2 13" xfId="19314" xr:uid="{00000000-0005-0000-0000-0000714B0000}"/>
    <cellStyle name="Normal 6 2 14" xfId="19315" xr:uid="{00000000-0005-0000-0000-0000724B0000}"/>
    <cellStyle name="Normal 6 2 15" xfId="19316" xr:uid="{00000000-0005-0000-0000-0000734B0000}"/>
    <cellStyle name="Normal 6 2 16" xfId="19317" xr:uid="{00000000-0005-0000-0000-0000744B0000}"/>
    <cellStyle name="Normal 6 2 17" xfId="19318" xr:uid="{00000000-0005-0000-0000-0000754B0000}"/>
    <cellStyle name="Normal 6 2 18" xfId="19319" xr:uid="{00000000-0005-0000-0000-0000764B0000}"/>
    <cellStyle name="Normal 6 2 19" xfId="19320" xr:uid="{00000000-0005-0000-0000-0000774B0000}"/>
    <cellStyle name="Normal 6 2 2" xfId="19321" xr:uid="{00000000-0005-0000-0000-0000784B0000}"/>
    <cellStyle name="Normal 6 2 2 2" xfId="19322" xr:uid="{00000000-0005-0000-0000-0000794B0000}"/>
    <cellStyle name="Normal 6 2 2 3" xfId="19323" xr:uid="{00000000-0005-0000-0000-00007A4B0000}"/>
    <cellStyle name="Normal 6 2 20" xfId="19324" xr:uid="{00000000-0005-0000-0000-00007B4B0000}"/>
    <cellStyle name="Normal 6 2 21" xfId="19325" xr:uid="{00000000-0005-0000-0000-00007C4B0000}"/>
    <cellStyle name="Normal 6 2 22" xfId="19326" xr:uid="{00000000-0005-0000-0000-00007D4B0000}"/>
    <cellStyle name="Normal 6 2 23" xfId="19327" xr:uid="{00000000-0005-0000-0000-00007E4B0000}"/>
    <cellStyle name="Normal 6 2 24" xfId="19328" xr:uid="{00000000-0005-0000-0000-00007F4B0000}"/>
    <cellStyle name="Normal 6 2 25" xfId="19329" xr:uid="{00000000-0005-0000-0000-0000804B0000}"/>
    <cellStyle name="Normal 6 2 26" xfId="19330" xr:uid="{00000000-0005-0000-0000-0000814B0000}"/>
    <cellStyle name="Normal 6 2 27" xfId="19331" xr:uid="{00000000-0005-0000-0000-0000824B0000}"/>
    <cellStyle name="Normal 6 2 28" xfId="19332" xr:uid="{00000000-0005-0000-0000-0000834B0000}"/>
    <cellStyle name="Normal 6 2 29" xfId="19333" xr:uid="{00000000-0005-0000-0000-0000844B0000}"/>
    <cellStyle name="Normal 6 2 3" xfId="19334" xr:uid="{00000000-0005-0000-0000-0000854B0000}"/>
    <cellStyle name="Normal 6 2 3 2" xfId="19335" xr:uid="{00000000-0005-0000-0000-0000864B0000}"/>
    <cellStyle name="Normal 6 2 3 2 2" xfId="19336" xr:uid="{00000000-0005-0000-0000-0000874B0000}"/>
    <cellStyle name="Normal 6 2 3 2 2 2" xfId="19337" xr:uid="{00000000-0005-0000-0000-0000884B0000}"/>
    <cellStyle name="Normal 6 2 3 2 2 3" xfId="19338" xr:uid="{00000000-0005-0000-0000-0000894B0000}"/>
    <cellStyle name="Normal 6 2 3 2 2 4" xfId="19339" xr:uid="{00000000-0005-0000-0000-00008A4B0000}"/>
    <cellStyle name="Normal 6 2 3 2 3" xfId="19340" xr:uid="{00000000-0005-0000-0000-00008B4B0000}"/>
    <cellStyle name="Normal 6 2 3 2 4" xfId="19341" xr:uid="{00000000-0005-0000-0000-00008C4B0000}"/>
    <cellStyle name="Normal 6 2 3 2 5" xfId="19342" xr:uid="{00000000-0005-0000-0000-00008D4B0000}"/>
    <cellStyle name="Normal 6 2 3 3" xfId="19343" xr:uid="{00000000-0005-0000-0000-00008E4B0000}"/>
    <cellStyle name="Normal 6 2 3 4" xfId="19344" xr:uid="{00000000-0005-0000-0000-00008F4B0000}"/>
    <cellStyle name="Normal 6 2 3 4 2" xfId="19345" xr:uid="{00000000-0005-0000-0000-0000904B0000}"/>
    <cellStyle name="Normal 6 2 3 4 3" xfId="19346" xr:uid="{00000000-0005-0000-0000-0000914B0000}"/>
    <cellStyle name="Normal 6 2 3 4 4" xfId="19347" xr:uid="{00000000-0005-0000-0000-0000924B0000}"/>
    <cellStyle name="Normal 6 2 3 5" xfId="19348" xr:uid="{00000000-0005-0000-0000-0000934B0000}"/>
    <cellStyle name="Normal 6 2 3 6" xfId="19349" xr:uid="{00000000-0005-0000-0000-0000944B0000}"/>
    <cellStyle name="Normal 6 2 3 7" xfId="19350" xr:uid="{00000000-0005-0000-0000-0000954B0000}"/>
    <cellStyle name="Normal 6 2 30" xfId="19351" xr:uid="{00000000-0005-0000-0000-0000964B0000}"/>
    <cellStyle name="Normal 6 2 31" xfId="19352" xr:uid="{00000000-0005-0000-0000-0000974B0000}"/>
    <cellStyle name="Normal 6 2 32" xfId="19353" xr:uid="{00000000-0005-0000-0000-0000984B0000}"/>
    <cellStyle name="Normal 6 2 33" xfId="19354" xr:uid="{00000000-0005-0000-0000-0000994B0000}"/>
    <cellStyle name="Normal 6 2 34" xfId="19355" xr:uid="{00000000-0005-0000-0000-00009A4B0000}"/>
    <cellStyle name="Normal 6 2 35" xfId="19356" xr:uid="{00000000-0005-0000-0000-00009B4B0000}"/>
    <cellStyle name="Normal 6 2 36" xfId="19357" xr:uid="{00000000-0005-0000-0000-00009C4B0000}"/>
    <cellStyle name="Normal 6 2 37" xfId="19358" xr:uid="{00000000-0005-0000-0000-00009D4B0000}"/>
    <cellStyle name="Normal 6 2 38" xfId="19359" xr:uid="{00000000-0005-0000-0000-00009E4B0000}"/>
    <cellStyle name="Normal 6 2 39" xfId="19360" xr:uid="{00000000-0005-0000-0000-00009F4B0000}"/>
    <cellStyle name="Normal 6 2 4" xfId="19361" xr:uid="{00000000-0005-0000-0000-0000A04B0000}"/>
    <cellStyle name="Normal 6 2 40" xfId="19362" xr:uid="{00000000-0005-0000-0000-0000A14B0000}"/>
    <cellStyle name="Normal 6 2 41" xfId="19363" xr:uid="{00000000-0005-0000-0000-0000A24B0000}"/>
    <cellStyle name="Normal 6 2 42" xfId="19364" xr:uid="{00000000-0005-0000-0000-0000A34B0000}"/>
    <cellStyle name="Normal 6 2 43" xfId="19365" xr:uid="{00000000-0005-0000-0000-0000A44B0000}"/>
    <cellStyle name="Normal 6 2 44" xfId="19366" xr:uid="{00000000-0005-0000-0000-0000A54B0000}"/>
    <cellStyle name="Normal 6 2 45" xfId="19367" xr:uid="{00000000-0005-0000-0000-0000A64B0000}"/>
    <cellStyle name="Normal 6 2 46" xfId="19368" xr:uid="{00000000-0005-0000-0000-0000A74B0000}"/>
    <cellStyle name="Normal 6 2 47" xfId="19369" xr:uid="{00000000-0005-0000-0000-0000A84B0000}"/>
    <cellStyle name="Normal 6 2 48" xfId="19370" xr:uid="{00000000-0005-0000-0000-0000A94B0000}"/>
    <cellStyle name="Normal 6 2 49" xfId="19371" xr:uid="{00000000-0005-0000-0000-0000AA4B0000}"/>
    <cellStyle name="Normal 6 2 5" xfId="19372" xr:uid="{00000000-0005-0000-0000-0000AB4B0000}"/>
    <cellStyle name="Normal 6 2 50" xfId="19373" xr:uid="{00000000-0005-0000-0000-0000AC4B0000}"/>
    <cellStyle name="Normal 6 2 51" xfId="19374" xr:uid="{00000000-0005-0000-0000-0000AD4B0000}"/>
    <cellStyle name="Normal 6 2 52" xfId="19375" xr:uid="{00000000-0005-0000-0000-0000AE4B0000}"/>
    <cellStyle name="Normal 6 2 53" xfId="19376" xr:uid="{00000000-0005-0000-0000-0000AF4B0000}"/>
    <cellStyle name="Normal 6 2 54" xfId="19377" xr:uid="{00000000-0005-0000-0000-0000B04B0000}"/>
    <cellStyle name="Normal 6 2 55" xfId="19378" xr:uid="{00000000-0005-0000-0000-0000B14B0000}"/>
    <cellStyle name="Normal 6 2 56" xfId="19379" xr:uid="{00000000-0005-0000-0000-0000B24B0000}"/>
    <cellStyle name="Normal 6 2 57" xfId="19380" xr:uid="{00000000-0005-0000-0000-0000B34B0000}"/>
    <cellStyle name="Normal 6 2 58" xfId="19381" xr:uid="{00000000-0005-0000-0000-0000B44B0000}"/>
    <cellStyle name="Normal 6 2 59" xfId="19382" xr:uid="{00000000-0005-0000-0000-0000B54B0000}"/>
    <cellStyle name="Normal 6 2 6" xfId="19383" xr:uid="{00000000-0005-0000-0000-0000B64B0000}"/>
    <cellStyle name="Normal 6 2 60" xfId="19384" xr:uid="{00000000-0005-0000-0000-0000B74B0000}"/>
    <cellStyle name="Normal 6 2 61" xfId="19385" xr:uid="{00000000-0005-0000-0000-0000B84B0000}"/>
    <cellStyle name="Normal 6 2 62" xfId="19386" xr:uid="{00000000-0005-0000-0000-0000B94B0000}"/>
    <cellStyle name="Normal 6 2 63" xfId="19387" xr:uid="{00000000-0005-0000-0000-0000BA4B0000}"/>
    <cellStyle name="Normal 6 2 64" xfId="19388" xr:uid="{00000000-0005-0000-0000-0000BB4B0000}"/>
    <cellStyle name="Normal 6 2 65" xfId="19389" xr:uid="{00000000-0005-0000-0000-0000BC4B0000}"/>
    <cellStyle name="Normal 6 2 66" xfId="19390" xr:uid="{00000000-0005-0000-0000-0000BD4B0000}"/>
    <cellStyle name="Normal 6 2 67" xfId="19391" xr:uid="{00000000-0005-0000-0000-0000BE4B0000}"/>
    <cellStyle name="Normal 6 2 68" xfId="19392" xr:uid="{00000000-0005-0000-0000-0000BF4B0000}"/>
    <cellStyle name="Normal 6 2 69" xfId="19393" xr:uid="{00000000-0005-0000-0000-0000C04B0000}"/>
    <cellStyle name="Normal 6 2 7" xfId="19394" xr:uid="{00000000-0005-0000-0000-0000C14B0000}"/>
    <cellStyle name="Normal 6 2 70" xfId="19395" xr:uid="{00000000-0005-0000-0000-0000C24B0000}"/>
    <cellStyle name="Normal 6 2 71" xfId="19396" xr:uid="{00000000-0005-0000-0000-0000C34B0000}"/>
    <cellStyle name="Normal 6 2 72" xfId="19397" xr:uid="{00000000-0005-0000-0000-0000C44B0000}"/>
    <cellStyle name="Normal 6 2 73" xfId="19398" xr:uid="{00000000-0005-0000-0000-0000C54B0000}"/>
    <cellStyle name="Normal 6 2 74" xfId="19399" xr:uid="{00000000-0005-0000-0000-0000C64B0000}"/>
    <cellStyle name="Normal 6 2 75" xfId="19400" xr:uid="{00000000-0005-0000-0000-0000C74B0000}"/>
    <cellStyle name="Normal 6 2 76" xfId="19401" xr:uid="{00000000-0005-0000-0000-0000C84B0000}"/>
    <cellStyle name="Normal 6 2 77" xfId="19402" xr:uid="{00000000-0005-0000-0000-0000C94B0000}"/>
    <cellStyle name="Normal 6 2 78" xfId="19403" xr:uid="{00000000-0005-0000-0000-0000CA4B0000}"/>
    <cellStyle name="Normal 6 2 79" xfId="19404" xr:uid="{00000000-0005-0000-0000-0000CB4B0000}"/>
    <cellStyle name="Normal 6 2 8" xfId="19405" xr:uid="{00000000-0005-0000-0000-0000CC4B0000}"/>
    <cellStyle name="Normal 6 2 80" xfId="19406" xr:uid="{00000000-0005-0000-0000-0000CD4B0000}"/>
    <cellStyle name="Normal 6 2 81" xfId="19407" xr:uid="{00000000-0005-0000-0000-0000CE4B0000}"/>
    <cellStyle name="Normal 6 2 82" xfId="19408" xr:uid="{00000000-0005-0000-0000-0000CF4B0000}"/>
    <cellStyle name="Normal 6 2 83" xfId="19409" xr:uid="{00000000-0005-0000-0000-0000D04B0000}"/>
    <cellStyle name="Normal 6 2 84" xfId="19410" xr:uid="{00000000-0005-0000-0000-0000D14B0000}"/>
    <cellStyle name="Normal 6 2 85" xfId="19411" xr:uid="{00000000-0005-0000-0000-0000D24B0000}"/>
    <cellStyle name="Normal 6 2 86" xfId="19412" xr:uid="{00000000-0005-0000-0000-0000D34B0000}"/>
    <cellStyle name="Normal 6 2 87" xfId="19413" xr:uid="{00000000-0005-0000-0000-0000D44B0000}"/>
    <cellStyle name="Normal 6 2 88" xfId="19414" xr:uid="{00000000-0005-0000-0000-0000D54B0000}"/>
    <cellStyle name="Normal 6 2 89" xfId="19415" xr:uid="{00000000-0005-0000-0000-0000D64B0000}"/>
    <cellStyle name="Normal 6 2 9" xfId="19416" xr:uid="{00000000-0005-0000-0000-0000D74B0000}"/>
    <cellStyle name="Normal 6 2 90" xfId="19417" xr:uid="{00000000-0005-0000-0000-0000D84B0000}"/>
    <cellStyle name="Normal 6 2 91" xfId="19418" xr:uid="{00000000-0005-0000-0000-0000D94B0000}"/>
    <cellStyle name="Normal 6 2 92" xfId="19419" xr:uid="{00000000-0005-0000-0000-0000DA4B0000}"/>
    <cellStyle name="Normal 6 2 93" xfId="19420" xr:uid="{00000000-0005-0000-0000-0000DB4B0000}"/>
    <cellStyle name="Normal 6 2 94" xfId="19421" xr:uid="{00000000-0005-0000-0000-0000DC4B0000}"/>
    <cellStyle name="Normal 6 2 95" xfId="19422" xr:uid="{00000000-0005-0000-0000-0000DD4B0000}"/>
    <cellStyle name="Normal 6 2 95 2" xfId="19423" xr:uid="{00000000-0005-0000-0000-0000DE4B0000}"/>
    <cellStyle name="Normal 6 2 95 3" xfId="19424" xr:uid="{00000000-0005-0000-0000-0000DF4B0000}"/>
    <cellStyle name="Normal 6 2 95 4" xfId="19425" xr:uid="{00000000-0005-0000-0000-0000E04B0000}"/>
    <cellStyle name="Normal 6 3" xfId="19426" xr:uid="{00000000-0005-0000-0000-0000E14B0000}"/>
    <cellStyle name="Normal 6 3 2" xfId="19427" xr:uid="{00000000-0005-0000-0000-0000E24B0000}"/>
    <cellStyle name="Normal 6 3 3" xfId="19428" xr:uid="{00000000-0005-0000-0000-0000E34B0000}"/>
    <cellStyle name="Normal 6 3 3 2" xfId="19429" xr:uid="{00000000-0005-0000-0000-0000E44B0000}"/>
    <cellStyle name="Normal 6 3 3 2 2" xfId="19430" xr:uid="{00000000-0005-0000-0000-0000E54B0000}"/>
    <cellStyle name="Normal 6 3 3 2 2 2" xfId="19431" xr:uid="{00000000-0005-0000-0000-0000E64B0000}"/>
    <cellStyle name="Normal 6 3 3 2 2 3" xfId="19432" xr:uid="{00000000-0005-0000-0000-0000E74B0000}"/>
    <cellStyle name="Normal 6 3 3 2 2 4" xfId="19433" xr:uid="{00000000-0005-0000-0000-0000E84B0000}"/>
    <cellStyle name="Normal 6 3 3 2 3" xfId="19434" xr:uid="{00000000-0005-0000-0000-0000E94B0000}"/>
    <cellStyle name="Normal 6 3 3 2 4" xfId="19435" xr:uid="{00000000-0005-0000-0000-0000EA4B0000}"/>
    <cellStyle name="Normal 6 3 3 2 5" xfId="19436" xr:uid="{00000000-0005-0000-0000-0000EB4B0000}"/>
    <cellStyle name="Normal 6 3 3 3" xfId="19437" xr:uid="{00000000-0005-0000-0000-0000EC4B0000}"/>
    <cellStyle name="Normal 6 3 3 4" xfId="19438" xr:uid="{00000000-0005-0000-0000-0000ED4B0000}"/>
    <cellStyle name="Normal 6 3 3 4 2" xfId="19439" xr:uid="{00000000-0005-0000-0000-0000EE4B0000}"/>
    <cellStyle name="Normal 6 3 3 4 3" xfId="19440" xr:uid="{00000000-0005-0000-0000-0000EF4B0000}"/>
    <cellStyle name="Normal 6 3 3 4 4" xfId="19441" xr:uid="{00000000-0005-0000-0000-0000F04B0000}"/>
    <cellStyle name="Normal 6 3 3 5" xfId="19442" xr:uid="{00000000-0005-0000-0000-0000F14B0000}"/>
    <cellStyle name="Normal 6 3 3 6" xfId="19443" xr:uid="{00000000-0005-0000-0000-0000F24B0000}"/>
    <cellStyle name="Normal 6 3 3 7" xfId="19444" xr:uid="{00000000-0005-0000-0000-0000F34B0000}"/>
    <cellStyle name="Normal 6 3 4" xfId="19445" xr:uid="{00000000-0005-0000-0000-0000F44B0000}"/>
    <cellStyle name="Normal 6 4" xfId="19446" xr:uid="{00000000-0005-0000-0000-0000F54B0000}"/>
    <cellStyle name="Normal 6 4 2" xfId="19447" xr:uid="{00000000-0005-0000-0000-0000F64B0000}"/>
    <cellStyle name="Normal 6 4 3" xfId="19448" xr:uid="{00000000-0005-0000-0000-0000F74B0000}"/>
    <cellStyle name="Normal 6 4 3 2" xfId="19449" xr:uid="{00000000-0005-0000-0000-0000F84B0000}"/>
    <cellStyle name="Normal 6 4 3 2 2" xfId="19450" xr:uid="{00000000-0005-0000-0000-0000F94B0000}"/>
    <cellStyle name="Normal 6 4 3 2 2 2" xfId="19451" xr:uid="{00000000-0005-0000-0000-0000FA4B0000}"/>
    <cellStyle name="Normal 6 4 3 2 2 3" xfId="19452" xr:uid="{00000000-0005-0000-0000-0000FB4B0000}"/>
    <cellStyle name="Normal 6 4 3 2 2 4" xfId="19453" xr:uid="{00000000-0005-0000-0000-0000FC4B0000}"/>
    <cellStyle name="Normal 6 4 3 2 3" xfId="19454" xr:uid="{00000000-0005-0000-0000-0000FD4B0000}"/>
    <cellStyle name="Normal 6 4 3 2 4" xfId="19455" xr:uid="{00000000-0005-0000-0000-0000FE4B0000}"/>
    <cellStyle name="Normal 6 4 3 2 5" xfId="19456" xr:uid="{00000000-0005-0000-0000-0000FF4B0000}"/>
    <cellStyle name="Normal 6 4 3 3" xfId="19457" xr:uid="{00000000-0005-0000-0000-0000004C0000}"/>
    <cellStyle name="Normal 6 4 3 3 2" xfId="19458" xr:uid="{00000000-0005-0000-0000-0000014C0000}"/>
    <cellStyle name="Normal 6 4 3 3 3" xfId="19459" xr:uid="{00000000-0005-0000-0000-0000024C0000}"/>
    <cellStyle name="Normal 6 4 3 3 4" xfId="19460" xr:uid="{00000000-0005-0000-0000-0000034C0000}"/>
    <cellStyle name="Normal 6 4 3 4" xfId="19461" xr:uid="{00000000-0005-0000-0000-0000044C0000}"/>
    <cellStyle name="Normal 6 4 3 5" xfId="19462" xr:uid="{00000000-0005-0000-0000-0000054C0000}"/>
    <cellStyle name="Normal 6 4 3 6" xfId="19463" xr:uid="{00000000-0005-0000-0000-0000064C0000}"/>
    <cellStyle name="Normal 6 5" xfId="19464" xr:uid="{00000000-0005-0000-0000-0000074C0000}"/>
    <cellStyle name="Normal 6 5 2" xfId="19465" xr:uid="{00000000-0005-0000-0000-0000084C0000}"/>
    <cellStyle name="Normal 6 5 2 2" xfId="19466" xr:uid="{00000000-0005-0000-0000-0000094C0000}"/>
    <cellStyle name="Normal 6 5 2 2 2" xfId="19467" xr:uid="{00000000-0005-0000-0000-00000A4C0000}"/>
    <cellStyle name="Normal 6 5 2 2 3" xfId="19468" xr:uid="{00000000-0005-0000-0000-00000B4C0000}"/>
    <cellStyle name="Normal 6 5 2 2 4" xfId="19469" xr:uid="{00000000-0005-0000-0000-00000C4C0000}"/>
    <cellStyle name="Normal 6 5 2 3" xfId="19470" xr:uid="{00000000-0005-0000-0000-00000D4C0000}"/>
    <cellStyle name="Normal 6 5 2 4" xfId="19471" xr:uid="{00000000-0005-0000-0000-00000E4C0000}"/>
    <cellStyle name="Normal 6 5 2 5" xfId="19472" xr:uid="{00000000-0005-0000-0000-00000F4C0000}"/>
    <cellStyle name="Normal 6 5 3" xfId="19473" xr:uid="{00000000-0005-0000-0000-0000104C0000}"/>
    <cellStyle name="Normal 6 5 4" xfId="19474" xr:uid="{00000000-0005-0000-0000-0000114C0000}"/>
    <cellStyle name="Normal 6 5 4 2" xfId="19475" xr:uid="{00000000-0005-0000-0000-0000124C0000}"/>
    <cellStyle name="Normal 6 5 4 3" xfId="19476" xr:uid="{00000000-0005-0000-0000-0000134C0000}"/>
    <cellStyle name="Normal 6 5 4 4" xfId="19477" xr:uid="{00000000-0005-0000-0000-0000144C0000}"/>
    <cellStyle name="Normal 6 5 5" xfId="19478" xr:uid="{00000000-0005-0000-0000-0000154C0000}"/>
    <cellStyle name="Normal 6 5 6" xfId="19479" xr:uid="{00000000-0005-0000-0000-0000164C0000}"/>
    <cellStyle name="Normal 6 5 7" xfId="19480" xr:uid="{00000000-0005-0000-0000-0000174C0000}"/>
    <cellStyle name="Normal 6 6" xfId="19481" xr:uid="{00000000-0005-0000-0000-0000184C0000}"/>
    <cellStyle name="Normal 6 6 2" xfId="19482" xr:uid="{00000000-0005-0000-0000-0000194C0000}"/>
    <cellStyle name="Normal 6 6 3" xfId="19483" xr:uid="{00000000-0005-0000-0000-00001A4C0000}"/>
    <cellStyle name="Normal 6 6 4" xfId="19484" xr:uid="{00000000-0005-0000-0000-00001B4C0000}"/>
    <cellStyle name="Normal 60" xfId="19485" xr:uid="{00000000-0005-0000-0000-00001C4C0000}"/>
    <cellStyle name="Normal 60 2" xfId="19486" xr:uid="{00000000-0005-0000-0000-00001D4C0000}"/>
    <cellStyle name="Normal 60 3" xfId="19487" xr:uid="{00000000-0005-0000-0000-00001E4C0000}"/>
    <cellStyle name="Normal 60 4" xfId="19488" xr:uid="{00000000-0005-0000-0000-00001F4C0000}"/>
    <cellStyle name="Normal 61" xfId="19489" xr:uid="{00000000-0005-0000-0000-0000204C0000}"/>
    <cellStyle name="Normal 61 2" xfId="19490" xr:uid="{00000000-0005-0000-0000-0000214C0000}"/>
    <cellStyle name="Normal 61 3" xfId="19491" xr:uid="{00000000-0005-0000-0000-0000224C0000}"/>
    <cellStyle name="Normal 61 4" xfId="19492" xr:uid="{00000000-0005-0000-0000-0000234C0000}"/>
    <cellStyle name="Normal 62" xfId="19493" xr:uid="{00000000-0005-0000-0000-0000244C0000}"/>
    <cellStyle name="Normal 62 2" xfId="19494" xr:uid="{00000000-0005-0000-0000-0000254C0000}"/>
    <cellStyle name="Normal 62 3" xfId="19495" xr:uid="{00000000-0005-0000-0000-0000264C0000}"/>
    <cellStyle name="Normal 62 4" xfId="19496" xr:uid="{00000000-0005-0000-0000-0000274C0000}"/>
    <cellStyle name="Normal 63" xfId="19497" xr:uid="{00000000-0005-0000-0000-0000284C0000}"/>
    <cellStyle name="Normal 63 2" xfId="19498" xr:uid="{00000000-0005-0000-0000-0000294C0000}"/>
    <cellStyle name="Normal 63 3" xfId="19499" xr:uid="{00000000-0005-0000-0000-00002A4C0000}"/>
    <cellStyle name="Normal 63 4" xfId="19500" xr:uid="{00000000-0005-0000-0000-00002B4C0000}"/>
    <cellStyle name="Normal 64" xfId="19501" xr:uid="{00000000-0005-0000-0000-00002C4C0000}"/>
    <cellStyle name="Normal 64 2" xfId="19502" xr:uid="{00000000-0005-0000-0000-00002D4C0000}"/>
    <cellStyle name="Normal 64 3" xfId="19503" xr:uid="{00000000-0005-0000-0000-00002E4C0000}"/>
    <cellStyle name="Normal 64 4" xfId="19504" xr:uid="{00000000-0005-0000-0000-00002F4C0000}"/>
    <cellStyle name="Normal 65" xfId="19505" xr:uid="{00000000-0005-0000-0000-0000304C0000}"/>
    <cellStyle name="Normal 65 2" xfId="19506" xr:uid="{00000000-0005-0000-0000-0000314C0000}"/>
    <cellStyle name="Normal 65 3" xfId="19507" xr:uid="{00000000-0005-0000-0000-0000324C0000}"/>
    <cellStyle name="Normal 65 4" xfId="19508" xr:uid="{00000000-0005-0000-0000-0000334C0000}"/>
    <cellStyle name="Normal 66" xfId="19509" xr:uid="{00000000-0005-0000-0000-0000344C0000}"/>
    <cellStyle name="Normal 66 2" xfId="19510" xr:uid="{00000000-0005-0000-0000-0000354C0000}"/>
    <cellStyle name="Normal 66 3" xfId="19511" xr:uid="{00000000-0005-0000-0000-0000364C0000}"/>
    <cellStyle name="Normal 66 4" xfId="19512" xr:uid="{00000000-0005-0000-0000-0000374C0000}"/>
    <cellStyle name="Normal 67" xfId="19513" xr:uid="{00000000-0005-0000-0000-0000384C0000}"/>
    <cellStyle name="Normal 67 2" xfId="19514" xr:uid="{00000000-0005-0000-0000-0000394C0000}"/>
    <cellStyle name="Normal 67 3" xfId="19515" xr:uid="{00000000-0005-0000-0000-00003A4C0000}"/>
    <cellStyle name="Normal 67 4" xfId="19516" xr:uid="{00000000-0005-0000-0000-00003B4C0000}"/>
    <cellStyle name="Normal 68" xfId="19517" xr:uid="{00000000-0005-0000-0000-00003C4C0000}"/>
    <cellStyle name="Normal 68 2" xfId="19518" xr:uid="{00000000-0005-0000-0000-00003D4C0000}"/>
    <cellStyle name="Normal 68 3" xfId="19519" xr:uid="{00000000-0005-0000-0000-00003E4C0000}"/>
    <cellStyle name="Normal 68 4" xfId="19520" xr:uid="{00000000-0005-0000-0000-00003F4C0000}"/>
    <cellStyle name="Normal 69" xfId="19521" xr:uid="{00000000-0005-0000-0000-0000404C0000}"/>
    <cellStyle name="Normal 69 2" xfId="19522" xr:uid="{00000000-0005-0000-0000-0000414C0000}"/>
    <cellStyle name="Normal 69 3" xfId="19523" xr:uid="{00000000-0005-0000-0000-0000424C0000}"/>
    <cellStyle name="Normal 69 4" xfId="19524" xr:uid="{00000000-0005-0000-0000-0000434C0000}"/>
    <cellStyle name="Normal 7" xfId="19525" xr:uid="{00000000-0005-0000-0000-0000444C0000}"/>
    <cellStyle name="Normal 7 10" xfId="19526" xr:uid="{00000000-0005-0000-0000-0000454C0000}"/>
    <cellStyle name="Normal 7 10 2" xfId="19527" xr:uid="{00000000-0005-0000-0000-0000464C0000}"/>
    <cellStyle name="Normal 7 10 2 2" xfId="19528" xr:uid="{00000000-0005-0000-0000-0000474C0000}"/>
    <cellStyle name="Normal 7 10 2 2 2" xfId="19529" xr:uid="{00000000-0005-0000-0000-0000484C0000}"/>
    <cellStyle name="Normal 7 10 2 2 3" xfId="19530" xr:uid="{00000000-0005-0000-0000-0000494C0000}"/>
    <cellStyle name="Normal 7 10 2 2 4" xfId="19531" xr:uid="{00000000-0005-0000-0000-00004A4C0000}"/>
    <cellStyle name="Normal 7 10 2 3" xfId="19532" xr:uid="{00000000-0005-0000-0000-00004B4C0000}"/>
    <cellStyle name="Normal 7 10 2 4" xfId="19533" xr:uid="{00000000-0005-0000-0000-00004C4C0000}"/>
    <cellStyle name="Normal 7 10 2 5" xfId="19534" xr:uid="{00000000-0005-0000-0000-00004D4C0000}"/>
    <cellStyle name="Normal 7 10 3" xfId="19535" xr:uid="{00000000-0005-0000-0000-00004E4C0000}"/>
    <cellStyle name="Normal 7 10 3 2" xfId="19536" xr:uid="{00000000-0005-0000-0000-00004F4C0000}"/>
    <cellStyle name="Normal 7 10 3 3" xfId="19537" xr:uid="{00000000-0005-0000-0000-0000504C0000}"/>
    <cellStyle name="Normal 7 10 3 4" xfId="19538" xr:uid="{00000000-0005-0000-0000-0000514C0000}"/>
    <cellStyle name="Normal 7 10 4" xfId="19539" xr:uid="{00000000-0005-0000-0000-0000524C0000}"/>
    <cellStyle name="Normal 7 10 5" xfId="19540" xr:uid="{00000000-0005-0000-0000-0000534C0000}"/>
    <cellStyle name="Normal 7 10 6" xfId="19541" xr:uid="{00000000-0005-0000-0000-0000544C0000}"/>
    <cellStyle name="Normal 7 11" xfId="19542" xr:uid="{00000000-0005-0000-0000-0000554C0000}"/>
    <cellStyle name="Normal 7 11 2" xfId="19543" xr:uid="{00000000-0005-0000-0000-0000564C0000}"/>
    <cellStyle name="Normal 7 11 2 2" xfId="19544" xr:uid="{00000000-0005-0000-0000-0000574C0000}"/>
    <cellStyle name="Normal 7 11 2 2 2" xfId="19545" xr:uid="{00000000-0005-0000-0000-0000584C0000}"/>
    <cellStyle name="Normal 7 11 2 2 3" xfId="19546" xr:uid="{00000000-0005-0000-0000-0000594C0000}"/>
    <cellStyle name="Normal 7 11 2 2 4" xfId="19547" xr:uid="{00000000-0005-0000-0000-00005A4C0000}"/>
    <cellStyle name="Normal 7 11 2 3" xfId="19548" xr:uid="{00000000-0005-0000-0000-00005B4C0000}"/>
    <cellStyle name="Normal 7 11 2 4" xfId="19549" xr:uid="{00000000-0005-0000-0000-00005C4C0000}"/>
    <cellStyle name="Normal 7 11 2 5" xfId="19550" xr:uid="{00000000-0005-0000-0000-00005D4C0000}"/>
    <cellStyle name="Normal 7 11 3" xfId="19551" xr:uid="{00000000-0005-0000-0000-00005E4C0000}"/>
    <cellStyle name="Normal 7 11 3 2" xfId="19552" xr:uid="{00000000-0005-0000-0000-00005F4C0000}"/>
    <cellStyle name="Normal 7 11 3 3" xfId="19553" xr:uid="{00000000-0005-0000-0000-0000604C0000}"/>
    <cellStyle name="Normal 7 11 3 4" xfId="19554" xr:uid="{00000000-0005-0000-0000-0000614C0000}"/>
    <cellStyle name="Normal 7 11 4" xfId="19555" xr:uid="{00000000-0005-0000-0000-0000624C0000}"/>
    <cellStyle name="Normal 7 11 5" xfId="19556" xr:uid="{00000000-0005-0000-0000-0000634C0000}"/>
    <cellStyle name="Normal 7 11 6" xfId="19557" xr:uid="{00000000-0005-0000-0000-0000644C0000}"/>
    <cellStyle name="Normal 7 12" xfId="19558" xr:uid="{00000000-0005-0000-0000-0000654C0000}"/>
    <cellStyle name="Normal 7 12 2" xfId="19559" xr:uid="{00000000-0005-0000-0000-0000664C0000}"/>
    <cellStyle name="Normal 7 12 2 2" xfId="19560" xr:uid="{00000000-0005-0000-0000-0000674C0000}"/>
    <cellStyle name="Normal 7 12 2 2 2" xfId="19561" xr:uid="{00000000-0005-0000-0000-0000684C0000}"/>
    <cellStyle name="Normal 7 12 2 2 3" xfId="19562" xr:uid="{00000000-0005-0000-0000-0000694C0000}"/>
    <cellStyle name="Normal 7 12 2 2 4" xfId="19563" xr:uid="{00000000-0005-0000-0000-00006A4C0000}"/>
    <cellStyle name="Normal 7 12 2 3" xfId="19564" xr:uid="{00000000-0005-0000-0000-00006B4C0000}"/>
    <cellStyle name="Normal 7 12 2 4" xfId="19565" xr:uid="{00000000-0005-0000-0000-00006C4C0000}"/>
    <cellStyle name="Normal 7 12 2 5" xfId="19566" xr:uid="{00000000-0005-0000-0000-00006D4C0000}"/>
    <cellStyle name="Normal 7 12 3" xfId="19567" xr:uid="{00000000-0005-0000-0000-00006E4C0000}"/>
    <cellStyle name="Normal 7 12 3 2" xfId="19568" xr:uid="{00000000-0005-0000-0000-00006F4C0000}"/>
    <cellStyle name="Normal 7 12 3 3" xfId="19569" xr:uid="{00000000-0005-0000-0000-0000704C0000}"/>
    <cellStyle name="Normal 7 12 3 4" xfId="19570" xr:uid="{00000000-0005-0000-0000-0000714C0000}"/>
    <cellStyle name="Normal 7 12 4" xfId="19571" xr:uid="{00000000-0005-0000-0000-0000724C0000}"/>
    <cellStyle name="Normal 7 12 5" xfId="19572" xr:uid="{00000000-0005-0000-0000-0000734C0000}"/>
    <cellStyle name="Normal 7 12 6" xfId="19573" xr:uid="{00000000-0005-0000-0000-0000744C0000}"/>
    <cellStyle name="Normal 7 2" xfId="19574" xr:uid="{00000000-0005-0000-0000-0000754C0000}"/>
    <cellStyle name="Normal 7 2 10" xfId="19575" xr:uid="{00000000-0005-0000-0000-0000764C0000}"/>
    <cellStyle name="Normal 7 2 11" xfId="19576" xr:uid="{00000000-0005-0000-0000-0000774C0000}"/>
    <cellStyle name="Normal 7 2 12" xfId="19577" xr:uid="{00000000-0005-0000-0000-0000784C0000}"/>
    <cellStyle name="Normal 7 2 13" xfId="19578" xr:uid="{00000000-0005-0000-0000-0000794C0000}"/>
    <cellStyle name="Normal 7 2 14" xfId="19579" xr:uid="{00000000-0005-0000-0000-00007A4C0000}"/>
    <cellStyle name="Normal 7 2 15" xfId="19580" xr:uid="{00000000-0005-0000-0000-00007B4C0000}"/>
    <cellStyle name="Normal 7 2 16" xfId="19581" xr:uid="{00000000-0005-0000-0000-00007C4C0000}"/>
    <cellStyle name="Normal 7 2 17" xfId="19582" xr:uid="{00000000-0005-0000-0000-00007D4C0000}"/>
    <cellStyle name="Normal 7 2 18" xfId="19583" xr:uid="{00000000-0005-0000-0000-00007E4C0000}"/>
    <cellStyle name="Normal 7 2 19" xfId="19584" xr:uid="{00000000-0005-0000-0000-00007F4C0000}"/>
    <cellStyle name="Normal 7 2 2" xfId="19585" xr:uid="{00000000-0005-0000-0000-0000804C0000}"/>
    <cellStyle name="Normal 7 2 2 2" xfId="19586" xr:uid="{00000000-0005-0000-0000-0000814C0000}"/>
    <cellStyle name="Normal 7 2 2 3" xfId="19587" xr:uid="{00000000-0005-0000-0000-0000824C0000}"/>
    <cellStyle name="Normal 7 2 20" xfId="19588" xr:uid="{00000000-0005-0000-0000-0000834C0000}"/>
    <cellStyle name="Normal 7 2 21" xfId="19589" xr:uid="{00000000-0005-0000-0000-0000844C0000}"/>
    <cellStyle name="Normal 7 2 22" xfId="19590" xr:uid="{00000000-0005-0000-0000-0000854C0000}"/>
    <cellStyle name="Normal 7 2 23" xfId="19591" xr:uid="{00000000-0005-0000-0000-0000864C0000}"/>
    <cellStyle name="Normal 7 2 24" xfId="19592" xr:uid="{00000000-0005-0000-0000-0000874C0000}"/>
    <cellStyle name="Normal 7 2 25" xfId="19593" xr:uid="{00000000-0005-0000-0000-0000884C0000}"/>
    <cellStyle name="Normal 7 2 26" xfId="19594" xr:uid="{00000000-0005-0000-0000-0000894C0000}"/>
    <cellStyle name="Normal 7 2 27" xfId="19595" xr:uid="{00000000-0005-0000-0000-00008A4C0000}"/>
    <cellStyle name="Normal 7 2 28" xfId="19596" xr:uid="{00000000-0005-0000-0000-00008B4C0000}"/>
    <cellStyle name="Normal 7 2 29" xfId="19597" xr:uid="{00000000-0005-0000-0000-00008C4C0000}"/>
    <cellStyle name="Normal 7 2 3" xfId="19598" xr:uid="{00000000-0005-0000-0000-00008D4C0000}"/>
    <cellStyle name="Normal 7 2 3 2" xfId="19599" xr:uid="{00000000-0005-0000-0000-00008E4C0000}"/>
    <cellStyle name="Normal 7 2 3 2 2" xfId="19600" xr:uid="{00000000-0005-0000-0000-00008F4C0000}"/>
    <cellStyle name="Normal 7 2 3 2 3" xfId="19601" xr:uid="{00000000-0005-0000-0000-0000904C0000}"/>
    <cellStyle name="Normal 7 2 3 2 3 2" xfId="19602" xr:uid="{00000000-0005-0000-0000-0000914C0000}"/>
    <cellStyle name="Normal 7 2 3 2 3 3" xfId="19603" xr:uid="{00000000-0005-0000-0000-0000924C0000}"/>
    <cellStyle name="Normal 7 2 3 2 3 4" xfId="19604" xr:uid="{00000000-0005-0000-0000-0000934C0000}"/>
    <cellStyle name="Normal 7 2 3 2 4" xfId="19605" xr:uid="{00000000-0005-0000-0000-0000944C0000}"/>
    <cellStyle name="Normal 7 2 3 2 5" xfId="19606" xr:uid="{00000000-0005-0000-0000-0000954C0000}"/>
    <cellStyle name="Normal 7 2 3 2 6" xfId="19607" xr:uid="{00000000-0005-0000-0000-0000964C0000}"/>
    <cellStyle name="Normal 7 2 3 3" xfId="19608" xr:uid="{00000000-0005-0000-0000-0000974C0000}"/>
    <cellStyle name="Normal 7 2 3 3 2" xfId="19609" xr:uid="{00000000-0005-0000-0000-0000984C0000}"/>
    <cellStyle name="Normal 7 2 3 3 3" xfId="19610" xr:uid="{00000000-0005-0000-0000-0000994C0000}"/>
    <cellStyle name="Normal 7 2 3 3 4" xfId="19611" xr:uid="{00000000-0005-0000-0000-00009A4C0000}"/>
    <cellStyle name="Normal 7 2 3 4" xfId="19612" xr:uid="{00000000-0005-0000-0000-00009B4C0000}"/>
    <cellStyle name="Normal 7 2 3 5" xfId="19613" xr:uid="{00000000-0005-0000-0000-00009C4C0000}"/>
    <cellStyle name="Normal 7 2 3 6" xfId="19614" xr:uid="{00000000-0005-0000-0000-00009D4C0000}"/>
    <cellStyle name="Normal 7 2 30" xfId="19615" xr:uid="{00000000-0005-0000-0000-00009E4C0000}"/>
    <cellStyle name="Normal 7 2 31" xfId="19616" xr:uid="{00000000-0005-0000-0000-00009F4C0000}"/>
    <cellStyle name="Normal 7 2 32" xfId="19617" xr:uid="{00000000-0005-0000-0000-0000A04C0000}"/>
    <cellStyle name="Normal 7 2 33" xfId="19618" xr:uid="{00000000-0005-0000-0000-0000A14C0000}"/>
    <cellStyle name="Normal 7 2 34" xfId="19619" xr:uid="{00000000-0005-0000-0000-0000A24C0000}"/>
    <cellStyle name="Normal 7 2 35" xfId="19620" xr:uid="{00000000-0005-0000-0000-0000A34C0000}"/>
    <cellStyle name="Normal 7 2 36" xfId="19621" xr:uid="{00000000-0005-0000-0000-0000A44C0000}"/>
    <cellStyle name="Normal 7 2 37" xfId="19622" xr:uid="{00000000-0005-0000-0000-0000A54C0000}"/>
    <cellStyle name="Normal 7 2 38" xfId="19623" xr:uid="{00000000-0005-0000-0000-0000A64C0000}"/>
    <cellStyle name="Normal 7 2 39" xfId="19624" xr:uid="{00000000-0005-0000-0000-0000A74C0000}"/>
    <cellStyle name="Normal 7 2 4" xfId="19625" xr:uid="{00000000-0005-0000-0000-0000A84C0000}"/>
    <cellStyle name="Normal 7 2 40" xfId="19626" xr:uid="{00000000-0005-0000-0000-0000A94C0000}"/>
    <cellStyle name="Normal 7 2 41" xfId="19627" xr:uid="{00000000-0005-0000-0000-0000AA4C0000}"/>
    <cellStyle name="Normal 7 2 42" xfId="19628" xr:uid="{00000000-0005-0000-0000-0000AB4C0000}"/>
    <cellStyle name="Normal 7 2 43" xfId="19629" xr:uid="{00000000-0005-0000-0000-0000AC4C0000}"/>
    <cellStyle name="Normal 7 2 44" xfId="19630" xr:uid="{00000000-0005-0000-0000-0000AD4C0000}"/>
    <cellStyle name="Normal 7 2 45" xfId="19631" xr:uid="{00000000-0005-0000-0000-0000AE4C0000}"/>
    <cellStyle name="Normal 7 2 46" xfId="19632" xr:uid="{00000000-0005-0000-0000-0000AF4C0000}"/>
    <cellStyle name="Normal 7 2 47" xfId="19633" xr:uid="{00000000-0005-0000-0000-0000B04C0000}"/>
    <cellStyle name="Normal 7 2 48" xfId="19634" xr:uid="{00000000-0005-0000-0000-0000B14C0000}"/>
    <cellStyle name="Normal 7 2 49" xfId="19635" xr:uid="{00000000-0005-0000-0000-0000B24C0000}"/>
    <cellStyle name="Normal 7 2 5" xfId="19636" xr:uid="{00000000-0005-0000-0000-0000B34C0000}"/>
    <cellStyle name="Normal 7 2 50" xfId="19637" xr:uid="{00000000-0005-0000-0000-0000B44C0000}"/>
    <cellStyle name="Normal 7 2 51" xfId="19638" xr:uid="{00000000-0005-0000-0000-0000B54C0000}"/>
    <cellStyle name="Normal 7 2 52" xfId="19639" xr:uid="{00000000-0005-0000-0000-0000B64C0000}"/>
    <cellStyle name="Normal 7 2 53" xfId="19640" xr:uid="{00000000-0005-0000-0000-0000B74C0000}"/>
    <cellStyle name="Normal 7 2 54" xfId="19641" xr:uid="{00000000-0005-0000-0000-0000B84C0000}"/>
    <cellStyle name="Normal 7 2 55" xfId="19642" xr:uid="{00000000-0005-0000-0000-0000B94C0000}"/>
    <cellStyle name="Normal 7 2 56" xfId="19643" xr:uid="{00000000-0005-0000-0000-0000BA4C0000}"/>
    <cellStyle name="Normal 7 2 57" xfId="19644" xr:uid="{00000000-0005-0000-0000-0000BB4C0000}"/>
    <cellStyle name="Normal 7 2 58" xfId="19645" xr:uid="{00000000-0005-0000-0000-0000BC4C0000}"/>
    <cellStyle name="Normal 7 2 59" xfId="19646" xr:uid="{00000000-0005-0000-0000-0000BD4C0000}"/>
    <cellStyle name="Normal 7 2 6" xfId="19647" xr:uid="{00000000-0005-0000-0000-0000BE4C0000}"/>
    <cellStyle name="Normal 7 2 60" xfId="19648" xr:uid="{00000000-0005-0000-0000-0000BF4C0000}"/>
    <cellStyle name="Normal 7 2 61" xfId="19649" xr:uid="{00000000-0005-0000-0000-0000C04C0000}"/>
    <cellStyle name="Normal 7 2 62" xfId="19650" xr:uid="{00000000-0005-0000-0000-0000C14C0000}"/>
    <cellStyle name="Normal 7 2 63" xfId="19651" xr:uid="{00000000-0005-0000-0000-0000C24C0000}"/>
    <cellStyle name="Normal 7 2 64" xfId="19652" xr:uid="{00000000-0005-0000-0000-0000C34C0000}"/>
    <cellStyle name="Normal 7 2 65" xfId="19653" xr:uid="{00000000-0005-0000-0000-0000C44C0000}"/>
    <cellStyle name="Normal 7 2 66" xfId="19654" xr:uid="{00000000-0005-0000-0000-0000C54C0000}"/>
    <cellStyle name="Normal 7 2 67" xfId="19655" xr:uid="{00000000-0005-0000-0000-0000C64C0000}"/>
    <cellStyle name="Normal 7 2 68" xfId="19656" xr:uid="{00000000-0005-0000-0000-0000C74C0000}"/>
    <cellStyle name="Normal 7 2 69" xfId="19657" xr:uid="{00000000-0005-0000-0000-0000C84C0000}"/>
    <cellStyle name="Normal 7 2 7" xfId="19658" xr:uid="{00000000-0005-0000-0000-0000C94C0000}"/>
    <cellStyle name="Normal 7 2 70" xfId="19659" xr:uid="{00000000-0005-0000-0000-0000CA4C0000}"/>
    <cellStyle name="Normal 7 2 71" xfId="19660" xr:uid="{00000000-0005-0000-0000-0000CB4C0000}"/>
    <cellStyle name="Normal 7 2 72" xfId="19661" xr:uid="{00000000-0005-0000-0000-0000CC4C0000}"/>
    <cellStyle name="Normal 7 2 73" xfId="19662" xr:uid="{00000000-0005-0000-0000-0000CD4C0000}"/>
    <cellStyle name="Normal 7 2 74" xfId="19663" xr:uid="{00000000-0005-0000-0000-0000CE4C0000}"/>
    <cellStyle name="Normal 7 2 75" xfId="19664" xr:uid="{00000000-0005-0000-0000-0000CF4C0000}"/>
    <cellStyle name="Normal 7 2 76" xfId="19665" xr:uid="{00000000-0005-0000-0000-0000D04C0000}"/>
    <cellStyle name="Normal 7 2 77" xfId="19666" xr:uid="{00000000-0005-0000-0000-0000D14C0000}"/>
    <cellStyle name="Normal 7 2 78" xfId="19667" xr:uid="{00000000-0005-0000-0000-0000D24C0000}"/>
    <cellStyle name="Normal 7 2 79" xfId="19668" xr:uid="{00000000-0005-0000-0000-0000D34C0000}"/>
    <cellStyle name="Normal 7 2 8" xfId="19669" xr:uid="{00000000-0005-0000-0000-0000D44C0000}"/>
    <cellStyle name="Normal 7 2 80" xfId="19670" xr:uid="{00000000-0005-0000-0000-0000D54C0000}"/>
    <cellStyle name="Normal 7 2 81" xfId="19671" xr:uid="{00000000-0005-0000-0000-0000D64C0000}"/>
    <cellStyle name="Normal 7 2 82" xfId="19672" xr:uid="{00000000-0005-0000-0000-0000D74C0000}"/>
    <cellStyle name="Normal 7 2 83" xfId="19673" xr:uid="{00000000-0005-0000-0000-0000D84C0000}"/>
    <cellStyle name="Normal 7 2 84" xfId="19674" xr:uid="{00000000-0005-0000-0000-0000D94C0000}"/>
    <cellStyle name="Normal 7 2 85" xfId="19675" xr:uid="{00000000-0005-0000-0000-0000DA4C0000}"/>
    <cellStyle name="Normal 7 2 86" xfId="19676" xr:uid="{00000000-0005-0000-0000-0000DB4C0000}"/>
    <cellStyle name="Normal 7 2 87" xfId="19677" xr:uid="{00000000-0005-0000-0000-0000DC4C0000}"/>
    <cellStyle name="Normal 7 2 88" xfId="19678" xr:uid="{00000000-0005-0000-0000-0000DD4C0000}"/>
    <cellStyle name="Normal 7 2 89" xfId="19679" xr:uid="{00000000-0005-0000-0000-0000DE4C0000}"/>
    <cellStyle name="Normal 7 2 9" xfId="19680" xr:uid="{00000000-0005-0000-0000-0000DF4C0000}"/>
    <cellStyle name="Normal 7 2 90" xfId="19681" xr:uid="{00000000-0005-0000-0000-0000E04C0000}"/>
    <cellStyle name="Normal 7 2 91" xfId="19682" xr:uid="{00000000-0005-0000-0000-0000E14C0000}"/>
    <cellStyle name="Normal 7 2 92" xfId="19683" xr:uid="{00000000-0005-0000-0000-0000E24C0000}"/>
    <cellStyle name="Normal 7 2 93" xfId="19684" xr:uid="{00000000-0005-0000-0000-0000E34C0000}"/>
    <cellStyle name="Normal 7 3" xfId="19685" xr:uid="{00000000-0005-0000-0000-0000E44C0000}"/>
    <cellStyle name="Normal 7 3 2" xfId="19686" xr:uid="{00000000-0005-0000-0000-0000E54C0000}"/>
    <cellStyle name="Normal 7 3 3" xfId="19687" xr:uid="{00000000-0005-0000-0000-0000E64C0000}"/>
    <cellStyle name="Normal 7 3 3 2" xfId="19688" xr:uid="{00000000-0005-0000-0000-0000E74C0000}"/>
    <cellStyle name="Normal 7 4" xfId="19689" xr:uid="{00000000-0005-0000-0000-0000E84C0000}"/>
    <cellStyle name="Normal 7 4 2" xfId="19690" xr:uid="{00000000-0005-0000-0000-0000E94C0000}"/>
    <cellStyle name="Normal 7 4 2 2" xfId="19691" xr:uid="{00000000-0005-0000-0000-0000EA4C0000}"/>
    <cellStyle name="Normal 7 5" xfId="19692" xr:uid="{00000000-0005-0000-0000-0000EB4C0000}"/>
    <cellStyle name="Normal 7 6" xfId="19693" xr:uid="{00000000-0005-0000-0000-0000EC4C0000}"/>
    <cellStyle name="Normal 7 7" xfId="19694" xr:uid="{00000000-0005-0000-0000-0000ED4C0000}"/>
    <cellStyle name="Normal 7 8" xfId="19695" xr:uid="{00000000-0005-0000-0000-0000EE4C0000}"/>
    <cellStyle name="Normal 7 9" xfId="19696" xr:uid="{00000000-0005-0000-0000-0000EF4C0000}"/>
    <cellStyle name="Normal 7 9 2" xfId="19697" xr:uid="{00000000-0005-0000-0000-0000F04C0000}"/>
    <cellStyle name="Normal 70" xfId="19698" xr:uid="{00000000-0005-0000-0000-0000F14C0000}"/>
    <cellStyle name="Normal 70 2" xfId="19699" xr:uid="{00000000-0005-0000-0000-0000F24C0000}"/>
    <cellStyle name="Normal 70 3" xfId="19700" xr:uid="{00000000-0005-0000-0000-0000F34C0000}"/>
    <cellStyle name="Normal 70 4" xfId="19701" xr:uid="{00000000-0005-0000-0000-0000F44C0000}"/>
    <cellStyle name="Normal 71" xfId="19702" xr:uid="{00000000-0005-0000-0000-0000F54C0000}"/>
    <cellStyle name="Normal 71 2" xfId="19703" xr:uid="{00000000-0005-0000-0000-0000F64C0000}"/>
    <cellStyle name="Normal 71 3" xfId="19704" xr:uid="{00000000-0005-0000-0000-0000F74C0000}"/>
    <cellStyle name="Normal 71 4" xfId="19705" xr:uid="{00000000-0005-0000-0000-0000F84C0000}"/>
    <cellStyle name="Normal 72" xfId="19706" xr:uid="{00000000-0005-0000-0000-0000F94C0000}"/>
    <cellStyle name="Normal 72 2" xfId="19707" xr:uid="{00000000-0005-0000-0000-0000FA4C0000}"/>
    <cellStyle name="Normal 72 3" xfId="19708" xr:uid="{00000000-0005-0000-0000-0000FB4C0000}"/>
    <cellStyle name="Normal 72 4" xfId="19709" xr:uid="{00000000-0005-0000-0000-0000FC4C0000}"/>
    <cellStyle name="Normal 73" xfId="19710" xr:uid="{00000000-0005-0000-0000-0000FD4C0000}"/>
    <cellStyle name="Normal 73 2" xfId="19711" xr:uid="{00000000-0005-0000-0000-0000FE4C0000}"/>
    <cellStyle name="Normal 73 3" xfId="19712" xr:uid="{00000000-0005-0000-0000-0000FF4C0000}"/>
    <cellStyle name="Normal 73 4" xfId="19713" xr:uid="{00000000-0005-0000-0000-0000004D0000}"/>
    <cellStyle name="Normal 74" xfId="19714" xr:uid="{00000000-0005-0000-0000-0000014D0000}"/>
    <cellStyle name="Normal 74 2" xfId="19715" xr:uid="{00000000-0005-0000-0000-0000024D0000}"/>
    <cellStyle name="Normal 74 3" xfId="19716" xr:uid="{00000000-0005-0000-0000-0000034D0000}"/>
    <cellStyle name="Normal 74 4" xfId="19717" xr:uid="{00000000-0005-0000-0000-0000044D0000}"/>
    <cellStyle name="Normal 75" xfId="19718" xr:uid="{00000000-0005-0000-0000-0000054D0000}"/>
    <cellStyle name="Normal 75 2" xfId="19719" xr:uid="{00000000-0005-0000-0000-0000064D0000}"/>
    <cellStyle name="Normal 75 3" xfId="19720" xr:uid="{00000000-0005-0000-0000-0000074D0000}"/>
    <cellStyle name="Normal 75 4" xfId="19721" xr:uid="{00000000-0005-0000-0000-0000084D0000}"/>
    <cellStyle name="Normal 76" xfId="19722" xr:uid="{00000000-0005-0000-0000-0000094D0000}"/>
    <cellStyle name="Normal 76 2" xfId="19723" xr:uid="{00000000-0005-0000-0000-00000A4D0000}"/>
    <cellStyle name="Normal 76 3" xfId="19724" xr:uid="{00000000-0005-0000-0000-00000B4D0000}"/>
    <cellStyle name="Normal 76 4" xfId="19725" xr:uid="{00000000-0005-0000-0000-00000C4D0000}"/>
    <cellStyle name="Normal 77" xfId="19726" xr:uid="{00000000-0005-0000-0000-00000D4D0000}"/>
    <cellStyle name="Normal 77 2" xfId="19727" xr:uid="{00000000-0005-0000-0000-00000E4D0000}"/>
    <cellStyle name="Normal 77 3" xfId="19728" xr:uid="{00000000-0005-0000-0000-00000F4D0000}"/>
    <cellStyle name="Normal 77 4" xfId="19729" xr:uid="{00000000-0005-0000-0000-0000104D0000}"/>
    <cellStyle name="Normal 78" xfId="19730" xr:uid="{00000000-0005-0000-0000-0000114D0000}"/>
    <cellStyle name="Normal 78 2" xfId="19731" xr:uid="{00000000-0005-0000-0000-0000124D0000}"/>
    <cellStyle name="Normal 78 3" xfId="19732" xr:uid="{00000000-0005-0000-0000-0000134D0000}"/>
    <cellStyle name="Normal 78 4" xfId="19733" xr:uid="{00000000-0005-0000-0000-0000144D0000}"/>
    <cellStyle name="Normal 79" xfId="19734" xr:uid="{00000000-0005-0000-0000-0000154D0000}"/>
    <cellStyle name="Normal 79 2" xfId="19735" xr:uid="{00000000-0005-0000-0000-0000164D0000}"/>
    <cellStyle name="Normal 79 3" xfId="19736" xr:uid="{00000000-0005-0000-0000-0000174D0000}"/>
    <cellStyle name="Normal 79 4" xfId="19737" xr:uid="{00000000-0005-0000-0000-0000184D0000}"/>
    <cellStyle name="Normal 8" xfId="19738" xr:uid="{00000000-0005-0000-0000-0000194D0000}"/>
    <cellStyle name="Normal 8 10" xfId="19739" xr:uid="{00000000-0005-0000-0000-00001A4D0000}"/>
    <cellStyle name="Normal 8 10 2" xfId="19740" xr:uid="{00000000-0005-0000-0000-00001B4D0000}"/>
    <cellStyle name="Normal 8 11" xfId="19741" xr:uid="{00000000-0005-0000-0000-00001C4D0000}"/>
    <cellStyle name="Normal 8 11 2" xfId="19742" xr:uid="{00000000-0005-0000-0000-00001D4D0000}"/>
    <cellStyle name="Normal 8 11 2 2" xfId="19743" xr:uid="{00000000-0005-0000-0000-00001E4D0000}"/>
    <cellStyle name="Normal 8 11 2 2 2" xfId="19744" xr:uid="{00000000-0005-0000-0000-00001F4D0000}"/>
    <cellStyle name="Normal 8 11 2 2 3" xfId="19745" xr:uid="{00000000-0005-0000-0000-0000204D0000}"/>
    <cellStyle name="Normal 8 11 2 2 4" xfId="19746" xr:uid="{00000000-0005-0000-0000-0000214D0000}"/>
    <cellStyle name="Normal 8 11 2 3" xfId="19747" xr:uid="{00000000-0005-0000-0000-0000224D0000}"/>
    <cellStyle name="Normal 8 11 2 4" xfId="19748" xr:uid="{00000000-0005-0000-0000-0000234D0000}"/>
    <cellStyle name="Normal 8 11 2 5" xfId="19749" xr:uid="{00000000-0005-0000-0000-0000244D0000}"/>
    <cellStyle name="Normal 8 11 3" xfId="19750" xr:uid="{00000000-0005-0000-0000-0000254D0000}"/>
    <cellStyle name="Normal 8 11 4" xfId="19751" xr:uid="{00000000-0005-0000-0000-0000264D0000}"/>
    <cellStyle name="Normal 8 11 4 2" xfId="19752" xr:uid="{00000000-0005-0000-0000-0000274D0000}"/>
    <cellStyle name="Normal 8 11 4 3" xfId="19753" xr:uid="{00000000-0005-0000-0000-0000284D0000}"/>
    <cellStyle name="Normal 8 11 4 4" xfId="19754" xr:uid="{00000000-0005-0000-0000-0000294D0000}"/>
    <cellStyle name="Normal 8 11 5" xfId="19755" xr:uid="{00000000-0005-0000-0000-00002A4D0000}"/>
    <cellStyle name="Normal 8 11 6" xfId="19756" xr:uid="{00000000-0005-0000-0000-00002B4D0000}"/>
    <cellStyle name="Normal 8 11 7" xfId="19757" xr:uid="{00000000-0005-0000-0000-00002C4D0000}"/>
    <cellStyle name="Normal 8 12" xfId="19758" xr:uid="{00000000-0005-0000-0000-00002D4D0000}"/>
    <cellStyle name="Normal 8 13" xfId="19759" xr:uid="{00000000-0005-0000-0000-00002E4D0000}"/>
    <cellStyle name="Normal 8 14" xfId="19760" xr:uid="{00000000-0005-0000-0000-00002F4D0000}"/>
    <cellStyle name="Normal 8 15" xfId="19761" xr:uid="{00000000-0005-0000-0000-0000304D0000}"/>
    <cellStyle name="Normal 8 16" xfId="19762" xr:uid="{00000000-0005-0000-0000-0000314D0000}"/>
    <cellStyle name="Normal 8 17" xfId="19763" xr:uid="{00000000-0005-0000-0000-0000324D0000}"/>
    <cellStyle name="Normal 8 18" xfId="19764" xr:uid="{00000000-0005-0000-0000-0000334D0000}"/>
    <cellStyle name="Normal 8 19" xfId="19765" xr:uid="{00000000-0005-0000-0000-0000344D0000}"/>
    <cellStyle name="Normal 8 2" xfId="19766" xr:uid="{00000000-0005-0000-0000-0000354D0000}"/>
    <cellStyle name="Normal 8 2 2" xfId="19767" xr:uid="{00000000-0005-0000-0000-0000364D0000}"/>
    <cellStyle name="Normal 8 2 2 2" xfId="19768" xr:uid="{00000000-0005-0000-0000-0000374D0000}"/>
    <cellStyle name="Normal 8 2 2 2 2" xfId="19769" xr:uid="{00000000-0005-0000-0000-0000384D0000}"/>
    <cellStyle name="Normal 8 2 2 2 2 2" xfId="19770" xr:uid="{00000000-0005-0000-0000-0000394D0000}"/>
    <cellStyle name="Normal 8 2 2 2 2 3" xfId="19771" xr:uid="{00000000-0005-0000-0000-00003A4D0000}"/>
    <cellStyle name="Normal 8 2 2 2 2 4" xfId="19772" xr:uid="{00000000-0005-0000-0000-00003B4D0000}"/>
    <cellStyle name="Normal 8 2 2 2 3" xfId="19773" xr:uid="{00000000-0005-0000-0000-00003C4D0000}"/>
    <cellStyle name="Normal 8 2 2 2 4" xfId="19774" xr:uid="{00000000-0005-0000-0000-00003D4D0000}"/>
    <cellStyle name="Normal 8 2 2 2 5" xfId="19775" xr:uid="{00000000-0005-0000-0000-00003E4D0000}"/>
    <cellStyle name="Normal 8 2 2 3" xfId="19776" xr:uid="{00000000-0005-0000-0000-00003F4D0000}"/>
    <cellStyle name="Normal 8 2 2 4" xfId="19777" xr:uid="{00000000-0005-0000-0000-0000404D0000}"/>
    <cellStyle name="Normal 8 2 2 4 2" xfId="19778" xr:uid="{00000000-0005-0000-0000-0000414D0000}"/>
    <cellStyle name="Normal 8 2 2 4 3" xfId="19779" xr:uid="{00000000-0005-0000-0000-0000424D0000}"/>
    <cellStyle name="Normal 8 2 2 4 4" xfId="19780" xr:uid="{00000000-0005-0000-0000-0000434D0000}"/>
    <cellStyle name="Normal 8 2 2 5" xfId="19781" xr:uid="{00000000-0005-0000-0000-0000444D0000}"/>
    <cellStyle name="Normal 8 2 2 6" xfId="19782" xr:uid="{00000000-0005-0000-0000-0000454D0000}"/>
    <cellStyle name="Normal 8 2 2 7" xfId="19783" xr:uid="{00000000-0005-0000-0000-0000464D0000}"/>
    <cellStyle name="Normal 8 2 3" xfId="19784" xr:uid="{00000000-0005-0000-0000-0000474D0000}"/>
    <cellStyle name="Normal 8 2 3 2" xfId="19785" xr:uid="{00000000-0005-0000-0000-0000484D0000}"/>
    <cellStyle name="Normal 8 2 3 2 2" xfId="19786" xr:uid="{00000000-0005-0000-0000-0000494D0000}"/>
    <cellStyle name="Normal 8 2 3 2 2 2" xfId="19787" xr:uid="{00000000-0005-0000-0000-00004A4D0000}"/>
    <cellStyle name="Normal 8 2 3 2 2 3" xfId="19788" xr:uid="{00000000-0005-0000-0000-00004B4D0000}"/>
    <cellStyle name="Normal 8 2 3 2 2 4" xfId="19789" xr:uid="{00000000-0005-0000-0000-00004C4D0000}"/>
    <cellStyle name="Normal 8 2 3 2 3" xfId="19790" xr:uid="{00000000-0005-0000-0000-00004D4D0000}"/>
    <cellStyle name="Normal 8 2 3 2 4" xfId="19791" xr:uid="{00000000-0005-0000-0000-00004E4D0000}"/>
    <cellStyle name="Normal 8 2 3 2 5" xfId="19792" xr:uid="{00000000-0005-0000-0000-00004F4D0000}"/>
    <cellStyle name="Normal 8 2 3 3" xfId="19793" xr:uid="{00000000-0005-0000-0000-0000504D0000}"/>
    <cellStyle name="Normal 8 2 3 4" xfId="19794" xr:uid="{00000000-0005-0000-0000-0000514D0000}"/>
    <cellStyle name="Normal 8 2 3 4 2" xfId="19795" xr:uid="{00000000-0005-0000-0000-0000524D0000}"/>
    <cellStyle name="Normal 8 2 3 4 3" xfId="19796" xr:uid="{00000000-0005-0000-0000-0000534D0000}"/>
    <cellStyle name="Normal 8 2 3 4 4" xfId="19797" xr:uid="{00000000-0005-0000-0000-0000544D0000}"/>
    <cellStyle name="Normal 8 2 3 5" xfId="19798" xr:uid="{00000000-0005-0000-0000-0000554D0000}"/>
    <cellStyle name="Normal 8 2 3 6" xfId="19799" xr:uid="{00000000-0005-0000-0000-0000564D0000}"/>
    <cellStyle name="Normal 8 2 3 7" xfId="19800" xr:uid="{00000000-0005-0000-0000-0000574D0000}"/>
    <cellStyle name="Normal 8 2 4" xfId="19801" xr:uid="{00000000-0005-0000-0000-0000584D0000}"/>
    <cellStyle name="Normal 8 20" xfId="19802" xr:uid="{00000000-0005-0000-0000-0000594D0000}"/>
    <cellStyle name="Normal 8 21" xfId="19803" xr:uid="{00000000-0005-0000-0000-00005A4D0000}"/>
    <cellStyle name="Normal 8 22" xfId="19804" xr:uid="{00000000-0005-0000-0000-00005B4D0000}"/>
    <cellStyle name="Normal 8 23" xfId="19805" xr:uid="{00000000-0005-0000-0000-00005C4D0000}"/>
    <cellStyle name="Normal 8 24" xfId="19806" xr:uid="{00000000-0005-0000-0000-00005D4D0000}"/>
    <cellStyle name="Normal 8 25" xfId="19807" xr:uid="{00000000-0005-0000-0000-00005E4D0000}"/>
    <cellStyle name="Normal 8 26" xfId="19808" xr:uid="{00000000-0005-0000-0000-00005F4D0000}"/>
    <cellStyle name="Normal 8 27" xfId="19809" xr:uid="{00000000-0005-0000-0000-0000604D0000}"/>
    <cellStyle name="Normal 8 28" xfId="19810" xr:uid="{00000000-0005-0000-0000-0000614D0000}"/>
    <cellStyle name="Normal 8 29" xfId="19811" xr:uid="{00000000-0005-0000-0000-0000624D0000}"/>
    <cellStyle name="Normal 8 3" xfId="19812" xr:uid="{00000000-0005-0000-0000-0000634D0000}"/>
    <cellStyle name="Normal 8 3 2" xfId="19813" xr:uid="{00000000-0005-0000-0000-0000644D0000}"/>
    <cellStyle name="Normal 8 3 3" xfId="19814" xr:uid="{00000000-0005-0000-0000-0000654D0000}"/>
    <cellStyle name="Normal 8 3 3 2" xfId="19815" xr:uid="{00000000-0005-0000-0000-0000664D0000}"/>
    <cellStyle name="Normal 8 3 4" xfId="19816" xr:uid="{00000000-0005-0000-0000-0000674D0000}"/>
    <cellStyle name="Normal 8 30" xfId="19817" xr:uid="{00000000-0005-0000-0000-0000684D0000}"/>
    <cellStyle name="Normal 8 31" xfId="19818" xr:uid="{00000000-0005-0000-0000-0000694D0000}"/>
    <cellStyle name="Normal 8 32" xfId="19819" xr:uid="{00000000-0005-0000-0000-00006A4D0000}"/>
    <cellStyle name="Normal 8 33" xfId="19820" xr:uid="{00000000-0005-0000-0000-00006B4D0000}"/>
    <cellStyle name="Normal 8 34" xfId="19821" xr:uid="{00000000-0005-0000-0000-00006C4D0000}"/>
    <cellStyle name="Normal 8 35" xfId="19822" xr:uid="{00000000-0005-0000-0000-00006D4D0000}"/>
    <cellStyle name="Normal 8 36" xfId="19823" xr:uid="{00000000-0005-0000-0000-00006E4D0000}"/>
    <cellStyle name="Normal 8 37" xfId="19824" xr:uid="{00000000-0005-0000-0000-00006F4D0000}"/>
    <cellStyle name="Normal 8 38" xfId="19825" xr:uid="{00000000-0005-0000-0000-0000704D0000}"/>
    <cellStyle name="Normal 8 39" xfId="19826" xr:uid="{00000000-0005-0000-0000-0000714D0000}"/>
    <cellStyle name="Normal 8 4" xfId="19827" xr:uid="{00000000-0005-0000-0000-0000724D0000}"/>
    <cellStyle name="Normal 8 4 2" xfId="19828" xr:uid="{00000000-0005-0000-0000-0000734D0000}"/>
    <cellStyle name="Normal 8 4 2 2" xfId="19829" xr:uid="{00000000-0005-0000-0000-0000744D0000}"/>
    <cellStyle name="Normal 8 4 2 2 2" xfId="19830" xr:uid="{00000000-0005-0000-0000-0000754D0000}"/>
    <cellStyle name="Normal 8 4 2 2 2 2" xfId="19831" xr:uid="{00000000-0005-0000-0000-0000764D0000}"/>
    <cellStyle name="Normal 8 4 2 2 2 3" xfId="19832" xr:uid="{00000000-0005-0000-0000-0000774D0000}"/>
    <cellStyle name="Normal 8 4 2 2 2 4" xfId="19833" xr:uid="{00000000-0005-0000-0000-0000784D0000}"/>
    <cellStyle name="Normal 8 4 2 2 3" xfId="19834" xr:uid="{00000000-0005-0000-0000-0000794D0000}"/>
    <cellStyle name="Normal 8 4 2 2 4" xfId="19835" xr:uid="{00000000-0005-0000-0000-00007A4D0000}"/>
    <cellStyle name="Normal 8 4 2 2 5" xfId="19836" xr:uid="{00000000-0005-0000-0000-00007B4D0000}"/>
    <cellStyle name="Normal 8 4 2 3" xfId="19837" xr:uid="{00000000-0005-0000-0000-00007C4D0000}"/>
    <cellStyle name="Normal 8 4 2 4" xfId="19838" xr:uid="{00000000-0005-0000-0000-00007D4D0000}"/>
    <cellStyle name="Normal 8 4 2 4 2" xfId="19839" xr:uid="{00000000-0005-0000-0000-00007E4D0000}"/>
    <cellStyle name="Normal 8 4 2 4 3" xfId="19840" xr:uid="{00000000-0005-0000-0000-00007F4D0000}"/>
    <cellStyle name="Normal 8 4 2 4 4" xfId="19841" xr:uid="{00000000-0005-0000-0000-0000804D0000}"/>
    <cellStyle name="Normal 8 4 2 5" xfId="19842" xr:uid="{00000000-0005-0000-0000-0000814D0000}"/>
    <cellStyle name="Normal 8 4 2 6" xfId="19843" xr:uid="{00000000-0005-0000-0000-0000824D0000}"/>
    <cellStyle name="Normal 8 4 2 7" xfId="19844" xr:uid="{00000000-0005-0000-0000-0000834D0000}"/>
    <cellStyle name="Normal 8 4 3" xfId="19845" xr:uid="{00000000-0005-0000-0000-0000844D0000}"/>
    <cellStyle name="Normal 8 40" xfId="19846" xr:uid="{00000000-0005-0000-0000-0000854D0000}"/>
    <cellStyle name="Normal 8 41" xfId="19847" xr:uid="{00000000-0005-0000-0000-0000864D0000}"/>
    <cellStyle name="Normal 8 42" xfId="19848" xr:uid="{00000000-0005-0000-0000-0000874D0000}"/>
    <cellStyle name="Normal 8 43" xfId="19849" xr:uid="{00000000-0005-0000-0000-0000884D0000}"/>
    <cellStyle name="Normal 8 44" xfId="19850" xr:uid="{00000000-0005-0000-0000-0000894D0000}"/>
    <cellStyle name="Normal 8 45" xfId="19851" xr:uid="{00000000-0005-0000-0000-00008A4D0000}"/>
    <cellStyle name="Normal 8 46" xfId="19852" xr:uid="{00000000-0005-0000-0000-00008B4D0000}"/>
    <cellStyle name="Normal 8 47" xfId="19853" xr:uid="{00000000-0005-0000-0000-00008C4D0000}"/>
    <cellStyle name="Normal 8 48" xfId="19854" xr:uid="{00000000-0005-0000-0000-00008D4D0000}"/>
    <cellStyle name="Normal 8 49" xfId="19855" xr:uid="{00000000-0005-0000-0000-00008E4D0000}"/>
    <cellStyle name="Normal 8 5" xfId="19856" xr:uid="{00000000-0005-0000-0000-00008F4D0000}"/>
    <cellStyle name="Normal 8 5 2" xfId="19857" xr:uid="{00000000-0005-0000-0000-0000904D0000}"/>
    <cellStyle name="Normal 8 5 2 2" xfId="19858" xr:uid="{00000000-0005-0000-0000-0000914D0000}"/>
    <cellStyle name="Normal 8 5 2 2 2" xfId="19859" xr:uid="{00000000-0005-0000-0000-0000924D0000}"/>
    <cellStyle name="Normal 8 5 2 2 3" xfId="19860" xr:uid="{00000000-0005-0000-0000-0000934D0000}"/>
    <cellStyle name="Normal 8 5 2 2 4" xfId="19861" xr:uid="{00000000-0005-0000-0000-0000944D0000}"/>
    <cellStyle name="Normal 8 5 2 3" xfId="19862" xr:uid="{00000000-0005-0000-0000-0000954D0000}"/>
    <cellStyle name="Normal 8 5 2 4" xfId="19863" xr:uid="{00000000-0005-0000-0000-0000964D0000}"/>
    <cellStyle name="Normal 8 5 2 5" xfId="19864" xr:uid="{00000000-0005-0000-0000-0000974D0000}"/>
    <cellStyle name="Normal 8 5 3" xfId="19865" xr:uid="{00000000-0005-0000-0000-0000984D0000}"/>
    <cellStyle name="Normal 8 5 4" xfId="19866" xr:uid="{00000000-0005-0000-0000-0000994D0000}"/>
    <cellStyle name="Normal 8 5 4 2" xfId="19867" xr:uid="{00000000-0005-0000-0000-00009A4D0000}"/>
    <cellStyle name="Normal 8 5 4 3" xfId="19868" xr:uid="{00000000-0005-0000-0000-00009B4D0000}"/>
    <cellStyle name="Normal 8 5 4 4" xfId="19869" xr:uid="{00000000-0005-0000-0000-00009C4D0000}"/>
    <cellStyle name="Normal 8 5 5" xfId="19870" xr:uid="{00000000-0005-0000-0000-00009D4D0000}"/>
    <cellStyle name="Normal 8 5 6" xfId="19871" xr:uid="{00000000-0005-0000-0000-00009E4D0000}"/>
    <cellStyle name="Normal 8 5 7" xfId="19872" xr:uid="{00000000-0005-0000-0000-00009F4D0000}"/>
    <cellStyle name="Normal 8 50" xfId="19873" xr:uid="{00000000-0005-0000-0000-0000A04D0000}"/>
    <cellStyle name="Normal 8 51" xfId="19874" xr:uid="{00000000-0005-0000-0000-0000A14D0000}"/>
    <cellStyle name="Normal 8 52" xfId="19875" xr:uid="{00000000-0005-0000-0000-0000A24D0000}"/>
    <cellStyle name="Normal 8 53" xfId="19876" xr:uid="{00000000-0005-0000-0000-0000A34D0000}"/>
    <cellStyle name="Normal 8 54" xfId="19877" xr:uid="{00000000-0005-0000-0000-0000A44D0000}"/>
    <cellStyle name="Normal 8 55" xfId="19878" xr:uid="{00000000-0005-0000-0000-0000A54D0000}"/>
    <cellStyle name="Normal 8 56" xfId="19879" xr:uid="{00000000-0005-0000-0000-0000A64D0000}"/>
    <cellStyle name="Normal 8 57" xfId="19880" xr:uid="{00000000-0005-0000-0000-0000A74D0000}"/>
    <cellStyle name="Normal 8 58" xfId="19881" xr:uid="{00000000-0005-0000-0000-0000A84D0000}"/>
    <cellStyle name="Normal 8 59" xfId="19882" xr:uid="{00000000-0005-0000-0000-0000A94D0000}"/>
    <cellStyle name="Normal 8 6" xfId="19883" xr:uid="{00000000-0005-0000-0000-0000AA4D0000}"/>
    <cellStyle name="Normal 8 6 2" xfId="19884" xr:uid="{00000000-0005-0000-0000-0000AB4D0000}"/>
    <cellStyle name="Normal 8 6 2 2" xfId="19885" xr:uid="{00000000-0005-0000-0000-0000AC4D0000}"/>
    <cellStyle name="Normal 8 6 2 2 2" xfId="19886" xr:uid="{00000000-0005-0000-0000-0000AD4D0000}"/>
    <cellStyle name="Normal 8 6 2 2 3" xfId="19887" xr:uid="{00000000-0005-0000-0000-0000AE4D0000}"/>
    <cellStyle name="Normal 8 6 2 2 4" xfId="19888" xr:uid="{00000000-0005-0000-0000-0000AF4D0000}"/>
    <cellStyle name="Normal 8 6 2 3" xfId="19889" xr:uid="{00000000-0005-0000-0000-0000B04D0000}"/>
    <cellStyle name="Normal 8 6 2 4" xfId="19890" xr:uid="{00000000-0005-0000-0000-0000B14D0000}"/>
    <cellStyle name="Normal 8 6 2 5" xfId="19891" xr:uid="{00000000-0005-0000-0000-0000B24D0000}"/>
    <cellStyle name="Normal 8 6 3" xfId="19892" xr:uid="{00000000-0005-0000-0000-0000B34D0000}"/>
    <cellStyle name="Normal 8 6 4" xfId="19893" xr:uid="{00000000-0005-0000-0000-0000B44D0000}"/>
    <cellStyle name="Normal 8 6 4 2" xfId="19894" xr:uid="{00000000-0005-0000-0000-0000B54D0000}"/>
    <cellStyle name="Normal 8 6 4 3" xfId="19895" xr:uid="{00000000-0005-0000-0000-0000B64D0000}"/>
    <cellStyle name="Normal 8 6 4 4" xfId="19896" xr:uid="{00000000-0005-0000-0000-0000B74D0000}"/>
    <cellStyle name="Normal 8 6 5" xfId="19897" xr:uid="{00000000-0005-0000-0000-0000B84D0000}"/>
    <cellStyle name="Normal 8 6 6" xfId="19898" xr:uid="{00000000-0005-0000-0000-0000B94D0000}"/>
    <cellStyle name="Normal 8 6 7" xfId="19899" xr:uid="{00000000-0005-0000-0000-0000BA4D0000}"/>
    <cellStyle name="Normal 8 60" xfId="19900" xr:uid="{00000000-0005-0000-0000-0000BB4D0000}"/>
    <cellStyle name="Normal 8 61" xfId="19901" xr:uid="{00000000-0005-0000-0000-0000BC4D0000}"/>
    <cellStyle name="Normal 8 62" xfId="19902" xr:uid="{00000000-0005-0000-0000-0000BD4D0000}"/>
    <cellStyle name="Normal 8 63" xfId="19903" xr:uid="{00000000-0005-0000-0000-0000BE4D0000}"/>
    <cellStyle name="Normal 8 64" xfId="19904" xr:uid="{00000000-0005-0000-0000-0000BF4D0000}"/>
    <cellStyle name="Normal 8 65" xfId="19905" xr:uid="{00000000-0005-0000-0000-0000C04D0000}"/>
    <cellStyle name="Normal 8 66" xfId="19906" xr:uid="{00000000-0005-0000-0000-0000C14D0000}"/>
    <cellStyle name="Normal 8 67" xfId="19907" xr:uid="{00000000-0005-0000-0000-0000C24D0000}"/>
    <cellStyle name="Normal 8 68" xfId="19908" xr:uid="{00000000-0005-0000-0000-0000C34D0000}"/>
    <cellStyle name="Normal 8 69" xfId="19909" xr:uid="{00000000-0005-0000-0000-0000C44D0000}"/>
    <cellStyle name="Normal 8 7" xfId="19910" xr:uid="{00000000-0005-0000-0000-0000C54D0000}"/>
    <cellStyle name="Normal 8 7 2" xfId="19911" xr:uid="{00000000-0005-0000-0000-0000C64D0000}"/>
    <cellStyle name="Normal 8 7 2 2" xfId="19912" xr:uid="{00000000-0005-0000-0000-0000C74D0000}"/>
    <cellStyle name="Normal 8 7 2 2 2" xfId="19913" xr:uid="{00000000-0005-0000-0000-0000C84D0000}"/>
    <cellStyle name="Normal 8 7 2 2 3" xfId="19914" xr:uid="{00000000-0005-0000-0000-0000C94D0000}"/>
    <cellStyle name="Normal 8 7 2 2 4" xfId="19915" xr:uid="{00000000-0005-0000-0000-0000CA4D0000}"/>
    <cellStyle name="Normal 8 7 2 3" xfId="19916" xr:uid="{00000000-0005-0000-0000-0000CB4D0000}"/>
    <cellStyle name="Normal 8 7 2 4" xfId="19917" xr:uid="{00000000-0005-0000-0000-0000CC4D0000}"/>
    <cellStyle name="Normal 8 7 2 5" xfId="19918" xr:uid="{00000000-0005-0000-0000-0000CD4D0000}"/>
    <cellStyle name="Normal 8 7 3" xfId="19919" xr:uid="{00000000-0005-0000-0000-0000CE4D0000}"/>
    <cellStyle name="Normal 8 7 4" xfId="19920" xr:uid="{00000000-0005-0000-0000-0000CF4D0000}"/>
    <cellStyle name="Normal 8 7 4 2" xfId="19921" xr:uid="{00000000-0005-0000-0000-0000D04D0000}"/>
    <cellStyle name="Normal 8 7 4 3" xfId="19922" xr:uid="{00000000-0005-0000-0000-0000D14D0000}"/>
    <cellStyle name="Normal 8 7 4 4" xfId="19923" xr:uid="{00000000-0005-0000-0000-0000D24D0000}"/>
    <cellStyle name="Normal 8 7 5" xfId="19924" xr:uid="{00000000-0005-0000-0000-0000D34D0000}"/>
    <cellStyle name="Normal 8 7 6" xfId="19925" xr:uid="{00000000-0005-0000-0000-0000D44D0000}"/>
    <cellStyle name="Normal 8 7 7" xfId="19926" xr:uid="{00000000-0005-0000-0000-0000D54D0000}"/>
    <cellStyle name="Normal 8 70" xfId="19927" xr:uid="{00000000-0005-0000-0000-0000D64D0000}"/>
    <cellStyle name="Normal 8 71" xfId="19928" xr:uid="{00000000-0005-0000-0000-0000D74D0000}"/>
    <cellStyle name="Normal 8 72" xfId="19929" xr:uid="{00000000-0005-0000-0000-0000D84D0000}"/>
    <cellStyle name="Normal 8 73" xfId="19930" xr:uid="{00000000-0005-0000-0000-0000D94D0000}"/>
    <cellStyle name="Normal 8 74" xfId="19931" xr:uid="{00000000-0005-0000-0000-0000DA4D0000}"/>
    <cellStyle name="Normal 8 75" xfId="19932" xr:uid="{00000000-0005-0000-0000-0000DB4D0000}"/>
    <cellStyle name="Normal 8 76" xfId="19933" xr:uid="{00000000-0005-0000-0000-0000DC4D0000}"/>
    <cellStyle name="Normal 8 77" xfId="19934" xr:uid="{00000000-0005-0000-0000-0000DD4D0000}"/>
    <cellStyle name="Normal 8 78" xfId="19935" xr:uid="{00000000-0005-0000-0000-0000DE4D0000}"/>
    <cellStyle name="Normal 8 79" xfId="19936" xr:uid="{00000000-0005-0000-0000-0000DF4D0000}"/>
    <cellStyle name="Normal 8 8" xfId="19937" xr:uid="{00000000-0005-0000-0000-0000E04D0000}"/>
    <cellStyle name="Normal 8 8 2" xfId="19938" xr:uid="{00000000-0005-0000-0000-0000E14D0000}"/>
    <cellStyle name="Normal 8 8 2 2" xfId="19939" xr:uid="{00000000-0005-0000-0000-0000E24D0000}"/>
    <cellStyle name="Normal 8 8 2 2 2" xfId="19940" xr:uid="{00000000-0005-0000-0000-0000E34D0000}"/>
    <cellStyle name="Normal 8 8 2 2 3" xfId="19941" xr:uid="{00000000-0005-0000-0000-0000E44D0000}"/>
    <cellStyle name="Normal 8 8 2 2 4" xfId="19942" xr:uid="{00000000-0005-0000-0000-0000E54D0000}"/>
    <cellStyle name="Normal 8 8 2 3" xfId="19943" xr:uid="{00000000-0005-0000-0000-0000E64D0000}"/>
    <cellStyle name="Normal 8 8 2 4" xfId="19944" xr:uid="{00000000-0005-0000-0000-0000E74D0000}"/>
    <cellStyle name="Normal 8 8 2 5" xfId="19945" xr:uid="{00000000-0005-0000-0000-0000E84D0000}"/>
    <cellStyle name="Normal 8 8 3" xfId="19946" xr:uid="{00000000-0005-0000-0000-0000E94D0000}"/>
    <cellStyle name="Normal 8 8 4" xfId="19947" xr:uid="{00000000-0005-0000-0000-0000EA4D0000}"/>
    <cellStyle name="Normal 8 8 4 2" xfId="19948" xr:uid="{00000000-0005-0000-0000-0000EB4D0000}"/>
    <cellStyle name="Normal 8 8 4 3" xfId="19949" xr:uid="{00000000-0005-0000-0000-0000EC4D0000}"/>
    <cellStyle name="Normal 8 8 4 4" xfId="19950" xr:uid="{00000000-0005-0000-0000-0000ED4D0000}"/>
    <cellStyle name="Normal 8 8 5" xfId="19951" xr:uid="{00000000-0005-0000-0000-0000EE4D0000}"/>
    <cellStyle name="Normal 8 8 6" xfId="19952" xr:uid="{00000000-0005-0000-0000-0000EF4D0000}"/>
    <cellStyle name="Normal 8 8 7" xfId="19953" xr:uid="{00000000-0005-0000-0000-0000F04D0000}"/>
    <cellStyle name="Normal 8 80" xfId="19954" xr:uid="{00000000-0005-0000-0000-0000F14D0000}"/>
    <cellStyle name="Normal 8 81" xfId="19955" xr:uid="{00000000-0005-0000-0000-0000F24D0000}"/>
    <cellStyle name="Normal 8 82" xfId="19956" xr:uid="{00000000-0005-0000-0000-0000F34D0000}"/>
    <cellStyle name="Normal 8 83" xfId="19957" xr:uid="{00000000-0005-0000-0000-0000F44D0000}"/>
    <cellStyle name="Normal 8 84" xfId="19958" xr:uid="{00000000-0005-0000-0000-0000F54D0000}"/>
    <cellStyle name="Normal 8 85" xfId="19959" xr:uid="{00000000-0005-0000-0000-0000F64D0000}"/>
    <cellStyle name="Normal 8 86" xfId="19960" xr:uid="{00000000-0005-0000-0000-0000F74D0000}"/>
    <cellStyle name="Normal 8 87" xfId="19961" xr:uid="{00000000-0005-0000-0000-0000F84D0000}"/>
    <cellStyle name="Normal 8 88" xfId="19962" xr:uid="{00000000-0005-0000-0000-0000F94D0000}"/>
    <cellStyle name="Normal 8 89" xfId="19963" xr:uid="{00000000-0005-0000-0000-0000FA4D0000}"/>
    <cellStyle name="Normal 8 9" xfId="19964" xr:uid="{00000000-0005-0000-0000-0000FB4D0000}"/>
    <cellStyle name="Normal 8 9 2" xfId="19965" xr:uid="{00000000-0005-0000-0000-0000FC4D0000}"/>
    <cellStyle name="Normal 8 90" xfId="19966" xr:uid="{00000000-0005-0000-0000-0000FD4D0000}"/>
    <cellStyle name="Normal 8 91" xfId="19967" xr:uid="{00000000-0005-0000-0000-0000FE4D0000}"/>
    <cellStyle name="Normal 8 92" xfId="19968" xr:uid="{00000000-0005-0000-0000-0000FF4D0000}"/>
    <cellStyle name="Normal 8 93" xfId="19969" xr:uid="{00000000-0005-0000-0000-0000004E0000}"/>
    <cellStyle name="Normal 8 94" xfId="19970" xr:uid="{00000000-0005-0000-0000-0000014E0000}"/>
    <cellStyle name="Normal 8 95" xfId="19971" xr:uid="{00000000-0005-0000-0000-0000024E0000}"/>
    <cellStyle name="Normal 8 95 2" xfId="19972" xr:uid="{00000000-0005-0000-0000-0000034E0000}"/>
    <cellStyle name="Normal 8 95 3" xfId="19973" xr:uid="{00000000-0005-0000-0000-0000044E0000}"/>
    <cellStyle name="Normal 8 95 4" xfId="19974" xr:uid="{00000000-0005-0000-0000-0000054E0000}"/>
    <cellStyle name="Normal 80" xfId="19975" xr:uid="{00000000-0005-0000-0000-0000064E0000}"/>
    <cellStyle name="Normal 80 2" xfId="19976" xr:uid="{00000000-0005-0000-0000-0000074E0000}"/>
    <cellStyle name="Normal 80 3" xfId="19977" xr:uid="{00000000-0005-0000-0000-0000084E0000}"/>
    <cellStyle name="Normal 80 4" xfId="19978" xr:uid="{00000000-0005-0000-0000-0000094E0000}"/>
    <cellStyle name="Normal 81" xfId="19979" xr:uid="{00000000-0005-0000-0000-00000A4E0000}"/>
    <cellStyle name="Normal 81 2" xfId="19980" xr:uid="{00000000-0005-0000-0000-00000B4E0000}"/>
    <cellStyle name="Normal 81 3" xfId="19981" xr:uid="{00000000-0005-0000-0000-00000C4E0000}"/>
    <cellStyle name="Normal 81 4" xfId="19982" xr:uid="{00000000-0005-0000-0000-00000D4E0000}"/>
    <cellStyle name="Normal 82" xfId="19983" xr:uid="{00000000-0005-0000-0000-00000E4E0000}"/>
    <cellStyle name="Normal 82 2" xfId="19984" xr:uid="{00000000-0005-0000-0000-00000F4E0000}"/>
    <cellStyle name="Normal 82 3" xfId="19985" xr:uid="{00000000-0005-0000-0000-0000104E0000}"/>
    <cellStyle name="Normal 82 4" xfId="19986" xr:uid="{00000000-0005-0000-0000-0000114E0000}"/>
    <cellStyle name="Normal 83" xfId="19987" xr:uid="{00000000-0005-0000-0000-0000124E0000}"/>
    <cellStyle name="Normal 83 2" xfId="19988" xr:uid="{00000000-0005-0000-0000-0000134E0000}"/>
    <cellStyle name="Normal 83 3" xfId="19989" xr:uid="{00000000-0005-0000-0000-0000144E0000}"/>
    <cellStyle name="Normal 83 4" xfId="19990" xr:uid="{00000000-0005-0000-0000-0000154E0000}"/>
    <cellStyle name="Normal 84" xfId="19991" xr:uid="{00000000-0005-0000-0000-0000164E0000}"/>
    <cellStyle name="Normal 84 2" xfId="19992" xr:uid="{00000000-0005-0000-0000-0000174E0000}"/>
    <cellStyle name="Normal 84 3" xfId="19993" xr:uid="{00000000-0005-0000-0000-0000184E0000}"/>
    <cellStyle name="Normal 84 4" xfId="19994" xr:uid="{00000000-0005-0000-0000-0000194E0000}"/>
    <cellStyle name="Normal 85" xfId="19995" xr:uid="{00000000-0005-0000-0000-00001A4E0000}"/>
    <cellStyle name="Normal 85 2" xfId="19996" xr:uid="{00000000-0005-0000-0000-00001B4E0000}"/>
    <cellStyle name="Normal 85 3" xfId="19997" xr:uid="{00000000-0005-0000-0000-00001C4E0000}"/>
    <cellStyle name="Normal 85 4" xfId="19998" xr:uid="{00000000-0005-0000-0000-00001D4E0000}"/>
    <cellStyle name="Normal 86" xfId="19999" xr:uid="{00000000-0005-0000-0000-00001E4E0000}"/>
    <cellStyle name="Normal 86 2" xfId="20000" xr:uid="{00000000-0005-0000-0000-00001F4E0000}"/>
    <cellStyle name="Normal 86 3" xfId="20001" xr:uid="{00000000-0005-0000-0000-0000204E0000}"/>
    <cellStyle name="Normal 86 4" xfId="20002" xr:uid="{00000000-0005-0000-0000-0000214E0000}"/>
    <cellStyle name="Normal 87" xfId="20003" xr:uid="{00000000-0005-0000-0000-0000224E0000}"/>
    <cellStyle name="Normal 87 2" xfId="20004" xr:uid="{00000000-0005-0000-0000-0000234E0000}"/>
    <cellStyle name="Normal 87 3" xfId="20005" xr:uid="{00000000-0005-0000-0000-0000244E0000}"/>
    <cellStyle name="Normal 87 4" xfId="20006" xr:uid="{00000000-0005-0000-0000-0000254E0000}"/>
    <cellStyle name="Normal 88" xfId="20007" xr:uid="{00000000-0005-0000-0000-0000264E0000}"/>
    <cellStyle name="Normal 88 2" xfId="20008" xr:uid="{00000000-0005-0000-0000-0000274E0000}"/>
    <cellStyle name="Normal 88 3" xfId="20009" xr:uid="{00000000-0005-0000-0000-0000284E0000}"/>
    <cellStyle name="Normal 88 4" xfId="20010" xr:uid="{00000000-0005-0000-0000-0000294E0000}"/>
    <cellStyle name="Normal 89" xfId="20011" xr:uid="{00000000-0005-0000-0000-00002A4E0000}"/>
    <cellStyle name="Normal 89 2" xfId="20012" xr:uid="{00000000-0005-0000-0000-00002B4E0000}"/>
    <cellStyle name="Normal 89 3" xfId="20013" xr:uid="{00000000-0005-0000-0000-00002C4E0000}"/>
    <cellStyle name="Normal 89 4" xfId="20014" xr:uid="{00000000-0005-0000-0000-00002D4E0000}"/>
    <cellStyle name="Normal 9" xfId="20015" xr:uid="{00000000-0005-0000-0000-00002E4E0000}"/>
    <cellStyle name="Normal 9 10" xfId="20016" xr:uid="{00000000-0005-0000-0000-00002F4E0000}"/>
    <cellStyle name="Normal 9 10 2" xfId="20017" xr:uid="{00000000-0005-0000-0000-0000304E0000}"/>
    <cellStyle name="Normal 9 11" xfId="20018" xr:uid="{00000000-0005-0000-0000-0000314E0000}"/>
    <cellStyle name="Normal 9 11 2" xfId="20019" xr:uid="{00000000-0005-0000-0000-0000324E0000}"/>
    <cellStyle name="Normal 9 11 3" xfId="20020" xr:uid="{00000000-0005-0000-0000-0000334E0000}"/>
    <cellStyle name="Normal 9 11 3 2" xfId="20021" xr:uid="{00000000-0005-0000-0000-0000344E0000}"/>
    <cellStyle name="Normal 9 11 3 3" xfId="20022" xr:uid="{00000000-0005-0000-0000-0000354E0000}"/>
    <cellStyle name="Normal 9 11 3 4" xfId="20023" xr:uid="{00000000-0005-0000-0000-0000364E0000}"/>
    <cellStyle name="Normal 9 11 4" xfId="20024" xr:uid="{00000000-0005-0000-0000-0000374E0000}"/>
    <cellStyle name="Normal 9 11 5" xfId="20025" xr:uid="{00000000-0005-0000-0000-0000384E0000}"/>
    <cellStyle name="Normal 9 11 6" xfId="20026" xr:uid="{00000000-0005-0000-0000-0000394E0000}"/>
    <cellStyle name="Normal 9 12" xfId="20027" xr:uid="{00000000-0005-0000-0000-00003A4E0000}"/>
    <cellStyle name="Normal 9 13" xfId="20028" xr:uid="{00000000-0005-0000-0000-00003B4E0000}"/>
    <cellStyle name="Normal 9 14" xfId="20029" xr:uid="{00000000-0005-0000-0000-00003C4E0000}"/>
    <cellStyle name="Normal 9 15" xfId="20030" xr:uid="{00000000-0005-0000-0000-00003D4E0000}"/>
    <cellStyle name="Normal 9 16" xfId="20031" xr:uid="{00000000-0005-0000-0000-00003E4E0000}"/>
    <cellStyle name="Normal 9 17" xfId="20032" xr:uid="{00000000-0005-0000-0000-00003F4E0000}"/>
    <cellStyle name="Normal 9 18" xfId="20033" xr:uid="{00000000-0005-0000-0000-0000404E0000}"/>
    <cellStyle name="Normal 9 19" xfId="20034" xr:uid="{00000000-0005-0000-0000-0000414E0000}"/>
    <cellStyle name="Normal 9 2" xfId="20035" xr:uid="{00000000-0005-0000-0000-0000424E0000}"/>
    <cellStyle name="Normal 9 2 2" xfId="20036" xr:uid="{00000000-0005-0000-0000-0000434E0000}"/>
    <cellStyle name="Normal 9 2 3" xfId="20037" xr:uid="{00000000-0005-0000-0000-0000444E0000}"/>
    <cellStyle name="Normal 9 2 3 2" xfId="20038" xr:uid="{00000000-0005-0000-0000-0000454E0000}"/>
    <cellStyle name="Normal 9 2 3 2 2" xfId="20039" xr:uid="{00000000-0005-0000-0000-0000464E0000}"/>
    <cellStyle name="Normal 9 2 3 2 2 2" xfId="20040" xr:uid="{00000000-0005-0000-0000-0000474E0000}"/>
    <cellStyle name="Normal 9 2 3 2 2 3" xfId="20041" xr:uid="{00000000-0005-0000-0000-0000484E0000}"/>
    <cellStyle name="Normal 9 2 3 2 2 4" xfId="20042" xr:uid="{00000000-0005-0000-0000-0000494E0000}"/>
    <cellStyle name="Normal 9 2 3 2 3" xfId="20043" xr:uid="{00000000-0005-0000-0000-00004A4E0000}"/>
    <cellStyle name="Normal 9 2 3 2 4" xfId="20044" xr:uid="{00000000-0005-0000-0000-00004B4E0000}"/>
    <cellStyle name="Normal 9 2 3 2 5" xfId="20045" xr:uid="{00000000-0005-0000-0000-00004C4E0000}"/>
    <cellStyle name="Normal 9 2 3 3" xfId="20046" xr:uid="{00000000-0005-0000-0000-00004D4E0000}"/>
    <cellStyle name="Normal 9 2 3 4" xfId="20047" xr:uid="{00000000-0005-0000-0000-00004E4E0000}"/>
    <cellStyle name="Normal 9 2 3 4 2" xfId="20048" xr:uid="{00000000-0005-0000-0000-00004F4E0000}"/>
    <cellStyle name="Normal 9 2 3 4 3" xfId="20049" xr:uid="{00000000-0005-0000-0000-0000504E0000}"/>
    <cellStyle name="Normal 9 2 3 4 4" xfId="20050" xr:uid="{00000000-0005-0000-0000-0000514E0000}"/>
    <cellStyle name="Normal 9 2 3 5" xfId="20051" xr:uid="{00000000-0005-0000-0000-0000524E0000}"/>
    <cellStyle name="Normal 9 2 3 6" xfId="20052" xr:uid="{00000000-0005-0000-0000-0000534E0000}"/>
    <cellStyle name="Normal 9 2 3 7" xfId="20053" xr:uid="{00000000-0005-0000-0000-0000544E0000}"/>
    <cellStyle name="Normal 9 2 4" xfId="20054" xr:uid="{00000000-0005-0000-0000-0000554E0000}"/>
    <cellStyle name="Normal 9 20" xfId="20055" xr:uid="{00000000-0005-0000-0000-0000564E0000}"/>
    <cellStyle name="Normal 9 21" xfId="20056" xr:uid="{00000000-0005-0000-0000-0000574E0000}"/>
    <cellStyle name="Normal 9 22" xfId="20057" xr:uid="{00000000-0005-0000-0000-0000584E0000}"/>
    <cellStyle name="Normal 9 23" xfId="20058" xr:uid="{00000000-0005-0000-0000-0000594E0000}"/>
    <cellStyle name="Normal 9 24" xfId="20059" xr:uid="{00000000-0005-0000-0000-00005A4E0000}"/>
    <cellStyle name="Normal 9 25" xfId="20060" xr:uid="{00000000-0005-0000-0000-00005B4E0000}"/>
    <cellStyle name="Normal 9 26" xfId="20061" xr:uid="{00000000-0005-0000-0000-00005C4E0000}"/>
    <cellStyle name="Normal 9 27" xfId="20062" xr:uid="{00000000-0005-0000-0000-00005D4E0000}"/>
    <cellStyle name="Normal 9 28" xfId="20063" xr:uid="{00000000-0005-0000-0000-00005E4E0000}"/>
    <cellStyle name="Normal 9 29" xfId="20064" xr:uid="{00000000-0005-0000-0000-00005F4E0000}"/>
    <cellStyle name="Normal 9 3" xfId="20065" xr:uid="{00000000-0005-0000-0000-0000604E0000}"/>
    <cellStyle name="Normal 9 3 2" xfId="20066" xr:uid="{00000000-0005-0000-0000-0000614E0000}"/>
    <cellStyle name="Normal 9 3 2 2" xfId="20067" xr:uid="{00000000-0005-0000-0000-0000624E0000}"/>
    <cellStyle name="Normal 9 3 2 2 2" xfId="20068" xr:uid="{00000000-0005-0000-0000-0000634E0000}"/>
    <cellStyle name="Normal 9 3 2 2 2 2" xfId="20069" xr:uid="{00000000-0005-0000-0000-0000644E0000}"/>
    <cellStyle name="Normal 9 3 2 2 2 3" xfId="20070" xr:uid="{00000000-0005-0000-0000-0000654E0000}"/>
    <cellStyle name="Normal 9 3 2 2 2 4" xfId="20071" xr:uid="{00000000-0005-0000-0000-0000664E0000}"/>
    <cellStyle name="Normal 9 3 2 2 3" xfId="20072" xr:uid="{00000000-0005-0000-0000-0000674E0000}"/>
    <cellStyle name="Normal 9 3 2 2 4" xfId="20073" xr:uid="{00000000-0005-0000-0000-0000684E0000}"/>
    <cellStyle name="Normal 9 3 2 2 5" xfId="20074" xr:uid="{00000000-0005-0000-0000-0000694E0000}"/>
    <cellStyle name="Normal 9 3 2 3" xfId="20075" xr:uid="{00000000-0005-0000-0000-00006A4E0000}"/>
    <cellStyle name="Normal 9 3 2 4" xfId="20076" xr:uid="{00000000-0005-0000-0000-00006B4E0000}"/>
    <cellStyle name="Normal 9 3 2 4 2" xfId="20077" xr:uid="{00000000-0005-0000-0000-00006C4E0000}"/>
    <cellStyle name="Normal 9 3 2 4 3" xfId="20078" xr:uid="{00000000-0005-0000-0000-00006D4E0000}"/>
    <cellStyle name="Normal 9 3 2 4 4" xfId="20079" xr:uid="{00000000-0005-0000-0000-00006E4E0000}"/>
    <cellStyle name="Normal 9 3 2 5" xfId="20080" xr:uid="{00000000-0005-0000-0000-00006F4E0000}"/>
    <cellStyle name="Normal 9 3 2 6" xfId="20081" xr:uid="{00000000-0005-0000-0000-0000704E0000}"/>
    <cellStyle name="Normal 9 3 2 7" xfId="20082" xr:uid="{00000000-0005-0000-0000-0000714E0000}"/>
    <cellStyle name="Normal 9 3 3" xfId="20083" xr:uid="{00000000-0005-0000-0000-0000724E0000}"/>
    <cellStyle name="Normal 9 3 4" xfId="20084" xr:uid="{00000000-0005-0000-0000-0000734E0000}"/>
    <cellStyle name="Normal 9 30" xfId="20085" xr:uid="{00000000-0005-0000-0000-0000744E0000}"/>
    <cellStyle name="Normal 9 31" xfId="20086" xr:uid="{00000000-0005-0000-0000-0000754E0000}"/>
    <cellStyle name="Normal 9 32" xfId="20087" xr:uid="{00000000-0005-0000-0000-0000764E0000}"/>
    <cellStyle name="Normal 9 33" xfId="20088" xr:uid="{00000000-0005-0000-0000-0000774E0000}"/>
    <cellStyle name="Normal 9 34" xfId="20089" xr:uid="{00000000-0005-0000-0000-0000784E0000}"/>
    <cellStyle name="Normal 9 35" xfId="20090" xr:uid="{00000000-0005-0000-0000-0000794E0000}"/>
    <cellStyle name="Normal 9 36" xfId="20091" xr:uid="{00000000-0005-0000-0000-00007A4E0000}"/>
    <cellStyle name="Normal 9 37" xfId="20092" xr:uid="{00000000-0005-0000-0000-00007B4E0000}"/>
    <cellStyle name="Normal 9 38" xfId="20093" xr:uid="{00000000-0005-0000-0000-00007C4E0000}"/>
    <cellStyle name="Normal 9 39" xfId="20094" xr:uid="{00000000-0005-0000-0000-00007D4E0000}"/>
    <cellStyle name="Normal 9 4" xfId="20095" xr:uid="{00000000-0005-0000-0000-00007E4E0000}"/>
    <cellStyle name="Normal 9 4 2" xfId="20096" xr:uid="{00000000-0005-0000-0000-00007F4E0000}"/>
    <cellStyle name="Normal 9 4 3" xfId="20097" xr:uid="{00000000-0005-0000-0000-0000804E0000}"/>
    <cellStyle name="Normal 9 4 3 2" xfId="20098" xr:uid="{00000000-0005-0000-0000-0000814E0000}"/>
    <cellStyle name="Normal 9 4 3 2 2" xfId="20099" xr:uid="{00000000-0005-0000-0000-0000824E0000}"/>
    <cellStyle name="Normal 9 4 3 2 2 2" xfId="20100" xr:uid="{00000000-0005-0000-0000-0000834E0000}"/>
    <cellStyle name="Normal 9 4 3 2 2 3" xfId="20101" xr:uid="{00000000-0005-0000-0000-0000844E0000}"/>
    <cellStyle name="Normal 9 4 3 2 2 4" xfId="20102" xr:uid="{00000000-0005-0000-0000-0000854E0000}"/>
    <cellStyle name="Normal 9 4 3 2 3" xfId="20103" xr:uid="{00000000-0005-0000-0000-0000864E0000}"/>
    <cellStyle name="Normal 9 4 3 2 4" xfId="20104" xr:uid="{00000000-0005-0000-0000-0000874E0000}"/>
    <cellStyle name="Normal 9 4 3 2 5" xfId="20105" xr:uid="{00000000-0005-0000-0000-0000884E0000}"/>
    <cellStyle name="Normal 9 4 3 3" xfId="20106" xr:uid="{00000000-0005-0000-0000-0000894E0000}"/>
    <cellStyle name="Normal 9 4 3 4" xfId="20107" xr:uid="{00000000-0005-0000-0000-00008A4E0000}"/>
    <cellStyle name="Normal 9 4 3 4 2" xfId="20108" xr:uid="{00000000-0005-0000-0000-00008B4E0000}"/>
    <cellStyle name="Normal 9 4 3 4 3" xfId="20109" xr:uid="{00000000-0005-0000-0000-00008C4E0000}"/>
    <cellStyle name="Normal 9 4 3 4 4" xfId="20110" xr:uid="{00000000-0005-0000-0000-00008D4E0000}"/>
    <cellStyle name="Normal 9 4 3 5" xfId="20111" xr:uid="{00000000-0005-0000-0000-00008E4E0000}"/>
    <cellStyle name="Normal 9 4 3 6" xfId="20112" xr:uid="{00000000-0005-0000-0000-00008F4E0000}"/>
    <cellStyle name="Normal 9 4 3 7" xfId="20113" xr:uid="{00000000-0005-0000-0000-0000904E0000}"/>
    <cellStyle name="Normal 9 4 4" xfId="20114" xr:uid="{00000000-0005-0000-0000-0000914E0000}"/>
    <cellStyle name="Normal 9 40" xfId="20115" xr:uid="{00000000-0005-0000-0000-0000924E0000}"/>
    <cellStyle name="Normal 9 41" xfId="20116" xr:uid="{00000000-0005-0000-0000-0000934E0000}"/>
    <cellStyle name="Normal 9 42" xfId="20117" xr:uid="{00000000-0005-0000-0000-0000944E0000}"/>
    <cellStyle name="Normal 9 43" xfId="20118" xr:uid="{00000000-0005-0000-0000-0000954E0000}"/>
    <cellStyle name="Normal 9 44" xfId="20119" xr:uid="{00000000-0005-0000-0000-0000964E0000}"/>
    <cellStyle name="Normal 9 45" xfId="20120" xr:uid="{00000000-0005-0000-0000-0000974E0000}"/>
    <cellStyle name="Normal 9 46" xfId="20121" xr:uid="{00000000-0005-0000-0000-0000984E0000}"/>
    <cellStyle name="Normal 9 47" xfId="20122" xr:uid="{00000000-0005-0000-0000-0000994E0000}"/>
    <cellStyle name="Normal 9 48" xfId="20123" xr:uid="{00000000-0005-0000-0000-00009A4E0000}"/>
    <cellStyle name="Normal 9 49" xfId="20124" xr:uid="{00000000-0005-0000-0000-00009B4E0000}"/>
    <cellStyle name="Normal 9 5" xfId="20125" xr:uid="{00000000-0005-0000-0000-00009C4E0000}"/>
    <cellStyle name="Normal 9 5 10" xfId="20126" xr:uid="{00000000-0005-0000-0000-00009D4E0000}"/>
    <cellStyle name="Normal 9 5 2" xfId="20127" xr:uid="{00000000-0005-0000-0000-00009E4E0000}"/>
    <cellStyle name="Normal 9 5 2 2" xfId="20128" xr:uid="{00000000-0005-0000-0000-00009F4E0000}"/>
    <cellStyle name="Normal 9 5 2 2 2" xfId="20129" xr:uid="{00000000-0005-0000-0000-0000A04E0000}"/>
    <cellStyle name="Normal 9 5 2 2 2 2" xfId="20130" xr:uid="{00000000-0005-0000-0000-0000A14E0000}"/>
    <cellStyle name="Normal 9 5 2 2 2 3" xfId="20131" xr:uid="{00000000-0005-0000-0000-0000A24E0000}"/>
    <cellStyle name="Normal 9 5 2 2 2 4" xfId="20132" xr:uid="{00000000-0005-0000-0000-0000A34E0000}"/>
    <cellStyle name="Normal 9 5 2 2 3" xfId="20133" xr:uid="{00000000-0005-0000-0000-0000A44E0000}"/>
    <cellStyle name="Normal 9 5 2 2 4" xfId="20134" xr:uid="{00000000-0005-0000-0000-0000A54E0000}"/>
    <cellStyle name="Normal 9 5 2 2 5" xfId="20135" xr:uid="{00000000-0005-0000-0000-0000A64E0000}"/>
    <cellStyle name="Normal 9 5 2 3" xfId="20136" xr:uid="{00000000-0005-0000-0000-0000A74E0000}"/>
    <cellStyle name="Normal 9 5 2 4" xfId="20137" xr:uid="{00000000-0005-0000-0000-0000A84E0000}"/>
    <cellStyle name="Normal 9 5 2 4 2" xfId="20138" xr:uid="{00000000-0005-0000-0000-0000A94E0000}"/>
    <cellStyle name="Normal 9 5 2 4 3" xfId="20139" xr:uid="{00000000-0005-0000-0000-0000AA4E0000}"/>
    <cellStyle name="Normal 9 5 2 4 4" xfId="20140" xr:uid="{00000000-0005-0000-0000-0000AB4E0000}"/>
    <cellStyle name="Normal 9 5 2 5" xfId="20141" xr:uid="{00000000-0005-0000-0000-0000AC4E0000}"/>
    <cellStyle name="Normal 9 5 2 6" xfId="20142" xr:uid="{00000000-0005-0000-0000-0000AD4E0000}"/>
    <cellStyle name="Normal 9 5 2 7" xfId="20143" xr:uid="{00000000-0005-0000-0000-0000AE4E0000}"/>
    <cellStyle name="Normal 9 5 3" xfId="20144" xr:uid="{00000000-0005-0000-0000-0000AF4E0000}"/>
    <cellStyle name="Normal 9 5 3 2" xfId="20145" xr:uid="{00000000-0005-0000-0000-0000B04E0000}"/>
    <cellStyle name="Normal 9 5 3 2 2" xfId="20146" xr:uid="{00000000-0005-0000-0000-0000B14E0000}"/>
    <cellStyle name="Normal 9 5 3 2 2 2" xfId="20147" xr:uid="{00000000-0005-0000-0000-0000B24E0000}"/>
    <cellStyle name="Normal 9 5 3 2 2 3" xfId="20148" xr:uid="{00000000-0005-0000-0000-0000B34E0000}"/>
    <cellStyle name="Normal 9 5 3 2 2 4" xfId="20149" xr:uid="{00000000-0005-0000-0000-0000B44E0000}"/>
    <cellStyle name="Normal 9 5 3 2 3" xfId="20150" xr:uid="{00000000-0005-0000-0000-0000B54E0000}"/>
    <cellStyle name="Normal 9 5 3 2 4" xfId="20151" xr:uid="{00000000-0005-0000-0000-0000B64E0000}"/>
    <cellStyle name="Normal 9 5 3 2 5" xfId="20152" xr:uid="{00000000-0005-0000-0000-0000B74E0000}"/>
    <cellStyle name="Normal 9 5 3 3" xfId="20153" xr:uid="{00000000-0005-0000-0000-0000B84E0000}"/>
    <cellStyle name="Normal 9 5 3 3 2" xfId="20154" xr:uid="{00000000-0005-0000-0000-0000B94E0000}"/>
    <cellStyle name="Normal 9 5 3 3 3" xfId="20155" xr:uid="{00000000-0005-0000-0000-0000BA4E0000}"/>
    <cellStyle name="Normal 9 5 3 3 4" xfId="20156" xr:uid="{00000000-0005-0000-0000-0000BB4E0000}"/>
    <cellStyle name="Normal 9 5 3 4" xfId="20157" xr:uid="{00000000-0005-0000-0000-0000BC4E0000}"/>
    <cellStyle name="Normal 9 5 3 5" xfId="20158" xr:uid="{00000000-0005-0000-0000-0000BD4E0000}"/>
    <cellStyle name="Normal 9 5 3 6" xfId="20159" xr:uid="{00000000-0005-0000-0000-0000BE4E0000}"/>
    <cellStyle name="Normal 9 5 4" xfId="20160" xr:uid="{00000000-0005-0000-0000-0000BF4E0000}"/>
    <cellStyle name="Normal 9 5 4 2" xfId="20161" xr:uid="{00000000-0005-0000-0000-0000C04E0000}"/>
    <cellStyle name="Normal 9 5 4 2 2" xfId="20162" xr:uid="{00000000-0005-0000-0000-0000C14E0000}"/>
    <cellStyle name="Normal 9 5 4 2 2 2" xfId="20163" xr:uid="{00000000-0005-0000-0000-0000C24E0000}"/>
    <cellStyle name="Normal 9 5 4 2 2 3" xfId="20164" xr:uid="{00000000-0005-0000-0000-0000C34E0000}"/>
    <cellStyle name="Normal 9 5 4 2 2 4" xfId="20165" xr:uid="{00000000-0005-0000-0000-0000C44E0000}"/>
    <cellStyle name="Normal 9 5 4 2 3" xfId="20166" xr:uid="{00000000-0005-0000-0000-0000C54E0000}"/>
    <cellStyle name="Normal 9 5 4 2 4" xfId="20167" xr:uid="{00000000-0005-0000-0000-0000C64E0000}"/>
    <cellStyle name="Normal 9 5 4 2 5" xfId="20168" xr:uid="{00000000-0005-0000-0000-0000C74E0000}"/>
    <cellStyle name="Normal 9 5 4 3" xfId="20169" xr:uid="{00000000-0005-0000-0000-0000C84E0000}"/>
    <cellStyle name="Normal 9 5 4 3 2" xfId="20170" xr:uid="{00000000-0005-0000-0000-0000C94E0000}"/>
    <cellStyle name="Normal 9 5 4 3 3" xfId="20171" xr:uid="{00000000-0005-0000-0000-0000CA4E0000}"/>
    <cellStyle name="Normal 9 5 4 3 4" xfId="20172" xr:uid="{00000000-0005-0000-0000-0000CB4E0000}"/>
    <cellStyle name="Normal 9 5 4 4" xfId="20173" xr:uid="{00000000-0005-0000-0000-0000CC4E0000}"/>
    <cellStyle name="Normal 9 5 4 5" xfId="20174" xr:uid="{00000000-0005-0000-0000-0000CD4E0000}"/>
    <cellStyle name="Normal 9 5 4 6" xfId="20175" xr:uid="{00000000-0005-0000-0000-0000CE4E0000}"/>
    <cellStyle name="Normal 9 5 5" xfId="20176" xr:uid="{00000000-0005-0000-0000-0000CF4E0000}"/>
    <cellStyle name="Normal 9 5 5 2" xfId="20177" xr:uid="{00000000-0005-0000-0000-0000D04E0000}"/>
    <cellStyle name="Normal 9 5 5 2 2" xfId="20178" xr:uid="{00000000-0005-0000-0000-0000D14E0000}"/>
    <cellStyle name="Normal 9 5 5 2 3" xfId="20179" xr:uid="{00000000-0005-0000-0000-0000D24E0000}"/>
    <cellStyle name="Normal 9 5 5 2 4" xfId="20180" xr:uid="{00000000-0005-0000-0000-0000D34E0000}"/>
    <cellStyle name="Normal 9 5 5 3" xfId="20181" xr:uid="{00000000-0005-0000-0000-0000D44E0000}"/>
    <cellStyle name="Normal 9 5 5 4" xfId="20182" xr:uid="{00000000-0005-0000-0000-0000D54E0000}"/>
    <cellStyle name="Normal 9 5 5 5" xfId="20183" xr:uid="{00000000-0005-0000-0000-0000D64E0000}"/>
    <cellStyle name="Normal 9 5 6" xfId="20184" xr:uid="{00000000-0005-0000-0000-0000D74E0000}"/>
    <cellStyle name="Normal 9 5 7" xfId="20185" xr:uid="{00000000-0005-0000-0000-0000D84E0000}"/>
    <cellStyle name="Normal 9 5 7 2" xfId="20186" xr:uid="{00000000-0005-0000-0000-0000D94E0000}"/>
    <cellStyle name="Normal 9 5 7 3" xfId="20187" xr:uid="{00000000-0005-0000-0000-0000DA4E0000}"/>
    <cellStyle name="Normal 9 5 7 4" xfId="20188" xr:uid="{00000000-0005-0000-0000-0000DB4E0000}"/>
    <cellStyle name="Normal 9 5 8" xfId="20189" xr:uid="{00000000-0005-0000-0000-0000DC4E0000}"/>
    <cellStyle name="Normal 9 5 9" xfId="20190" xr:uid="{00000000-0005-0000-0000-0000DD4E0000}"/>
    <cellStyle name="Normal 9 50" xfId="20191" xr:uid="{00000000-0005-0000-0000-0000DE4E0000}"/>
    <cellStyle name="Normal 9 51" xfId="20192" xr:uid="{00000000-0005-0000-0000-0000DF4E0000}"/>
    <cellStyle name="Normal 9 52" xfId="20193" xr:uid="{00000000-0005-0000-0000-0000E04E0000}"/>
    <cellStyle name="Normal 9 53" xfId="20194" xr:uid="{00000000-0005-0000-0000-0000E14E0000}"/>
    <cellStyle name="Normal 9 54" xfId="20195" xr:uid="{00000000-0005-0000-0000-0000E24E0000}"/>
    <cellStyle name="Normal 9 55" xfId="20196" xr:uid="{00000000-0005-0000-0000-0000E34E0000}"/>
    <cellStyle name="Normal 9 56" xfId="20197" xr:uid="{00000000-0005-0000-0000-0000E44E0000}"/>
    <cellStyle name="Normal 9 57" xfId="20198" xr:uid="{00000000-0005-0000-0000-0000E54E0000}"/>
    <cellStyle name="Normal 9 58" xfId="20199" xr:uid="{00000000-0005-0000-0000-0000E64E0000}"/>
    <cellStyle name="Normal 9 59" xfId="20200" xr:uid="{00000000-0005-0000-0000-0000E74E0000}"/>
    <cellStyle name="Normal 9 6" xfId="20201" xr:uid="{00000000-0005-0000-0000-0000E84E0000}"/>
    <cellStyle name="Normal 9 6 2" xfId="20202" xr:uid="{00000000-0005-0000-0000-0000E94E0000}"/>
    <cellStyle name="Normal 9 6 2 2" xfId="20203" xr:uid="{00000000-0005-0000-0000-0000EA4E0000}"/>
    <cellStyle name="Normal 9 6 2 2 2" xfId="20204" xr:uid="{00000000-0005-0000-0000-0000EB4E0000}"/>
    <cellStyle name="Normal 9 6 2 2 2 2" xfId="20205" xr:uid="{00000000-0005-0000-0000-0000EC4E0000}"/>
    <cellStyle name="Normal 9 6 2 2 2 3" xfId="20206" xr:uid="{00000000-0005-0000-0000-0000ED4E0000}"/>
    <cellStyle name="Normal 9 6 2 2 2 4" xfId="20207" xr:uid="{00000000-0005-0000-0000-0000EE4E0000}"/>
    <cellStyle name="Normal 9 6 2 2 3" xfId="20208" xr:uid="{00000000-0005-0000-0000-0000EF4E0000}"/>
    <cellStyle name="Normal 9 6 2 2 4" xfId="20209" xr:uid="{00000000-0005-0000-0000-0000F04E0000}"/>
    <cellStyle name="Normal 9 6 2 2 5" xfId="20210" xr:uid="{00000000-0005-0000-0000-0000F14E0000}"/>
    <cellStyle name="Normal 9 6 2 3" xfId="20211" xr:uid="{00000000-0005-0000-0000-0000F24E0000}"/>
    <cellStyle name="Normal 9 6 2 3 2" xfId="20212" xr:uid="{00000000-0005-0000-0000-0000F34E0000}"/>
    <cellStyle name="Normal 9 6 2 3 3" xfId="20213" xr:uid="{00000000-0005-0000-0000-0000F44E0000}"/>
    <cellStyle name="Normal 9 6 2 3 4" xfId="20214" xr:uid="{00000000-0005-0000-0000-0000F54E0000}"/>
    <cellStyle name="Normal 9 6 2 4" xfId="20215" xr:uid="{00000000-0005-0000-0000-0000F64E0000}"/>
    <cellStyle name="Normal 9 6 2 5" xfId="20216" xr:uid="{00000000-0005-0000-0000-0000F74E0000}"/>
    <cellStyle name="Normal 9 6 2 6" xfId="20217" xr:uid="{00000000-0005-0000-0000-0000F84E0000}"/>
    <cellStyle name="Normal 9 6 3" xfId="20218" xr:uid="{00000000-0005-0000-0000-0000F94E0000}"/>
    <cellStyle name="Normal 9 6 3 2" xfId="20219" xr:uid="{00000000-0005-0000-0000-0000FA4E0000}"/>
    <cellStyle name="Normal 9 6 3 2 2" xfId="20220" xr:uid="{00000000-0005-0000-0000-0000FB4E0000}"/>
    <cellStyle name="Normal 9 6 3 2 3" xfId="20221" xr:uid="{00000000-0005-0000-0000-0000FC4E0000}"/>
    <cellStyle name="Normal 9 6 3 2 4" xfId="20222" xr:uid="{00000000-0005-0000-0000-0000FD4E0000}"/>
    <cellStyle name="Normal 9 6 3 3" xfId="20223" xr:uid="{00000000-0005-0000-0000-0000FE4E0000}"/>
    <cellStyle name="Normal 9 6 3 4" xfId="20224" xr:uid="{00000000-0005-0000-0000-0000FF4E0000}"/>
    <cellStyle name="Normal 9 6 3 5" xfId="20225" xr:uid="{00000000-0005-0000-0000-0000004F0000}"/>
    <cellStyle name="Normal 9 6 4" xfId="20226" xr:uid="{00000000-0005-0000-0000-0000014F0000}"/>
    <cellStyle name="Normal 9 6 5" xfId="20227" xr:uid="{00000000-0005-0000-0000-0000024F0000}"/>
    <cellStyle name="Normal 9 6 5 2" xfId="20228" xr:uid="{00000000-0005-0000-0000-0000034F0000}"/>
    <cellStyle name="Normal 9 6 5 3" xfId="20229" xr:uid="{00000000-0005-0000-0000-0000044F0000}"/>
    <cellStyle name="Normal 9 6 5 4" xfId="20230" xr:uid="{00000000-0005-0000-0000-0000054F0000}"/>
    <cellStyle name="Normal 9 6 6" xfId="20231" xr:uid="{00000000-0005-0000-0000-0000064F0000}"/>
    <cellStyle name="Normal 9 6 7" xfId="20232" xr:uid="{00000000-0005-0000-0000-0000074F0000}"/>
    <cellStyle name="Normal 9 6 8" xfId="20233" xr:uid="{00000000-0005-0000-0000-0000084F0000}"/>
    <cellStyle name="Normal 9 60" xfId="20234" xr:uid="{00000000-0005-0000-0000-0000094F0000}"/>
    <cellStyle name="Normal 9 61" xfId="20235" xr:uid="{00000000-0005-0000-0000-00000A4F0000}"/>
    <cellStyle name="Normal 9 62" xfId="20236" xr:uid="{00000000-0005-0000-0000-00000B4F0000}"/>
    <cellStyle name="Normal 9 63" xfId="20237" xr:uid="{00000000-0005-0000-0000-00000C4F0000}"/>
    <cellStyle name="Normal 9 64" xfId="20238" xr:uid="{00000000-0005-0000-0000-00000D4F0000}"/>
    <cellStyle name="Normal 9 65" xfId="20239" xr:uid="{00000000-0005-0000-0000-00000E4F0000}"/>
    <cellStyle name="Normal 9 66" xfId="20240" xr:uid="{00000000-0005-0000-0000-00000F4F0000}"/>
    <cellStyle name="Normal 9 67" xfId="20241" xr:uid="{00000000-0005-0000-0000-0000104F0000}"/>
    <cellStyle name="Normal 9 68" xfId="20242" xr:uid="{00000000-0005-0000-0000-0000114F0000}"/>
    <cellStyle name="Normal 9 69" xfId="20243" xr:uid="{00000000-0005-0000-0000-0000124F0000}"/>
    <cellStyle name="Normal 9 7" xfId="20244" xr:uid="{00000000-0005-0000-0000-0000134F0000}"/>
    <cellStyle name="Normal 9 7 2" xfId="20245" xr:uid="{00000000-0005-0000-0000-0000144F0000}"/>
    <cellStyle name="Normal 9 7 2 2" xfId="20246" xr:uid="{00000000-0005-0000-0000-0000154F0000}"/>
    <cellStyle name="Normal 9 7 2 2 2" xfId="20247" xr:uid="{00000000-0005-0000-0000-0000164F0000}"/>
    <cellStyle name="Normal 9 7 2 2 2 2" xfId="20248" xr:uid="{00000000-0005-0000-0000-0000174F0000}"/>
    <cellStyle name="Normal 9 7 2 2 2 3" xfId="20249" xr:uid="{00000000-0005-0000-0000-0000184F0000}"/>
    <cellStyle name="Normal 9 7 2 2 2 4" xfId="20250" xr:uid="{00000000-0005-0000-0000-0000194F0000}"/>
    <cellStyle name="Normal 9 7 2 2 3" xfId="20251" xr:uid="{00000000-0005-0000-0000-00001A4F0000}"/>
    <cellStyle name="Normal 9 7 2 2 4" xfId="20252" xr:uid="{00000000-0005-0000-0000-00001B4F0000}"/>
    <cellStyle name="Normal 9 7 2 2 5" xfId="20253" xr:uid="{00000000-0005-0000-0000-00001C4F0000}"/>
    <cellStyle name="Normal 9 7 2 3" xfId="20254" xr:uid="{00000000-0005-0000-0000-00001D4F0000}"/>
    <cellStyle name="Normal 9 7 2 3 2" xfId="20255" xr:uid="{00000000-0005-0000-0000-00001E4F0000}"/>
    <cellStyle name="Normal 9 7 2 3 3" xfId="20256" xr:uid="{00000000-0005-0000-0000-00001F4F0000}"/>
    <cellStyle name="Normal 9 7 2 3 4" xfId="20257" xr:uid="{00000000-0005-0000-0000-0000204F0000}"/>
    <cellStyle name="Normal 9 7 2 4" xfId="20258" xr:uid="{00000000-0005-0000-0000-0000214F0000}"/>
    <cellStyle name="Normal 9 7 2 5" xfId="20259" xr:uid="{00000000-0005-0000-0000-0000224F0000}"/>
    <cellStyle name="Normal 9 7 2 6" xfId="20260" xr:uid="{00000000-0005-0000-0000-0000234F0000}"/>
    <cellStyle name="Normal 9 7 3" xfId="20261" xr:uid="{00000000-0005-0000-0000-0000244F0000}"/>
    <cellStyle name="Normal 9 7 3 2" xfId="20262" xr:uid="{00000000-0005-0000-0000-0000254F0000}"/>
    <cellStyle name="Normal 9 7 3 2 2" xfId="20263" xr:uid="{00000000-0005-0000-0000-0000264F0000}"/>
    <cellStyle name="Normal 9 7 3 2 3" xfId="20264" xr:uid="{00000000-0005-0000-0000-0000274F0000}"/>
    <cellStyle name="Normal 9 7 3 2 4" xfId="20265" xr:uid="{00000000-0005-0000-0000-0000284F0000}"/>
    <cellStyle name="Normal 9 7 3 3" xfId="20266" xr:uid="{00000000-0005-0000-0000-0000294F0000}"/>
    <cellStyle name="Normal 9 7 3 4" xfId="20267" xr:uid="{00000000-0005-0000-0000-00002A4F0000}"/>
    <cellStyle name="Normal 9 7 3 5" xfId="20268" xr:uid="{00000000-0005-0000-0000-00002B4F0000}"/>
    <cellStyle name="Normal 9 7 4" xfId="20269" xr:uid="{00000000-0005-0000-0000-00002C4F0000}"/>
    <cellStyle name="Normal 9 7 5" xfId="20270" xr:uid="{00000000-0005-0000-0000-00002D4F0000}"/>
    <cellStyle name="Normal 9 7 5 2" xfId="20271" xr:uid="{00000000-0005-0000-0000-00002E4F0000}"/>
    <cellStyle name="Normal 9 7 5 3" xfId="20272" xr:uid="{00000000-0005-0000-0000-00002F4F0000}"/>
    <cellStyle name="Normal 9 7 5 4" xfId="20273" xr:uid="{00000000-0005-0000-0000-0000304F0000}"/>
    <cellStyle name="Normal 9 7 6" xfId="20274" xr:uid="{00000000-0005-0000-0000-0000314F0000}"/>
    <cellStyle name="Normal 9 7 7" xfId="20275" xr:uid="{00000000-0005-0000-0000-0000324F0000}"/>
    <cellStyle name="Normal 9 7 8" xfId="20276" xr:uid="{00000000-0005-0000-0000-0000334F0000}"/>
    <cellStyle name="Normal 9 70" xfId="20277" xr:uid="{00000000-0005-0000-0000-0000344F0000}"/>
    <cellStyle name="Normal 9 71" xfId="20278" xr:uid="{00000000-0005-0000-0000-0000354F0000}"/>
    <cellStyle name="Normal 9 72" xfId="20279" xr:uid="{00000000-0005-0000-0000-0000364F0000}"/>
    <cellStyle name="Normal 9 73" xfId="20280" xr:uid="{00000000-0005-0000-0000-0000374F0000}"/>
    <cellStyle name="Normal 9 74" xfId="20281" xr:uid="{00000000-0005-0000-0000-0000384F0000}"/>
    <cellStyle name="Normal 9 75" xfId="20282" xr:uid="{00000000-0005-0000-0000-0000394F0000}"/>
    <cellStyle name="Normal 9 76" xfId="20283" xr:uid="{00000000-0005-0000-0000-00003A4F0000}"/>
    <cellStyle name="Normal 9 77" xfId="20284" xr:uid="{00000000-0005-0000-0000-00003B4F0000}"/>
    <cellStyle name="Normal 9 78" xfId="20285" xr:uid="{00000000-0005-0000-0000-00003C4F0000}"/>
    <cellStyle name="Normal 9 79" xfId="20286" xr:uid="{00000000-0005-0000-0000-00003D4F0000}"/>
    <cellStyle name="Normal 9 8" xfId="20287" xr:uid="{00000000-0005-0000-0000-00003E4F0000}"/>
    <cellStyle name="Normal 9 8 2" xfId="20288" xr:uid="{00000000-0005-0000-0000-00003F4F0000}"/>
    <cellStyle name="Normal 9 8 2 2" xfId="20289" xr:uid="{00000000-0005-0000-0000-0000404F0000}"/>
    <cellStyle name="Normal 9 8 2 2 2" xfId="20290" xr:uid="{00000000-0005-0000-0000-0000414F0000}"/>
    <cellStyle name="Normal 9 8 2 2 3" xfId="20291" xr:uid="{00000000-0005-0000-0000-0000424F0000}"/>
    <cellStyle name="Normal 9 8 2 2 4" xfId="20292" xr:uid="{00000000-0005-0000-0000-0000434F0000}"/>
    <cellStyle name="Normal 9 8 2 3" xfId="20293" xr:uid="{00000000-0005-0000-0000-0000444F0000}"/>
    <cellStyle name="Normal 9 8 2 4" xfId="20294" xr:uid="{00000000-0005-0000-0000-0000454F0000}"/>
    <cellStyle name="Normal 9 8 2 5" xfId="20295" xr:uid="{00000000-0005-0000-0000-0000464F0000}"/>
    <cellStyle name="Normal 9 8 3" xfId="20296" xr:uid="{00000000-0005-0000-0000-0000474F0000}"/>
    <cellStyle name="Normal 9 8 4" xfId="20297" xr:uid="{00000000-0005-0000-0000-0000484F0000}"/>
    <cellStyle name="Normal 9 8 4 2" xfId="20298" xr:uid="{00000000-0005-0000-0000-0000494F0000}"/>
    <cellStyle name="Normal 9 8 4 3" xfId="20299" xr:uid="{00000000-0005-0000-0000-00004A4F0000}"/>
    <cellStyle name="Normal 9 8 4 4" xfId="20300" xr:uid="{00000000-0005-0000-0000-00004B4F0000}"/>
    <cellStyle name="Normal 9 8 5" xfId="20301" xr:uid="{00000000-0005-0000-0000-00004C4F0000}"/>
    <cellStyle name="Normal 9 8 6" xfId="20302" xr:uid="{00000000-0005-0000-0000-00004D4F0000}"/>
    <cellStyle name="Normal 9 8 7" xfId="20303" xr:uid="{00000000-0005-0000-0000-00004E4F0000}"/>
    <cellStyle name="Normal 9 80" xfId="20304" xr:uid="{00000000-0005-0000-0000-00004F4F0000}"/>
    <cellStyle name="Normal 9 81" xfId="20305" xr:uid="{00000000-0005-0000-0000-0000504F0000}"/>
    <cellStyle name="Normal 9 82" xfId="20306" xr:uid="{00000000-0005-0000-0000-0000514F0000}"/>
    <cellStyle name="Normal 9 83" xfId="20307" xr:uid="{00000000-0005-0000-0000-0000524F0000}"/>
    <cellStyle name="Normal 9 84" xfId="20308" xr:uid="{00000000-0005-0000-0000-0000534F0000}"/>
    <cellStyle name="Normal 9 85" xfId="20309" xr:uid="{00000000-0005-0000-0000-0000544F0000}"/>
    <cellStyle name="Normal 9 86" xfId="20310" xr:uid="{00000000-0005-0000-0000-0000554F0000}"/>
    <cellStyle name="Normal 9 87" xfId="20311" xr:uid="{00000000-0005-0000-0000-0000564F0000}"/>
    <cellStyle name="Normal 9 88" xfId="20312" xr:uid="{00000000-0005-0000-0000-0000574F0000}"/>
    <cellStyle name="Normal 9 89" xfId="20313" xr:uid="{00000000-0005-0000-0000-0000584F0000}"/>
    <cellStyle name="Normal 9 9" xfId="20314" xr:uid="{00000000-0005-0000-0000-0000594F0000}"/>
    <cellStyle name="Normal 9 9 2" xfId="20315" xr:uid="{00000000-0005-0000-0000-00005A4F0000}"/>
    <cellStyle name="Normal 9 90" xfId="20316" xr:uid="{00000000-0005-0000-0000-00005B4F0000}"/>
    <cellStyle name="Normal 9 91" xfId="20317" xr:uid="{00000000-0005-0000-0000-00005C4F0000}"/>
    <cellStyle name="Normal 9 92" xfId="20318" xr:uid="{00000000-0005-0000-0000-00005D4F0000}"/>
    <cellStyle name="Normal 9 93" xfId="20319" xr:uid="{00000000-0005-0000-0000-00005E4F0000}"/>
    <cellStyle name="Normal 9 94" xfId="20320" xr:uid="{00000000-0005-0000-0000-00005F4F0000}"/>
    <cellStyle name="Normal 9 95" xfId="20321" xr:uid="{00000000-0005-0000-0000-0000604F0000}"/>
    <cellStyle name="Normal 9 95 2" xfId="20322" xr:uid="{00000000-0005-0000-0000-0000614F0000}"/>
    <cellStyle name="Normal 9 95 3" xfId="20323" xr:uid="{00000000-0005-0000-0000-0000624F0000}"/>
    <cellStyle name="Normal 9 95 4" xfId="20324" xr:uid="{00000000-0005-0000-0000-0000634F0000}"/>
    <cellStyle name="Normal 9 96" xfId="20325" xr:uid="{00000000-0005-0000-0000-0000644F0000}"/>
    <cellStyle name="Normal 9 97" xfId="20326" xr:uid="{00000000-0005-0000-0000-0000654F0000}"/>
    <cellStyle name="Normal 9 98" xfId="20327" xr:uid="{00000000-0005-0000-0000-0000664F0000}"/>
    <cellStyle name="Normal 90" xfId="20328" xr:uid="{00000000-0005-0000-0000-0000674F0000}"/>
    <cellStyle name="Normal 90 2" xfId="20329" xr:uid="{00000000-0005-0000-0000-0000684F0000}"/>
    <cellStyle name="Normal 90 3" xfId="20330" xr:uid="{00000000-0005-0000-0000-0000694F0000}"/>
    <cellStyle name="Normal 90 4" xfId="20331" xr:uid="{00000000-0005-0000-0000-00006A4F0000}"/>
    <cellStyle name="Normal 91" xfId="20332" xr:uid="{00000000-0005-0000-0000-00006B4F0000}"/>
    <cellStyle name="Normal 91 2" xfId="20333" xr:uid="{00000000-0005-0000-0000-00006C4F0000}"/>
    <cellStyle name="Normal 91 3" xfId="20334" xr:uid="{00000000-0005-0000-0000-00006D4F0000}"/>
    <cellStyle name="Normal 91 4" xfId="20335" xr:uid="{00000000-0005-0000-0000-00006E4F0000}"/>
    <cellStyle name="Normal 92" xfId="20336" xr:uid="{00000000-0005-0000-0000-00006F4F0000}"/>
    <cellStyle name="Normal 92 2" xfId="20337" xr:uid="{00000000-0005-0000-0000-0000704F0000}"/>
    <cellStyle name="Normal 92 3" xfId="20338" xr:uid="{00000000-0005-0000-0000-0000714F0000}"/>
    <cellStyle name="Normal 92 4" xfId="20339" xr:uid="{00000000-0005-0000-0000-0000724F0000}"/>
    <cellStyle name="Normal 93" xfId="20340" xr:uid="{00000000-0005-0000-0000-0000734F0000}"/>
    <cellStyle name="Normal 93 2" xfId="20341" xr:uid="{00000000-0005-0000-0000-0000744F0000}"/>
    <cellStyle name="Normal 94" xfId="20342" xr:uid="{00000000-0005-0000-0000-0000754F0000}"/>
    <cellStyle name="Normal 94 2" xfId="20343" xr:uid="{00000000-0005-0000-0000-0000764F0000}"/>
    <cellStyle name="Normal 94 3" xfId="20344" xr:uid="{00000000-0005-0000-0000-0000774F0000}"/>
    <cellStyle name="Normal 94 4" xfId="20345" xr:uid="{00000000-0005-0000-0000-0000784F0000}"/>
    <cellStyle name="Normal 95" xfId="20346" xr:uid="{00000000-0005-0000-0000-0000794F0000}"/>
    <cellStyle name="Normal 95 2" xfId="20347" xr:uid="{00000000-0005-0000-0000-00007A4F0000}"/>
    <cellStyle name="Normal 95 3" xfId="20348" xr:uid="{00000000-0005-0000-0000-00007B4F0000}"/>
    <cellStyle name="Normal 95 4" xfId="20349" xr:uid="{00000000-0005-0000-0000-00007C4F0000}"/>
    <cellStyle name="Normal 96" xfId="20350" xr:uid="{00000000-0005-0000-0000-00007D4F0000}"/>
    <cellStyle name="Normal 96 2" xfId="20351" xr:uid="{00000000-0005-0000-0000-00007E4F0000}"/>
    <cellStyle name="Normal 96 2 2" xfId="20352" xr:uid="{00000000-0005-0000-0000-00007F4F0000}"/>
    <cellStyle name="Normal 96 2 2 2" xfId="20353" xr:uid="{00000000-0005-0000-0000-0000804F0000}"/>
    <cellStyle name="Normal 96 2 2 3" xfId="20354" xr:uid="{00000000-0005-0000-0000-0000814F0000}"/>
    <cellStyle name="Normal 96 2 2 4" xfId="20355" xr:uid="{00000000-0005-0000-0000-0000824F0000}"/>
    <cellStyle name="Normal 96 2 3" xfId="20356" xr:uid="{00000000-0005-0000-0000-0000834F0000}"/>
    <cellStyle name="Normal 96 2 4" xfId="20357" xr:uid="{00000000-0005-0000-0000-0000844F0000}"/>
    <cellStyle name="Normal 96 2 5" xfId="20358" xr:uid="{00000000-0005-0000-0000-0000854F0000}"/>
    <cellStyle name="Normal 96 3" xfId="20359" xr:uid="{00000000-0005-0000-0000-0000864F0000}"/>
    <cellStyle name="Normal 96 3 2" xfId="20360" xr:uid="{00000000-0005-0000-0000-0000874F0000}"/>
    <cellStyle name="Normal 96 3 3" xfId="20361" xr:uid="{00000000-0005-0000-0000-0000884F0000}"/>
    <cellStyle name="Normal 96 3 4" xfId="20362" xr:uid="{00000000-0005-0000-0000-0000894F0000}"/>
    <cellStyle name="Normal 96 4" xfId="20363" xr:uid="{00000000-0005-0000-0000-00008A4F0000}"/>
    <cellStyle name="Normal 96 4 2" xfId="20364" xr:uid="{00000000-0005-0000-0000-00008B4F0000}"/>
    <cellStyle name="Normal 96 4 3" xfId="20365" xr:uid="{00000000-0005-0000-0000-00008C4F0000}"/>
    <cellStyle name="Normal 96 4 4" xfId="20366" xr:uid="{00000000-0005-0000-0000-00008D4F0000}"/>
    <cellStyle name="Normal 96 5" xfId="20367" xr:uid="{00000000-0005-0000-0000-00008E4F0000}"/>
    <cellStyle name="Normal 96 6" xfId="20368" xr:uid="{00000000-0005-0000-0000-00008F4F0000}"/>
    <cellStyle name="Normal 96 7" xfId="20369" xr:uid="{00000000-0005-0000-0000-0000904F0000}"/>
    <cellStyle name="Normal 97" xfId="20370" xr:uid="{00000000-0005-0000-0000-0000914F0000}"/>
    <cellStyle name="Normal 97 2" xfId="20371" xr:uid="{00000000-0005-0000-0000-0000924F0000}"/>
    <cellStyle name="Normal 97 3" xfId="20372" xr:uid="{00000000-0005-0000-0000-0000934F0000}"/>
    <cellStyle name="Normal 97 4" xfId="20373" xr:uid="{00000000-0005-0000-0000-0000944F0000}"/>
    <cellStyle name="Normal 98" xfId="20374" xr:uid="{00000000-0005-0000-0000-0000954F0000}"/>
    <cellStyle name="Normal 98 2" xfId="20375" xr:uid="{00000000-0005-0000-0000-0000964F0000}"/>
    <cellStyle name="Normal 98 3" xfId="20376" xr:uid="{00000000-0005-0000-0000-0000974F0000}"/>
    <cellStyle name="Normal 98 4" xfId="20377" xr:uid="{00000000-0005-0000-0000-0000984F0000}"/>
    <cellStyle name="Normal 99" xfId="20378" xr:uid="{00000000-0005-0000-0000-0000994F0000}"/>
    <cellStyle name="Normal 99 2" xfId="20379" xr:uid="{00000000-0005-0000-0000-00009A4F0000}"/>
    <cellStyle name="Normal 99 3" xfId="20380" xr:uid="{00000000-0005-0000-0000-00009B4F0000}"/>
    <cellStyle name="Normal 99 4" xfId="20381" xr:uid="{00000000-0005-0000-0000-00009C4F0000}"/>
    <cellStyle name="Normal_Capital &amp; RWA N" xfId="8" xr:uid="{00000000-0005-0000-0000-00009D4F0000}"/>
    <cellStyle name="Normal_Capital &amp; RWA N 2" xfId="16" xr:uid="{00000000-0005-0000-0000-00009E4F0000}"/>
    <cellStyle name="Normal_Casestdy draft" xfId="15" xr:uid="{00000000-0005-0000-0000-0000A04F0000}"/>
    <cellStyle name="Normal_Casestdy draft 2" xfId="9" xr:uid="{00000000-0005-0000-0000-0000A14F0000}"/>
    <cellStyle name="Normalny_Eksport 2000 - F" xfId="20382" xr:uid="{00000000-0005-0000-0000-0000A24F0000}"/>
    <cellStyle name="Note 2" xfId="20383" xr:uid="{00000000-0005-0000-0000-0000A34F0000}"/>
    <cellStyle name="Note 2 10" xfId="20384" xr:uid="{00000000-0005-0000-0000-0000A44F0000}"/>
    <cellStyle name="Note 2 10 2" xfId="20385" xr:uid="{00000000-0005-0000-0000-0000A54F0000}"/>
    <cellStyle name="Note 2 10 3" xfId="20386" xr:uid="{00000000-0005-0000-0000-0000A64F0000}"/>
    <cellStyle name="Note 2 10 4" xfId="20387" xr:uid="{00000000-0005-0000-0000-0000A74F0000}"/>
    <cellStyle name="Note 2 10 5" xfId="20388" xr:uid="{00000000-0005-0000-0000-0000A84F0000}"/>
    <cellStyle name="Note 2 11" xfId="20389" xr:uid="{00000000-0005-0000-0000-0000A94F0000}"/>
    <cellStyle name="Note 2 11 2" xfId="20390" xr:uid="{00000000-0005-0000-0000-0000AA4F0000}"/>
    <cellStyle name="Note 2 11 3" xfId="20391" xr:uid="{00000000-0005-0000-0000-0000AB4F0000}"/>
    <cellStyle name="Note 2 11 4" xfId="20392" xr:uid="{00000000-0005-0000-0000-0000AC4F0000}"/>
    <cellStyle name="Note 2 11 5" xfId="20393" xr:uid="{00000000-0005-0000-0000-0000AD4F0000}"/>
    <cellStyle name="Note 2 12" xfId="20394" xr:uid="{00000000-0005-0000-0000-0000AE4F0000}"/>
    <cellStyle name="Note 2 12 2" xfId="20395" xr:uid="{00000000-0005-0000-0000-0000AF4F0000}"/>
    <cellStyle name="Note 2 12 3" xfId="20396" xr:uid="{00000000-0005-0000-0000-0000B04F0000}"/>
    <cellStyle name="Note 2 12 4" xfId="20397" xr:uid="{00000000-0005-0000-0000-0000B14F0000}"/>
    <cellStyle name="Note 2 12 5" xfId="20398" xr:uid="{00000000-0005-0000-0000-0000B24F0000}"/>
    <cellStyle name="Note 2 13" xfId="20399" xr:uid="{00000000-0005-0000-0000-0000B34F0000}"/>
    <cellStyle name="Note 2 13 2" xfId="20400" xr:uid="{00000000-0005-0000-0000-0000B44F0000}"/>
    <cellStyle name="Note 2 13 3" xfId="20401" xr:uid="{00000000-0005-0000-0000-0000B54F0000}"/>
    <cellStyle name="Note 2 13 4" xfId="20402" xr:uid="{00000000-0005-0000-0000-0000B64F0000}"/>
    <cellStyle name="Note 2 13 5" xfId="20403" xr:uid="{00000000-0005-0000-0000-0000B74F0000}"/>
    <cellStyle name="Note 2 14" xfId="20404" xr:uid="{00000000-0005-0000-0000-0000B84F0000}"/>
    <cellStyle name="Note 2 14 2" xfId="20405" xr:uid="{00000000-0005-0000-0000-0000B94F0000}"/>
    <cellStyle name="Note 2 15" xfId="20406" xr:uid="{00000000-0005-0000-0000-0000BA4F0000}"/>
    <cellStyle name="Note 2 15 2" xfId="20407" xr:uid="{00000000-0005-0000-0000-0000BB4F0000}"/>
    <cellStyle name="Note 2 16" xfId="20408" xr:uid="{00000000-0005-0000-0000-0000BC4F0000}"/>
    <cellStyle name="Note 2 17" xfId="20409" xr:uid="{00000000-0005-0000-0000-0000BD4F0000}"/>
    <cellStyle name="Note 2 2" xfId="20410" xr:uid="{00000000-0005-0000-0000-0000BE4F0000}"/>
    <cellStyle name="Note 2 2 10" xfId="20411" xr:uid="{00000000-0005-0000-0000-0000BF4F0000}"/>
    <cellStyle name="Note 2 2 2" xfId="20412" xr:uid="{00000000-0005-0000-0000-0000C04F0000}"/>
    <cellStyle name="Note 2 2 2 2" xfId="20413" xr:uid="{00000000-0005-0000-0000-0000C14F0000}"/>
    <cellStyle name="Note 2 2 2 3" xfId="20414" xr:uid="{00000000-0005-0000-0000-0000C24F0000}"/>
    <cellStyle name="Note 2 2 2 4" xfId="20415" xr:uid="{00000000-0005-0000-0000-0000C34F0000}"/>
    <cellStyle name="Note 2 2 2 5" xfId="20416" xr:uid="{00000000-0005-0000-0000-0000C44F0000}"/>
    <cellStyle name="Note 2 2 3" xfId="20417" xr:uid="{00000000-0005-0000-0000-0000C54F0000}"/>
    <cellStyle name="Note 2 2 3 2" xfId="20418" xr:uid="{00000000-0005-0000-0000-0000C64F0000}"/>
    <cellStyle name="Note 2 2 3 3" xfId="20419" xr:uid="{00000000-0005-0000-0000-0000C74F0000}"/>
    <cellStyle name="Note 2 2 3 4" xfId="20420" xr:uid="{00000000-0005-0000-0000-0000C84F0000}"/>
    <cellStyle name="Note 2 2 3 5" xfId="20421" xr:uid="{00000000-0005-0000-0000-0000C94F0000}"/>
    <cellStyle name="Note 2 2 4" xfId="20422" xr:uid="{00000000-0005-0000-0000-0000CA4F0000}"/>
    <cellStyle name="Note 2 2 4 2" xfId="20423" xr:uid="{00000000-0005-0000-0000-0000CB4F0000}"/>
    <cellStyle name="Note 2 2 4 3" xfId="20424" xr:uid="{00000000-0005-0000-0000-0000CC4F0000}"/>
    <cellStyle name="Note 2 2 4 4" xfId="20425" xr:uid="{00000000-0005-0000-0000-0000CD4F0000}"/>
    <cellStyle name="Note 2 2 5" xfId="20426" xr:uid="{00000000-0005-0000-0000-0000CE4F0000}"/>
    <cellStyle name="Note 2 2 5 2" xfId="20427" xr:uid="{00000000-0005-0000-0000-0000CF4F0000}"/>
    <cellStyle name="Note 2 2 5 3" xfId="20428" xr:uid="{00000000-0005-0000-0000-0000D04F0000}"/>
    <cellStyle name="Note 2 2 5 4" xfId="20429" xr:uid="{00000000-0005-0000-0000-0000D14F0000}"/>
    <cellStyle name="Note 2 2 6" xfId="20430" xr:uid="{00000000-0005-0000-0000-0000D24F0000}"/>
    <cellStyle name="Note 2 2 7" xfId="20431" xr:uid="{00000000-0005-0000-0000-0000D34F0000}"/>
    <cellStyle name="Note 2 2 8" xfId="20432" xr:uid="{00000000-0005-0000-0000-0000D44F0000}"/>
    <cellStyle name="Note 2 2 9" xfId="20433" xr:uid="{00000000-0005-0000-0000-0000D54F0000}"/>
    <cellStyle name="Note 2 3" xfId="20434" xr:uid="{00000000-0005-0000-0000-0000D64F0000}"/>
    <cellStyle name="Note 2 3 2" xfId="20435" xr:uid="{00000000-0005-0000-0000-0000D74F0000}"/>
    <cellStyle name="Note 2 3 3" xfId="20436" xr:uid="{00000000-0005-0000-0000-0000D84F0000}"/>
    <cellStyle name="Note 2 3 4" xfId="20437" xr:uid="{00000000-0005-0000-0000-0000D94F0000}"/>
    <cellStyle name="Note 2 3 5" xfId="20438" xr:uid="{00000000-0005-0000-0000-0000DA4F0000}"/>
    <cellStyle name="Note 2 4" xfId="20439" xr:uid="{00000000-0005-0000-0000-0000DB4F0000}"/>
    <cellStyle name="Note 2 4 2" xfId="20440" xr:uid="{00000000-0005-0000-0000-0000DC4F0000}"/>
    <cellStyle name="Note 2 4 2 2" xfId="20441" xr:uid="{00000000-0005-0000-0000-0000DD4F0000}"/>
    <cellStyle name="Note 2 4 3" xfId="20442" xr:uid="{00000000-0005-0000-0000-0000DE4F0000}"/>
    <cellStyle name="Note 2 4 3 2" xfId="20443" xr:uid="{00000000-0005-0000-0000-0000DF4F0000}"/>
    <cellStyle name="Note 2 4 4" xfId="20444" xr:uid="{00000000-0005-0000-0000-0000E04F0000}"/>
    <cellStyle name="Note 2 4 4 2" xfId="20445" xr:uid="{00000000-0005-0000-0000-0000E14F0000}"/>
    <cellStyle name="Note 2 4 5" xfId="20446" xr:uid="{00000000-0005-0000-0000-0000E24F0000}"/>
    <cellStyle name="Note 2 4 6" xfId="20447" xr:uid="{00000000-0005-0000-0000-0000E34F0000}"/>
    <cellStyle name="Note 2 4 7" xfId="20448" xr:uid="{00000000-0005-0000-0000-0000E44F0000}"/>
    <cellStyle name="Note 2 5" xfId="20449" xr:uid="{00000000-0005-0000-0000-0000E54F0000}"/>
    <cellStyle name="Note 2 5 2" xfId="20450" xr:uid="{00000000-0005-0000-0000-0000E64F0000}"/>
    <cellStyle name="Note 2 5 2 2" xfId="20451" xr:uid="{00000000-0005-0000-0000-0000E74F0000}"/>
    <cellStyle name="Note 2 5 3" xfId="20452" xr:uid="{00000000-0005-0000-0000-0000E84F0000}"/>
    <cellStyle name="Note 2 5 3 2" xfId="20453" xr:uid="{00000000-0005-0000-0000-0000E94F0000}"/>
    <cellStyle name="Note 2 5 4" xfId="20454" xr:uid="{00000000-0005-0000-0000-0000EA4F0000}"/>
    <cellStyle name="Note 2 5 4 2" xfId="20455" xr:uid="{00000000-0005-0000-0000-0000EB4F0000}"/>
    <cellStyle name="Note 2 5 5" xfId="20456" xr:uid="{00000000-0005-0000-0000-0000EC4F0000}"/>
    <cellStyle name="Note 2 5 6" xfId="20457" xr:uid="{00000000-0005-0000-0000-0000ED4F0000}"/>
    <cellStyle name="Note 2 5 7" xfId="20458" xr:uid="{00000000-0005-0000-0000-0000EE4F0000}"/>
    <cellStyle name="Note 2 6" xfId="20459" xr:uid="{00000000-0005-0000-0000-0000EF4F0000}"/>
    <cellStyle name="Note 2 6 2" xfId="20460" xr:uid="{00000000-0005-0000-0000-0000F04F0000}"/>
    <cellStyle name="Note 2 6 2 2" xfId="20461" xr:uid="{00000000-0005-0000-0000-0000F14F0000}"/>
    <cellStyle name="Note 2 6 3" xfId="20462" xr:uid="{00000000-0005-0000-0000-0000F24F0000}"/>
    <cellStyle name="Note 2 6 3 2" xfId="20463" xr:uid="{00000000-0005-0000-0000-0000F34F0000}"/>
    <cellStyle name="Note 2 6 4" xfId="20464" xr:uid="{00000000-0005-0000-0000-0000F44F0000}"/>
    <cellStyle name="Note 2 6 4 2" xfId="20465" xr:uid="{00000000-0005-0000-0000-0000F54F0000}"/>
    <cellStyle name="Note 2 6 5" xfId="20466" xr:uid="{00000000-0005-0000-0000-0000F64F0000}"/>
    <cellStyle name="Note 2 6 6" xfId="20467" xr:uid="{00000000-0005-0000-0000-0000F74F0000}"/>
    <cellStyle name="Note 2 6 7" xfId="20468" xr:uid="{00000000-0005-0000-0000-0000F84F0000}"/>
    <cellStyle name="Note 2 7" xfId="20469" xr:uid="{00000000-0005-0000-0000-0000F94F0000}"/>
    <cellStyle name="Note 2 7 2" xfId="20470" xr:uid="{00000000-0005-0000-0000-0000FA4F0000}"/>
    <cellStyle name="Note 2 7 2 2" xfId="20471" xr:uid="{00000000-0005-0000-0000-0000FB4F0000}"/>
    <cellStyle name="Note 2 7 3" xfId="20472" xr:uid="{00000000-0005-0000-0000-0000FC4F0000}"/>
    <cellStyle name="Note 2 7 3 2" xfId="20473" xr:uid="{00000000-0005-0000-0000-0000FD4F0000}"/>
    <cellStyle name="Note 2 7 4" xfId="20474" xr:uid="{00000000-0005-0000-0000-0000FE4F0000}"/>
    <cellStyle name="Note 2 7 4 2" xfId="20475" xr:uid="{00000000-0005-0000-0000-0000FF4F0000}"/>
    <cellStyle name="Note 2 7 5" xfId="20476" xr:uid="{00000000-0005-0000-0000-000000500000}"/>
    <cellStyle name="Note 2 7 6" xfId="20477" xr:uid="{00000000-0005-0000-0000-000001500000}"/>
    <cellStyle name="Note 2 7 7" xfId="20478" xr:uid="{00000000-0005-0000-0000-000002500000}"/>
    <cellStyle name="Note 2 8" xfId="20479" xr:uid="{00000000-0005-0000-0000-000003500000}"/>
    <cellStyle name="Note 2 8 2" xfId="20480" xr:uid="{00000000-0005-0000-0000-000004500000}"/>
    <cellStyle name="Note 2 8 3" xfId="20481" xr:uid="{00000000-0005-0000-0000-000005500000}"/>
    <cellStyle name="Note 2 8 4" xfId="20482" xr:uid="{00000000-0005-0000-0000-000006500000}"/>
    <cellStyle name="Note 2 8 5" xfId="20483" xr:uid="{00000000-0005-0000-0000-000007500000}"/>
    <cellStyle name="Note 2 9" xfId="20484" xr:uid="{00000000-0005-0000-0000-000008500000}"/>
    <cellStyle name="Note 2 9 2" xfId="20485" xr:uid="{00000000-0005-0000-0000-000009500000}"/>
    <cellStyle name="Note 2 9 3" xfId="20486" xr:uid="{00000000-0005-0000-0000-00000A500000}"/>
    <cellStyle name="Note 2 9 4" xfId="20487" xr:uid="{00000000-0005-0000-0000-00000B500000}"/>
    <cellStyle name="Note 2 9 5" xfId="20488" xr:uid="{00000000-0005-0000-0000-00000C500000}"/>
    <cellStyle name="Note 3 2" xfId="20489" xr:uid="{00000000-0005-0000-0000-00000D500000}"/>
    <cellStyle name="Note 3 2 2" xfId="20490" xr:uid="{00000000-0005-0000-0000-00000E500000}"/>
    <cellStyle name="Note 3 2 3" xfId="20491" xr:uid="{00000000-0005-0000-0000-00000F500000}"/>
    <cellStyle name="Note 3 3" xfId="20492" xr:uid="{00000000-0005-0000-0000-000010500000}"/>
    <cellStyle name="Note 3 3 2" xfId="20493" xr:uid="{00000000-0005-0000-0000-000011500000}"/>
    <cellStyle name="Note 3 4" xfId="20494" xr:uid="{00000000-0005-0000-0000-000012500000}"/>
    <cellStyle name="Note 3 5" xfId="20495" xr:uid="{00000000-0005-0000-0000-000013500000}"/>
    <cellStyle name="Note 4 2" xfId="20496" xr:uid="{00000000-0005-0000-0000-000014500000}"/>
    <cellStyle name="Note 4 2 2" xfId="20497" xr:uid="{00000000-0005-0000-0000-000015500000}"/>
    <cellStyle name="Note 4 2 3" xfId="20498" xr:uid="{00000000-0005-0000-0000-000016500000}"/>
    <cellStyle name="Note 4 3" xfId="20499" xr:uid="{00000000-0005-0000-0000-000017500000}"/>
    <cellStyle name="Note 4 4" xfId="20500" xr:uid="{00000000-0005-0000-0000-000018500000}"/>
    <cellStyle name="Note 4 5" xfId="20501" xr:uid="{00000000-0005-0000-0000-000019500000}"/>
    <cellStyle name="Note 5" xfId="20502" xr:uid="{00000000-0005-0000-0000-00001A500000}"/>
    <cellStyle name="Note 5 2" xfId="20503" xr:uid="{00000000-0005-0000-0000-00001B500000}"/>
    <cellStyle name="Note 5 2 2" xfId="20504" xr:uid="{00000000-0005-0000-0000-00001C500000}"/>
    <cellStyle name="Note 5 3" xfId="20505" xr:uid="{00000000-0005-0000-0000-00001D500000}"/>
    <cellStyle name="Note 5 3 2" xfId="20506" xr:uid="{00000000-0005-0000-0000-00001E500000}"/>
    <cellStyle name="Note 5 4" xfId="20507" xr:uid="{00000000-0005-0000-0000-00001F500000}"/>
    <cellStyle name="Note 5 5" xfId="20508" xr:uid="{00000000-0005-0000-0000-000020500000}"/>
    <cellStyle name="Note 6" xfId="20509" xr:uid="{00000000-0005-0000-0000-000021500000}"/>
    <cellStyle name="Note 6 2" xfId="20510" xr:uid="{00000000-0005-0000-0000-000022500000}"/>
    <cellStyle name="Note 6 2 2" xfId="20511" xr:uid="{00000000-0005-0000-0000-000023500000}"/>
    <cellStyle name="Note 6 3" xfId="20512" xr:uid="{00000000-0005-0000-0000-000024500000}"/>
    <cellStyle name="Note 6 4" xfId="20513" xr:uid="{00000000-0005-0000-0000-000025500000}"/>
    <cellStyle name="Note 7" xfId="20514" xr:uid="{00000000-0005-0000-0000-000026500000}"/>
    <cellStyle name="Note 8" xfId="20515" xr:uid="{00000000-0005-0000-0000-000027500000}"/>
    <cellStyle name="Note 8 2" xfId="20516" xr:uid="{00000000-0005-0000-0000-000028500000}"/>
    <cellStyle name="Note 9" xfId="20517" xr:uid="{00000000-0005-0000-0000-000029500000}"/>
    <cellStyle name="Ôèíàíñîâûé [0]_Ëèñò1" xfId="20518" xr:uid="{00000000-0005-0000-0000-00002A500000}"/>
    <cellStyle name="Ôèíàíñîâûé_Ëèñò1" xfId="20519" xr:uid="{00000000-0005-0000-0000-00002B500000}"/>
    <cellStyle name="Option" xfId="20520" xr:uid="{00000000-0005-0000-0000-00002C500000}"/>
    <cellStyle name="Option 2" xfId="20521" xr:uid="{00000000-0005-0000-0000-00002D500000}"/>
    <cellStyle name="Option 3" xfId="20522" xr:uid="{00000000-0005-0000-0000-00002E500000}"/>
    <cellStyle name="Option 4" xfId="20523" xr:uid="{00000000-0005-0000-0000-00002F500000}"/>
    <cellStyle name="optionalExposure" xfId="20524" xr:uid="{00000000-0005-0000-0000-000030500000}"/>
    <cellStyle name="OptionHeading" xfId="20525" xr:uid="{00000000-0005-0000-0000-000031500000}"/>
    <cellStyle name="OptionHeading 2" xfId="20526" xr:uid="{00000000-0005-0000-0000-000032500000}"/>
    <cellStyle name="OptionHeading 3" xfId="20527" xr:uid="{00000000-0005-0000-0000-000033500000}"/>
    <cellStyle name="Output 2" xfId="20528" xr:uid="{00000000-0005-0000-0000-000034500000}"/>
    <cellStyle name="Output 2 10" xfId="20529" xr:uid="{00000000-0005-0000-0000-000035500000}"/>
    <cellStyle name="Output 2 10 2" xfId="20530" xr:uid="{00000000-0005-0000-0000-000036500000}"/>
    <cellStyle name="Output 2 10 3" xfId="20531" xr:uid="{00000000-0005-0000-0000-000037500000}"/>
    <cellStyle name="Output 2 10 4" xfId="20532" xr:uid="{00000000-0005-0000-0000-000038500000}"/>
    <cellStyle name="Output 2 10 5" xfId="20533" xr:uid="{00000000-0005-0000-0000-000039500000}"/>
    <cellStyle name="Output 2 11" xfId="20534" xr:uid="{00000000-0005-0000-0000-00003A500000}"/>
    <cellStyle name="Output 2 11 2" xfId="20535" xr:uid="{00000000-0005-0000-0000-00003B500000}"/>
    <cellStyle name="Output 2 11 3" xfId="20536" xr:uid="{00000000-0005-0000-0000-00003C500000}"/>
    <cellStyle name="Output 2 11 4" xfId="20537" xr:uid="{00000000-0005-0000-0000-00003D500000}"/>
    <cellStyle name="Output 2 11 5" xfId="20538" xr:uid="{00000000-0005-0000-0000-00003E500000}"/>
    <cellStyle name="Output 2 12" xfId="20539" xr:uid="{00000000-0005-0000-0000-00003F500000}"/>
    <cellStyle name="Output 2 12 2" xfId="20540" xr:uid="{00000000-0005-0000-0000-000040500000}"/>
    <cellStyle name="Output 2 12 3" xfId="20541" xr:uid="{00000000-0005-0000-0000-000041500000}"/>
    <cellStyle name="Output 2 12 4" xfId="20542" xr:uid="{00000000-0005-0000-0000-000042500000}"/>
    <cellStyle name="Output 2 12 5" xfId="20543" xr:uid="{00000000-0005-0000-0000-000043500000}"/>
    <cellStyle name="Output 2 13" xfId="20544" xr:uid="{00000000-0005-0000-0000-000044500000}"/>
    <cellStyle name="Output 2 13 2" xfId="20545" xr:uid="{00000000-0005-0000-0000-000045500000}"/>
    <cellStyle name="Output 2 13 3" xfId="20546" xr:uid="{00000000-0005-0000-0000-000046500000}"/>
    <cellStyle name="Output 2 13 4" xfId="20547" xr:uid="{00000000-0005-0000-0000-000047500000}"/>
    <cellStyle name="Output 2 14" xfId="20548" xr:uid="{00000000-0005-0000-0000-000048500000}"/>
    <cellStyle name="Output 2 15" xfId="20549" xr:uid="{00000000-0005-0000-0000-000049500000}"/>
    <cellStyle name="Output 2 16" xfId="20550" xr:uid="{00000000-0005-0000-0000-00004A500000}"/>
    <cellStyle name="Output 2 2" xfId="20551" xr:uid="{00000000-0005-0000-0000-00004B500000}"/>
    <cellStyle name="Output 2 2 2" xfId="20552" xr:uid="{00000000-0005-0000-0000-00004C500000}"/>
    <cellStyle name="Output 2 2 2 2" xfId="20553" xr:uid="{00000000-0005-0000-0000-00004D500000}"/>
    <cellStyle name="Output 2 2 2 3" xfId="20554" xr:uid="{00000000-0005-0000-0000-00004E500000}"/>
    <cellStyle name="Output 2 2 2 4" xfId="20555" xr:uid="{00000000-0005-0000-0000-00004F500000}"/>
    <cellStyle name="Output 2 2 3" xfId="20556" xr:uid="{00000000-0005-0000-0000-000050500000}"/>
    <cellStyle name="Output 2 2 3 2" xfId="20557" xr:uid="{00000000-0005-0000-0000-000051500000}"/>
    <cellStyle name="Output 2 2 3 3" xfId="20558" xr:uid="{00000000-0005-0000-0000-000052500000}"/>
    <cellStyle name="Output 2 2 3 4" xfId="20559" xr:uid="{00000000-0005-0000-0000-000053500000}"/>
    <cellStyle name="Output 2 2 4" xfId="20560" xr:uid="{00000000-0005-0000-0000-000054500000}"/>
    <cellStyle name="Output 2 2 4 2" xfId="20561" xr:uid="{00000000-0005-0000-0000-000055500000}"/>
    <cellStyle name="Output 2 2 4 3" xfId="20562" xr:uid="{00000000-0005-0000-0000-000056500000}"/>
    <cellStyle name="Output 2 2 4 4" xfId="20563" xr:uid="{00000000-0005-0000-0000-000057500000}"/>
    <cellStyle name="Output 2 2 5" xfId="20564" xr:uid="{00000000-0005-0000-0000-000058500000}"/>
    <cellStyle name="Output 2 2 5 2" xfId="20565" xr:uid="{00000000-0005-0000-0000-000059500000}"/>
    <cellStyle name="Output 2 2 5 3" xfId="20566" xr:uid="{00000000-0005-0000-0000-00005A500000}"/>
    <cellStyle name="Output 2 2 5 4" xfId="20567" xr:uid="{00000000-0005-0000-0000-00005B500000}"/>
    <cellStyle name="Output 2 2 6" xfId="20568" xr:uid="{00000000-0005-0000-0000-00005C500000}"/>
    <cellStyle name="Output 2 2 7" xfId="20569" xr:uid="{00000000-0005-0000-0000-00005D500000}"/>
    <cellStyle name="Output 2 2 8" xfId="20570" xr:uid="{00000000-0005-0000-0000-00005E500000}"/>
    <cellStyle name="Output 2 2 9" xfId="20571" xr:uid="{00000000-0005-0000-0000-00005F500000}"/>
    <cellStyle name="Output 2 3" xfId="20572" xr:uid="{00000000-0005-0000-0000-000060500000}"/>
    <cellStyle name="Output 2 3 2" xfId="20573" xr:uid="{00000000-0005-0000-0000-000061500000}"/>
    <cellStyle name="Output 2 3 3" xfId="20574" xr:uid="{00000000-0005-0000-0000-000062500000}"/>
    <cellStyle name="Output 2 3 4" xfId="20575" xr:uid="{00000000-0005-0000-0000-000063500000}"/>
    <cellStyle name="Output 2 3 5" xfId="20576" xr:uid="{00000000-0005-0000-0000-000064500000}"/>
    <cellStyle name="Output 2 4" xfId="20577" xr:uid="{00000000-0005-0000-0000-000065500000}"/>
    <cellStyle name="Output 2 4 2" xfId="20578" xr:uid="{00000000-0005-0000-0000-000066500000}"/>
    <cellStyle name="Output 2 4 3" xfId="20579" xr:uid="{00000000-0005-0000-0000-000067500000}"/>
    <cellStyle name="Output 2 4 4" xfId="20580" xr:uid="{00000000-0005-0000-0000-000068500000}"/>
    <cellStyle name="Output 2 4 5" xfId="20581" xr:uid="{00000000-0005-0000-0000-000069500000}"/>
    <cellStyle name="Output 2 5" xfId="20582" xr:uid="{00000000-0005-0000-0000-00006A500000}"/>
    <cellStyle name="Output 2 5 2" xfId="20583" xr:uid="{00000000-0005-0000-0000-00006B500000}"/>
    <cellStyle name="Output 2 5 3" xfId="20584" xr:uid="{00000000-0005-0000-0000-00006C500000}"/>
    <cellStyle name="Output 2 5 4" xfId="20585" xr:uid="{00000000-0005-0000-0000-00006D500000}"/>
    <cellStyle name="Output 2 5 5" xfId="20586" xr:uid="{00000000-0005-0000-0000-00006E500000}"/>
    <cellStyle name="Output 2 6" xfId="20587" xr:uid="{00000000-0005-0000-0000-00006F500000}"/>
    <cellStyle name="Output 2 6 2" xfId="20588" xr:uid="{00000000-0005-0000-0000-000070500000}"/>
    <cellStyle name="Output 2 6 3" xfId="20589" xr:uid="{00000000-0005-0000-0000-000071500000}"/>
    <cellStyle name="Output 2 6 4" xfId="20590" xr:uid="{00000000-0005-0000-0000-000072500000}"/>
    <cellStyle name="Output 2 6 5" xfId="20591" xr:uid="{00000000-0005-0000-0000-000073500000}"/>
    <cellStyle name="Output 2 7" xfId="20592" xr:uid="{00000000-0005-0000-0000-000074500000}"/>
    <cellStyle name="Output 2 7 2" xfId="20593" xr:uid="{00000000-0005-0000-0000-000075500000}"/>
    <cellStyle name="Output 2 7 3" xfId="20594" xr:uid="{00000000-0005-0000-0000-000076500000}"/>
    <cellStyle name="Output 2 7 4" xfId="20595" xr:uid="{00000000-0005-0000-0000-000077500000}"/>
    <cellStyle name="Output 2 7 5" xfId="20596" xr:uid="{00000000-0005-0000-0000-000078500000}"/>
    <cellStyle name="Output 2 8" xfId="20597" xr:uid="{00000000-0005-0000-0000-000079500000}"/>
    <cellStyle name="Output 2 8 2" xfId="20598" xr:uid="{00000000-0005-0000-0000-00007A500000}"/>
    <cellStyle name="Output 2 8 3" xfId="20599" xr:uid="{00000000-0005-0000-0000-00007B500000}"/>
    <cellStyle name="Output 2 8 4" xfId="20600" xr:uid="{00000000-0005-0000-0000-00007C500000}"/>
    <cellStyle name="Output 2 8 5" xfId="20601" xr:uid="{00000000-0005-0000-0000-00007D500000}"/>
    <cellStyle name="Output 2 9" xfId="20602" xr:uid="{00000000-0005-0000-0000-00007E500000}"/>
    <cellStyle name="Output 2 9 2" xfId="20603" xr:uid="{00000000-0005-0000-0000-00007F500000}"/>
    <cellStyle name="Output 2 9 3" xfId="20604" xr:uid="{00000000-0005-0000-0000-000080500000}"/>
    <cellStyle name="Output 2 9 4" xfId="20605" xr:uid="{00000000-0005-0000-0000-000081500000}"/>
    <cellStyle name="Output 2 9 5" xfId="20606" xr:uid="{00000000-0005-0000-0000-000082500000}"/>
    <cellStyle name="Output 3" xfId="20607" xr:uid="{00000000-0005-0000-0000-000083500000}"/>
    <cellStyle name="Output 3 2" xfId="20608" xr:uid="{00000000-0005-0000-0000-000084500000}"/>
    <cellStyle name="Output 3 3" xfId="20609" xr:uid="{00000000-0005-0000-0000-000085500000}"/>
    <cellStyle name="Output 4" xfId="20610" xr:uid="{00000000-0005-0000-0000-000086500000}"/>
    <cellStyle name="Output 4 2" xfId="20611" xr:uid="{00000000-0005-0000-0000-000087500000}"/>
    <cellStyle name="Output 4 3" xfId="20612" xr:uid="{00000000-0005-0000-0000-000088500000}"/>
    <cellStyle name="Output 5" xfId="20613" xr:uid="{00000000-0005-0000-0000-000089500000}"/>
    <cellStyle name="Output 5 2" xfId="20614" xr:uid="{00000000-0005-0000-0000-00008A500000}"/>
    <cellStyle name="Output 5 3" xfId="20615" xr:uid="{00000000-0005-0000-0000-00008B500000}"/>
    <cellStyle name="Output 6" xfId="20616" xr:uid="{00000000-0005-0000-0000-00008C500000}"/>
    <cellStyle name="Output 6 2" xfId="20617" xr:uid="{00000000-0005-0000-0000-00008D500000}"/>
    <cellStyle name="Output 6 3" xfId="20618" xr:uid="{00000000-0005-0000-0000-00008E500000}"/>
    <cellStyle name="Output 7" xfId="20619" xr:uid="{00000000-0005-0000-0000-00008F500000}"/>
    <cellStyle name="Percen - Style1" xfId="20620" xr:uid="{00000000-0005-0000-0000-000090500000}"/>
    <cellStyle name="Percent" xfId="20961" builtinId="5"/>
    <cellStyle name="Percent [0]" xfId="20621" xr:uid="{00000000-0005-0000-0000-000092500000}"/>
    <cellStyle name="Percent [00]" xfId="20622" xr:uid="{00000000-0005-0000-0000-000093500000}"/>
    <cellStyle name="Percent 10" xfId="20623" xr:uid="{00000000-0005-0000-0000-000094500000}"/>
    <cellStyle name="Percent 10 2" xfId="20624" xr:uid="{00000000-0005-0000-0000-000095500000}"/>
    <cellStyle name="Percent 10 2 2" xfId="20625" xr:uid="{00000000-0005-0000-0000-000096500000}"/>
    <cellStyle name="Percent 10 3" xfId="20626" xr:uid="{00000000-0005-0000-0000-000097500000}"/>
    <cellStyle name="Percent 10 4" xfId="20627" xr:uid="{00000000-0005-0000-0000-000098500000}"/>
    <cellStyle name="Percent 11" xfId="20628" xr:uid="{00000000-0005-0000-0000-000099500000}"/>
    <cellStyle name="Percent 11 2" xfId="20629" xr:uid="{00000000-0005-0000-0000-00009A500000}"/>
    <cellStyle name="Percent 12" xfId="20630" xr:uid="{00000000-0005-0000-0000-00009B500000}"/>
    <cellStyle name="Percent 12 2" xfId="20631" xr:uid="{00000000-0005-0000-0000-00009C500000}"/>
    <cellStyle name="Percent 13" xfId="20632" xr:uid="{00000000-0005-0000-0000-00009D500000}"/>
    <cellStyle name="Percent 13 2" xfId="20633" xr:uid="{00000000-0005-0000-0000-00009E500000}"/>
    <cellStyle name="Percent 14" xfId="20634" xr:uid="{00000000-0005-0000-0000-00009F500000}"/>
    <cellStyle name="Percent 15" xfId="20635" xr:uid="{00000000-0005-0000-0000-0000A0500000}"/>
    <cellStyle name="Percent 15 2" xfId="20636" xr:uid="{00000000-0005-0000-0000-0000A1500000}"/>
    <cellStyle name="Percent 16" xfId="20637" xr:uid="{00000000-0005-0000-0000-0000A2500000}"/>
    <cellStyle name="Percent 17" xfId="20638" xr:uid="{00000000-0005-0000-0000-0000A3500000}"/>
    <cellStyle name="Percent 18" xfId="20639" xr:uid="{00000000-0005-0000-0000-0000A4500000}"/>
    <cellStyle name="Percent 19" xfId="20640" xr:uid="{00000000-0005-0000-0000-0000A5500000}"/>
    <cellStyle name="Percent 2" xfId="6" xr:uid="{00000000-0005-0000-0000-0000A6500000}"/>
    <cellStyle name="Percent 2 2" xfId="20641" xr:uid="{00000000-0005-0000-0000-0000A7500000}"/>
    <cellStyle name="Percent 2 2 2" xfId="20642" xr:uid="{00000000-0005-0000-0000-0000A8500000}"/>
    <cellStyle name="Percent 2 2 3" xfId="20643" xr:uid="{00000000-0005-0000-0000-0000A9500000}"/>
    <cellStyle name="Percent 2 2 4" xfId="20644" xr:uid="{00000000-0005-0000-0000-0000AA500000}"/>
    <cellStyle name="Percent 2 2 4 2" xfId="20645" xr:uid="{00000000-0005-0000-0000-0000AB500000}"/>
    <cellStyle name="Percent 2 2 4 2 2" xfId="20646" xr:uid="{00000000-0005-0000-0000-0000AC500000}"/>
    <cellStyle name="Percent 2 2 4 2 2 2" xfId="20647" xr:uid="{00000000-0005-0000-0000-0000AD500000}"/>
    <cellStyle name="Percent 2 2 4 2 2 3" xfId="20648" xr:uid="{00000000-0005-0000-0000-0000AE500000}"/>
    <cellStyle name="Percent 2 2 4 2 2 4" xfId="20649" xr:uid="{00000000-0005-0000-0000-0000AF500000}"/>
    <cellStyle name="Percent 2 2 4 2 3" xfId="20650" xr:uid="{00000000-0005-0000-0000-0000B0500000}"/>
    <cellStyle name="Percent 2 2 4 2 4" xfId="20651" xr:uid="{00000000-0005-0000-0000-0000B1500000}"/>
    <cellStyle name="Percent 2 2 4 2 5" xfId="20652" xr:uid="{00000000-0005-0000-0000-0000B2500000}"/>
    <cellStyle name="Percent 2 2 4 3" xfId="20653" xr:uid="{00000000-0005-0000-0000-0000B3500000}"/>
    <cellStyle name="Percent 2 2 4 3 2" xfId="20654" xr:uid="{00000000-0005-0000-0000-0000B4500000}"/>
    <cellStyle name="Percent 2 2 4 3 3" xfId="20655" xr:uid="{00000000-0005-0000-0000-0000B5500000}"/>
    <cellStyle name="Percent 2 2 4 3 4" xfId="20656" xr:uid="{00000000-0005-0000-0000-0000B6500000}"/>
    <cellStyle name="Percent 2 2 4 4" xfId="20657" xr:uid="{00000000-0005-0000-0000-0000B7500000}"/>
    <cellStyle name="Percent 2 2 4 5" xfId="20658" xr:uid="{00000000-0005-0000-0000-0000B8500000}"/>
    <cellStyle name="Percent 2 2 4 6" xfId="20659" xr:uid="{00000000-0005-0000-0000-0000B9500000}"/>
    <cellStyle name="Percent 2 2 5" xfId="20660" xr:uid="{00000000-0005-0000-0000-0000BA500000}"/>
    <cellStyle name="Percent 2 3" xfId="20661" xr:uid="{00000000-0005-0000-0000-0000BB500000}"/>
    <cellStyle name="Percent 2 4" xfId="20662" xr:uid="{00000000-0005-0000-0000-0000BC500000}"/>
    <cellStyle name="Percent 2 5" xfId="20663" xr:uid="{00000000-0005-0000-0000-0000BD500000}"/>
    <cellStyle name="Percent 2 6" xfId="20664" xr:uid="{00000000-0005-0000-0000-0000BE500000}"/>
    <cellStyle name="Percent 2 7" xfId="20665" xr:uid="{00000000-0005-0000-0000-0000BF500000}"/>
    <cellStyle name="Percent 2 8" xfId="20666" xr:uid="{00000000-0005-0000-0000-0000C0500000}"/>
    <cellStyle name="Percent 2 8 2" xfId="20667" xr:uid="{00000000-0005-0000-0000-0000C1500000}"/>
    <cellStyle name="Percent 2 9" xfId="20668" xr:uid="{00000000-0005-0000-0000-0000C2500000}"/>
    <cellStyle name="Percent 2 9 2" xfId="20669" xr:uid="{00000000-0005-0000-0000-0000C3500000}"/>
    <cellStyle name="Percent 2 9 2 2" xfId="20670" xr:uid="{00000000-0005-0000-0000-0000C4500000}"/>
    <cellStyle name="Percent 2 9 2 2 2" xfId="20671" xr:uid="{00000000-0005-0000-0000-0000C5500000}"/>
    <cellStyle name="Percent 2 9 2 2 3" xfId="20672" xr:uid="{00000000-0005-0000-0000-0000C6500000}"/>
    <cellStyle name="Percent 2 9 2 2 4" xfId="20673" xr:uid="{00000000-0005-0000-0000-0000C7500000}"/>
    <cellStyle name="Percent 2 9 2 3" xfId="20674" xr:uid="{00000000-0005-0000-0000-0000C8500000}"/>
    <cellStyle name="Percent 2 9 2 4" xfId="20675" xr:uid="{00000000-0005-0000-0000-0000C9500000}"/>
    <cellStyle name="Percent 2 9 2 5" xfId="20676" xr:uid="{00000000-0005-0000-0000-0000CA500000}"/>
    <cellStyle name="Percent 2 9 3" xfId="20677" xr:uid="{00000000-0005-0000-0000-0000CB500000}"/>
    <cellStyle name="Percent 2 9 3 2" xfId="20678" xr:uid="{00000000-0005-0000-0000-0000CC500000}"/>
    <cellStyle name="Percent 2 9 3 3" xfId="20679" xr:uid="{00000000-0005-0000-0000-0000CD500000}"/>
    <cellStyle name="Percent 2 9 3 4" xfId="20680" xr:uid="{00000000-0005-0000-0000-0000CE500000}"/>
    <cellStyle name="Percent 2 9 4" xfId="20681" xr:uid="{00000000-0005-0000-0000-0000CF500000}"/>
    <cellStyle name="Percent 2 9 5" xfId="20682" xr:uid="{00000000-0005-0000-0000-0000D0500000}"/>
    <cellStyle name="Percent 2 9 6" xfId="20683" xr:uid="{00000000-0005-0000-0000-0000D1500000}"/>
    <cellStyle name="Percent 20" xfId="20684" xr:uid="{00000000-0005-0000-0000-0000D2500000}"/>
    <cellStyle name="Percent 21" xfId="20685" xr:uid="{00000000-0005-0000-0000-0000D3500000}"/>
    <cellStyle name="Percent 21 2" xfId="20686" xr:uid="{00000000-0005-0000-0000-0000D4500000}"/>
    <cellStyle name="Percent 21 3" xfId="20687" xr:uid="{00000000-0005-0000-0000-0000D5500000}"/>
    <cellStyle name="Percent 21 4" xfId="20688" xr:uid="{00000000-0005-0000-0000-0000D6500000}"/>
    <cellStyle name="Percent 3" xfId="14" xr:uid="{00000000-0005-0000-0000-0000D7500000}"/>
    <cellStyle name="Percent 3 2" xfId="20689" xr:uid="{00000000-0005-0000-0000-0000D8500000}"/>
    <cellStyle name="Percent 3 2 2" xfId="20690" xr:uid="{00000000-0005-0000-0000-0000D9500000}"/>
    <cellStyle name="Percent 3 2 2 2" xfId="20691" xr:uid="{00000000-0005-0000-0000-0000DA500000}"/>
    <cellStyle name="Percent 3 2 2 3" xfId="20692" xr:uid="{00000000-0005-0000-0000-0000DB500000}"/>
    <cellStyle name="Percent 3 2 3" xfId="20693" xr:uid="{00000000-0005-0000-0000-0000DC500000}"/>
    <cellStyle name="Percent 3 2 4" xfId="20694" xr:uid="{00000000-0005-0000-0000-0000DD500000}"/>
    <cellStyle name="Percent 3 3" xfId="20695" xr:uid="{00000000-0005-0000-0000-0000DE500000}"/>
    <cellStyle name="Percent 3 3 2" xfId="20696" xr:uid="{00000000-0005-0000-0000-0000DF500000}"/>
    <cellStyle name="Percent 3 4" xfId="20697" xr:uid="{00000000-0005-0000-0000-0000E0500000}"/>
    <cellStyle name="Percent 3 4 2" xfId="20698" xr:uid="{00000000-0005-0000-0000-0000E1500000}"/>
    <cellStyle name="Percent 3 4 3" xfId="20699" xr:uid="{00000000-0005-0000-0000-0000E2500000}"/>
    <cellStyle name="Percent 4" xfId="20700" xr:uid="{00000000-0005-0000-0000-0000E3500000}"/>
    <cellStyle name="Percent 4 2" xfId="20701" xr:uid="{00000000-0005-0000-0000-0000E4500000}"/>
    <cellStyle name="Percent 4 2 2" xfId="20702" xr:uid="{00000000-0005-0000-0000-0000E5500000}"/>
    <cellStyle name="Percent 4 2 2 2" xfId="20703" xr:uid="{00000000-0005-0000-0000-0000E6500000}"/>
    <cellStyle name="Percent 4 3" xfId="20704" xr:uid="{00000000-0005-0000-0000-0000E7500000}"/>
    <cellStyle name="Percent 4 3 2" xfId="20705" xr:uid="{00000000-0005-0000-0000-0000E8500000}"/>
    <cellStyle name="Percent 4 4" xfId="20706" xr:uid="{00000000-0005-0000-0000-0000E9500000}"/>
    <cellStyle name="Percent 5" xfId="20707" xr:uid="{00000000-0005-0000-0000-0000EA500000}"/>
    <cellStyle name="Percent 5 2" xfId="20708" xr:uid="{00000000-0005-0000-0000-0000EB500000}"/>
    <cellStyle name="Percent 5 2 2" xfId="20709" xr:uid="{00000000-0005-0000-0000-0000EC500000}"/>
    <cellStyle name="Percent 5 2 2 2" xfId="20710" xr:uid="{00000000-0005-0000-0000-0000ED500000}"/>
    <cellStyle name="Percent 5 2 3" xfId="20711" xr:uid="{00000000-0005-0000-0000-0000EE500000}"/>
    <cellStyle name="Percent 5 2 4" xfId="20712" xr:uid="{00000000-0005-0000-0000-0000EF500000}"/>
    <cellStyle name="Percent 5 2 4 2" xfId="20713" xr:uid="{00000000-0005-0000-0000-0000F0500000}"/>
    <cellStyle name="Percent 5 2 4 2 2" xfId="20714" xr:uid="{00000000-0005-0000-0000-0000F1500000}"/>
    <cellStyle name="Percent 5 2 4 2 3" xfId="20715" xr:uid="{00000000-0005-0000-0000-0000F2500000}"/>
    <cellStyle name="Percent 5 2 4 2 4" xfId="20716" xr:uid="{00000000-0005-0000-0000-0000F3500000}"/>
    <cellStyle name="Percent 5 2 4 3" xfId="20717" xr:uid="{00000000-0005-0000-0000-0000F4500000}"/>
    <cellStyle name="Percent 5 2 4 4" xfId="20718" xr:uid="{00000000-0005-0000-0000-0000F5500000}"/>
    <cellStyle name="Percent 5 2 4 5" xfId="20719" xr:uid="{00000000-0005-0000-0000-0000F6500000}"/>
    <cellStyle name="Percent 5 2 5" xfId="20720" xr:uid="{00000000-0005-0000-0000-0000F7500000}"/>
    <cellStyle name="Percent 5 2 5 2" xfId="20721" xr:uid="{00000000-0005-0000-0000-0000F8500000}"/>
    <cellStyle name="Percent 5 2 5 3" xfId="20722" xr:uid="{00000000-0005-0000-0000-0000F9500000}"/>
    <cellStyle name="Percent 5 2 5 4" xfId="20723" xr:uid="{00000000-0005-0000-0000-0000FA500000}"/>
    <cellStyle name="Percent 5 2 6" xfId="20724" xr:uid="{00000000-0005-0000-0000-0000FB500000}"/>
    <cellStyle name="Percent 5 2 7" xfId="20725" xr:uid="{00000000-0005-0000-0000-0000FC500000}"/>
    <cellStyle name="Percent 5 2 8" xfId="20726" xr:uid="{00000000-0005-0000-0000-0000FD500000}"/>
    <cellStyle name="Percent 5 3" xfId="20727" xr:uid="{00000000-0005-0000-0000-0000FE500000}"/>
    <cellStyle name="Percent 5 3 2" xfId="20728" xr:uid="{00000000-0005-0000-0000-0000FF500000}"/>
    <cellStyle name="Percent 5 4" xfId="20729" xr:uid="{00000000-0005-0000-0000-000000510000}"/>
    <cellStyle name="Percent 5 4 2" xfId="20730" xr:uid="{00000000-0005-0000-0000-000001510000}"/>
    <cellStyle name="Percent 5 4 2 2" xfId="20731" xr:uid="{00000000-0005-0000-0000-000002510000}"/>
    <cellStyle name="Percent 5 4 2 3" xfId="20732" xr:uid="{00000000-0005-0000-0000-000003510000}"/>
    <cellStyle name="Percent 5 4 2 4" xfId="20733" xr:uid="{00000000-0005-0000-0000-000004510000}"/>
    <cellStyle name="Percent 5 4 3" xfId="20734" xr:uid="{00000000-0005-0000-0000-000005510000}"/>
    <cellStyle name="Percent 5 4 4" xfId="20735" xr:uid="{00000000-0005-0000-0000-000006510000}"/>
    <cellStyle name="Percent 5 4 5" xfId="20736" xr:uid="{00000000-0005-0000-0000-000007510000}"/>
    <cellStyle name="Percent 5 5" xfId="20737" xr:uid="{00000000-0005-0000-0000-000008510000}"/>
    <cellStyle name="Percent 5 5 2" xfId="20738" xr:uid="{00000000-0005-0000-0000-000009510000}"/>
    <cellStyle name="Percent 5 5 3" xfId="20739" xr:uid="{00000000-0005-0000-0000-00000A510000}"/>
    <cellStyle name="Percent 5 5 4" xfId="20740" xr:uid="{00000000-0005-0000-0000-00000B510000}"/>
    <cellStyle name="Percent 5 6" xfId="20741" xr:uid="{00000000-0005-0000-0000-00000C510000}"/>
    <cellStyle name="Percent 5 7" xfId="20742" xr:uid="{00000000-0005-0000-0000-00000D510000}"/>
    <cellStyle name="Percent 5 8" xfId="20743" xr:uid="{00000000-0005-0000-0000-00000E510000}"/>
    <cellStyle name="Percent 6" xfId="20744" xr:uid="{00000000-0005-0000-0000-00000F510000}"/>
    <cellStyle name="Percent 6 2" xfId="20745" xr:uid="{00000000-0005-0000-0000-000010510000}"/>
    <cellStyle name="Percent 6 2 2" xfId="20746" xr:uid="{00000000-0005-0000-0000-000011510000}"/>
    <cellStyle name="Percent 6 3" xfId="20747" xr:uid="{00000000-0005-0000-0000-000012510000}"/>
    <cellStyle name="Percent 6 3 2" xfId="20748" xr:uid="{00000000-0005-0000-0000-000013510000}"/>
    <cellStyle name="Percent 7" xfId="20749" xr:uid="{00000000-0005-0000-0000-000014510000}"/>
    <cellStyle name="Percent 7 2" xfId="20750" xr:uid="{00000000-0005-0000-0000-000015510000}"/>
    <cellStyle name="Percent 7 2 2" xfId="20751" xr:uid="{00000000-0005-0000-0000-000016510000}"/>
    <cellStyle name="Percent 7 3" xfId="20752" xr:uid="{00000000-0005-0000-0000-000017510000}"/>
    <cellStyle name="Percent 8" xfId="20753" xr:uid="{00000000-0005-0000-0000-000018510000}"/>
    <cellStyle name="Percent 8 10" xfId="20754" xr:uid="{00000000-0005-0000-0000-000019510000}"/>
    <cellStyle name="Percent 8 11" xfId="20755" xr:uid="{00000000-0005-0000-0000-00001A510000}"/>
    <cellStyle name="Percent 8 12" xfId="20756" xr:uid="{00000000-0005-0000-0000-00001B510000}"/>
    <cellStyle name="Percent 8 2" xfId="20757" xr:uid="{00000000-0005-0000-0000-00001C510000}"/>
    <cellStyle name="Percent 8 3" xfId="20758" xr:uid="{00000000-0005-0000-0000-00001D510000}"/>
    <cellStyle name="Percent 8 4" xfId="20759" xr:uid="{00000000-0005-0000-0000-00001E510000}"/>
    <cellStyle name="Percent 8 5" xfId="20760" xr:uid="{00000000-0005-0000-0000-00001F510000}"/>
    <cellStyle name="Percent 8 6" xfId="20761" xr:uid="{00000000-0005-0000-0000-000020510000}"/>
    <cellStyle name="Percent 8 7" xfId="20762" xr:uid="{00000000-0005-0000-0000-000021510000}"/>
    <cellStyle name="Percent 8 8" xfId="20763" xr:uid="{00000000-0005-0000-0000-000022510000}"/>
    <cellStyle name="Percent 8 9" xfId="20764" xr:uid="{00000000-0005-0000-0000-000023510000}"/>
    <cellStyle name="Percent 9" xfId="20765" xr:uid="{00000000-0005-0000-0000-000024510000}"/>
    <cellStyle name="Percent 9 10" xfId="20766" xr:uid="{00000000-0005-0000-0000-000025510000}"/>
    <cellStyle name="Percent 9 11" xfId="20767" xr:uid="{00000000-0005-0000-0000-000026510000}"/>
    <cellStyle name="Percent 9 2" xfId="20768" xr:uid="{00000000-0005-0000-0000-000027510000}"/>
    <cellStyle name="Percent 9 3" xfId="20769" xr:uid="{00000000-0005-0000-0000-000028510000}"/>
    <cellStyle name="Percent 9 4" xfId="20770" xr:uid="{00000000-0005-0000-0000-000029510000}"/>
    <cellStyle name="Percent 9 5" xfId="20771" xr:uid="{00000000-0005-0000-0000-00002A510000}"/>
    <cellStyle name="Percent 9 6" xfId="20772" xr:uid="{00000000-0005-0000-0000-00002B510000}"/>
    <cellStyle name="Percent 9 7" xfId="20773" xr:uid="{00000000-0005-0000-0000-00002C510000}"/>
    <cellStyle name="Percent 9 8" xfId="20774" xr:uid="{00000000-0005-0000-0000-00002D510000}"/>
    <cellStyle name="Percent 9 9" xfId="20775" xr:uid="{00000000-0005-0000-0000-00002E510000}"/>
    <cellStyle name="PrePop Currency (0)" xfId="20776" xr:uid="{00000000-0005-0000-0000-00002F510000}"/>
    <cellStyle name="PrePop Currency (2)" xfId="20777" xr:uid="{00000000-0005-0000-0000-000030510000}"/>
    <cellStyle name="PrePop Units (0)" xfId="20778" xr:uid="{00000000-0005-0000-0000-000031510000}"/>
    <cellStyle name="PrePop Units (1)" xfId="20779" xr:uid="{00000000-0005-0000-0000-000032510000}"/>
    <cellStyle name="PrePop Units (2)" xfId="20780" xr:uid="{00000000-0005-0000-0000-000033510000}"/>
    <cellStyle name="Price" xfId="20781" xr:uid="{00000000-0005-0000-0000-000034510000}"/>
    <cellStyle name="Price 2" xfId="20782" xr:uid="{00000000-0005-0000-0000-000035510000}"/>
    <cellStyle name="Price 3" xfId="20783" xr:uid="{00000000-0005-0000-0000-000036510000}"/>
    <cellStyle name="RunRep_Header" xfId="20784" xr:uid="{00000000-0005-0000-0000-000037510000}"/>
    <cellStyle name="Sheet Title" xfId="20785" xr:uid="{00000000-0005-0000-0000-000038510000}"/>
    <cellStyle name="showExposure" xfId="20786" xr:uid="{00000000-0005-0000-0000-000039510000}"/>
    <cellStyle name="showParameterE" xfId="20787" xr:uid="{00000000-0005-0000-0000-00003A510000}"/>
    <cellStyle name="Standard_AX-4-4-Profit-Loss-310899" xfId="20788" xr:uid="{00000000-0005-0000-0000-00003B510000}"/>
    <cellStyle name="Style 1" xfId="20789" xr:uid="{00000000-0005-0000-0000-00003C510000}"/>
    <cellStyle name="Style 1 2" xfId="20790" xr:uid="{00000000-0005-0000-0000-00003D510000}"/>
    <cellStyle name="Style 1 2 2" xfId="20791" xr:uid="{00000000-0005-0000-0000-00003E510000}"/>
    <cellStyle name="Style 1 3" xfId="20792" xr:uid="{00000000-0005-0000-0000-00003F510000}"/>
    <cellStyle name="Style 1 4" xfId="20793" xr:uid="{00000000-0005-0000-0000-000040510000}"/>
    <cellStyle name="Style 2" xfId="20794" xr:uid="{00000000-0005-0000-0000-000041510000}"/>
    <cellStyle name="Style 3" xfId="20795" xr:uid="{00000000-0005-0000-0000-000042510000}"/>
    <cellStyle name="Style 4" xfId="20796" xr:uid="{00000000-0005-0000-0000-000043510000}"/>
    <cellStyle name="Style 5" xfId="20797" xr:uid="{00000000-0005-0000-0000-000044510000}"/>
    <cellStyle name="Style 6" xfId="20798" xr:uid="{00000000-0005-0000-0000-000045510000}"/>
    <cellStyle name="Style 7" xfId="20799" xr:uid="{00000000-0005-0000-0000-000046510000}"/>
    <cellStyle name="Style 8" xfId="20800" xr:uid="{00000000-0005-0000-0000-000047510000}"/>
    <cellStyle name="Text Indent A" xfId="20801" xr:uid="{00000000-0005-0000-0000-000048510000}"/>
    <cellStyle name="Text Indent B" xfId="20802" xr:uid="{00000000-0005-0000-0000-000049510000}"/>
    <cellStyle name="Text Indent C" xfId="20803" xr:uid="{00000000-0005-0000-0000-00004A510000}"/>
    <cellStyle name="Tickmark" xfId="20804" xr:uid="{00000000-0005-0000-0000-00004B510000}"/>
    <cellStyle name="Title 2" xfId="20805" xr:uid="{00000000-0005-0000-0000-00004C510000}"/>
    <cellStyle name="Title 2 2" xfId="20806" xr:uid="{00000000-0005-0000-0000-00004D510000}"/>
    <cellStyle name="Title 2 2 2" xfId="20807" xr:uid="{00000000-0005-0000-0000-00004E510000}"/>
    <cellStyle name="Title 2 3" xfId="20808" xr:uid="{00000000-0005-0000-0000-00004F510000}"/>
    <cellStyle name="Title 2 4" xfId="20809" xr:uid="{00000000-0005-0000-0000-000050510000}"/>
    <cellStyle name="Title 3" xfId="20810" xr:uid="{00000000-0005-0000-0000-000051510000}"/>
    <cellStyle name="Title 3 2" xfId="20811" xr:uid="{00000000-0005-0000-0000-000052510000}"/>
    <cellStyle name="Title 3 3" xfId="20812" xr:uid="{00000000-0005-0000-0000-000053510000}"/>
    <cellStyle name="Title 4" xfId="20813" xr:uid="{00000000-0005-0000-0000-000054510000}"/>
    <cellStyle name="Title 4 2" xfId="20814" xr:uid="{00000000-0005-0000-0000-000055510000}"/>
    <cellStyle name="Title 4 3" xfId="20815" xr:uid="{00000000-0005-0000-0000-000056510000}"/>
    <cellStyle name="Title 5" xfId="20816" xr:uid="{00000000-0005-0000-0000-000057510000}"/>
    <cellStyle name="Title 5 2" xfId="20817" xr:uid="{00000000-0005-0000-0000-000058510000}"/>
    <cellStyle name="Title 5 3" xfId="20818" xr:uid="{00000000-0005-0000-0000-000059510000}"/>
    <cellStyle name="Title 6" xfId="20819" xr:uid="{00000000-0005-0000-0000-00005A510000}"/>
    <cellStyle name="Title 6 2" xfId="20820" xr:uid="{00000000-0005-0000-0000-00005B510000}"/>
    <cellStyle name="Title 6 3" xfId="20821" xr:uid="{00000000-0005-0000-0000-00005C510000}"/>
    <cellStyle name="Title 7" xfId="20822" xr:uid="{00000000-0005-0000-0000-00005D510000}"/>
    <cellStyle name="Total 2" xfId="20823" xr:uid="{00000000-0005-0000-0000-00005E510000}"/>
    <cellStyle name="Total 2 10" xfId="20824" xr:uid="{00000000-0005-0000-0000-00005F510000}"/>
    <cellStyle name="Total 2 10 2" xfId="20825" xr:uid="{00000000-0005-0000-0000-000060510000}"/>
    <cellStyle name="Total 2 10 3" xfId="20826" xr:uid="{00000000-0005-0000-0000-000061510000}"/>
    <cellStyle name="Total 2 10 4" xfId="20827" xr:uid="{00000000-0005-0000-0000-000062510000}"/>
    <cellStyle name="Total 2 10 5" xfId="20828" xr:uid="{00000000-0005-0000-0000-000063510000}"/>
    <cellStyle name="Total 2 11" xfId="20829" xr:uid="{00000000-0005-0000-0000-000064510000}"/>
    <cellStyle name="Total 2 11 2" xfId="20830" xr:uid="{00000000-0005-0000-0000-000065510000}"/>
    <cellStyle name="Total 2 11 3" xfId="20831" xr:uid="{00000000-0005-0000-0000-000066510000}"/>
    <cellStyle name="Total 2 11 4" xfId="20832" xr:uid="{00000000-0005-0000-0000-000067510000}"/>
    <cellStyle name="Total 2 11 5" xfId="20833" xr:uid="{00000000-0005-0000-0000-000068510000}"/>
    <cellStyle name="Total 2 12" xfId="20834" xr:uid="{00000000-0005-0000-0000-000069510000}"/>
    <cellStyle name="Total 2 12 2" xfId="20835" xr:uid="{00000000-0005-0000-0000-00006A510000}"/>
    <cellStyle name="Total 2 12 3" xfId="20836" xr:uid="{00000000-0005-0000-0000-00006B510000}"/>
    <cellStyle name="Total 2 12 4" xfId="20837" xr:uid="{00000000-0005-0000-0000-00006C510000}"/>
    <cellStyle name="Total 2 12 5" xfId="20838" xr:uid="{00000000-0005-0000-0000-00006D510000}"/>
    <cellStyle name="Total 2 13" xfId="20839" xr:uid="{00000000-0005-0000-0000-00006E510000}"/>
    <cellStyle name="Total 2 13 2" xfId="20840" xr:uid="{00000000-0005-0000-0000-00006F510000}"/>
    <cellStyle name="Total 2 13 3" xfId="20841" xr:uid="{00000000-0005-0000-0000-000070510000}"/>
    <cellStyle name="Total 2 13 4" xfId="20842" xr:uid="{00000000-0005-0000-0000-000071510000}"/>
    <cellStyle name="Total 2 14" xfId="20843" xr:uid="{00000000-0005-0000-0000-000072510000}"/>
    <cellStyle name="Total 2 15" xfId="20844" xr:uid="{00000000-0005-0000-0000-000073510000}"/>
    <cellStyle name="Total 2 16" xfId="20845" xr:uid="{00000000-0005-0000-0000-000074510000}"/>
    <cellStyle name="Total 2 2" xfId="20846" xr:uid="{00000000-0005-0000-0000-000075510000}"/>
    <cellStyle name="Total 2 2 2" xfId="20847" xr:uid="{00000000-0005-0000-0000-000076510000}"/>
    <cellStyle name="Total 2 2 2 2" xfId="20848" xr:uid="{00000000-0005-0000-0000-000077510000}"/>
    <cellStyle name="Total 2 2 2 3" xfId="20849" xr:uid="{00000000-0005-0000-0000-000078510000}"/>
    <cellStyle name="Total 2 2 2 4" xfId="20850" xr:uid="{00000000-0005-0000-0000-000079510000}"/>
    <cellStyle name="Total 2 2 3" xfId="20851" xr:uid="{00000000-0005-0000-0000-00007A510000}"/>
    <cellStyle name="Total 2 2 3 2" xfId="20852" xr:uid="{00000000-0005-0000-0000-00007B510000}"/>
    <cellStyle name="Total 2 2 3 3" xfId="20853" xr:uid="{00000000-0005-0000-0000-00007C510000}"/>
    <cellStyle name="Total 2 2 3 4" xfId="20854" xr:uid="{00000000-0005-0000-0000-00007D510000}"/>
    <cellStyle name="Total 2 2 4" xfId="20855" xr:uid="{00000000-0005-0000-0000-00007E510000}"/>
    <cellStyle name="Total 2 2 4 2" xfId="20856" xr:uid="{00000000-0005-0000-0000-00007F510000}"/>
    <cellStyle name="Total 2 2 4 3" xfId="20857" xr:uid="{00000000-0005-0000-0000-000080510000}"/>
    <cellStyle name="Total 2 2 4 4" xfId="20858" xr:uid="{00000000-0005-0000-0000-000081510000}"/>
    <cellStyle name="Total 2 2 5" xfId="20859" xr:uid="{00000000-0005-0000-0000-000082510000}"/>
    <cellStyle name="Total 2 2 5 2" xfId="20860" xr:uid="{00000000-0005-0000-0000-000083510000}"/>
    <cellStyle name="Total 2 2 5 3" xfId="20861" xr:uid="{00000000-0005-0000-0000-000084510000}"/>
    <cellStyle name="Total 2 2 5 4" xfId="20862" xr:uid="{00000000-0005-0000-0000-000085510000}"/>
    <cellStyle name="Total 2 2 6" xfId="20863" xr:uid="{00000000-0005-0000-0000-000086510000}"/>
    <cellStyle name="Total 2 2 7" xfId="20864" xr:uid="{00000000-0005-0000-0000-000087510000}"/>
    <cellStyle name="Total 2 2 8" xfId="20865" xr:uid="{00000000-0005-0000-0000-000088510000}"/>
    <cellStyle name="Total 2 2 9" xfId="20866" xr:uid="{00000000-0005-0000-0000-000089510000}"/>
    <cellStyle name="Total 2 3" xfId="20867" xr:uid="{00000000-0005-0000-0000-00008A510000}"/>
    <cellStyle name="Total 2 3 2" xfId="20868" xr:uid="{00000000-0005-0000-0000-00008B510000}"/>
    <cellStyle name="Total 2 3 3" xfId="20869" xr:uid="{00000000-0005-0000-0000-00008C510000}"/>
    <cellStyle name="Total 2 3 4" xfId="20870" xr:uid="{00000000-0005-0000-0000-00008D510000}"/>
    <cellStyle name="Total 2 3 5" xfId="20871" xr:uid="{00000000-0005-0000-0000-00008E510000}"/>
    <cellStyle name="Total 2 4" xfId="20872" xr:uid="{00000000-0005-0000-0000-00008F510000}"/>
    <cellStyle name="Total 2 4 2" xfId="20873" xr:uid="{00000000-0005-0000-0000-000090510000}"/>
    <cellStyle name="Total 2 4 3" xfId="20874" xr:uid="{00000000-0005-0000-0000-000091510000}"/>
    <cellStyle name="Total 2 4 4" xfId="20875" xr:uid="{00000000-0005-0000-0000-000092510000}"/>
    <cellStyle name="Total 2 4 5" xfId="20876" xr:uid="{00000000-0005-0000-0000-000093510000}"/>
    <cellStyle name="Total 2 5" xfId="20877" xr:uid="{00000000-0005-0000-0000-000094510000}"/>
    <cellStyle name="Total 2 5 2" xfId="20878" xr:uid="{00000000-0005-0000-0000-000095510000}"/>
    <cellStyle name="Total 2 5 3" xfId="20879" xr:uid="{00000000-0005-0000-0000-000096510000}"/>
    <cellStyle name="Total 2 5 4" xfId="20880" xr:uid="{00000000-0005-0000-0000-000097510000}"/>
    <cellStyle name="Total 2 5 5" xfId="20881" xr:uid="{00000000-0005-0000-0000-000098510000}"/>
    <cellStyle name="Total 2 6" xfId="20882" xr:uid="{00000000-0005-0000-0000-000099510000}"/>
    <cellStyle name="Total 2 6 2" xfId="20883" xr:uid="{00000000-0005-0000-0000-00009A510000}"/>
    <cellStyle name="Total 2 6 3" xfId="20884" xr:uid="{00000000-0005-0000-0000-00009B510000}"/>
    <cellStyle name="Total 2 6 4" xfId="20885" xr:uid="{00000000-0005-0000-0000-00009C510000}"/>
    <cellStyle name="Total 2 6 5" xfId="20886" xr:uid="{00000000-0005-0000-0000-00009D510000}"/>
    <cellStyle name="Total 2 7" xfId="20887" xr:uid="{00000000-0005-0000-0000-00009E510000}"/>
    <cellStyle name="Total 2 7 2" xfId="20888" xr:uid="{00000000-0005-0000-0000-00009F510000}"/>
    <cellStyle name="Total 2 7 3" xfId="20889" xr:uid="{00000000-0005-0000-0000-0000A0510000}"/>
    <cellStyle name="Total 2 7 4" xfId="20890" xr:uid="{00000000-0005-0000-0000-0000A1510000}"/>
    <cellStyle name="Total 2 7 5" xfId="20891" xr:uid="{00000000-0005-0000-0000-0000A2510000}"/>
    <cellStyle name="Total 2 8" xfId="20892" xr:uid="{00000000-0005-0000-0000-0000A3510000}"/>
    <cellStyle name="Total 2 8 2" xfId="20893" xr:uid="{00000000-0005-0000-0000-0000A4510000}"/>
    <cellStyle name="Total 2 8 3" xfId="20894" xr:uid="{00000000-0005-0000-0000-0000A5510000}"/>
    <cellStyle name="Total 2 8 4" xfId="20895" xr:uid="{00000000-0005-0000-0000-0000A6510000}"/>
    <cellStyle name="Total 2 8 5" xfId="20896" xr:uid="{00000000-0005-0000-0000-0000A7510000}"/>
    <cellStyle name="Total 2 9" xfId="20897" xr:uid="{00000000-0005-0000-0000-0000A8510000}"/>
    <cellStyle name="Total 2 9 2" xfId="20898" xr:uid="{00000000-0005-0000-0000-0000A9510000}"/>
    <cellStyle name="Total 2 9 3" xfId="20899" xr:uid="{00000000-0005-0000-0000-0000AA510000}"/>
    <cellStyle name="Total 2 9 4" xfId="20900" xr:uid="{00000000-0005-0000-0000-0000AB510000}"/>
    <cellStyle name="Total 2 9 5" xfId="20901" xr:uid="{00000000-0005-0000-0000-0000AC510000}"/>
    <cellStyle name="Total 3" xfId="20902" xr:uid="{00000000-0005-0000-0000-0000AD510000}"/>
    <cellStyle name="Total 3 2" xfId="20903" xr:uid="{00000000-0005-0000-0000-0000AE510000}"/>
    <cellStyle name="Total 3 3" xfId="20904" xr:uid="{00000000-0005-0000-0000-0000AF510000}"/>
    <cellStyle name="Total 4" xfId="20905" xr:uid="{00000000-0005-0000-0000-0000B0510000}"/>
    <cellStyle name="Total 4 2" xfId="20906" xr:uid="{00000000-0005-0000-0000-0000B1510000}"/>
    <cellStyle name="Total 4 3" xfId="20907" xr:uid="{00000000-0005-0000-0000-0000B2510000}"/>
    <cellStyle name="Total 5" xfId="20908" xr:uid="{00000000-0005-0000-0000-0000B3510000}"/>
    <cellStyle name="Total 5 2" xfId="20909" xr:uid="{00000000-0005-0000-0000-0000B4510000}"/>
    <cellStyle name="Total 5 3" xfId="20910" xr:uid="{00000000-0005-0000-0000-0000B5510000}"/>
    <cellStyle name="Total 6" xfId="20911" xr:uid="{00000000-0005-0000-0000-0000B6510000}"/>
    <cellStyle name="Total 6 2" xfId="20912" xr:uid="{00000000-0005-0000-0000-0000B7510000}"/>
    <cellStyle name="Total 6 3" xfId="20913" xr:uid="{00000000-0005-0000-0000-0000B8510000}"/>
    <cellStyle name="Total 7" xfId="20914" xr:uid="{00000000-0005-0000-0000-0000B9510000}"/>
    <cellStyle name="Total2 - Style2" xfId="20915" xr:uid="{00000000-0005-0000-0000-0000BA510000}"/>
    <cellStyle name="Unit" xfId="20916" xr:uid="{00000000-0005-0000-0000-0000BB510000}"/>
    <cellStyle name="Unit 2" xfId="20917" xr:uid="{00000000-0005-0000-0000-0000BC510000}"/>
    <cellStyle name="Unit 3" xfId="20918" xr:uid="{00000000-0005-0000-0000-0000BD510000}"/>
    <cellStyle name="Unit 4" xfId="20919" xr:uid="{00000000-0005-0000-0000-0000BE510000}"/>
    <cellStyle name="Vertical" xfId="20920" xr:uid="{00000000-0005-0000-0000-0000BF510000}"/>
    <cellStyle name="Vertical 2" xfId="20921" xr:uid="{00000000-0005-0000-0000-0000C0510000}"/>
    <cellStyle name="Vertical 3" xfId="20922" xr:uid="{00000000-0005-0000-0000-0000C1510000}"/>
    <cellStyle name="Währung [0]" xfId="20923" xr:uid="{00000000-0005-0000-0000-0000C2510000}"/>
    <cellStyle name="Währung_AX-3-4-Balance-Sheet-310899" xfId="20924" xr:uid="{00000000-0005-0000-0000-0000C3510000}"/>
    <cellStyle name="Warning Text 2" xfId="20925" xr:uid="{00000000-0005-0000-0000-0000C4510000}"/>
    <cellStyle name="Warning Text 2 10" xfId="20926" xr:uid="{00000000-0005-0000-0000-0000C5510000}"/>
    <cellStyle name="Warning Text 2 11" xfId="20927" xr:uid="{00000000-0005-0000-0000-0000C6510000}"/>
    <cellStyle name="Warning Text 2 12" xfId="20928" xr:uid="{00000000-0005-0000-0000-0000C7510000}"/>
    <cellStyle name="Warning Text 2 2" xfId="20929" xr:uid="{00000000-0005-0000-0000-0000C8510000}"/>
    <cellStyle name="Warning Text 2 2 2" xfId="20930" xr:uid="{00000000-0005-0000-0000-0000C9510000}"/>
    <cellStyle name="Warning Text 2 3" xfId="20931" xr:uid="{00000000-0005-0000-0000-0000CA510000}"/>
    <cellStyle name="Warning Text 2 4" xfId="20932" xr:uid="{00000000-0005-0000-0000-0000CB510000}"/>
    <cellStyle name="Warning Text 2 5" xfId="20933" xr:uid="{00000000-0005-0000-0000-0000CC510000}"/>
    <cellStyle name="Warning Text 2 6" xfId="20934" xr:uid="{00000000-0005-0000-0000-0000CD510000}"/>
    <cellStyle name="Warning Text 2 7" xfId="20935" xr:uid="{00000000-0005-0000-0000-0000CE510000}"/>
    <cellStyle name="Warning Text 2 8" xfId="20936" xr:uid="{00000000-0005-0000-0000-0000CF510000}"/>
    <cellStyle name="Warning Text 2 9" xfId="20937" xr:uid="{00000000-0005-0000-0000-0000D0510000}"/>
    <cellStyle name="Warning Text 3" xfId="20938" xr:uid="{00000000-0005-0000-0000-0000D1510000}"/>
    <cellStyle name="Warning Text 3 2" xfId="20939" xr:uid="{00000000-0005-0000-0000-0000D2510000}"/>
    <cellStyle name="Warning Text 3 3" xfId="20940" xr:uid="{00000000-0005-0000-0000-0000D3510000}"/>
    <cellStyle name="Warning Text 4" xfId="20941" xr:uid="{00000000-0005-0000-0000-0000D4510000}"/>
    <cellStyle name="Warning Text 4 2" xfId="20942" xr:uid="{00000000-0005-0000-0000-0000D5510000}"/>
    <cellStyle name="Warning Text 4 3" xfId="20943" xr:uid="{00000000-0005-0000-0000-0000D6510000}"/>
    <cellStyle name="Warning Text 5" xfId="20944" xr:uid="{00000000-0005-0000-0000-0000D7510000}"/>
    <cellStyle name="Warning Text 5 2" xfId="20945" xr:uid="{00000000-0005-0000-0000-0000D8510000}"/>
    <cellStyle name="Warning Text 5 3" xfId="20946" xr:uid="{00000000-0005-0000-0000-0000D9510000}"/>
    <cellStyle name="Warning Text 6" xfId="20947" xr:uid="{00000000-0005-0000-0000-0000DA510000}"/>
    <cellStyle name="Warning Text 6 2" xfId="20948" xr:uid="{00000000-0005-0000-0000-0000DB510000}"/>
    <cellStyle name="Warning Text 6 3" xfId="20949" xr:uid="{00000000-0005-0000-0000-0000DC510000}"/>
    <cellStyle name="Warning Text 7" xfId="20950" xr:uid="{00000000-0005-0000-0000-0000DD510000}"/>
    <cellStyle name="Years" xfId="20951" xr:uid="{00000000-0005-0000-0000-0000DE510000}"/>
    <cellStyle name="Денежный [0]_Capex" xfId="20952" xr:uid="{00000000-0005-0000-0000-0000DF510000}"/>
    <cellStyle name="Денежный_Capex" xfId="20953" xr:uid="{00000000-0005-0000-0000-0000E0510000}"/>
    <cellStyle name="Обычный_7.1" xfId="20954" xr:uid="{00000000-0005-0000-0000-0000E1510000}"/>
    <cellStyle name="ТЕКСТ" xfId="20955" xr:uid="{00000000-0005-0000-0000-0000E2510000}"/>
    <cellStyle name="Тысячи [0]_Chart1 (Sales &amp; Costs)" xfId="20956" xr:uid="{00000000-0005-0000-0000-0000E3510000}"/>
    <cellStyle name="Тысячи_Chart1 (Sales &amp; Costs)" xfId="20957" xr:uid="{00000000-0005-0000-0000-0000E4510000}"/>
    <cellStyle name="Финансовый [0]_Capex" xfId="20958" xr:uid="{00000000-0005-0000-0000-0000E5510000}"/>
    <cellStyle name="Финансовый_Capex" xfId="20959" xr:uid="{00000000-0005-0000-0000-0000E651000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a:extLst>
            <a:ext uri="{FF2B5EF4-FFF2-40B4-BE49-F238E27FC236}">
              <a16:creationId xmlns:a16="http://schemas.microsoft.com/office/drawing/2014/main" id="{00000000-0008-0000-0C00-000004000000}"/>
            </a:ext>
          </a:extLst>
        </xdr:cNvPr>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38"/>
  <sheetViews>
    <sheetView tabSelected="1" zoomScale="80" zoomScaleNormal="80" workbookViewId="0"/>
  </sheetViews>
  <sheetFormatPr defaultColWidth="9.109375" defaultRowHeight="13.8"/>
  <cols>
    <col min="1" max="1" width="10.33203125" style="4" customWidth="1"/>
    <col min="2" max="2" width="138.44140625" style="5" bestFit="1" customWidth="1"/>
    <col min="3" max="3" width="39.44140625" style="5" customWidth="1"/>
    <col min="4" max="6" width="9.109375" style="5"/>
    <col min="7" max="7" width="25" style="5" customWidth="1"/>
    <col min="8" max="16384" width="9.109375" style="5"/>
  </cols>
  <sheetData>
    <row r="1" spans="1:3">
      <c r="A1" s="103"/>
      <c r="B1" s="109" t="s">
        <v>209</v>
      </c>
      <c r="C1" s="103"/>
    </row>
    <row r="2" spans="1:3">
      <c r="A2" s="110">
        <v>1</v>
      </c>
      <c r="B2" s="217" t="s">
        <v>210</v>
      </c>
      <c r="C2" s="39" t="s">
        <v>680</v>
      </c>
    </row>
    <row r="3" spans="1:3">
      <c r="A3" s="110">
        <v>2</v>
      </c>
      <c r="B3" s="218" t="s">
        <v>206</v>
      </c>
      <c r="C3" s="39" t="s">
        <v>684</v>
      </c>
    </row>
    <row r="4" spans="1:3">
      <c r="A4" s="110">
        <v>3</v>
      </c>
      <c r="B4" s="219" t="s">
        <v>211</v>
      </c>
      <c r="C4" s="39" t="s">
        <v>685</v>
      </c>
    </row>
    <row r="5" spans="1:3">
      <c r="A5" s="111">
        <v>4</v>
      </c>
      <c r="B5" s="220" t="s">
        <v>207</v>
      </c>
      <c r="C5" s="39" t="s">
        <v>686</v>
      </c>
    </row>
    <row r="6" spans="1:3" s="112" customFormat="1" ht="45.75" customHeight="1">
      <c r="A6" s="564" t="s">
        <v>283</v>
      </c>
      <c r="B6" s="565"/>
      <c r="C6" s="565"/>
    </row>
    <row r="7" spans="1:3">
      <c r="A7" s="113" t="s">
        <v>29</v>
      </c>
      <c r="B7" s="109" t="s">
        <v>208</v>
      </c>
    </row>
    <row r="8" spans="1:3">
      <c r="A8" s="103">
        <v>1</v>
      </c>
      <c r="B8" s="141" t="s">
        <v>20</v>
      </c>
    </row>
    <row r="9" spans="1:3">
      <c r="A9" s="103">
        <v>2</v>
      </c>
      <c r="B9" s="141" t="s">
        <v>21</v>
      </c>
    </row>
    <row r="10" spans="1:3">
      <c r="A10" s="103">
        <v>3</v>
      </c>
      <c r="B10" s="141" t="s">
        <v>22</v>
      </c>
    </row>
    <row r="11" spans="1:3">
      <c r="A11" s="103">
        <v>4</v>
      </c>
      <c r="B11" s="141" t="s">
        <v>23</v>
      </c>
    </row>
    <row r="12" spans="1:3">
      <c r="A12" s="103">
        <v>5</v>
      </c>
      <c r="B12" s="141" t="s">
        <v>24</v>
      </c>
    </row>
    <row r="13" spans="1:3">
      <c r="A13" s="103">
        <v>6</v>
      </c>
      <c r="B13" s="142" t="s">
        <v>218</v>
      </c>
    </row>
    <row r="14" spans="1:3">
      <c r="A14" s="103">
        <v>7</v>
      </c>
      <c r="B14" s="141" t="s">
        <v>212</v>
      </c>
    </row>
    <row r="15" spans="1:3">
      <c r="A15" s="103">
        <v>8</v>
      </c>
      <c r="B15" s="141" t="s">
        <v>213</v>
      </c>
    </row>
    <row r="16" spans="1:3">
      <c r="A16" s="103">
        <v>9</v>
      </c>
      <c r="B16" s="141" t="s">
        <v>25</v>
      </c>
    </row>
    <row r="17" spans="1:2">
      <c r="A17" s="216" t="s">
        <v>282</v>
      </c>
      <c r="B17" s="215" t="s">
        <v>269</v>
      </c>
    </row>
    <row r="18" spans="1:2">
      <c r="A18" s="519" t="s">
        <v>720</v>
      </c>
      <c r="B18" s="141" t="s">
        <v>721</v>
      </c>
    </row>
    <row r="19" spans="1:2">
      <c r="A19" s="519" t="s">
        <v>722</v>
      </c>
      <c r="B19" s="141" t="s">
        <v>723</v>
      </c>
    </row>
    <row r="20" spans="1:2">
      <c r="A20" s="103">
        <v>10</v>
      </c>
      <c r="B20" s="141" t="s">
        <v>26</v>
      </c>
    </row>
    <row r="21" spans="1:2">
      <c r="A21" s="103">
        <v>11</v>
      </c>
      <c r="B21" s="142" t="s">
        <v>214</v>
      </c>
    </row>
    <row r="22" spans="1:2">
      <c r="A22" s="103">
        <v>12</v>
      </c>
      <c r="B22" s="142" t="s">
        <v>27</v>
      </c>
    </row>
    <row r="23" spans="1:2">
      <c r="A23" s="234">
        <v>13</v>
      </c>
      <c r="B23" s="235" t="s">
        <v>215</v>
      </c>
    </row>
    <row r="24" spans="1:2">
      <c r="A24" s="234">
        <v>14</v>
      </c>
      <c r="B24" s="236" t="s">
        <v>240</v>
      </c>
    </row>
    <row r="25" spans="1:2">
      <c r="A25" s="234">
        <v>15</v>
      </c>
      <c r="B25" s="237" t="s">
        <v>28</v>
      </c>
    </row>
    <row r="26" spans="1:2">
      <c r="A26" s="234">
        <v>15.1</v>
      </c>
      <c r="B26" s="238" t="s">
        <v>296</v>
      </c>
    </row>
    <row r="27" spans="1:2">
      <c r="A27" s="350">
        <v>15.2</v>
      </c>
      <c r="B27" s="520" t="s">
        <v>725</v>
      </c>
    </row>
    <row r="28" spans="1:2">
      <c r="A28" s="234">
        <v>16</v>
      </c>
      <c r="B28" s="238" t="s">
        <v>341</v>
      </c>
    </row>
    <row r="29" spans="1:2">
      <c r="A29" s="234">
        <v>17</v>
      </c>
      <c r="B29" s="238" t="s">
        <v>382</v>
      </c>
    </row>
    <row r="30" spans="1:2">
      <c r="A30" s="234">
        <v>18</v>
      </c>
      <c r="B30" s="238" t="s">
        <v>670</v>
      </c>
    </row>
    <row r="31" spans="1:2">
      <c r="A31" s="234">
        <v>19</v>
      </c>
      <c r="B31" s="238" t="s">
        <v>671</v>
      </c>
    </row>
    <row r="32" spans="1:2">
      <c r="A32" s="234">
        <v>20</v>
      </c>
      <c r="B32" s="288" t="s">
        <v>672</v>
      </c>
    </row>
    <row r="33" spans="1:2">
      <c r="A33" s="234">
        <v>21</v>
      </c>
      <c r="B33" s="238" t="s">
        <v>498</v>
      </c>
    </row>
    <row r="34" spans="1:2">
      <c r="A34" s="234">
        <v>22</v>
      </c>
      <c r="B34" s="238" t="s">
        <v>673</v>
      </c>
    </row>
    <row r="35" spans="1:2">
      <c r="A35" s="234">
        <v>23</v>
      </c>
      <c r="B35" s="238" t="s">
        <v>674</v>
      </c>
    </row>
    <row r="36" spans="1:2">
      <c r="A36" s="234">
        <v>24</v>
      </c>
      <c r="B36" s="238" t="s">
        <v>675</v>
      </c>
    </row>
    <row r="37" spans="1:2">
      <c r="A37" s="234">
        <v>25</v>
      </c>
      <c r="B37" s="238" t="s">
        <v>383</v>
      </c>
    </row>
    <row r="38" spans="1:2">
      <c r="A38" s="234">
        <v>26</v>
      </c>
      <c r="B38" s="238" t="s">
        <v>520</v>
      </c>
    </row>
  </sheetData>
  <mergeCells count="1">
    <mergeCell ref="A6:C6"/>
  </mergeCells>
  <hyperlinks>
    <hyperlink ref="B9" location="'2. SOFP'!A1" display="Balance Sheet" xr:uid="{00000000-0004-0000-0000-000000000000}"/>
    <hyperlink ref="B12" location="'5. RWA'!A1" display="Risk-Weighted Assets (RWA)" xr:uid="{00000000-0004-0000-0000-000001000000}"/>
    <hyperlink ref="B10" location="'3. SOPL'!A1" display="Income statement" xr:uid="{00000000-0004-0000-0000-000003000000}"/>
    <hyperlink ref="B11" location="'4. Off-Balance'!A1" display="Off-balance sheet" xr:uid="{00000000-0004-0000-0000-000004000000}"/>
    <hyperlink ref="B13" location="'6. Administrators-shareholders'!A1" display="Info about supervisory board, senior management and shareholders" xr:uid="{00000000-0004-0000-0000-000005000000}"/>
    <hyperlink ref="B14" location="'7. LI1'!A1" display="Linkages between financial statement assets and  balance sheet items subject to credit risk weighting" xr:uid="{00000000-0004-0000-0000-000006000000}"/>
    <hyperlink ref="B15" location="'8. LI2'!A1" display="Differences between carrying values per standardized balance sheet used for regulatory reporting purposes and the exposure amounts used for capital adequacy calculation" xr:uid="{00000000-0004-0000-0000-000007000000}"/>
    <hyperlink ref="B16" location="'9. Capital'!A1" display="Regulatory Capital" xr:uid="{00000000-0004-0000-0000-000008000000}"/>
    <hyperlink ref="B20" location="'10. CC2'!A1" display="Reconciliation of regulatory capital to balance sheet " xr:uid="{00000000-0004-0000-0000-000009000000}"/>
    <hyperlink ref="B21" location="'11. CRWA'!A1" display="Credit risk weighted exposures" xr:uid="{00000000-0004-0000-0000-00000A000000}"/>
    <hyperlink ref="B22" location="'12. CRM'!A1" display="Credit risk mitigation" xr:uid="{00000000-0004-0000-0000-00000B000000}"/>
    <hyperlink ref="B23" location="'13. CRME'!A1" display="Standardized approach - effect of credit risk mitigation" xr:uid="{00000000-0004-0000-0000-00000C000000}"/>
    <hyperlink ref="B25" location="'15. CCR'!A1" display="Counterparty credit risk" xr:uid="{00000000-0004-0000-0000-00000D000000}"/>
    <hyperlink ref="B24" location="'14. LCR'!A1" display="Liquidity Coverage Ratio" xr:uid="{00000000-0004-0000-0000-00000E000000}"/>
    <hyperlink ref="B17" location="'9.1. Capital Requirements'!A1" display="Capital Adequacy Requirements" xr:uid="{00000000-0004-0000-0000-00000F000000}"/>
    <hyperlink ref="B26" location="'15.1 LR'!A1" display="Leverage Ratio" xr:uid="{00000000-0004-0000-0000-000010000000}"/>
    <hyperlink ref="B28" location="'16. NSFR'!A1" display="Net Stable Funding Ratio" xr:uid="{00000000-0004-0000-0000-000011000000}"/>
    <hyperlink ref="B29" location="' 17. Residual Maturity'!A1" display="Exposures distributed by residual maturity and Risk Classes" xr:uid="{00000000-0004-0000-0000-000012000000}"/>
    <hyperlink ref="B30" location="'18. Assets by Exposure classes'!A1" display="Gross carrying value, book value, reserves, write-offs and reserve charges by risk classes" xr:uid="{00000000-0004-0000-0000-000013000000}"/>
    <hyperlink ref="B31" location="'19. Assets by Risk Sectors'!A1" display="Gross carrying value, book value, reserves, write-offs and reserve charges by Sectors of income source" xr:uid="{00000000-0004-0000-0000-000014000000}"/>
    <hyperlink ref="B33" location="'21. NPL'!A1" display="Changes in the stock of non-performing loans" xr:uid="{00000000-0004-0000-0000-000015000000}"/>
    <hyperlink ref="B34" location="'22. Quality'!A1" display="Distribution of loans, Debt securities  and Off-balance-sheet items according to  Risk classification and Past due days" xr:uid="{00000000-0004-0000-0000-000016000000}"/>
    <hyperlink ref="B35" location="'23. LTV'!A1" display="Loans Distributed according to LTV ratio, Loan reserves, Value of collateral for loans and loans secured by guarantees according to Risk classification and past due days" xr:uid="{00000000-0004-0000-0000-000017000000}"/>
    <hyperlink ref="B36" location="'24. Risk Sector'!A1" display="Loans and reserves on loans distributed according to Sectors of income source and risk classification" xr:uid="{00000000-0004-0000-0000-000018000000}"/>
    <hyperlink ref="B37" location="'25. Collateral'!A1" display="Loans, corporate debt securities and Off-balance-sheet items distributed by type of collateral" xr:uid="{00000000-0004-0000-0000-000019000000}"/>
    <hyperlink ref="B32" location="'20. Reserves'!A1" display="Change in reserve for loans and Corporate debt securities" xr:uid="{00000000-0004-0000-0000-00001A000000}"/>
    <hyperlink ref="B38" location="'26. Retail Products'!A1" display="General information on retail products" xr:uid="{00000000-0004-0000-0000-00001B000000}"/>
    <hyperlink ref="B19" location="'9.3. MREL2'!A1" display="MREL Components Breakdown by Maturity and Governing Law" xr:uid="{1614C9AF-9A5C-4B27-93CD-780CE063B63D}"/>
    <hyperlink ref="B18" location="'9.2. MREL1'!A1" display="Summary Information on Minimum Requirement for Own Funds and Eligible Liabilities (MREL)" xr:uid="{24C32076-4ECD-4C51-B03A-6060C017C1AD}"/>
    <hyperlink ref="B8" location="'1. key ratios'!A1" display="Key ratios" xr:uid="{DF5AF3D2-F006-46C9-A818-0BB29FF88D91}"/>
    <hyperlink ref="B27" location="'15.2 CVA'!A1" display="Credit Valuation Adjustment" xr:uid="{7F6F14DA-7599-47B2-A97B-A77DA5CE4CF5}"/>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1:C56"/>
  <sheetViews>
    <sheetView zoomScale="90" zoomScaleNormal="90" workbookViewId="0">
      <pane xSplit="1" ySplit="5" topLeftCell="B6" activePane="bottomRight" state="frozen"/>
      <selection pane="topRight"/>
      <selection pane="bottomLeft"/>
      <selection pane="bottomRight" activeCell="B6" sqref="B6"/>
    </sheetView>
  </sheetViews>
  <sheetFormatPr defaultColWidth="9.109375" defaultRowHeight="13.2"/>
  <cols>
    <col min="1" max="1" width="9.5546875" style="4" bestFit="1" customWidth="1"/>
    <col min="2" max="2" width="132.44140625" style="4" customWidth="1"/>
    <col min="3" max="3" width="18.44140625" style="4" customWidth="1"/>
    <col min="4" max="16384" width="9.109375" style="4"/>
  </cols>
  <sheetData>
    <row r="1" spans="1:3">
      <c r="A1" s="2" t="s">
        <v>30</v>
      </c>
      <c r="B1" s="3" t="str">
        <f>Info!C2</f>
        <v>Terabank</v>
      </c>
    </row>
    <row r="2" spans="1:3" s="2" customFormat="1" ht="15.75" customHeight="1">
      <c r="A2" s="2" t="s">
        <v>31</v>
      </c>
      <c r="B2" s="245">
        <f>'1. key ratios'!B2</f>
        <v>45930</v>
      </c>
    </row>
    <row r="3" spans="1:3" s="2" customFormat="1" ht="15.75" customHeight="1"/>
    <row r="4" spans="1:3" ht="13.8" thickBot="1">
      <c r="A4" s="4" t="s">
        <v>143</v>
      </c>
      <c r="B4" s="85" t="s">
        <v>142</v>
      </c>
    </row>
    <row r="5" spans="1:3">
      <c r="A5" s="44" t="s">
        <v>6</v>
      </c>
      <c r="B5" s="45"/>
      <c r="C5" s="46" t="s">
        <v>35</v>
      </c>
    </row>
    <row r="6" spans="1:3">
      <c r="A6" s="47">
        <v>1</v>
      </c>
      <c r="B6" s="48" t="s">
        <v>141</v>
      </c>
      <c r="C6" s="49">
        <v>294962249</v>
      </c>
    </row>
    <row r="7" spans="1:3">
      <c r="A7" s="47">
        <v>2</v>
      </c>
      <c r="B7" s="50" t="s">
        <v>140</v>
      </c>
      <c r="C7" s="51">
        <v>121372000</v>
      </c>
    </row>
    <row r="8" spans="1:3">
      <c r="A8" s="47">
        <v>3</v>
      </c>
      <c r="B8" s="52" t="s">
        <v>139</v>
      </c>
      <c r="C8" s="51">
        <v>0</v>
      </c>
    </row>
    <row r="9" spans="1:3">
      <c r="A9" s="47">
        <v>4</v>
      </c>
      <c r="B9" s="52" t="s">
        <v>138</v>
      </c>
      <c r="C9" s="51">
        <v>0</v>
      </c>
    </row>
    <row r="10" spans="1:3">
      <c r="A10" s="47">
        <v>5</v>
      </c>
      <c r="B10" s="52" t="s">
        <v>137</v>
      </c>
      <c r="C10" s="51">
        <v>0</v>
      </c>
    </row>
    <row r="11" spans="1:3">
      <c r="A11" s="47">
        <v>6</v>
      </c>
      <c r="B11" s="53" t="s">
        <v>136</v>
      </c>
      <c r="C11" s="51">
        <v>173590249</v>
      </c>
    </row>
    <row r="12" spans="1:3" s="24" customFormat="1">
      <c r="A12" s="47">
        <v>7</v>
      </c>
      <c r="B12" s="48" t="s">
        <v>135</v>
      </c>
      <c r="C12" s="54">
        <v>35906200.803066537</v>
      </c>
    </row>
    <row r="13" spans="1:3" s="24" customFormat="1">
      <c r="A13" s="47">
        <v>8</v>
      </c>
      <c r="B13" s="55" t="s">
        <v>134</v>
      </c>
      <c r="C13" s="56">
        <v>0</v>
      </c>
    </row>
    <row r="14" spans="1:3" s="24" customFormat="1" ht="26.4">
      <c r="A14" s="47">
        <v>9</v>
      </c>
      <c r="B14" s="57" t="s">
        <v>133</v>
      </c>
      <c r="C14" s="56">
        <v>0</v>
      </c>
    </row>
    <row r="15" spans="1:3" s="24" customFormat="1">
      <c r="A15" s="47">
        <v>10</v>
      </c>
      <c r="B15" s="58" t="s">
        <v>132</v>
      </c>
      <c r="C15" s="56">
        <v>35146843</v>
      </c>
    </row>
    <row r="16" spans="1:3" s="24" customFormat="1">
      <c r="A16" s="47">
        <v>11</v>
      </c>
      <c r="B16" s="59" t="s">
        <v>131</v>
      </c>
      <c r="C16" s="56">
        <v>0</v>
      </c>
    </row>
    <row r="17" spans="1:3" s="24" customFormat="1">
      <c r="A17" s="47">
        <v>12</v>
      </c>
      <c r="B17" s="58" t="s">
        <v>130</v>
      </c>
      <c r="C17" s="56">
        <v>0</v>
      </c>
    </row>
    <row r="18" spans="1:3" s="24" customFormat="1">
      <c r="A18" s="47">
        <v>13</v>
      </c>
      <c r="B18" s="58" t="s">
        <v>129</v>
      </c>
      <c r="C18" s="56">
        <v>0</v>
      </c>
    </row>
    <row r="19" spans="1:3" s="24" customFormat="1">
      <c r="A19" s="47">
        <v>14</v>
      </c>
      <c r="B19" s="58" t="s">
        <v>128</v>
      </c>
      <c r="C19" s="56">
        <v>0</v>
      </c>
    </row>
    <row r="20" spans="1:3" s="24" customFormat="1">
      <c r="A20" s="47">
        <v>15</v>
      </c>
      <c r="B20" s="58" t="s">
        <v>127</v>
      </c>
      <c r="C20" s="56">
        <v>0</v>
      </c>
    </row>
    <row r="21" spans="1:3" s="24" customFormat="1" ht="26.4">
      <c r="A21" s="47">
        <v>16</v>
      </c>
      <c r="B21" s="57" t="s">
        <v>126</v>
      </c>
      <c r="C21" s="56">
        <v>0</v>
      </c>
    </row>
    <row r="22" spans="1:3" s="24" customFormat="1">
      <c r="A22" s="47">
        <v>17</v>
      </c>
      <c r="B22" s="60" t="s">
        <v>125</v>
      </c>
      <c r="C22" s="56">
        <v>0</v>
      </c>
    </row>
    <row r="23" spans="1:3" s="24" customFormat="1">
      <c r="A23" s="47">
        <v>18</v>
      </c>
      <c r="B23" s="458" t="s">
        <v>521</v>
      </c>
      <c r="C23" s="56">
        <v>759357.80306653748</v>
      </c>
    </row>
    <row r="24" spans="1:3" s="24" customFormat="1">
      <c r="A24" s="47">
        <v>19</v>
      </c>
      <c r="B24" s="57" t="s">
        <v>124</v>
      </c>
      <c r="C24" s="56">
        <v>0</v>
      </c>
    </row>
    <row r="25" spans="1:3" s="24" customFormat="1" ht="26.4">
      <c r="A25" s="47">
        <v>20</v>
      </c>
      <c r="B25" s="57" t="s">
        <v>101</v>
      </c>
      <c r="C25" s="56">
        <v>0</v>
      </c>
    </row>
    <row r="26" spans="1:3" s="24" customFormat="1">
      <c r="A26" s="47">
        <v>21</v>
      </c>
      <c r="B26" s="59" t="s">
        <v>123</v>
      </c>
      <c r="C26" s="56">
        <v>0</v>
      </c>
    </row>
    <row r="27" spans="1:3" s="24" customFormat="1">
      <c r="A27" s="47">
        <v>22</v>
      </c>
      <c r="B27" s="59" t="s">
        <v>122</v>
      </c>
      <c r="C27" s="56">
        <v>0</v>
      </c>
    </row>
    <row r="28" spans="1:3" s="24" customFormat="1">
      <c r="A28" s="47">
        <v>23</v>
      </c>
      <c r="B28" s="59" t="s">
        <v>121</v>
      </c>
      <c r="C28" s="56">
        <v>0</v>
      </c>
    </row>
    <row r="29" spans="1:3" s="24" customFormat="1">
      <c r="A29" s="47">
        <v>24</v>
      </c>
      <c r="B29" s="61" t="s">
        <v>120</v>
      </c>
      <c r="C29" s="54">
        <v>259056048.19693345</v>
      </c>
    </row>
    <row r="30" spans="1:3" s="24" customFormat="1">
      <c r="A30" s="62"/>
      <c r="B30" s="63"/>
      <c r="C30" s="56">
        <v>0</v>
      </c>
    </row>
    <row r="31" spans="1:3" s="24" customFormat="1">
      <c r="A31" s="62">
        <v>25</v>
      </c>
      <c r="B31" s="61" t="s">
        <v>119</v>
      </c>
      <c r="C31" s="54">
        <v>35214400</v>
      </c>
    </row>
    <row r="32" spans="1:3" s="24" customFormat="1">
      <c r="A32" s="62">
        <v>26</v>
      </c>
      <c r="B32" s="52" t="s">
        <v>118</v>
      </c>
      <c r="C32" s="64">
        <v>35214400</v>
      </c>
    </row>
    <row r="33" spans="1:3" s="24" customFormat="1">
      <c r="A33" s="62">
        <v>27</v>
      </c>
      <c r="B33" s="65" t="s">
        <v>179</v>
      </c>
      <c r="C33" s="56">
        <v>0</v>
      </c>
    </row>
    <row r="34" spans="1:3" s="24" customFormat="1">
      <c r="A34" s="62">
        <v>28</v>
      </c>
      <c r="B34" s="65" t="s">
        <v>117</v>
      </c>
      <c r="C34" s="56">
        <v>35214400</v>
      </c>
    </row>
    <row r="35" spans="1:3" s="24" customFormat="1">
      <c r="A35" s="62">
        <v>29</v>
      </c>
      <c r="B35" s="52" t="s">
        <v>116</v>
      </c>
      <c r="C35" s="56">
        <v>0</v>
      </c>
    </row>
    <row r="36" spans="1:3" s="24" customFormat="1">
      <c r="A36" s="62">
        <v>30</v>
      </c>
      <c r="B36" s="61" t="s">
        <v>115</v>
      </c>
      <c r="C36" s="54">
        <v>0</v>
      </c>
    </row>
    <row r="37" spans="1:3" s="24" customFormat="1">
      <c r="A37" s="62">
        <v>31</v>
      </c>
      <c r="B37" s="57" t="s">
        <v>114</v>
      </c>
      <c r="C37" s="56">
        <v>0</v>
      </c>
    </row>
    <row r="38" spans="1:3" s="24" customFormat="1">
      <c r="A38" s="62">
        <v>32</v>
      </c>
      <c r="B38" s="58" t="s">
        <v>113</v>
      </c>
      <c r="C38" s="56">
        <v>0</v>
      </c>
    </row>
    <row r="39" spans="1:3" s="24" customFormat="1">
      <c r="A39" s="62">
        <v>33</v>
      </c>
      <c r="B39" s="57" t="s">
        <v>112</v>
      </c>
      <c r="C39" s="56">
        <v>0</v>
      </c>
    </row>
    <row r="40" spans="1:3" s="24" customFormat="1" ht="26.4">
      <c r="A40" s="62">
        <v>34</v>
      </c>
      <c r="B40" s="57" t="s">
        <v>101</v>
      </c>
      <c r="C40" s="56">
        <v>0</v>
      </c>
    </row>
    <row r="41" spans="1:3" s="24" customFormat="1">
      <c r="A41" s="62">
        <v>35</v>
      </c>
      <c r="B41" s="59" t="s">
        <v>111</v>
      </c>
      <c r="C41" s="56">
        <v>0</v>
      </c>
    </row>
    <row r="42" spans="1:3" s="24" customFormat="1">
      <c r="A42" s="62">
        <v>36</v>
      </c>
      <c r="B42" s="61" t="s">
        <v>110</v>
      </c>
      <c r="C42" s="54">
        <v>35214400</v>
      </c>
    </row>
    <row r="43" spans="1:3" s="24" customFormat="1">
      <c r="A43" s="62"/>
      <c r="B43" s="63"/>
      <c r="C43" s="56">
        <v>0</v>
      </c>
    </row>
    <row r="44" spans="1:3" s="24" customFormat="1">
      <c r="A44" s="62">
        <v>37</v>
      </c>
      <c r="B44" s="66" t="s">
        <v>109</v>
      </c>
      <c r="C44" s="54">
        <v>71478840.560000002</v>
      </c>
    </row>
    <row r="45" spans="1:3" s="24" customFormat="1">
      <c r="A45" s="62">
        <v>38</v>
      </c>
      <c r="B45" s="52" t="s">
        <v>108</v>
      </c>
      <c r="C45" s="56">
        <v>71478840.560000002</v>
      </c>
    </row>
    <row r="46" spans="1:3" s="24" customFormat="1">
      <c r="A46" s="62">
        <v>39</v>
      </c>
      <c r="B46" s="52" t="s">
        <v>107</v>
      </c>
      <c r="C46" s="56">
        <v>0</v>
      </c>
    </row>
    <row r="47" spans="1:3" s="24" customFormat="1">
      <c r="A47" s="62">
        <v>40</v>
      </c>
      <c r="B47" s="52" t="s">
        <v>106</v>
      </c>
      <c r="C47" s="56">
        <v>0</v>
      </c>
    </row>
    <row r="48" spans="1:3" s="24" customFormat="1">
      <c r="A48" s="62">
        <v>41</v>
      </c>
      <c r="B48" s="66" t="s">
        <v>105</v>
      </c>
      <c r="C48" s="54">
        <v>0</v>
      </c>
    </row>
    <row r="49" spans="1:3" s="24" customFormat="1">
      <c r="A49" s="62">
        <v>42</v>
      </c>
      <c r="B49" s="57" t="s">
        <v>104</v>
      </c>
      <c r="C49" s="56">
        <v>0</v>
      </c>
    </row>
    <row r="50" spans="1:3" s="24" customFormat="1">
      <c r="A50" s="62">
        <v>43</v>
      </c>
      <c r="B50" s="58" t="s">
        <v>103</v>
      </c>
      <c r="C50" s="56">
        <v>0</v>
      </c>
    </row>
    <row r="51" spans="1:3" s="24" customFormat="1">
      <c r="A51" s="62">
        <v>44</v>
      </c>
      <c r="B51" s="57" t="s">
        <v>102</v>
      </c>
      <c r="C51" s="56">
        <v>0</v>
      </c>
    </row>
    <row r="52" spans="1:3" s="24" customFormat="1" ht="26.4">
      <c r="A52" s="62">
        <v>45</v>
      </c>
      <c r="B52" s="57" t="s">
        <v>101</v>
      </c>
      <c r="C52" s="56">
        <v>0</v>
      </c>
    </row>
    <row r="53" spans="1:3" s="24" customFormat="1" ht="13.8" thickBot="1">
      <c r="A53" s="62">
        <v>46</v>
      </c>
      <c r="B53" s="67" t="s">
        <v>100</v>
      </c>
      <c r="C53" s="68">
        <v>71478840.560000002</v>
      </c>
    </row>
    <row r="56" spans="1:3">
      <c r="B56" s="4" t="s">
        <v>7</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D23"/>
  <sheetViews>
    <sheetView workbookViewId="0"/>
  </sheetViews>
  <sheetFormatPr defaultColWidth="9.109375" defaultRowHeight="13.8"/>
  <cols>
    <col min="1" max="1" width="9.44140625" style="133" bestFit="1" customWidth="1"/>
    <col min="2" max="2" width="59" style="133" customWidth="1"/>
    <col min="3" max="3" width="16.6640625" style="133" bestFit="1" customWidth="1"/>
    <col min="4" max="4" width="13.33203125" style="133" bestFit="1" customWidth="1"/>
    <col min="5" max="16384" width="9.109375" style="133"/>
  </cols>
  <sheetData>
    <row r="1" spans="1:4">
      <c r="A1" s="131" t="s">
        <v>30</v>
      </c>
      <c r="B1" s="3" t="str">
        <f>Info!C2</f>
        <v>Terabank</v>
      </c>
    </row>
    <row r="2" spans="1:4" s="131" customFormat="1" ht="15.75" customHeight="1">
      <c r="A2" s="131" t="s">
        <v>31</v>
      </c>
      <c r="B2" s="245">
        <f>'1. key ratios'!B2</f>
        <v>45930</v>
      </c>
    </row>
    <row r="3" spans="1:4" s="131" customFormat="1" ht="15.75" customHeight="1"/>
    <row r="4" spans="1:4" ht="14.4" thickBot="1">
      <c r="A4" s="133" t="s">
        <v>268</v>
      </c>
      <c r="B4" s="208" t="s">
        <v>269</v>
      </c>
    </row>
    <row r="5" spans="1:4" s="138" customFormat="1" ht="12.75" customHeight="1">
      <c r="A5" s="232"/>
      <c r="B5" s="233" t="s">
        <v>272</v>
      </c>
      <c r="C5" s="201" t="s">
        <v>270</v>
      </c>
      <c r="D5" s="202" t="s">
        <v>271</v>
      </c>
    </row>
    <row r="6" spans="1:4" s="209" customFormat="1">
      <c r="A6" s="203">
        <v>1</v>
      </c>
      <c r="B6" s="227" t="s">
        <v>273</v>
      </c>
      <c r="C6" s="227"/>
      <c r="D6" s="204"/>
    </row>
    <row r="7" spans="1:4" s="209" customFormat="1">
      <c r="A7" s="205" t="s">
        <v>259</v>
      </c>
      <c r="B7" s="228" t="s">
        <v>274</v>
      </c>
      <c r="C7" s="223">
        <v>4.4999999999999998E-2</v>
      </c>
      <c r="D7" s="224">
        <v>76194402.587677896</v>
      </c>
    </row>
    <row r="8" spans="1:4" s="209" customFormat="1">
      <c r="A8" s="205" t="s">
        <v>260</v>
      </c>
      <c r="B8" s="228" t="s">
        <v>275</v>
      </c>
      <c r="C8" s="223">
        <v>0.06</v>
      </c>
      <c r="D8" s="224">
        <v>101592536.78357051</v>
      </c>
    </row>
    <row r="9" spans="1:4" s="209" customFormat="1">
      <c r="A9" s="205" t="s">
        <v>261</v>
      </c>
      <c r="B9" s="228" t="s">
        <v>276</v>
      </c>
      <c r="C9" s="223">
        <v>0.08</v>
      </c>
      <c r="D9" s="224">
        <v>135456715.71142736</v>
      </c>
    </row>
    <row r="10" spans="1:4" s="209" customFormat="1">
      <c r="A10" s="203" t="s">
        <v>262</v>
      </c>
      <c r="B10" s="227" t="s">
        <v>277</v>
      </c>
      <c r="C10" s="227"/>
      <c r="D10" s="227"/>
    </row>
    <row r="11" spans="1:4" s="210" customFormat="1">
      <c r="A11" s="206" t="s">
        <v>263</v>
      </c>
      <c r="B11" s="222" t="s">
        <v>328</v>
      </c>
      <c r="C11" s="223">
        <v>2.5000000000000001E-2</v>
      </c>
      <c r="D11" s="224">
        <v>42330223.659821056</v>
      </c>
    </row>
    <row r="12" spans="1:4" s="210" customFormat="1">
      <c r="A12" s="206" t="s">
        <v>264</v>
      </c>
      <c r="B12" s="222" t="s">
        <v>278</v>
      </c>
      <c r="C12" s="223">
        <v>5.0000000000000001E-3</v>
      </c>
      <c r="D12" s="224">
        <v>8466044.73196421</v>
      </c>
    </row>
    <row r="13" spans="1:4" s="210" customFormat="1">
      <c r="A13" s="206" t="s">
        <v>265</v>
      </c>
      <c r="B13" s="222" t="s">
        <v>279</v>
      </c>
      <c r="C13" s="223">
        <v>0</v>
      </c>
      <c r="D13" s="224">
        <v>0</v>
      </c>
    </row>
    <row r="14" spans="1:4" s="210" customFormat="1">
      <c r="A14" s="203" t="s">
        <v>266</v>
      </c>
      <c r="B14" s="227" t="s">
        <v>326</v>
      </c>
      <c r="C14" s="227"/>
      <c r="D14" s="227"/>
    </row>
    <row r="15" spans="1:4" s="210" customFormat="1">
      <c r="A15" s="206">
        <v>3.1</v>
      </c>
      <c r="B15" s="222" t="s">
        <v>284</v>
      </c>
      <c r="C15" s="223">
        <v>6.0805045773924177E-2</v>
      </c>
      <c r="D15" s="224">
        <v>102955647.49023469</v>
      </c>
    </row>
    <row r="16" spans="1:4" s="210" customFormat="1">
      <c r="A16" s="206">
        <v>3.2</v>
      </c>
      <c r="B16" s="222" t="s">
        <v>285</v>
      </c>
      <c r="C16" s="223">
        <v>7.0070804434729184E-2</v>
      </c>
      <c r="D16" s="224">
        <v>118644512.94982669</v>
      </c>
    </row>
    <row r="17" spans="1:4" s="209" customFormat="1">
      <c r="A17" s="206">
        <v>3.3</v>
      </c>
      <c r="B17" s="222" t="s">
        <v>286</v>
      </c>
      <c r="C17" s="223">
        <v>8.2262592146314706E-2</v>
      </c>
      <c r="D17" s="224">
        <v>139287756.97560561</v>
      </c>
    </row>
    <row r="18" spans="1:4" s="138" customFormat="1" ht="12.75" customHeight="1">
      <c r="A18" s="230"/>
      <c r="B18" s="231" t="s">
        <v>325</v>
      </c>
      <c r="C18" s="226" t="s">
        <v>270</v>
      </c>
      <c r="D18" s="229" t="s">
        <v>271</v>
      </c>
    </row>
    <row r="19" spans="1:4" s="209" customFormat="1">
      <c r="A19" s="207">
        <v>4</v>
      </c>
      <c r="B19" s="222" t="s">
        <v>280</v>
      </c>
      <c r="C19" s="225">
        <v>0.13580504577392419</v>
      </c>
      <c r="D19" s="224">
        <v>229946318.46969786</v>
      </c>
    </row>
    <row r="20" spans="1:4" s="209" customFormat="1">
      <c r="A20" s="207">
        <v>5</v>
      </c>
      <c r="B20" s="222" t="s">
        <v>90</v>
      </c>
      <c r="C20" s="225">
        <v>0.16007080443472918</v>
      </c>
      <c r="D20" s="224">
        <v>271033318.12518245</v>
      </c>
    </row>
    <row r="21" spans="1:4" s="209" customFormat="1" ht="14.4" thickBot="1">
      <c r="A21" s="211" t="s">
        <v>267</v>
      </c>
      <c r="B21" s="212" t="s">
        <v>281</v>
      </c>
      <c r="C21" s="225">
        <v>0.19226259214631472</v>
      </c>
      <c r="D21" s="224">
        <v>325540741.07881826</v>
      </c>
    </row>
    <row r="23" spans="1:4">
      <c r="B23" s="169"/>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3C019-8E45-4741-9A3E-BECFD7701B06}">
  <sheetPr codeName="Sheet30"/>
  <dimension ref="A1:E26"/>
  <sheetViews>
    <sheetView workbookViewId="0"/>
  </sheetViews>
  <sheetFormatPr defaultColWidth="9.109375" defaultRowHeight="14.4"/>
  <cols>
    <col min="1" max="1" width="107.109375" style="485" bestFit="1" customWidth="1"/>
    <col min="2" max="2" width="50.88671875" style="485" bestFit="1" customWidth="1"/>
    <col min="3" max="3" width="28.109375" style="485" bestFit="1" customWidth="1"/>
    <col min="4" max="4" width="28.33203125" style="485" customWidth="1"/>
    <col min="5" max="7" width="28.109375" style="485" customWidth="1"/>
    <col min="8" max="16384" width="9.109375" style="485"/>
  </cols>
  <sheetData>
    <row r="1" spans="1:3">
      <c r="A1" s="484" t="s">
        <v>30</v>
      </c>
      <c r="B1" s="3" t="str">
        <f>Info!C2</f>
        <v>Terabank</v>
      </c>
    </row>
    <row r="2" spans="1:3">
      <c r="A2" s="484" t="s">
        <v>31</v>
      </c>
      <c r="B2" s="245">
        <f>'1. key ratios'!B2</f>
        <v>45930</v>
      </c>
    </row>
    <row r="3" spans="1:3">
      <c r="A3" s="486" t="s">
        <v>687</v>
      </c>
      <c r="B3" s="487" t="s">
        <v>688</v>
      </c>
    </row>
    <row r="4" spans="1:3" ht="15" thickBot="1"/>
    <row r="5" spans="1:3">
      <c r="A5" s="488"/>
      <c r="B5" s="489" t="s">
        <v>689</v>
      </c>
      <c r="C5" s="490"/>
    </row>
    <row r="6" spans="1:3">
      <c r="A6" s="491" t="s">
        <v>690</v>
      </c>
      <c r="B6" s="492">
        <f>SUM(B7,B11)</f>
        <v>365749288.75693345</v>
      </c>
      <c r="C6" s="490"/>
    </row>
    <row r="7" spans="1:3" ht="15.6">
      <c r="A7" s="491" t="s">
        <v>691</v>
      </c>
      <c r="B7" s="492">
        <f>SUM(B8:B10)</f>
        <v>365749288.75693345</v>
      </c>
      <c r="C7" s="490"/>
    </row>
    <row r="8" spans="1:3">
      <c r="A8" s="493" t="s">
        <v>692</v>
      </c>
      <c r="B8" s="494">
        <v>259056048.19693345</v>
      </c>
      <c r="C8" s="490"/>
    </row>
    <row r="9" spans="1:3">
      <c r="A9" s="493" t="s">
        <v>693</v>
      </c>
      <c r="B9" s="494">
        <v>35214400</v>
      </c>
      <c r="C9" s="490"/>
    </row>
    <row r="10" spans="1:3">
      <c r="A10" s="493" t="s">
        <v>694</v>
      </c>
      <c r="B10" s="494">
        <v>71478840.560000002</v>
      </c>
      <c r="C10" s="490"/>
    </row>
    <row r="11" spans="1:3">
      <c r="A11" s="491" t="s">
        <v>695</v>
      </c>
      <c r="B11" s="492">
        <f>SUM(B12:B13)</f>
        <v>0</v>
      </c>
      <c r="C11" s="490"/>
    </row>
    <row r="12" spans="1:3" ht="15.6">
      <c r="A12" s="493" t="s">
        <v>696</v>
      </c>
      <c r="B12" s="494">
        <v>0</v>
      </c>
      <c r="C12" s="490"/>
    </row>
    <row r="13" spans="1:3" ht="15.6">
      <c r="A13" s="493" t="s">
        <v>697</v>
      </c>
      <c r="B13" s="494">
        <v>0</v>
      </c>
      <c r="C13" s="490"/>
    </row>
    <row r="14" spans="1:3">
      <c r="A14" s="491" t="s">
        <v>698</v>
      </c>
      <c r="B14" s="492">
        <f>SUM(B15:B16)</f>
        <v>365749288.75693345</v>
      </c>
      <c r="C14" s="490"/>
    </row>
    <row r="15" spans="1:3">
      <c r="A15" s="496" t="s">
        <v>699</v>
      </c>
      <c r="B15" s="494">
        <v>0</v>
      </c>
      <c r="C15" s="490"/>
    </row>
    <row r="16" spans="1:3">
      <c r="A16" s="496" t="s">
        <v>700</v>
      </c>
      <c r="B16" s="495">
        <f>B7</f>
        <v>365749288.75693345</v>
      </c>
      <c r="C16" s="490"/>
    </row>
    <row r="17" spans="1:5">
      <c r="A17" s="491" t="s">
        <v>701</v>
      </c>
      <c r="B17" s="492"/>
      <c r="C17" s="490"/>
    </row>
    <row r="18" spans="1:5">
      <c r="A18" s="496" t="s">
        <v>702</v>
      </c>
      <c r="B18" s="494">
        <v>1693208946.3928421</v>
      </c>
      <c r="C18" s="490"/>
    </row>
    <row r="19" spans="1:5">
      <c r="A19" s="496" t="s">
        <v>703</v>
      </c>
      <c r="B19" s="494">
        <v>0</v>
      </c>
      <c r="C19" s="490"/>
    </row>
    <row r="20" spans="1:5">
      <c r="A20" s="491" t="s">
        <v>704</v>
      </c>
      <c r="B20" s="492"/>
      <c r="C20" s="490"/>
    </row>
    <row r="21" spans="1:5">
      <c r="A21" s="497" t="s">
        <v>705</v>
      </c>
      <c r="B21" s="498">
        <f>IFERROR(B6/B18,0)</f>
        <v>0.21600954184426793</v>
      </c>
      <c r="C21" s="490"/>
    </row>
    <row r="22" spans="1:5">
      <c r="A22" s="497" t="s">
        <v>706</v>
      </c>
      <c r="B22" s="498">
        <f>IFERROR(B6/B19,0)</f>
        <v>0</v>
      </c>
      <c r="C22" s="490"/>
    </row>
    <row r="23" spans="1:5" ht="15" thickBot="1">
      <c r="A23" s="499" t="s">
        <v>707</v>
      </c>
      <c r="B23" s="500">
        <f>IFERROR(B6/B14,0)</f>
        <v>1</v>
      </c>
    </row>
    <row r="24" spans="1:5" ht="16.5" customHeight="1">
      <c r="A24" s="501" t="s">
        <v>708</v>
      </c>
      <c r="B24" s="502"/>
      <c r="C24" s="502"/>
      <c r="D24" s="502"/>
      <c r="E24" s="502"/>
    </row>
    <row r="25" spans="1:5" ht="25.5" customHeight="1">
      <c r="A25" s="501" t="s">
        <v>709</v>
      </c>
    </row>
    <row r="26" spans="1:5" ht="42.45" customHeight="1">
      <c r="A26" s="501" t="s">
        <v>710</v>
      </c>
      <c r="B26" s="503"/>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9F0C8-76D7-4C4F-9460-62B987BA69EF}">
  <sheetPr codeName="Sheet31"/>
  <dimension ref="A1:G20"/>
  <sheetViews>
    <sheetView workbookViewId="0"/>
  </sheetViews>
  <sheetFormatPr defaultColWidth="9.109375" defaultRowHeight="14.4"/>
  <cols>
    <col min="1" max="1" width="56.6640625" style="485" customWidth="1"/>
    <col min="2" max="2" width="28.109375" style="485" bestFit="1" customWidth="1"/>
    <col min="3" max="3" width="28.33203125" style="485" customWidth="1"/>
    <col min="4" max="6" width="28.109375" style="485" customWidth="1"/>
    <col min="7" max="16384" width="9.109375" style="485"/>
  </cols>
  <sheetData>
    <row r="1" spans="1:7">
      <c r="A1" s="484" t="s">
        <v>30</v>
      </c>
      <c r="B1" s="3" t="str">
        <f>Info!C2</f>
        <v>Terabank</v>
      </c>
      <c r="C1" s="503"/>
    </row>
    <row r="2" spans="1:7">
      <c r="A2" s="484" t="s">
        <v>31</v>
      </c>
      <c r="B2" s="245">
        <f>'1. key ratios'!B2</f>
        <v>45930</v>
      </c>
      <c r="C2" s="503"/>
    </row>
    <row r="3" spans="1:7">
      <c r="A3" s="486" t="s">
        <v>711</v>
      </c>
      <c r="B3" s="487" t="s">
        <v>688</v>
      </c>
      <c r="C3" s="503"/>
    </row>
    <row r="5" spans="1:7">
      <c r="A5" s="504"/>
    </row>
    <row r="6" spans="1:7" ht="15" thickBot="1">
      <c r="A6" s="505"/>
      <c r="B6" s="505"/>
      <c r="C6" s="505"/>
      <c r="D6" s="505"/>
      <c r="E6" s="505"/>
      <c r="F6" s="505"/>
    </row>
    <row r="7" spans="1:7">
      <c r="A7" s="594"/>
      <c r="B7" s="596" t="s">
        <v>712</v>
      </c>
      <c r="C7" s="596"/>
      <c r="D7" s="596"/>
      <c r="E7" s="596"/>
      <c r="F7" s="597" t="s">
        <v>64</v>
      </c>
    </row>
    <row r="8" spans="1:7">
      <c r="A8" s="595"/>
      <c r="B8" s="506" t="s">
        <v>713</v>
      </c>
      <c r="C8" s="506" t="s">
        <v>714</v>
      </c>
      <c r="D8" s="506" t="s">
        <v>715</v>
      </c>
      <c r="E8" s="506" t="s">
        <v>716</v>
      </c>
      <c r="F8" s="598"/>
    </row>
    <row r="9" spans="1:7">
      <c r="A9" s="507" t="s">
        <v>690</v>
      </c>
      <c r="B9" s="508">
        <f>B13+B17</f>
        <v>0</v>
      </c>
      <c r="C9" s="508">
        <f t="shared" ref="C9:E9" si="0">C13+C17</f>
        <v>0</v>
      </c>
      <c r="D9" s="508">
        <f t="shared" si="0"/>
        <v>0</v>
      </c>
      <c r="E9" s="508">
        <f t="shared" si="0"/>
        <v>0</v>
      </c>
      <c r="F9" s="509">
        <f>F13+F17</f>
        <v>0</v>
      </c>
    </row>
    <row r="10" spans="1:7">
      <c r="A10" s="510" t="s">
        <v>717</v>
      </c>
      <c r="B10" s="511">
        <v>0</v>
      </c>
      <c r="C10" s="511">
        <v>0</v>
      </c>
      <c r="D10" s="511">
        <v>0</v>
      </c>
      <c r="E10" s="511">
        <v>0</v>
      </c>
      <c r="F10" s="509">
        <f>SUM(B10:E10)</f>
        <v>0</v>
      </c>
      <c r="G10" s="490"/>
    </row>
    <row r="11" spans="1:7">
      <c r="A11" s="510" t="s">
        <v>718</v>
      </c>
      <c r="B11" s="511">
        <v>0</v>
      </c>
      <c r="C11" s="511">
        <v>0</v>
      </c>
      <c r="D11" s="511">
        <v>0</v>
      </c>
      <c r="E11" s="511">
        <v>0</v>
      </c>
      <c r="F11" s="509">
        <f t="shared" ref="F11:F12" si="1">SUM(B11:E11)</f>
        <v>0</v>
      </c>
      <c r="G11" s="490"/>
    </row>
    <row r="12" spans="1:7">
      <c r="A12" s="512" t="s">
        <v>719</v>
      </c>
      <c r="B12" s="511">
        <v>0</v>
      </c>
      <c r="C12" s="511">
        <v>0</v>
      </c>
      <c r="D12" s="511">
        <v>0</v>
      </c>
      <c r="E12" s="511">
        <v>0</v>
      </c>
      <c r="F12" s="509">
        <f t="shared" si="1"/>
        <v>0</v>
      </c>
      <c r="G12" s="490"/>
    </row>
    <row r="13" spans="1:7">
      <c r="A13" s="513" t="s">
        <v>700</v>
      </c>
      <c r="B13" s="514"/>
      <c r="C13" s="514"/>
      <c r="D13" s="514"/>
      <c r="E13" s="514"/>
      <c r="F13" s="509"/>
    </row>
    <row r="14" spans="1:7">
      <c r="A14" s="510" t="s">
        <v>717</v>
      </c>
      <c r="B14" s="515"/>
      <c r="C14" s="515"/>
      <c r="D14" s="515"/>
      <c r="E14" s="515"/>
      <c r="F14" s="516"/>
    </row>
    <row r="15" spans="1:7">
      <c r="A15" s="510" t="s">
        <v>718</v>
      </c>
      <c r="B15" s="515"/>
      <c r="C15" s="515"/>
      <c r="D15" s="515"/>
      <c r="E15" s="515"/>
      <c r="F15" s="516"/>
    </row>
    <row r="16" spans="1:7">
      <c r="A16" s="512" t="s">
        <v>719</v>
      </c>
      <c r="B16" s="515"/>
      <c r="C16" s="515"/>
      <c r="D16" s="515"/>
      <c r="E16" s="515"/>
      <c r="F16" s="516"/>
    </row>
    <row r="17" spans="1:6">
      <c r="A17" s="513" t="s">
        <v>695</v>
      </c>
      <c r="B17" s="514"/>
      <c r="C17" s="514"/>
      <c r="D17" s="514"/>
      <c r="E17" s="514"/>
      <c r="F17" s="516"/>
    </row>
    <row r="18" spans="1:6">
      <c r="A18" s="510" t="s">
        <v>717</v>
      </c>
      <c r="B18" s="515"/>
      <c r="C18" s="515"/>
      <c r="D18" s="515"/>
      <c r="E18" s="515"/>
      <c r="F18" s="516"/>
    </row>
    <row r="19" spans="1:6">
      <c r="A19" s="510" t="s">
        <v>718</v>
      </c>
      <c r="B19" s="515"/>
      <c r="C19" s="515"/>
      <c r="D19" s="515"/>
      <c r="E19" s="515"/>
      <c r="F19" s="516"/>
    </row>
    <row r="20" spans="1:6" ht="15" thickBot="1">
      <c r="A20" s="512" t="s">
        <v>719</v>
      </c>
      <c r="B20" s="517"/>
      <c r="C20" s="517"/>
      <c r="D20" s="517"/>
      <c r="E20" s="517"/>
      <c r="F20" s="518"/>
    </row>
  </sheetData>
  <mergeCells count="3">
    <mergeCell ref="A7:A8"/>
    <mergeCell ref="B7:E7"/>
    <mergeCell ref="F7:F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2D050"/>
  </sheetPr>
  <dimension ref="A1:F68"/>
  <sheetViews>
    <sheetView zoomScale="70" zoomScaleNormal="70" workbookViewId="0">
      <pane xSplit="1" ySplit="5" topLeftCell="B6" activePane="bottomRight" state="frozen"/>
      <selection pane="topRight"/>
      <selection pane="bottomLeft"/>
      <selection pane="bottomRight" activeCell="B6" sqref="B6"/>
    </sheetView>
  </sheetViews>
  <sheetFormatPr defaultColWidth="9.109375" defaultRowHeight="13.8"/>
  <cols>
    <col min="1" max="1" width="10.6640625" style="4" customWidth="1"/>
    <col min="2" max="2" width="91.88671875" style="4" customWidth="1"/>
    <col min="3" max="3" width="53.109375" style="4" customWidth="1"/>
    <col min="4" max="4" width="32.33203125" style="4" customWidth="1"/>
    <col min="5" max="5" width="9.44140625" style="5" customWidth="1"/>
    <col min="6" max="16384" width="9.109375" style="5"/>
  </cols>
  <sheetData>
    <row r="1" spans="1:6">
      <c r="A1" s="2" t="s">
        <v>30</v>
      </c>
      <c r="B1" s="3" t="str">
        <f>Info!C2</f>
        <v>Terabank</v>
      </c>
      <c r="E1" s="4"/>
      <c r="F1" s="4"/>
    </row>
    <row r="2" spans="1:6" s="2" customFormat="1" ht="15.75" customHeight="1">
      <c r="A2" s="2" t="s">
        <v>31</v>
      </c>
      <c r="B2" s="245">
        <f>'1. key ratios'!B2</f>
        <v>45930</v>
      </c>
    </row>
    <row r="3" spans="1:6" s="2" customFormat="1" ht="15.75" customHeight="1">
      <c r="A3" s="69"/>
    </row>
    <row r="4" spans="1:6" s="2" customFormat="1" ht="15.75" customHeight="1" thickBot="1">
      <c r="A4" s="2" t="s">
        <v>47</v>
      </c>
      <c r="B4" s="127" t="s">
        <v>165</v>
      </c>
      <c r="D4" s="15" t="s">
        <v>35</v>
      </c>
    </row>
    <row r="5" spans="1:6" ht="26.4">
      <c r="A5" s="70" t="s">
        <v>6</v>
      </c>
      <c r="B5" s="144" t="s">
        <v>205</v>
      </c>
      <c r="C5" s="71" t="s">
        <v>628</v>
      </c>
      <c r="D5" s="72" t="s">
        <v>49</v>
      </c>
    </row>
    <row r="6" spans="1:6" ht="14.4">
      <c r="A6" s="293">
        <v>1</v>
      </c>
      <c r="B6" s="294" t="s">
        <v>529</v>
      </c>
      <c r="C6" s="359">
        <v>248865443.98000002</v>
      </c>
      <c r="D6" s="73"/>
      <c r="E6" s="74"/>
    </row>
    <row r="7" spans="1:6" ht="14.4">
      <c r="A7" s="293">
        <v>1.1000000000000001</v>
      </c>
      <c r="B7" s="295" t="s">
        <v>530</v>
      </c>
      <c r="C7" s="359">
        <v>58777036.930000007</v>
      </c>
      <c r="D7" s="75"/>
      <c r="E7" s="74"/>
    </row>
    <row r="8" spans="1:6" ht="14.4">
      <c r="A8" s="293">
        <v>1.2</v>
      </c>
      <c r="B8" s="295" t="s">
        <v>531</v>
      </c>
      <c r="C8" s="359">
        <v>160067569.84</v>
      </c>
      <c r="D8" s="75"/>
      <c r="E8" s="74"/>
    </row>
    <row r="9" spans="1:6" ht="14.4">
      <c r="A9" s="293">
        <v>1.3</v>
      </c>
      <c r="B9" s="295" t="s">
        <v>532</v>
      </c>
      <c r="C9" s="359">
        <v>30020837.209999997</v>
      </c>
      <c r="D9" s="75"/>
      <c r="E9" s="74"/>
    </row>
    <row r="10" spans="1:6" ht="14.4">
      <c r="A10" s="293">
        <v>2</v>
      </c>
      <c r="B10" s="296" t="s">
        <v>533</v>
      </c>
      <c r="C10" s="359">
        <v>116081.80000000005</v>
      </c>
      <c r="D10" s="75"/>
      <c r="E10" s="74"/>
    </row>
    <row r="11" spans="1:6" ht="14.4">
      <c r="A11" s="293">
        <v>2.1</v>
      </c>
      <c r="B11" s="297" t="s">
        <v>534</v>
      </c>
      <c r="C11" s="359">
        <v>116081.80000000005</v>
      </c>
      <c r="D11" s="357"/>
      <c r="E11" s="76"/>
    </row>
    <row r="12" spans="1:6" ht="14.4">
      <c r="A12" s="293">
        <v>3</v>
      </c>
      <c r="B12" s="298" t="s">
        <v>535</v>
      </c>
      <c r="C12" s="359">
        <v>0</v>
      </c>
      <c r="D12" s="357"/>
      <c r="E12" s="76"/>
    </row>
    <row r="13" spans="1:6" ht="14.4">
      <c r="A13" s="293">
        <v>4</v>
      </c>
      <c r="B13" s="299" t="s">
        <v>536</v>
      </c>
      <c r="C13" s="359">
        <v>0</v>
      </c>
      <c r="D13" s="357"/>
      <c r="E13" s="76"/>
    </row>
    <row r="14" spans="1:6" ht="14.4">
      <c r="A14" s="293">
        <v>5</v>
      </c>
      <c r="B14" s="300" t="s">
        <v>537</v>
      </c>
      <c r="C14" s="359">
        <v>0</v>
      </c>
      <c r="D14" s="357"/>
      <c r="E14" s="76"/>
    </row>
    <row r="15" spans="1:6" ht="14.4">
      <c r="A15" s="293">
        <v>5.0999999999999996</v>
      </c>
      <c r="B15" s="301" t="s">
        <v>538</v>
      </c>
      <c r="C15" s="359">
        <v>0</v>
      </c>
      <c r="D15" s="357"/>
      <c r="E15" s="74"/>
    </row>
    <row r="16" spans="1:6" ht="14.4">
      <c r="A16" s="293">
        <v>5.2</v>
      </c>
      <c r="B16" s="301" t="s">
        <v>539</v>
      </c>
      <c r="C16" s="359">
        <v>0</v>
      </c>
      <c r="D16" s="75"/>
      <c r="E16" s="74"/>
    </row>
    <row r="17" spans="1:5" ht="14.4">
      <c r="A17" s="293">
        <v>5.3</v>
      </c>
      <c r="B17" s="302" t="s">
        <v>540</v>
      </c>
      <c r="C17" s="359">
        <v>0</v>
      </c>
      <c r="D17" s="75"/>
      <c r="E17" s="74"/>
    </row>
    <row r="18" spans="1:5" ht="14.4">
      <c r="A18" s="293">
        <v>6</v>
      </c>
      <c r="B18" s="298" t="s">
        <v>541</v>
      </c>
      <c r="C18" s="359">
        <v>1830422286.4367943</v>
      </c>
      <c r="D18" s="75"/>
      <c r="E18" s="74"/>
    </row>
    <row r="19" spans="1:5" ht="14.4">
      <c r="A19" s="293">
        <v>6.1</v>
      </c>
      <c r="B19" s="301" t="s">
        <v>539</v>
      </c>
      <c r="C19" s="359">
        <v>217417075.02667168</v>
      </c>
      <c r="D19" s="75"/>
      <c r="E19" s="74"/>
    </row>
    <row r="20" spans="1:5" ht="14.4">
      <c r="A20" s="293">
        <v>6.2</v>
      </c>
      <c r="B20" s="302" t="s">
        <v>540</v>
      </c>
      <c r="C20" s="359">
        <v>1613005211.4101226</v>
      </c>
      <c r="D20" s="75"/>
      <c r="E20" s="74"/>
    </row>
    <row r="21" spans="1:5" ht="14.4">
      <c r="A21" s="293">
        <v>7</v>
      </c>
      <c r="B21" s="296" t="s">
        <v>542</v>
      </c>
      <c r="C21" s="359">
        <v>5502538</v>
      </c>
      <c r="D21" s="75"/>
      <c r="E21" s="74"/>
    </row>
    <row r="22" spans="1:5" ht="14.4">
      <c r="A22" s="293">
        <v>8</v>
      </c>
      <c r="B22" s="303" t="s">
        <v>543</v>
      </c>
      <c r="C22" s="359">
        <v>0</v>
      </c>
      <c r="D22" s="75"/>
      <c r="E22" s="74"/>
    </row>
    <row r="23" spans="1:5" ht="14.4">
      <c r="A23" s="293">
        <v>9</v>
      </c>
      <c r="B23" s="299" t="s">
        <v>544</v>
      </c>
      <c r="C23" s="359">
        <v>29934320</v>
      </c>
      <c r="D23" s="358"/>
      <c r="E23" s="74"/>
    </row>
    <row r="24" spans="1:5" ht="14.4">
      <c r="A24" s="293">
        <v>9.1</v>
      </c>
      <c r="B24" s="301" t="s">
        <v>545</v>
      </c>
      <c r="C24" s="359">
        <v>29934320</v>
      </c>
      <c r="D24" s="77"/>
      <c r="E24" s="74"/>
    </row>
    <row r="25" spans="1:5" ht="14.4">
      <c r="A25" s="293">
        <v>9.1999999999999993</v>
      </c>
      <c r="B25" s="301" t="s">
        <v>546</v>
      </c>
      <c r="C25" s="359">
        <v>0</v>
      </c>
      <c r="D25" s="356"/>
      <c r="E25" s="78"/>
    </row>
    <row r="26" spans="1:5" ht="14.4">
      <c r="A26" s="293">
        <v>10</v>
      </c>
      <c r="B26" s="299" t="s">
        <v>547</v>
      </c>
      <c r="C26" s="359">
        <v>35146843</v>
      </c>
      <c r="D26" s="457" t="s">
        <v>669</v>
      </c>
      <c r="E26" s="74"/>
    </row>
    <row r="27" spans="1:5" ht="14.4">
      <c r="A27" s="293">
        <v>10.1</v>
      </c>
      <c r="B27" s="301" t="s">
        <v>548</v>
      </c>
      <c r="C27" s="359">
        <v>20374000</v>
      </c>
      <c r="D27" s="75"/>
      <c r="E27" s="74"/>
    </row>
    <row r="28" spans="1:5" ht="14.4">
      <c r="A28" s="293">
        <v>10.199999999999999</v>
      </c>
      <c r="B28" s="301" t="s">
        <v>549</v>
      </c>
      <c r="C28" s="359">
        <v>14772843</v>
      </c>
      <c r="D28" s="75"/>
      <c r="E28" s="74"/>
    </row>
    <row r="29" spans="1:5" ht="14.4">
      <c r="A29" s="293">
        <v>11</v>
      </c>
      <c r="B29" s="299" t="s">
        <v>550</v>
      </c>
      <c r="C29" s="359">
        <v>1153767.5397264217</v>
      </c>
      <c r="D29" s="75"/>
      <c r="E29" s="74"/>
    </row>
    <row r="30" spans="1:5" ht="14.4">
      <c r="A30" s="293">
        <v>11.1</v>
      </c>
      <c r="B30" s="301" t="s">
        <v>551</v>
      </c>
      <c r="C30" s="359">
        <v>1153767.5397264217</v>
      </c>
      <c r="D30" s="75"/>
      <c r="E30" s="74"/>
    </row>
    <row r="31" spans="1:5" ht="14.4">
      <c r="A31" s="293">
        <v>11.2</v>
      </c>
      <c r="B31" s="301" t="s">
        <v>552</v>
      </c>
      <c r="C31" s="359">
        <v>0</v>
      </c>
      <c r="D31" s="75"/>
      <c r="E31" s="74"/>
    </row>
    <row r="32" spans="1:5" ht="14.4">
      <c r="A32" s="293">
        <v>13</v>
      </c>
      <c r="B32" s="299" t="s">
        <v>553</v>
      </c>
      <c r="C32" s="359">
        <v>52027811.088448539</v>
      </c>
      <c r="D32" s="75"/>
      <c r="E32" s="74"/>
    </row>
    <row r="33" spans="1:5" ht="14.4">
      <c r="A33" s="293">
        <v>13.1</v>
      </c>
      <c r="B33" s="304" t="s">
        <v>554</v>
      </c>
      <c r="C33" s="359">
        <v>41644647</v>
      </c>
      <c r="D33" s="75"/>
      <c r="E33" s="74"/>
    </row>
    <row r="34" spans="1:5" ht="14.4">
      <c r="A34" s="293">
        <v>13.2</v>
      </c>
      <c r="B34" s="304" t="s">
        <v>555</v>
      </c>
      <c r="C34" s="359">
        <v>0</v>
      </c>
      <c r="D34" s="77"/>
      <c r="E34" s="74"/>
    </row>
    <row r="35" spans="1:5" ht="14.4">
      <c r="A35" s="293">
        <v>14</v>
      </c>
      <c r="B35" s="305" t="s">
        <v>556</v>
      </c>
      <c r="C35" s="359">
        <v>2203169091.8449693</v>
      </c>
      <c r="D35" s="77"/>
      <c r="E35" s="74"/>
    </row>
    <row r="36" spans="1:5" ht="14.4">
      <c r="A36" s="293"/>
      <c r="B36" s="306" t="s">
        <v>557</v>
      </c>
      <c r="C36" s="359">
        <v>0</v>
      </c>
      <c r="D36" s="79"/>
      <c r="E36" s="74"/>
    </row>
    <row r="37" spans="1:5" ht="14.4">
      <c r="A37" s="293">
        <v>15</v>
      </c>
      <c r="B37" s="307" t="s">
        <v>558</v>
      </c>
      <c r="C37" s="359">
        <v>0</v>
      </c>
      <c r="D37" s="356"/>
      <c r="E37" s="78"/>
    </row>
    <row r="38" spans="1:5" ht="14.4">
      <c r="A38" s="309">
        <v>15.1</v>
      </c>
      <c r="B38" s="310" t="s">
        <v>534</v>
      </c>
      <c r="C38" s="359">
        <v>0</v>
      </c>
      <c r="D38" s="75"/>
      <c r="E38" s="74"/>
    </row>
    <row r="39" spans="1:5" ht="14.4">
      <c r="A39" s="309">
        <v>16</v>
      </c>
      <c r="B39" s="296" t="s">
        <v>559</v>
      </c>
      <c r="C39" s="359">
        <v>0</v>
      </c>
      <c r="D39" s="75"/>
      <c r="E39" s="74"/>
    </row>
    <row r="40" spans="1:5" ht="14.4">
      <c r="A40" s="309">
        <v>17</v>
      </c>
      <c r="B40" s="296" t="s">
        <v>560</v>
      </c>
      <c r="C40" s="359">
        <v>1780668830.4157343</v>
      </c>
      <c r="D40" s="75"/>
      <c r="E40" s="74"/>
    </row>
    <row r="41" spans="1:5" ht="14.4">
      <c r="A41" s="309">
        <v>17.100000000000001</v>
      </c>
      <c r="B41" s="311" t="s">
        <v>561</v>
      </c>
      <c r="C41" s="359">
        <v>1323688053.8999937</v>
      </c>
      <c r="D41" s="75"/>
      <c r="E41" s="74"/>
    </row>
    <row r="42" spans="1:5" ht="14.4">
      <c r="A42" s="309">
        <v>17.2</v>
      </c>
      <c r="B42" s="312" t="s">
        <v>562</v>
      </c>
      <c r="C42" s="359">
        <v>433984775.58000004</v>
      </c>
      <c r="D42" s="75"/>
      <c r="E42" s="74"/>
    </row>
    <row r="43" spans="1:5" ht="14.4">
      <c r="A43" s="309">
        <v>17.3</v>
      </c>
      <c r="B43" s="347" t="s">
        <v>563</v>
      </c>
      <c r="C43" s="359">
        <v>0</v>
      </c>
      <c r="D43" s="77"/>
      <c r="E43" s="74"/>
    </row>
    <row r="44" spans="1:5" ht="14.4">
      <c r="A44" s="309">
        <v>17.399999999999999</v>
      </c>
      <c r="B44" s="348" t="s">
        <v>564</v>
      </c>
      <c r="C44" s="359">
        <v>22996000.935740456</v>
      </c>
      <c r="D44" s="349"/>
      <c r="E44" s="74"/>
    </row>
    <row r="45" spans="1:5" ht="14.4">
      <c r="A45" s="309">
        <v>18</v>
      </c>
      <c r="B45" s="320" t="s">
        <v>565</v>
      </c>
      <c r="C45" s="359">
        <v>359763.72301415121</v>
      </c>
      <c r="D45" s="355"/>
      <c r="E45" s="78"/>
    </row>
    <row r="46" spans="1:5" ht="14.4">
      <c r="A46" s="309">
        <v>19</v>
      </c>
      <c r="B46" s="320" t="s">
        <v>566</v>
      </c>
      <c r="C46" s="359">
        <v>3600940</v>
      </c>
      <c r="D46" s="350"/>
    </row>
    <row r="47" spans="1:5" ht="14.4">
      <c r="A47" s="309">
        <v>19.100000000000001</v>
      </c>
      <c r="B47" s="351" t="s">
        <v>567</v>
      </c>
      <c r="C47" s="359">
        <v>0</v>
      </c>
      <c r="D47" s="350"/>
    </row>
    <row r="48" spans="1:5" ht="14.4">
      <c r="A48" s="309">
        <v>19.2</v>
      </c>
      <c r="B48" s="351" t="s">
        <v>568</v>
      </c>
      <c r="C48" s="359">
        <v>3600940</v>
      </c>
      <c r="D48" s="350"/>
    </row>
    <row r="49" spans="1:4" ht="14.4">
      <c r="A49" s="309">
        <v>20</v>
      </c>
      <c r="B49" s="315" t="s">
        <v>569</v>
      </c>
      <c r="C49" s="359">
        <v>121127977.22</v>
      </c>
      <c r="D49" s="457" t="s">
        <v>681</v>
      </c>
    </row>
    <row r="50" spans="1:4" ht="14.4">
      <c r="A50" s="309">
        <v>21</v>
      </c>
      <c r="B50" s="352" t="s">
        <v>570</v>
      </c>
      <c r="C50" s="359">
        <v>2449333.7599999993</v>
      </c>
      <c r="D50" s="350"/>
    </row>
    <row r="51" spans="1:4" ht="14.4">
      <c r="A51" s="309">
        <v>21.1</v>
      </c>
      <c r="B51" s="312" t="s">
        <v>571</v>
      </c>
      <c r="C51" s="359">
        <v>0</v>
      </c>
      <c r="D51" s="350"/>
    </row>
    <row r="52" spans="1:4" ht="14.4">
      <c r="A52" s="309">
        <v>22</v>
      </c>
      <c r="B52" s="316" t="s">
        <v>572</v>
      </c>
      <c r="C52" s="359">
        <v>1908206845.1187482</v>
      </c>
      <c r="D52" s="350"/>
    </row>
    <row r="53" spans="1:4" ht="14.4">
      <c r="A53" s="309"/>
      <c r="B53" s="317" t="s">
        <v>573</v>
      </c>
      <c r="C53" s="359">
        <v>0</v>
      </c>
      <c r="D53" s="350"/>
    </row>
    <row r="54" spans="1:4" ht="14.4">
      <c r="A54" s="309">
        <v>23</v>
      </c>
      <c r="B54" s="315" t="s">
        <v>574</v>
      </c>
      <c r="C54" s="359">
        <v>121372000</v>
      </c>
      <c r="D54" s="457" t="s">
        <v>682</v>
      </c>
    </row>
    <row r="55" spans="1:4" ht="14.4">
      <c r="A55" s="309">
        <v>24</v>
      </c>
      <c r="B55" s="315" t="s">
        <v>575</v>
      </c>
      <c r="C55" s="359">
        <v>0</v>
      </c>
      <c r="D55" s="350"/>
    </row>
    <row r="56" spans="1:4" ht="14.4">
      <c r="A56" s="309">
        <v>25</v>
      </c>
      <c r="B56" s="320" t="s">
        <v>576</v>
      </c>
      <c r="C56" s="359">
        <v>0</v>
      </c>
      <c r="D56" s="350"/>
    </row>
    <row r="57" spans="1:4" ht="14.4">
      <c r="A57" s="309">
        <v>26</v>
      </c>
      <c r="B57" s="320" t="s">
        <v>577</v>
      </c>
      <c r="C57" s="359">
        <v>0</v>
      </c>
      <c r="D57" s="350"/>
    </row>
    <row r="58" spans="1:4" ht="14.4">
      <c r="A58" s="309">
        <v>27</v>
      </c>
      <c r="B58" s="320" t="s">
        <v>578</v>
      </c>
      <c r="C58" s="359">
        <v>0</v>
      </c>
      <c r="D58" s="350"/>
    </row>
    <row r="59" spans="1:4" ht="14.4">
      <c r="A59" s="309">
        <v>27.1</v>
      </c>
      <c r="B59" s="348" t="s">
        <v>579</v>
      </c>
      <c r="C59" s="359">
        <v>0</v>
      </c>
      <c r="D59" s="350"/>
    </row>
    <row r="60" spans="1:4" ht="14.4">
      <c r="A60" s="309">
        <v>27.2</v>
      </c>
      <c r="B60" s="348" t="s">
        <v>580</v>
      </c>
      <c r="C60" s="359">
        <v>0</v>
      </c>
      <c r="D60" s="350"/>
    </row>
    <row r="61" spans="1:4" ht="14.4">
      <c r="A61" s="309">
        <v>28</v>
      </c>
      <c r="B61" s="318" t="s">
        <v>581</v>
      </c>
      <c r="C61" s="359">
        <v>0</v>
      </c>
      <c r="D61" s="350"/>
    </row>
    <row r="62" spans="1:4" ht="14.4">
      <c r="A62" s="309">
        <v>29</v>
      </c>
      <c r="B62" s="320" t="s">
        <v>582</v>
      </c>
      <c r="C62" s="359">
        <v>0</v>
      </c>
      <c r="D62" s="350"/>
    </row>
    <row r="63" spans="1:4" ht="14.4">
      <c r="A63" s="309">
        <v>29.1</v>
      </c>
      <c r="B63" s="353" t="s">
        <v>583</v>
      </c>
      <c r="C63" s="359">
        <v>0</v>
      </c>
      <c r="D63" s="350"/>
    </row>
    <row r="64" spans="1:4" ht="14.4">
      <c r="A64" s="309">
        <v>29.2</v>
      </c>
      <c r="B64" s="351" t="s">
        <v>584</v>
      </c>
      <c r="C64" s="359">
        <v>0</v>
      </c>
      <c r="D64" s="350"/>
    </row>
    <row r="65" spans="1:4" ht="14.4">
      <c r="A65" s="309">
        <v>29.3</v>
      </c>
      <c r="B65" s="351" t="s">
        <v>585</v>
      </c>
      <c r="C65" s="359">
        <v>0</v>
      </c>
      <c r="D65" s="350"/>
    </row>
    <row r="66" spans="1:4" ht="14.4">
      <c r="A66" s="309">
        <v>30</v>
      </c>
      <c r="B66" s="320" t="s">
        <v>586</v>
      </c>
      <c r="C66" s="359">
        <v>173590249</v>
      </c>
      <c r="D66" s="457" t="s">
        <v>683</v>
      </c>
    </row>
    <row r="67" spans="1:4" ht="14.4">
      <c r="A67" s="309">
        <v>31</v>
      </c>
      <c r="B67" s="354" t="s">
        <v>587</v>
      </c>
      <c r="C67" s="359">
        <v>294962249</v>
      </c>
      <c r="D67" s="350"/>
    </row>
    <row r="68" spans="1:4" ht="14.4">
      <c r="A68" s="309">
        <v>32</v>
      </c>
      <c r="B68" s="320" t="s">
        <v>588</v>
      </c>
      <c r="C68" s="359">
        <v>2203169094.1187482</v>
      </c>
      <c r="D68" s="350"/>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S22"/>
  <sheetViews>
    <sheetView zoomScale="70" zoomScaleNormal="70" workbookViewId="0">
      <pane xSplit="1" ySplit="4" topLeftCell="B5" activePane="bottomRight" state="frozen"/>
      <selection pane="topRight"/>
      <selection pane="bottomLeft"/>
      <selection pane="bottomRight" activeCell="B5" sqref="B5"/>
    </sheetView>
  </sheetViews>
  <sheetFormatPr defaultColWidth="9.109375" defaultRowHeight="13.2"/>
  <cols>
    <col min="1" max="1" width="10.5546875" style="4" bestFit="1" customWidth="1"/>
    <col min="2" max="2" width="95" style="4" customWidth="1"/>
    <col min="3" max="3" width="13" style="4" bestFit="1" customWidth="1"/>
    <col min="4" max="4" width="16.44140625" style="4" bestFit="1" customWidth="1"/>
    <col min="5" max="5" width="13" style="4" bestFit="1" customWidth="1"/>
    <col min="6" max="6" width="16.44140625" style="4" bestFit="1" customWidth="1"/>
    <col min="7" max="7" width="13" style="4" bestFit="1" customWidth="1"/>
    <col min="8" max="8" width="13.33203125" style="4" bestFit="1" customWidth="1"/>
    <col min="9" max="9" width="13" style="4" bestFit="1" customWidth="1"/>
    <col min="10" max="10" width="13.33203125" style="4" bestFit="1" customWidth="1"/>
    <col min="11" max="11" width="13" style="4" bestFit="1" customWidth="1"/>
    <col min="12" max="16" width="13" style="14" bestFit="1" customWidth="1"/>
    <col min="17" max="17" width="14.6640625" style="14" customWidth="1"/>
    <col min="18" max="18" width="13" style="14" bestFit="1" customWidth="1"/>
    <col min="19" max="19" width="34.88671875" style="14" customWidth="1"/>
    <col min="20" max="16384" width="9.109375" style="14"/>
  </cols>
  <sheetData>
    <row r="1" spans="1:19">
      <c r="A1" s="2" t="s">
        <v>30</v>
      </c>
      <c r="B1" s="3" t="str">
        <f>Info!C2</f>
        <v>Terabank</v>
      </c>
    </row>
    <row r="2" spans="1:19">
      <c r="A2" s="2" t="s">
        <v>31</v>
      </c>
      <c r="B2" s="245">
        <f>'1. key ratios'!B2</f>
        <v>45930</v>
      </c>
    </row>
    <row r="4" spans="1:19" ht="27" thickBot="1">
      <c r="A4" s="4" t="s">
        <v>146</v>
      </c>
      <c r="B4" s="161" t="s">
        <v>238</v>
      </c>
    </row>
    <row r="5" spans="1:19" s="151" customFormat="1" ht="13.8">
      <c r="A5" s="146"/>
      <c r="B5" s="147"/>
      <c r="C5" s="148" t="s">
        <v>0</v>
      </c>
      <c r="D5" s="148" t="s">
        <v>1</v>
      </c>
      <c r="E5" s="148" t="s">
        <v>2</v>
      </c>
      <c r="F5" s="148" t="s">
        <v>3</v>
      </c>
      <c r="G5" s="148" t="s">
        <v>4</v>
      </c>
      <c r="H5" s="148" t="s">
        <v>5</v>
      </c>
      <c r="I5" s="148" t="s">
        <v>8</v>
      </c>
      <c r="J5" s="148" t="s">
        <v>9</v>
      </c>
      <c r="K5" s="148" t="s">
        <v>10</v>
      </c>
      <c r="L5" s="148" t="s">
        <v>11</v>
      </c>
      <c r="M5" s="148" t="s">
        <v>12</v>
      </c>
      <c r="N5" s="148" t="s">
        <v>13</v>
      </c>
      <c r="O5" s="148" t="s">
        <v>222</v>
      </c>
      <c r="P5" s="148" t="s">
        <v>223</v>
      </c>
      <c r="Q5" s="148" t="s">
        <v>224</v>
      </c>
      <c r="R5" s="149" t="s">
        <v>225</v>
      </c>
      <c r="S5" s="150" t="s">
        <v>226</v>
      </c>
    </row>
    <row r="6" spans="1:19" s="151" customFormat="1" ht="99" customHeight="1">
      <c r="A6" s="152"/>
      <c r="B6" s="603" t="s">
        <v>227</v>
      </c>
      <c r="C6" s="599">
        <v>0</v>
      </c>
      <c r="D6" s="600"/>
      <c r="E6" s="599">
        <v>0.2</v>
      </c>
      <c r="F6" s="600"/>
      <c r="G6" s="599">
        <v>0.35</v>
      </c>
      <c r="H6" s="600"/>
      <c r="I6" s="599">
        <v>0.5</v>
      </c>
      <c r="J6" s="600"/>
      <c r="K6" s="599">
        <v>0.75</v>
      </c>
      <c r="L6" s="600"/>
      <c r="M6" s="599">
        <v>1</v>
      </c>
      <c r="N6" s="600"/>
      <c r="O6" s="599">
        <v>1.5</v>
      </c>
      <c r="P6" s="600"/>
      <c r="Q6" s="599">
        <v>2.5</v>
      </c>
      <c r="R6" s="600"/>
      <c r="S6" s="601" t="s">
        <v>145</v>
      </c>
    </row>
    <row r="7" spans="1:19" s="151" customFormat="1" ht="30.75" customHeight="1">
      <c r="A7" s="152"/>
      <c r="B7" s="604"/>
      <c r="C7" s="143" t="s">
        <v>148</v>
      </c>
      <c r="D7" s="143" t="s">
        <v>147</v>
      </c>
      <c r="E7" s="143" t="s">
        <v>148</v>
      </c>
      <c r="F7" s="143" t="s">
        <v>147</v>
      </c>
      <c r="G7" s="143" t="s">
        <v>148</v>
      </c>
      <c r="H7" s="143" t="s">
        <v>147</v>
      </c>
      <c r="I7" s="143" t="s">
        <v>148</v>
      </c>
      <c r="J7" s="143" t="s">
        <v>147</v>
      </c>
      <c r="K7" s="143" t="s">
        <v>148</v>
      </c>
      <c r="L7" s="143" t="s">
        <v>147</v>
      </c>
      <c r="M7" s="143" t="s">
        <v>148</v>
      </c>
      <c r="N7" s="143" t="s">
        <v>147</v>
      </c>
      <c r="O7" s="143" t="s">
        <v>148</v>
      </c>
      <c r="P7" s="143" t="s">
        <v>147</v>
      </c>
      <c r="Q7" s="143" t="s">
        <v>148</v>
      </c>
      <c r="R7" s="143" t="s">
        <v>147</v>
      </c>
      <c r="S7" s="602"/>
    </row>
    <row r="8" spans="1:19">
      <c r="A8" s="80">
        <v>1</v>
      </c>
      <c r="B8" s="1" t="s">
        <v>51</v>
      </c>
      <c r="C8" s="81">
        <v>240608218.66802439</v>
      </c>
      <c r="D8" s="81">
        <v>0</v>
      </c>
      <c r="E8" s="81">
        <v>0</v>
      </c>
      <c r="F8" s="81">
        <v>0</v>
      </c>
      <c r="G8" s="81">
        <v>0</v>
      </c>
      <c r="H8" s="81">
        <v>0</v>
      </c>
      <c r="I8" s="81">
        <v>0</v>
      </c>
      <c r="J8" s="81">
        <v>0</v>
      </c>
      <c r="K8" s="81">
        <v>0</v>
      </c>
      <c r="L8" s="81">
        <v>0</v>
      </c>
      <c r="M8" s="81">
        <v>105869877.11</v>
      </c>
      <c r="N8" s="81">
        <v>0</v>
      </c>
      <c r="O8" s="81">
        <v>0</v>
      </c>
      <c r="P8" s="81">
        <v>0</v>
      </c>
      <c r="Q8" s="81">
        <v>0</v>
      </c>
      <c r="R8" s="81">
        <v>0</v>
      </c>
      <c r="S8" s="162">
        <v>105869877.11</v>
      </c>
    </row>
    <row r="9" spans="1:19">
      <c r="A9" s="80">
        <v>2</v>
      </c>
      <c r="B9" s="1" t="s">
        <v>52</v>
      </c>
      <c r="C9" s="81">
        <v>0</v>
      </c>
      <c r="D9" s="81">
        <v>0</v>
      </c>
      <c r="E9" s="81">
        <v>0</v>
      </c>
      <c r="F9" s="81">
        <v>0</v>
      </c>
      <c r="G9" s="81">
        <v>0</v>
      </c>
      <c r="H9" s="81">
        <v>0</v>
      </c>
      <c r="I9" s="81">
        <v>0</v>
      </c>
      <c r="J9" s="81">
        <v>0</v>
      </c>
      <c r="K9" s="81">
        <v>0</v>
      </c>
      <c r="L9" s="81">
        <v>0</v>
      </c>
      <c r="M9" s="81">
        <v>0</v>
      </c>
      <c r="N9" s="81">
        <v>0</v>
      </c>
      <c r="O9" s="81">
        <v>0</v>
      </c>
      <c r="P9" s="81">
        <v>0</v>
      </c>
      <c r="Q9" s="81">
        <v>0</v>
      </c>
      <c r="R9" s="81">
        <v>0</v>
      </c>
      <c r="S9" s="162">
        <v>0</v>
      </c>
    </row>
    <row r="10" spans="1:19">
      <c r="A10" s="80">
        <v>3</v>
      </c>
      <c r="B10" s="1" t="s">
        <v>152</v>
      </c>
      <c r="C10" s="81">
        <v>0</v>
      </c>
      <c r="D10" s="81">
        <v>0</v>
      </c>
      <c r="E10" s="81">
        <v>0</v>
      </c>
      <c r="F10" s="81">
        <v>0</v>
      </c>
      <c r="G10" s="81">
        <v>0</v>
      </c>
      <c r="H10" s="81">
        <v>0</v>
      </c>
      <c r="I10" s="81">
        <v>0</v>
      </c>
      <c r="J10" s="81">
        <v>0</v>
      </c>
      <c r="K10" s="81">
        <v>0</v>
      </c>
      <c r="L10" s="81">
        <v>0</v>
      </c>
      <c r="M10" s="81">
        <v>0</v>
      </c>
      <c r="N10" s="81">
        <v>0</v>
      </c>
      <c r="O10" s="81">
        <v>0</v>
      </c>
      <c r="P10" s="81">
        <v>0</v>
      </c>
      <c r="Q10" s="81">
        <v>0</v>
      </c>
      <c r="R10" s="81">
        <v>0</v>
      </c>
      <c r="S10" s="162">
        <v>0</v>
      </c>
    </row>
    <row r="11" spans="1:19">
      <c r="A11" s="80">
        <v>4</v>
      </c>
      <c r="B11" s="1" t="s">
        <v>53</v>
      </c>
      <c r="C11" s="81">
        <v>0</v>
      </c>
      <c r="D11" s="81">
        <v>0</v>
      </c>
      <c r="E11" s="81">
        <v>0</v>
      </c>
      <c r="F11" s="81">
        <v>0</v>
      </c>
      <c r="G11" s="81">
        <v>0</v>
      </c>
      <c r="H11" s="81">
        <v>0</v>
      </c>
      <c r="I11" s="81">
        <v>0</v>
      </c>
      <c r="J11" s="81">
        <v>0</v>
      </c>
      <c r="K11" s="81">
        <v>0</v>
      </c>
      <c r="L11" s="81">
        <v>0</v>
      </c>
      <c r="M11" s="81">
        <v>0</v>
      </c>
      <c r="N11" s="81">
        <v>0</v>
      </c>
      <c r="O11" s="81">
        <v>0</v>
      </c>
      <c r="P11" s="81">
        <v>0</v>
      </c>
      <c r="Q11" s="81">
        <v>0</v>
      </c>
      <c r="R11" s="81">
        <v>0</v>
      </c>
      <c r="S11" s="162">
        <v>0</v>
      </c>
    </row>
    <row r="12" spans="1:19">
      <c r="A12" s="80">
        <v>5</v>
      </c>
      <c r="B12" s="1" t="s">
        <v>54</v>
      </c>
      <c r="C12" s="81">
        <v>0</v>
      </c>
      <c r="D12" s="81">
        <v>0</v>
      </c>
      <c r="E12" s="81">
        <v>0</v>
      </c>
      <c r="F12" s="81">
        <v>0</v>
      </c>
      <c r="G12" s="81">
        <v>0</v>
      </c>
      <c r="H12" s="81">
        <v>0</v>
      </c>
      <c r="I12" s="81">
        <v>0</v>
      </c>
      <c r="J12" s="81">
        <v>0</v>
      </c>
      <c r="K12" s="81">
        <v>0</v>
      </c>
      <c r="L12" s="81">
        <v>0</v>
      </c>
      <c r="M12" s="81">
        <v>0</v>
      </c>
      <c r="N12" s="81">
        <v>0</v>
      </c>
      <c r="O12" s="81">
        <v>0</v>
      </c>
      <c r="P12" s="81">
        <v>0</v>
      </c>
      <c r="Q12" s="81">
        <v>0</v>
      </c>
      <c r="R12" s="81">
        <v>0</v>
      </c>
      <c r="S12" s="162">
        <v>0</v>
      </c>
    </row>
    <row r="13" spans="1:19">
      <c r="A13" s="80">
        <v>6</v>
      </c>
      <c r="B13" s="1" t="s">
        <v>55</v>
      </c>
      <c r="C13" s="81">
        <v>0</v>
      </c>
      <c r="D13" s="81">
        <v>0</v>
      </c>
      <c r="E13" s="81">
        <v>3094067.83</v>
      </c>
      <c r="F13" s="81">
        <v>0</v>
      </c>
      <c r="G13" s="81">
        <v>0</v>
      </c>
      <c r="H13" s="81">
        <v>0</v>
      </c>
      <c r="I13" s="81">
        <v>27193312.550000001</v>
      </c>
      <c r="J13" s="81">
        <v>0</v>
      </c>
      <c r="K13" s="81">
        <v>0</v>
      </c>
      <c r="L13" s="81">
        <v>0</v>
      </c>
      <c r="M13" s="81">
        <v>1006815</v>
      </c>
      <c r="N13" s="81">
        <v>0</v>
      </c>
      <c r="O13" s="81">
        <v>0</v>
      </c>
      <c r="P13" s="81">
        <v>0</v>
      </c>
      <c r="Q13" s="81">
        <v>0</v>
      </c>
      <c r="R13" s="81">
        <v>0</v>
      </c>
      <c r="S13" s="162">
        <v>15222284.841</v>
      </c>
    </row>
    <row r="14" spans="1:19">
      <c r="A14" s="80">
        <v>7</v>
      </c>
      <c r="B14" s="1" t="s">
        <v>56</v>
      </c>
      <c r="C14" s="81">
        <v>0</v>
      </c>
      <c r="D14" s="81">
        <v>0</v>
      </c>
      <c r="E14" s="81">
        <v>0</v>
      </c>
      <c r="F14" s="81">
        <v>0</v>
      </c>
      <c r="G14" s="81">
        <v>0</v>
      </c>
      <c r="H14" s="81">
        <v>0</v>
      </c>
      <c r="I14" s="81">
        <v>0</v>
      </c>
      <c r="J14" s="81">
        <v>0</v>
      </c>
      <c r="K14" s="81">
        <v>0</v>
      </c>
      <c r="L14" s="81">
        <v>0</v>
      </c>
      <c r="M14" s="81">
        <v>714716602.05027747</v>
      </c>
      <c r="N14" s="81">
        <v>40124137.567457475</v>
      </c>
      <c r="O14" s="81">
        <v>0</v>
      </c>
      <c r="P14" s="81">
        <v>0</v>
      </c>
      <c r="Q14" s="81">
        <v>0</v>
      </c>
      <c r="R14" s="81">
        <v>0</v>
      </c>
      <c r="S14" s="162">
        <v>754840739.61773491</v>
      </c>
    </row>
    <row r="15" spans="1:19">
      <c r="A15" s="80">
        <v>8</v>
      </c>
      <c r="B15" s="1" t="s">
        <v>57</v>
      </c>
      <c r="C15" s="81">
        <v>0</v>
      </c>
      <c r="D15" s="81">
        <v>0</v>
      </c>
      <c r="E15" s="81">
        <v>0</v>
      </c>
      <c r="F15" s="81">
        <v>0</v>
      </c>
      <c r="G15" s="81">
        <v>0</v>
      </c>
      <c r="H15" s="81">
        <v>0</v>
      </c>
      <c r="I15" s="81">
        <v>0</v>
      </c>
      <c r="J15" s="81">
        <v>0</v>
      </c>
      <c r="K15" s="81">
        <v>694000960.94420028</v>
      </c>
      <c r="L15" s="81">
        <v>16194880.150808545</v>
      </c>
      <c r="M15" s="81">
        <v>0</v>
      </c>
      <c r="N15" s="81">
        <v>0</v>
      </c>
      <c r="O15" s="81">
        <v>0</v>
      </c>
      <c r="P15" s="81">
        <v>0</v>
      </c>
      <c r="Q15" s="81">
        <v>0</v>
      </c>
      <c r="R15" s="81">
        <v>0</v>
      </c>
      <c r="S15" s="162">
        <v>532646880.82125664</v>
      </c>
    </row>
    <row r="16" spans="1:19">
      <c r="A16" s="80">
        <v>9</v>
      </c>
      <c r="B16" s="1" t="s">
        <v>58</v>
      </c>
      <c r="C16" s="81">
        <v>0</v>
      </c>
      <c r="D16" s="81">
        <v>0</v>
      </c>
      <c r="E16" s="81">
        <v>0</v>
      </c>
      <c r="F16" s="81">
        <v>0</v>
      </c>
      <c r="G16" s="81">
        <v>199722625.80366433</v>
      </c>
      <c r="H16" s="81">
        <v>938628.11519999977</v>
      </c>
      <c r="I16" s="81">
        <v>0</v>
      </c>
      <c r="J16" s="81">
        <v>0</v>
      </c>
      <c r="K16" s="81">
        <v>0</v>
      </c>
      <c r="L16" s="81">
        <v>0</v>
      </c>
      <c r="M16" s="81">
        <v>0</v>
      </c>
      <c r="N16" s="81">
        <v>0</v>
      </c>
      <c r="O16" s="81">
        <v>0</v>
      </c>
      <c r="P16" s="81">
        <v>0</v>
      </c>
      <c r="Q16" s="81">
        <v>0</v>
      </c>
      <c r="R16" s="81">
        <v>0</v>
      </c>
      <c r="S16" s="162">
        <v>70231438.87160252</v>
      </c>
    </row>
    <row r="17" spans="1:19">
      <c r="A17" s="80">
        <v>10</v>
      </c>
      <c r="B17" s="1" t="s">
        <v>59</v>
      </c>
      <c r="C17" s="81">
        <v>0</v>
      </c>
      <c r="D17" s="81">
        <v>0</v>
      </c>
      <c r="E17" s="81">
        <v>0</v>
      </c>
      <c r="F17" s="81">
        <v>0</v>
      </c>
      <c r="G17" s="81">
        <v>0</v>
      </c>
      <c r="H17" s="81">
        <v>0</v>
      </c>
      <c r="I17" s="81">
        <v>0</v>
      </c>
      <c r="J17" s="81">
        <v>0</v>
      </c>
      <c r="K17" s="81">
        <v>0</v>
      </c>
      <c r="L17" s="81">
        <v>0</v>
      </c>
      <c r="M17" s="81">
        <v>0</v>
      </c>
      <c r="N17" s="81">
        <v>0</v>
      </c>
      <c r="O17" s="81">
        <v>35571579.422820032</v>
      </c>
      <c r="P17" s="81">
        <v>0</v>
      </c>
      <c r="Q17" s="81">
        <v>0</v>
      </c>
      <c r="R17" s="81">
        <v>0</v>
      </c>
      <c r="S17" s="162">
        <v>53357369.134230047</v>
      </c>
    </row>
    <row r="18" spans="1:19">
      <c r="A18" s="80">
        <v>11</v>
      </c>
      <c r="B18" s="1" t="s">
        <v>60</v>
      </c>
      <c r="C18" s="81">
        <v>0</v>
      </c>
      <c r="D18" s="81">
        <v>0</v>
      </c>
      <c r="E18" s="81">
        <v>0</v>
      </c>
      <c r="F18" s="81">
        <v>0</v>
      </c>
      <c r="G18" s="81">
        <v>0</v>
      </c>
      <c r="H18" s="81">
        <v>0</v>
      </c>
      <c r="I18" s="81">
        <v>0</v>
      </c>
      <c r="J18" s="81">
        <v>0</v>
      </c>
      <c r="K18" s="81">
        <v>0</v>
      </c>
      <c r="L18" s="81">
        <v>0</v>
      </c>
      <c r="M18" s="81">
        <v>0</v>
      </c>
      <c r="N18" s="81">
        <v>0</v>
      </c>
      <c r="O18" s="81">
        <v>0</v>
      </c>
      <c r="P18" s="81">
        <v>0</v>
      </c>
      <c r="Q18" s="81">
        <v>0</v>
      </c>
      <c r="R18" s="81">
        <v>0</v>
      </c>
      <c r="S18" s="162">
        <v>0</v>
      </c>
    </row>
    <row r="19" spans="1:19">
      <c r="A19" s="80">
        <v>12</v>
      </c>
      <c r="B19" s="1" t="s">
        <v>61</v>
      </c>
      <c r="C19" s="81">
        <v>0</v>
      </c>
      <c r="D19" s="81">
        <v>0</v>
      </c>
      <c r="E19" s="81">
        <v>0</v>
      </c>
      <c r="F19" s="81">
        <v>0</v>
      </c>
      <c r="G19" s="81">
        <v>0</v>
      </c>
      <c r="H19" s="81">
        <v>0</v>
      </c>
      <c r="I19" s="81">
        <v>0</v>
      </c>
      <c r="J19" s="81">
        <v>0</v>
      </c>
      <c r="K19" s="81">
        <v>0</v>
      </c>
      <c r="L19" s="81">
        <v>0</v>
      </c>
      <c r="M19" s="81">
        <v>0</v>
      </c>
      <c r="N19" s="81">
        <v>0</v>
      </c>
      <c r="O19" s="81">
        <v>0</v>
      </c>
      <c r="P19" s="81">
        <v>0</v>
      </c>
      <c r="Q19" s="81">
        <v>0</v>
      </c>
      <c r="R19" s="81">
        <v>0</v>
      </c>
      <c r="S19" s="162">
        <v>0</v>
      </c>
    </row>
    <row r="20" spans="1:19">
      <c r="A20" s="80">
        <v>13</v>
      </c>
      <c r="B20" s="1" t="s">
        <v>144</v>
      </c>
      <c r="C20" s="81">
        <v>0</v>
      </c>
      <c r="D20" s="81">
        <v>0</v>
      </c>
      <c r="E20" s="81">
        <v>0</v>
      </c>
      <c r="F20" s="81">
        <v>0</v>
      </c>
      <c r="G20" s="81">
        <v>0</v>
      </c>
      <c r="H20" s="81">
        <v>0</v>
      </c>
      <c r="I20" s="81">
        <v>0</v>
      </c>
      <c r="J20" s="81">
        <v>0</v>
      </c>
      <c r="K20" s="81">
        <v>0</v>
      </c>
      <c r="L20" s="81">
        <v>0</v>
      </c>
      <c r="M20" s="81">
        <v>0</v>
      </c>
      <c r="N20" s="81">
        <v>0</v>
      </c>
      <c r="O20" s="81">
        <v>0</v>
      </c>
      <c r="P20" s="81">
        <v>0</v>
      </c>
      <c r="Q20" s="81">
        <v>0</v>
      </c>
      <c r="R20" s="81">
        <v>0</v>
      </c>
      <c r="S20" s="162">
        <v>0</v>
      </c>
    </row>
    <row r="21" spans="1:19">
      <c r="A21" s="80">
        <v>14</v>
      </c>
      <c r="B21" s="1" t="s">
        <v>63</v>
      </c>
      <c r="C21" s="81">
        <v>58763745.840000004</v>
      </c>
      <c r="D21" s="81">
        <v>0</v>
      </c>
      <c r="E21" s="81">
        <v>13291.09</v>
      </c>
      <c r="F21" s="81">
        <v>0</v>
      </c>
      <c r="G21" s="81">
        <v>0</v>
      </c>
      <c r="H21" s="81">
        <v>0</v>
      </c>
      <c r="I21" s="81">
        <v>0</v>
      </c>
      <c r="J21" s="81">
        <v>0</v>
      </c>
      <c r="K21" s="81">
        <v>0</v>
      </c>
      <c r="L21" s="81">
        <v>0</v>
      </c>
      <c r="M21" s="81">
        <v>81935100.539761633</v>
      </c>
      <c r="N21" s="81">
        <v>0</v>
      </c>
      <c r="O21" s="81">
        <v>0</v>
      </c>
      <c r="P21" s="81">
        <v>0</v>
      </c>
      <c r="Q21" s="81">
        <v>5526054</v>
      </c>
      <c r="R21" s="81">
        <v>0</v>
      </c>
      <c r="S21" s="162">
        <v>95752893.757761627</v>
      </c>
    </row>
    <row r="22" spans="1:19" ht="13.8" thickBot="1">
      <c r="A22" s="82"/>
      <c r="B22" s="83" t="s">
        <v>64</v>
      </c>
      <c r="C22" s="84">
        <v>299371964.50802439</v>
      </c>
      <c r="D22" s="84">
        <v>0</v>
      </c>
      <c r="E22" s="84">
        <v>3107358.92</v>
      </c>
      <c r="F22" s="84">
        <v>0</v>
      </c>
      <c r="G22" s="84">
        <v>199722625.80366433</v>
      </c>
      <c r="H22" s="84">
        <v>938628.11519999977</v>
      </c>
      <c r="I22" s="84">
        <v>27193312.550000001</v>
      </c>
      <c r="J22" s="84">
        <v>0</v>
      </c>
      <c r="K22" s="84">
        <v>694000960.94420028</v>
      </c>
      <c r="L22" s="84">
        <v>16194880.150808545</v>
      </c>
      <c r="M22" s="84">
        <v>903528394.70003915</v>
      </c>
      <c r="N22" s="84">
        <v>40124137.567457475</v>
      </c>
      <c r="O22" s="84">
        <v>35571579.422820032</v>
      </c>
      <c r="P22" s="84">
        <v>0</v>
      </c>
      <c r="Q22" s="84">
        <v>5526054</v>
      </c>
      <c r="R22" s="84">
        <v>0</v>
      </c>
      <c r="S22" s="163">
        <v>1627921484.1535859</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V28"/>
  <sheetViews>
    <sheetView workbookViewId="0">
      <pane xSplit="2" ySplit="6" topLeftCell="C7" activePane="bottomRight" state="frozen"/>
      <selection pane="topRight"/>
      <selection pane="bottomLeft"/>
      <selection pane="bottomRight" activeCell="C7" sqref="C7"/>
    </sheetView>
  </sheetViews>
  <sheetFormatPr defaultColWidth="9.109375" defaultRowHeight="13.2"/>
  <cols>
    <col min="1" max="1" width="10.5546875" style="4" bestFit="1" customWidth="1"/>
    <col min="2" max="2" width="63.6640625" style="4" bestFit="1" customWidth="1"/>
    <col min="3" max="3" width="19" style="4" customWidth="1"/>
    <col min="4" max="4" width="19.5546875" style="4" customWidth="1"/>
    <col min="5" max="5" width="31.109375" style="4" customWidth="1"/>
    <col min="6" max="6" width="29.109375" style="4" customWidth="1"/>
    <col min="7" max="7" width="28.5546875" style="4" customWidth="1"/>
    <col min="8" max="8" width="26.44140625" style="4" customWidth="1"/>
    <col min="9" max="9" width="23.6640625" style="4" customWidth="1"/>
    <col min="10" max="10" width="21.5546875" style="4" customWidth="1"/>
    <col min="11" max="11" width="15.6640625" style="4" customWidth="1"/>
    <col min="12" max="12" width="13.33203125" style="4" customWidth="1"/>
    <col min="13" max="13" width="20.88671875" style="4" customWidth="1"/>
    <col min="14" max="14" width="19.33203125" style="4" customWidth="1"/>
    <col min="15" max="15" width="18.44140625" style="4" customWidth="1"/>
    <col min="16" max="16" width="19" style="4" customWidth="1"/>
    <col min="17" max="17" width="20.33203125" style="4" customWidth="1"/>
    <col min="18" max="18" width="18" style="4" customWidth="1"/>
    <col min="19" max="19" width="36" style="4" customWidth="1"/>
    <col min="20" max="20" width="26.109375" style="4" customWidth="1"/>
    <col min="21" max="21" width="24.88671875" style="4" customWidth="1"/>
    <col min="22" max="22" width="20" style="4" customWidth="1"/>
    <col min="23" max="16384" width="9.109375" style="14"/>
  </cols>
  <sheetData>
    <row r="1" spans="1:22">
      <c r="A1" s="2" t="s">
        <v>30</v>
      </c>
      <c r="B1" s="3" t="str">
        <f>Info!C2</f>
        <v>Terabank</v>
      </c>
    </row>
    <row r="2" spans="1:22">
      <c r="A2" s="2" t="s">
        <v>31</v>
      </c>
      <c r="B2" s="245">
        <f>'1. key ratios'!B2</f>
        <v>45930</v>
      </c>
    </row>
    <row r="4" spans="1:22" ht="13.8" thickBot="1">
      <c r="A4" s="4" t="s">
        <v>230</v>
      </c>
      <c r="B4" s="85" t="s">
        <v>50</v>
      </c>
      <c r="V4" s="15" t="s">
        <v>35</v>
      </c>
    </row>
    <row r="5" spans="1:22" ht="12.75" customHeight="1">
      <c r="A5" s="86"/>
      <c r="B5" s="87"/>
      <c r="C5" s="605" t="s">
        <v>156</v>
      </c>
      <c r="D5" s="606"/>
      <c r="E5" s="606"/>
      <c r="F5" s="606"/>
      <c r="G5" s="606"/>
      <c r="H5" s="606"/>
      <c r="I5" s="606"/>
      <c r="J5" s="606"/>
      <c r="K5" s="606"/>
      <c r="L5" s="607"/>
      <c r="M5" s="608" t="s">
        <v>157</v>
      </c>
      <c r="N5" s="609"/>
      <c r="O5" s="609"/>
      <c r="P5" s="609"/>
      <c r="Q5" s="609"/>
      <c r="R5" s="609"/>
      <c r="S5" s="610"/>
      <c r="T5" s="613" t="s">
        <v>228</v>
      </c>
      <c r="U5" s="613" t="s">
        <v>229</v>
      </c>
      <c r="V5" s="611" t="s">
        <v>76</v>
      </c>
    </row>
    <row r="6" spans="1:22" s="43" customFormat="1" ht="105.6">
      <c r="A6" s="41"/>
      <c r="B6" s="88"/>
      <c r="C6" s="89" t="s">
        <v>65</v>
      </c>
      <c r="D6" s="128" t="s">
        <v>66</v>
      </c>
      <c r="E6" s="107" t="s">
        <v>159</v>
      </c>
      <c r="F6" s="107" t="s">
        <v>160</v>
      </c>
      <c r="G6" s="128" t="s">
        <v>163</v>
      </c>
      <c r="H6" s="128" t="s">
        <v>158</v>
      </c>
      <c r="I6" s="128" t="s">
        <v>67</v>
      </c>
      <c r="J6" s="128" t="s">
        <v>68</v>
      </c>
      <c r="K6" s="90" t="s">
        <v>69</v>
      </c>
      <c r="L6" s="91" t="s">
        <v>70</v>
      </c>
      <c r="M6" s="89" t="s">
        <v>161</v>
      </c>
      <c r="N6" s="90" t="s">
        <v>71</v>
      </c>
      <c r="O6" s="90" t="s">
        <v>72</v>
      </c>
      <c r="P6" s="90" t="s">
        <v>73</v>
      </c>
      <c r="Q6" s="90" t="s">
        <v>74</v>
      </c>
      <c r="R6" s="90" t="s">
        <v>75</v>
      </c>
      <c r="S6" s="145" t="s">
        <v>162</v>
      </c>
      <c r="T6" s="614"/>
      <c r="U6" s="614"/>
      <c r="V6" s="612"/>
    </row>
    <row r="7" spans="1:22">
      <c r="A7" s="92">
        <v>1</v>
      </c>
      <c r="B7" s="1" t="s">
        <v>51</v>
      </c>
      <c r="C7" s="93">
        <v>0</v>
      </c>
      <c r="D7" s="93">
        <v>0</v>
      </c>
      <c r="E7" s="93">
        <v>0</v>
      </c>
      <c r="F7" s="93">
        <v>0</v>
      </c>
      <c r="G7" s="93">
        <v>0</v>
      </c>
      <c r="H7" s="93">
        <v>0</v>
      </c>
      <c r="I7" s="93">
        <v>0</v>
      </c>
      <c r="J7" s="93">
        <v>0</v>
      </c>
      <c r="K7" s="93">
        <v>0</v>
      </c>
      <c r="L7" s="93">
        <v>0</v>
      </c>
      <c r="M7" s="93">
        <v>0</v>
      </c>
      <c r="N7" s="93">
        <v>0</v>
      </c>
      <c r="O7" s="93">
        <v>0</v>
      </c>
      <c r="P7" s="93">
        <v>0</v>
      </c>
      <c r="Q7" s="93">
        <v>0</v>
      </c>
      <c r="R7" s="93">
        <v>0</v>
      </c>
      <c r="S7" s="93">
        <v>0</v>
      </c>
      <c r="T7" s="93">
        <v>0</v>
      </c>
      <c r="U7" s="93">
        <v>0</v>
      </c>
      <c r="V7" s="95">
        <f>SUM(C7:S7)</f>
        <v>0</v>
      </c>
    </row>
    <row r="8" spans="1:22">
      <c r="A8" s="92">
        <v>2</v>
      </c>
      <c r="B8" s="1" t="s">
        <v>52</v>
      </c>
      <c r="C8" s="93">
        <v>0</v>
      </c>
      <c r="D8" s="93">
        <v>0</v>
      </c>
      <c r="E8" s="93">
        <v>0</v>
      </c>
      <c r="F8" s="93">
        <v>0</v>
      </c>
      <c r="G8" s="93">
        <v>0</v>
      </c>
      <c r="H8" s="93">
        <v>0</v>
      </c>
      <c r="I8" s="93">
        <v>0</v>
      </c>
      <c r="J8" s="93">
        <v>0</v>
      </c>
      <c r="K8" s="93">
        <v>0</v>
      </c>
      <c r="L8" s="93">
        <v>0</v>
      </c>
      <c r="M8" s="93">
        <v>0</v>
      </c>
      <c r="N8" s="93">
        <v>0</v>
      </c>
      <c r="O8" s="93">
        <v>0</v>
      </c>
      <c r="P8" s="93">
        <v>0</v>
      </c>
      <c r="Q8" s="93">
        <v>0</v>
      </c>
      <c r="R8" s="93">
        <v>0</v>
      </c>
      <c r="S8" s="93">
        <v>0</v>
      </c>
      <c r="T8" s="93">
        <v>0</v>
      </c>
      <c r="U8" s="93">
        <v>0</v>
      </c>
      <c r="V8" s="95">
        <f t="shared" ref="V8:V20" si="0">SUM(C8:S8)</f>
        <v>0</v>
      </c>
    </row>
    <row r="9" spans="1:22">
      <c r="A9" s="92">
        <v>3</v>
      </c>
      <c r="B9" s="1" t="s">
        <v>153</v>
      </c>
      <c r="C9" s="93">
        <v>0</v>
      </c>
      <c r="D9" s="93">
        <v>0</v>
      </c>
      <c r="E9" s="93">
        <v>0</v>
      </c>
      <c r="F9" s="93">
        <v>0</v>
      </c>
      <c r="G9" s="93">
        <v>0</v>
      </c>
      <c r="H9" s="93">
        <v>0</v>
      </c>
      <c r="I9" s="93">
        <v>0</v>
      </c>
      <c r="J9" s="93">
        <v>0</v>
      </c>
      <c r="K9" s="93">
        <v>0</v>
      </c>
      <c r="L9" s="93">
        <v>0</v>
      </c>
      <c r="M9" s="93">
        <v>0</v>
      </c>
      <c r="N9" s="93">
        <v>0</v>
      </c>
      <c r="O9" s="93">
        <v>0</v>
      </c>
      <c r="P9" s="93">
        <v>0</v>
      </c>
      <c r="Q9" s="93">
        <v>0</v>
      </c>
      <c r="R9" s="93">
        <v>0</v>
      </c>
      <c r="S9" s="93">
        <v>0</v>
      </c>
      <c r="T9" s="93">
        <v>0</v>
      </c>
      <c r="U9" s="93">
        <v>0</v>
      </c>
      <c r="V9" s="95">
        <f t="shared" si="0"/>
        <v>0</v>
      </c>
    </row>
    <row r="10" spans="1:22">
      <c r="A10" s="92">
        <v>4</v>
      </c>
      <c r="B10" s="1" t="s">
        <v>53</v>
      </c>
      <c r="C10" s="93">
        <v>0</v>
      </c>
      <c r="D10" s="93">
        <v>0</v>
      </c>
      <c r="E10" s="93">
        <v>0</v>
      </c>
      <c r="F10" s="93">
        <v>0</v>
      </c>
      <c r="G10" s="93">
        <v>0</v>
      </c>
      <c r="H10" s="93">
        <v>0</v>
      </c>
      <c r="I10" s="93">
        <v>0</v>
      </c>
      <c r="J10" s="93">
        <v>0</v>
      </c>
      <c r="K10" s="93">
        <v>0</v>
      </c>
      <c r="L10" s="93">
        <v>0</v>
      </c>
      <c r="M10" s="93">
        <v>0</v>
      </c>
      <c r="N10" s="93">
        <v>0</v>
      </c>
      <c r="O10" s="93">
        <v>0</v>
      </c>
      <c r="P10" s="93">
        <v>0</v>
      </c>
      <c r="Q10" s="93">
        <v>0</v>
      </c>
      <c r="R10" s="93">
        <v>0</v>
      </c>
      <c r="S10" s="93">
        <v>0</v>
      </c>
      <c r="T10" s="93">
        <v>0</v>
      </c>
      <c r="U10" s="93">
        <v>0</v>
      </c>
      <c r="V10" s="95">
        <f t="shared" si="0"/>
        <v>0</v>
      </c>
    </row>
    <row r="11" spans="1:22">
      <c r="A11" s="92">
        <v>5</v>
      </c>
      <c r="B11" s="1" t="s">
        <v>54</v>
      </c>
      <c r="C11" s="93">
        <v>0</v>
      </c>
      <c r="D11" s="93">
        <v>0</v>
      </c>
      <c r="E11" s="93">
        <v>0</v>
      </c>
      <c r="F11" s="93">
        <v>0</v>
      </c>
      <c r="G11" s="93">
        <v>0</v>
      </c>
      <c r="H11" s="93">
        <v>0</v>
      </c>
      <c r="I11" s="93">
        <v>0</v>
      </c>
      <c r="J11" s="93">
        <v>0</v>
      </c>
      <c r="K11" s="93">
        <v>0</v>
      </c>
      <c r="L11" s="93">
        <v>0</v>
      </c>
      <c r="M11" s="93">
        <v>0</v>
      </c>
      <c r="N11" s="93">
        <v>0</v>
      </c>
      <c r="O11" s="93">
        <v>0</v>
      </c>
      <c r="P11" s="93">
        <v>0</v>
      </c>
      <c r="Q11" s="93">
        <v>0</v>
      </c>
      <c r="R11" s="93">
        <v>0</v>
      </c>
      <c r="S11" s="93">
        <v>0</v>
      </c>
      <c r="T11" s="93">
        <v>0</v>
      </c>
      <c r="U11" s="93">
        <v>0</v>
      </c>
      <c r="V11" s="95">
        <f t="shared" si="0"/>
        <v>0</v>
      </c>
    </row>
    <row r="12" spans="1:22">
      <c r="A12" s="92">
        <v>6</v>
      </c>
      <c r="B12" s="1" t="s">
        <v>55</v>
      </c>
      <c r="C12" s="93">
        <v>0</v>
      </c>
      <c r="D12" s="93">
        <v>0</v>
      </c>
      <c r="E12" s="93">
        <v>0</v>
      </c>
      <c r="F12" s="93">
        <v>0</v>
      </c>
      <c r="G12" s="93">
        <v>0</v>
      </c>
      <c r="H12" s="93">
        <v>0</v>
      </c>
      <c r="I12" s="93">
        <v>0</v>
      </c>
      <c r="J12" s="93">
        <v>0</v>
      </c>
      <c r="K12" s="93">
        <v>0</v>
      </c>
      <c r="L12" s="93">
        <v>0</v>
      </c>
      <c r="M12" s="93">
        <v>0</v>
      </c>
      <c r="N12" s="93">
        <v>0</v>
      </c>
      <c r="O12" s="93">
        <v>0</v>
      </c>
      <c r="P12" s="93">
        <v>0</v>
      </c>
      <c r="Q12" s="93">
        <v>0</v>
      </c>
      <c r="R12" s="93">
        <v>0</v>
      </c>
      <c r="S12" s="93">
        <v>0</v>
      </c>
      <c r="T12" s="93">
        <v>0</v>
      </c>
      <c r="U12" s="93">
        <v>0</v>
      </c>
      <c r="V12" s="95">
        <f t="shared" si="0"/>
        <v>0</v>
      </c>
    </row>
    <row r="13" spans="1:22">
      <c r="A13" s="92">
        <v>7</v>
      </c>
      <c r="B13" s="1" t="s">
        <v>56</v>
      </c>
      <c r="C13" s="93">
        <v>0</v>
      </c>
      <c r="D13" s="93">
        <v>29729911.769750003</v>
      </c>
      <c r="E13" s="93">
        <v>0</v>
      </c>
      <c r="F13" s="93">
        <v>0</v>
      </c>
      <c r="G13" s="93">
        <v>0</v>
      </c>
      <c r="H13" s="93">
        <v>0</v>
      </c>
      <c r="I13" s="93">
        <v>0</v>
      </c>
      <c r="J13" s="93">
        <v>0</v>
      </c>
      <c r="K13" s="93">
        <v>0</v>
      </c>
      <c r="L13" s="93">
        <v>0</v>
      </c>
      <c r="M13" s="93">
        <v>18902866.081226446</v>
      </c>
      <c r="N13" s="93">
        <v>0</v>
      </c>
      <c r="O13" s="93">
        <v>739956.5</v>
      </c>
      <c r="P13" s="93">
        <v>0</v>
      </c>
      <c r="Q13" s="93">
        <v>0</v>
      </c>
      <c r="R13" s="93">
        <v>0</v>
      </c>
      <c r="S13" s="93">
        <v>0</v>
      </c>
      <c r="T13" s="93">
        <v>47126809.509626448</v>
      </c>
      <c r="U13" s="93">
        <v>2245924.8413499999</v>
      </c>
      <c r="V13" s="95">
        <f t="shared" si="0"/>
        <v>49372734.350976452</v>
      </c>
    </row>
    <row r="14" spans="1:22">
      <c r="A14" s="92">
        <v>8</v>
      </c>
      <c r="B14" s="1" t="s">
        <v>57</v>
      </c>
      <c r="C14" s="93">
        <v>0</v>
      </c>
      <c r="D14" s="93">
        <v>5696629.0397499995</v>
      </c>
      <c r="E14" s="93">
        <v>0</v>
      </c>
      <c r="F14" s="93">
        <v>0</v>
      </c>
      <c r="G14" s="93">
        <v>0</v>
      </c>
      <c r="H14" s="93">
        <v>0</v>
      </c>
      <c r="I14" s="93">
        <v>0</v>
      </c>
      <c r="J14" s="93">
        <v>0</v>
      </c>
      <c r="K14" s="93">
        <v>0</v>
      </c>
      <c r="L14" s="93">
        <v>0</v>
      </c>
      <c r="M14" s="93">
        <v>7347605.0064172102</v>
      </c>
      <c r="N14" s="93">
        <v>0</v>
      </c>
      <c r="O14" s="93">
        <v>22744104.909949038</v>
      </c>
      <c r="P14" s="93">
        <v>0</v>
      </c>
      <c r="Q14" s="93">
        <v>0</v>
      </c>
      <c r="R14" s="93">
        <v>0</v>
      </c>
      <c r="S14" s="93">
        <v>0</v>
      </c>
      <c r="T14" s="93">
        <v>35160061.32396625</v>
      </c>
      <c r="U14" s="93">
        <v>628277.63214999996</v>
      </c>
      <c r="V14" s="95">
        <f t="shared" si="0"/>
        <v>35788338.956116244</v>
      </c>
    </row>
    <row r="15" spans="1:22">
      <c r="A15" s="92">
        <v>9</v>
      </c>
      <c r="B15" s="1" t="s">
        <v>58</v>
      </c>
      <c r="C15" s="93">
        <v>0</v>
      </c>
      <c r="D15" s="93">
        <v>0</v>
      </c>
      <c r="E15" s="93">
        <v>0</v>
      </c>
      <c r="F15" s="93">
        <v>0</v>
      </c>
      <c r="G15" s="93">
        <v>0</v>
      </c>
      <c r="H15" s="93">
        <v>0</v>
      </c>
      <c r="I15" s="93">
        <v>0</v>
      </c>
      <c r="J15" s="93">
        <v>0</v>
      </c>
      <c r="K15" s="93">
        <v>0</v>
      </c>
      <c r="L15" s="93">
        <v>0</v>
      </c>
      <c r="M15" s="93">
        <v>202296.64250096408</v>
      </c>
      <c r="N15" s="93">
        <v>0</v>
      </c>
      <c r="O15" s="93">
        <v>737433.50685710809</v>
      </c>
      <c r="P15" s="93">
        <v>0</v>
      </c>
      <c r="Q15" s="93">
        <v>0</v>
      </c>
      <c r="R15" s="93">
        <v>0</v>
      </c>
      <c r="S15" s="93">
        <v>0</v>
      </c>
      <c r="T15" s="93">
        <v>939730.1493580722</v>
      </c>
      <c r="U15" s="93">
        <v>0</v>
      </c>
      <c r="V15" s="95">
        <f t="shared" si="0"/>
        <v>939730.1493580722</v>
      </c>
    </row>
    <row r="16" spans="1:22">
      <c r="A16" s="92">
        <v>10</v>
      </c>
      <c r="B16" s="1" t="s">
        <v>59</v>
      </c>
      <c r="C16" s="93">
        <v>0</v>
      </c>
      <c r="D16" s="93">
        <v>0</v>
      </c>
      <c r="E16" s="93">
        <v>0</v>
      </c>
      <c r="F16" s="93">
        <v>0</v>
      </c>
      <c r="G16" s="93">
        <v>0</v>
      </c>
      <c r="H16" s="93">
        <v>0</v>
      </c>
      <c r="I16" s="93">
        <v>0</v>
      </c>
      <c r="J16" s="93">
        <v>0</v>
      </c>
      <c r="K16" s="93">
        <v>0</v>
      </c>
      <c r="L16" s="93">
        <v>0</v>
      </c>
      <c r="M16" s="93">
        <v>3169122.3028499996</v>
      </c>
      <c r="N16" s="93">
        <v>0</v>
      </c>
      <c r="O16" s="93">
        <v>518733.48</v>
      </c>
      <c r="P16" s="93">
        <v>0</v>
      </c>
      <c r="Q16" s="93">
        <v>0</v>
      </c>
      <c r="R16" s="93">
        <v>0</v>
      </c>
      <c r="S16" s="93">
        <v>0</v>
      </c>
      <c r="T16" s="93">
        <v>3687855.7828499996</v>
      </c>
      <c r="U16" s="93">
        <v>0</v>
      </c>
      <c r="V16" s="95">
        <f t="shared" si="0"/>
        <v>3687855.7828499996</v>
      </c>
    </row>
    <row r="17" spans="1:22">
      <c r="A17" s="92">
        <v>11</v>
      </c>
      <c r="B17" s="1" t="s">
        <v>60</v>
      </c>
      <c r="C17" s="93">
        <v>0</v>
      </c>
      <c r="D17" s="93">
        <v>0</v>
      </c>
      <c r="E17" s="93">
        <v>0</v>
      </c>
      <c r="F17" s="93">
        <v>0</v>
      </c>
      <c r="G17" s="93">
        <v>0</v>
      </c>
      <c r="H17" s="93">
        <v>0</v>
      </c>
      <c r="I17" s="93">
        <v>0</v>
      </c>
      <c r="J17" s="93">
        <v>0</v>
      </c>
      <c r="K17" s="93">
        <v>0</v>
      </c>
      <c r="L17" s="93">
        <v>0</v>
      </c>
      <c r="M17" s="93">
        <v>0</v>
      </c>
      <c r="N17" s="93">
        <v>0</v>
      </c>
      <c r="O17" s="93">
        <v>0</v>
      </c>
      <c r="P17" s="93">
        <v>0</v>
      </c>
      <c r="Q17" s="93">
        <v>0</v>
      </c>
      <c r="R17" s="93">
        <v>0</v>
      </c>
      <c r="S17" s="93">
        <v>0</v>
      </c>
      <c r="T17" s="93">
        <v>0</v>
      </c>
      <c r="U17" s="93">
        <v>0</v>
      </c>
      <c r="V17" s="95">
        <f t="shared" si="0"/>
        <v>0</v>
      </c>
    </row>
    <row r="18" spans="1:22">
      <c r="A18" s="92">
        <v>12</v>
      </c>
      <c r="B18" s="1" t="s">
        <v>61</v>
      </c>
      <c r="C18" s="93">
        <v>0</v>
      </c>
      <c r="D18" s="93">
        <v>0</v>
      </c>
      <c r="E18" s="93">
        <v>0</v>
      </c>
      <c r="F18" s="93">
        <v>0</v>
      </c>
      <c r="G18" s="93">
        <v>0</v>
      </c>
      <c r="H18" s="93">
        <v>0</v>
      </c>
      <c r="I18" s="93">
        <v>0</v>
      </c>
      <c r="J18" s="93">
        <v>0</v>
      </c>
      <c r="K18" s="93">
        <v>0</v>
      </c>
      <c r="L18" s="93">
        <v>0</v>
      </c>
      <c r="M18" s="93">
        <v>0</v>
      </c>
      <c r="N18" s="93">
        <v>0</v>
      </c>
      <c r="O18" s="93">
        <v>0</v>
      </c>
      <c r="P18" s="93">
        <v>0</v>
      </c>
      <c r="Q18" s="93">
        <v>0</v>
      </c>
      <c r="R18" s="93">
        <v>0</v>
      </c>
      <c r="S18" s="93">
        <v>0</v>
      </c>
      <c r="T18" s="93">
        <v>0</v>
      </c>
      <c r="U18" s="93">
        <v>0</v>
      </c>
      <c r="V18" s="95">
        <f t="shared" si="0"/>
        <v>0</v>
      </c>
    </row>
    <row r="19" spans="1:22">
      <c r="A19" s="92">
        <v>13</v>
      </c>
      <c r="B19" s="1" t="s">
        <v>62</v>
      </c>
      <c r="C19" s="93">
        <v>0</v>
      </c>
      <c r="D19" s="93">
        <v>0</v>
      </c>
      <c r="E19" s="93">
        <v>0</v>
      </c>
      <c r="F19" s="93">
        <v>0</v>
      </c>
      <c r="G19" s="93">
        <v>0</v>
      </c>
      <c r="H19" s="93">
        <v>0</v>
      </c>
      <c r="I19" s="93">
        <v>0</v>
      </c>
      <c r="J19" s="93">
        <v>0</v>
      </c>
      <c r="K19" s="93">
        <v>0</v>
      </c>
      <c r="L19" s="93">
        <v>0</v>
      </c>
      <c r="M19" s="93">
        <v>0</v>
      </c>
      <c r="N19" s="93">
        <v>0</v>
      </c>
      <c r="O19" s="93">
        <v>0</v>
      </c>
      <c r="P19" s="93">
        <v>0</v>
      </c>
      <c r="Q19" s="93">
        <v>0</v>
      </c>
      <c r="R19" s="93">
        <v>0</v>
      </c>
      <c r="S19" s="93">
        <v>0</v>
      </c>
      <c r="T19" s="93">
        <v>0</v>
      </c>
      <c r="U19" s="93">
        <v>0</v>
      </c>
      <c r="V19" s="95">
        <f t="shared" si="0"/>
        <v>0</v>
      </c>
    </row>
    <row r="20" spans="1:22">
      <c r="A20" s="92">
        <v>14</v>
      </c>
      <c r="B20" s="1" t="s">
        <v>63</v>
      </c>
      <c r="C20" s="93">
        <v>0</v>
      </c>
      <c r="D20" s="93">
        <v>0</v>
      </c>
      <c r="E20" s="93">
        <v>0</v>
      </c>
      <c r="F20" s="93">
        <v>0</v>
      </c>
      <c r="G20" s="93">
        <v>0</v>
      </c>
      <c r="H20" s="93">
        <v>0</v>
      </c>
      <c r="I20" s="93">
        <v>0</v>
      </c>
      <c r="J20" s="93">
        <v>0</v>
      </c>
      <c r="K20" s="93">
        <v>0</v>
      </c>
      <c r="L20" s="93">
        <v>0</v>
      </c>
      <c r="M20" s="93">
        <v>0</v>
      </c>
      <c r="N20" s="93">
        <v>0</v>
      </c>
      <c r="O20" s="93">
        <v>0</v>
      </c>
      <c r="P20" s="93">
        <v>0</v>
      </c>
      <c r="Q20" s="93">
        <v>0</v>
      </c>
      <c r="R20" s="93">
        <v>0</v>
      </c>
      <c r="S20" s="93">
        <v>0</v>
      </c>
      <c r="T20" s="93">
        <v>0</v>
      </c>
      <c r="U20" s="93">
        <v>0</v>
      </c>
      <c r="V20" s="95">
        <f t="shared" si="0"/>
        <v>0</v>
      </c>
    </row>
    <row r="21" spans="1:22" ht="13.8" thickBot="1">
      <c r="A21" s="82"/>
      <c r="B21" s="96" t="s">
        <v>64</v>
      </c>
      <c r="C21" s="97">
        <f>SUM(C7:C20)</f>
        <v>0</v>
      </c>
      <c r="D21" s="84">
        <f t="shared" ref="D21:V21" si="1">SUM(D7:D20)</f>
        <v>35426540.809500001</v>
      </c>
      <c r="E21" s="84">
        <f t="shared" si="1"/>
        <v>0</v>
      </c>
      <c r="F21" s="84">
        <f t="shared" si="1"/>
        <v>0</v>
      </c>
      <c r="G21" s="84">
        <f t="shared" si="1"/>
        <v>0</v>
      </c>
      <c r="H21" s="84">
        <f t="shared" si="1"/>
        <v>0</v>
      </c>
      <c r="I21" s="84">
        <f t="shared" si="1"/>
        <v>0</v>
      </c>
      <c r="J21" s="84">
        <f t="shared" si="1"/>
        <v>0</v>
      </c>
      <c r="K21" s="84">
        <f t="shared" si="1"/>
        <v>0</v>
      </c>
      <c r="L21" s="98">
        <f t="shared" si="1"/>
        <v>0</v>
      </c>
      <c r="M21" s="97">
        <f t="shared" si="1"/>
        <v>29621890.032994621</v>
      </c>
      <c r="N21" s="84">
        <f t="shared" si="1"/>
        <v>0</v>
      </c>
      <c r="O21" s="84">
        <f t="shared" si="1"/>
        <v>24740228.396806147</v>
      </c>
      <c r="P21" s="84">
        <f t="shared" si="1"/>
        <v>0</v>
      </c>
      <c r="Q21" s="84">
        <f t="shared" si="1"/>
        <v>0</v>
      </c>
      <c r="R21" s="84">
        <f t="shared" si="1"/>
        <v>0</v>
      </c>
      <c r="S21" s="98">
        <f>SUM(S7:S20)</f>
        <v>0</v>
      </c>
      <c r="T21" s="98">
        <f>SUM(T7:T20)</f>
        <v>86914456.765800774</v>
      </c>
      <c r="U21" s="98">
        <f t="shared" ref="U21" si="2">SUM(U7:U20)</f>
        <v>2874202.4734999998</v>
      </c>
      <c r="V21" s="99">
        <f t="shared" si="1"/>
        <v>89788659.239300773</v>
      </c>
    </row>
    <row r="24" spans="1:22">
      <c r="C24" s="22"/>
      <c r="D24" s="22"/>
      <c r="E24" s="22"/>
    </row>
    <row r="25" spans="1:22">
      <c r="A25" s="40"/>
      <c r="B25" s="40"/>
      <c r="D25" s="22"/>
      <c r="E25" s="22"/>
    </row>
    <row r="26" spans="1:22">
      <c r="A26" s="40"/>
      <c r="B26" s="23"/>
      <c r="D26" s="22"/>
      <c r="E26" s="22"/>
    </row>
    <row r="27" spans="1:22">
      <c r="A27" s="40"/>
      <c r="B27" s="40"/>
      <c r="D27" s="22"/>
      <c r="E27" s="22"/>
    </row>
    <row r="28" spans="1:22">
      <c r="A28" s="40"/>
      <c r="B28" s="23"/>
      <c r="D28" s="22"/>
      <c r="E28" s="22"/>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I22"/>
  <sheetViews>
    <sheetView zoomScaleNormal="100" workbookViewId="0">
      <pane xSplit="1" ySplit="7" topLeftCell="B8" activePane="bottomRight" state="frozen"/>
      <selection pane="topRight"/>
      <selection pane="bottomLeft"/>
      <selection pane="bottomRight" activeCell="B8" sqref="B8"/>
    </sheetView>
  </sheetViews>
  <sheetFormatPr defaultColWidth="9.109375" defaultRowHeight="13.8"/>
  <cols>
    <col min="1" max="1" width="10.5546875" style="4" bestFit="1" customWidth="1"/>
    <col min="2" max="2" width="101.88671875" style="4" customWidth="1"/>
    <col min="3" max="3" width="13.6640625" style="133" customWidth="1"/>
    <col min="4" max="4" width="14.88671875" style="133" bestFit="1" customWidth="1"/>
    <col min="5" max="5" width="17.6640625" style="133" customWidth="1"/>
    <col min="6" max="6" width="15.88671875" style="133" customWidth="1"/>
    <col min="7" max="7" width="17.44140625" style="133" customWidth="1"/>
    <col min="8" max="8" width="15.33203125" style="133" customWidth="1"/>
    <col min="9" max="16384" width="9.109375" style="14"/>
  </cols>
  <sheetData>
    <row r="1" spans="1:9">
      <c r="A1" s="2" t="s">
        <v>30</v>
      </c>
      <c r="B1" s="4" t="str">
        <f>Info!C2</f>
        <v>Terabank</v>
      </c>
      <c r="C1" s="3"/>
    </row>
    <row r="2" spans="1:9">
      <c r="A2" s="2" t="s">
        <v>31</v>
      </c>
      <c r="B2" s="245">
        <f>'1. key ratios'!B2</f>
        <v>45930</v>
      </c>
      <c r="C2" s="245"/>
    </row>
    <row r="4" spans="1:9" ht="14.4" thickBot="1">
      <c r="A4" s="2" t="s">
        <v>150</v>
      </c>
      <c r="B4" s="85" t="s">
        <v>239</v>
      </c>
    </row>
    <row r="5" spans="1:9">
      <c r="A5" s="86"/>
      <c r="B5" s="100"/>
      <c r="C5" s="153" t="s">
        <v>0</v>
      </c>
      <c r="D5" s="153" t="s">
        <v>1</v>
      </c>
      <c r="E5" s="153" t="s">
        <v>2</v>
      </c>
      <c r="F5" s="153" t="s">
        <v>3</v>
      </c>
      <c r="G5" s="154" t="s">
        <v>4</v>
      </c>
      <c r="H5" s="155" t="s">
        <v>5</v>
      </c>
      <c r="I5" s="101"/>
    </row>
    <row r="6" spans="1:9" s="101" customFormat="1" ht="12.75" customHeight="1">
      <c r="A6" s="102"/>
      <c r="B6" s="617" t="s">
        <v>149</v>
      </c>
      <c r="C6" s="603" t="s">
        <v>232</v>
      </c>
      <c r="D6" s="619" t="s">
        <v>231</v>
      </c>
      <c r="E6" s="620"/>
      <c r="F6" s="603" t="s">
        <v>236</v>
      </c>
      <c r="G6" s="603" t="s">
        <v>237</v>
      </c>
      <c r="H6" s="615" t="s">
        <v>235</v>
      </c>
    </row>
    <row r="7" spans="1:9" ht="41.4">
      <c r="A7" s="104"/>
      <c r="B7" s="618"/>
      <c r="C7" s="604"/>
      <c r="D7" s="156" t="s">
        <v>234</v>
      </c>
      <c r="E7" s="156" t="s">
        <v>233</v>
      </c>
      <c r="F7" s="604"/>
      <c r="G7" s="604"/>
      <c r="H7" s="616"/>
      <c r="I7" s="101"/>
    </row>
    <row r="8" spans="1:9">
      <c r="A8" s="102">
        <v>1</v>
      </c>
      <c r="B8" s="1" t="s">
        <v>51</v>
      </c>
      <c r="C8" s="157">
        <v>346478095.77802438</v>
      </c>
      <c r="D8" s="157">
        <v>0</v>
      </c>
      <c r="E8" s="157">
        <v>0</v>
      </c>
      <c r="F8" s="157">
        <v>105869877.11</v>
      </c>
      <c r="G8" s="157">
        <v>105869877.11</v>
      </c>
      <c r="H8" s="159">
        <v>0.30556008705908755</v>
      </c>
    </row>
    <row r="9" spans="1:9" ht="15" customHeight="1">
      <c r="A9" s="102">
        <v>2</v>
      </c>
      <c r="B9" s="1" t="s">
        <v>52</v>
      </c>
      <c r="C9" s="157">
        <v>0</v>
      </c>
      <c r="D9" s="157">
        <v>0</v>
      </c>
      <c r="E9" s="157">
        <v>0</v>
      </c>
      <c r="F9" s="157">
        <v>0</v>
      </c>
      <c r="G9" s="157">
        <v>0</v>
      </c>
      <c r="H9" s="159" t="s">
        <v>778</v>
      </c>
    </row>
    <row r="10" spans="1:9">
      <c r="A10" s="102">
        <v>3</v>
      </c>
      <c r="B10" s="1" t="s">
        <v>153</v>
      </c>
      <c r="C10" s="157">
        <v>0</v>
      </c>
      <c r="D10" s="157">
        <v>0</v>
      </c>
      <c r="E10" s="157">
        <v>0</v>
      </c>
      <c r="F10" s="157">
        <v>0</v>
      </c>
      <c r="G10" s="157">
        <v>0</v>
      </c>
      <c r="H10" s="159" t="s">
        <v>778</v>
      </c>
    </row>
    <row r="11" spans="1:9">
      <c r="A11" s="102">
        <v>4</v>
      </c>
      <c r="B11" s="1" t="s">
        <v>53</v>
      </c>
      <c r="C11" s="157">
        <v>0</v>
      </c>
      <c r="D11" s="157">
        <v>0</v>
      </c>
      <c r="E11" s="157">
        <v>0</v>
      </c>
      <c r="F11" s="157">
        <v>0</v>
      </c>
      <c r="G11" s="157">
        <v>0</v>
      </c>
      <c r="H11" s="159" t="s">
        <v>778</v>
      </c>
    </row>
    <row r="12" spans="1:9">
      <c r="A12" s="102">
        <v>5</v>
      </c>
      <c r="B12" s="1" t="s">
        <v>54</v>
      </c>
      <c r="C12" s="157">
        <v>0</v>
      </c>
      <c r="D12" s="157">
        <v>0</v>
      </c>
      <c r="E12" s="157">
        <v>0</v>
      </c>
      <c r="F12" s="157">
        <v>0</v>
      </c>
      <c r="G12" s="157">
        <v>0</v>
      </c>
      <c r="H12" s="159" t="s">
        <v>778</v>
      </c>
    </row>
    <row r="13" spans="1:9">
      <c r="A13" s="102">
        <v>6</v>
      </c>
      <c r="B13" s="1" t="s">
        <v>55</v>
      </c>
      <c r="C13" s="157">
        <v>31294195.380000003</v>
      </c>
      <c r="D13" s="157">
        <v>0</v>
      </c>
      <c r="E13" s="157">
        <v>0</v>
      </c>
      <c r="F13" s="157">
        <v>15222284.841</v>
      </c>
      <c r="G13" s="157">
        <v>15222284.841</v>
      </c>
      <c r="H13" s="159">
        <v>0.48642518704054943</v>
      </c>
    </row>
    <row r="14" spans="1:9">
      <c r="A14" s="102">
        <v>7</v>
      </c>
      <c r="B14" s="1" t="s">
        <v>56</v>
      </c>
      <c r="C14" s="157">
        <v>714716602.05027747</v>
      </c>
      <c r="D14" s="157">
        <v>79449040.594008923</v>
      </c>
      <c r="E14" s="157">
        <v>40124137.567457475</v>
      </c>
      <c r="F14" s="157">
        <v>754840739.61773491</v>
      </c>
      <c r="G14" s="157">
        <v>705468005.26675844</v>
      </c>
      <c r="H14" s="159">
        <v>0.93459185261253952</v>
      </c>
    </row>
    <row r="15" spans="1:9">
      <c r="A15" s="102">
        <v>8</v>
      </c>
      <c r="B15" s="1" t="s">
        <v>57</v>
      </c>
      <c r="C15" s="157">
        <v>694000960.94420028</v>
      </c>
      <c r="D15" s="157">
        <v>35641376.054885373</v>
      </c>
      <c r="E15" s="157">
        <v>16194880.150808545</v>
      </c>
      <c r="F15" s="157">
        <v>532646880.82125664</v>
      </c>
      <c r="G15" s="157">
        <v>496858541.86514038</v>
      </c>
      <c r="H15" s="159">
        <v>0.69960778860527206</v>
      </c>
    </row>
    <row r="16" spans="1:9">
      <c r="A16" s="102">
        <v>9</v>
      </c>
      <c r="B16" s="1" t="s">
        <v>58</v>
      </c>
      <c r="C16" s="157">
        <v>199722625.80366433</v>
      </c>
      <c r="D16" s="157">
        <v>1872496.8842</v>
      </c>
      <c r="E16" s="157">
        <v>938628.11519999977</v>
      </c>
      <c r="F16" s="157">
        <v>70231438.87160252</v>
      </c>
      <c r="G16" s="157">
        <v>69291708.722244442</v>
      </c>
      <c r="H16" s="159">
        <v>0.34531683306564981</v>
      </c>
    </row>
    <row r="17" spans="1:8">
      <c r="A17" s="102">
        <v>10</v>
      </c>
      <c r="B17" s="1" t="s">
        <v>59</v>
      </c>
      <c r="C17" s="157">
        <v>35571579.422820032</v>
      </c>
      <c r="D17" s="157">
        <v>0</v>
      </c>
      <c r="E17" s="157">
        <v>0</v>
      </c>
      <c r="F17" s="157">
        <v>53357369.134230047</v>
      </c>
      <c r="G17" s="157">
        <v>49669513.35138005</v>
      </c>
      <c r="H17" s="159">
        <v>1.3963257790998127</v>
      </c>
    </row>
    <row r="18" spans="1:8">
      <c r="A18" s="102">
        <v>11</v>
      </c>
      <c r="B18" s="1" t="s">
        <v>60</v>
      </c>
      <c r="C18" s="157">
        <v>0</v>
      </c>
      <c r="D18" s="157">
        <v>0</v>
      </c>
      <c r="E18" s="157">
        <v>0</v>
      </c>
      <c r="F18" s="157">
        <v>0</v>
      </c>
      <c r="G18" s="157">
        <v>0</v>
      </c>
      <c r="H18" s="159" t="s">
        <v>778</v>
      </c>
    </row>
    <row r="19" spans="1:8">
      <c r="A19" s="102">
        <v>12</v>
      </c>
      <c r="B19" s="1" t="s">
        <v>61</v>
      </c>
      <c r="C19" s="157">
        <v>0</v>
      </c>
      <c r="D19" s="157">
        <v>0</v>
      </c>
      <c r="E19" s="157">
        <v>0</v>
      </c>
      <c r="F19" s="157">
        <v>0</v>
      </c>
      <c r="G19" s="157">
        <v>0</v>
      </c>
      <c r="H19" s="159" t="s">
        <v>778</v>
      </c>
    </row>
    <row r="20" spans="1:8">
      <c r="A20" s="102">
        <v>13</v>
      </c>
      <c r="B20" s="1" t="s">
        <v>144</v>
      </c>
      <c r="C20" s="157">
        <v>0</v>
      </c>
      <c r="D20" s="157">
        <v>0</v>
      </c>
      <c r="E20" s="157">
        <v>0</v>
      </c>
      <c r="F20" s="157">
        <v>0</v>
      </c>
      <c r="G20" s="157">
        <v>0</v>
      </c>
      <c r="H20" s="159" t="s">
        <v>778</v>
      </c>
    </row>
    <row r="21" spans="1:8">
      <c r="A21" s="102">
        <v>14</v>
      </c>
      <c r="B21" s="1" t="s">
        <v>63</v>
      </c>
      <c r="C21" s="157">
        <v>146238191.46976164</v>
      </c>
      <c r="D21" s="157">
        <v>0</v>
      </c>
      <c r="E21" s="157">
        <v>0</v>
      </c>
      <c r="F21" s="157">
        <v>95752893.757761627</v>
      </c>
      <c r="G21" s="157">
        <v>95752893.757761627</v>
      </c>
      <c r="H21" s="159">
        <v>0.65477350885839491</v>
      </c>
    </row>
    <row r="22" spans="1:8" ht="14.4" thickBot="1">
      <c r="A22" s="105"/>
      <c r="B22" s="106" t="s">
        <v>64</v>
      </c>
      <c r="C22" s="158">
        <v>2168022250.8487482</v>
      </c>
      <c r="D22" s="158">
        <v>116962913.5330943</v>
      </c>
      <c r="E22" s="158">
        <v>57257645.833466016</v>
      </c>
      <c r="F22" s="158">
        <v>1627921484.1535859</v>
      </c>
      <c r="G22" s="158">
        <v>1538132824.9142852</v>
      </c>
      <c r="H22" s="160">
        <v>0.69120870017635427</v>
      </c>
    </row>
  </sheetData>
  <mergeCells count="6">
    <mergeCell ref="H6:H7"/>
    <mergeCell ref="B6:B7"/>
    <mergeCell ref="C6:C7"/>
    <mergeCell ref="D6:E6"/>
    <mergeCell ref="F6:F7"/>
    <mergeCell ref="G6:G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K27"/>
  <sheetViews>
    <sheetView zoomScaleNormal="100" workbookViewId="0">
      <pane xSplit="2" ySplit="6" topLeftCell="C7" activePane="bottomRight" state="frozen"/>
      <selection pane="topRight"/>
      <selection pane="bottomLeft"/>
      <selection pane="bottomRight" activeCell="C7" sqref="C7"/>
    </sheetView>
  </sheetViews>
  <sheetFormatPr defaultColWidth="9.109375" defaultRowHeight="13.8"/>
  <cols>
    <col min="1" max="1" width="10.5546875" style="133" bestFit="1" customWidth="1"/>
    <col min="2" max="2" width="104.109375" style="133" customWidth="1"/>
    <col min="3" max="3" width="12.6640625" style="133" customWidth="1"/>
    <col min="4" max="4" width="14.5546875" style="133" bestFit="1" customWidth="1"/>
    <col min="5" max="11" width="12.6640625" style="133" customWidth="1"/>
    <col min="12" max="16384" width="9.109375" style="133"/>
  </cols>
  <sheetData>
    <row r="1" spans="1:11">
      <c r="A1" s="133" t="s">
        <v>30</v>
      </c>
      <c r="B1" s="3" t="str">
        <f>Info!C2</f>
        <v>Terabank</v>
      </c>
    </row>
    <row r="2" spans="1:11">
      <c r="A2" s="133" t="s">
        <v>31</v>
      </c>
      <c r="B2" s="245">
        <f>'1. key ratios'!B2</f>
        <v>45930</v>
      </c>
    </row>
    <row r="4" spans="1:11" ht="14.4" thickBot="1">
      <c r="A4" s="133" t="s">
        <v>146</v>
      </c>
      <c r="B4" s="198" t="s">
        <v>240</v>
      </c>
    </row>
    <row r="5" spans="1:11" ht="30" customHeight="1">
      <c r="A5" s="621"/>
      <c r="B5" s="622"/>
      <c r="C5" s="623" t="s">
        <v>292</v>
      </c>
      <c r="D5" s="623"/>
      <c r="E5" s="623"/>
      <c r="F5" s="623" t="s">
        <v>293</v>
      </c>
      <c r="G5" s="623"/>
      <c r="H5" s="623"/>
      <c r="I5" s="623" t="s">
        <v>294</v>
      </c>
      <c r="J5" s="623"/>
      <c r="K5" s="624"/>
    </row>
    <row r="6" spans="1:11">
      <c r="A6" s="170"/>
      <c r="B6" s="171"/>
      <c r="C6" s="16" t="s">
        <v>32</v>
      </c>
      <c r="D6" s="16" t="s">
        <v>33</v>
      </c>
      <c r="E6" s="16" t="s">
        <v>34</v>
      </c>
      <c r="F6" s="16" t="s">
        <v>32</v>
      </c>
      <c r="G6" s="16" t="s">
        <v>33</v>
      </c>
      <c r="H6" s="16" t="s">
        <v>34</v>
      </c>
      <c r="I6" s="16" t="s">
        <v>32</v>
      </c>
      <c r="J6" s="16" t="s">
        <v>33</v>
      </c>
      <c r="K6" s="16" t="s">
        <v>34</v>
      </c>
    </row>
    <row r="7" spans="1:11">
      <c r="A7" s="172" t="s">
        <v>243</v>
      </c>
      <c r="B7" s="173"/>
      <c r="C7" s="173"/>
      <c r="D7" s="173"/>
      <c r="E7" s="173"/>
      <c r="F7" s="173"/>
      <c r="G7" s="173"/>
      <c r="H7" s="173"/>
      <c r="I7" s="173"/>
      <c r="J7" s="173"/>
      <c r="K7" s="174"/>
    </row>
    <row r="8" spans="1:11">
      <c r="A8" s="175">
        <v>1</v>
      </c>
      <c r="B8" s="176" t="s">
        <v>241</v>
      </c>
      <c r="C8" s="177"/>
      <c r="D8" s="177"/>
      <c r="E8" s="177"/>
      <c r="F8" s="178">
        <v>123297329.99980608</v>
      </c>
      <c r="G8" s="178">
        <v>162847855.44127506</v>
      </c>
      <c r="H8" s="178">
        <v>286145185.44108117</v>
      </c>
      <c r="I8" s="178">
        <v>116259296.84917015</v>
      </c>
      <c r="J8" s="178">
        <v>137471241.66110969</v>
      </c>
      <c r="K8" s="178">
        <v>253730538.51027983</v>
      </c>
    </row>
    <row r="9" spans="1:11">
      <c r="A9" s="172" t="s">
        <v>244</v>
      </c>
      <c r="B9" s="173"/>
      <c r="C9" s="173"/>
      <c r="D9" s="173"/>
      <c r="E9" s="173"/>
      <c r="F9" s="173"/>
      <c r="G9" s="173"/>
      <c r="H9" s="173"/>
      <c r="I9" s="173"/>
      <c r="J9" s="173"/>
      <c r="K9" s="174"/>
    </row>
    <row r="10" spans="1:11">
      <c r="A10" s="179">
        <v>2</v>
      </c>
      <c r="B10" s="180" t="s">
        <v>252</v>
      </c>
      <c r="C10" s="180">
        <v>182769840.74186814</v>
      </c>
      <c r="D10" s="180">
        <v>340137297.9838196</v>
      </c>
      <c r="E10" s="180">
        <v>522907138.72568774</v>
      </c>
      <c r="F10" s="180">
        <v>27959536.412274875</v>
      </c>
      <c r="G10" s="180">
        <v>57528813.296269491</v>
      </c>
      <c r="H10" s="180">
        <v>85488349.708544374</v>
      </c>
      <c r="I10" s="180">
        <v>5932199.2160776164</v>
      </c>
      <c r="J10" s="180">
        <v>11420526.330774119</v>
      </c>
      <c r="K10" s="180">
        <v>17352725.546851736</v>
      </c>
    </row>
    <row r="11" spans="1:11">
      <c r="A11" s="179">
        <v>3</v>
      </c>
      <c r="B11" s="180" t="s">
        <v>246</v>
      </c>
      <c r="C11" s="180">
        <v>579856125.20228577</v>
      </c>
      <c r="D11" s="473">
        <v>446888063.49821198</v>
      </c>
      <c r="E11" s="180">
        <v>1026744188.7004977</v>
      </c>
      <c r="F11" s="180">
        <v>111725195.1422191</v>
      </c>
      <c r="G11" s="180">
        <v>43486995.118542746</v>
      </c>
      <c r="H11" s="180">
        <v>155212190.26076186</v>
      </c>
      <c r="I11" s="180">
        <v>103606454.93546396</v>
      </c>
      <c r="J11" s="180">
        <v>37728332.785061032</v>
      </c>
      <c r="K11" s="180">
        <v>141334787.720525</v>
      </c>
    </row>
    <row r="12" spans="1:11">
      <c r="A12" s="179">
        <v>4</v>
      </c>
      <c r="B12" s="180" t="s">
        <v>247</v>
      </c>
      <c r="C12" s="180">
        <v>150861989.45981553</v>
      </c>
      <c r="D12" s="180">
        <v>0</v>
      </c>
      <c r="E12" s="180">
        <v>150861989.45981553</v>
      </c>
      <c r="F12" s="180">
        <v>0</v>
      </c>
      <c r="G12" s="180">
        <v>0</v>
      </c>
      <c r="H12" s="180">
        <v>0</v>
      </c>
      <c r="I12" s="180">
        <v>0</v>
      </c>
      <c r="J12" s="180">
        <v>0</v>
      </c>
      <c r="K12" s="180">
        <v>0</v>
      </c>
    </row>
    <row r="13" spans="1:11">
      <c r="A13" s="179">
        <v>5</v>
      </c>
      <c r="B13" s="180" t="s">
        <v>255</v>
      </c>
      <c r="C13" s="180">
        <v>78725708.449442923</v>
      </c>
      <c r="D13" s="180">
        <v>120371113.20362535</v>
      </c>
      <c r="E13" s="180">
        <v>199096821.65306827</v>
      </c>
      <c r="F13" s="180">
        <v>17329952.134408496</v>
      </c>
      <c r="G13" s="180">
        <v>65502583.677802972</v>
      </c>
      <c r="H13" s="180">
        <v>82832535.812211469</v>
      </c>
      <c r="I13" s="180">
        <v>6537662.8369568409</v>
      </c>
      <c r="J13" s="180">
        <v>57214210.294020034</v>
      </c>
      <c r="K13" s="180">
        <v>63751873.130976878</v>
      </c>
    </row>
    <row r="14" spans="1:11">
      <c r="A14" s="179">
        <v>6</v>
      </c>
      <c r="B14" s="180" t="s">
        <v>287</v>
      </c>
      <c r="C14" s="180">
        <v>18203741.398445208</v>
      </c>
      <c r="D14" s="180">
        <v>14348648.662517902</v>
      </c>
      <c r="E14" s="180">
        <v>32552390.060963109</v>
      </c>
      <c r="F14" s="180">
        <v>0</v>
      </c>
      <c r="G14" s="180">
        <v>0</v>
      </c>
      <c r="H14" s="180">
        <v>0</v>
      </c>
      <c r="I14" s="180">
        <v>0</v>
      </c>
      <c r="J14" s="180">
        <v>0</v>
      </c>
      <c r="K14" s="180">
        <v>0</v>
      </c>
    </row>
    <row r="15" spans="1:11">
      <c r="A15" s="179">
        <v>7</v>
      </c>
      <c r="B15" s="180" t="s">
        <v>288</v>
      </c>
      <c r="C15" s="180">
        <v>21069385.317215841</v>
      </c>
      <c r="D15" s="180">
        <v>6576577.7831430379</v>
      </c>
      <c r="E15" s="180">
        <v>27645963.100358881</v>
      </c>
      <c r="F15" s="180">
        <v>8569626.7368864715</v>
      </c>
      <c r="G15" s="180">
        <v>4914002.254083531</v>
      </c>
      <c r="H15" s="180">
        <v>13483628.990970002</v>
      </c>
      <c r="I15" s="180">
        <v>8569626.7368864715</v>
      </c>
      <c r="J15" s="180">
        <v>4914002.254083531</v>
      </c>
      <c r="K15" s="180">
        <v>13483628.990970002</v>
      </c>
    </row>
    <row r="16" spans="1:11">
      <c r="A16" s="179">
        <v>8</v>
      </c>
      <c r="B16" s="181" t="s">
        <v>248</v>
      </c>
      <c r="C16" s="180">
        <v>1031486790.5690734</v>
      </c>
      <c r="D16" s="180">
        <v>928321701.13131785</v>
      </c>
      <c r="E16" s="180">
        <v>1959808491.7003913</v>
      </c>
      <c r="F16" s="180">
        <v>165584310.42578894</v>
      </c>
      <c r="G16" s="180">
        <v>171432394.34669876</v>
      </c>
      <c r="H16" s="180">
        <v>337016704.7724877</v>
      </c>
      <c r="I16" s="180">
        <v>124645943.72538489</v>
      </c>
      <c r="J16" s="180">
        <v>111277071.66393872</v>
      </c>
      <c r="K16" s="180">
        <v>235923015.38932359</v>
      </c>
    </row>
    <row r="17" spans="1:11">
      <c r="A17" s="172" t="s">
        <v>245</v>
      </c>
      <c r="B17" s="173"/>
      <c r="C17" s="180">
        <v>0</v>
      </c>
      <c r="D17" s="180">
        <v>0</v>
      </c>
      <c r="E17" s="180">
        <v>0</v>
      </c>
      <c r="F17" s="180">
        <v>0</v>
      </c>
      <c r="G17" s="180">
        <v>0</v>
      </c>
      <c r="H17" s="180">
        <v>0</v>
      </c>
      <c r="I17" s="180">
        <v>0</v>
      </c>
      <c r="J17" s="180">
        <v>0</v>
      </c>
      <c r="K17" s="180">
        <v>0</v>
      </c>
    </row>
    <row r="18" spans="1:11">
      <c r="A18" s="179">
        <v>9</v>
      </c>
      <c r="B18" s="180" t="s">
        <v>251</v>
      </c>
      <c r="C18" s="180">
        <v>0</v>
      </c>
      <c r="D18" s="180">
        <v>0</v>
      </c>
      <c r="E18" s="180">
        <v>0</v>
      </c>
      <c r="F18" s="180">
        <v>0</v>
      </c>
      <c r="G18" s="180">
        <v>0</v>
      </c>
      <c r="H18" s="180">
        <v>0</v>
      </c>
      <c r="I18" s="180">
        <v>0</v>
      </c>
      <c r="J18" s="180">
        <v>0</v>
      </c>
      <c r="K18" s="180">
        <v>0</v>
      </c>
    </row>
    <row r="19" spans="1:11">
      <c r="A19" s="179">
        <v>10</v>
      </c>
      <c r="B19" s="180" t="s">
        <v>289</v>
      </c>
      <c r="C19" s="180">
        <v>767284200.17145085</v>
      </c>
      <c r="D19" s="180">
        <v>672394376.03288603</v>
      </c>
      <c r="E19" s="180">
        <v>1439678576.2043369</v>
      </c>
      <c r="F19" s="180">
        <v>33988595.273989893</v>
      </c>
      <c r="G19" s="180">
        <v>15740243.35165181</v>
      </c>
      <c r="H19" s="180">
        <v>49728838.625641704</v>
      </c>
      <c r="I19" s="180">
        <v>41026628.424625821</v>
      </c>
      <c r="J19" s="180">
        <v>41308807.804671943</v>
      </c>
      <c r="K19" s="180">
        <v>82335436.229297757</v>
      </c>
    </row>
    <row r="20" spans="1:11">
      <c r="A20" s="179">
        <v>11</v>
      </c>
      <c r="B20" s="180" t="s">
        <v>250</v>
      </c>
      <c r="C20" s="180">
        <v>80257310.271050453</v>
      </c>
      <c r="D20" s="180">
        <v>24415794.068452962</v>
      </c>
      <c r="E20" s="180">
        <v>104673104.33950341</v>
      </c>
      <c r="F20" s="180">
        <v>43153934.501582064</v>
      </c>
      <c r="G20" s="180">
        <v>16797055.557454869</v>
      </c>
      <c r="H20" s="180">
        <v>59950990.059036933</v>
      </c>
      <c r="I20" s="180">
        <v>43153934.501582064</v>
      </c>
      <c r="J20" s="180">
        <v>16797055.557454869</v>
      </c>
      <c r="K20" s="180">
        <v>59950990.059036933</v>
      </c>
    </row>
    <row r="21" spans="1:11" ht="14.4" thickBot="1">
      <c r="A21" s="182">
        <v>12</v>
      </c>
      <c r="B21" s="183" t="s">
        <v>249</v>
      </c>
      <c r="C21" s="180">
        <v>847541510.44250131</v>
      </c>
      <c r="D21" s="180">
        <v>696810170.10133898</v>
      </c>
      <c r="E21" s="180">
        <v>1544351680.5438404</v>
      </c>
      <c r="F21" s="180">
        <v>77142529.775571957</v>
      </c>
      <c r="G21" s="180">
        <v>32537298.909106679</v>
      </c>
      <c r="H21" s="180">
        <v>109679828.68467864</v>
      </c>
      <c r="I21" s="180">
        <v>84180562.926207885</v>
      </c>
      <c r="J21" s="180">
        <v>58105863.362126812</v>
      </c>
      <c r="K21" s="180">
        <v>142286426.2883347</v>
      </c>
    </row>
    <row r="22" spans="1:11" ht="38.25" customHeight="1" thickBot="1">
      <c r="A22" s="184"/>
      <c r="B22" s="185"/>
      <c r="C22" s="185"/>
      <c r="D22" s="185"/>
      <c r="E22" s="185"/>
      <c r="F22" s="625" t="s">
        <v>291</v>
      </c>
      <c r="G22" s="623"/>
      <c r="H22" s="623"/>
      <c r="I22" s="625" t="s">
        <v>256</v>
      </c>
      <c r="J22" s="623"/>
      <c r="K22" s="624"/>
    </row>
    <row r="23" spans="1:11" ht="14.4" thickBot="1">
      <c r="A23" s="186">
        <v>13</v>
      </c>
      <c r="B23" s="187" t="s">
        <v>241</v>
      </c>
      <c r="C23" s="188"/>
      <c r="D23" s="188"/>
      <c r="E23" s="188"/>
      <c r="F23" s="189">
        <v>123297329.99980608</v>
      </c>
      <c r="G23" s="189">
        <v>162847855.44127506</v>
      </c>
      <c r="H23" s="189">
        <v>286145185.44108117</v>
      </c>
      <c r="I23" s="189">
        <v>116259296.84917015</v>
      </c>
      <c r="J23" s="189">
        <v>137471241.66110969</v>
      </c>
      <c r="K23" s="189">
        <v>253730538.51027983</v>
      </c>
    </row>
    <row r="24" spans="1:11" ht="14.4" thickBot="1">
      <c r="A24" s="190">
        <v>14</v>
      </c>
      <c r="B24" s="191" t="s">
        <v>253</v>
      </c>
      <c r="C24" s="192"/>
      <c r="D24" s="193"/>
      <c r="E24" s="194"/>
      <c r="F24" s="189">
        <v>88441780.650216982</v>
      </c>
      <c r="G24" s="189">
        <v>138895095.43759209</v>
      </c>
      <c r="H24" s="189">
        <v>227336876.08780906</v>
      </c>
      <c r="I24" s="189">
        <v>40465380.799177006</v>
      </c>
      <c r="J24" s="189">
        <v>53171208.301811904</v>
      </c>
      <c r="K24" s="189">
        <v>93636589.100988895</v>
      </c>
    </row>
    <row r="25" spans="1:11" ht="14.4" thickBot="1">
      <c r="A25" s="195">
        <v>15</v>
      </c>
      <c r="B25" s="196" t="s">
        <v>254</v>
      </c>
      <c r="C25" s="197"/>
      <c r="D25" s="197"/>
      <c r="E25" s="197"/>
      <c r="F25" s="463">
        <v>1.3941072770508898</v>
      </c>
      <c r="G25" s="463">
        <v>1.1724521656306097</v>
      </c>
      <c r="H25" s="463">
        <v>1.2586835464852493</v>
      </c>
      <c r="I25" s="463">
        <v>2.8730557961667484</v>
      </c>
      <c r="J25" s="463">
        <v>2.585445131899045</v>
      </c>
      <c r="K25" s="463">
        <v>2.7097370904511107</v>
      </c>
    </row>
    <row r="27" spans="1:11" ht="27">
      <c r="B27" s="169" t="s">
        <v>290</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Q34"/>
  <sheetViews>
    <sheetView zoomScale="70" zoomScaleNormal="70" workbookViewId="0">
      <pane xSplit="1" ySplit="5" topLeftCell="B6" activePane="bottomRight" state="frozen"/>
      <selection pane="topRight"/>
      <selection pane="bottomLeft"/>
      <selection pane="bottomRight" activeCell="B6" sqref="B6"/>
    </sheetView>
  </sheetViews>
  <sheetFormatPr defaultColWidth="9.109375" defaultRowHeight="13.2"/>
  <cols>
    <col min="1" max="1" width="10.5546875" style="4" bestFit="1" customWidth="1"/>
    <col min="2" max="2" width="95" style="4" customWidth="1"/>
    <col min="3" max="3" width="12.5546875" style="4" bestFit="1" customWidth="1"/>
    <col min="4" max="4" width="11.44140625" style="4" customWidth="1"/>
    <col min="5" max="5" width="18.33203125" style="4" bestFit="1" customWidth="1"/>
    <col min="6" max="13" width="12.6640625" style="4" customWidth="1"/>
    <col min="14" max="14" width="31" style="4" bestFit="1" customWidth="1"/>
    <col min="15" max="16" width="9.109375" style="14"/>
    <col min="17" max="17" width="10" style="14" bestFit="1" customWidth="1"/>
    <col min="18" max="16384" width="9.109375" style="14"/>
  </cols>
  <sheetData>
    <row r="1" spans="1:17">
      <c r="A1" s="4" t="s">
        <v>30</v>
      </c>
      <c r="B1" s="3" t="str">
        <f>Info!C2</f>
        <v>Terabank</v>
      </c>
    </row>
    <row r="2" spans="1:17" ht="14.25" customHeight="1">
      <c r="A2" s="4" t="s">
        <v>31</v>
      </c>
      <c r="B2" s="245">
        <f>'1. key ratios'!B2</f>
        <v>45930</v>
      </c>
    </row>
    <row r="3" spans="1:17" ht="14.25" customHeight="1"/>
    <row r="4" spans="1:17" ht="14.4">
      <c r="A4" s="521"/>
      <c r="B4" s="522" t="s">
        <v>726</v>
      </c>
      <c r="C4" s="151"/>
      <c r="D4" s="151"/>
      <c r="E4" s="151"/>
      <c r="F4" s="151"/>
      <c r="G4" s="151"/>
      <c r="H4" s="151"/>
      <c r="I4" s="151"/>
      <c r="J4" s="151"/>
      <c r="K4" s="151"/>
      <c r="L4" s="151"/>
      <c r="M4" s="151"/>
      <c r="N4" s="151"/>
      <c r="O4" s="151"/>
      <c r="P4" s="151"/>
      <c r="Q4" s="151"/>
    </row>
    <row r="5" spans="1:17" ht="86.4">
      <c r="A5" s="521"/>
      <c r="B5" s="523" t="s">
        <v>727</v>
      </c>
      <c r="C5" s="524" t="s">
        <v>728</v>
      </c>
      <c r="D5" s="524" t="s">
        <v>729</v>
      </c>
      <c r="E5" s="524" t="s">
        <v>730</v>
      </c>
      <c r="F5" s="524" t="s">
        <v>731</v>
      </c>
      <c r="G5" s="524" t="s">
        <v>732</v>
      </c>
      <c r="H5" s="524" t="s">
        <v>733</v>
      </c>
      <c r="I5" s="525" t="s">
        <v>734</v>
      </c>
      <c r="J5" s="526">
        <v>0.02</v>
      </c>
      <c r="K5" s="526">
        <v>0.2</v>
      </c>
      <c r="L5" s="526">
        <v>0.35</v>
      </c>
      <c r="M5" s="526">
        <v>0.5</v>
      </c>
      <c r="N5" s="526">
        <v>0.75</v>
      </c>
      <c r="O5" s="526">
        <v>1</v>
      </c>
      <c r="P5" s="526">
        <v>1.5</v>
      </c>
      <c r="Q5" s="527" t="s">
        <v>735</v>
      </c>
    </row>
    <row r="6" spans="1:17" ht="14.4">
      <c r="A6" s="521"/>
      <c r="B6" s="528"/>
      <c r="C6" s="529">
        <v>55466636.359999999</v>
      </c>
      <c r="D6" s="529">
        <v>116081.75209999993</v>
      </c>
      <c r="E6" s="529" t="b">
        <v>0</v>
      </c>
      <c r="F6" s="529">
        <v>523783.8714</v>
      </c>
      <c r="G6" s="529">
        <v>2219068</v>
      </c>
      <c r="H6" s="529">
        <v>0</v>
      </c>
      <c r="I6" s="529">
        <v>3839992.6199599998</v>
      </c>
      <c r="J6" s="529" t="b">
        <v>0</v>
      </c>
      <c r="K6" s="529" t="b">
        <v>0</v>
      </c>
      <c r="L6" s="529" t="b">
        <v>0</v>
      </c>
      <c r="M6" s="529">
        <v>1471693.5546599999</v>
      </c>
      <c r="N6" s="529" t="b">
        <v>0</v>
      </c>
      <c r="O6" s="529" t="b">
        <v>0</v>
      </c>
      <c r="P6" s="529">
        <v>2368299.0652999994</v>
      </c>
      <c r="Q6" s="529">
        <v>4288295.3752799993</v>
      </c>
    </row>
    <row r="7" spans="1:17" ht="14.4">
      <c r="A7" s="521"/>
      <c r="B7" s="530" t="s">
        <v>736</v>
      </c>
      <c r="C7" s="529">
        <v>0</v>
      </c>
      <c r="D7" s="529">
        <v>0</v>
      </c>
      <c r="E7" s="529">
        <v>0</v>
      </c>
      <c r="F7" s="529">
        <v>0</v>
      </c>
      <c r="G7" s="529">
        <v>0</v>
      </c>
      <c r="H7" s="531">
        <v>1.4</v>
      </c>
      <c r="I7" s="532">
        <v>0</v>
      </c>
      <c r="J7" s="529">
        <v>0</v>
      </c>
      <c r="K7" s="529">
        <v>0</v>
      </c>
      <c r="L7" s="529">
        <v>0</v>
      </c>
      <c r="M7" s="529">
        <v>0</v>
      </c>
      <c r="N7" s="529">
        <v>0</v>
      </c>
      <c r="O7" s="529">
        <v>0</v>
      </c>
      <c r="P7" s="529">
        <v>0</v>
      </c>
      <c r="Q7" s="529">
        <v>0</v>
      </c>
    </row>
    <row r="8" spans="1:17" ht="14.4">
      <c r="A8" s="521"/>
      <c r="B8" s="530" t="s">
        <v>737</v>
      </c>
      <c r="C8" s="529">
        <v>0</v>
      </c>
      <c r="D8" s="529">
        <v>0</v>
      </c>
      <c r="E8" s="529">
        <v>0</v>
      </c>
      <c r="F8" s="529">
        <v>0</v>
      </c>
      <c r="G8" s="529">
        <v>0</v>
      </c>
      <c r="H8" s="531">
        <v>1.4</v>
      </c>
      <c r="I8" s="532">
        <v>0</v>
      </c>
      <c r="J8" s="529">
        <v>0</v>
      </c>
      <c r="K8" s="529">
        <v>0</v>
      </c>
      <c r="L8" s="529">
        <v>0</v>
      </c>
      <c r="M8" s="529">
        <v>0</v>
      </c>
      <c r="N8" s="529">
        <v>0</v>
      </c>
      <c r="O8" s="529">
        <v>0</v>
      </c>
      <c r="P8" s="529">
        <v>0</v>
      </c>
      <c r="Q8" s="529">
        <v>0</v>
      </c>
    </row>
    <row r="9" spans="1:17" ht="14.4">
      <c r="A9" s="521"/>
      <c r="B9" s="530" t="s">
        <v>738</v>
      </c>
      <c r="C9" s="529">
        <v>55466636.359999999</v>
      </c>
      <c r="D9" s="529">
        <v>116081.75209999993</v>
      </c>
      <c r="E9" s="529">
        <v>0</v>
      </c>
      <c r="F9" s="529">
        <v>523783.8714</v>
      </c>
      <c r="G9" s="529">
        <v>2219068</v>
      </c>
      <c r="H9" s="531">
        <v>1.4</v>
      </c>
      <c r="I9" s="532">
        <v>3839992.6199599998</v>
      </c>
      <c r="J9" s="529">
        <v>0</v>
      </c>
      <c r="K9" s="529">
        <v>0</v>
      </c>
      <c r="L9" s="529">
        <v>0</v>
      </c>
      <c r="M9" s="529">
        <v>1471693.5546599999</v>
      </c>
      <c r="N9" s="529">
        <v>0</v>
      </c>
      <c r="O9" s="529">
        <v>0</v>
      </c>
      <c r="P9" s="529">
        <v>2368299.0652999994</v>
      </c>
      <c r="Q9" s="529">
        <v>4288295.3752799993</v>
      </c>
    </row>
    <row r="10" spans="1:17" ht="14.4">
      <c r="A10" s="521"/>
      <c r="B10" s="533" t="s">
        <v>739</v>
      </c>
      <c r="C10" s="534">
        <v>0</v>
      </c>
      <c r="D10" s="534">
        <v>0</v>
      </c>
      <c r="E10" s="534">
        <v>0</v>
      </c>
      <c r="F10" s="534">
        <v>0</v>
      </c>
      <c r="G10" s="534">
        <v>0</v>
      </c>
      <c r="H10" s="531">
        <v>1.4</v>
      </c>
      <c r="I10" s="532">
        <v>0</v>
      </c>
      <c r="J10" s="535">
        <v>0</v>
      </c>
      <c r="K10" s="535">
        <v>0</v>
      </c>
      <c r="L10" s="535">
        <v>0</v>
      </c>
      <c r="M10" s="535">
        <v>0</v>
      </c>
      <c r="N10" s="535">
        <v>0</v>
      </c>
      <c r="O10" s="535">
        <v>0</v>
      </c>
      <c r="P10" s="535">
        <v>0</v>
      </c>
      <c r="Q10" s="529">
        <v>0</v>
      </c>
    </row>
    <row r="11" spans="1:17" ht="14.4">
      <c r="A11" s="521"/>
      <c r="B11" s="536" t="s">
        <v>736</v>
      </c>
      <c r="C11" s="534">
        <v>0</v>
      </c>
      <c r="D11" s="534">
        <v>0</v>
      </c>
      <c r="E11" s="534">
        <v>0</v>
      </c>
      <c r="F11" s="534">
        <v>0</v>
      </c>
      <c r="G11" s="534">
        <v>0</v>
      </c>
      <c r="H11" s="531">
        <v>1.4</v>
      </c>
      <c r="I11" s="532">
        <v>0</v>
      </c>
      <c r="J11" s="535">
        <v>0</v>
      </c>
      <c r="K11" s="535">
        <v>0</v>
      </c>
      <c r="L11" s="535">
        <v>0</v>
      </c>
      <c r="M11" s="535">
        <v>0</v>
      </c>
      <c r="N11" s="535">
        <v>0</v>
      </c>
      <c r="O11" s="535">
        <v>0</v>
      </c>
      <c r="P11" s="535">
        <v>0</v>
      </c>
      <c r="Q11" s="529">
        <v>0</v>
      </c>
    </row>
    <row r="12" spans="1:17" ht="14.4">
      <c r="A12" s="521"/>
      <c r="B12" s="536" t="s">
        <v>737</v>
      </c>
      <c r="C12" s="534">
        <v>0</v>
      </c>
      <c r="D12" s="534">
        <v>0</v>
      </c>
      <c r="E12" s="534">
        <v>0</v>
      </c>
      <c r="F12" s="534">
        <v>0</v>
      </c>
      <c r="G12" s="534">
        <v>0</v>
      </c>
      <c r="H12" s="531">
        <v>1.4</v>
      </c>
      <c r="I12" s="532">
        <v>0</v>
      </c>
      <c r="J12" s="535">
        <v>0</v>
      </c>
      <c r="K12" s="535">
        <v>0</v>
      </c>
      <c r="L12" s="535">
        <v>0</v>
      </c>
      <c r="M12" s="535">
        <v>0</v>
      </c>
      <c r="N12" s="535">
        <v>0</v>
      </c>
      <c r="O12" s="535">
        <v>0</v>
      </c>
      <c r="P12" s="535">
        <v>0</v>
      </c>
      <c r="Q12" s="529">
        <v>0</v>
      </c>
    </row>
    <row r="13" spans="1:17" ht="14.4">
      <c r="A13" s="521"/>
      <c r="B13" s="536" t="s">
        <v>738</v>
      </c>
      <c r="C13" s="534">
        <v>0</v>
      </c>
      <c r="D13" s="534">
        <v>0</v>
      </c>
      <c r="E13" s="534">
        <v>0</v>
      </c>
      <c r="F13" s="534">
        <v>0</v>
      </c>
      <c r="G13" s="534">
        <v>0</v>
      </c>
      <c r="H13" s="531">
        <v>1.4</v>
      </c>
      <c r="I13" s="532">
        <v>0</v>
      </c>
      <c r="J13" s="535">
        <v>0</v>
      </c>
      <c r="K13" s="535">
        <v>0</v>
      </c>
      <c r="L13" s="535">
        <v>0</v>
      </c>
      <c r="M13" s="535">
        <v>0</v>
      </c>
      <c r="N13" s="535">
        <v>0</v>
      </c>
      <c r="O13" s="535">
        <v>0</v>
      </c>
      <c r="P13" s="535">
        <v>0</v>
      </c>
      <c r="Q13" s="529">
        <v>0</v>
      </c>
    </row>
    <row r="14" spans="1:17" ht="14.4">
      <c r="A14" s="521"/>
      <c r="B14" s="533" t="s">
        <v>740</v>
      </c>
      <c r="C14" s="534">
        <v>0</v>
      </c>
      <c r="D14" s="534">
        <v>0</v>
      </c>
      <c r="E14" s="534">
        <v>0</v>
      </c>
      <c r="F14" s="534">
        <v>0</v>
      </c>
      <c r="G14" s="534">
        <v>0</v>
      </c>
      <c r="H14" s="531">
        <v>1.4</v>
      </c>
      <c r="I14" s="532">
        <v>0</v>
      </c>
      <c r="J14" s="535">
        <v>0</v>
      </c>
      <c r="K14" s="535">
        <v>0</v>
      </c>
      <c r="L14" s="535">
        <v>0</v>
      </c>
      <c r="M14" s="535">
        <v>0</v>
      </c>
      <c r="N14" s="535">
        <v>0</v>
      </c>
      <c r="O14" s="535">
        <v>0</v>
      </c>
      <c r="P14" s="535">
        <v>0</v>
      </c>
      <c r="Q14" s="529">
        <v>0</v>
      </c>
    </row>
    <row r="15" spans="1:17" ht="14.4">
      <c r="A15" s="521"/>
      <c r="B15" s="536" t="s">
        <v>736</v>
      </c>
      <c r="C15" s="534">
        <v>0</v>
      </c>
      <c r="D15" s="534">
        <v>0</v>
      </c>
      <c r="E15" s="534">
        <v>0</v>
      </c>
      <c r="F15" s="534">
        <v>0</v>
      </c>
      <c r="G15" s="534">
        <v>0</v>
      </c>
      <c r="H15" s="531">
        <v>1.4</v>
      </c>
      <c r="I15" s="532">
        <v>0</v>
      </c>
      <c r="J15" s="535">
        <v>0</v>
      </c>
      <c r="K15" s="535">
        <v>0</v>
      </c>
      <c r="L15" s="535">
        <v>0</v>
      </c>
      <c r="M15" s="535">
        <v>0</v>
      </c>
      <c r="N15" s="535">
        <v>0</v>
      </c>
      <c r="O15" s="535">
        <v>0</v>
      </c>
      <c r="P15" s="535">
        <v>0</v>
      </c>
      <c r="Q15" s="529">
        <v>0</v>
      </c>
    </row>
    <row r="16" spans="1:17" ht="14.4">
      <c r="A16" s="521"/>
      <c r="B16" s="536" t="s">
        <v>737</v>
      </c>
      <c r="C16" s="534">
        <v>0</v>
      </c>
      <c r="D16" s="534">
        <v>0</v>
      </c>
      <c r="E16" s="534">
        <v>0</v>
      </c>
      <c r="F16" s="534">
        <v>0</v>
      </c>
      <c r="G16" s="534">
        <v>0</v>
      </c>
      <c r="H16" s="531">
        <v>1.4</v>
      </c>
      <c r="I16" s="532">
        <v>0</v>
      </c>
      <c r="J16" s="535">
        <v>0</v>
      </c>
      <c r="K16" s="535">
        <v>0</v>
      </c>
      <c r="L16" s="535">
        <v>0</v>
      </c>
      <c r="M16" s="535">
        <v>0</v>
      </c>
      <c r="N16" s="535">
        <v>0</v>
      </c>
      <c r="O16" s="535">
        <v>0</v>
      </c>
      <c r="P16" s="535">
        <v>0</v>
      </c>
      <c r="Q16" s="529">
        <v>0</v>
      </c>
    </row>
    <row r="17" spans="1:17" ht="14.4">
      <c r="A17" s="521"/>
      <c r="B17" s="536" t="s">
        <v>738</v>
      </c>
      <c r="C17" s="534">
        <v>0</v>
      </c>
      <c r="D17" s="534">
        <v>0</v>
      </c>
      <c r="E17" s="534">
        <v>0</v>
      </c>
      <c r="F17" s="534">
        <v>0</v>
      </c>
      <c r="G17" s="534">
        <v>0</v>
      </c>
      <c r="H17" s="531">
        <v>1.4</v>
      </c>
      <c r="I17" s="532">
        <v>0</v>
      </c>
      <c r="J17" s="535">
        <v>0</v>
      </c>
      <c r="K17" s="535">
        <v>0</v>
      </c>
      <c r="L17" s="535">
        <v>0</v>
      </c>
      <c r="M17" s="535">
        <v>0</v>
      </c>
      <c r="N17" s="535">
        <v>0</v>
      </c>
      <c r="O17" s="535">
        <v>0</v>
      </c>
      <c r="P17" s="535">
        <v>0</v>
      </c>
      <c r="Q17" s="529">
        <v>0</v>
      </c>
    </row>
    <row r="18" spans="1:17" ht="14.4">
      <c r="A18" s="521"/>
      <c r="B18" s="533" t="s">
        <v>741</v>
      </c>
      <c r="C18" s="534">
        <v>0</v>
      </c>
      <c r="D18" s="534">
        <v>0</v>
      </c>
      <c r="E18" s="534">
        <v>0</v>
      </c>
      <c r="F18" s="534">
        <v>0</v>
      </c>
      <c r="G18" s="534">
        <v>0</v>
      </c>
      <c r="H18" s="531">
        <v>1.4</v>
      </c>
      <c r="I18" s="532">
        <v>0</v>
      </c>
      <c r="J18" s="535">
        <v>0</v>
      </c>
      <c r="K18" s="535">
        <v>0</v>
      </c>
      <c r="L18" s="535">
        <v>0</v>
      </c>
      <c r="M18" s="535">
        <v>0</v>
      </c>
      <c r="N18" s="535">
        <v>0</v>
      </c>
      <c r="O18" s="535">
        <v>0</v>
      </c>
      <c r="P18" s="535">
        <v>0</v>
      </c>
      <c r="Q18" s="529">
        <v>735846.77732999995</v>
      </c>
    </row>
    <row r="19" spans="1:17" ht="14.4">
      <c r="A19" s="521"/>
      <c r="B19" s="536" t="s">
        <v>736</v>
      </c>
      <c r="C19" s="534">
        <v>0</v>
      </c>
      <c r="D19" s="534">
        <v>0</v>
      </c>
      <c r="E19" s="534">
        <v>0</v>
      </c>
      <c r="F19" s="534">
        <v>0</v>
      </c>
      <c r="G19" s="534">
        <v>0</v>
      </c>
      <c r="H19" s="531">
        <v>1.4</v>
      </c>
      <c r="I19" s="532">
        <v>0</v>
      </c>
      <c r="J19" s="535">
        <v>0</v>
      </c>
      <c r="K19" s="535">
        <v>0</v>
      </c>
      <c r="L19" s="535">
        <v>0</v>
      </c>
      <c r="M19" s="535">
        <v>0</v>
      </c>
      <c r="N19" s="535">
        <v>0</v>
      </c>
      <c r="O19" s="535">
        <v>0</v>
      </c>
      <c r="P19" s="535">
        <v>0</v>
      </c>
      <c r="Q19" s="529">
        <v>0</v>
      </c>
    </row>
    <row r="20" spans="1:17" ht="14.4">
      <c r="A20" s="521"/>
      <c r="B20" s="536" t="s">
        <v>737</v>
      </c>
      <c r="C20" s="534">
        <v>0</v>
      </c>
      <c r="D20" s="534">
        <v>0</v>
      </c>
      <c r="E20" s="534">
        <v>0</v>
      </c>
      <c r="F20" s="534">
        <v>0</v>
      </c>
      <c r="G20" s="534">
        <v>0</v>
      </c>
      <c r="H20" s="531">
        <v>1.4</v>
      </c>
      <c r="I20" s="532">
        <v>0</v>
      </c>
      <c r="J20" s="535">
        <v>0</v>
      </c>
      <c r="K20" s="535">
        <v>0</v>
      </c>
      <c r="L20" s="535">
        <v>0</v>
      </c>
      <c r="M20" s="535">
        <v>0</v>
      </c>
      <c r="N20" s="535">
        <v>0</v>
      </c>
      <c r="O20" s="535">
        <v>0</v>
      </c>
      <c r="P20" s="535">
        <v>0</v>
      </c>
      <c r="Q20" s="529">
        <v>0</v>
      </c>
    </row>
    <row r="21" spans="1:17" ht="14.4">
      <c r="A21" s="521"/>
      <c r="B21" s="536" t="s">
        <v>738</v>
      </c>
      <c r="C21" s="534">
        <v>26053136.359999999</v>
      </c>
      <c r="D21" s="534">
        <v>-399020.43740000005</v>
      </c>
      <c r="E21" s="534">
        <v>0</v>
      </c>
      <c r="F21" s="534">
        <v>8681.6818999999996</v>
      </c>
      <c r="G21" s="534">
        <v>1042528</v>
      </c>
      <c r="H21" s="531">
        <v>1.4</v>
      </c>
      <c r="I21" s="532">
        <v>1471693.5546599999</v>
      </c>
      <c r="J21" s="535">
        <v>0</v>
      </c>
      <c r="K21" s="535">
        <v>0</v>
      </c>
      <c r="L21" s="535">
        <v>0</v>
      </c>
      <c r="M21" s="535">
        <v>1471693.5546599999</v>
      </c>
      <c r="N21" s="535">
        <v>0</v>
      </c>
      <c r="O21" s="535">
        <v>0</v>
      </c>
      <c r="P21" s="535">
        <v>0</v>
      </c>
      <c r="Q21" s="529">
        <v>735846.77732999995</v>
      </c>
    </row>
    <row r="22" spans="1:17" ht="14.4">
      <c r="A22" s="521"/>
      <c r="B22" s="533" t="s">
        <v>742</v>
      </c>
      <c r="C22" s="534">
        <v>0</v>
      </c>
      <c r="D22" s="534">
        <v>0</v>
      </c>
      <c r="E22" s="534">
        <v>0</v>
      </c>
      <c r="F22" s="534">
        <v>0</v>
      </c>
      <c r="G22" s="534">
        <v>0</v>
      </c>
      <c r="H22" s="531">
        <v>1.4</v>
      </c>
      <c r="I22" s="532">
        <v>0</v>
      </c>
      <c r="J22" s="535">
        <v>0</v>
      </c>
      <c r="K22" s="535">
        <v>0</v>
      </c>
      <c r="L22" s="535">
        <v>0</v>
      </c>
      <c r="M22" s="535">
        <v>0</v>
      </c>
      <c r="N22" s="535">
        <v>0</v>
      </c>
      <c r="O22" s="535">
        <v>0</v>
      </c>
      <c r="P22" s="535">
        <v>0</v>
      </c>
      <c r="Q22" s="529">
        <v>3552448.5979499994</v>
      </c>
    </row>
    <row r="23" spans="1:17" ht="14.4">
      <c r="A23" s="521"/>
      <c r="B23" s="536" t="s">
        <v>736</v>
      </c>
      <c r="C23" s="534">
        <v>0</v>
      </c>
      <c r="D23" s="534">
        <v>0</v>
      </c>
      <c r="E23" s="534">
        <v>0</v>
      </c>
      <c r="F23" s="534">
        <v>0</v>
      </c>
      <c r="G23" s="534">
        <v>0</v>
      </c>
      <c r="H23" s="531">
        <v>1.4</v>
      </c>
      <c r="I23" s="532">
        <v>0</v>
      </c>
      <c r="J23" s="535">
        <v>0</v>
      </c>
      <c r="K23" s="535">
        <v>0</v>
      </c>
      <c r="L23" s="535">
        <v>0</v>
      </c>
      <c r="M23" s="535">
        <v>0</v>
      </c>
      <c r="N23" s="535">
        <v>0</v>
      </c>
      <c r="O23" s="535">
        <v>0</v>
      </c>
      <c r="P23" s="535">
        <v>0</v>
      </c>
      <c r="Q23" s="529">
        <v>0</v>
      </c>
    </row>
    <row r="24" spans="1:17" ht="14.4">
      <c r="A24" s="521"/>
      <c r="B24" s="536" t="s">
        <v>737</v>
      </c>
      <c r="C24" s="534">
        <v>0</v>
      </c>
      <c r="D24" s="534">
        <v>0</v>
      </c>
      <c r="E24" s="534">
        <v>0</v>
      </c>
      <c r="F24" s="534">
        <v>0</v>
      </c>
      <c r="G24" s="534">
        <v>0</v>
      </c>
      <c r="H24" s="531">
        <v>1.4</v>
      </c>
      <c r="I24" s="532">
        <v>0</v>
      </c>
      <c r="J24" s="535">
        <v>0</v>
      </c>
      <c r="K24" s="535">
        <v>0</v>
      </c>
      <c r="L24" s="535">
        <v>0</v>
      </c>
      <c r="M24" s="535">
        <v>0</v>
      </c>
      <c r="N24" s="535">
        <v>0</v>
      </c>
      <c r="O24" s="535">
        <v>0</v>
      </c>
      <c r="P24" s="535">
        <v>0</v>
      </c>
      <c r="Q24" s="529">
        <v>0</v>
      </c>
    </row>
    <row r="25" spans="1:17" ht="14.4">
      <c r="A25" s="521"/>
      <c r="B25" s="536" t="s">
        <v>738</v>
      </c>
      <c r="C25" s="534">
        <v>29413500</v>
      </c>
      <c r="D25" s="534">
        <v>515102.18949999998</v>
      </c>
      <c r="E25" s="534">
        <v>0</v>
      </c>
      <c r="F25" s="534">
        <v>515102.18949999998</v>
      </c>
      <c r="G25" s="534">
        <v>1176540</v>
      </c>
      <c r="H25" s="531">
        <v>1.4</v>
      </c>
      <c r="I25" s="532">
        <v>2368299.0652999994</v>
      </c>
      <c r="J25" s="535">
        <v>0</v>
      </c>
      <c r="K25" s="535">
        <v>0</v>
      </c>
      <c r="L25" s="535">
        <v>0</v>
      </c>
      <c r="M25" s="535">
        <v>0</v>
      </c>
      <c r="N25" s="535">
        <v>0</v>
      </c>
      <c r="O25" s="535">
        <v>0</v>
      </c>
      <c r="P25" s="535">
        <v>2368299.0652999994</v>
      </c>
      <c r="Q25" s="529">
        <v>3552448.5979499994</v>
      </c>
    </row>
    <row r="26" spans="1:17" ht="14.4">
      <c r="A26" s="521"/>
      <c r="B26" s="533" t="s">
        <v>743</v>
      </c>
      <c r="C26" s="534">
        <v>0</v>
      </c>
      <c r="D26" s="534">
        <v>0</v>
      </c>
      <c r="E26" s="534">
        <v>0</v>
      </c>
      <c r="F26" s="534">
        <v>0</v>
      </c>
      <c r="G26" s="534">
        <v>0</v>
      </c>
      <c r="H26" s="531">
        <v>1.4</v>
      </c>
      <c r="I26" s="532">
        <v>0</v>
      </c>
      <c r="J26" s="535">
        <v>0</v>
      </c>
      <c r="K26" s="535">
        <v>0</v>
      </c>
      <c r="L26" s="535">
        <v>0</v>
      </c>
      <c r="M26" s="535">
        <v>0</v>
      </c>
      <c r="N26" s="535">
        <v>0</v>
      </c>
      <c r="O26" s="535">
        <v>0</v>
      </c>
      <c r="P26" s="535">
        <v>0</v>
      </c>
      <c r="Q26" s="529">
        <v>0</v>
      </c>
    </row>
    <row r="27" spans="1:17" ht="14.4">
      <c r="A27" s="521"/>
      <c r="B27" s="536" t="s">
        <v>736</v>
      </c>
      <c r="C27" s="534">
        <v>0</v>
      </c>
      <c r="D27" s="534">
        <v>0</v>
      </c>
      <c r="E27" s="534">
        <v>0</v>
      </c>
      <c r="F27" s="534">
        <v>0</v>
      </c>
      <c r="G27" s="534">
        <v>0</v>
      </c>
      <c r="H27" s="531">
        <v>1.4</v>
      </c>
      <c r="I27" s="532">
        <v>0</v>
      </c>
      <c r="J27" s="535">
        <v>0</v>
      </c>
      <c r="K27" s="535">
        <v>0</v>
      </c>
      <c r="L27" s="535">
        <v>0</v>
      </c>
      <c r="M27" s="535">
        <v>0</v>
      </c>
      <c r="N27" s="535">
        <v>0</v>
      </c>
      <c r="O27" s="535">
        <v>0</v>
      </c>
      <c r="P27" s="535">
        <v>0</v>
      </c>
      <c r="Q27" s="529">
        <v>0</v>
      </c>
    </row>
    <row r="28" spans="1:17" ht="14.4">
      <c r="A28" s="521"/>
      <c r="B28" s="536" t="s">
        <v>737</v>
      </c>
      <c r="C28" s="534">
        <v>0</v>
      </c>
      <c r="D28" s="534">
        <v>0</v>
      </c>
      <c r="E28" s="534">
        <v>0</v>
      </c>
      <c r="F28" s="534">
        <v>0</v>
      </c>
      <c r="G28" s="534">
        <v>0</v>
      </c>
      <c r="H28" s="531">
        <v>1.4</v>
      </c>
      <c r="I28" s="532">
        <v>0</v>
      </c>
      <c r="J28" s="535">
        <v>0</v>
      </c>
      <c r="K28" s="535">
        <v>0</v>
      </c>
      <c r="L28" s="535">
        <v>0</v>
      </c>
      <c r="M28" s="535">
        <v>0</v>
      </c>
      <c r="N28" s="535">
        <v>0</v>
      </c>
      <c r="O28" s="535">
        <v>0</v>
      </c>
      <c r="P28" s="535">
        <v>0</v>
      </c>
      <c r="Q28" s="529">
        <v>0</v>
      </c>
    </row>
    <row r="29" spans="1:17" ht="14.4">
      <c r="A29" s="521"/>
      <c r="B29" s="536" t="s">
        <v>738</v>
      </c>
      <c r="C29" s="534">
        <v>0</v>
      </c>
      <c r="D29" s="534">
        <v>0</v>
      </c>
      <c r="E29" s="534">
        <v>0</v>
      </c>
      <c r="F29" s="534">
        <v>0</v>
      </c>
      <c r="G29" s="534">
        <v>0</v>
      </c>
      <c r="H29" s="531">
        <v>1.4</v>
      </c>
      <c r="I29" s="532">
        <v>0</v>
      </c>
      <c r="J29" s="535">
        <v>0</v>
      </c>
      <c r="K29" s="535">
        <v>0</v>
      </c>
      <c r="L29" s="535">
        <v>0</v>
      </c>
      <c r="M29" s="535">
        <v>0</v>
      </c>
      <c r="N29" s="535">
        <v>0</v>
      </c>
      <c r="O29" s="535">
        <v>0</v>
      </c>
      <c r="P29" s="535">
        <v>0</v>
      </c>
      <c r="Q29" s="529">
        <v>0</v>
      </c>
    </row>
    <row r="30" spans="1:17" ht="14.4">
      <c r="A30" s="521"/>
      <c r="B30" s="537" t="s">
        <v>744</v>
      </c>
      <c r="C30" s="534">
        <v>0</v>
      </c>
      <c r="D30" s="534">
        <v>0</v>
      </c>
      <c r="E30" s="534">
        <v>0</v>
      </c>
      <c r="F30" s="534">
        <v>0</v>
      </c>
      <c r="G30" s="534">
        <v>0</v>
      </c>
      <c r="H30" s="531">
        <v>1.4</v>
      </c>
      <c r="I30" s="532">
        <v>0</v>
      </c>
      <c r="J30" s="535">
        <v>0</v>
      </c>
      <c r="K30" s="535">
        <v>0</v>
      </c>
      <c r="L30" s="535">
        <v>0</v>
      </c>
      <c r="M30" s="535">
        <v>0</v>
      </c>
      <c r="N30" s="535">
        <v>0</v>
      </c>
      <c r="O30" s="535">
        <v>0</v>
      </c>
      <c r="P30" s="535">
        <v>0</v>
      </c>
      <c r="Q30" s="529">
        <v>0</v>
      </c>
    </row>
    <row r="31" spans="1:17" ht="14.4">
      <c r="A31" s="521"/>
      <c r="B31" s="536" t="s">
        <v>736</v>
      </c>
      <c r="C31" s="534">
        <v>0</v>
      </c>
      <c r="D31" s="534">
        <v>0</v>
      </c>
      <c r="E31" s="534">
        <v>0</v>
      </c>
      <c r="F31" s="534">
        <v>0</v>
      </c>
      <c r="G31" s="534">
        <v>0</v>
      </c>
      <c r="H31" s="531">
        <v>1.4</v>
      </c>
      <c r="I31" s="532">
        <v>0</v>
      </c>
      <c r="J31" s="535">
        <v>0</v>
      </c>
      <c r="K31" s="535">
        <v>0</v>
      </c>
      <c r="L31" s="535">
        <v>0</v>
      </c>
      <c r="M31" s="535">
        <v>0</v>
      </c>
      <c r="N31" s="535">
        <v>0</v>
      </c>
      <c r="O31" s="535">
        <v>0</v>
      </c>
      <c r="P31" s="535">
        <v>0</v>
      </c>
      <c r="Q31" s="529">
        <v>0</v>
      </c>
    </row>
    <row r="32" spans="1:17" ht="14.4">
      <c r="A32" s="521"/>
      <c r="B32" s="536" t="s">
        <v>737</v>
      </c>
      <c r="C32" s="534">
        <v>0</v>
      </c>
      <c r="D32" s="534">
        <v>0</v>
      </c>
      <c r="E32" s="534">
        <v>0</v>
      </c>
      <c r="F32" s="534">
        <v>0</v>
      </c>
      <c r="G32" s="534">
        <v>0</v>
      </c>
      <c r="H32" s="531">
        <v>1.4</v>
      </c>
      <c r="I32" s="532">
        <v>0</v>
      </c>
      <c r="J32" s="535">
        <v>0</v>
      </c>
      <c r="K32" s="535">
        <v>0</v>
      </c>
      <c r="L32" s="535">
        <v>0</v>
      </c>
      <c r="M32" s="535">
        <v>0</v>
      </c>
      <c r="N32" s="535">
        <v>0</v>
      </c>
      <c r="O32" s="535">
        <v>0</v>
      </c>
      <c r="P32" s="535">
        <v>0</v>
      </c>
      <c r="Q32" s="529">
        <v>0</v>
      </c>
    </row>
    <row r="33" spans="1:17" ht="14.4">
      <c r="A33" s="521"/>
      <c r="B33" s="536" t="s">
        <v>738</v>
      </c>
      <c r="C33" s="534">
        <v>0</v>
      </c>
      <c r="D33" s="534">
        <v>0</v>
      </c>
      <c r="E33" s="534">
        <v>0</v>
      </c>
      <c r="F33" s="534">
        <v>0</v>
      </c>
      <c r="G33" s="534">
        <v>0</v>
      </c>
      <c r="H33" s="531">
        <v>1.4</v>
      </c>
      <c r="I33" s="532">
        <v>0</v>
      </c>
      <c r="J33" s="535">
        <v>0</v>
      </c>
      <c r="K33" s="535">
        <v>0</v>
      </c>
      <c r="L33" s="535">
        <v>0</v>
      </c>
      <c r="M33" s="535">
        <v>0</v>
      </c>
      <c r="N33" s="535">
        <v>0</v>
      </c>
      <c r="O33" s="535">
        <v>0</v>
      </c>
      <c r="P33" s="535">
        <v>0</v>
      </c>
      <c r="Q33" s="529">
        <v>0</v>
      </c>
    </row>
    <row r="34" spans="1:17" ht="14.4">
      <c r="A34" s="521"/>
      <c r="B34" s="538" t="s">
        <v>64</v>
      </c>
      <c r="C34" s="539">
        <v>55466636.359999999</v>
      </c>
      <c r="D34" s="539">
        <v>116081.75209999993</v>
      </c>
      <c r="E34" s="539" t="b">
        <v>0</v>
      </c>
      <c r="F34" s="539">
        <v>523783.8714</v>
      </c>
      <c r="G34" s="539">
        <v>2219068</v>
      </c>
      <c r="H34" s="531">
        <v>1.4</v>
      </c>
      <c r="I34" s="532">
        <v>3839992.6199599998</v>
      </c>
      <c r="J34" s="539" t="b">
        <v>0</v>
      </c>
      <c r="K34" s="539" t="b">
        <v>0</v>
      </c>
      <c r="L34" s="539" t="b">
        <v>0</v>
      </c>
      <c r="M34" s="539">
        <v>1471693.5546599999</v>
      </c>
      <c r="N34" s="539" t="b">
        <v>0</v>
      </c>
      <c r="O34" s="539" t="b">
        <v>0</v>
      </c>
      <c r="P34" s="539">
        <v>2368299.0652999994</v>
      </c>
      <c r="Q34" s="539">
        <v>4288295.3752799993</v>
      </c>
    </row>
  </sheetData>
  <conditionalFormatting sqref="I7:I34">
    <cfRule type="expression" dxfId="18"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53"/>
  <sheetViews>
    <sheetView zoomScale="76" zoomScaleNormal="76" workbookViewId="0">
      <pane xSplit="1" ySplit="5" topLeftCell="B6" activePane="bottomRight" state="frozen"/>
      <selection activeCell="B27" sqref="B27"/>
      <selection pane="topRight" activeCell="B27" sqref="B27"/>
      <selection pane="bottomLeft" activeCell="B27" sqref="B27"/>
      <selection pane="bottomRight" activeCell="B6" sqref="B6"/>
    </sheetView>
  </sheetViews>
  <sheetFormatPr defaultColWidth="9.109375" defaultRowHeight="13.8"/>
  <cols>
    <col min="1" max="1" width="9.5546875" style="3" bestFit="1" customWidth="1"/>
    <col min="2" max="2" width="86" style="3" customWidth="1"/>
    <col min="3" max="3" width="14.33203125" style="3" bestFit="1" customWidth="1"/>
    <col min="4" max="4" width="14.33203125" style="4" bestFit="1" customWidth="1"/>
    <col min="5" max="6" width="13.88671875" style="4" bestFit="1" customWidth="1"/>
    <col min="7" max="7" width="13.44140625" style="4" bestFit="1" customWidth="1"/>
    <col min="8" max="8" width="6.6640625" style="5" customWidth="1"/>
    <col min="9" max="9" width="14.33203125" style="5" bestFit="1" customWidth="1"/>
    <col min="10" max="10" width="13.44140625" style="5" bestFit="1" customWidth="1"/>
    <col min="11" max="11" width="13.88671875" style="5" bestFit="1" customWidth="1"/>
    <col min="12" max="12" width="13.44140625" style="5" bestFit="1" customWidth="1"/>
    <col min="13" max="13" width="6.6640625" style="5" customWidth="1"/>
    <col min="14" max="16384" width="9.109375" style="5"/>
  </cols>
  <sheetData>
    <row r="1" spans="1:7">
      <c r="A1" s="2" t="s">
        <v>30</v>
      </c>
      <c r="B1" s="3" t="str">
        <f>Info!C2</f>
        <v>Terabank</v>
      </c>
    </row>
    <row r="2" spans="1:7">
      <c r="A2" s="2" t="s">
        <v>31</v>
      </c>
      <c r="B2" s="245">
        <v>45930</v>
      </c>
    </row>
    <row r="3" spans="1:7" ht="14.4" thickBot="1">
      <c r="A3" s="2"/>
    </row>
    <row r="4" spans="1:7" ht="15" customHeight="1" thickBot="1">
      <c r="A4" s="6" t="s">
        <v>93</v>
      </c>
      <c r="B4" s="7" t="s">
        <v>92</v>
      </c>
      <c r="C4" s="7"/>
      <c r="D4" s="566" t="s">
        <v>668</v>
      </c>
      <c r="E4" s="567"/>
      <c r="F4" s="567"/>
      <c r="G4" s="568"/>
    </row>
    <row r="5" spans="1:7">
      <c r="A5" s="8" t="s">
        <v>6</v>
      </c>
      <c r="B5" s="9"/>
      <c r="C5" s="243" t="str">
        <f>INT((MONTH($B$2))/3)&amp;"Q"&amp;"-"&amp;YEAR($B$2)</f>
        <v>3Q-2025</v>
      </c>
      <c r="D5" s="243" t="str">
        <f>IF(INT(MONTH($B$2))=3, "4"&amp;"Q"&amp;"-"&amp;YEAR($B$2)-1, IF(INT(MONTH($B$2))=6, "1"&amp;"Q"&amp;"-"&amp;YEAR($B$2), IF(INT(MONTH($B$2))=9, "2"&amp;"Q"&amp;"-"&amp;YEAR($B$2),IF(INT(MONTH($B$2))=12, "3"&amp;"Q"&amp;"-"&amp;YEAR($B$2), 0))))</f>
        <v>2Q-2025</v>
      </c>
      <c r="E5" s="243" t="str">
        <f>IF(INT(MONTH($B$2))=3, "3"&amp;"Q"&amp;"-"&amp;YEAR($B$2)-1, IF(INT(MONTH($B$2))=6, "4"&amp;"Q"&amp;"-"&amp;YEAR($B$2)-1, IF(INT(MONTH($B$2))=9, "1"&amp;"Q"&amp;"-"&amp;YEAR($B$2),IF(INT(MONTH($B$2))=12, "2"&amp;"Q"&amp;"-"&amp;YEAR($B$2), 0))))</f>
        <v>1Q-2025</v>
      </c>
      <c r="F5" s="243" t="str">
        <f>IF(INT(MONTH($B$2))=3, "2"&amp;"Q"&amp;"-"&amp;YEAR($B$2)-1, IF(INT(MONTH($B$2))=6, "3"&amp;"Q"&amp;"-"&amp;YEAR($B$2)-1, IF(INT(MONTH($B$2))=9, "4"&amp;"Q"&amp;"-"&amp;YEAR($B$2)-1,IF(INT(MONTH($B$2))=12, "1"&amp;"Q"&amp;"-"&amp;YEAR($B$2), 0))))</f>
        <v>4Q-2024</v>
      </c>
      <c r="G5" s="244" t="str">
        <f>IF(INT(MONTH($B$2))=3, "1"&amp;"Q"&amp;"-"&amp;YEAR($B$2)-1, IF(INT(MONTH($B$2))=6, "2"&amp;"Q"&amp;"-"&amp;YEAR($B$2)-1, IF(INT(MONTH($B$2))=9, "3"&amp;"Q"&amp;"-"&amp;YEAR($B$2)-1,IF(INT(MONTH($B$2))=12, "4"&amp;"Q"&amp;"-"&amp;YEAR($B$2)-1, 0))))</f>
        <v>3Q-2024</v>
      </c>
    </row>
    <row r="6" spans="1:7">
      <c r="B6" s="114" t="s">
        <v>91</v>
      </c>
      <c r="C6" s="246"/>
      <c r="D6" s="246"/>
      <c r="E6" s="246"/>
      <c r="F6" s="246"/>
      <c r="G6" s="247"/>
    </row>
    <row r="7" spans="1:7">
      <c r="A7" s="10"/>
      <c r="B7" s="115" t="s">
        <v>89</v>
      </c>
      <c r="C7" s="246"/>
      <c r="D7" s="246"/>
      <c r="E7" s="246"/>
      <c r="F7" s="246"/>
      <c r="G7" s="247"/>
    </row>
    <row r="8" spans="1:7">
      <c r="A8" s="8">
        <v>1</v>
      </c>
      <c r="B8" s="11" t="s">
        <v>331</v>
      </c>
      <c r="C8" s="12">
        <v>259056048.19693345</v>
      </c>
      <c r="D8" s="12">
        <v>262427423.76565838</v>
      </c>
      <c r="E8" s="12">
        <v>256803573</v>
      </c>
      <c r="F8" s="12">
        <v>250548216</v>
      </c>
      <c r="G8" s="480">
        <v>244633525</v>
      </c>
    </row>
    <row r="9" spans="1:7">
      <c r="A9" s="8">
        <v>2</v>
      </c>
      <c r="B9" s="11" t="s">
        <v>332</v>
      </c>
      <c r="C9" s="12">
        <v>294270448.19693345</v>
      </c>
      <c r="D9" s="12">
        <v>297834223.76565838</v>
      </c>
      <c r="E9" s="12">
        <v>292778473</v>
      </c>
      <c r="F9" s="12">
        <v>287036616</v>
      </c>
      <c r="G9" s="480">
        <v>280119625</v>
      </c>
    </row>
    <row r="10" spans="1:7">
      <c r="A10" s="8">
        <v>3</v>
      </c>
      <c r="B10" s="11" t="s">
        <v>142</v>
      </c>
      <c r="C10" s="12">
        <v>365749288.75693345</v>
      </c>
      <c r="D10" s="12">
        <v>336715804.72565836</v>
      </c>
      <c r="E10" s="12">
        <v>333946551.94</v>
      </c>
      <c r="F10" s="12">
        <v>329476452.01999998</v>
      </c>
      <c r="G10" s="480">
        <v>323314010.62</v>
      </c>
    </row>
    <row r="11" spans="1:7">
      <c r="A11" s="8">
        <v>4</v>
      </c>
      <c r="B11" s="11" t="s">
        <v>334</v>
      </c>
      <c r="C11" s="12">
        <v>229946318.4696978</v>
      </c>
      <c r="D11" s="12">
        <v>226682238.46210775</v>
      </c>
      <c r="E11" s="12">
        <v>212819438.56240204</v>
      </c>
      <c r="F11" s="12">
        <v>199587233.00076327</v>
      </c>
      <c r="G11" s="480">
        <v>194269523.88297677</v>
      </c>
    </row>
    <row r="12" spans="1:7">
      <c r="A12" s="8">
        <v>5</v>
      </c>
      <c r="B12" s="11" t="s">
        <v>335</v>
      </c>
      <c r="C12" s="12">
        <v>271033318.12518245</v>
      </c>
      <c r="D12" s="12">
        <v>267764667.74739665</v>
      </c>
      <c r="E12" s="12">
        <v>253054016.98503163</v>
      </c>
      <c r="F12" s="12">
        <v>238699064.86055708</v>
      </c>
      <c r="G12" s="480">
        <v>232225153.17339414</v>
      </c>
    </row>
    <row r="13" spans="1:7">
      <c r="A13" s="8">
        <v>6</v>
      </c>
      <c r="B13" s="11" t="s">
        <v>333</v>
      </c>
      <c r="C13" s="12">
        <v>325540741.0788182</v>
      </c>
      <c r="D13" s="12">
        <v>322266695.15753138</v>
      </c>
      <c r="E13" s="12">
        <v>306431640.94079649</v>
      </c>
      <c r="F13" s="12">
        <v>290585360.91190982</v>
      </c>
      <c r="G13" s="480">
        <v>282567264.83413309</v>
      </c>
    </row>
    <row r="14" spans="1:7">
      <c r="A14" s="10"/>
      <c r="B14" s="114" t="s">
        <v>337</v>
      </c>
      <c r="C14" s="246"/>
      <c r="D14" s="246"/>
      <c r="E14" s="246"/>
      <c r="F14" s="246"/>
      <c r="G14" s="247"/>
    </row>
    <row r="15" spans="1:7" ht="15" customHeight="1">
      <c r="A15" s="8">
        <v>7</v>
      </c>
      <c r="B15" s="11" t="s">
        <v>336</v>
      </c>
      <c r="C15" s="12">
        <v>1693208946.3928421</v>
      </c>
      <c r="D15" s="12">
        <v>1695557732.0674584</v>
      </c>
      <c r="E15" s="12">
        <v>1662078918.7581804</v>
      </c>
      <c r="F15" s="12">
        <v>1608765696.1714237</v>
      </c>
      <c r="G15" s="480">
        <v>1521877858.7213011</v>
      </c>
    </row>
    <row r="16" spans="1:7">
      <c r="A16" s="10"/>
      <c r="B16" s="114" t="s">
        <v>338</v>
      </c>
      <c r="C16" s="246"/>
      <c r="D16" s="246"/>
      <c r="E16" s="246"/>
      <c r="F16" s="246"/>
      <c r="G16" s="247"/>
    </row>
    <row r="17" spans="1:7">
      <c r="A17" s="8"/>
      <c r="B17" s="115" t="s">
        <v>327</v>
      </c>
      <c r="C17" s="246"/>
      <c r="D17" s="246"/>
      <c r="E17" s="246"/>
      <c r="F17" s="246"/>
      <c r="G17" s="247"/>
    </row>
    <row r="18" spans="1:7">
      <c r="A18" s="8">
        <v>8</v>
      </c>
      <c r="B18" s="11" t="s">
        <v>331</v>
      </c>
      <c r="C18" s="459">
        <v>0.15299709391969499</v>
      </c>
      <c r="D18" s="459">
        <v>0.15477351127741937</v>
      </c>
      <c r="E18" s="459">
        <v>0.15450744853431531</v>
      </c>
      <c r="F18" s="459">
        <v>0.1557394072960781</v>
      </c>
      <c r="G18" s="481">
        <v>0.16074451940942477</v>
      </c>
    </row>
    <row r="19" spans="1:7" ht="15" customHeight="1">
      <c r="A19" s="8">
        <v>9</v>
      </c>
      <c r="B19" s="11" t="s">
        <v>332</v>
      </c>
      <c r="C19" s="459">
        <v>0.17379452714553498</v>
      </c>
      <c r="D19" s="459">
        <v>0.1756556076698714</v>
      </c>
      <c r="E19" s="459">
        <v>0.17615196829447122</v>
      </c>
      <c r="F19" s="459">
        <v>0.17842039812453492</v>
      </c>
      <c r="G19" s="481">
        <v>0.18406183084584704</v>
      </c>
    </row>
    <row r="20" spans="1:7">
      <c r="A20" s="8">
        <v>10</v>
      </c>
      <c r="B20" s="11" t="s">
        <v>142</v>
      </c>
      <c r="C20" s="459">
        <v>0.21600954184426793</v>
      </c>
      <c r="D20" s="459">
        <v>0.19858704800047586</v>
      </c>
      <c r="E20" s="459">
        <v>0.20092099609175457</v>
      </c>
      <c r="F20" s="459">
        <v>0.20480076918851225</v>
      </c>
      <c r="G20" s="481">
        <v>0.21244412537261834</v>
      </c>
    </row>
    <row r="21" spans="1:7">
      <c r="A21" s="8">
        <v>11</v>
      </c>
      <c r="B21" s="11" t="s">
        <v>334</v>
      </c>
      <c r="C21" s="459">
        <v>0.13580504577392416</v>
      </c>
      <c r="D21" s="459">
        <v>0.13369184320589628</v>
      </c>
      <c r="E21" s="459">
        <v>0.12804412363367784</v>
      </c>
      <c r="F21" s="459">
        <v>0.12406233765162036</v>
      </c>
      <c r="G21" s="481">
        <v>0.12765119274828285</v>
      </c>
    </row>
    <row r="22" spans="1:7">
      <c r="A22" s="8">
        <v>12</v>
      </c>
      <c r="B22" s="11" t="s">
        <v>335</v>
      </c>
      <c r="C22" s="459">
        <v>0.16007080443472918</v>
      </c>
      <c r="D22" s="459">
        <v>0.15792129202283248</v>
      </c>
      <c r="E22" s="459">
        <v>0.15225150510548593</v>
      </c>
      <c r="F22" s="459">
        <v>0.14837403944441283</v>
      </c>
      <c r="G22" s="481">
        <v>0.15259118978740668</v>
      </c>
    </row>
    <row r="23" spans="1:7">
      <c r="A23" s="8">
        <v>13</v>
      </c>
      <c r="B23" s="11" t="s">
        <v>333</v>
      </c>
      <c r="C23" s="459">
        <v>0.19226259214631469</v>
      </c>
      <c r="D23" s="459">
        <v>0.19006530362406432</v>
      </c>
      <c r="E23" s="459">
        <v>0.18436648072628609</v>
      </c>
      <c r="F23" s="459">
        <v>0.18062627864545552</v>
      </c>
      <c r="G23" s="481">
        <v>0.185670133259938</v>
      </c>
    </row>
    <row r="24" spans="1:7">
      <c r="A24" s="10"/>
      <c r="B24" s="114" t="s">
        <v>88</v>
      </c>
      <c r="C24" s="246"/>
      <c r="D24" s="246"/>
      <c r="E24" s="246"/>
      <c r="F24" s="246"/>
      <c r="G24" s="247"/>
    </row>
    <row r="25" spans="1:7" ht="15" customHeight="1">
      <c r="A25" s="248">
        <v>14</v>
      </c>
      <c r="B25" s="11" t="s">
        <v>87</v>
      </c>
      <c r="C25" s="459">
        <v>0.10102683556871202</v>
      </c>
      <c r="D25" s="459">
        <v>9.9666431552975165E-2</v>
      </c>
      <c r="E25" s="459">
        <v>9.9875883716726066E-2</v>
      </c>
      <c r="F25" s="459">
        <v>0.10454735609402838</v>
      </c>
      <c r="G25" s="481">
        <v>0.10516213074970174</v>
      </c>
    </row>
    <row r="26" spans="1:7">
      <c r="A26" s="248">
        <v>15</v>
      </c>
      <c r="B26" s="11" t="s">
        <v>86</v>
      </c>
      <c r="C26" s="459">
        <v>6.0439979524486105E-2</v>
      </c>
      <c r="D26" s="459">
        <v>5.9040814437411979E-2</v>
      </c>
      <c r="E26" s="459">
        <v>5.8280286844606038E-2</v>
      </c>
      <c r="F26" s="459">
        <v>6.2191834197445638E-2</v>
      </c>
      <c r="G26" s="481">
        <v>6.2894716580858268E-2</v>
      </c>
    </row>
    <row r="27" spans="1:7">
      <c r="A27" s="248">
        <v>16</v>
      </c>
      <c r="B27" s="11" t="s">
        <v>85</v>
      </c>
      <c r="C27" s="459">
        <v>1.6163534636160975E-2</v>
      </c>
      <c r="D27" s="459">
        <v>1.5276805351150842E-2</v>
      </c>
      <c r="E27" s="459">
        <v>1.7911666342078282E-2</v>
      </c>
      <c r="F27" s="459">
        <v>2.2533421041035503E-2</v>
      </c>
      <c r="G27" s="481">
        <v>2.2344399587762624E-2</v>
      </c>
    </row>
    <row r="28" spans="1:7">
      <c r="A28" s="248">
        <v>17</v>
      </c>
      <c r="B28" s="11" t="s">
        <v>84</v>
      </c>
      <c r="C28" s="459">
        <v>4.0586856044225912E-2</v>
      </c>
      <c r="D28" s="459">
        <v>4.0625617115563187E-2</v>
      </c>
      <c r="E28" s="459">
        <v>4.1595596872120028E-2</v>
      </c>
      <c r="F28" s="459">
        <v>4.2355521896582739E-2</v>
      </c>
      <c r="G28" s="481">
        <v>4.226741416884347E-2</v>
      </c>
    </row>
    <row r="29" spans="1:7">
      <c r="A29" s="248">
        <v>18</v>
      </c>
      <c r="B29" s="11" t="s">
        <v>154</v>
      </c>
      <c r="C29" s="459">
        <v>1.442990680872819E-2</v>
      </c>
      <c r="D29" s="459">
        <v>1.3988373130934526E-2</v>
      </c>
      <c r="E29" s="459">
        <v>1.3085596966036648E-2</v>
      </c>
      <c r="F29" s="459">
        <v>1.6926263024213118E-2</v>
      </c>
      <c r="G29" s="481">
        <v>1.7296181641659816E-2</v>
      </c>
    </row>
    <row r="30" spans="1:7">
      <c r="A30" s="248">
        <v>19</v>
      </c>
      <c r="B30" s="11" t="s">
        <v>155</v>
      </c>
      <c r="C30" s="459">
        <v>0.1029083446901722</v>
      </c>
      <c r="D30" s="459">
        <v>9.8217117149002844E-2</v>
      </c>
      <c r="E30" s="459">
        <v>9.0320737178363905E-2</v>
      </c>
      <c r="F30" s="459">
        <v>0.11469220458486735</v>
      </c>
      <c r="G30" s="481">
        <v>0.11656725982274914</v>
      </c>
    </row>
    <row r="31" spans="1:7">
      <c r="A31" s="10"/>
      <c r="B31" s="114" t="s">
        <v>216</v>
      </c>
      <c r="C31" s="246"/>
      <c r="D31" s="246"/>
      <c r="E31" s="246"/>
      <c r="F31" s="246"/>
      <c r="G31" s="247"/>
    </row>
    <row r="32" spans="1:7">
      <c r="A32" s="248">
        <v>20</v>
      </c>
      <c r="B32" s="11" t="s">
        <v>83</v>
      </c>
      <c r="C32" s="459">
        <v>4.9825691243907441E-2</v>
      </c>
      <c r="D32" s="459">
        <v>4.8098615668396273E-2</v>
      </c>
      <c r="E32" s="459">
        <v>4.0596514786080923E-2</v>
      </c>
      <c r="F32" s="459">
        <v>3.9621333438005814E-2</v>
      </c>
      <c r="G32" s="481">
        <v>4.7431779008702414E-2</v>
      </c>
    </row>
    <row r="33" spans="1:7" ht="15" customHeight="1">
      <c r="A33" s="248">
        <v>21</v>
      </c>
      <c r="B33" s="11" t="s">
        <v>679</v>
      </c>
      <c r="C33" s="459">
        <v>2.1193073897566986E-2</v>
      </c>
      <c r="D33" s="459">
        <v>2.1835849663842E-2</v>
      </c>
      <c r="E33" s="459">
        <v>2.2321580665048996E-2</v>
      </c>
      <c r="F33" s="459">
        <v>2.2439243100297331E-2</v>
      </c>
      <c r="G33" s="481">
        <v>2.2727438459850903E-2</v>
      </c>
    </row>
    <row r="34" spans="1:7">
      <c r="A34" s="248">
        <v>22</v>
      </c>
      <c r="B34" s="11" t="s">
        <v>82</v>
      </c>
      <c r="C34" s="459">
        <v>0.44460247145752146</v>
      </c>
      <c r="D34" s="459">
        <v>0.45701841711722641</v>
      </c>
      <c r="E34" s="459">
        <v>0.45994750002063484</v>
      </c>
      <c r="F34" s="459">
        <v>0.46296873109812192</v>
      </c>
      <c r="G34" s="481">
        <v>0.46723657943948821</v>
      </c>
    </row>
    <row r="35" spans="1:7" ht="15" customHeight="1">
      <c r="A35" s="248">
        <v>23</v>
      </c>
      <c r="B35" s="11" t="s">
        <v>81</v>
      </c>
      <c r="C35" s="459">
        <v>0.40820957110486078</v>
      </c>
      <c r="D35" s="459">
        <v>0.4121992646610852</v>
      </c>
      <c r="E35" s="459">
        <v>0.42917314428001618</v>
      </c>
      <c r="F35" s="459">
        <v>0.44235424617310637</v>
      </c>
      <c r="G35" s="481">
        <v>0.43006740449741332</v>
      </c>
    </row>
    <row r="36" spans="1:7">
      <c r="A36" s="248">
        <v>24</v>
      </c>
      <c r="B36" s="11" t="s">
        <v>80</v>
      </c>
      <c r="C36" s="459">
        <v>4.2591420461057572E-2</v>
      </c>
      <c r="D36" s="459">
        <v>4.2591420461057572E-2</v>
      </c>
      <c r="E36" s="459">
        <v>4.2591420461057572E-2</v>
      </c>
      <c r="F36" s="459">
        <v>7.8088335696799627E-2</v>
      </c>
      <c r="G36" s="481">
        <v>7.8088335696799627E-2</v>
      </c>
    </row>
    <row r="37" spans="1:7" ht="15" customHeight="1">
      <c r="A37" s="10"/>
      <c r="B37" s="114" t="s">
        <v>217</v>
      </c>
      <c r="C37" s="246"/>
      <c r="D37" s="246"/>
      <c r="E37" s="246"/>
      <c r="F37" s="246"/>
      <c r="G37" s="247"/>
    </row>
    <row r="38" spans="1:7" ht="15" customHeight="1">
      <c r="A38" s="248">
        <v>25</v>
      </c>
      <c r="B38" s="11" t="s">
        <v>79</v>
      </c>
      <c r="C38" s="459">
        <v>0.13194843050111016</v>
      </c>
      <c r="D38" s="459">
        <v>0.14894884029811178</v>
      </c>
      <c r="E38" s="459">
        <v>0.15045243503836855</v>
      </c>
      <c r="F38" s="459">
        <v>0.18017602336038863</v>
      </c>
      <c r="G38" s="481">
        <v>0.20412188718774452</v>
      </c>
    </row>
    <row r="39" spans="1:7" ht="15" customHeight="1">
      <c r="A39" s="248">
        <v>26</v>
      </c>
      <c r="B39" s="11" t="s">
        <v>78</v>
      </c>
      <c r="C39" s="459">
        <v>0.44613254289894538</v>
      </c>
      <c r="D39" s="459">
        <v>0.44331142581907007</v>
      </c>
      <c r="E39" s="459">
        <v>0.48158372147503814</v>
      </c>
      <c r="F39" s="459">
        <v>0.50410323328582241</v>
      </c>
      <c r="G39" s="481">
        <v>0.4843465766635231</v>
      </c>
    </row>
    <row r="40" spans="1:7" ht="15" customHeight="1">
      <c r="A40" s="248">
        <v>27</v>
      </c>
      <c r="B40" s="11" t="s">
        <v>77</v>
      </c>
      <c r="C40" s="459">
        <v>0.21593645963034275</v>
      </c>
      <c r="D40" s="459">
        <v>0.22126905252826268</v>
      </c>
      <c r="E40" s="459">
        <v>0.21843157602481877</v>
      </c>
      <c r="F40" s="459">
        <v>0.23486600272147179</v>
      </c>
      <c r="G40" s="481">
        <v>0.25292697533864589</v>
      </c>
    </row>
    <row r="41" spans="1:7" ht="15" customHeight="1">
      <c r="A41" s="249"/>
      <c r="B41" s="114" t="s">
        <v>258</v>
      </c>
      <c r="C41" s="246"/>
      <c r="D41" s="246"/>
      <c r="E41" s="246"/>
      <c r="F41" s="246"/>
      <c r="G41" s="247"/>
    </row>
    <row r="42" spans="1:7">
      <c r="A42" s="248">
        <v>28</v>
      </c>
      <c r="B42" s="11" t="s">
        <v>241</v>
      </c>
      <c r="C42" s="12">
        <v>286145185.44108117</v>
      </c>
      <c r="D42" s="12">
        <v>263602676.25679201</v>
      </c>
      <c r="E42" s="12">
        <v>301106025.62794673</v>
      </c>
      <c r="F42" s="12">
        <v>367928031.09379369</v>
      </c>
      <c r="G42" s="480">
        <v>368976452.15504378</v>
      </c>
    </row>
    <row r="43" spans="1:7" ht="15" customHeight="1">
      <c r="A43" s="248">
        <v>29</v>
      </c>
      <c r="B43" s="11" t="s">
        <v>253</v>
      </c>
      <c r="C43" s="12">
        <v>227336876.08780906</v>
      </c>
      <c r="D43" s="12">
        <v>220990177.73659828</v>
      </c>
      <c r="E43" s="12">
        <v>243166049.38853681</v>
      </c>
      <c r="F43" s="12">
        <v>300227842.38145125</v>
      </c>
      <c r="G43" s="480">
        <v>296311324.16954505</v>
      </c>
    </row>
    <row r="44" spans="1:7" ht="15" customHeight="1">
      <c r="A44" s="282">
        <v>30</v>
      </c>
      <c r="B44" s="283" t="s">
        <v>242</v>
      </c>
      <c r="C44" s="459">
        <v>1.2586835464852493</v>
      </c>
      <c r="D44" s="459">
        <v>1.1928253054349964</v>
      </c>
      <c r="E44" s="459">
        <v>1.2382732967250374</v>
      </c>
      <c r="F44" s="459">
        <v>1.2254960371940677</v>
      </c>
      <c r="G44" s="481">
        <v>1.245232368992826</v>
      </c>
    </row>
    <row r="45" spans="1:7" ht="15" customHeight="1">
      <c r="A45" s="282"/>
      <c r="B45" s="114" t="s">
        <v>341</v>
      </c>
      <c r="C45" s="246"/>
      <c r="D45" s="246"/>
      <c r="E45" s="246"/>
      <c r="F45" s="246"/>
      <c r="G45" s="247"/>
    </row>
    <row r="46" spans="1:7" ht="15" customHeight="1">
      <c r="A46" s="282">
        <v>31</v>
      </c>
      <c r="B46" s="283" t="s">
        <v>348</v>
      </c>
      <c r="C46" s="12">
        <v>1398661420.7524352</v>
      </c>
      <c r="D46" s="12">
        <v>1397938569.1561573</v>
      </c>
      <c r="E46" s="12">
        <v>1395875594.1459999</v>
      </c>
      <c r="F46" s="12">
        <v>1384189480.7755005</v>
      </c>
      <c r="G46" s="480">
        <v>1386848862.0314991</v>
      </c>
    </row>
    <row r="47" spans="1:7" ht="15" customHeight="1">
      <c r="A47" s="282">
        <v>32</v>
      </c>
      <c r="B47" s="283" t="s">
        <v>363</v>
      </c>
      <c r="C47" s="12">
        <v>1264621238.7317915</v>
      </c>
      <c r="D47" s="12">
        <v>1241846029.3485625</v>
      </c>
      <c r="E47" s="12">
        <v>1161846406.4106998</v>
      </c>
      <c r="F47" s="12">
        <v>1115529545.7729547</v>
      </c>
      <c r="G47" s="480">
        <v>1096045744.4341028</v>
      </c>
    </row>
    <row r="48" spans="1:7" ht="14.4" thickBot="1">
      <c r="A48" s="250">
        <v>33</v>
      </c>
      <c r="B48" s="116" t="s">
        <v>381</v>
      </c>
      <c r="C48" s="482">
        <v>1.1059923540071683</v>
      </c>
      <c r="D48" s="482">
        <v>1.1256939557067929</v>
      </c>
      <c r="E48" s="482">
        <v>1.2014286797669651</v>
      </c>
      <c r="F48" s="482">
        <v>1.2408362342535628</v>
      </c>
      <c r="G48" s="483">
        <v>1.2653202378405659</v>
      </c>
    </row>
    <row r="49" spans="1:2">
      <c r="A49" s="13"/>
    </row>
    <row r="50" spans="1:2" ht="39.6">
      <c r="B50" s="169" t="s">
        <v>676</v>
      </c>
    </row>
    <row r="51" spans="1:2" ht="52.8">
      <c r="B51" s="169" t="s">
        <v>257</v>
      </c>
    </row>
    <row r="53" spans="1:2" ht="14.4">
      <c r="B53" s="168"/>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C46"/>
  <sheetViews>
    <sheetView zoomScale="90" zoomScaleNormal="90" workbookViewId="0"/>
  </sheetViews>
  <sheetFormatPr defaultRowHeight="14.4"/>
  <cols>
    <col min="1" max="1" width="11.44140625" customWidth="1"/>
    <col min="2" max="2" width="76.88671875" style="221" customWidth="1"/>
    <col min="3" max="3" width="22.88671875" customWidth="1"/>
  </cols>
  <sheetData>
    <row r="1" spans="1:3">
      <c r="A1" s="2" t="s">
        <v>30</v>
      </c>
      <c r="B1" s="3" t="str">
        <f>Info!C2</f>
        <v>Terabank</v>
      </c>
    </row>
    <row r="2" spans="1:3">
      <c r="A2" s="2" t="s">
        <v>31</v>
      </c>
      <c r="B2" s="245">
        <f>'1. key ratios'!B2</f>
        <v>45930</v>
      </c>
    </row>
    <row r="3" spans="1:3">
      <c r="A3" s="4"/>
      <c r="B3"/>
    </row>
    <row r="4" spans="1:3">
      <c r="A4" s="521" t="s">
        <v>295</v>
      </c>
      <c r="B4" s="521" t="s">
        <v>296</v>
      </c>
      <c r="C4" s="521"/>
    </row>
    <row r="5" spans="1:3">
      <c r="A5" s="544" t="s">
        <v>297</v>
      </c>
      <c r="B5" s="545"/>
      <c r="C5" s="546"/>
    </row>
    <row r="6" spans="1:3" ht="27.6">
      <c r="A6" s="547">
        <v>1</v>
      </c>
      <c r="B6" s="548" t="s">
        <v>750</v>
      </c>
      <c r="C6" s="549">
        <v>2203169094.1187482</v>
      </c>
    </row>
    <row r="7" spans="1:3">
      <c r="A7" s="547">
        <v>2</v>
      </c>
      <c r="B7" s="548" t="s">
        <v>298</v>
      </c>
      <c r="C7" s="549">
        <v>-35906200.803066537</v>
      </c>
    </row>
    <row r="8" spans="1:3" ht="27.6">
      <c r="A8" s="550">
        <v>3</v>
      </c>
      <c r="B8" s="551" t="s">
        <v>299</v>
      </c>
      <c r="C8" s="549">
        <f>C6+C7</f>
        <v>2167262893.3156815</v>
      </c>
    </row>
    <row r="9" spans="1:3">
      <c r="A9" s="544" t="s">
        <v>300</v>
      </c>
      <c r="B9" s="545"/>
      <c r="C9" s="552"/>
    </row>
    <row r="10" spans="1:3">
      <c r="A10" s="547">
        <v>4</v>
      </c>
      <c r="B10" s="553" t="s">
        <v>751</v>
      </c>
      <c r="C10" s="549">
        <f>'15. CCR'!F34</f>
        <v>523783.8714</v>
      </c>
    </row>
    <row r="11" spans="1:3">
      <c r="A11" s="547">
        <v>5</v>
      </c>
      <c r="B11" s="554" t="s">
        <v>752</v>
      </c>
      <c r="C11" s="549">
        <f>'15. CCR'!G34</f>
        <v>2219068</v>
      </c>
    </row>
    <row r="12" spans="1:3">
      <c r="A12" s="547">
        <v>6</v>
      </c>
      <c r="B12" s="554" t="s">
        <v>753</v>
      </c>
      <c r="C12" s="549">
        <f>'15. CCR'!I34</f>
        <v>3839992.6199599998</v>
      </c>
    </row>
    <row r="13" spans="1:3">
      <c r="A13" s="555">
        <v>7</v>
      </c>
      <c r="B13" s="553" t="s">
        <v>754</v>
      </c>
      <c r="C13" s="549" t="b">
        <f>'15. CCR'!E34</f>
        <v>0</v>
      </c>
    </row>
    <row r="14" spans="1:3">
      <c r="A14" s="550">
        <v>8</v>
      </c>
      <c r="B14" s="556" t="s">
        <v>301</v>
      </c>
      <c r="C14" s="557">
        <f>C12</f>
        <v>3839992.6199599998</v>
      </c>
    </row>
    <row r="15" spans="1:3">
      <c r="A15" s="544" t="s">
        <v>302</v>
      </c>
      <c r="B15" s="545"/>
      <c r="C15" s="552"/>
    </row>
    <row r="16" spans="1:3" ht="27.6">
      <c r="A16" s="555">
        <v>9</v>
      </c>
      <c r="B16" s="553" t="s">
        <v>303</v>
      </c>
      <c r="C16" s="549">
        <v>0</v>
      </c>
    </row>
    <row r="17" spans="1:3">
      <c r="A17" s="555">
        <v>10</v>
      </c>
      <c r="B17" s="553" t="s">
        <v>304</v>
      </c>
      <c r="C17" s="549">
        <v>0</v>
      </c>
    </row>
    <row r="18" spans="1:3">
      <c r="A18" s="555">
        <v>11</v>
      </c>
      <c r="B18" s="553" t="s">
        <v>305</v>
      </c>
      <c r="C18" s="549">
        <v>0</v>
      </c>
    </row>
    <row r="19" spans="1:3" ht="27.6">
      <c r="A19" s="555">
        <v>12</v>
      </c>
      <c r="B19" s="553" t="s">
        <v>306</v>
      </c>
      <c r="C19" s="549">
        <v>0</v>
      </c>
    </row>
    <row r="20" spans="1:3">
      <c r="A20" s="555">
        <v>14</v>
      </c>
      <c r="B20" s="553" t="s">
        <v>307</v>
      </c>
      <c r="C20" s="549">
        <v>0</v>
      </c>
    </row>
    <row r="21" spans="1:3">
      <c r="A21" s="555">
        <v>14</v>
      </c>
      <c r="B21" s="553" t="s">
        <v>308</v>
      </c>
      <c r="C21" s="549">
        <v>0</v>
      </c>
    </row>
    <row r="22" spans="1:3">
      <c r="A22" s="550">
        <v>15</v>
      </c>
      <c r="B22" s="556" t="s">
        <v>309</v>
      </c>
      <c r="C22" s="557">
        <f>SUM(C16:C21)</f>
        <v>0</v>
      </c>
    </row>
    <row r="23" spans="1:3">
      <c r="A23" s="544" t="s">
        <v>310</v>
      </c>
      <c r="B23" s="545"/>
      <c r="C23" s="552"/>
    </row>
    <row r="24" spans="1:3">
      <c r="A24" s="558">
        <v>16</v>
      </c>
      <c r="B24" s="554" t="s">
        <v>311</v>
      </c>
      <c r="C24" s="549">
        <v>57257645.833466038</v>
      </c>
    </row>
    <row r="25" spans="1:3">
      <c r="A25" s="558">
        <v>17</v>
      </c>
      <c r="B25" s="554" t="s">
        <v>312</v>
      </c>
      <c r="C25" s="549">
        <v>0</v>
      </c>
    </row>
    <row r="26" spans="1:3">
      <c r="A26" s="559">
        <v>18</v>
      </c>
      <c r="B26" s="556" t="s">
        <v>313</v>
      </c>
      <c r="C26" s="557">
        <f>C24+C25</f>
        <v>57257645.833466038</v>
      </c>
    </row>
    <row r="27" spans="1:3">
      <c r="A27" s="544" t="s">
        <v>314</v>
      </c>
      <c r="B27" s="545"/>
      <c r="C27" s="552"/>
    </row>
    <row r="28" spans="1:3" ht="27.6">
      <c r="A28" s="558">
        <v>19</v>
      </c>
      <c r="B28" s="553" t="s">
        <v>315</v>
      </c>
      <c r="C28" s="549">
        <v>0</v>
      </c>
    </row>
    <row r="29" spans="1:3">
      <c r="A29" s="558">
        <v>20</v>
      </c>
      <c r="B29" s="554" t="s">
        <v>316</v>
      </c>
      <c r="C29" s="549">
        <v>294270448.19693345</v>
      </c>
    </row>
    <row r="30" spans="1:3">
      <c r="A30" s="544" t="s">
        <v>755</v>
      </c>
      <c r="B30" s="545"/>
      <c r="C30" s="552"/>
    </row>
    <row r="31" spans="1:3">
      <c r="A31" s="559">
        <v>21</v>
      </c>
      <c r="B31" s="560" t="s">
        <v>317</v>
      </c>
      <c r="C31" s="557">
        <f>'1. key ratios'!C9</f>
        <v>294270448.19693345</v>
      </c>
    </row>
    <row r="32" spans="1:3">
      <c r="A32" s="559">
        <v>22</v>
      </c>
      <c r="B32" s="556" t="s">
        <v>318</v>
      </c>
      <c r="C32" s="557">
        <f>C8+C14+C22+C26</f>
        <v>2228360531.7691073</v>
      </c>
    </row>
    <row r="33" spans="1:3">
      <c r="A33" s="544" t="s">
        <v>319</v>
      </c>
      <c r="B33" s="545"/>
      <c r="C33" s="552"/>
    </row>
    <row r="34" spans="1:3">
      <c r="A34" s="550">
        <v>23</v>
      </c>
      <c r="B34" s="556" t="s">
        <v>319</v>
      </c>
      <c r="C34" s="562">
        <f>IFERROR(C31/C32,0)</f>
        <v>0.13205692885042733</v>
      </c>
    </row>
    <row r="35" spans="1:3">
      <c r="A35" s="544" t="s">
        <v>320</v>
      </c>
      <c r="B35" s="545"/>
      <c r="C35" s="552"/>
    </row>
    <row r="36" spans="1:3">
      <c r="A36" s="561" t="s">
        <v>321</v>
      </c>
      <c r="B36" s="553" t="s">
        <v>322</v>
      </c>
      <c r="C36" s="549">
        <v>0</v>
      </c>
    </row>
    <row r="37" spans="1:3" ht="27.6">
      <c r="A37" s="561" t="s">
        <v>323</v>
      </c>
      <c r="B37" s="548" t="s">
        <v>324</v>
      </c>
      <c r="C37" s="549">
        <v>0</v>
      </c>
    </row>
    <row r="38" spans="1:3">
      <c r="B38"/>
    </row>
    <row r="39" spans="1:3">
      <c r="B39"/>
    </row>
    <row r="40" spans="1:3">
      <c r="B40"/>
    </row>
    <row r="41" spans="1:3">
      <c r="B41"/>
    </row>
    <row r="42" spans="1:3">
      <c r="B42"/>
    </row>
    <row r="43" spans="1:3">
      <c r="B43"/>
    </row>
    <row r="44" spans="1:3">
      <c r="B44"/>
    </row>
    <row r="45" spans="1:3">
      <c r="B45"/>
    </row>
    <row r="46" spans="1:3">
      <c r="B46"/>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CC51A-C1BE-42E5-AF9B-748E472F677E}">
  <sheetPr codeName="Sheet32"/>
  <dimension ref="A1:F9"/>
  <sheetViews>
    <sheetView workbookViewId="0"/>
  </sheetViews>
  <sheetFormatPr defaultColWidth="8.88671875" defaultRowHeight="14.4"/>
  <cols>
    <col min="1" max="1" width="11.44140625" customWidth="1"/>
    <col min="2" max="2" width="76.77734375" style="221" customWidth="1"/>
    <col min="3" max="6" width="25.33203125" customWidth="1"/>
  </cols>
  <sheetData>
    <row r="1" spans="1:6">
      <c r="A1" s="2" t="s">
        <v>30</v>
      </c>
      <c r="B1" s="3" t="str">
        <f>Info!C2</f>
        <v>Terabank</v>
      </c>
    </row>
    <row r="2" spans="1:6">
      <c r="A2" s="2" t="s">
        <v>31</v>
      </c>
      <c r="B2" s="245">
        <f>'1. key ratios'!B2</f>
        <v>45930</v>
      </c>
    </row>
    <row r="3" spans="1:6">
      <c r="A3" s="4"/>
      <c r="B3"/>
    </row>
    <row r="4" spans="1:6">
      <c r="A4" s="540" t="s">
        <v>745</v>
      </c>
    </row>
    <row r="5" spans="1:6" ht="43.2">
      <c r="B5" s="535"/>
      <c r="C5" s="541" t="s">
        <v>746</v>
      </c>
      <c r="D5" s="541" t="s">
        <v>747</v>
      </c>
      <c r="E5" s="541" t="s">
        <v>748</v>
      </c>
      <c r="F5" s="541" t="s">
        <v>749</v>
      </c>
    </row>
    <row r="6" spans="1:6">
      <c r="B6" s="542" t="s">
        <v>725</v>
      </c>
      <c r="C6" s="529">
        <v>3820974.2164574955</v>
      </c>
      <c r="D6" s="529">
        <v>40703.784192607047</v>
      </c>
      <c r="E6" s="529" t="b">
        <v>0</v>
      </c>
      <c r="F6" s="529">
        <v>508797.30240758811</v>
      </c>
    </row>
    <row r="7" spans="1:6">
      <c r="B7" s="530" t="s">
        <v>736</v>
      </c>
      <c r="C7" s="543">
        <v>0</v>
      </c>
      <c r="D7" s="543">
        <v>0</v>
      </c>
      <c r="E7" s="543">
        <v>0</v>
      </c>
      <c r="F7" s="543">
        <v>0</v>
      </c>
    </row>
    <row r="8" spans="1:6">
      <c r="B8" s="530" t="s">
        <v>737</v>
      </c>
      <c r="C8" s="543">
        <v>0</v>
      </c>
      <c r="D8" s="543">
        <v>0</v>
      </c>
      <c r="E8" s="543">
        <v>0</v>
      </c>
      <c r="F8" s="543">
        <v>0</v>
      </c>
    </row>
    <row r="9" spans="1:6">
      <c r="B9" s="530" t="s">
        <v>738</v>
      </c>
      <c r="C9" s="543">
        <v>3820974.2164574955</v>
      </c>
      <c r="D9" s="543">
        <v>40703.784192607047</v>
      </c>
      <c r="E9" s="543">
        <v>0</v>
      </c>
      <c r="F9" s="543">
        <v>508797.30240758811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G42"/>
  <sheetViews>
    <sheetView zoomScale="90" zoomScaleNormal="90" workbookViewId="0">
      <pane xSplit="2" ySplit="6" topLeftCell="C7" activePane="bottomRight" state="frozen"/>
      <selection pane="topRight"/>
      <selection pane="bottomLeft"/>
      <selection pane="bottomRight" activeCell="C7" sqref="C7"/>
    </sheetView>
  </sheetViews>
  <sheetFormatPr defaultRowHeight="14.4"/>
  <cols>
    <col min="1" max="1" width="8.6640625" style="133"/>
    <col min="2" max="2" width="82.5546875" style="140" customWidth="1"/>
    <col min="3" max="7" width="17.5546875" style="133" customWidth="1"/>
  </cols>
  <sheetData>
    <row r="1" spans="1:7">
      <c r="A1" s="133" t="s">
        <v>30</v>
      </c>
      <c r="B1" s="3" t="str">
        <f>Info!C2</f>
        <v>Terabank</v>
      </c>
    </row>
    <row r="2" spans="1:7">
      <c r="A2" s="133" t="s">
        <v>31</v>
      </c>
      <c r="B2" s="245">
        <f>'1. key ratios'!B2</f>
        <v>45930</v>
      </c>
    </row>
    <row r="4" spans="1:7" ht="15" thickBot="1">
      <c r="A4" s="133" t="s">
        <v>380</v>
      </c>
      <c r="B4" s="251" t="s">
        <v>341</v>
      </c>
    </row>
    <row r="5" spans="1:7">
      <c r="A5" s="252"/>
      <c r="B5" s="253"/>
      <c r="C5" s="626" t="s">
        <v>342</v>
      </c>
      <c r="D5" s="626"/>
      <c r="E5" s="626"/>
      <c r="F5" s="626"/>
      <c r="G5" s="627" t="s">
        <v>343</v>
      </c>
    </row>
    <row r="6" spans="1:7">
      <c r="A6" s="254"/>
      <c r="B6" s="255"/>
      <c r="C6" s="256" t="s">
        <v>344</v>
      </c>
      <c r="D6" s="256" t="s">
        <v>345</v>
      </c>
      <c r="E6" s="256" t="s">
        <v>346</v>
      </c>
      <c r="F6" s="256" t="s">
        <v>347</v>
      </c>
      <c r="G6" s="628"/>
    </row>
    <row r="7" spans="1:7">
      <c r="A7" s="257"/>
      <c r="B7" s="258" t="s">
        <v>348</v>
      </c>
      <c r="C7" s="259"/>
      <c r="D7" s="259"/>
      <c r="E7" s="259"/>
      <c r="F7" s="259"/>
      <c r="G7" s="260"/>
    </row>
    <row r="8" spans="1:7">
      <c r="A8" s="261">
        <v>1</v>
      </c>
      <c r="B8" s="262" t="s">
        <v>349</v>
      </c>
      <c r="C8" s="263">
        <v>294270448.19693345</v>
      </c>
      <c r="D8" s="263">
        <v>0</v>
      </c>
      <c r="E8" s="263">
        <v>0</v>
      </c>
      <c r="F8" s="263">
        <v>281312906.62199998</v>
      </c>
      <c r="G8" s="263">
        <v>575583354.81893349</v>
      </c>
    </row>
    <row r="9" spans="1:7">
      <c r="A9" s="261">
        <v>2</v>
      </c>
      <c r="B9" s="264" t="s">
        <v>350</v>
      </c>
      <c r="C9" s="263">
        <v>294270448.19693345</v>
      </c>
      <c r="D9" s="263">
        <v>0</v>
      </c>
      <c r="E9" s="263">
        <v>0</v>
      </c>
      <c r="F9" s="263">
        <v>71478840.560000002</v>
      </c>
      <c r="G9" s="263">
        <v>365749288.75693345</v>
      </c>
    </row>
    <row r="10" spans="1:7" ht="27.6">
      <c r="A10" s="261">
        <v>3</v>
      </c>
      <c r="B10" s="264" t="s">
        <v>351</v>
      </c>
      <c r="C10" s="265"/>
      <c r="D10" s="265"/>
      <c r="E10" s="265"/>
      <c r="F10" s="263">
        <v>209834066.06199998</v>
      </c>
      <c r="G10" s="263">
        <v>209834066.06199998</v>
      </c>
    </row>
    <row r="11" spans="1:7" ht="14.4" customHeight="1">
      <c r="A11" s="261">
        <v>4</v>
      </c>
      <c r="B11" s="262" t="s">
        <v>352</v>
      </c>
      <c r="C11" s="263">
        <v>179756592.08000183</v>
      </c>
      <c r="D11" s="263">
        <v>212350490.86999995</v>
      </c>
      <c r="E11" s="263">
        <v>133446181.95000018</v>
      </c>
      <c r="F11" s="263">
        <v>9116720.2399999965</v>
      </c>
      <c r="G11" s="263">
        <v>485927744.48850185</v>
      </c>
    </row>
    <row r="12" spans="1:7">
      <c r="A12" s="261">
        <v>5</v>
      </c>
      <c r="B12" s="264" t="s">
        <v>353</v>
      </c>
      <c r="C12" s="263">
        <v>156896994.93000188</v>
      </c>
      <c r="D12" s="263">
        <v>193196099.13999996</v>
      </c>
      <c r="E12" s="263">
        <v>127108629.06000018</v>
      </c>
      <c r="F12" s="263">
        <v>8559947.799999997</v>
      </c>
      <c r="G12" s="263">
        <v>461473587.38350189</v>
      </c>
    </row>
    <row r="13" spans="1:7">
      <c r="A13" s="261">
        <v>6</v>
      </c>
      <c r="B13" s="264" t="s">
        <v>354</v>
      </c>
      <c r="C13" s="263">
        <v>22859597.14999995</v>
      </c>
      <c r="D13" s="263">
        <v>19154391.729999997</v>
      </c>
      <c r="E13" s="263">
        <v>6337552.8899999997</v>
      </c>
      <c r="F13" s="263">
        <v>556772.44000000006</v>
      </c>
      <c r="G13" s="263">
        <v>24454157.104999974</v>
      </c>
    </row>
    <row r="14" spans="1:7">
      <c r="A14" s="261">
        <v>7</v>
      </c>
      <c r="B14" s="262" t="s">
        <v>355</v>
      </c>
      <c r="C14" s="263">
        <v>257208632.19690004</v>
      </c>
      <c r="D14" s="263">
        <v>493065094.77999997</v>
      </c>
      <c r="E14" s="263">
        <v>267411782.44</v>
      </c>
      <c r="F14" s="263">
        <v>2757.66</v>
      </c>
      <c r="G14" s="263">
        <v>337150321.44499999</v>
      </c>
    </row>
    <row r="15" spans="1:7" ht="41.4">
      <c r="A15" s="261">
        <v>8</v>
      </c>
      <c r="B15" s="264" t="s">
        <v>356</v>
      </c>
      <c r="C15" s="263">
        <v>238342767.90000004</v>
      </c>
      <c r="D15" s="263">
        <v>168543334.88999996</v>
      </c>
      <c r="E15" s="263">
        <v>158247188.22</v>
      </c>
      <c r="F15" s="263">
        <v>2757.66</v>
      </c>
      <c r="G15" s="263">
        <v>282568024.33499998</v>
      </c>
    </row>
    <row r="16" spans="1:7" ht="27.6">
      <c r="A16" s="261">
        <v>9</v>
      </c>
      <c r="B16" s="264" t="s">
        <v>357</v>
      </c>
      <c r="C16" s="263">
        <v>18865864.2969</v>
      </c>
      <c r="D16" s="263">
        <v>324521759.89000005</v>
      </c>
      <c r="E16" s="263">
        <v>109164594.21999998</v>
      </c>
      <c r="F16" s="263">
        <v>0</v>
      </c>
      <c r="G16" s="263">
        <v>54582297.109999992</v>
      </c>
    </row>
    <row r="17" spans="1:7">
      <c r="A17" s="261">
        <v>10</v>
      </c>
      <c r="B17" s="262" t="s">
        <v>358</v>
      </c>
      <c r="C17" s="263">
        <v>0</v>
      </c>
      <c r="D17" s="263">
        <v>0</v>
      </c>
      <c r="E17" s="263">
        <v>0</v>
      </c>
      <c r="F17" s="263">
        <v>0</v>
      </c>
      <c r="G17" s="263">
        <v>0</v>
      </c>
    </row>
    <row r="18" spans="1:7">
      <c r="A18" s="261">
        <v>11</v>
      </c>
      <c r="B18" s="262" t="s">
        <v>359</v>
      </c>
      <c r="C18" s="263">
        <v>0</v>
      </c>
      <c r="D18" s="263">
        <v>25020583.181380313</v>
      </c>
      <c r="E18" s="263">
        <v>5273000.2914281497</v>
      </c>
      <c r="F18" s="263">
        <v>9787060.6117999759</v>
      </c>
      <c r="G18" s="263">
        <v>0</v>
      </c>
    </row>
    <row r="19" spans="1:7">
      <c r="A19" s="261">
        <v>12</v>
      </c>
      <c r="B19" s="264" t="s">
        <v>360</v>
      </c>
      <c r="C19" s="263">
        <v>0</v>
      </c>
      <c r="D19" s="263">
        <v>0</v>
      </c>
      <c r="E19" s="263">
        <v>0</v>
      </c>
      <c r="F19" s="263">
        <v>0</v>
      </c>
      <c r="G19" s="263">
        <v>0</v>
      </c>
    </row>
    <row r="20" spans="1:7">
      <c r="A20" s="261">
        <v>13</v>
      </c>
      <c r="B20" s="264" t="s">
        <v>361</v>
      </c>
      <c r="C20" s="263">
        <v>0</v>
      </c>
      <c r="D20" s="263">
        <v>25020583.181380313</v>
      </c>
      <c r="E20" s="263">
        <v>5273000.2914281497</v>
      </c>
      <c r="F20" s="263">
        <v>9787060.6117999759</v>
      </c>
      <c r="G20" s="263">
        <v>0</v>
      </c>
    </row>
    <row r="21" spans="1:7">
      <c r="A21" s="266">
        <v>14</v>
      </c>
      <c r="B21" s="267" t="s">
        <v>362</v>
      </c>
      <c r="C21" s="265"/>
      <c r="D21" s="265"/>
      <c r="E21" s="265"/>
      <c r="F21" s="265"/>
      <c r="G21" s="268">
        <f>SUM(G8,G11,G14,G17,G18)</f>
        <v>1398661420.7524352</v>
      </c>
    </row>
    <row r="22" spans="1:7">
      <c r="A22" s="269"/>
      <c r="B22" s="270" t="s">
        <v>363</v>
      </c>
      <c r="C22" s="271"/>
      <c r="D22" s="272"/>
      <c r="E22" s="271"/>
      <c r="F22" s="271"/>
      <c r="G22" s="273"/>
    </row>
    <row r="23" spans="1:7">
      <c r="A23" s="261">
        <v>15</v>
      </c>
      <c r="B23" s="262" t="s">
        <v>364</v>
      </c>
      <c r="C23" s="274">
        <v>313389069.90210003</v>
      </c>
      <c r="D23" s="274">
        <v>180886901.28249997</v>
      </c>
      <c r="E23" s="274">
        <v>0</v>
      </c>
      <c r="F23" s="274">
        <v>1271799.68</v>
      </c>
      <c r="G23" s="274">
        <v>15043367.900730001</v>
      </c>
    </row>
    <row r="24" spans="1:7">
      <c r="A24" s="261">
        <v>16</v>
      </c>
      <c r="B24" s="262" t="s">
        <v>365</v>
      </c>
      <c r="C24" s="274">
        <v>242249.42270001964</v>
      </c>
      <c r="D24" s="274">
        <v>274604358.26777202</v>
      </c>
      <c r="E24" s="274">
        <v>172785903.23259929</v>
      </c>
      <c r="F24" s="274">
        <v>1009676578.6852003</v>
      </c>
      <c r="G24" s="274">
        <v>1039474269.7580072</v>
      </c>
    </row>
    <row r="25" spans="1:7">
      <c r="A25" s="261">
        <v>17</v>
      </c>
      <c r="B25" s="264" t="s">
        <v>366</v>
      </c>
      <c r="C25" s="274" t="s">
        <v>779</v>
      </c>
      <c r="D25" s="274">
        <v>0</v>
      </c>
      <c r="E25" s="274">
        <v>0</v>
      </c>
      <c r="F25" s="274">
        <v>0</v>
      </c>
      <c r="G25" s="274">
        <v>0</v>
      </c>
    </row>
    <row r="26" spans="1:7" ht="27.6">
      <c r="A26" s="261">
        <v>18</v>
      </c>
      <c r="B26" s="264" t="s">
        <v>367</v>
      </c>
      <c r="C26" s="274">
        <v>242249.42270001964</v>
      </c>
      <c r="D26" s="274">
        <v>46185559.373600014</v>
      </c>
      <c r="E26" s="274">
        <v>3871721.1302</v>
      </c>
      <c r="F26" s="274">
        <v>5946867.3216000004</v>
      </c>
      <c r="G26" s="274">
        <v>14846899.206145005</v>
      </c>
    </row>
    <row r="27" spans="1:7">
      <c r="A27" s="261">
        <v>19</v>
      </c>
      <c r="B27" s="264" t="s">
        <v>368</v>
      </c>
      <c r="C27" s="274" t="s">
        <v>779</v>
      </c>
      <c r="D27" s="274">
        <v>179193935.26779941</v>
      </c>
      <c r="E27" s="274">
        <v>126745004.83089928</v>
      </c>
      <c r="F27" s="274">
        <v>731362081.24240041</v>
      </c>
      <c r="G27" s="274">
        <v>774627239.1053896</v>
      </c>
    </row>
    <row r="28" spans="1:7">
      <c r="A28" s="261">
        <v>20</v>
      </c>
      <c r="B28" s="275" t="s">
        <v>369</v>
      </c>
      <c r="C28" s="274">
        <v>0</v>
      </c>
      <c r="D28" s="274">
        <v>0</v>
      </c>
      <c r="E28" s="274">
        <v>0</v>
      </c>
      <c r="F28" s="274">
        <v>0</v>
      </c>
      <c r="G28" s="274">
        <v>0</v>
      </c>
    </row>
    <row r="29" spans="1:7">
      <c r="A29" s="261">
        <v>21</v>
      </c>
      <c r="B29" s="264" t="s">
        <v>370</v>
      </c>
      <c r="C29" s="274" t="s">
        <v>779</v>
      </c>
      <c r="D29" s="274">
        <v>37200570.823800057</v>
      </c>
      <c r="E29" s="274">
        <v>42169177.271499999</v>
      </c>
      <c r="F29" s="274">
        <v>266137848.2412</v>
      </c>
      <c r="G29" s="274">
        <v>238692670.44718623</v>
      </c>
    </row>
    <row r="30" spans="1:7">
      <c r="A30" s="261">
        <v>22</v>
      </c>
      <c r="B30" s="275" t="s">
        <v>369</v>
      </c>
      <c r="C30" s="274">
        <v>0</v>
      </c>
      <c r="D30" s="274">
        <v>16998526.730880305</v>
      </c>
      <c r="E30" s="274">
        <v>16786645.393989112</v>
      </c>
      <c r="F30" s="274">
        <v>136046873.02741885</v>
      </c>
      <c r="G30" s="274">
        <v>105323053.53025696</v>
      </c>
    </row>
    <row r="31" spans="1:7">
      <c r="A31" s="261">
        <v>23</v>
      </c>
      <c r="B31" s="264" t="s">
        <v>371</v>
      </c>
      <c r="C31" s="274" t="s">
        <v>779</v>
      </c>
      <c r="D31" s="274">
        <v>12024292.802572548</v>
      </c>
      <c r="E31" s="274">
        <v>0</v>
      </c>
      <c r="F31" s="274">
        <v>6229781.8799999999</v>
      </c>
      <c r="G31" s="274">
        <v>11307460.999286275</v>
      </c>
    </row>
    <row r="32" spans="1:7">
      <c r="A32" s="261">
        <v>24</v>
      </c>
      <c r="B32" s="262" t="s">
        <v>372</v>
      </c>
      <c r="C32" s="274">
        <v>0</v>
      </c>
      <c r="D32" s="274">
        <v>0</v>
      </c>
      <c r="E32" s="274">
        <v>0</v>
      </c>
      <c r="F32" s="274">
        <v>0</v>
      </c>
      <c r="G32" s="274">
        <v>0</v>
      </c>
    </row>
    <row r="33" spans="1:7">
      <c r="A33" s="261">
        <v>25</v>
      </c>
      <c r="B33" s="262" t="s">
        <v>373</v>
      </c>
      <c r="C33" s="274">
        <v>72848815.638515249</v>
      </c>
      <c r="D33" s="274">
        <v>18115061.304299988</v>
      </c>
      <c r="E33" s="274">
        <v>9454354.2632999998</v>
      </c>
      <c r="F33" s="274">
        <v>114747157.309185</v>
      </c>
      <c r="G33" s="274">
        <v>201380684.23150027</v>
      </c>
    </row>
    <row r="34" spans="1:7">
      <c r="A34" s="261">
        <v>26</v>
      </c>
      <c r="B34" s="264" t="s">
        <v>374</v>
      </c>
      <c r="C34" s="265"/>
      <c r="D34" s="274">
        <v>7</v>
      </c>
      <c r="E34" s="274">
        <v>0</v>
      </c>
      <c r="F34" s="274">
        <v>0</v>
      </c>
      <c r="G34" s="274">
        <v>7</v>
      </c>
    </row>
    <row r="35" spans="1:7">
      <c r="A35" s="261">
        <v>27</v>
      </c>
      <c r="B35" s="264" t="s">
        <v>375</v>
      </c>
      <c r="C35" s="274">
        <v>72848815.638515249</v>
      </c>
      <c r="D35" s="274">
        <v>18115054.304299988</v>
      </c>
      <c r="E35" s="274">
        <v>9454354.2632999998</v>
      </c>
      <c r="F35" s="274">
        <v>114747157.309185</v>
      </c>
      <c r="G35" s="274">
        <v>201380677.23150027</v>
      </c>
    </row>
    <row r="36" spans="1:7">
      <c r="A36" s="261">
        <v>28</v>
      </c>
      <c r="B36" s="262" t="s">
        <v>376</v>
      </c>
      <c r="C36" s="274">
        <v>0</v>
      </c>
      <c r="D36" s="274">
        <v>37425347.042119689</v>
      </c>
      <c r="E36" s="274">
        <v>28031794.229571853</v>
      </c>
      <c r="F36" s="274">
        <v>51661287.899900034</v>
      </c>
      <c r="G36" s="274">
        <v>8722916.8415541593</v>
      </c>
    </row>
    <row r="37" spans="1:7">
      <c r="A37" s="266">
        <v>29</v>
      </c>
      <c r="B37" s="267" t="s">
        <v>377</v>
      </c>
      <c r="C37" s="265"/>
      <c r="D37" s="265"/>
      <c r="E37" s="265"/>
      <c r="F37" s="265"/>
      <c r="G37" s="268">
        <f>SUM(G23:G24,G32:G33,G36)</f>
        <v>1264621238.7317915</v>
      </c>
    </row>
    <row r="38" spans="1:7">
      <c r="A38" s="257"/>
      <c r="B38" s="276"/>
      <c r="C38" s="277"/>
      <c r="D38" s="277"/>
      <c r="E38" s="277"/>
      <c r="F38" s="277"/>
      <c r="G38" s="278"/>
    </row>
    <row r="39" spans="1:7" ht="15" thickBot="1">
      <c r="A39" s="279">
        <v>30</v>
      </c>
      <c r="B39" s="280" t="s">
        <v>378</v>
      </c>
      <c r="C39" s="192"/>
      <c r="D39" s="193"/>
      <c r="E39" s="193"/>
      <c r="F39" s="194"/>
      <c r="G39" s="281">
        <f>IFERROR(G21/G37,0)</f>
        <v>1.1059923540071683</v>
      </c>
    </row>
    <row r="42" spans="1:7" ht="41.4">
      <c r="B42" s="140" t="s">
        <v>379</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H26"/>
  <sheetViews>
    <sheetView showGridLines="0" zoomScaleNormal="100" workbookViewId="0"/>
  </sheetViews>
  <sheetFormatPr defaultColWidth="9.109375" defaultRowHeight="12"/>
  <cols>
    <col min="1" max="1" width="11.88671875" style="286" bestFit="1" customWidth="1"/>
    <col min="2" max="2" width="105.109375" style="286" bestFit="1" customWidth="1"/>
    <col min="3" max="3" width="13.88671875" style="286" bestFit="1" customWidth="1"/>
    <col min="4" max="4" width="12" style="286" bestFit="1" customWidth="1"/>
    <col min="5" max="5" width="17.44140625" style="286" bestFit="1" customWidth="1"/>
    <col min="6" max="6" width="12" style="286" bestFit="1" customWidth="1"/>
    <col min="7" max="7" width="30.44140625" style="286" customWidth="1"/>
    <col min="8" max="8" width="12" style="286" bestFit="1" customWidth="1"/>
    <col min="9" max="16384" width="9.109375" style="286"/>
  </cols>
  <sheetData>
    <row r="1" spans="1:8" ht="13.8">
      <c r="A1" s="284" t="s">
        <v>30</v>
      </c>
      <c r="B1" s="369" t="str">
        <f>Info!C2</f>
        <v>Terabank</v>
      </c>
    </row>
    <row r="2" spans="1:8">
      <c r="A2" s="284" t="s">
        <v>31</v>
      </c>
      <c r="B2" s="368">
        <f>'1. key ratios'!B2</f>
        <v>45930</v>
      </c>
    </row>
    <row r="3" spans="1:8">
      <c r="A3" s="285" t="s">
        <v>384</v>
      </c>
    </row>
    <row r="5" spans="1:8" ht="12" customHeight="1">
      <c r="A5" s="629" t="s">
        <v>385</v>
      </c>
      <c r="B5" s="630"/>
      <c r="C5" s="635" t="s">
        <v>386</v>
      </c>
      <c r="D5" s="636"/>
      <c r="E5" s="636"/>
      <c r="F5" s="636"/>
      <c r="G5" s="636"/>
      <c r="H5" s="637"/>
    </row>
    <row r="6" spans="1:8">
      <c r="A6" s="631"/>
      <c r="B6" s="632"/>
      <c r="C6" s="638"/>
      <c r="D6" s="639"/>
      <c r="E6" s="639"/>
      <c r="F6" s="639"/>
      <c r="G6" s="639"/>
      <c r="H6" s="640"/>
    </row>
    <row r="7" spans="1:8">
      <c r="A7" s="633"/>
      <c r="B7" s="634"/>
      <c r="C7" s="367" t="s">
        <v>387</v>
      </c>
      <c r="D7" s="367" t="s">
        <v>388</v>
      </c>
      <c r="E7" s="367" t="s">
        <v>389</v>
      </c>
      <c r="F7" s="367" t="s">
        <v>390</v>
      </c>
      <c r="G7" s="367" t="s">
        <v>391</v>
      </c>
      <c r="H7" s="367" t="s">
        <v>64</v>
      </c>
    </row>
    <row r="8" spans="1:8">
      <c r="A8" s="363">
        <v>1</v>
      </c>
      <c r="B8" s="362" t="s">
        <v>51</v>
      </c>
      <c r="C8" s="467">
        <v>160067569.83999997</v>
      </c>
      <c r="D8" s="467">
        <v>144144891.7731185</v>
      </c>
      <c r="E8" s="467">
        <v>37271816.397406772</v>
      </c>
      <c r="F8" s="467">
        <v>4993817.4139</v>
      </c>
      <c r="G8" s="360">
        <v>0</v>
      </c>
      <c r="H8" s="360">
        <f t="shared" ref="H8:H21" si="0">SUM(C8:G8)</f>
        <v>346478095.42442524</v>
      </c>
    </row>
    <row r="9" spans="1:8">
      <c r="A9" s="363">
        <v>2</v>
      </c>
      <c r="B9" s="362" t="s">
        <v>52</v>
      </c>
      <c r="C9" s="360">
        <v>0</v>
      </c>
      <c r="D9" s="360">
        <v>0</v>
      </c>
      <c r="E9" s="360">
        <v>0</v>
      </c>
      <c r="F9" s="360">
        <v>0</v>
      </c>
      <c r="G9" s="360">
        <v>0</v>
      </c>
      <c r="H9" s="360">
        <f t="shared" si="0"/>
        <v>0</v>
      </c>
    </row>
    <row r="10" spans="1:8">
      <c r="A10" s="363">
        <v>3</v>
      </c>
      <c r="B10" s="362" t="s">
        <v>152</v>
      </c>
      <c r="C10" s="360">
        <v>0</v>
      </c>
      <c r="D10" s="360">
        <v>0</v>
      </c>
      <c r="E10" s="360">
        <v>0</v>
      </c>
      <c r="F10" s="360">
        <v>0</v>
      </c>
      <c r="G10" s="360">
        <v>0</v>
      </c>
      <c r="H10" s="360">
        <f t="shared" si="0"/>
        <v>0</v>
      </c>
    </row>
    <row r="11" spans="1:8">
      <c r="A11" s="363">
        <v>4</v>
      </c>
      <c r="B11" s="362" t="s">
        <v>53</v>
      </c>
      <c r="C11" s="360">
        <v>0</v>
      </c>
      <c r="D11" s="360">
        <v>0</v>
      </c>
      <c r="E11" s="360">
        <v>0</v>
      </c>
      <c r="F11" s="360">
        <v>0</v>
      </c>
      <c r="G11" s="360">
        <v>0</v>
      </c>
      <c r="H11" s="360">
        <f t="shared" si="0"/>
        <v>0</v>
      </c>
    </row>
    <row r="12" spans="1:8">
      <c r="A12" s="363">
        <v>5</v>
      </c>
      <c r="B12" s="362" t="s">
        <v>54</v>
      </c>
      <c r="C12" s="360">
        <v>0</v>
      </c>
      <c r="D12" s="360">
        <v>0</v>
      </c>
      <c r="E12" s="360">
        <v>0</v>
      </c>
      <c r="F12" s="360">
        <v>0</v>
      </c>
      <c r="G12" s="360">
        <v>0</v>
      </c>
      <c r="H12" s="360">
        <f t="shared" si="0"/>
        <v>0</v>
      </c>
    </row>
    <row r="13" spans="1:8">
      <c r="A13" s="363">
        <v>6</v>
      </c>
      <c r="B13" s="362" t="s">
        <v>55</v>
      </c>
      <c r="C13" s="360">
        <v>0</v>
      </c>
      <c r="D13" s="360">
        <v>30020837.220000006</v>
      </c>
      <c r="E13" s="360">
        <v>0</v>
      </c>
      <c r="F13" s="360">
        <v>1273358.1599999999</v>
      </c>
      <c r="G13" s="360">
        <v>0</v>
      </c>
      <c r="H13" s="360">
        <f t="shared" si="0"/>
        <v>31294195.380000006</v>
      </c>
    </row>
    <row r="14" spans="1:8">
      <c r="A14" s="363">
        <v>7</v>
      </c>
      <c r="B14" s="362" t="s">
        <v>56</v>
      </c>
      <c r="C14" s="360">
        <v>0</v>
      </c>
      <c r="D14" s="360">
        <v>85676680.364119291</v>
      </c>
      <c r="E14" s="360">
        <v>216168986.37392426</v>
      </c>
      <c r="F14" s="360">
        <v>421369334.06787807</v>
      </c>
      <c r="G14" s="468">
        <v>0</v>
      </c>
      <c r="H14" s="360">
        <f t="shared" si="0"/>
        <v>723215000.80592155</v>
      </c>
    </row>
    <row r="15" spans="1:8">
      <c r="A15" s="363">
        <v>8</v>
      </c>
      <c r="B15" s="364" t="s">
        <v>57</v>
      </c>
      <c r="C15" s="360">
        <v>0</v>
      </c>
      <c r="D15" s="360">
        <v>33532199.225338008</v>
      </c>
      <c r="E15" s="360">
        <v>212100195.90320259</v>
      </c>
      <c r="F15" s="360">
        <v>472014758.63529634</v>
      </c>
      <c r="G15" s="360" t="s">
        <v>780</v>
      </c>
      <c r="H15" s="360">
        <f t="shared" si="0"/>
        <v>717647153.76383698</v>
      </c>
    </row>
    <row r="16" spans="1:8">
      <c r="A16" s="363">
        <v>9</v>
      </c>
      <c r="B16" s="362" t="s">
        <v>58</v>
      </c>
      <c r="C16" s="360">
        <v>0</v>
      </c>
      <c r="D16" s="360">
        <v>5651404.7787509998</v>
      </c>
      <c r="E16" s="360">
        <v>24324360.079656005</v>
      </c>
      <c r="F16" s="360">
        <v>173173848.79280007</v>
      </c>
      <c r="G16" s="360">
        <v>0</v>
      </c>
      <c r="H16" s="360">
        <f t="shared" si="0"/>
        <v>203149613.65120709</v>
      </c>
    </row>
    <row r="17" spans="1:8">
      <c r="A17" s="363">
        <v>10</v>
      </c>
      <c r="B17" s="366" t="s">
        <v>399</v>
      </c>
      <c r="C17" s="360">
        <v>0</v>
      </c>
      <c r="D17" s="360">
        <v>971905.66787800007</v>
      </c>
      <c r="E17" s="360">
        <v>7390166.3299609981</v>
      </c>
      <c r="F17" s="360">
        <v>27209507.424980983</v>
      </c>
      <c r="G17" s="360">
        <v>0</v>
      </c>
      <c r="H17" s="360">
        <f t="shared" si="0"/>
        <v>35571579.422819979</v>
      </c>
    </row>
    <row r="18" spans="1:8">
      <c r="A18" s="363">
        <v>11</v>
      </c>
      <c r="B18" s="362" t="s">
        <v>60</v>
      </c>
      <c r="C18" s="360">
        <v>0</v>
      </c>
      <c r="D18" s="360">
        <v>0</v>
      </c>
      <c r="E18" s="360">
        <v>0</v>
      </c>
      <c r="F18" s="360">
        <v>0</v>
      </c>
      <c r="G18" s="360">
        <v>0</v>
      </c>
      <c r="H18" s="360">
        <f t="shared" si="0"/>
        <v>0</v>
      </c>
    </row>
    <row r="19" spans="1:8">
      <c r="A19" s="363">
        <v>12</v>
      </c>
      <c r="B19" s="362" t="s">
        <v>61</v>
      </c>
      <c r="C19" s="360">
        <v>0</v>
      </c>
      <c r="D19" s="360">
        <v>0</v>
      </c>
      <c r="E19" s="360">
        <v>0</v>
      </c>
      <c r="F19" s="360">
        <v>0</v>
      </c>
      <c r="G19" s="360">
        <v>0</v>
      </c>
      <c r="H19" s="360">
        <f t="shared" si="0"/>
        <v>0</v>
      </c>
    </row>
    <row r="20" spans="1:8">
      <c r="A20" s="365">
        <v>13</v>
      </c>
      <c r="B20" s="364" t="s">
        <v>144</v>
      </c>
      <c r="C20" s="360">
        <v>0</v>
      </c>
      <c r="D20" s="360">
        <v>0</v>
      </c>
      <c r="E20" s="360">
        <v>0</v>
      </c>
      <c r="F20" s="360">
        <v>0</v>
      </c>
      <c r="G20" s="360">
        <v>0</v>
      </c>
      <c r="H20" s="360">
        <f t="shared" si="0"/>
        <v>0</v>
      </c>
    </row>
    <row r="21" spans="1:8">
      <c r="A21" s="363">
        <v>14</v>
      </c>
      <c r="B21" s="362" t="s">
        <v>63</v>
      </c>
      <c r="C21" s="467">
        <v>67532827.74817495</v>
      </c>
      <c r="D21" s="467">
        <v>0</v>
      </c>
      <c r="E21" s="467">
        <v>0</v>
      </c>
      <c r="F21" s="467">
        <v>113852212.45000003</v>
      </c>
      <c r="G21" s="360">
        <v>0</v>
      </c>
      <c r="H21" s="360">
        <f t="shared" si="0"/>
        <v>181385040.19817498</v>
      </c>
    </row>
    <row r="22" spans="1:8">
      <c r="A22" s="361">
        <v>15</v>
      </c>
      <c r="B22" s="360" t="s">
        <v>64</v>
      </c>
      <c r="C22" s="360">
        <f>SUM(C18:C21)+SUM(C8:C16)</f>
        <v>227600397.58817494</v>
      </c>
      <c r="D22" s="360">
        <f t="shared" ref="D22:H22" si="1">SUM(D18:D21)+SUM(D8:D16)</f>
        <v>299026013.36132681</v>
      </c>
      <c r="E22" s="360">
        <f t="shared" si="1"/>
        <v>489865358.75418961</v>
      </c>
      <c r="F22" s="360">
        <f t="shared" si="1"/>
        <v>1186677329.5198743</v>
      </c>
      <c r="G22" s="360">
        <f t="shared" si="1"/>
        <v>0</v>
      </c>
      <c r="H22" s="360">
        <f t="shared" si="1"/>
        <v>2203169099.2235656</v>
      </c>
    </row>
    <row r="26" spans="1:8" ht="24">
      <c r="B26" s="289" t="s">
        <v>486</v>
      </c>
    </row>
  </sheetData>
  <mergeCells count="2">
    <mergeCell ref="A5:B7"/>
    <mergeCell ref="C5:H6"/>
  </mergeCells>
  <conditionalFormatting sqref="A5">
    <cfRule type="duplicateValues" dxfId="17" priority="1"/>
    <cfRule type="duplicateValues" dxfId="16" priority="2"/>
    <cfRule type="duplicateValues" dxfId="15"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92D050"/>
  </sheetPr>
  <dimension ref="A1:H26"/>
  <sheetViews>
    <sheetView showGridLines="0" zoomScaleNormal="100" workbookViewId="0"/>
  </sheetViews>
  <sheetFormatPr defaultColWidth="9.109375" defaultRowHeight="12"/>
  <cols>
    <col min="1" max="1" width="11.88671875" style="370" bestFit="1" customWidth="1"/>
    <col min="2" max="2" width="86.88671875" style="286" customWidth="1"/>
    <col min="3" max="4" width="31.5546875" style="286" customWidth="1"/>
    <col min="5" max="5" width="15.109375" style="286" bestFit="1" customWidth="1"/>
    <col min="6" max="6" width="11.88671875" style="286" bestFit="1" customWidth="1"/>
    <col min="7" max="7" width="21.5546875" style="286" bestFit="1" customWidth="1"/>
    <col min="8" max="8" width="41.44140625" style="286" customWidth="1"/>
    <col min="9" max="16384" width="9.109375" style="286"/>
  </cols>
  <sheetData>
    <row r="1" spans="1:8" ht="13.8">
      <c r="A1" s="284" t="s">
        <v>30</v>
      </c>
      <c r="B1" s="369" t="str">
        <f>Info!C2</f>
        <v>Terabank</v>
      </c>
      <c r="C1" s="383"/>
      <c r="D1" s="383"/>
      <c r="E1" s="383"/>
      <c r="F1" s="383"/>
      <c r="G1" s="383"/>
      <c r="H1" s="383"/>
    </row>
    <row r="2" spans="1:8">
      <c r="A2" s="284" t="s">
        <v>31</v>
      </c>
      <c r="B2" s="368">
        <f>'1. key ratios'!B2</f>
        <v>45930</v>
      </c>
      <c r="C2" s="383"/>
      <c r="D2" s="383"/>
      <c r="E2" s="383"/>
      <c r="F2" s="383"/>
      <c r="G2" s="383"/>
      <c r="H2" s="383"/>
    </row>
    <row r="3" spans="1:8">
      <c r="A3" s="285" t="s">
        <v>392</v>
      </c>
      <c r="B3" s="383"/>
      <c r="C3" s="383"/>
      <c r="D3" s="383"/>
      <c r="E3" s="383"/>
      <c r="F3" s="383"/>
      <c r="G3" s="383"/>
      <c r="H3" s="383"/>
    </row>
    <row r="4" spans="1:8">
      <c r="A4" s="384"/>
      <c r="B4" s="383"/>
      <c r="C4" s="382" t="s">
        <v>0</v>
      </c>
      <c r="D4" s="382" t="s">
        <v>1</v>
      </c>
      <c r="E4" s="382" t="s">
        <v>2</v>
      </c>
      <c r="F4" s="382" t="s">
        <v>3</v>
      </c>
      <c r="G4" s="382" t="s">
        <v>4</v>
      </c>
      <c r="H4" s="382" t="s">
        <v>5</v>
      </c>
    </row>
    <row r="5" spans="1:8" ht="33.9" customHeight="1">
      <c r="A5" s="629" t="s">
        <v>393</v>
      </c>
      <c r="B5" s="630"/>
      <c r="C5" s="643" t="s">
        <v>394</v>
      </c>
      <c r="D5" s="643"/>
      <c r="E5" s="643" t="s">
        <v>631</v>
      </c>
      <c r="F5" s="641" t="s">
        <v>395</v>
      </c>
      <c r="G5" s="641" t="s">
        <v>396</v>
      </c>
      <c r="H5" s="380" t="s">
        <v>630</v>
      </c>
    </row>
    <row r="6" spans="1:8" ht="24">
      <c r="A6" s="633"/>
      <c r="B6" s="634"/>
      <c r="C6" s="381" t="s">
        <v>397</v>
      </c>
      <c r="D6" s="381" t="s">
        <v>398</v>
      </c>
      <c r="E6" s="643"/>
      <c r="F6" s="642"/>
      <c r="G6" s="642"/>
      <c r="H6" s="380" t="s">
        <v>629</v>
      </c>
    </row>
    <row r="7" spans="1:8">
      <c r="A7" s="378">
        <v>1</v>
      </c>
      <c r="B7" s="362" t="s">
        <v>51</v>
      </c>
      <c r="C7" s="372">
        <v>0</v>
      </c>
      <c r="D7" s="372">
        <v>346567743.8835991</v>
      </c>
      <c r="E7" s="372">
        <v>89648.105574731235</v>
      </c>
      <c r="F7" s="372">
        <v>0</v>
      </c>
      <c r="G7" s="372">
        <v>0</v>
      </c>
      <c r="H7" s="371">
        <f>C7+D7-E7-F7</f>
        <v>346478095.77802438</v>
      </c>
    </row>
    <row r="8" spans="1:8">
      <c r="A8" s="378">
        <v>2</v>
      </c>
      <c r="B8" s="362" t="s">
        <v>52</v>
      </c>
      <c r="C8" s="372">
        <v>0</v>
      </c>
      <c r="D8" s="372">
        <v>0</v>
      </c>
      <c r="E8" s="372">
        <v>0</v>
      </c>
      <c r="F8" s="372">
        <v>0</v>
      </c>
      <c r="G8" s="372">
        <v>0</v>
      </c>
      <c r="H8" s="371">
        <f t="shared" ref="H8:H20" si="0">C8+D8-E8-F8</f>
        <v>0</v>
      </c>
    </row>
    <row r="9" spans="1:8">
      <c r="A9" s="378">
        <v>3</v>
      </c>
      <c r="B9" s="362" t="s">
        <v>152</v>
      </c>
      <c r="C9" s="372">
        <v>0</v>
      </c>
      <c r="D9" s="372">
        <v>0</v>
      </c>
      <c r="E9" s="372">
        <v>0</v>
      </c>
      <c r="F9" s="372">
        <v>0</v>
      </c>
      <c r="G9" s="372">
        <v>0</v>
      </c>
      <c r="H9" s="371">
        <f t="shared" si="0"/>
        <v>0</v>
      </c>
    </row>
    <row r="10" spans="1:8">
      <c r="A10" s="378">
        <v>4</v>
      </c>
      <c r="B10" s="362" t="s">
        <v>53</v>
      </c>
      <c r="C10" s="372">
        <v>0</v>
      </c>
      <c r="D10" s="372">
        <v>0</v>
      </c>
      <c r="E10" s="372">
        <v>0</v>
      </c>
      <c r="F10" s="372">
        <v>0</v>
      </c>
      <c r="G10" s="372">
        <v>0</v>
      </c>
      <c r="H10" s="371">
        <f t="shared" si="0"/>
        <v>0</v>
      </c>
    </row>
    <row r="11" spans="1:8">
      <c r="A11" s="378">
        <v>5</v>
      </c>
      <c r="B11" s="362" t="s">
        <v>54</v>
      </c>
      <c r="C11" s="372">
        <v>0</v>
      </c>
      <c r="D11" s="372">
        <v>0</v>
      </c>
      <c r="E11" s="372">
        <v>0</v>
      </c>
      <c r="F11" s="372">
        <v>0</v>
      </c>
      <c r="G11" s="372">
        <v>0</v>
      </c>
      <c r="H11" s="371">
        <f t="shared" si="0"/>
        <v>0</v>
      </c>
    </row>
    <row r="12" spans="1:8">
      <c r="A12" s="378">
        <v>6</v>
      </c>
      <c r="B12" s="362" t="s">
        <v>55</v>
      </c>
      <c r="C12" s="372">
        <v>0</v>
      </c>
      <c r="D12" s="372">
        <v>31294195.380000003</v>
      </c>
      <c r="E12" s="372">
        <v>0</v>
      </c>
      <c r="F12" s="372">
        <v>0</v>
      </c>
      <c r="G12" s="372">
        <v>0</v>
      </c>
      <c r="H12" s="371">
        <f t="shared" si="0"/>
        <v>31294195.380000003</v>
      </c>
    </row>
    <row r="13" spans="1:8">
      <c r="A13" s="378">
        <v>7</v>
      </c>
      <c r="B13" s="362" t="s">
        <v>56</v>
      </c>
      <c r="C13" s="372">
        <v>18374542.1182</v>
      </c>
      <c r="D13" s="372">
        <v>710308463.47120023</v>
      </c>
      <c r="E13" s="372">
        <v>5468004.7834787257</v>
      </c>
      <c r="F13" s="372">
        <v>0</v>
      </c>
      <c r="G13" s="372">
        <v>0</v>
      </c>
      <c r="H13" s="371">
        <f t="shared" si="0"/>
        <v>723215000.80592144</v>
      </c>
    </row>
    <row r="14" spans="1:8">
      <c r="A14" s="378">
        <v>8</v>
      </c>
      <c r="B14" s="364" t="s">
        <v>57</v>
      </c>
      <c r="C14" s="372">
        <v>56776878.444999948</v>
      </c>
      <c r="D14" s="372">
        <v>687515487.77479887</v>
      </c>
      <c r="E14" s="372">
        <v>26645212.455963105</v>
      </c>
      <c r="F14" s="372">
        <v>0</v>
      </c>
      <c r="G14" s="372">
        <v>948661.10201267817</v>
      </c>
      <c r="H14" s="371">
        <f t="shared" si="0"/>
        <v>717647153.76383567</v>
      </c>
    </row>
    <row r="15" spans="1:8">
      <c r="A15" s="378">
        <v>9</v>
      </c>
      <c r="B15" s="362" t="s">
        <v>58</v>
      </c>
      <c r="C15" s="372">
        <v>6957826.4142000005</v>
      </c>
      <c r="D15" s="372">
        <v>199109477.92569992</v>
      </c>
      <c r="E15" s="372">
        <v>2917690.6886930102</v>
      </c>
      <c r="F15" s="372">
        <v>0</v>
      </c>
      <c r="G15" s="372">
        <v>0</v>
      </c>
      <c r="H15" s="371">
        <f t="shared" si="0"/>
        <v>203149613.65120691</v>
      </c>
    </row>
    <row r="16" spans="1:8">
      <c r="A16" s="378">
        <v>10</v>
      </c>
      <c r="B16" s="366" t="s">
        <v>399</v>
      </c>
      <c r="C16" s="372">
        <v>51673752.276599959</v>
      </c>
      <c r="D16" s="372">
        <v>0</v>
      </c>
      <c r="E16" s="372">
        <v>16102172.853780031</v>
      </c>
      <c r="F16" s="372">
        <v>0</v>
      </c>
      <c r="G16" s="372">
        <v>899955.90201267821</v>
      </c>
      <c r="H16" s="371">
        <f t="shared" si="0"/>
        <v>35571579.422819927</v>
      </c>
    </row>
    <row r="17" spans="1:8">
      <c r="A17" s="378">
        <v>11</v>
      </c>
      <c r="B17" s="362" t="s">
        <v>60</v>
      </c>
      <c r="C17" s="372">
        <v>0</v>
      </c>
      <c r="D17" s="372">
        <v>0</v>
      </c>
      <c r="E17" s="372">
        <v>0</v>
      </c>
      <c r="F17" s="372">
        <v>0</v>
      </c>
      <c r="G17" s="372">
        <v>0</v>
      </c>
      <c r="H17" s="371">
        <f t="shared" si="0"/>
        <v>0</v>
      </c>
    </row>
    <row r="18" spans="1:8">
      <c r="A18" s="378">
        <v>12</v>
      </c>
      <c r="B18" s="362" t="s">
        <v>61</v>
      </c>
      <c r="C18" s="372">
        <v>0</v>
      </c>
      <c r="D18" s="372">
        <v>0</v>
      </c>
      <c r="E18" s="372">
        <v>0</v>
      </c>
      <c r="F18" s="372">
        <v>0</v>
      </c>
      <c r="G18" s="372">
        <v>0</v>
      </c>
      <c r="H18" s="371">
        <f t="shared" si="0"/>
        <v>0</v>
      </c>
    </row>
    <row r="19" spans="1:8">
      <c r="A19" s="379">
        <v>13</v>
      </c>
      <c r="B19" s="364" t="s">
        <v>144</v>
      </c>
      <c r="C19" s="372">
        <v>0</v>
      </c>
      <c r="D19" s="372">
        <v>0</v>
      </c>
      <c r="E19" s="372">
        <v>0</v>
      </c>
      <c r="F19" s="372">
        <v>0</v>
      </c>
      <c r="G19" s="372">
        <v>0</v>
      </c>
      <c r="H19" s="371">
        <f t="shared" si="0"/>
        <v>0</v>
      </c>
    </row>
    <row r="20" spans="1:8">
      <c r="A20" s="378">
        <v>14</v>
      </c>
      <c r="B20" s="362" t="s">
        <v>63</v>
      </c>
      <c r="C20" s="372">
        <v>41644646.349676058</v>
      </c>
      <c r="D20" s="372">
        <v>174887237.11849895</v>
      </c>
      <c r="E20" s="372">
        <v>0</v>
      </c>
      <c r="F20" s="372">
        <v>0</v>
      </c>
      <c r="G20" s="372">
        <v>0</v>
      </c>
      <c r="H20" s="371">
        <f t="shared" si="0"/>
        <v>216531883.46817499</v>
      </c>
    </row>
    <row r="21" spans="1:8" s="375" customFormat="1">
      <c r="A21" s="377">
        <v>15</v>
      </c>
      <c r="B21" s="376" t="s">
        <v>64</v>
      </c>
      <c r="C21" s="376">
        <f t="shared" ref="C21:H21" si="1">SUM(C7:C15)+SUM(C17:C20)</f>
        <v>123753893.327076</v>
      </c>
      <c r="D21" s="376">
        <f t="shared" si="1"/>
        <v>2149682605.5537972</v>
      </c>
      <c r="E21" s="376">
        <f t="shared" si="1"/>
        <v>35120556.033709571</v>
      </c>
      <c r="F21" s="376">
        <f t="shared" si="1"/>
        <v>0</v>
      </c>
      <c r="G21" s="376">
        <f t="shared" si="1"/>
        <v>948661.10201267817</v>
      </c>
      <c r="H21" s="371">
        <f t="shared" si="1"/>
        <v>2238315942.8471637</v>
      </c>
    </row>
    <row r="22" spans="1:8">
      <c r="A22" s="374">
        <v>16</v>
      </c>
      <c r="B22" s="373" t="s">
        <v>400</v>
      </c>
      <c r="C22" s="372">
        <v>82109246.977399945</v>
      </c>
      <c r="D22" s="372">
        <v>1565820664.8316991</v>
      </c>
      <c r="E22" s="372">
        <v>34924700.402999684</v>
      </c>
      <c r="F22" s="372">
        <v>0</v>
      </c>
      <c r="G22" s="372">
        <v>948661.10201267817</v>
      </c>
      <c r="H22" s="371">
        <f>C22+D22-E22-F22</f>
        <v>1613005211.4060996</v>
      </c>
    </row>
    <row r="23" spans="1:8">
      <c r="A23" s="374">
        <v>17</v>
      </c>
      <c r="B23" s="373" t="s">
        <v>401</v>
      </c>
      <c r="C23" s="476">
        <v>0</v>
      </c>
      <c r="D23" s="372">
        <v>217612938.03000003</v>
      </c>
      <c r="E23" s="372">
        <v>195863.35692745302</v>
      </c>
      <c r="F23" s="372">
        <v>0</v>
      </c>
      <c r="G23" s="372">
        <v>0</v>
      </c>
      <c r="H23" s="371">
        <f>C23+D23-E23-F23</f>
        <v>217417074.67307258</v>
      </c>
    </row>
    <row r="26" spans="1:8" ht="42.6" customHeight="1">
      <c r="B26" s="289" t="s">
        <v>486</v>
      </c>
    </row>
  </sheetData>
  <mergeCells count="5">
    <mergeCell ref="G5:G6"/>
    <mergeCell ref="A5:B6"/>
    <mergeCell ref="C5:D5"/>
    <mergeCell ref="E5:E6"/>
    <mergeCell ref="F5:F6"/>
  </mergeCells>
  <conditionalFormatting sqref="A5">
    <cfRule type="duplicateValues" dxfId="14" priority="1"/>
    <cfRule type="duplicateValues" dxfId="13" priority="2"/>
    <cfRule type="duplicateValues" dxfId="12"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92D050"/>
  </sheetPr>
  <dimension ref="A1:H36"/>
  <sheetViews>
    <sheetView showGridLines="0" zoomScaleNormal="100" workbookViewId="0"/>
  </sheetViews>
  <sheetFormatPr defaultColWidth="9.109375" defaultRowHeight="12"/>
  <cols>
    <col min="1" max="1" width="11" style="286" bestFit="1" customWidth="1"/>
    <col min="2" max="2" width="93.44140625" style="286" customWidth="1"/>
    <col min="3" max="4" width="35" style="286" customWidth="1"/>
    <col min="5" max="5" width="15.109375" style="286" bestFit="1" customWidth="1"/>
    <col min="6" max="6" width="11.88671875" style="286" bestFit="1" customWidth="1"/>
    <col min="7" max="7" width="22" style="286" customWidth="1"/>
    <col min="8" max="8" width="19.88671875" style="286" customWidth="1"/>
    <col min="9" max="16384" width="9.109375" style="286"/>
  </cols>
  <sheetData>
    <row r="1" spans="1:8" ht="13.8">
      <c r="A1" s="284" t="s">
        <v>30</v>
      </c>
      <c r="B1" s="369" t="str">
        <f>Info!C2</f>
        <v>Terabank</v>
      </c>
      <c r="C1" s="383"/>
      <c r="D1" s="383"/>
      <c r="E1" s="383"/>
      <c r="F1" s="383"/>
      <c r="G1" s="383"/>
      <c r="H1" s="383"/>
    </row>
    <row r="2" spans="1:8">
      <c r="A2" s="284" t="s">
        <v>31</v>
      </c>
      <c r="B2" s="368">
        <f>'1. key ratios'!B2</f>
        <v>45930</v>
      </c>
      <c r="C2" s="383"/>
      <c r="D2" s="383"/>
      <c r="E2" s="383"/>
      <c r="F2" s="383"/>
      <c r="G2" s="383"/>
      <c r="H2" s="383"/>
    </row>
    <row r="3" spans="1:8">
      <c r="A3" s="285" t="s">
        <v>402</v>
      </c>
      <c r="B3" s="383"/>
      <c r="C3" s="383"/>
      <c r="D3" s="383"/>
      <c r="E3" s="383"/>
      <c r="F3" s="383"/>
      <c r="G3" s="383"/>
      <c r="H3" s="383"/>
    </row>
    <row r="4" spans="1:8">
      <c r="A4" s="384"/>
      <c r="B4" s="383"/>
      <c r="C4" s="382" t="s">
        <v>0</v>
      </c>
      <c r="D4" s="382" t="s">
        <v>1</v>
      </c>
      <c r="E4" s="382" t="s">
        <v>2</v>
      </c>
      <c r="F4" s="382" t="s">
        <v>3</v>
      </c>
      <c r="G4" s="382" t="s">
        <v>4</v>
      </c>
      <c r="H4" s="382" t="s">
        <v>5</v>
      </c>
    </row>
    <row r="5" spans="1:8" ht="41.4" customHeight="1">
      <c r="A5" s="629" t="s">
        <v>393</v>
      </c>
      <c r="B5" s="630"/>
      <c r="C5" s="643" t="s">
        <v>394</v>
      </c>
      <c r="D5" s="643"/>
      <c r="E5" s="643" t="s">
        <v>631</v>
      </c>
      <c r="F5" s="641" t="s">
        <v>395</v>
      </c>
      <c r="G5" s="641" t="s">
        <v>396</v>
      </c>
      <c r="H5" s="380" t="s">
        <v>630</v>
      </c>
    </row>
    <row r="6" spans="1:8" ht="24">
      <c r="A6" s="633"/>
      <c r="B6" s="634"/>
      <c r="C6" s="381" t="s">
        <v>397</v>
      </c>
      <c r="D6" s="381" t="s">
        <v>398</v>
      </c>
      <c r="E6" s="643"/>
      <c r="F6" s="642"/>
      <c r="G6" s="642"/>
      <c r="H6" s="380" t="s">
        <v>629</v>
      </c>
    </row>
    <row r="7" spans="1:8">
      <c r="A7" s="372">
        <v>1</v>
      </c>
      <c r="B7" s="387" t="s">
        <v>490</v>
      </c>
      <c r="C7" s="372">
        <v>963975.23010000004</v>
      </c>
      <c r="D7" s="372">
        <v>422874817.97299927</v>
      </c>
      <c r="E7" s="372">
        <v>1219485.4915747268</v>
      </c>
      <c r="F7" s="372">
        <v>0</v>
      </c>
      <c r="G7" s="372">
        <v>0</v>
      </c>
      <c r="H7" s="371">
        <f t="shared" ref="H7:H34" si="0">C7+D7-E7-F7</f>
        <v>422619307.71152455</v>
      </c>
    </row>
    <row r="8" spans="1:8">
      <c r="A8" s="372">
        <v>2</v>
      </c>
      <c r="B8" s="387" t="s">
        <v>403</v>
      </c>
      <c r="C8" s="372">
        <v>1052273.43</v>
      </c>
      <c r="D8" s="372">
        <v>95466293.066300005</v>
      </c>
      <c r="E8" s="372">
        <v>616236.43715085112</v>
      </c>
      <c r="F8" s="372">
        <v>0</v>
      </c>
      <c r="G8" s="372">
        <v>0</v>
      </c>
      <c r="H8" s="371">
        <f t="shared" si="0"/>
        <v>95902330.059149161</v>
      </c>
    </row>
    <row r="9" spans="1:8">
      <c r="A9" s="372">
        <v>3</v>
      </c>
      <c r="B9" s="387" t="s">
        <v>404</v>
      </c>
      <c r="C9" s="372">
        <v>0</v>
      </c>
      <c r="D9" s="372">
        <v>40671351.027200006</v>
      </c>
      <c r="E9" s="372">
        <v>76.024200000000008</v>
      </c>
      <c r="F9" s="372">
        <v>0</v>
      </c>
      <c r="G9" s="372">
        <v>0</v>
      </c>
      <c r="H9" s="371">
        <f t="shared" si="0"/>
        <v>40671275.003000006</v>
      </c>
    </row>
    <row r="10" spans="1:8">
      <c r="A10" s="372">
        <v>4</v>
      </c>
      <c r="B10" s="387" t="s">
        <v>491</v>
      </c>
      <c r="C10" s="372">
        <v>8459375.4605</v>
      </c>
      <c r="D10" s="372">
        <v>139331842.42440009</v>
      </c>
      <c r="E10" s="372">
        <v>1630384.0141000003</v>
      </c>
      <c r="F10" s="372">
        <v>0</v>
      </c>
      <c r="G10" s="372">
        <v>0</v>
      </c>
      <c r="H10" s="371">
        <f t="shared" si="0"/>
        <v>146160833.87080008</v>
      </c>
    </row>
    <row r="11" spans="1:8">
      <c r="A11" s="372">
        <v>5</v>
      </c>
      <c r="B11" s="387" t="s">
        <v>405</v>
      </c>
      <c r="C11" s="372">
        <v>8202068.1934000012</v>
      </c>
      <c r="D11" s="372">
        <v>106967866.34330009</v>
      </c>
      <c r="E11" s="372">
        <v>2368827.8971999991</v>
      </c>
      <c r="F11" s="372">
        <v>0</v>
      </c>
      <c r="G11" s="372">
        <v>0</v>
      </c>
      <c r="H11" s="371">
        <f t="shared" si="0"/>
        <v>112801106.63950008</v>
      </c>
    </row>
    <row r="12" spans="1:8">
      <c r="A12" s="372">
        <v>6</v>
      </c>
      <c r="B12" s="387" t="s">
        <v>406</v>
      </c>
      <c r="C12" s="372">
        <v>2357144.7724000001</v>
      </c>
      <c r="D12" s="372">
        <v>42447099.463299975</v>
      </c>
      <c r="E12" s="372">
        <v>585052.26579999994</v>
      </c>
      <c r="F12" s="372">
        <v>0</v>
      </c>
      <c r="G12" s="372">
        <v>0</v>
      </c>
      <c r="H12" s="371">
        <f t="shared" si="0"/>
        <v>44219191.969899975</v>
      </c>
    </row>
    <row r="13" spans="1:8">
      <c r="A13" s="372">
        <v>7</v>
      </c>
      <c r="B13" s="387" t="s">
        <v>407</v>
      </c>
      <c r="C13" s="372">
        <v>2247356.3909</v>
      </c>
      <c r="D13" s="372">
        <v>103436559.6266</v>
      </c>
      <c r="E13" s="372">
        <v>732539.56010000024</v>
      </c>
      <c r="F13" s="372">
        <v>0</v>
      </c>
      <c r="G13" s="372">
        <v>0</v>
      </c>
      <c r="H13" s="371">
        <f t="shared" si="0"/>
        <v>104951376.45739999</v>
      </c>
    </row>
    <row r="14" spans="1:8">
      <c r="A14" s="372">
        <v>8</v>
      </c>
      <c r="B14" s="387" t="s">
        <v>408</v>
      </c>
      <c r="C14" s="372">
        <v>2253348.5767999999</v>
      </c>
      <c r="D14" s="372">
        <v>71537947.465999976</v>
      </c>
      <c r="E14" s="372">
        <v>1087721.6285000008</v>
      </c>
      <c r="F14" s="372">
        <v>0</v>
      </c>
      <c r="G14" s="372">
        <v>0</v>
      </c>
      <c r="H14" s="371">
        <f t="shared" si="0"/>
        <v>72703574.41429998</v>
      </c>
    </row>
    <row r="15" spans="1:8">
      <c r="A15" s="372">
        <v>9</v>
      </c>
      <c r="B15" s="387" t="s">
        <v>409</v>
      </c>
      <c r="C15" s="372">
        <v>1579352.15</v>
      </c>
      <c r="D15" s="372">
        <v>60885147.063100003</v>
      </c>
      <c r="E15" s="372">
        <v>580169.34010000015</v>
      </c>
      <c r="F15" s="372">
        <v>0</v>
      </c>
      <c r="G15" s="372">
        <v>0</v>
      </c>
      <c r="H15" s="371">
        <f t="shared" si="0"/>
        <v>61884329.873000003</v>
      </c>
    </row>
    <row r="16" spans="1:8">
      <c r="A16" s="372">
        <v>10</v>
      </c>
      <c r="B16" s="387" t="s">
        <v>410</v>
      </c>
      <c r="C16" s="372">
        <v>775934.98080000002</v>
      </c>
      <c r="D16" s="372">
        <v>32777847.094099991</v>
      </c>
      <c r="E16" s="372">
        <v>574733.31819999975</v>
      </c>
      <c r="F16" s="372">
        <v>0</v>
      </c>
      <c r="G16" s="372">
        <v>0</v>
      </c>
      <c r="H16" s="371">
        <f t="shared" si="0"/>
        <v>32979048.75669999</v>
      </c>
    </row>
    <row r="17" spans="1:8">
      <c r="A17" s="372">
        <v>11</v>
      </c>
      <c r="B17" s="387" t="s">
        <v>411</v>
      </c>
      <c r="C17" s="372">
        <v>1172458.3925999999</v>
      </c>
      <c r="D17" s="372">
        <v>10996471.772100003</v>
      </c>
      <c r="E17" s="372">
        <v>420530.88010000013</v>
      </c>
      <c r="F17" s="372">
        <v>0</v>
      </c>
      <c r="G17" s="372">
        <v>0</v>
      </c>
      <c r="H17" s="371">
        <f t="shared" si="0"/>
        <v>11748399.284600003</v>
      </c>
    </row>
    <row r="18" spans="1:8">
      <c r="A18" s="372">
        <v>12</v>
      </c>
      <c r="B18" s="387" t="s">
        <v>412</v>
      </c>
      <c r="C18" s="372">
        <v>6655021.4600999998</v>
      </c>
      <c r="D18" s="372">
        <v>83138818.627300054</v>
      </c>
      <c r="E18" s="372">
        <v>2815386.5764018712</v>
      </c>
      <c r="F18" s="372">
        <v>0</v>
      </c>
      <c r="G18" s="372">
        <v>0</v>
      </c>
      <c r="H18" s="371">
        <f t="shared" si="0"/>
        <v>86978453.510998175</v>
      </c>
    </row>
    <row r="19" spans="1:8">
      <c r="A19" s="372">
        <v>13</v>
      </c>
      <c r="B19" s="387" t="s">
        <v>413</v>
      </c>
      <c r="C19" s="372">
        <v>1696513.8987999998</v>
      </c>
      <c r="D19" s="372">
        <v>19254940.934099987</v>
      </c>
      <c r="E19" s="372">
        <v>515518.57220000011</v>
      </c>
      <c r="F19" s="372">
        <v>0</v>
      </c>
      <c r="G19" s="372">
        <v>0</v>
      </c>
      <c r="H19" s="371">
        <f t="shared" si="0"/>
        <v>20435936.260699987</v>
      </c>
    </row>
    <row r="20" spans="1:8">
      <c r="A20" s="372">
        <v>14</v>
      </c>
      <c r="B20" s="387" t="s">
        <v>414</v>
      </c>
      <c r="C20" s="372">
        <v>7504208.9242000002</v>
      </c>
      <c r="D20" s="372">
        <v>140376538.25400001</v>
      </c>
      <c r="E20" s="372">
        <v>2469381.1250999998</v>
      </c>
      <c r="F20" s="372">
        <v>0</v>
      </c>
      <c r="G20" s="372">
        <v>0</v>
      </c>
      <c r="H20" s="371">
        <f t="shared" si="0"/>
        <v>145411366.05310002</v>
      </c>
    </row>
    <row r="21" spans="1:8">
      <c r="A21" s="372">
        <v>15</v>
      </c>
      <c r="B21" s="387" t="s">
        <v>415</v>
      </c>
      <c r="C21" s="372">
        <v>317519.12000000005</v>
      </c>
      <c r="D21" s="372">
        <v>55361320.596999988</v>
      </c>
      <c r="E21" s="372">
        <v>788237.91779999959</v>
      </c>
      <c r="F21" s="372">
        <v>0</v>
      </c>
      <c r="G21" s="372">
        <v>0</v>
      </c>
      <c r="H21" s="371">
        <f t="shared" si="0"/>
        <v>54890601.799199983</v>
      </c>
    </row>
    <row r="22" spans="1:8">
      <c r="A22" s="372">
        <v>16</v>
      </c>
      <c r="B22" s="387" t="s">
        <v>416</v>
      </c>
      <c r="C22" s="372">
        <v>0</v>
      </c>
      <c r="D22" s="372">
        <v>140263.94960000002</v>
      </c>
      <c r="E22" s="372">
        <v>287.5446</v>
      </c>
      <c r="F22" s="372">
        <v>0</v>
      </c>
      <c r="G22" s="372">
        <v>0</v>
      </c>
      <c r="H22" s="371">
        <f t="shared" si="0"/>
        <v>139976.40500000003</v>
      </c>
    </row>
    <row r="23" spans="1:8">
      <c r="A23" s="372">
        <v>17</v>
      </c>
      <c r="B23" s="387" t="s">
        <v>494</v>
      </c>
      <c r="C23" s="372">
        <v>0</v>
      </c>
      <c r="D23" s="372">
        <v>2774436.3504999992</v>
      </c>
      <c r="E23" s="372">
        <v>215030.98160000012</v>
      </c>
      <c r="F23" s="372">
        <v>0</v>
      </c>
      <c r="G23" s="372">
        <v>0</v>
      </c>
      <c r="H23" s="371">
        <f t="shared" si="0"/>
        <v>2559405.3688999992</v>
      </c>
    </row>
    <row r="24" spans="1:8">
      <c r="A24" s="372">
        <v>18</v>
      </c>
      <c r="B24" s="387" t="s">
        <v>417</v>
      </c>
      <c r="C24" s="372">
        <v>0</v>
      </c>
      <c r="D24" s="372">
        <v>3108780.6017</v>
      </c>
      <c r="E24" s="372">
        <v>11776.967399999998</v>
      </c>
      <c r="F24" s="372">
        <v>0</v>
      </c>
      <c r="G24" s="372">
        <v>0</v>
      </c>
      <c r="H24" s="371">
        <f t="shared" si="0"/>
        <v>3097003.6343</v>
      </c>
    </row>
    <row r="25" spans="1:8">
      <c r="A25" s="372">
        <v>19</v>
      </c>
      <c r="B25" s="387" t="s">
        <v>418</v>
      </c>
      <c r="C25" s="372">
        <v>29230.53</v>
      </c>
      <c r="D25" s="372">
        <v>4158630.9458000003</v>
      </c>
      <c r="E25" s="372">
        <v>42604.690600000009</v>
      </c>
      <c r="F25" s="372">
        <v>0</v>
      </c>
      <c r="G25" s="372">
        <v>0</v>
      </c>
      <c r="H25" s="371">
        <f t="shared" si="0"/>
        <v>4145256.7852000003</v>
      </c>
    </row>
    <row r="26" spans="1:8">
      <c r="A26" s="372">
        <v>20</v>
      </c>
      <c r="B26" s="387" t="s">
        <v>493</v>
      </c>
      <c r="C26" s="372">
        <v>2069491.4325000001</v>
      </c>
      <c r="D26" s="372">
        <v>37992711.476299971</v>
      </c>
      <c r="E26" s="372">
        <v>472791.54640000005</v>
      </c>
      <c r="F26" s="372">
        <v>0</v>
      </c>
      <c r="G26" s="372">
        <v>0</v>
      </c>
      <c r="H26" s="371">
        <f t="shared" si="0"/>
        <v>39589411.362399966</v>
      </c>
    </row>
    <row r="27" spans="1:8">
      <c r="A27" s="372">
        <v>21</v>
      </c>
      <c r="B27" s="387" t="s">
        <v>419</v>
      </c>
      <c r="C27" s="372">
        <v>245188.28999999998</v>
      </c>
      <c r="D27" s="372">
        <v>2145047.5872999998</v>
      </c>
      <c r="E27" s="372">
        <v>95809.439299999998</v>
      </c>
      <c r="F27" s="372">
        <v>0</v>
      </c>
      <c r="G27" s="372">
        <v>0</v>
      </c>
      <c r="H27" s="371">
        <f t="shared" si="0"/>
        <v>2294426.4379999996</v>
      </c>
    </row>
    <row r="28" spans="1:8">
      <c r="A28" s="372">
        <v>22</v>
      </c>
      <c r="B28" s="387" t="s">
        <v>420</v>
      </c>
      <c r="C28" s="372">
        <v>474288.64809999999</v>
      </c>
      <c r="D28" s="372">
        <v>1499337.4600000002</v>
      </c>
      <c r="E28" s="372">
        <v>21360.4575</v>
      </c>
      <c r="F28" s="372">
        <v>0</v>
      </c>
      <c r="G28" s="372">
        <v>0</v>
      </c>
      <c r="H28" s="371">
        <f t="shared" si="0"/>
        <v>1952265.6506000003</v>
      </c>
    </row>
    <row r="29" spans="1:8">
      <c r="A29" s="372">
        <v>23</v>
      </c>
      <c r="B29" s="387" t="s">
        <v>421</v>
      </c>
      <c r="C29" s="372">
        <v>11877432.294200009</v>
      </c>
      <c r="D29" s="372">
        <v>225888925.38620058</v>
      </c>
      <c r="E29" s="372">
        <v>6286950.4712999891</v>
      </c>
      <c r="F29" s="372">
        <v>0</v>
      </c>
      <c r="G29" s="372">
        <v>0</v>
      </c>
      <c r="H29" s="371">
        <f t="shared" si="0"/>
        <v>231479407.2091006</v>
      </c>
    </row>
    <row r="30" spans="1:8">
      <c r="A30" s="372">
        <v>24</v>
      </c>
      <c r="B30" s="387" t="s">
        <v>492</v>
      </c>
      <c r="C30" s="372">
        <v>13216559.538000003</v>
      </c>
      <c r="D30" s="372">
        <v>148975934.5508</v>
      </c>
      <c r="E30" s="372">
        <v>5864499.7175999871</v>
      </c>
      <c r="F30" s="372">
        <v>0</v>
      </c>
      <c r="G30" s="372">
        <v>0</v>
      </c>
      <c r="H30" s="371">
        <f t="shared" si="0"/>
        <v>156327994.37120003</v>
      </c>
    </row>
    <row r="31" spans="1:8">
      <c r="A31" s="372">
        <v>25</v>
      </c>
      <c r="B31" s="387" t="s">
        <v>422</v>
      </c>
      <c r="C31" s="372">
        <v>4011002.4441999993</v>
      </c>
      <c r="D31" s="372">
        <v>77170584.332000017</v>
      </c>
      <c r="E31" s="372">
        <v>1834758.7728000013</v>
      </c>
      <c r="F31" s="372">
        <v>0</v>
      </c>
      <c r="G31" s="372">
        <v>0</v>
      </c>
      <c r="H31" s="371">
        <f t="shared" si="0"/>
        <v>79346828.003400013</v>
      </c>
    </row>
    <row r="32" spans="1:8">
      <c r="A32" s="372">
        <v>26</v>
      </c>
      <c r="B32" s="387" t="s">
        <v>489</v>
      </c>
      <c r="C32" s="372">
        <v>4949502.8198000044</v>
      </c>
      <c r="D32" s="372">
        <v>45415854.063300058</v>
      </c>
      <c r="E32" s="372">
        <v>3870412.122300006</v>
      </c>
      <c r="F32" s="372">
        <v>0</v>
      </c>
      <c r="G32" s="372">
        <v>948661.10201267817</v>
      </c>
      <c r="H32" s="371">
        <f t="shared" si="0"/>
        <v>46494944.760800056</v>
      </c>
    </row>
    <row r="33" spans="1:8">
      <c r="A33" s="372">
        <v>27</v>
      </c>
      <c r="B33" s="372" t="s">
        <v>423</v>
      </c>
      <c r="C33" s="372">
        <v>41644646.349676058</v>
      </c>
      <c r="D33" s="372">
        <v>174887237.11849895</v>
      </c>
      <c r="E33" s="372">
        <v>0</v>
      </c>
      <c r="F33" s="372">
        <v>0</v>
      </c>
      <c r="G33" s="372">
        <v>0</v>
      </c>
      <c r="H33" s="371">
        <f t="shared" si="0"/>
        <v>216531883.46817499</v>
      </c>
    </row>
    <row r="34" spans="1:8">
      <c r="A34" s="372">
        <v>28</v>
      </c>
      <c r="B34" s="376" t="s">
        <v>64</v>
      </c>
      <c r="C34" s="376">
        <f>SUM(C7:C33)</f>
        <v>123753893.32707606</v>
      </c>
      <c r="D34" s="376">
        <f>SUM(D7:D33)</f>
        <v>2149682605.5537992</v>
      </c>
      <c r="E34" s="376">
        <f>SUM(E7:E33)</f>
        <v>35120563.759927429</v>
      </c>
      <c r="F34" s="376">
        <f>SUM(F7:F33)</f>
        <v>0</v>
      </c>
      <c r="G34" s="376">
        <f>SUM(G7:G33)</f>
        <v>948661.10201267817</v>
      </c>
      <c r="H34" s="371">
        <f t="shared" si="0"/>
        <v>2238315935.1209478</v>
      </c>
    </row>
    <row r="36" spans="1:8">
      <c r="B36" s="386"/>
    </row>
  </sheetData>
  <mergeCells count="5">
    <mergeCell ref="G5:G6"/>
    <mergeCell ref="A5:B6"/>
    <mergeCell ref="C5:D5"/>
    <mergeCell ref="E5:E6"/>
    <mergeCell ref="F5:F6"/>
  </mergeCells>
  <conditionalFormatting sqref="A5">
    <cfRule type="duplicateValues" dxfId="11" priority="1"/>
    <cfRule type="duplicateValues" dxfId="10" priority="2"/>
    <cfRule type="duplicateValues" dxfId="9"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92D050"/>
  </sheetPr>
  <dimension ref="A1:D15"/>
  <sheetViews>
    <sheetView showGridLines="0" zoomScaleNormal="100" workbookViewId="0"/>
  </sheetViews>
  <sheetFormatPr defaultColWidth="9.109375" defaultRowHeight="12"/>
  <cols>
    <col min="1" max="1" width="11.88671875" style="286" bestFit="1" customWidth="1"/>
    <col min="2" max="2" width="108" style="286" bestFit="1" customWidth="1"/>
    <col min="3" max="3" width="35.5546875" style="286" customWidth="1"/>
    <col min="4" max="4" width="38.44140625" style="286" customWidth="1"/>
    <col min="5" max="16384" width="9.109375" style="286"/>
  </cols>
  <sheetData>
    <row r="1" spans="1:4" ht="13.8">
      <c r="A1" s="284" t="s">
        <v>30</v>
      </c>
      <c r="B1" s="369" t="str">
        <f>Info!C2</f>
        <v>Terabank</v>
      </c>
    </row>
    <row r="2" spans="1:4">
      <c r="A2" s="284" t="s">
        <v>31</v>
      </c>
      <c r="B2" s="368">
        <f>'1. key ratios'!B2</f>
        <v>45930</v>
      </c>
    </row>
    <row r="3" spans="1:4">
      <c r="A3" s="285" t="s">
        <v>424</v>
      </c>
    </row>
    <row r="5" spans="1:4">
      <c r="A5" s="644" t="s">
        <v>638</v>
      </c>
      <c r="B5" s="644"/>
      <c r="C5" s="367" t="s">
        <v>441</v>
      </c>
      <c r="D5" s="367" t="s">
        <v>482</v>
      </c>
    </row>
    <row r="6" spans="1:4">
      <c r="A6" s="395">
        <v>1</v>
      </c>
      <c r="B6" s="388" t="s">
        <v>637</v>
      </c>
      <c r="C6" s="390">
        <v>34895256.555300005</v>
      </c>
      <c r="D6" s="390">
        <v>0</v>
      </c>
    </row>
    <row r="7" spans="1:4">
      <c r="A7" s="392">
        <v>2</v>
      </c>
      <c r="B7" s="388" t="s">
        <v>636</v>
      </c>
      <c r="C7" s="390">
        <v>24090272328.180527</v>
      </c>
      <c r="D7" s="390">
        <v>0</v>
      </c>
    </row>
    <row r="8" spans="1:4">
      <c r="A8" s="394">
        <v>2.1</v>
      </c>
      <c r="B8" s="393" t="s">
        <v>497</v>
      </c>
      <c r="C8" s="390">
        <v>1138293.2208000007</v>
      </c>
      <c r="D8" s="390">
        <v>0</v>
      </c>
    </row>
    <row r="9" spans="1:4">
      <c r="A9" s="394">
        <v>2.2000000000000002</v>
      </c>
      <c r="B9" s="393" t="s">
        <v>495</v>
      </c>
      <c r="C9" s="390">
        <v>24089134034.959728</v>
      </c>
      <c r="D9" s="390">
        <v>0</v>
      </c>
    </row>
    <row r="10" spans="1:4">
      <c r="A10" s="395">
        <v>3</v>
      </c>
      <c r="B10" s="388" t="s">
        <v>635</v>
      </c>
      <c r="C10" s="390">
        <v>24090187000.992619</v>
      </c>
      <c r="D10" s="390">
        <v>0</v>
      </c>
    </row>
    <row r="11" spans="1:4">
      <c r="A11" s="394">
        <v>3.1</v>
      </c>
      <c r="B11" s="393" t="s">
        <v>426</v>
      </c>
      <c r="C11" s="390">
        <v>1032555.536302849</v>
      </c>
      <c r="D11" s="390">
        <v>0</v>
      </c>
    </row>
    <row r="12" spans="1:4">
      <c r="A12" s="394">
        <v>3.2</v>
      </c>
      <c r="B12" s="393" t="s">
        <v>634</v>
      </c>
      <c r="C12" s="390">
        <v>3406949.7067888789</v>
      </c>
      <c r="D12" s="390">
        <v>0</v>
      </c>
    </row>
    <row r="13" spans="1:4">
      <c r="A13" s="394">
        <v>3.3</v>
      </c>
      <c r="B13" s="393" t="s">
        <v>496</v>
      </c>
      <c r="C13" s="390">
        <v>24085747495.749527</v>
      </c>
      <c r="D13" s="390">
        <v>0</v>
      </c>
    </row>
    <row r="14" spans="1:4">
      <c r="A14" s="392">
        <v>4</v>
      </c>
      <c r="B14" s="391" t="s">
        <v>633</v>
      </c>
      <c r="C14" s="390">
        <v>-55885.195661000005</v>
      </c>
      <c r="D14" s="390">
        <v>0</v>
      </c>
    </row>
    <row r="15" spans="1:4">
      <c r="A15" s="389">
        <v>5</v>
      </c>
      <c r="B15" s="388" t="s">
        <v>632</v>
      </c>
      <c r="C15" s="360">
        <f>C6+C7-C10+C14</f>
        <v>34924698.547548838</v>
      </c>
      <c r="D15" s="360">
        <f>D6+D7-D10+D14</f>
        <v>0</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sheetPr>
  <dimension ref="A1:D23"/>
  <sheetViews>
    <sheetView showGridLines="0" zoomScaleNormal="100" workbookViewId="0"/>
  </sheetViews>
  <sheetFormatPr defaultColWidth="9.109375" defaultRowHeight="12"/>
  <cols>
    <col min="1" max="1" width="11.88671875" style="286" bestFit="1" customWidth="1"/>
    <col min="2" max="2" width="128.88671875" style="286" bestFit="1" customWidth="1"/>
    <col min="3" max="3" width="37" style="286" customWidth="1"/>
    <col min="4" max="4" width="50.5546875" style="286" customWidth="1"/>
    <col min="5" max="16384" width="9.109375" style="286"/>
  </cols>
  <sheetData>
    <row r="1" spans="1:4" ht="13.8">
      <c r="A1" s="284" t="s">
        <v>30</v>
      </c>
      <c r="B1" s="369" t="str">
        <f>Info!C2</f>
        <v>Terabank</v>
      </c>
    </row>
    <row r="2" spans="1:4">
      <c r="A2" s="284" t="s">
        <v>31</v>
      </c>
      <c r="B2" s="368">
        <f>'1. key ratios'!B2</f>
        <v>45930</v>
      </c>
    </row>
    <row r="3" spans="1:4">
      <c r="A3" s="285" t="s">
        <v>428</v>
      </c>
    </row>
    <row r="4" spans="1:4">
      <c r="A4" s="285"/>
    </row>
    <row r="5" spans="1:4" ht="15" customHeight="1">
      <c r="A5" s="645" t="s">
        <v>498</v>
      </c>
      <c r="B5" s="646"/>
      <c r="C5" s="649" t="s">
        <v>429</v>
      </c>
      <c r="D5" s="649" t="s">
        <v>430</v>
      </c>
    </row>
    <row r="6" spans="1:4">
      <c r="A6" s="647"/>
      <c r="B6" s="648"/>
      <c r="C6" s="649"/>
      <c r="D6" s="649"/>
    </row>
    <row r="7" spans="1:4">
      <c r="A7" s="360">
        <v>1</v>
      </c>
      <c r="B7" s="360" t="s">
        <v>425</v>
      </c>
      <c r="C7" s="390">
        <v>76872165.339099944</v>
      </c>
      <c r="D7" s="396"/>
    </row>
    <row r="8" spans="1:4">
      <c r="A8" s="390">
        <v>2</v>
      </c>
      <c r="B8" s="390" t="s">
        <v>431</v>
      </c>
      <c r="C8" s="390">
        <v>15437989.336714929</v>
      </c>
      <c r="D8" s="396"/>
    </row>
    <row r="9" spans="1:4">
      <c r="A9" s="390">
        <v>3</v>
      </c>
      <c r="B9" s="399" t="s">
        <v>641</v>
      </c>
      <c r="C9" s="390">
        <v>0</v>
      </c>
      <c r="D9" s="396"/>
    </row>
    <row r="10" spans="1:4">
      <c r="A10" s="390">
        <v>4</v>
      </c>
      <c r="B10" s="390" t="s">
        <v>432</v>
      </c>
      <c r="C10" s="390">
        <v>10193785.828414926</v>
      </c>
      <c r="D10" s="396"/>
    </row>
    <row r="11" spans="1:4">
      <c r="A11" s="390">
        <v>5</v>
      </c>
      <c r="B11" s="398" t="s">
        <v>640</v>
      </c>
      <c r="C11" s="390">
        <v>2877191.2147400407</v>
      </c>
      <c r="D11" s="396"/>
    </row>
    <row r="12" spans="1:4">
      <c r="A12" s="390">
        <v>6</v>
      </c>
      <c r="B12" s="398" t="s">
        <v>433</v>
      </c>
      <c r="C12" s="390">
        <v>6025060.0745410407</v>
      </c>
      <c r="D12" s="396"/>
    </row>
    <row r="13" spans="1:4">
      <c r="A13" s="390">
        <v>7</v>
      </c>
      <c r="B13" s="398" t="s">
        <v>436</v>
      </c>
      <c r="C13" s="390">
        <v>1128634.3700000001</v>
      </c>
      <c r="D13" s="396"/>
    </row>
    <row r="14" spans="1:4">
      <c r="A14" s="390">
        <v>8</v>
      </c>
      <c r="B14" s="398" t="s">
        <v>434</v>
      </c>
      <c r="C14" s="390">
        <v>0</v>
      </c>
      <c r="D14" s="390"/>
    </row>
    <row r="15" spans="1:4">
      <c r="A15" s="390">
        <v>9</v>
      </c>
      <c r="B15" s="398" t="s">
        <v>435</v>
      </c>
      <c r="C15" s="390">
        <v>0</v>
      </c>
      <c r="D15" s="390"/>
    </row>
    <row r="16" spans="1:4">
      <c r="A16" s="390">
        <v>10</v>
      </c>
      <c r="B16" s="398" t="s">
        <v>437</v>
      </c>
      <c r="C16" s="390">
        <v>0</v>
      </c>
      <c r="D16" s="390"/>
    </row>
    <row r="17" spans="1:4">
      <c r="A17" s="390">
        <v>11</v>
      </c>
      <c r="B17" s="398" t="s">
        <v>639</v>
      </c>
      <c r="C17" s="390">
        <v>162900.16913384892</v>
      </c>
      <c r="D17" s="396"/>
    </row>
    <row r="18" spans="1:4">
      <c r="A18" s="360">
        <v>12</v>
      </c>
      <c r="B18" s="397" t="s">
        <v>427</v>
      </c>
      <c r="C18" s="360">
        <f>C7+C8+C9-C10</f>
        <v>82116368.847399935</v>
      </c>
      <c r="D18" s="396"/>
    </row>
    <row r="21" spans="1:4">
      <c r="B21" s="284"/>
    </row>
    <row r="22" spans="1:4">
      <c r="B22" s="284"/>
    </row>
    <row r="23" spans="1:4">
      <c r="B23" s="285"/>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92D050"/>
  </sheetPr>
  <dimension ref="A1:AB28"/>
  <sheetViews>
    <sheetView showGridLines="0" zoomScaleNormal="100" workbookViewId="0"/>
  </sheetViews>
  <sheetFormatPr defaultColWidth="9.109375" defaultRowHeight="12"/>
  <cols>
    <col min="1" max="1" width="11.88671875" style="383" bestFit="1" customWidth="1"/>
    <col min="2" max="2" width="63.88671875" style="383" customWidth="1"/>
    <col min="3" max="3" width="15.5546875" style="383" customWidth="1"/>
    <col min="4" max="18" width="22.33203125" style="383" customWidth="1"/>
    <col min="19" max="19" width="23.33203125" style="383" bestFit="1" customWidth="1"/>
    <col min="20" max="26" width="22.33203125" style="383" customWidth="1"/>
    <col min="27" max="27" width="23.33203125" style="383" bestFit="1" customWidth="1"/>
    <col min="28" max="28" width="20" style="383" customWidth="1"/>
    <col min="29" max="16384" width="9.109375" style="383"/>
  </cols>
  <sheetData>
    <row r="1" spans="1:28" ht="13.8">
      <c r="A1" s="284" t="s">
        <v>30</v>
      </c>
      <c r="B1" s="369" t="str">
        <f>Info!C2</f>
        <v>Terabank</v>
      </c>
    </row>
    <row r="2" spans="1:28">
      <c r="A2" s="284" t="s">
        <v>31</v>
      </c>
      <c r="B2" s="368">
        <f>'1. key ratios'!B2</f>
        <v>45930</v>
      </c>
      <c r="C2" s="384"/>
    </row>
    <row r="3" spans="1:28">
      <c r="A3" s="285" t="s">
        <v>438</v>
      </c>
    </row>
    <row r="5" spans="1:28" ht="15" customHeight="1">
      <c r="A5" s="651" t="s">
        <v>653</v>
      </c>
      <c r="B5" s="652"/>
      <c r="C5" s="657" t="s">
        <v>439</v>
      </c>
      <c r="D5" s="658"/>
      <c r="E5" s="658"/>
      <c r="F5" s="658"/>
      <c r="G5" s="658"/>
      <c r="H5" s="658"/>
      <c r="I5" s="658"/>
      <c r="J5" s="658"/>
      <c r="K5" s="658"/>
      <c r="L5" s="658"/>
      <c r="M5" s="658"/>
      <c r="N5" s="658"/>
      <c r="O5" s="658"/>
      <c r="P5" s="658"/>
      <c r="Q5" s="658"/>
      <c r="R5" s="658"/>
      <c r="S5" s="658"/>
      <c r="T5" s="408"/>
      <c r="U5" s="408"/>
      <c r="V5" s="408"/>
      <c r="W5" s="408"/>
      <c r="X5" s="408"/>
      <c r="Y5" s="408"/>
      <c r="Z5" s="408"/>
      <c r="AA5" s="407"/>
      <c r="AB5" s="402"/>
    </row>
    <row r="6" spans="1:28" ht="12" customHeight="1">
      <c r="A6" s="653"/>
      <c r="B6" s="654"/>
      <c r="C6" s="659" t="s">
        <v>64</v>
      </c>
      <c r="D6" s="661" t="s">
        <v>652</v>
      </c>
      <c r="E6" s="661"/>
      <c r="F6" s="661"/>
      <c r="G6" s="661"/>
      <c r="H6" s="661" t="s">
        <v>651</v>
      </c>
      <c r="I6" s="661"/>
      <c r="J6" s="661"/>
      <c r="K6" s="661"/>
      <c r="L6" s="405"/>
      <c r="M6" s="662" t="s">
        <v>650</v>
      </c>
      <c r="N6" s="662"/>
      <c r="O6" s="662"/>
      <c r="P6" s="662"/>
      <c r="Q6" s="662"/>
      <c r="R6" s="662"/>
      <c r="S6" s="642"/>
      <c r="T6" s="406"/>
      <c r="U6" s="650" t="s">
        <v>649</v>
      </c>
      <c r="V6" s="650"/>
      <c r="W6" s="650"/>
      <c r="X6" s="650"/>
      <c r="Y6" s="650"/>
      <c r="Z6" s="650"/>
      <c r="AA6" s="643"/>
      <c r="AB6" s="405"/>
    </row>
    <row r="7" spans="1:28" ht="24">
      <c r="A7" s="655"/>
      <c r="B7" s="656"/>
      <c r="C7" s="660"/>
      <c r="D7" s="404"/>
      <c r="E7" s="380" t="s">
        <v>440</v>
      </c>
      <c r="F7" s="380" t="s">
        <v>647</v>
      </c>
      <c r="G7" s="382" t="s">
        <v>648</v>
      </c>
      <c r="H7" s="384"/>
      <c r="I7" s="380" t="s">
        <v>440</v>
      </c>
      <c r="J7" s="380" t="s">
        <v>647</v>
      </c>
      <c r="K7" s="382" t="s">
        <v>648</v>
      </c>
      <c r="L7" s="403"/>
      <c r="M7" s="380" t="s">
        <v>440</v>
      </c>
      <c r="N7" s="380" t="s">
        <v>647</v>
      </c>
      <c r="O7" s="380" t="s">
        <v>646</v>
      </c>
      <c r="P7" s="380" t="s">
        <v>645</v>
      </c>
      <c r="Q7" s="380" t="s">
        <v>644</v>
      </c>
      <c r="R7" s="380" t="s">
        <v>643</v>
      </c>
      <c r="S7" s="380" t="s">
        <v>642</v>
      </c>
      <c r="T7" s="403"/>
      <c r="U7" s="380" t="s">
        <v>440</v>
      </c>
      <c r="V7" s="380" t="s">
        <v>647</v>
      </c>
      <c r="W7" s="380" t="s">
        <v>646</v>
      </c>
      <c r="X7" s="380" t="s">
        <v>645</v>
      </c>
      <c r="Y7" s="380" t="s">
        <v>644</v>
      </c>
      <c r="Z7" s="380" t="s">
        <v>643</v>
      </c>
      <c r="AA7" s="380" t="s">
        <v>642</v>
      </c>
      <c r="AB7" s="402"/>
    </row>
    <row r="8" spans="1:28">
      <c r="A8" s="401">
        <v>1</v>
      </c>
      <c r="B8" s="376" t="s">
        <v>441</v>
      </c>
      <c r="C8" s="376">
        <v>1647929911.8091056</v>
      </c>
      <c r="D8" s="376">
        <v>1491185320.6309037</v>
      </c>
      <c r="E8" s="376">
        <v>62865718.655300006</v>
      </c>
      <c r="F8" s="376">
        <v>0</v>
      </c>
      <c r="G8" s="376">
        <v>0</v>
      </c>
      <c r="H8" s="376">
        <v>74635344.200800031</v>
      </c>
      <c r="I8" s="376">
        <v>15012598.6888</v>
      </c>
      <c r="J8" s="376">
        <v>12899856.110099994</v>
      </c>
      <c r="K8" s="376">
        <v>0</v>
      </c>
      <c r="L8" s="376">
        <v>82109246.977399945</v>
      </c>
      <c r="M8" s="376">
        <v>5456220.4164000005</v>
      </c>
      <c r="N8" s="376">
        <v>10256680.720099999</v>
      </c>
      <c r="O8" s="376">
        <v>14823918.681999996</v>
      </c>
      <c r="P8" s="376">
        <v>18727462.344599999</v>
      </c>
      <c r="Q8" s="376">
        <v>9939040.7386000007</v>
      </c>
      <c r="R8" s="376">
        <v>4721381.6553000007</v>
      </c>
      <c r="S8" s="376">
        <v>0</v>
      </c>
      <c r="T8" s="372"/>
      <c r="U8" s="372">
        <v>0</v>
      </c>
      <c r="V8" s="372">
        <v>0</v>
      </c>
      <c r="W8" s="372">
        <v>0</v>
      </c>
      <c r="X8" s="372">
        <v>0</v>
      </c>
      <c r="Y8" s="372">
        <v>0</v>
      </c>
      <c r="Z8" s="372">
        <v>0</v>
      </c>
      <c r="AA8" s="372">
        <v>0</v>
      </c>
    </row>
    <row r="9" spans="1:28">
      <c r="A9" s="372">
        <v>1.1000000000000001</v>
      </c>
      <c r="B9" s="392" t="s">
        <v>442</v>
      </c>
      <c r="C9" s="372">
        <v>0</v>
      </c>
      <c r="D9" s="372">
        <v>0</v>
      </c>
      <c r="E9" s="372">
        <v>0</v>
      </c>
      <c r="F9" s="372">
        <v>0</v>
      </c>
      <c r="G9" s="372">
        <v>0</v>
      </c>
      <c r="H9" s="372">
        <v>0</v>
      </c>
      <c r="I9" s="372">
        <v>0</v>
      </c>
      <c r="J9" s="372">
        <v>0</v>
      </c>
      <c r="K9" s="372">
        <v>0</v>
      </c>
      <c r="L9" s="372">
        <v>0</v>
      </c>
      <c r="M9" s="372">
        <v>0</v>
      </c>
      <c r="N9" s="372">
        <v>0</v>
      </c>
      <c r="O9" s="372">
        <v>0</v>
      </c>
      <c r="P9" s="372">
        <v>0</v>
      </c>
      <c r="Q9" s="372">
        <v>0</v>
      </c>
      <c r="R9" s="372">
        <v>0</v>
      </c>
      <c r="S9" s="372">
        <v>0</v>
      </c>
      <c r="T9" s="372"/>
      <c r="U9" s="372">
        <v>0</v>
      </c>
      <c r="V9" s="372">
        <v>0</v>
      </c>
      <c r="W9" s="372">
        <v>0</v>
      </c>
      <c r="X9" s="372">
        <v>0</v>
      </c>
      <c r="Y9" s="372">
        <v>0</v>
      </c>
      <c r="Z9" s="372">
        <v>0</v>
      </c>
      <c r="AA9" s="372">
        <v>0</v>
      </c>
    </row>
    <row r="10" spans="1:28">
      <c r="A10" s="372">
        <v>1.2</v>
      </c>
      <c r="B10" s="392" t="s">
        <v>443</v>
      </c>
      <c r="C10" s="372">
        <v>0</v>
      </c>
      <c r="D10" s="372">
        <v>0</v>
      </c>
      <c r="E10" s="372">
        <v>0</v>
      </c>
      <c r="F10" s="372">
        <v>0</v>
      </c>
      <c r="G10" s="372">
        <v>0</v>
      </c>
      <c r="H10" s="372">
        <v>0</v>
      </c>
      <c r="I10" s="372">
        <v>0</v>
      </c>
      <c r="J10" s="372">
        <v>0</v>
      </c>
      <c r="K10" s="372">
        <v>0</v>
      </c>
      <c r="L10" s="372">
        <v>0</v>
      </c>
      <c r="M10" s="372">
        <v>0</v>
      </c>
      <c r="N10" s="372">
        <v>0</v>
      </c>
      <c r="O10" s="372">
        <v>0</v>
      </c>
      <c r="P10" s="372">
        <v>0</v>
      </c>
      <c r="Q10" s="372">
        <v>0</v>
      </c>
      <c r="R10" s="372">
        <v>0</v>
      </c>
      <c r="S10" s="372">
        <v>0</v>
      </c>
      <c r="T10" s="372"/>
      <c r="U10" s="372">
        <v>0</v>
      </c>
      <c r="V10" s="372">
        <v>0</v>
      </c>
      <c r="W10" s="372">
        <v>0</v>
      </c>
      <c r="X10" s="372">
        <v>0</v>
      </c>
      <c r="Y10" s="372">
        <v>0</v>
      </c>
      <c r="Z10" s="372">
        <v>0</v>
      </c>
      <c r="AA10" s="372">
        <v>0</v>
      </c>
    </row>
    <row r="11" spans="1:28">
      <c r="A11" s="372">
        <v>1.3</v>
      </c>
      <c r="B11" s="392" t="s">
        <v>444</v>
      </c>
      <c r="C11" s="372">
        <v>0</v>
      </c>
      <c r="D11" s="372">
        <v>0</v>
      </c>
      <c r="E11" s="372">
        <v>0</v>
      </c>
      <c r="F11" s="372">
        <v>0</v>
      </c>
      <c r="G11" s="372">
        <v>0</v>
      </c>
      <c r="H11" s="372">
        <v>0</v>
      </c>
      <c r="I11" s="372">
        <v>0</v>
      </c>
      <c r="J11" s="372">
        <v>0</v>
      </c>
      <c r="K11" s="372">
        <v>0</v>
      </c>
      <c r="L11" s="372">
        <v>0</v>
      </c>
      <c r="M11" s="372">
        <v>0</v>
      </c>
      <c r="N11" s="372">
        <v>0</v>
      </c>
      <c r="O11" s="372">
        <v>0</v>
      </c>
      <c r="P11" s="372">
        <v>0</v>
      </c>
      <c r="Q11" s="372">
        <v>0</v>
      </c>
      <c r="R11" s="372">
        <v>0</v>
      </c>
      <c r="S11" s="372">
        <v>0</v>
      </c>
      <c r="T11" s="372"/>
      <c r="U11" s="372">
        <v>0</v>
      </c>
      <c r="V11" s="372">
        <v>0</v>
      </c>
      <c r="W11" s="372">
        <v>0</v>
      </c>
      <c r="X11" s="372">
        <v>0</v>
      </c>
      <c r="Y11" s="372">
        <v>0</v>
      </c>
      <c r="Z11" s="372">
        <v>0</v>
      </c>
      <c r="AA11" s="372">
        <v>0</v>
      </c>
    </row>
    <row r="12" spans="1:28">
      <c r="A12" s="372">
        <v>1.4</v>
      </c>
      <c r="B12" s="392" t="s">
        <v>445</v>
      </c>
      <c r="C12" s="372">
        <v>61445344.327200003</v>
      </c>
      <c r="D12" s="372">
        <v>60590473.547200002</v>
      </c>
      <c r="E12" s="372">
        <v>0</v>
      </c>
      <c r="F12" s="372">
        <v>0</v>
      </c>
      <c r="G12" s="372">
        <v>0</v>
      </c>
      <c r="H12" s="372">
        <v>0</v>
      </c>
      <c r="I12" s="372">
        <v>0</v>
      </c>
      <c r="J12" s="372">
        <v>0</v>
      </c>
      <c r="K12" s="372">
        <v>0</v>
      </c>
      <c r="L12" s="372">
        <v>854870.78</v>
      </c>
      <c r="M12" s="372">
        <v>0</v>
      </c>
      <c r="N12" s="372">
        <v>0</v>
      </c>
      <c r="O12" s="372">
        <v>820632.23</v>
      </c>
      <c r="P12" s="372">
        <v>0</v>
      </c>
      <c r="Q12" s="372">
        <v>0</v>
      </c>
      <c r="R12" s="372">
        <v>0</v>
      </c>
      <c r="S12" s="372">
        <v>0</v>
      </c>
      <c r="T12" s="372"/>
      <c r="U12" s="372">
        <v>0</v>
      </c>
      <c r="V12" s="372">
        <v>0</v>
      </c>
      <c r="W12" s="372">
        <v>0</v>
      </c>
      <c r="X12" s="372">
        <v>0</v>
      </c>
      <c r="Y12" s="372">
        <v>0</v>
      </c>
      <c r="Z12" s="372">
        <v>0</v>
      </c>
      <c r="AA12" s="372">
        <v>0</v>
      </c>
    </row>
    <row r="13" spans="1:28">
      <c r="A13" s="372">
        <v>1.5</v>
      </c>
      <c r="B13" s="392" t="s">
        <v>446</v>
      </c>
      <c r="C13" s="372">
        <v>731655341.64620018</v>
      </c>
      <c r="D13" s="372">
        <v>651059232.1577003</v>
      </c>
      <c r="E13" s="372">
        <v>36067900.749600001</v>
      </c>
      <c r="F13" s="372">
        <v>0</v>
      </c>
      <c r="G13" s="372">
        <v>0</v>
      </c>
      <c r="H13" s="372">
        <v>44438152.64630001</v>
      </c>
      <c r="I13" s="372">
        <v>11390852.0703</v>
      </c>
      <c r="J13" s="372">
        <v>5912491.1900000013</v>
      </c>
      <c r="K13" s="372">
        <v>0</v>
      </c>
      <c r="L13" s="372">
        <v>36157956.842200018</v>
      </c>
      <c r="M13" s="372">
        <v>1842757.9087</v>
      </c>
      <c r="N13" s="372">
        <v>7054590.4221999999</v>
      </c>
      <c r="O13" s="372">
        <v>5736994.5333999982</v>
      </c>
      <c r="P13" s="372">
        <v>9168510.4032000005</v>
      </c>
      <c r="Q13" s="372">
        <v>4943962.7148000011</v>
      </c>
      <c r="R13" s="372">
        <v>2199509.2253</v>
      </c>
      <c r="S13" s="372">
        <v>0</v>
      </c>
      <c r="T13" s="372"/>
      <c r="U13" s="372">
        <v>0</v>
      </c>
      <c r="V13" s="372">
        <v>0</v>
      </c>
      <c r="W13" s="372">
        <v>0</v>
      </c>
      <c r="X13" s="372">
        <v>0</v>
      </c>
      <c r="Y13" s="372">
        <v>0</v>
      </c>
      <c r="Z13" s="372">
        <v>0</v>
      </c>
      <c r="AA13" s="372">
        <v>0</v>
      </c>
    </row>
    <row r="14" spans="1:28">
      <c r="A14" s="372">
        <v>1.6</v>
      </c>
      <c r="B14" s="392" t="s">
        <v>447</v>
      </c>
      <c r="C14" s="372">
        <v>854829225.8357054</v>
      </c>
      <c r="D14" s="372">
        <v>779535614.92600358</v>
      </c>
      <c r="E14" s="372">
        <v>26797817.905700009</v>
      </c>
      <c r="F14" s="372">
        <v>0</v>
      </c>
      <c r="G14" s="372">
        <v>0</v>
      </c>
      <c r="H14" s="372">
        <v>30197191.554500025</v>
      </c>
      <c r="I14" s="372">
        <v>3621746.6185000003</v>
      </c>
      <c r="J14" s="372">
        <v>6987364.9200999932</v>
      </c>
      <c r="K14" s="372">
        <v>0</v>
      </c>
      <c r="L14" s="372">
        <v>45096419.355199933</v>
      </c>
      <c r="M14" s="372">
        <v>3613462.5077000009</v>
      </c>
      <c r="N14" s="372">
        <v>3202090.2978999992</v>
      </c>
      <c r="O14" s="372">
        <v>8266291.9185999986</v>
      </c>
      <c r="P14" s="372">
        <v>9558951.9413999971</v>
      </c>
      <c r="Q14" s="372">
        <v>4995078.0237999996</v>
      </c>
      <c r="R14" s="372">
        <v>2521872.4300000006</v>
      </c>
      <c r="S14" s="372">
        <v>0</v>
      </c>
      <c r="T14" s="372"/>
      <c r="U14" s="372">
        <v>0</v>
      </c>
      <c r="V14" s="372">
        <v>0</v>
      </c>
      <c r="W14" s="372">
        <v>0</v>
      </c>
      <c r="X14" s="372">
        <v>0</v>
      </c>
      <c r="Y14" s="372">
        <v>0</v>
      </c>
      <c r="Z14" s="372">
        <v>0</v>
      </c>
      <c r="AA14" s="372">
        <v>0</v>
      </c>
    </row>
    <row r="15" spans="1:28">
      <c r="A15" s="401">
        <v>2</v>
      </c>
      <c r="B15" s="376" t="s">
        <v>448</v>
      </c>
      <c r="C15" s="376">
        <v>217612938.03</v>
      </c>
      <c r="D15" s="376">
        <v>217612938.03</v>
      </c>
      <c r="E15" s="376">
        <v>0</v>
      </c>
      <c r="F15" s="376">
        <v>0</v>
      </c>
      <c r="G15" s="376">
        <v>0</v>
      </c>
      <c r="H15" s="376">
        <v>0</v>
      </c>
      <c r="I15" s="376">
        <v>0</v>
      </c>
      <c r="J15" s="376">
        <v>0</v>
      </c>
      <c r="K15" s="376">
        <v>0</v>
      </c>
      <c r="L15" s="376">
        <v>0</v>
      </c>
      <c r="M15" s="376">
        <v>0</v>
      </c>
      <c r="N15" s="376">
        <v>0</v>
      </c>
      <c r="O15" s="376">
        <v>0</v>
      </c>
      <c r="P15" s="376">
        <v>0</v>
      </c>
      <c r="Q15" s="376">
        <v>0</v>
      </c>
      <c r="R15" s="376">
        <v>0</v>
      </c>
      <c r="S15" s="376">
        <v>0</v>
      </c>
      <c r="T15" s="372"/>
      <c r="U15" s="372">
        <v>0</v>
      </c>
      <c r="V15" s="372">
        <v>0</v>
      </c>
      <c r="W15" s="372">
        <v>0</v>
      </c>
      <c r="X15" s="372">
        <v>0</v>
      </c>
      <c r="Y15" s="372">
        <v>0</v>
      </c>
      <c r="Z15" s="372">
        <v>0</v>
      </c>
      <c r="AA15" s="372">
        <v>0</v>
      </c>
    </row>
    <row r="16" spans="1:28">
      <c r="A16" s="372">
        <v>2.1</v>
      </c>
      <c r="B16" s="392" t="s">
        <v>442</v>
      </c>
      <c r="C16" s="372">
        <v>9831363.8300000001</v>
      </c>
      <c r="D16" s="372">
        <v>9831363.8300000001</v>
      </c>
      <c r="E16" s="372">
        <v>0</v>
      </c>
      <c r="F16" s="372">
        <v>0</v>
      </c>
      <c r="G16" s="372">
        <v>0</v>
      </c>
      <c r="H16" s="372">
        <v>0</v>
      </c>
      <c r="I16" s="372">
        <v>0</v>
      </c>
      <c r="J16" s="372">
        <v>0</v>
      </c>
      <c r="K16" s="372">
        <v>0</v>
      </c>
      <c r="L16" s="372">
        <v>0</v>
      </c>
      <c r="M16" s="372">
        <v>0</v>
      </c>
      <c r="N16" s="372">
        <v>0</v>
      </c>
      <c r="O16" s="372">
        <v>0</v>
      </c>
      <c r="P16" s="372">
        <v>0</v>
      </c>
      <c r="Q16" s="372">
        <v>0</v>
      </c>
      <c r="R16" s="372">
        <v>0</v>
      </c>
      <c r="S16" s="372">
        <v>0</v>
      </c>
      <c r="T16" s="372"/>
      <c r="U16" s="372">
        <v>0</v>
      </c>
      <c r="V16" s="372">
        <v>0</v>
      </c>
      <c r="W16" s="372">
        <v>0</v>
      </c>
      <c r="X16" s="372">
        <v>0</v>
      </c>
      <c r="Y16" s="372">
        <v>0</v>
      </c>
      <c r="Z16" s="372">
        <v>0</v>
      </c>
      <c r="AA16" s="372">
        <v>0</v>
      </c>
    </row>
    <row r="17" spans="1:27">
      <c r="A17" s="372">
        <v>2.2000000000000002</v>
      </c>
      <c r="B17" s="392" t="s">
        <v>443</v>
      </c>
      <c r="C17" s="372">
        <v>77604642.790000007</v>
      </c>
      <c r="D17" s="372">
        <v>77604642.790000007</v>
      </c>
      <c r="E17" s="372">
        <v>0</v>
      </c>
      <c r="F17" s="372">
        <v>0</v>
      </c>
      <c r="G17" s="372">
        <v>0</v>
      </c>
      <c r="H17" s="372">
        <v>0</v>
      </c>
      <c r="I17" s="372">
        <v>0</v>
      </c>
      <c r="J17" s="372">
        <v>0</v>
      </c>
      <c r="K17" s="372">
        <v>0</v>
      </c>
      <c r="L17" s="372">
        <v>0</v>
      </c>
      <c r="M17" s="372">
        <v>0</v>
      </c>
      <c r="N17" s="372">
        <v>0</v>
      </c>
      <c r="O17" s="372">
        <v>0</v>
      </c>
      <c r="P17" s="372">
        <v>0</v>
      </c>
      <c r="Q17" s="372">
        <v>0</v>
      </c>
      <c r="R17" s="372">
        <v>0</v>
      </c>
      <c r="S17" s="372">
        <v>0</v>
      </c>
      <c r="T17" s="372"/>
      <c r="U17" s="372">
        <v>0</v>
      </c>
      <c r="V17" s="372">
        <v>0</v>
      </c>
      <c r="W17" s="372">
        <v>0</v>
      </c>
      <c r="X17" s="372">
        <v>0</v>
      </c>
      <c r="Y17" s="372">
        <v>0</v>
      </c>
      <c r="Z17" s="372">
        <v>0</v>
      </c>
      <c r="AA17" s="372">
        <v>0</v>
      </c>
    </row>
    <row r="18" spans="1:27">
      <c r="A18" s="372">
        <v>2.2999999999999998</v>
      </c>
      <c r="B18" s="392" t="s">
        <v>444</v>
      </c>
      <c r="C18" s="372">
        <v>99064167.070000008</v>
      </c>
      <c r="D18" s="372">
        <v>99064167.070000008</v>
      </c>
      <c r="E18" s="372">
        <v>0</v>
      </c>
      <c r="F18" s="372">
        <v>0</v>
      </c>
      <c r="G18" s="372">
        <v>0</v>
      </c>
      <c r="H18" s="372">
        <v>0</v>
      </c>
      <c r="I18" s="372">
        <v>0</v>
      </c>
      <c r="J18" s="372">
        <v>0</v>
      </c>
      <c r="K18" s="372">
        <v>0</v>
      </c>
      <c r="L18" s="372">
        <v>0</v>
      </c>
      <c r="M18" s="372">
        <v>0</v>
      </c>
      <c r="N18" s="372">
        <v>0</v>
      </c>
      <c r="O18" s="372">
        <v>0</v>
      </c>
      <c r="P18" s="372">
        <v>0</v>
      </c>
      <c r="Q18" s="372">
        <v>0</v>
      </c>
      <c r="R18" s="372">
        <v>0</v>
      </c>
      <c r="S18" s="372">
        <v>0</v>
      </c>
      <c r="T18" s="372"/>
      <c r="U18" s="372">
        <v>0</v>
      </c>
      <c r="V18" s="372">
        <v>0</v>
      </c>
      <c r="W18" s="372">
        <v>0</v>
      </c>
      <c r="X18" s="372">
        <v>0</v>
      </c>
      <c r="Y18" s="372">
        <v>0</v>
      </c>
      <c r="Z18" s="372">
        <v>0</v>
      </c>
      <c r="AA18" s="372">
        <v>0</v>
      </c>
    </row>
    <row r="19" spans="1:27">
      <c r="A19" s="372">
        <v>2.4</v>
      </c>
      <c r="B19" s="392" t="s">
        <v>445</v>
      </c>
      <c r="C19" s="372">
        <v>31112764.34</v>
      </c>
      <c r="D19" s="372">
        <v>31112764.34</v>
      </c>
      <c r="E19" s="372">
        <v>0</v>
      </c>
      <c r="F19" s="372">
        <v>0</v>
      </c>
      <c r="G19" s="372">
        <v>0</v>
      </c>
      <c r="H19" s="372">
        <v>0</v>
      </c>
      <c r="I19" s="372">
        <v>0</v>
      </c>
      <c r="J19" s="372">
        <v>0</v>
      </c>
      <c r="K19" s="372">
        <v>0</v>
      </c>
      <c r="L19" s="372">
        <v>0</v>
      </c>
      <c r="M19" s="372">
        <v>0</v>
      </c>
      <c r="N19" s="372">
        <v>0</v>
      </c>
      <c r="O19" s="372">
        <v>0</v>
      </c>
      <c r="P19" s="372">
        <v>0</v>
      </c>
      <c r="Q19" s="372">
        <v>0</v>
      </c>
      <c r="R19" s="372">
        <v>0</v>
      </c>
      <c r="S19" s="372">
        <v>0</v>
      </c>
      <c r="T19" s="372"/>
      <c r="U19" s="372">
        <v>0</v>
      </c>
      <c r="V19" s="372">
        <v>0</v>
      </c>
      <c r="W19" s="372">
        <v>0</v>
      </c>
      <c r="X19" s="372">
        <v>0</v>
      </c>
      <c r="Y19" s="372">
        <v>0</v>
      </c>
      <c r="Z19" s="372">
        <v>0</v>
      </c>
      <c r="AA19" s="372">
        <v>0</v>
      </c>
    </row>
    <row r="20" spans="1:27">
      <c r="A20" s="372">
        <v>2.5</v>
      </c>
      <c r="B20" s="392" t="s">
        <v>446</v>
      </c>
      <c r="C20" s="372">
        <v>0</v>
      </c>
      <c r="D20" s="372">
        <v>0</v>
      </c>
      <c r="E20" s="372">
        <v>0</v>
      </c>
      <c r="F20" s="372">
        <v>0</v>
      </c>
      <c r="G20" s="372">
        <v>0</v>
      </c>
      <c r="H20" s="372">
        <v>0</v>
      </c>
      <c r="I20" s="372">
        <v>0</v>
      </c>
      <c r="J20" s="372">
        <v>0</v>
      </c>
      <c r="K20" s="372">
        <v>0</v>
      </c>
      <c r="L20" s="372">
        <v>0</v>
      </c>
      <c r="M20" s="372">
        <v>0</v>
      </c>
      <c r="N20" s="372">
        <v>0</v>
      </c>
      <c r="O20" s="372">
        <v>0</v>
      </c>
      <c r="P20" s="372">
        <v>0</v>
      </c>
      <c r="Q20" s="372">
        <v>0</v>
      </c>
      <c r="R20" s="372">
        <v>0</v>
      </c>
      <c r="S20" s="372">
        <v>0</v>
      </c>
      <c r="T20" s="372"/>
      <c r="U20" s="372">
        <v>0</v>
      </c>
      <c r="V20" s="372">
        <v>0</v>
      </c>
      <c r="W20" s="372">
        <v>0</v>
      </c>
      <c r="X20" s="372">
        <v>0</v>
      </c>
      <c r="Y20" s="372">
        <v>0</v>
      </c>
      <c r="Z20" s="372">
        <v>0</v>
      </c>
      <c r="AA20" s="372">
        <v>0</v>
      </c>
    </row>
    <row r="21" spans="1:27">
      <c r="A21" s="372">
        <v>2.6</v>
      </c>
      <c r="B21" s="392" t="s">
        <v>447</v>
      </c>
      <c r="C21" s="372">
        <v>0</v>
      </c>
      <c r="D21" s="372">
        <v>0</v>
      </c>
      <c r="E21" s="372">
        <v>0</v>
      </c>
      <c r="F21" s="372">
        <v>0</v>
      </c>
      <c r="G21" s="372">
        <v>0</v>
      </c>
      <c r="H21" s="372">
        <v>0</v>
      </c>
      <c r="I21" s="372">
        <v>0</v>
      </c>
      <c r="J21" s="372">
        <v>0</v>
      </c>
      <c r="K21" s="372">
        <v>0</v>
      </c>
      <c r="L21" s="372">
        <v>0</v>
      </c>
      <c r="M21" s="372">
        <v>0</v>
      </c>
      <c r="N21" s="372">
        <v>0</v>
      </c>
      <c r="O21" s="372">
        <v>0</v>
      </c>
      <c r="P21" s="372">
        <v>0</v>
      </c>
      <c r="Q21" s="372">
        <v>0</v>
      </c>
      <c r="R21" s="372">
        <v>0</v>
      </c>
      <c r="S21" s="372">
        <v>0</v>
      </c>
      <c r="T21" s="372"/>
      <c r="U21" s="372">
        <v>0</v>
      </c>
      <c r="V21" s="372">
        <v>0</v>
      </c>
      <c r="W21" s="372">
        <v>0</v>
      </c>
      <c r="X21" s="372">
        <v>0</v>
      </c>
      <c r="Y21" s="372">
        <v>0</v>
      </c>
      <c r="Z21" s="372">
        <v>0</v>
      </c>
      <c r="AA21" s="372">
        <v>0</v>
      </c>
    </row>
    <row r="22" spans="1:27">
      <c r="A22" s="401">
        <v>3</v>
      </c>
      <c r="B22" s="376" t="s">
        <v>488</v>
      </c>
      <c r="C22" s="376">
        <v>45650439.859999999</v>
      </c>
      <c r="D22" s="376">
        <v>45650439.859999999</v>
      </c>
      <c r="E22" s="400"/>
      <c r="F22" s="400"/>
      <c r="G22" s="400"/>
      <c r="H22" s="376">
        <v>0</v>
      </c>
      <c r="I22" s="400"/>
      <c r="J22" s="400"/>
      <c r="K22" s="400"/>
      <c r="L22" s="376">
        <v>0</v>
      </c>
      <c r="M22" s="400"/>
      <c r="N22" s="400"/>
      <c r="O22" s="400"/>
      <c r="P22" s="400"/>
      <c r="Q22" s="400"/>
      <c r="R22" s="400"/>
      <c r="S22" s="400"/>
      <c r="T22" s="376"/>
      <c r="U22" s="400"/>
      <c r="V22" s="400"/>
      <c r="W22" s="400"/>
      <c r="X22" s="400"/>
      <c r="Y22" s="400"/>
      <c r="Z22" s="400"/>
      <c r="AA22" s="400"/>
    </row>
    <row r="23" spans="1:27">
      <c r="A23" s="372">
        <v>3.1</v>
      </c>
      <c r="B23" s="392" t="s">
        <v>442</v>
      </c>
      <c r="C23" s="376">
        <v>0</v>
      </c>
      <c r="D23" s="376">
        <v>0</v>
      </c>
      <c r="E23" s="400"/>
      <c r="F23" s="400"/>
      <c r="G23" s="400"/>
      <c r="H23" s="376">
        <v>0</v>
      </c>
      <c r="I23" s="400"/>
      <c r="J23" s="400"/>
      <c r="K23" s="400"/>
      <c r="L23" s="376">
        <v>0</v>
      </c>
      <c r="M23" s="400"/>
      <c r="N23" s="400"/>
      <c r="O23" s="400"/>
      <c r="P23" s="400"/>
      <c r="Q23" s="400"/>
      <c r="R23" s="400"/>
      <c r="S23" s="400"/>
      <c r="T23" s="376"/>
      <c r="U23" s="400"/>
      <c r="V23" s="400"/>
      <c r="W23" s="400"/>
      <c r="X23" s="400"/>
      <c r="Y23" s="400"/>
      <c r="Z23" s="400"/>
      <c r="AA23" s="400"/>
    </row>
    <row r="24" spans="1:27">
      <c r="A24" s="372">
        <v>3.2</v>
      </c>
      <c r="B24" s="392" t="s">
        <v>443</v>
      </c>
      <c r="C24" s="376">
        <v>0</v>
      </c>
      <c r="D24" s="376">
        <v>0</v>
      </c>
      <c r="E24" s="400"/>
      <c r="F24" s="400"/>
      <c r="G24" s="400"/>
      <c r="H24" s="376">
        <v>0</v>
      </c>
      <c r="I24" s="400"/>
      <c r="J24" s="400"/>
      <c r="K24" s="400"/>
      <c r="L24" s="376">
        <v>0</v>
      </c>
      <c r="M24" s="400"/>
      <c r="N24" s="400"/>
      <c r="O24" s="400"/>
      <c r="P24" s="400"/>
      <c r="Q24" s="400"/>
      <c r="R24" s="400"/>
      <c r="S24" s="400"/>
      <c r="T24" s="376"/>
      <c r="U24" s="400"/>
      <c r="V24" s="400"/>
      <c r="W24" s="400"/>
      <c r="X24" s="400"/>
      <c r="Y24" s="400"/>
      <c r="Z24" s="400"/>
      <c r="AA24" s="400"/>
    </row>
    <row r="25" spans="1:27">
      <c r="A25" s="372">
        <v>3.3</v>
      </c>
      <c r="B25" s="392" t="s">
        <v>444</v>
      </c>
      <c r="C25" s="376">
        <v>0</v>
      </c>
      <c r="D25" s="376">
        <v>0</v>
      </c>
      <c r="E25" s="400"/>
      <c r="F25" s="400"/>
      <c r="G25" s="400"/>
      <c r="H25" s="376">
        <v>0</v>
      </c>
      <c r="I25" s="400"/>
      <c r="J25" s="400"/>
      <c r="K25" s="400"/>
      <c r="L25" s="376">
        <v>0</v>
      </c>
      <c r="M25" s="400"/>
      <c r="N25" s="400"/>
      <c r="O25" s="400"/>
      <c r="P25" s="400"/>
      <c r="Q25" s="400"/>
      <c r="R25" s="400"/>
      <c r="S25" s="400"/>
      <c r="T25" s="376"/>
      <c r="U25" s="400"/>
      <c r="V25" s="400"/>
      <c r="W25" s="400"/>
      <c r="X25" s="400"/>
      <c r="Y25" s="400"/>
      <c r="Z25" s="400"/>
      <c r="AA25" s="400"/>
    </row>
    <row r="26" spans="1:27">
      <c r="A26" s="372">
        <v>3.4</v>
      </c>
      <c r="B26" s="392" t="s">
        <v>445</v>
      </c>
      <c r="C26" s="376">
        <v>70000</v>
      </c>
      <c r="D26" s="376">
        <v>70000</v>
      </c>
      <c r="E26" s="400"/>
      <c r="F26" s="400"/>
      <c r="G26" s="400"/>
      <c r="H26" s="376">
        <v>0</v>
      </c>
      <c r="I26" s="400"/>
      <c r="J26" s="400"/>
      <c r="K26" s="400"/>
      <c r="L26" s="376">
        <v>0</v>
      </c>
      <c r="M26" s="400"/>
      <c r="N26" s="400"/>
      <c r="O26" s="400"/>
      <c r="P26" s="400"/>
      <c r="Q26" s="400"/>
      <c r="R26" s="400"/>
      <c r="S26" s="400"/>
      <c r="T26" s="376"/>
      <c r="U26" s="400"/>
      <c r="V26" s="400"/>
      <c r="W26" s="400"/>
      <c r="X26" s="400"/>
      <c r="Y26" s="400"/>
      <c r="Z26" s="400"/>
      <c r="AA26" s="400"/>
    </row>
    <row r="27" spans="1:27">
      <c r="A27" s="372">
        <v>3.5</v>
      </c>
      <c r="B27" s="392" t="s">
        <v>446</v>
      </c>
      <c r="C27" s="376">
        <v>32924059.580000002</v>
      </c>
      <c r="D27" s="376">
        <v>32924059.580000002</v>
      </c>
      <c r="E27" s="400"/>
      <c r="F27" s="400"/>
      <c r="G27" s="400"/>
      <c r="H27" s="376">
        <v>0</v>
      </c>
      <c r="I27" s="400"/>
      <c r="J27" s="400"/>
      <c r="K27" s="400"/>
      <c r="L27" s="376">
        <v>0</v>
      </c>
      <c r="M27" s="400"/>
      <c r="N27" s="400"/>
      <c r="O27" s="400"/>
      <c r="P27" s="400"/>
      <c r="Q27" s="400"/>
      <c r="R27" s="400"/>
      <c r="S27" s="400"/>
      <c r="T27" s="376"/>
      <c r="U27" s="400"/>
      <c r="V27" s="400"/>
      <c r="W27" s="400"/>
      <c r="X27" s="400"/>
      <c r="Y27" s="400"/>
      <c r="Z27" s="400"/>
      <c r="AA27" s="400"/>
    </row>
    <row r="28" spans="1:27">
      <c r="A28" s="372">
        <v>3.6</v>
      </c>
      <c r="B28" s="392" t="s">
        <v>447</v>
      </c>
      <c r="C28" s="376">
        <v>12656380.279999997</v>
      </c>
      <c r="D28" s="376">
        <v>12656380.279999997</v>
      </c>
      <c r="E28" s="400"/>
      <c r="F28" s="400"/>
      <c r="G28" s="400"/>
      <c r="H28" s="376">
        <v>0</v>
      </c>
      <c r="I28" s="400"/>
      <c r="J28" s="400"/>
      <c r="K28" s="400"/>
      <c r="L28" s="376">
        <v>0</v>
      </c>
      <c r="M28" s="400"/>
      <c r="N28" s="400"/>
      <c r="O28" s="400"/>
      <c r="P28" s="400"/>
      <c r="Q28" s="400"/>
      <c r="R28" s="400"/>
      <c r="S28" s="400"/>
      <c r="T28" s="376"/>
      <c r="U28" s="400"/>
      <c r="V28" s="400"/>
      <c r="W28" s="400"/>
      <c r="X28" s="400"/>
      <c r="Y28" s="400"/>
      <c r="Z28" s="400"/>
      <c r="AA28" s="400"/>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92D050"/>
  </sheetPr>
  <dimension ref="A1:AA22"/>
  <sheetViews>
    <sheetView showGridLines="0" zoomScaleNormal="100" workbookViewId="0"/>
  </sheetViews>
  <sheetFormatPr defaultColWidth="9.109375" defaultRowHeight="12"/>
  <cols>
    <col min="1" max="1" width="11.88671875" style="383" bestFit="1" customWidth="1"/>
    <col min="2" max="2" width="90.33203125" style="383" bestFit="1" customWidth="1"/>
    <col min="3" max="3" width="20.109375" style="383" customWidth="1"/>
    <col min="4" max="4" width="22.33203125" style="383" customWidth="1"/>
    <col min="5" max="7" width="17.109375" style="383" customWidth="1"/>
    <col min="8" max="8" width="22.33203125" style="383" customWidth="1"/>
    <col min="9" max="10" width="17.109375" style="383" customWidth="1"/>
    <col min="11" max="27" width="22.33203125" style="383" customWidth="1"/>
    <col min="28" max="16384" width="9.109375" style="383"/>
  </cols>
  <sheetData>
    <row r="1" spans="1:27" ht="13.8">
      <c r="A1" s="284" t="s">
        <v>30</v>
      </c>
      <c r="B1" s="369" t="str">
        <f>Info!C2</f>
        <v>Terabank</v>
      </c>
    </row>
    <row r="2" spans="1:27">
      <c r="A2" s="284" t="s">
        <v>31</v>
      </c>
      <c r="B2" s="368">
        <f>'1. key ratios'!B2</f>
        <v>45930</v>
      </c>
    </row>
    <row r="3" spans="1:27">
      <c r="A3" s="285" t="s">
        <v>450</v>
      </c>
      <c r="C3" s="385"/>
    </row>
    <row r="4" spans="1:27" ht="12.6" thickBot="1">
      <c r="A4" s="285"/>
      <c r="B4" s="385"/>
      <c r="C4" s="385"/>
    </row>
    <row r="5" spans="1:27" ht="13.5" customHeight="1">
      <c r="A5" s="663" t="s">
        <v>656</v>
      </c>
      <c r="B5" s="664"/>
      <c r="C5" s="672" t="s">
        <v>655</v>
      </c>
      <c r="D5" s="673"/>
      <c r="E5" s="673"/>
      <c r="F5" s="673"/>
      <c r="G5" s="673"/>
      <c r="H5" s="673"/>
      <c r="I5" s="673"/>
      <c r="J5" s="673"/>
      <c r="K5" s="673"/>
      <c r="L5" s="673"/>
      <c r="M5" s="673"/>
      <c r="N5" s="673"/>
      <c r="O5" s="673"/>
      <c r="P5" s="673"/>
      <c r="Q5" s="673"/>
      <c r="R5" s="673"/>
      <c r="S5" s="674"/>
      <c r="T5" s="408"/>
      <c r="U5" s="408"/>
      <c r="V5" s="408"/>
      <c r="W5" s="408"/>
      <c r="X5" s="408"/>
      <c r="Y5" s="408"/>
      <c r="Z5" s="408"/>
      <c r="AA5" s="407"/>
    </row>
    <row r="6" spans="1:27" ht="12" customHeight="1">
      <c r="A6" s="665"/>
      <c r="B6" s="666"/>
      <c r="C6" s="669" t="s">
        <v>64</v>
      </c>
      <c r="D6" s="661" t="s">
        <v>652</v>
      </c>
      <c r="E6" s="661"/>
      <c r="F6" s="661"/>
      <c r="G6" s="661"/>
      <c r="H6" s="661" t="s">
        <v>651</v>
      </c>
      <c r="I6" s="661"/>
      <c r="J6" s="661"/>
      <c r="K6" s="661"/>
      <c r="L6" s="405"/>
      <c r="M6" s="662" t="s">
        <v>650</v>
      </c>
      <c r="N6" s="662"/>
      <c r="O6" s="662"/>
      <c r="P6" s="662"/>
      <c r="Q6" s="662"/>
      <c r="R6" s="662"/>
      <c r="S6" s="671"/>
      <c r="T6" s="408"/>
      <c r="U6" s="650" t="s">
        <v>649</v>
      </c>
      <c r="V6" s="650"/>
      <c r="W6" s="650"/>
      <c r="X6" s="650"/>
      <c r="Y6" s="650"/>
      <c r="Z6" s="650"/>
      <c r="AA6" s="643"/>
    </row>
    <row r="7" spans="1:27" ht="24">
      <c r="A7" s="667"/>
      <c r="B7" s="668"/>
      <c r="C7" s="670"/>
      <c r="D7" s="404"/>
      <c r="E7" s="380" t="s">
        <v>440</v>
      </c>
      <c r="F7" s="380" t="s">
        <v>647</v>
      </c>
      <c r="G7" s="382" t="s">
        <v>648</v>
      </c>
      <c r="H7" s="384"/>
      <c r="I7" s="380" t="s">
        <v>440</v>
      </c>
      <c r="J7" s="380" t="s">
        <v>647</v>
      </c>
      <c r="K7" s="382" t="s">
        <v>648</v>
      </c>
      <c r="L7" s="403"/>
      <c r="M7" s="380" t="s">
        <v>440</v>
      </c>
      <c r="N7" s="380" t="s">
        <v>647</v>
      </c>
      <c r="O7" s="380" t="s">
        <v>646</v>
      </c>
      <c r="P7" s="380" t="s">
        <v>645</v>
      </c>
      <c r="Q7" s="380" t="s">
        <v>644</v>
      </c>
      <c r="R7" s="380" t="s">
        <v>643</v>
      </c>
      <c r="S7" s="439" t="s">
        <v>642</v>
      </c>
      <c r="T7" s="438"/>
      <c r="U7" s="380" t="s">
        <v>440</v>
      </c>
      <c r="V7" s="380" t="s">
        <v>647</v>
      </c>
      <c r="W7" s="380" t="s">
        <v>646</v>
      </c>
      <c r="X7" s="380" t="s">
        <v>645</v>
      </c>
      <c r="Y7" s="380" t="s">
        <v>644</v>
      </c>
      <c r="Z7" s="380" t="s">
        <v>643</v>
      </c>
      <c r="AA7" s="380" t="s">
        <v>642</v>
      </c>
    </row>
    <row r="8" spans="1:27">
      <c r="A8" s="437">
        <v>1</v>
      </c>
      <c r="B8" s="436" t="s">
        <v>441</v>
      </c>
      <c r="C8" s="435">
        <v>1647929911.8090923</v>
      </c>
      <c r="D8" s="372">
        <v>1491185320.6308985</v>
      </c>
      <c r="E8" s="372">
        <v>62865718.655299932</v>
      </c>
      <c r="F8" s="372">
        <v>0</v>
      </c>
      <c r="G8" s="372">
        <v>0</v>
      </c>
      <c r="H8" s="372">
        <v>74635344.200799972</v>
      </c>
      <c r="I8" s="372">
        <v>15012598.6888</v>
      </c>
      <c r="J8" s="372">
        <v>12899856.110100005</v>
      </c>
      <c r="K8" s="372">
        <v>0</v>
      </c>
      <c r="L8" s="372">
        <v>82109246.97740002</v>
      </c>
      <c r="M8" s="372">
        <v>5456220.4163999995</v>
      </c>
      <c r="N8" s="372">
        <v>10256680.720100001</v>
      </c>
      <c r="O8" s="372">
        <v>14823918.682000006</v>
      </c>
      <c r="P8" s="372">
        <v>18727462.344600007</v>
      </c>
      <c r="Q8" s="372">
        <v>9939040.7385999989</v>
      </c>
      <c r="R8" s="372">
        <v>4721381.6553000007</v>
      </c>
      <c r="S8" s="372">
        <v>0</v>
      </c>
      <c r="T8" s="415"/>
      <c r="U8" s="372"/>
      <c r="V8" s="372"/>
      <c r="W8" s="372"/>
      <c r="X8" s="372"/>
      <c r="Y8" s="372"/>
      <c r="Z8" s="372"/>
      <c r="AA8" s="414"/>
    </row>
    <row r="9" spans="1:27">
      <c r="A9" s="428">
        <v>1.1000000000000001</v>
      </c>
      <c r="B9" s="434" t="s">
        <v>451</v>
      </c>
      <c r="C9" s="435">
        <v>1556769353.8778949</v>
      </c>
      <c r="D9" s="372">
        <v>1404826024.3384957</v>
      </c>
      <c r="E9" s="372">
        <v>1404826024.3384957</v>
      </c>
      <c r="F9" s="372">
        <v>0</v>
      </c>
      <c r="G9" s="372">
        <v>0</v>
      </c>
      <c r="H9" s="372">
        <v>73241250.220800012</v>
      </c>
      <c r="I9" s="372">
        <v>60993008.500700019</v>
      </c>
      <c r="J9" s="372">
        <v>12248241.720100002</v>
      </c>
      <c r="K9" s="372">
        <v>0</v>
      </c>
      <c r="L9" s="372">
        <v>78702079.318599924</v>
      </c>
      <c r="M9" s="372">
        <v>22817552.447999999</v>
      </c>
      <c r="N9" s="372">
        <v>10232326.2301</v>
      </c>
      <c r="O9" s="372">
        <v>13899712.562000001</v>
      </c>
      <c r="P9" s="372">
        <v>17210813.514599994</v>
      </c>
      <c r="Q9" s="372">
        <v>9835399.068599999</v>
      </c>
      <c r="R9" s="372">
        <v>4706275.4953000005</v>
      </c>
      <c r="S9" s="372">
        <v>0</v>
      </c>
      <c r="T9" s="415"/>
      <c r="U9" s="372"/>
      <c r="V9" s="372"/>
      <c r="W9" s="372"/>
      <c r="X9" s="372"/>
      <c r="Y9" s="372"/>
      <c r="Z9" s="372"/>
      <c r="AA9" s="414"/>
    </row>
    <row r="10" spans="1:27">
      <c r="A10" s="432" t="s">
        <v>14</v>
      </c>
      <c r="B10" s="433" t="s">
        <v>452</v>
      </c>
      <c r="C10" s="435">
        <v>1392205394.867398</v>
      </c>
      <c r="D10" s="372">
        <v>1257538889.1241004</v>
      </c>
      <c r="E10" s="372">
        <v>1257538889.1241004</v>
      </c>
      <c r="F10" s="372">
        <v>0</v>
      </c>
      <c r="G10" s="372">
        <v>0</v>
      </c>
      <c r="H10" s="372">
        <v>69409248.230799988</v>
      </c>
      <c r="I10" s="372">
        <v>57990813.100700021</v>
      </c>
      <c r="J10" s="372">
        <v>11418435.130100003</v>
      </c>
      <c r="K10" s="372">
        <v>0</v>
      </c>
      <c r="L10" s="372">
        <v>65257257.512499981</v>
      </c>
      <c r="M10" s="372">
        <v>20243174.280499998</v>
      </c>
      <c r="N10" s="372">
        <v>10126188.3901</v>
      </c>
      <c r="O10" s="372">
        <v>10842871.653400004</v>
      </c>
      <c r="P10" s="372">
        <v>13105972.494600005</v>
      </c>
      <c r="Q10" s="372">
        <v>6580194.398599999</v>
      </c>
      <c r="R10" s="372">
        <v>4358856.2952999994</v>
      </c>
      <c r="S10" s="372">
        <v>0</v>
      </c>
      <c r="T10" s="415"/>
      <c r="U10" s="372"/>
      <c r="V10" s="372"/>
      <c r="W10" s="372"/>
      <c r="X10" s="372"/>
      <c r="Y10" s="372"/>
      <c r="Z10" s="372"/>
      <c r="AA10" s="414"/>
    </row>
    <row r="11" spans="1:27">
      <c r="A11" s="430" t="s">
        <v>453</v>
      </c>
      <c r="B11" s="431" t="s">
        <v>454</v>
      </c>
      <c r="C11" s="435">
        <v>781104092.28940356</v>
      </c>
      <c r="D11" s="372">
        <v>708066006.57930326</v>
      </c>
      <c r="E11" s="372">
        <v>708066006.57930326</v>
      </c>
      <c r="F11" s="372">
        <v>0</v>
      </c>
      <c r="G11" s="372">
        <v>0</v>
      </c>
      <c r="H11" s="372">
        <v>32802001.298400022</v>
      </c>
      <c r="I11" s="372">
        <v>26105162.367200002</v>
      </c>
      <c r="J11" s="372">
        <v>6696838.9312000005</v>
      </c>
      <c r="K11" s="372">
        <v>0</v>
      </c>
      <c r="L11" s="372">
        <v>40236084.411700018</v>
      </c>
      <c r="M11" s="372">
        <v>14407917.614599995</v>
      </c>
      <c r="N11" s="372">
        <v>5310246.8398999991</v>
      </c>
      <c r="O11" s="372">
        <v>6967388.4289999995</v>
      </c>
      <c r="P11" s="372">
        <v>0</v>
      </c>
      <c r="Q11" s="372">
        <v>0</v>
      </c>
      <c r="R11" s="372">
        <v>0</v>
      </c>
      <c r="S11" s="372">
        <v>0</v>
      </c>
      <c r="T11" s="415"/>
      <c r="U11" s="372"/>
      <c r="V11" s="372"/>
      <c r="W11" s="372"/>
      <c r="X11" s="372"/>
      <c r="Y11" s="372"/>
      <c r="Z11" s="372"/>
      <c r="AA11" s="414"/>
    </row>
    <row r="12" spans="1:27">
      <c r="A12" s="430" t="s">
        <v>455</v>
      </c>
      <c r="B12" s="431" t="s">
        <v>456</v>
      </c>
      <c r="C12" s="435">
        <v>239687101.91879988</v>
      </c>
      <c r="D12" s="372">
        <v>224188907.75539991</v>
      </c>
      <c r="E12" s="372">
        <v>224188907.75539991</v>
      </c>
      <c r="F12" s="372">
        <v>0</v>
      </c>
      <c r="G12" s="372">
        <v>0</v>
      </c>
      <c r="H12" s="372">
        <v>7505289.2942000004</v>
      </c>
      <c r="I12" s="372">
        <v>6935680.8090999993</v>
      </c>
      <c r="J12" s="372">
        <v>569608.48509999993</v>
      </c>
      <c r="K12" s="372">
        <v>0</v>
      </c>
      <c r="L12" s="372">
        <v>7992904.8691999987</v>
      </c>
      <c r="M12" s="372">
        <v>676820.72</v>
      </c>
      <c r="N12" s="372">
        <v>3092800.2034</v>
      </c>
      <c r="O12" s="372">
        <v>452966.1</v>
      </c>
      <c r="P12" s="372">
        <v>0</v>
      </c>
      <c r="Q12" s="372">
        <v>0</v>
      </c>
      <c r="R12" s="372">
        <v>0</v>
      </c>
      <c r="S12" s="372">
        <v>0</v>
      </c>
      <c r="T12" s="415"/>
      <c r="U12" s="372"/>
      <c r="V12" s="372"/>
      <c r="W12" s="372"/>
      <c r="X12" s="372"/>
      <c r="Y12" s="372"/>
      <c r="Z12" s="372"/>
      <c r="AA12" s="414"/>
    </row>
    <row r="13" spans="1:27">
      <c r="A13" s="430" t="s">
        <v>457</v>
      </c>
      <c r="B13" s="431" t="s">
        <v>458</v>
      </c>
      <c r="C13" s="435">
        <v>141138746.62790003</v>
      </c>
      <c r="D13" s="372">
        <v>134815721.57099998</v>
      </c>
      <c r="E13" s="372">
        <v>134815721.57099998</v>
      </c>
      <c r="F13" s="372">
        <v>0</v>
      </c>
      <c r="G13" s="372">
        <v>0</v>
      </c>
      <c r="H13" s="372">
        <v>3676351.84</v>
      </c>
      <c r="I13" s="372">
        <v>1553105.34</v>
      </c>
      <c r="J13" s="372">
        <v>2123246.5</v>
      </c>
      <c r="K13" s="372">
        <v>0</v>
      </c>
      <c r="L13" s="372">
        <v>2646673.2168999999</v>
      </c>
      <c r="M13" s="372">
        <v>275157.05</v>
      </c>
      <c r="N13" s="372">
        <v>124143.48</v>
      </c>
      <c r="O13" s="372">
        <v>620902.04</v>
      </c>
      <c r="P13" s="372">
        <v>0</v>
      </c>
      <c r="Q13" s="372">
        <v>0</v>
      </c>
      <c r="R13" s="372">
        <v>0</v>
      </c>
      <c r="S13" s="372">
        <v>0</v>
      </c>
      <c r="T13" s="415"/>
      <c r="U13" s="372"/>
      <c r="V13" s="372"/>
      <c r="W13" s="372"/>
      <c r="X13" s="372"/>
      <c r="Y13" s="372"/>
      <c r="Z13" s="372"/>
      <c r="AA13" s="414"/>
    </row>
    <row r="14" spans="1:27">
      <c r="A14" s="430" t="s">
        <v>459</v>
      </c>
      <c r="B14" s="431" t="s">
        <v>460</v>
      </c>
      <c r="C14" s="435">
        <v>230275454.03129998</v>
      </c>
      <c r="D14" s="372">
        <v>190468253.21839991</v>
      </c>
      <c r="E14" s="372">
        <v>190468253.21839991</v>
      </c>
      <c r="F14" s="372">
        <v>0</v>
      </c>
      <c r="G14" s="372">
        <v>0</v>
      </c>
      <c r="H14" s="372">
        <v>25425605.798200011</v>
      </c>
      <c r="I14" s="372">
        <v>23396864.584400002</v>
      </c>
      <c r="J14" s="372">
        <v>2028741.2137999998</v>
      </c>
      <c r="K14" s="372">
        <v>0</v>
      </c>
      <c r="L14" s="372">
        <v>14381595.014700001</v>
      </c>
      <c r="M14" s="372">
        <v>4883278.895899999</v>
      </c>
      <c r="N14" s="372">
        <v>1598997.8668</v>
      </c>
      <c r="O14" s="372">
        <v>2801615.0844000001</v>
      </c>
      <c r="P14" s="372">
        <v>1432893.4276000001</v>
      </c>
      <c r="Q14" s="372">
        <v>2489635.0500000003</v>
      </c>
      <c r="R14" s="372">
        <v>1175174.69</v>
      </c>
      <c r="S14" s="372">
        <v>0</v>
      </c>
      <c r="T14" s="415"/>
      <c r="U14" s="372"/>
      <c r="V14" s="372"/>
      <c r="W14" s="372"/>
      <c r="X14" s="372"/>
      <c r="Y14" s="372"/>
      <c r="Z14" s="372"/>
      <c r="AA14" s="414"/>
    </row>
    <row r="15" spans="1:27">
      <c r="A15" s="429">
        <v>1.2</v>
      </c>
      <c r="B15" s="427" t="s">
        <v>654</v>
      </c>
      <c r="C15" s="435">
        <v>31065751.122600012</v>
      </c>
      <c r="D15" s="372">
        <v>6073242.5594999697</v>
      </c>
      <c r="E15" s="372">
        <v>6073242.5594999697</v>
      </c>
      <c r="F15" s="372">
        <v>0</v>
      </c>
      <c r="G15" s="372">
        <v>0</v>
      </c>
      <c r="H15" s="372">
        <v>4608107.6236000033</v>
      </c>
      <c r="I15" s="372">
        <v>3086718.6846999992</v>
      </c>
      <c r="J15" s="372">
        <v>1521388.9389000011</v>
      </c>
      <c r="K15" s="372">
        <v>0</v>
      </c>
      <c r="L15" s="372">
        <v>20384400.939500004</v>
      </c>
      <c r="M15" s="372">
        <v>4903140.8577000033</v>
      </c>
      <c r="N15" s="372">
        <v>1913621.2394999999</v>
      </c>
      <c r="O15" s="372">
        <v>3125192.9879000029</v>
      </c>
      <c r="P15" s="372">
        <v>4485941.193500001</v>
      </c>
      <c r="Q15" s="372">
        <v>4175044.5078999987</v>
      </c>
      <c r="R15" s="372">
        <v>1781460.1530000006</v>
      </c>
      <c r="S15" s="372">
        <v>0</v>
      </c>
      <c r="T15" s="415"/>
      <c r="U15" s="372"/>
      <c r="V15" s="372"/>
      <c r="W15" s="372"/>
      <c r="X15" s="372"/>
      <c r="Y15" s="372"/>
      <c r="Z15" s="372"/>
      <c r="AA15" s="414"/>
    </row>
    <row r="16" spans="1:27">
      <c r="A16" s="428">
        <v>1.3</v>
      </c>
      <c r="B16" s="427" t="s">
        <v>499</v>
      </c>
      <c r="C16" s="426"/>
      <c r="D16" s="424"/>
      <c r="E16" s="424"/>
      <c r="F16" s="424"/>
      <c r="G16" s="424"/>
      <c r="H16" s="424"/>
      <c r="I16" s="424"/>
      <c r="J16" s="424"/>
      <c r="K16" s="424"/>
      <c r="L16" s="424"/>
      <c r="M16" s="424"/>
      <c r="N16" s="424"/>
      <c r="O16" s="424"/>
      <c r="P16" s="424"/>
      <c r="Q16" s="424"/>
      <c r="R16" s="424"/>
      <c r="S16" s="423"/>
      <c r="T16" s="425"/>
      <c r="U16" s="424"/>
      <c r="V16" s="424"/>
      <c r="W16" s="424"/>
      <c r="X16" s="424"/>
      <c r="Y16" s="424"/>
      <c r="Z16" s="424"/>
      <c r="AA16" s="423"/>
    </row>
    <row r="17" spans="1:27">
      <c r="A17" s="420" t="s">
        <v>461</v>
      </c>
      <c r="B17" s="422" t="s">
        <v>462</v>
      </c>
      <c r="C17" s="435">
        <v>1528098515.1099956</v>
      </c>
      <c r="D17" s="372">
        <v>1379856725.4299974</v>
      </c>
      <c r="E17" s="372">
        <v>1379856725.4299974</v>
      </c>
      <c r="F17" s="372">
        <v>0</v>
      </c>
      <c r="G17" s="372">
        <v>0</v>
      </c>
      <c r="H17" s="372">
        <v>71894518.070000038</v>
      </c>
      <c r="I17" s="372">
        <v>59876512.280000031</v>
      </c>
      <c r="J17" s="372">
        <v>12018005.790000007</v>
      </c>
      <c r="K17" s="372">
        <v>0</v>
      </c>
      <c r="L17" s="372">
        <v>76347271.60999994</v>
      </c>
      <c r="M17" s="372">
        <v>22454225.269999996</v>
      </c>
      <c r="N17" s="372">
        <v>10172281.520000001</v>
      </c>
      <c r="O17" s="372">
        <v>13796446.82</v>
      </c>
      <c r="P17" s="372">
        <v>16293707.929999996</v>
      </c>
      <c r="Q17" s="372">
        <v>9042251.7400000002</v>
      </c>
      <c r="R17" s="372">
        <v>4588358.33</v>
      </c>
      <c r="S17" s="372">
        <v>0</v>
      </c>
      <c r="T17" s="415"/>
      <c r="U17" s="372"/>
      <c r="V17" s="372"/>
      <c r="W17" s="372"/>
      <c r="X17" s="372"/>
      <c r="Y17" s="372"/>
      <c r="Z17" s="372"/>
      <c r="AA17" s="414"/>
    </row>
    <row r="18" spans="1:27">
      <c r="A18" s="418" t="s">
        <v>463</v>
      </c>
      <c r="B18" s="419" t="s">
        <v>464</v>
      </c>
      <c r="C18" s="435">
        <v>1271728437.5400028</v>
      </c>
      <c r="D18" s="372">
        <v>1150677502.3100049</v>
      </c>
      <c r="E18" s="372">
        <v>1150677502.3100049</v>
      </c>
      <c r="F18" s="372">
        <v>0</v>
      </c>
      <c r="G18" s="372">
        <v>0</v>
      </c>
      <c r="H18" s="372">
        <v>63600565.710000016</v>
      </c>
      <c r="I18" s="372">
        <v>53396982.170000046</v>
      </c>
      <c r="J18" s="372">
        <v>10203583.540000003</v>
      </c>
      <c r="K18" s="372">
        <v>0</v>
      </c>
      <c r="L18" s="372">
        <v>57450369.519999988</v>
      </c>
      <c r="M18" s="372">
        <v>17248066.56000001</v>
      </c>
      <c r="N18" s="372">
        <v>9241774.6900000013</v>
      </c>
      <c r="O18" s="372">
        <v>9061900.1600000001</v>
      </c>
      <c r="P18" s="372">
        <v>12785012.560000004</v>
      </c>
      <c r="Q18" s="372">
        <v>4909861.6799999978</v>
      </c>
      <c r="R18" s="372">
        <v>4203753.87</v>
      </c>
      <c r="S18" s="372">
        <v>0</v>
      </c>
      <c r="T18" s="415"/>
      <c r="U18" s="372"/>
      <c r="V18" s="372"/>
      <c r="W18" s="372"/>
      <c r="X18" s="372"/>
      <c r="Y18" s="372"/>
      <c r="Z18" s="372"/>
      <c r="AA18" s="414"/>
    </row>
    <row r="19" spans="1:27">
      <c r="A19" s="420" t="s">
        <v>465</v>
      </c>
      <c r="B19" s="421" t="s">
        <v>466</v>
      </c>
      <c r="C19" s="435">
        <v>1651782239.994807</v>
      </c>
      <c r="D19" s="372">
        <v>1467819125.6410024</v>
      </c>
      <c r="E19" s="372">
        <v>1467819125.6410024</v>
      </c>
      <c r="F19" s="372">
        <v>0</v>
      </c>
      <c r="G19" s="372">
        <v>0</v>
      </c>
      <c r="H19" s="372">
        <v>86895875.295600176</v>
      </c>
      <c r="I19" s="372">
        <v>77612961.526000023</v>
      </c>
      <c r="J19" s="372">
        <v>9282913.7695999965</v>
      </c>
      <c r="K19" s="372">
        <v>0</v>
      </c>
      <c r="L19" s="372">
        <v>97067239.058200061</v>
      </c>
      <c r="M19" s="372">
        <v>43512036.743100032</v>
      </c>
      <c r="N19" s="372">
        <v>22430955.7236</v>
      </c>
      <c r="O19" s="372">
        <v>9629907.5677000023</v>
      </c>
      <c r="P19" s="372">
        <v>13335633.978800012</v>
      </c>
      <c r="Q19" s="372">
        <v>3080108.0589999994</v>
      </c>
      <c r="R19" s="372">
        <v>5078596.9859999996</v>
      </c>
      <c r="S19" s="372">
        <v>0</v>
      </c>
      <c r="T19" s="415"/>
      <c r="U19" s="372"/>
      <c r="V19" s="372"/>
      <c r="W19" s="372"/>
      <c r="X19" s="372"/>
      <c r="Y19" s="372"/>
      <c r="Z19" s="372"/>
      <c r="AA19" s="414"/>
    </row>
    <row r="20" spans="1:27">
      <c r="A20" s="418" t="s">
        <v>467</v>
      </c>
      <c r="B20" s="419" t="s">
        <v>464</v>
      </c>
      <c r="C20" s="435">
        <v>1388500002.7901044</v>
      </c>
      <c r="D20" s="372">
        <v>1223459620.4511018</v>
      </c>
      <c r="E20" s="372">
        <v>1223459620.4511018</v>
      </c>
      <c r="F20" s="372">
        <v>0</v>
      </c>
      <c r="G20" s="372">
        <v>0</v>
      </c>
      <c r="H20" s="372">
        <v>78581766.218100026</v>
      </c>
      <c r="I20" s="372">
        <v>72237531.512099996</v>
      </c>
      <c r="J20" s="372">
        <v>6344234.7060000012</v>
      </c>
      <c r="K20" s="372">
        <v>0</v>
      </c>
      <c r="L20" s="372">
        <v>86458616.120900005</v>
      </c>
      <c r="M20" s="372">
        <v>38787502.705600023</v>
      </c>
      <c r="N20" s="372">
        <v>21667164.797700003</v>
      </c>
      <c r="O20" s="372">
        <v>7014187.8494999995</v>
      </c>
      <c r="P20" s="372">
        <v>11551914.070000002</v>
      </c>
      <c r="Q20" s="372">
        <v>2503144.4109999985</v>
      </c>
      <c r="R20" s="372">
        <v>4934702.2871000012</v>
      </c>
      <c r="S20" s="372">
        <v>0</v>
      </c>
      <c r="T20" s="415"/>
      <c r="U20" s="372"/>
      <c r="V20" s="372"/>
      <c r="W20" s="372"/>
      <c r="X20" s="372"/>
      <c r="Y20" s="372"/>
      <c r="Z20" s="372"/>
      <c r="AA20" s="414"/>
    </row>
    <row r="21" spans="1:27">
      <c r="A21" s="417">
        <v>1.4</v>
      </c>
      <c r="B21" s="416" t="s">
        <v>468</v>
      </c>
      <c r="C21" s="435">
        <v>91496941.290000051</v>
      </c>
      <c r="D21" s="372">
        <v>78658364.860000029</v>
      </c>
      <c r="E21" s="372">
        <v>78658364.860000029</v>
      </c>
      <c r="F21" s="372">
        <v>0</v>
      </c>
      <c r="G21" s="372">
        <v>0</v>
      </c>
      <c r="H21" s="372">
        <v>5174535.83</v>
      </c>
      <c r="I21" s="372">
        <v>4382933.0500000007</v>
      </c>
      <c r="J21" s="372">
        <v>791602.77999999991</v>
      </c>
      <c r="K21" s="372">
        <v>0</v>
      </c>
      <c r="L21" s="372">
        <v>7664040.5999999996</v>
      </c>
      <c r="M21" s="372">
        <v>1627617.1600000001</v>
      </c>
      <c r="N21" s="372">
        <v>617979.46000000008</v>
      </c>
      <c r="O21" s="372">
        <v>1674034.8699999999</v>
      </c>
      <c r="P21" s="372">
        <v>1251643.94</v>
      </c>
      <c r="Q21" s="372">
        <v>2267072.62</v>
      </c>
      <c r="R21" s="372">
        <v>225692.55</v>
      </c>
      <c r="S21" s="372">
        <v>0</v>
      </c>
      <c r="T21" s="415"/>
      <c r="U21" s="372"/>
      <c r="V21" s="372"/>
      <c r="W21" s="372"/>
      <c r="X21" s="372"/>
      <c r="Y21" s="372"/>
      <c r="Z21" s="372"/>
      <c r="AA21" s="414"/>
    </row>
    <row r="22" spans="1:27" ht="12.6" thickBot="1">
      <c r="A22" s="413">
        <v>1.5</v>
      </c>
      <c r="B22" s="412" t="s">
        <v>469</v>
      </c>
      <c r="C22" s="469">
        <v>0</v>
      </c>
      <c r="D22" s="470">
        <v>0</v>
      </c>
      <c r="E22" s="470">
        <v>0</v>
      </c>
      <c r="F22" s="470">
        <v>0</v>
      </c>
      <c r="G22" s="470">
        <v>0</v>
      </c>
      <c r="H22" s="470">
        <v>0</v>
      </c>
      <c r="I22" s="470">
        <v>0</v>
      </c>
      <c r="J22" s="470">
        <v>0</v>
      </c>
      <c r="K22" s="470">
        <v>0</v>
      </c>
      <c r="L22" s="470">
        <v>0</v>
      </c>
      <c r="M22" s="470">
        <v>0</v>
      </c>
      <c r="N22" s="470">
        <v>0</v>
      </c>
      <c r="O22" s="470">
        <v>0</v>
      </c>
      <c r="P22" s="470">
        <v>0</v>
      </c>
      <c r="Q22" s="470">
        <v>0</v>
      </c>
      <c r="R22" s="470">
        <v>0</v>
      </c>
      <c r="S22" s="470">
        <v>0</v>
      </c>
      <c r="T22" s="411"/>
      <c r="U22" s="410"/>
      <c r="V22" s="410"/>
      <c r="W22" s="410"/>
      <c r="X22" s="410"/>
      <c r="Y22" s="410"/>
      <c r="Z22" s="410"/>
      <c r="AA22" s="409"/>
    </row>
  </sheetData>
  <mergeCells count="7">
    <mergeCell ref="U6:AA6"/>
    <mergeCell ref="A5:B7"/>
    <mergeCell ref="D6:G6"/>
    <mergeCell ref="C6:C7"/>
    <mergeCell ref="H6:K6"/>
    <mergeCell ref="M6:S6"/>
    <mergeCell ref="C5:S5"/>
  </mergeCells>
  <conditionalFormatting sqref="A5">
    <cfRule type="duplicateValues" dxfId="8" priority="1"/>
    <cfRule type="duplicateValues" dxfId="7" priority="2"/>
    <cfRule type="duplicateValues" dxfId="6"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H72"/>
  <sheetViews>
    <sheetView zoomScale="80" zoomScaleNormal="80" workbookViewId="0"/>
  </sheetViews>
  <sheetFormatPr defaultRowHeight="14.4"/>
  <cols>
    <col min="1" max="1" width="8.6640625" style="321"/>
    <col min="2" max="2" width="69.33203125" style="322" customWidth="1"/>
    <col min="3" max="3" width="13.5546875" customWidth="1"/>
    <col min="4" max="4" width="14.44140625" customWidth="1"/>
    <col min="5" max="8" width="13.109375" customWidth="1"/>
  </cols>
  <sheetData>
    <row r="1" spans="1:8" s="5" customFormat="1" ht="13.8">
      <c r="A1" s="2" t="s">
        <v>30</v>
      </c>
      <c r="B1" s="3" t="str">
        <f>Info!C2</f>
        <v>Terabank</v>
      </c>
      <c r="C1" s="3"/>
      <c r="D1" s="4"/>
      <c r="E1" s="4"/>
      <c r="F1" s="4"/>
      <c r="G1" s="4"/>
    </row>
    <row r="2" spans="1:8" s="5" customFormat="1" ht="13.8">
      <c r="A2" s="2" t="s">
        <v>31</v>
      </c>
      <c r="B2" s="245">
        <f>'1. key ratios'!B2</f>
        <v>45930</v>
      </c>
      <c r="C2" s="3"/>
      <c r="D2" s="4"/>
      <c r="E2" s="4"/>
      <c r="F2" s="4"/>
      <c r="G2" s="4"/>
    </row>
    <row r="3" spans="1:8" s="5" customFormat="1" ht="13.8">
      <c r="A3" s="2"/>
      <c r="B3" s="3"/>
      <c r="C3" s="3"/>
      <c r="D3" s="4"/>
      <c r="E3" s="4"/>
      <c r="F3" s="4"/>
      <c r="G3" s="4"/>
    </row>
    <row r="4" spans="1:8" ht="21" customHeight="1">
      <c r="A4" s="572" t="s">
        <v>6</v>
      </c>
      <c r="B4" s="573" t="s">
        <v>525</v>
      </c>
      <c r="C4" s="575" t="s">
        <v>526</v>
      </c>
      <c r="D4" s="575"/>
      <c r="E4" s="575"/>
      <c r="F4" s="575" t="s">
        <v>527</v>
      </c>
      <c r="G4" s="575"/>
      <c r="H4" s="576"/>
    </row>
    <row r="5" spans="1:8" ht="21" customHeight="1">
      <c r="A5" s="572"/>
      <c r="B5" s="574"/>
      <c r="C5" s="291" t="s">
        <v>32</v>
      </c>
      <c r="D5" s="291" t="s">
        <v>33</v>
      </c>
      <c r="E5" s="291" t="s">
        <v>34</v>
      </c>
      <c r="F5" s="291" t="s">
        <v>32</v>
      </c>
      <c r="G5" s="291" t="s">
        <v>33</v>
      </c>
      <c r="H5" s="291" t="s">
        <v>34</v>
      </c>
    </row>
    <row r="6" spans="1:8" ht="26.4" customHeight="1">
      <c r="A6" s="572"/>
      <c r="B6" s="292" t="s">
        <v>528</v>
      </c>
      <c r="C6" s="577"/>
      <c r="D6" s="578"/>
      <c r="E6" s="578"/>
      <c r="F6" s="578"/>
      <c r="G6" s="578"/>
      <c r="H6" s="579"/>
    </row>
    <row r="7" spans="1:8" ht="23.1" customHeight="1">
      <c r="A7" s="293">
        <v>1</v>
      </c>
      <c r="B7" s="294" t="s">
        <v>529</v>
      </c>
      <c r="C7" s="290">
        <v>77082530.699999988</v>
      </c>
      <c r="D7" s="290">
        <v>171782913.28000003</v>
      </c>
      <c r="E7" s="290">
        <v>248865443.98000002</v>
      </c>
      <c r="F7" s="290">
        <v>82206563.75999999</v>
      </c>
      <c r="G7" s="290">
        <v>160488402.61000001</v>
      </c>
      <c r="H7" s="290">
        <v>242694966.37</v>
      </c>
    </row>
    <row r="8" spans="1:8">
      <c r="A8" s="293">
        <v>1.1000000000000001</v>
      </c>
      <c r="B8" s="295" t="s">
        <v>530</v>
      </c>
      <c r="C8" s="290">
        <v>22154418</v>
      </c>
      <c r="D8" s="290">
        <v>36622618.930000007</v>
      </c>
      <c r="E8" s="290">
        <v>58777036.930000007</v>
      </c>
      <c r="F8" s="290">
        <v>21029675.75</v>
      </c>
      <c r="G8" s="290">
        <v>35399041.939999998</v>
      </c>
      <c r="H8" s="290">
        <v>56428717.689999998</v>
      </c>
    </row>
    <row r="9" spans="1:8">
      <c r="A9" s="293">
        <v>1.2</v>
      </c>
      <c r="B9" s="295" t="s">
        <v>531</v>
      </c>
      <c r="C9" s="290">
        <v>54197692.729999997</v>
      </c>
      <c r="D9" s="290">
        <v>105869877.11</v>
      </c>
      <c r="E9" s="290">
        <v>160067569.84</v>
      </c>
      <c r="F9" s="290">
        <v>44783219.759999998</v>
      </c>
      <c r="G9" s="290">
        <v>95209071.370000005</v>
      </c>
      <c r="H9" s="290">
        <v>139992291.13</v>
      </c>
    </row>
    <row r="10" spans="1:8">
      <c r="A10" s="293">
        <v>1.3</v>
      </c>
      <c r="B10" s="295" t="s">
        <v>532</v>
      </c>
      <c r="C10" s="290">
        <v>730419.97</v>
      </c>
      <c r="D10" s="290">
        <v>29290417.239999998</v>
      </c>
      <c r="E10" s="290">
        <v>30020837.209999997</v>
      </c>
      <c r="F10" s="290">
        <v>16393668.25</v>
      </c>
      <c r="G10" s="290">
        <v>29880289.299999997</v>
      </c>
      <c r="H10" s="290">
        <v>46273957.549999997</v>
      </c>
    </row>
    <row r="11" spans="1:8">
      <c r="A11" s="293">
        <v>2</v>
      </c>
      <c r="B11" s="296" t="s">
        <v>533</v>
      </c>
      <c r="C11" s="290">
        <v>116081.80000000005</v>
      </c>
      <c r="D11" s="290">
        <v>0</v>
      </c>
      <c r="E11" s="290">
        <v>116081.80000000005</v>
      </c>
      <c r="F11" s="290">
        <v>0</v>
      </c>
      <c r="G11" s="290">
        <v>0</v>
      </c>
      <c r="H11" s="290">
        <v>0</v>
      </c>
    </row>
    <row r="12" spans="1:8">
      <c r="A12" s="293">
        <v>2.1</v>
      </c>
      <c r="B12" s="297" t="s">
        <v>534</v>
      </c>
      <c r="C12" s="290">
        <v>116081.80000000005</v>
      </c>
      <c r="D12" s="290">
        <v>0</v>
      </c>
      <c r="E12" s="290">
        <v>116081.80000000005</v>
      </c>
      <c r="F12" s="290">
        <v>0</v>
      </c>
      <c r="G12" s="290">
        <v>0</v>
      </c>
      <c r="H12" s="290">
        <v>0</v>
      </c>
    </row>
    <row r="13" spans="1:8" ht="26.4" customHeight="1">
      <c r="A13" s="293">
        <v>3</v>
      </c>
      <c r="B13" s="298" t="s">
        <v>535</v>
      </c>
      <c r="C13" s="290">
        <v>0</v>
      </c>
      <c r="D13" s="290">
        <v>0</v>
      </c>
      <c r="E13" s="290">
        <v>0</v>
      </c>
      <c r="F13" s="290">
        <v>0</v>
      </c>
      <c r="G13" s="290">
        <v>0</v>
      </c>
      <c r="H13" s="290">
        <v>0</v>
      </c>
    </row>
    <row r="14" spans="1:8" ht="26.4" customHeight="1">
      <c r="A14" s="293">
        <v>4</v>
      </c>
      <c r="B14" s="299" t="s">
        <v>536</v>
      </c>
      <c r="C14" s="290">
        <v>0</v>
      </c>
      <c r="D14" s="290">
        <v>0</v>
      </c>
      <c r="E14" s="290">
        <v>0</v>
      </c>
      <c r="F14" s="290">
        <v>0</v>
      </c>
      <c r="G14" s="290">
        <v>0</v>
      </c>
      <c r="H14" s="290">
        <v>0</v>
      </c>
    </row>
    <row r="15" spans="1:8" ht="24.6" customHeight="1">
      <c r="A15" s="293">
        <v>5</v>
      </c>
      <c r="B15" s="300" t="s">
        <v>537</v>
      </c>
      <c r="C15" s="290">
        <v>0</v>
      </c>
      <c r="D15" s="290">
        <v>0</v>
      </c>
      <c r="E15" s="290">
        <v>0</v>
      </c>
      <c r="F15" s="290">
        <v>0</v>
      </c>
      <c r="G15" s="290">
        <v>0</v>
      </c>
      <c r="H15" s="290">
        <v>0</v>
      </c>
    </row>
    <row r="16" spans="1:8">
      <c r="A16" s="293">
        <v>5.0999999999999996</v>
      </c>
      <c r="B16" s="301" t="s">
        <v>538</v>
      </c>
      <c r="C16" s="290">
        <v>0</v>
      </c>
      <c r="D16" s="290">
        <v>0</v>
      </c>
      <c r="E16" s="290">
        <v>0</v>
      </c>
      <c r="F16" s="290">
        <v>0</v>
      </c>
      <c r="G16" s="290">
        <v>0</v>
      </c>
      <c r="H16" s="290">
        <v>0</v>
      </c>
    </row>
    <row r="17" spans="1:8">
      <c r="A17" s="293">
        <v>5.2</v>
      </c>
      <c r="B17" s="301" t="s">
        <v>539</v>
      </c>
      <c r="C17" s="290">
        <v>0</v>
      </c>
      <c r="D17" s="290">
        <v>0</v>
      </c>
      <c r="E17" s="290">
        <v>0</v>
      </c>
      <c r="F17" s="290">
        <v>0</v>
      </c>
      <c r="G17" s="290">
        <v>0</v>
      </c>
      <c r="H17" s="290">
        <v>0</v>
      </c>
    </row>
    <row r="18" spans="1:8">
      <c r="A18" s="293">
        <v>5.3</v>
      </c>
      <c r="B18" s="302" t="s">
        <v>540</v>
      </c>
      <c r="C18" s="290">
        <v>0</v>
      </c>
      <c r="D18" s="290">
        <v>0</v>
      </c>
      <c r="E18" s="290">
        <v>0</v>
      </c>
      <c r="F18" s="290">
        <v>0</v>
      </c>
      <c r="G18" s="290">
        <v>0</v>
      </c>
      <c r="H18" s="290">
        <v>0</v>
      </c>
    </row>
    <row r="19" spans="1:8">
      <c r="A19" s="293">
        <v>6</v>
      </c>
      <c r="B19" s="298" t="s">
        <v>541</v>
      </c>
      <c r="C19" s="290">
        <v>1106366621.5832739</v>
      </c>
      <c r="D19" s="290">
        <v>724055664.85352051</v>
      </c>
      <c r="E19" s="290">
        <v>1830422286.4367943</v>
      </c>
      <c r="F19" s="290">
        <v>893632816.8377825</v>
      </c>
      <c r="G19" s="290">
        <v>646870434.53266525</v>
      </c>
      <c r="H19" s="290">
        <v>1540503251.3704476</v>
      </c>
    </row>
    <row r="20" spans="1:8">
      <c r="A20" s="293">
        <v>6.1</v>
      </c>
      <c r="B20" s="301" t="s">
        <v>539</v>
      </c>
      <c r="C20" s="290">
        <v>217417075.02667168</v>
      </c>
      <c r="D20" s="290">
        <v>0</v>
      </c>
      <c r="E20" s="290">
        <v>217417075.02667168</v>
      </c>
      <c r="F20" s="290">
        <v>161756742.56367603</v>
      </c>
      <c r="G20" s="290">
        <v>0</v>
      </c>
      <c r="H20" s="290">
        <v>161756742.56367603</v>
      </c>
    </row>
    <row r="21" spans="1:8">
      <c r="A21" s="293">
        <v>6.2</v>
      </c>
      <c r="B21" s="302" t="s">
        <v>540</v>
      </c>
      <c r="C21" s="290">
        <v>888949546.55660212</v>
      </c>
      <c r="D21" s="290">
        <v>724055664.85352051</v>
      </c>
      <c r="E21" s="290">
        <v>1613005211.4101226</v>
      </c>
      <c r="F21" s="290">
        <v>731876074.2741065</v>
      </c>
      <c r="G21" s="290">
        <v>646870434.53266525</v>
      </c>
      <c r="H21" s="290">
        <v>1378746508.8067718</v>
      </c>
    </row>
    <row r="22" spans="1:8">
      <c r="A22" s="293">
        <v>7</v>
      </c>
      <c r="B22" s="296" t="s">
        <v>542</v>
      </c>
      <c r="C22" s="290">
        <v>5502538</v>
      </c>
      <c r="D22" s="290">
        <v>0</v>
      </c>
      <c r="E22" s="290">
        <v>5502538</v>
      </c>
      <c r="F22" s="290">
        <v>2538</v>
      </c>
      <c r="G22" s="290">
        <v>0</v>
      </c>
      <c r="H22" s="290">
        <v>2538</v>
      </c>
    </row>
    <row r="23" spans="1:8">
      <c r="A23" s="293">
        <v>8</v>
      </c>
      <c r="B23" s="303" t="s">
        <v>543</v>
      </c>
      <c r="C23" s="290">
        <v>0</v>
      </c>
      <c r="D23" s="290">
        <v>0</v>
      </c>
      <c r="E23" s="290">
        <v>0</v>
      </c>
      <c r="F23" s="290">
        <v>0</v>
      </c>
      <c r="G23" s="290">
        <v>0</v>
      </c>
      <c r="H23" s="290">
        <v>0</v>
      </c>
    </row>
    <row r="24" spans="1:8">
      <c r="A24" s="293">
        <v>9</v>
      </c>
      <c r="B24" s="299" t="s">
        <v>544</v>
      </c>
      <c r="C24" s="290">
        <v>29934320</v>
      </c>
      <c r="D24" s="290">
        <v>0</v>
      </c>
      <c r="E24" s="290">
        <v>29934320</v>
      </c>
      <c r="F24" s="290">
        <v>27990504</v>
      </c>
      <c r="G24" s="290">
        <v>0</v>
      </c>
      <c r="H24" s="290">
        <v>27990504</v>
      </c>
    </row>
    <row r="25" spans="1:8">
      <c r="A25" s="293">
        <v>9.1</v>
      </c>
      <c r="B25" s="301" t="s">
        <v>545</v>
      </c>
      <c r="C25" s="290">
        <v>29934320</v>
      </c>
      <c r="D25" s="290">
        <v>0</v>
      </c>
      <c r="E25" s="290">
        <v>29934320</v>
      </c>
      <c r="F25" s="290">
        <v>27990504</v>
      </c>
      <c r="G25" s="290">
        <v>0</v>
      </c>
      <c r="H25" s="290">
        <v>27990504</v>
      </c>
    </row>
    <row r="26" spans="1:8">
      <c r="A26" s="293">
        <v>9.1999999999999993</v>
      </c>
      <c r="B26" s="301" t="s">
        <v>546</v>
      </c>
      <c r="C26" s="290">
        <v>0</v>
      </c>
      <c r="D26" s="290">
        <v>0</v>
      </c>
      <c r="E26" s="290">
        <v>0</v>
      </c>
      <c r="F26" s="290">
        <v>0</v>
      </c>
      <c r="G26" s="290">
        <v>0</v>
      </c>
      <c r="H26" s="290">
        <v>0</v>
      </c>
    </row>
    <row r="27" spans="1:8">
      <c r="A27" s="293">
        <v>10</v>
      </c>
      <c r="B27" s="299" t="s">
        <v>547</v>
      </c>
      <c r="C27" s="290">
        <v>35146843</v>
      </c>
      <c r="D27" s="290">
        <v>0</v>
      </c>
      <c r="E27" s="290">
        <v>35146843</v>
      </c>
      <c r="F27" s="290">
        <v>30084628</v>
      </c>
      <c r="G27" s="290">
        <v>0</v>
      </c>
      <c r="H27" s="290">
        <v>30084628</v>
      </c>
    </row>
    <row r="28" spans="1:8">
      <c r="A28" s="293">
        <v>10.1</v>
      </c>
      <c r="B28" s="301" t="s">
        <v>548</v>
      </c>
      <c r="C28" s="290">
        <v>20374000</v>
      </c>
      <c r="D28" s="290">
        <v>0</v>
      </c>
      <c r="E28" s="290">
        <v>20374000</v>
      </c>
      <c r="F28" s="290">
        <v>20374000</v>
      </c>
      <c r="G28" s="290">
        <v>0</v>
      </c>
      <c r="H28" s="290">
        <v>20374000</v>
      </c>
    </row>
    <row r="29" spans="1:8">
      <c r="A29" s="293">
        <v>10.199999999999999</v>
      </c>
      <c r="B29" s="301" t="s">
        <v>549</v>
      </c>
      <c r="C29" s="290">
        <v>14772843</v>
      </c>
      <c r="D29" s="290">
        <v>0</v>
      </c>
      <c r="E29" s="290">
        <v>14772843</v>
      </c>
      <c r="F29" s="290">
        <v>9710628</v>
      </c>
      <c r="G29" s="290">
        <v>0</v>
      </c>
      <c r="H29" s="290">
        <v>9710628</v>
      </c>
    </row>
    <row r="30" spans="1:8">
      <c r="A30" s="293">
        <v>11</v>
      </c>
      <c r="B30" s="299" t="s">
        <v>550</v>
      </c>
      <c r="C30" s="290">
        <v>1153767.5397264217</v>
      </c>
      <c r="D30" s="290">
        <v>0</v>
      </c>
      <c r="E30" s="290">
        <v>1153767.5397264217</v>
      </c>
      <c r="F30" s="290">
        <v>4879777.011521427</v>
      </c>
      <c r="G30" s="290">
        <v>0</v>
      </c>
      <c r="H30" s="290">
        <v>4879777.011521427</v>
      </c>
    </row>
    <row r="31" spans="1:8">
      <c r="A31" s="293">
        <v>11.1</v>
      </c>
      <c r="B31" s="301" t="s">
        <v>551</v>
      </c>
      <c r="C31" s="290">
        <v>1153767.5397264217</v>
      </c>
      <c r="D31" s="290">
        <v>0</v>
      </c>
      <c r="E31" s="290">
        <v>1153767.5397264217</v>
      </c>
      <c r="F31" s="290">
        <v>4879777.011521427</v>
      </c>
      <c r="G31" s="290">
        <v>0</v>
      </c>
      <c r="H31" s="290">
        <v>4879777.011521427</v>
      </c>
    </row>
    <row r="32" spans="1:8">
      <c r="A32" s="293">
        <v>11.2</v>
      </c>
      <c r="B32" s="301" t="s">
        <v>552</v>
      </c>
      <c r="C32" s="290">
        <v>0</v>
      </c>
      <c r="D32" s="290">
        <v>0</v>
      </c>
      <c r="E32" s="290">
        <v>0</v>
      </c>
      <c r="F32" s="290">
        <v>0</v>
      </c>
      <c r="G32" s="290">
        <v>0</v>
      </c>
      <c r="H32" s="290">
        <v>0</v>
      </c>
    </row>
    <row r="33" spans="1:8">
      <c r="A33" s="293">
        <v>13</v>
      </c>
      <c r="B33" s="299" t="s">
        <v>553</v>
      </c>
      <c r="C33" s="290">
        <v>48511679.168448538</v>
      </c>
      <c r="D33" s="290">
        <v>3516131.9200000004</v>
      </c>
      <c r="E33" s="290">
        <v>52027811.088448539</v>
      </c>
      <c r="F33" s="290">
        <v>35624247.218448535</v>
      </c>
      <c r="G33" s="290">
        <v>3392270.33</v>
      </c>
      <c r="H33" s="290">
        <v>39016517.548448533</v>
      </c>
    </row>
    <row r="34" spans="1:8">
      <c r="A34" s="293">
        <v>13.1</v>
      </c>
      <c r="B34" s="304" t="s">
        <v>554</v>
      </c>
      <c r="C34" s="290">
        <v>41644647</v>
      </c>
      <c r="D34" s="290">
        <v>0</v>
      </c>
      <c r="E34" s="290">
        <v>41644647</v>
      </c>
      <c r="F34" s="290">
        <v>30246982</v>
      </c>
      <c r="G34" s="290">
        <v>0</v>
      </c>
      <c r="H34" s="290">
        <v>30246982</v>
      </c>
    </row>
    <row r="35" spans="1:8">
      <c r="A35" s="293">
        <v>13.2</v>
      </c>
      <c r="B35" s="304" t="s">
        <v>555</v>
      </c>
      <c r="C35" s="290">
        <v>0</v>
      </c>
      <c r="D35" s="290">
        <v>0</v>
      </c>
      <c r="E35" s="290">
        <v>0</v>
      </c>
      <c r="F35" s="290">
        <v>0</v>
      </c>
      <c r="G35" s="290">
        <v>0</v>
      </c>
      <c r="H35" s="290">
        <v>0</v>
      </c>
    </row>
    <row r="36" spans="1:8">
      <c r="A36" s="293">
        <v>14</v>
      </c>
      <c r="B36" s="305" t="s">
        <v>556</v>
      </c>
      <c r="C36" s="290">
        <v>1303814381.7914488</v>
      </c>
      <c r="D36" s="290">
        <v>899354710.05352056</v>
      </c>
      <c r="E36" s="290">
        <v>2203169091.8449693</v>
      </c>
      <c r="F36" s="290">
        <v>1074421074.8277526</v>
      </c>
      <c r="G36" s="290">
        <v>810751107.47266531</v>
      </c>
      <c r="H36" s="290">
        <v>1885172182.3004179</v>
      </c>
    </row>
    <row r="37" spans="1:8" ht="22.5" customHeight="1">
      <c r="A37" s="293"/>
      <c r="B37" s="306" t="s">
        <v>557</v>
      </c>
      <c r="C37" s="577"/>
      <c r="D37" s="578"/>
      <c r="E37" s="578"/>
      <c r="F37" s="578"/>
      <c r="G37" s="578"/>
      <c r="H37" s="579"/>
    </row>
    <row r="38" spans="1:8">
      <c r="A38" s="293">
        <v>15</v>
      </c>
      <c r="B38" s="307" t="s">
        <v>558</v>
      </c>
      <c r="C38" s="308">
        <v>0</v>
      </c>
      <c r="D38" s="308">
        <v>0</v>
      </c>
      <c r="E38" s="308">
        <v>0</v>
      </c>
      <c r="F38" s="308">
        <v>0</v>
      </c>
      <c r="G38" s="308">
        <v>0</v>
      </c>
      <c r="H38" s="308">
        <v>0</v>
      </c>
    </row>
    <row r="39" spans="1:8">
      <c r="A39" s="309">
        <v>15.1</v>
      </c>
      <c r="B39" s="310" t="s">
        <v>534</v>
      </c>
      <c r="C39" s="308">
        <v>0</v>
      </c>
      <c r="D39" s="308">
        <v>0</v>
      </c>
      <c r="E39" s="308">
        <v>0</v>
      </c>
      <c r="F39" s="308">
        <v>0</v>
      </c>
      <c r="G39" s="308">
        <v>0</v>
      </c>
      <c r="H39" s="308">
        <v>0</v>
      </c>
    </row>
    <row r="40" spans="1:8" ht="24" customHeight="1">
      <c r="A40" s="309">
        <v>16</v>
      </c>
      <c r="B40" s="296" t="s">
        <v>559</v>
      </c>
      <c r="C40" s="308">
        <v>0</v>
      </c>
      <c r="D40" s="308">
        <v>0</v>
      </c>
      <c r="E40" s="308">
        <v>0</v>
      </c>
      <c r="F40" s="308">
        <v>0</v>
      </c>
      <c r="G40" s="308">
        <v>0</v>
      </c>
      <c r="H40" s="308">
        <v>0</v>
      </c>
    </row>
    <row r="41" spans="1:8">
      <c r="A41" s="309">
        <v>17</v>
      </c>
      <c r="B41" s="296" t="s">
        <v>560</v>
      </c>
      <c r="C41" s="308">
        <v>1050336945.3957331</v>
      </c>
      <c r="D41" s="308">
        <v>730331885.02000105</v>
      </c>
      <c r="E41" s="308">
        <v>1780668830.4157343</v>
      </c>
      <c r="F41" s="308">
        <v>826725218.26986861</v>
      </c>
      <c r="G41" s="308">
        <v>678199877.45109963</v>
      </c>
      <c r="H41" s="308">
        <v>1504925095.7209682</v>
      </c>
    </row>
    <row r="42" spans="1:8">
      <c r="A42" s="309">
        <v>17.100000000000001</v>
      </c>
      <c r="B42" s="311" t="s">
        <v>561</v>
      </c>
      <c r="C42" s="308">
        <v>755689091.17999268</v>
      </c>
      <c r="D42" s="308">
        <v>567998962.72000098</v>
      </c>
      <c r="E42" s="308">
        <v>1323688053.8999937</v>
      </c>
      <c r="F42" s="308">
        <v>703431962.20889819</v>
      </c>
      <c r="G42" s="308">
        <v>520416327.27109969</v>
      </c>
      <c r="H42" s="308">
        <v>1223848289.4799979</v>
      </c>
    </row>
    <row r="43" spans="1:8">
      <c r="A43" s="309">
        <v>17.2</v>
      </c>
      <c r="B43" s="312" t="s">
        <v>562</v>
      </c>
      <c r="C43" s="308">
        <v>279380410.00999999</v>
      </c>
      <c r="D43" s="308">
        <v>154604365.57000002</v>
      </c>
      <c r="E43" s="308">
        <v>433984775.58000004</v>
      </c>
      <c r="F43" s="308">
        <v>110757013.97</v>
      </c>
      <c r="G43" s="308">
        <v>147923949.91</v>
      </c>
      <c r="H43" s="308">
        <v>258680963.88</v>
      </c>
    </row>
    <row r="44" spans="1:8">
      <c r="A44" s="309">
        <v>17.3</v>
      </c>
      <c r="B44" s="311" t="s">
        <v>563</v>
      </c>
      <c r="C44" s="308">
        <v>0</v>
      </c>
      <c r="D44" s="308">
        <v>0</v>
      </c>
      <c r="E44" s="308">
        <v>0</v>
      </c>
      <c r="F44" s="308">
        <v>0</v>
      </c>
      <c r="G44" s="308">
        <v>0</v>
      </c>
      <c r="H44" s="308">
        <v>0</v>
      </c>
    </row>
    <row r="45" spans="1:8">
      <c r="A45" s="309">
        <v>17.399999999999999</v>
      </c>
      <c r="B45" s="311" t="s">
        <v>564</v>
      </c>
      <c r="C45" s="308">
        <v>15267444.205740457</v>
      </c>
      <c r="D45" s="466">
        <v>7728556.7299999986</v>
      </c>
      <c r="E45" s="308">
        <v>22996000.935740456</v>
      </c>
      <c r="F45" s="308">
        <v>12536242.090970438</v>
      </c>
      <c r="G45" s="466">
        <v>9859600.2699999996</v>
      </c>
      <c r="H45" s="308">
        <v>22395842.360970438</v>
      </c>
    </row>
    <row r="46" spans="1:8">
      <c r="A46" s="309">
        <v>18</v>
      </c>
      <c r="B46" s="299" t="s">
        <v>565</v>
      </c>
      <c r="C46" s="308">
        <v>359763.72301415121</v>
      </c>
      <c r="D46" s="308">
        <v>0</v>
      </c>
      <c r="E46" s="308">
        <v>359763.72301415121</v>
      </c>
      <c r="F46" s="308">
        <v>470746.10753858439</v>
      </c>
      <c r="G46" s="308">
        <v>0</v>
      </c>
      <c r="H46" s="308">
        <v>470746.10753858439</v>
      </c>
    </row>
    <row r="47" spans="1:8">
      <c r="A47" s="309">
        <v>19</v>
      </c>
      <c r="B47" s="299" t="s">
        <v>566</v>
      </c>
      <c r="C47" s="308">
        <v>3600940</v>
      </c>
      <c r="D47" s="308">
        <v>0</v>
      </c>
      <c r="E47" s="308">
        <v>3600940</v>
      </c>
      <c r="F47" s="308">
        <v>3031936</v>
      </c>
      <c r="G47" s="308">
        <v>0</v>
      </c>
      <c r="H47" s="308">
        <v>3031936</v>
      </c>
    </row>
    <row r="48" spans="1:8">
      <c r="A48" s="309">
        <v>19.100000000000001</v>
      </c>
      <c r="B48" s="313" t="s">
        <v>567</v>
      </c>
      <c r="C48" s="308">
        <v>0</v>
      </c>
      <c r="D48" s="308">
        <v>0</v>
      </c>
      <c r="E48" s="308">
        <v>0</v>
      </c>
      <c r="F48" s="308">
        <v>0</v>
      </c>
      <c r="G48" s="308">
        <v>0</v>
      </c>
      <c r="H48" s="308">
        <v>0</v>
      </c>
    </row>
    <row r="49" spans="1:8">
      <c r="A49" s="309">
        <v>19.2</v>
      </c>
      <c r="B49" s="314" t="s">
        <v>568</v>
      </c>
      <c r="C49" s="308">
        <v>3600940</v>
      </c>
      <c r="D49" s="308">
        <v>0</v>
      </c>
      <c r="E49" s="308">
        <v>3600940</v>
      </c>
      <c r="F49" s="308">
        <v>3031936</v>
      </c>
      <c r="G49" s="308">
        <v>0</v>
      </c>
      <c r="H49" s="308">
        <v>3031936</v>
      </c>
    </row>
    <row r="50" spans="1:8">
      <c r="A50" s="309">
        <v>20</v>
      </c>
      <c r="B50" s="315" t="s">
        <v>569</v>
      </c>
      <c r="C50" s="308">
        <v>0</v>
      </c>
      <c r="D50" s="308">
        <v>121127977.22</v>
      </c>
      <c r="E50" s="308">
        <v>121127977.22</v>
      </c>
      <c r="F50" s="308">
        <v>0</v>
      </c>
      <c r="G50" s="308">
        <v>101781209.53999999</v>
      </c>
      <c r="H50" s="308">
        <v>101781209.53999999</v>
      </c>
    </row>
    <row r="51" spans="1:8">
      <c r="A51" s="309">
        <v>21</v>
      </c>
      <c r="B51" s="303" t="s">
        <v>570</v>
      </c>
      <c r="C51" s="308">
        <v>2596023.8099999996</v>
      </c>
      <c r="D51" s="308">
        <v>-146690.05000000028</v>
      </c>
      <c r="E51" s="308">
        <v>2449333.7599999993</v>
      </c>
      <c r="F51" s="308">
        <v>208233.24000000011</v>
      </c>
      <c r="G51" s="308">
        <v>36809.240000001388</v>
      </c>
      <c r="H51" s="308">
        <v>245042.48000000149</v>
      </c>
    </row>
    <row r="52" spans="1:8">
      <c r="A52" s="309">
        <v>21.1</v>
      </c>
      <c r="B52" s="312" t="s">
        <v>571</v>
      </c>
      <c r="C52" s="308">
        <v>0</v>
      </c>
      <c r="D52" s="308">
        <v>0</v>
      </c>
      <c r="E52" s="308">
        <v>0</v>
      </c>
      <c r="F52" s="308">
        <v>0</v>
      </c>
      <c r="G52" s="308">
        <v>0</v>
      </c>
      <c r="H52" s="308">
        <v>0</v>
      </c>
    </row>
    <row r="53" spans="1:8">
      <c r="A53" s="309">
        <v>22</v>
      </c>
      <c r="B53" s="316" t="s">
        <v>572</v>
      </c>
      <c r="C53" s="308">
        <v>1056893672.9287472</v>
      </c>
      <c r="D53" s="308">
        <v>851313172.19000113</v>
      </c>
      <c r="E53" s="308">
        <v>1908206845.1187482</v>
      </c>
      <c r="F53" s="308">
        <v>830436133.6174072</v>
      </c>
      <c r="G53" s="308">
        <v>780017896.23109961</v>
      </c>
      <c r="H53" s="308">
        <v>1610454029.8485069</v>
      </c>
    </row>
    <row r="54" spans="1:8" ht="24" customHeight="1">
      <c r="A54" s="309"/>
      <c r="B54" s="317" t="s">
        <v>573</v>
      </c>
      <c r="C54" s="569"/>
      <c r="D54" s="570"/>
      <c r="E54" s="570"/>
      <c r="F54" s="570"/>
      <c r="G54" s="570"/>
      <c r="H54" s="571"/>
    </row>
    <row r="55" spans="1:8">
      <c r="A55" s="309">
        <v>23</v>
      </c>
      <c r="B55" s="315" t="s">
        <v>724</v>
      </c>
      <c r="C55" s="308">
        <v>121372000</v>
      </c>
      <c r="D55" s="308">
        <v>0</v>
      </c>
      <c r="E55" s="308">
        <v>121372000</v>
      </c>
      <c r="F55" s="308">
        <v>121372000</v>
      </c>
      <c r="G55" s="308">
        <v>0</v>
      </c>
      <c r="H55" s="308">
        <v>121372000</v>
      </c>
    </row>
    <row r="56" spans="1:8">
      <c r="A56" s="309">
        <v>24</v>
      </c>
      <c r="B56" s="315" t="s">
        <v>575</v>
      </c>
      <c r="C56" s="308">
        <v>0</v>
      </c>
      <c r="D56" s="308">
        <v>0</v>
      </c>
      <c r="E56" s="308">
        <v>0</v>
      </c>
      <c r="F56" s="308">
        <v>0</v>
      </c>
      <c r="G56" s="308">
        <v>0</v>
      </c>
      <c r="H56" s="308">
        <v>0</v>
      </c>
    </row>
    <row r="57" spans="1:8">
      <c r="A57" s="309">
        <v>25</v>
      </c>
      <c r="B57" s="299" t="s">
        <v>576</v>
      </c>
      <c r="C57" s="308">
        <v>0</v>
      </c>
      <c r="D57" s="308">
        <v>0</v>
      </c>
      <c r="E57" s="308">
        <v>0</v>
      </c>
      <c r="F57" s="308">
        <v>0</v>
      </c>
      <c r="G57" s="308">
        <v>0</v>
      </c>
      <c r="H57" s="308">
        <v>0</v>
      </c>
    </row>
    <row r="58" spans="1:8">
      <c r="A58" s="309">
        <v>26</v>
      </c>
      <c r="B58" s="299" t="s">
        <v>577</v>
      </c>
      <c r="C58" s="308">
        <v>0</v>
      </c>
      <c r="D58" s="308">
        <v>0</v>
      </c>
      <c r="E58" s="308">
        <v>0</v>
      </c>
      <c r="F58" s="308">
        <v>0</v>
      </c>
      <c r="G58" s="308">
        <v>0</v>
      </c>
      <c r="H58" s="308">
        <v>0</v>
      </c>
    </row>
    <row r="59" spans="1:8">
      <c r="A59" s="309">
        <v>27</v>
      </c>
      <c r="B59" s="299" t="s">
        <v>578</v>
      </c>
      <c r="C59" s="308">
        <v>0</v>
      </c>
      <c r="D59" s="308">
        <v>0</v>
      </c>
      <c r="E59" s="308">
        <v>0</v>
      </c>
      <c r="F59" s="308">
        <v>0</v>
      </c>
      <c r="G59" s="308">
        <v>0</v>
      </c>
      <c r="H59" s="308">
        <v>0</v>
      </c>
    </row>
    <row r="60" spans="1:8">
      <c r="A60" s="309">
        <v>27.1</v>
      </c>
      <c r="B60" s="311" t="s">
        <v>579</v>
      </c>
      <c r="C60" s="308">
        <v>0</v>
      </c>
      <c r="D60" s="308">
        <v>0</v>
      </c>
      <c r="E60" s="308">
        <v>0</v>
      </c>
      <c r="F60" s="308">
        <v>0</v>
      </c>
      <c r="G60" s="308">
        <v>0</v>
      </c>
      <c r="H60" s="308">
        <v>0</v>
      </c>
    </row>
    <row r="61" spans="1:8">
      <c r="A61" s="309">
        <v>27.2</v>
      </c>
      <c r="B61" s="311" t="s">
        <v>580</v>
      </c>
      <c r="C61" s="308">
        <v>0</v>
      </c>
      <c r="D61" s="308">
        <v>0</v>
      </c>
      <c r="E61" s="308">
        <v>0</v>
      </c>
      <c r="F61" s="308">
        <v>0</v>
      </c>
      <c r="G61" s="308">
        <v>0</v>
      </c>
      <c r="H61" s="308">
        <v>0</v>
      </c>
    </row>
    <row r="62" spans="1:8">
      <c r="A62" s="309">
        <v>28</v>
      </c>
      <c r="B62" s="318" t="s">
        <v>581</v>
      </c>
      <c r="C62" s="308">
        <v>0</v>
      </c>
      <c r="D62" s="308">
        <v>0</v>
      </c>
      <c r="E62" s="308">
        <v>0</v>
      </c>
      <c r="F62" s="308">
        <v>0</v>
      </c>
      <c r="G62" s="308">
        <v>0</v>
      </c>
      <c r="H62" s="308">
        <v>0</v>
      </c>
    </row>
    <row r="63" spans="1:8">
      <c r="A63" s="309">
        <v>29</v>
      </c>
      <c r="B63" s="299" t="s">
        <v>582</v>
      </c>
      <c r="C63" s="308">
        <v>0</v>
      </c>
      <c r="D63" s="308">
        <v>0</v>
      </c>
      <c r="E63" s="308">
        <v>0</v>
      </c>
      <c r="F63" s="308">
        <v>0</v>
      </c>
      <c r="G63" s="308">
        <v>0</v>
      </c>
      <c r="H63" s="308">
        <v>0</v>
      </c>
    </row>
    <row r="64" spans="1:8">
      <c r="A64" s="309">
        <v>29.1</v>
      </c>
      <c r="B64" s="302" t="s">
        <v>583</v>
      </c>
      <c r="C64" s="308">
        <v>0</v>
      </c>
      <c r="D64" s="308">
        <v>0</v>
      </c>
      <c r="E64" s="308">
        <v>0</v>
      </c>
      <c r="F64" s="308">
        <v>0</v>
      </c>
      <c r="G64" s="308">
        <v>0</v>
      </c>
      <c r="H64" s="308">
        <v>0</v>
      </c>
    </row>
    <row r="65" spans="1:8" ht="24.9" customHeight="1">
      <c r="A65" s="309">
        <v>29.2</v>
      </c>
      <c r="B65" s="313" t="s">
        <v>584</v>
      </c>
      <c r="C65" s="308">
        <v>0</v>
      </c>
      <c r="D65" s="308">
        <v>0</v>
      </c>
      <c r="E65" s="308">
        <v>0</v>
      </c>
      <c r="F65" s="308">
        <v>0</v>
      </c>
      <c r="G65" s="308">
        <v>0</v>
      </c>
      <c r="H65" s="308">
        <v>0</v>
      </c>
    </row>
    <row r="66" spans="1:8" ht="22.5" customHeight="1">
      <c r="A66" s="309">
        <v>29.3</v>
      </c>
      <c r="B66" s="313" t="s">
        <v>585</v>
      </c>
      <c r="C66" s="308">
        <v>0</v>
      </c>
      <c r="D66" s="308">
        <v>0</v>
      </c>
      <c r="E66" s="308">
        <v>0</v>
      </c>
      <c r="F66" s="308">
        <v>0</v>
      </c>
      <c r="G66" s="308">
        <v>0</v>
      </c>
      <c r="H66" s="308">
        <v>0</v>
      </c>
    </row>
    <row r="67" spans="1:8">
      <c r="A67" s="309">
        <v>30</v>
      </c>
      <c r="B67" s="299" t="s">
        <v>586</v>
      </c>
      <c r="C67" s="308">
        <v>173590249</v>
      </c>
      <c r="D67" s="308">
        <v>0</v>
      </c>
      <c r="E67" s="308">
        <v>173590249</v>
      </c>
      <c r="F67" s="308">
        <v>153346153</v>
      </c>
      <c r="G67" s="308">
        <v>0</v>
      </c>
      <c r="H67" s="308">
        <v>153346153</v>
      </c>
    </row>
    <row r="68" spans="1:8">
      <c r="A68" s="309">
        <v>31</v>
      </c>
      <c r="B68" s="319" t="s">
        <v>587</v>
      </c>
      <c r="C68" s="308">
        <v>294962249</v>
      </c>
      <c r="D68" s="308">
        <v>0</v>
      </c>
      <c r="E68" s="308">
        <v>294962249</v>
      </c>
      <c r="F68" s="308">
        <v>274718153</v>
      </c>
      <c r="G68" s="308">
        <v>0</v>
      </c>
      <c r="H68" s="308">
        <v>274718153</v>
      </c>
    </row>
    <row r="69" spans="1:8">
      <c r="A69" s="309">
        <v>32</v>
      </c>
      <c r="B69" s="320" t="s">
        <v>588</v>
      </c>
      <c r="C69" s="308">
        <v>1351855921.9287472</v>
      </c>
      <c r="D69" s="308">
        <v>851313172.19000113</v>
      </c>
      <c r="E69" s="308">
        <v>2203169094.1187482</v>
      </c>
      <c r="F69" s="308">
        <v>1105154286.6174073</v>
      </c>
      <c r="G69" s="308">
        <v>780017896.23109961</v>
      </c>
      <c r="H69" s="308">
        <v>1885172182.8485069</v>
      </c>
    </row>
    <row r="72" spans="1:8">
      <c r="B72" s="563" t="s">
        <v>756</v>
      </c>
    </row>
  </sheetData>
  <mergeCells count="7">
    <mergeCell ref="C54:H54"/>
    <mergeCell ref="A4:A6"/>
    <mergeCell ref="B4:B5"/>
    <mergeCell ref="C4:E4"/>
    <mergeCell ref="F4:H4"/>
    <mergeCell ref="C6:H6"/>
    <mergeCell ref="C37:H37"/>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sheetPr>
  <dimension ref="A1:L35"/>
  <sheetViews>
    <sheetView showGridLines="0" zoomScaleNormal="100" workbookViewId="0"/>
  </sheetViews>
  <sheetFormatPr defaultColWidth="9.109375" defaultRowHeight="12"/>
  <cols>
    <col min="1" max="1" width="11.88671875" style="383" bestFit="1" customWidth="1"/>
    <col min="2" max="2" width="93.44140625" style="383" customWidth="1"/>
    <col min="3" max="3" width="14.5546875" style="383" customWidth="1"/>
    <col min="4" max="5" width="16.109375" style="383" customWidth="1"/>
    <col min="6" max="6" width="16.109375" style="402" customWidth="1"/>
    <col min="7" max="7" width="25.33203125" style="402" customWidth="1"/>
    <col min="8" max="8" width="16.109375" style="383" customWidth="1"/>
    <col min="9" max="11" width="16.109375" style="402" customWidth="1"/>
    <col min="12" max="12" width="26.33203125" style="402" customWidth="1"/>
    <col min="13" max="16384" width="9.109375" style="383"/>
  </cols>
  <sheetData>
    <row r="1" spans="1:12" ht="13.8">
      <c r="A1" s="284" t="s">
        <v>30</v>
      </c>
      <c r="B1" s="369" t="str">
        <f>Info!C2</f>
        <v>Terabank</v>
      </c>
      <c r="F1" s="383"/>
      <c r="G1" s="383"/>
      <c r="I1" s="383"/>
      <c r="J1" s="383"/>
      <c r="K1" s="383"/>
      <c r="L1" s="383"/>
    </row>
    <row r="2" spans="1:12">
      <c r="A2" s="284" t="s">
        <v>31</v>
      </c>
      <c r="B2" s="368">
        <f>'1. key ratios'!B2</f>
        <v>45930</v>
      </c>
      <c r="F2" s="383"/>
      <c r="G2" s="383"/>
      <c r="I2" s="383"/>
      <c r="J2" s="383"/>
      <c r="K2" s="383"/>
      <c r="L2" s="383"/>
    </row>
    <row r="3" spans="1:12">
      <c r="A3" s="285" t="s">
        <v>470</v>
      </c>
      <c r="F3" s="383"/>
      <c r="G3" s="383"/>
      <c r="I3" s="383"/>
      <c r="J3" s="383"/>
      <c r="K3" s="383"/>
      <c r="L3" s="383"/>
    </row>
    <row r="4" spans="1:12">
      <c r="F4" s="383"/>
      <c r="G4" s="383"/>
      <c r="I4" s="383"/>
      <c r="J4" s="383"/>
      <c r="K4" s="383"/>
      <c r="L4" s="383"/>
    </row>
    <row r="5" spans="1:12" ht="37.5" customHeight="1">
      <c r="A5" s="629" t="s">
        <v>487</v>
      </c>
      <c r="B5" s="630"/>
      <c r="C5" s="675" t="s">
        <v>471</v>
      </c>
      <c r="D5" s="676"/>
      <c r="E5" s="676"/>
      <c r="F5" s="676"/>
      <c r="G5" s="676"/>
      <c r="H5" s="675" t="s">
        <v>631</v>
      </c>
      <c r="I5" s="677"/>
      <c r="J5" s="677"/>
      <c r="K5" s="677"/>
      <c r="L5" s="678"/>
    </row>
    <row r="6" spans="1:12" ht="39.6" customHeight="1">
      <c r="A6" s="633"/>
      <c r="B6" s="634"/>
      <c r="C6" s="287"/>
      <c r="D6" s="381" t="s">
        <v>652</v>
      </c>
      <c r="E6" s="381" t="s">
        <v>651</v>
      </c>
      <c r="F6" s="381" t="s">
        <v>650</v>
      </c>
      <c r="G6" s="381" t="s">
        <v>649</v>
      </c>
      <c r="H6" s="403"/>
      <c r="I6" s="381" t="s">
        <v>652</v>
      </c>
      <c r="J6" s="381" t="s">
        <v>651</v>
      </c>
      <c r="K6" s="381" t="s">
        <v>650</v>
      </c>
      <c r="L6" s="381" t="s">
        <v>649</v>
      </c>
    </row>
    <row r="7" spans="1:12">
      <c r="A7" s="372">
        <v>1</v>
      </c>
      <c r="B7" s="387" t="s">
        <v>490</v>
      </c>
      <c r="C7" s="387">
        <v>77271049.319500163</v>
      </c>
      <c r="D7" s="387">
        <v>75482051.778500155</v>
      </c>
      <c r="E7" s="387">
        <v>825022.31089999981</v>
      </c>
      <c r="F7" s="387">
        <v>963975.23010000004</v>
      </c>
      <c r="G7" s="387">
        <v>0</v>
      </c>
      <c r="H7" s="387">
        <v>1129837.3860000006</v>
      </c>
      <c r="I7" s="387">
        <v>382299.32480000053</v>
      </c>
      <c r="J7" s="387">
        <v>108858.6833</v>
      </c>
      <c r="K7" s="387">
        <v>638679.37790000008</v>
      </c>
      <c r="L7" s="387">
        <v>0</v>
      </c>
    </row>
    <row r="8" spans="1:12">
      <c r="A8" s="372">
        <v>2</v>
      </c>
      <c r="B8" s="387" t="s">
        <v>403</v>
      </c>
      <c r="C8" s="387">
        <v>39135209.896300003</v>
      </c>
      <c r="D8" s="387">
        <v>37968868.846300006</v>
      </c>
      <c r="E8" s="387">
        <v>114067.62</v>
      </c>
      <c r="F8" s="387">
        <v>1052273.43</v>
      </c>
      <c r="G8" s="387">
        <v>0</v>
      </c>
      <c r="H8" s="387">
        <v>527104.2816000001</v>
      </c>
      <c r="I8" s="387">
        <v>131032.4360000001</v>
      </c>
      <c r="J8" s="387">
        <v>13164.4251</v>
      </c>
      <c r="K8" s="387">
        <v>382907.42050000001</v>
      </c>
      <c r="L8" s="387">
        <v>0</v>
      </c>
    </row>
    <row r="9" spans="1:12">
      <c r="A9" s="372">
        <v>3</v>
      </c>
      <c r="B9" s="387" t="s">
        <v>404</v>
      </c>
      <c r="C9" s="387">
        <v>40671351.027200006</v>
      </c>
      <c r="D9" s="387">
        <v>40671351.027200006</v>
      </c>
      <c r="E9" s="387">
        <v>0</v>
      </c>
      <c r="F9" s="387">
        <v>0</v>
      </c>
      <c r="G9" s="387">
        <v>0</v>
      </c>
      <c r="H9" s="387">
        <v>76.024200000000008</v>
      </c>
      <c r="I9" s="387">
        <v>76.024200000000008</v>
      </c>
      <c r="J9" s="387">
        <v>0</v>
      </c>
      <c r="K9" s="387">
        <v>0</v>
      </c>
      <c r="L9" s="387">
        <v>0</v>
      </c>
    </row>
    <row r="10" spans="1:12">
      <c r="A10" s="372">
        <v>4</v>
      </c>
      <c r="B10" s="387" t="s">
        <v>491</v>
      </c>
      <c r="C10" s="387">
        <v>147791217.88490006</v>
      </c>
      <c r="D10" s="387">
        <v>138635378.94710007</v>
      </c>
      <c r="E10" s="387">
        <v>696463.47730000003</v>
      </c>
      <c r="F10" s="387">
        <v>8459375.4605</v>
      </c>
      <c r="G10" s="387">
        <v>0</v>
      </c>
      <c r="H10" s="387">
        <v>1630384.0140999998</v>
      </c>
      <c r="I10" s="387">
        <v>433873.3298999999</v>
      </c>
      <c r="J10" s="387">
        <v>76013.445699999997</v>
      </c>
      <c r="K10" s="387">
        <v>1120497.2385</v>
      </c>
      <c r="L10" s="387">
        <v>0</v>
      </c>
    </row>
    <row r="11" spans="1:12">
      <c r="A11" s="372">
        <v>5</v>
      </c>
      <c r="B11" s="387" t="s">
        <v>405</v>
      </c>
      <c r="C11" s="387">
        <v>115169934.53670006</v>
      </c>
      <c r="D11" s="387">
        <v>104845037.69070005</v>
      </c>
      <c r="E11" s="387">
        <v>2122828.6525999997</v>
      </c>
      <c r="F11" s="387">
        <v>8202068.1934000012</v>
      </c>
      <c r="G11" s="387">
        <v>0</v>
      </c>
      <c r="H11" s="387">
        <v>2368827.8972</v>
      </c>
      <c r="I11" s="387">
        <v>442751.16709999973</v>
      </c>
      <c r="J11" s="387">
        <v>310768.96610000002</v>
      </c>
      <c r="K11" s="387">
        <v>1615307.7640000002</v>
      </c>
      <c r="L11" s="387">
        <v>0</v>
      </c>
    </row>
    <row r="12" spans="1:12">
      <c r="A12" s="372">
        <v>6</v>
      </c>
      <c r="B12" s="387" t="s">
        <v>406</v>
      </c>
      <c r="C12" s="387">
        <v>44804244.235699959</v>
      </c>
      <c r="D12" s="387">
        <v>36437948.694099963</v>
      </c>
      <c r="E12" s="387">
        <v>6009150.7692</v>
      </c>
      <c r="F12" s="387">
        <v>2357144.7724000001</v>
      </c>
      <c r="G12" s="387">
        <v>0</v>
      </c>
      <c r="H12" s="387">
        <v>585052.26579999994</v>
      </c>
      <c r="I12" s="387">
        <v>117757.37899999999</v>
      </c>
      <c r="J12" s="387">
        <v>135764.0699</v>
      </c>
      <c r="K12" s="387">
        <v>331530.81689999998</v>
      </c>
      <c r="L12" s="387">
        <v>0</v>
      </c>
    </row>
    <row r="13" spans="1:12">
      <c r="A13" s="372">
        <v>7</v>
      </c>
      <c r="B13" s="387" t="s">
        <v>407</v>
      </c>
      <c r="C13" s="387">
        <v>105683916.01750001</v>
      </c>
      <c r="D13" s="387">
        <v>97480560.991900012</v>
      </c>
      <c r="E13" s="387">
        <v>5955998.6346999994</v>
      </c>
      <c r="F13" s="387">
        <v>2247356.3909</v>
      </c>
      <c r="G13" s="387">
        <v>0</v>
      </c>
      <c r="H13" s="387">
        <v>732539.5601</v>
      </c>
      <c r="I13" s="387">
        <v>371530.41410000005</v>
      </c>
      <c r="J13" s="387">
        <v>357723.00029999996</v>
      </c>
      <c r="K13" s="387">
        <v>3286.1457</v>
      </c>
      <c r="L13" s="387">
        <v>0</v>
      </c>
    </row>
    <row r="14" spans="1:12">
      <c r="A14" s="372">
        <v>8</v>
      </c>
      <c r="B14" s="387" t="s">
        <v>408</v>
      </c>
      <c r="C14" s="387">
        <v>73791296.042800009</v>
      </c>
      <c r="D14" s="387">
        <v>70710454.706</v>
      </c>
      <c r="E14" s="387">
        <v>827492.75999999989</v>
      </c>
      <c r="F14" s="387">
        <v>2253348.5767999999</v>
      </c>
      <c r="G14" s="387">
        <v>0</v>
      </c>
      <c r="H14" s="387">
        <v>1087721.6285000001</v>
      </c>
      <c r="I14" s="387">
        <v>316155.66030000005</v>
      </c>
      <c r="J14" s="387">
        <v>68585.590500000006</v>
      </c>
      <c r="K14" s="387">
        <v>702980.37769999995</v>
      </c>
      <c r="L14" s="387">
        <v>0</v>
      </c>
    </row>
    <row r="15" spans="1:12">
      <c r="A15" s="372">
        <v>9</v>
      </c>
      <c r="B15" s="387" t="s">
        <v>409</v>
      </c>
      <c r="C15" s="387">
        <v>62464499.213099994</v>
      </c>
      <c r="D15" s="387">
        <v>55272649.011499994</v>
      </c>
      <c r="E15" s="387">
        <v>5612498.0515999999</v>
      </c>
      <c r="F15" s="387">
        <v>1579352.15</v>
      </c>
      <c r="G15" s="387">
        <v>0</v>
      </c>
      <c r="H15" s="387">
        <v>580169.34009999991</v>
      </c>
      <c r="I15" s="387">
        <v>204988.08109999995</v>
      </c>
      <c r="J15" s="387">
        <v>119140.87860000001</v>
      </c>
      <c r="K15" s="387">
        <v>256040.38039999999</v>
      </c>
      <c r="L15" s="387">
        <v>0</v>
      </c>
    </row>
    <row r="16" spans="1:12">
      <c r="A16" s="372">
        <v>10</v>
      </c>
      <c r="B16" s="387" t="s">
        <v>410</v>
      </c>
      <c r="C16" s="387">
        <v>33553782.07489999</v>
      </c>
      <c r="D16" s="387">
        <v>32777847.094099991</v>
      </c>
      <c r="E16" s="387">
        <v>0</v>
      </c>
      <c r="F16" s="387">
        <v>775934.98080000002</v>
      </c>
      <c r="G16" s="387">
        <v>0</v>
      </c>
      <c r="H16" s="387">
        <v>574733.3182000001</v>
      </c>
      <c r="I16" s="387">
        <v>112276.11960000005</v>
      </c>
      <c r="J16" s="387">
        <v>0</v>
      </c>
      <c r="K16" s="387">
        <v>462457.1986</v>
      </c>
      <c r="L16" s="387">
        <v>0</v>
      </c>
    </row>
    <row r="17" spans="1:12">
      <c r="A17" s="372">
        <v>11</v>
      </c>
      <c r="B17" s="387" t="s">
        <v>411</v>
      </c>
      <c r="C17" s="387">
        <v>12168930.164700001</v>
      </c>
      <c r="D17" s="387">
        <v>10926366.152100002</v>
      </c>
      <c r="E17" s="387">
        <v>70105.62</v>
      </c>
      <c r="F17" s="387">
        <v>1172458.3925999999</v>
      </c>
      <c r="G17" s="387">
        <v>0</v>
      </c>
      <c r="H17" s="387">
        <v>420530.88010000007</v>
      </c>
      <c r="I17" s="387">
        <v>52389.696199999991</v>
      </c>
      <c r="J17" s="387">
        <v>5364.3239000000003</v>
      </c>
      <c r="K17" s="387">
        <v>362776.86000000004</v>
      </c>
      <c r="L17" s="387">
        <v>0</v>
      </c>
    </row>
    <row r="18" spans="1:12">
      <c r="A18" s="372">
        <v>12</v>
      </c>
      <c r="B18" s="387" t="s">
        <v>412</v>
      </c>
      <c r="C18" s="387">
        <v>84770236.967400044</v>
      </c>
      <c r="D18" s="387">
        <v>76499012.833000049</v>
      </c>
      <c r="E18" s="387">
        <v>1616202.6743000001</v>
      </c>
      <c r="F18" s="387">
        <v>6655021.4600999998</v>
      </c>
      <c r="G18" s="387">
        <v>0</v>
      </c>
      <c r="H18" s="387">
        <v>2798303.4806000008</v>
      </c>
      <c r="I18" s="387">
        <v>364791.69640000019</v>
      </c>
      <c r="J18" s="387">
        <v>225702.81150000001</v>
      </c>
      <c r="K18" s="387">
        <v>2207808.9727000007</v>
      </c>
      <c r="L18" s="387">
        <v>0</v>
      </c>
    </row>
    <row r="19" spans="1:12">
      <c r="A19" s="372">
        <v>13</v>
      </c>
      <c r="B19" s="387" t="s">
        <v>413</v>
      </c>
      <c r="C19" s="387">
        <v>20951454.832899988</v>
      </c>
      <c r="D19" s="387">
        <v>18906362.434099987</v>
      </c>
      <c r="E19" s="387">
        <v>348578.50000000006</v>
      </c>
      <c r="F19" s="387">
        <v>1696513.8987999998</v>
      </c>
      <c r="G19" s="387">
        <v>0</v>
      </c>
      <c r="H19" s="387">
        <v>515518.57220000005</v>
      </c>
      <c r="I19" s="387">
        <v>86460.632699999987</v>
      </c>
      <c r="J19" s="387">
        <v>22842.391100000001</v>
      </c>
      <c r="K19" s="387">
        <v>406215.54840000003</v>
      </c>
      <c r="L19" s="387">
        <v>0</v>
      </c>
    </row>
    <row r="20" spans="1:12">
      <c r="A20" s="372">
        <v>14</v>
      </c>
      <c r="B20" s="387" t="s">
        <v>414</v>
      </c>
      <c r="C20" s="387">
        <v>147880747.17820004</v>
      </c>
      <c r="D20" s="387">
        <v>125816867.85310005</v>
      </c>
      <c r="E20" s="387">
        <v>14559670.400899997</v>
      </c>
      <c r="F20" s="387">
        <v>7504208.9242000002</v>
      </c>
      <c r="G20" s="387">
        <v>0</v>
      </c>
      <c r="H20" s="387">
        <v>2469381.1251000008</v>
      </c>
      <c r="I20" s="387">
        <v>502877.36540000048</v>
      </c>
      <c r="J20" s="387">
        <v>555459.32600000012</v>
      </c>
      <c r="K20" s="387">
        <v>1411044.4337000002</v>
      </c>
      <c r="L20" s="387">
        <v>0</v>
      </c>
    </row>
    <row r="21" spans="1:12">
      <c r="A21" s="372">
        <v>15</v>
      </c>
      <c r="B21" s="387" t="s">
        <v>415</v>
      </c>
      <c r="C21" s="387">
        <v>55678839.717000008</v>
      </c>
      <c r="D21" s="387">
        <v>37028948.835600011</v>
      </c>
      <c r="E21" s="387">
        <v>18332371.761399999</v>
      </c>
      <c r="F21" s="387">
        <v>317519.12000000005</v>
      </c>
      <c r="G21" s="387">
        <v>0</v>
      </c>
      <c r="H21" s="387">
        <v>788237.91779999982</v>
      </c>
      <c r="I21" s="387">
        <v>144159.63899999997</v>
      </c>
      <c r="J21" s="387">
        <v>507160.52349999995</v>
      </c>
      <c r="K21" s="387">
        <v>136917.75529999999</v>
      </c>
      <c r="L21" s="387">
        <v>0</v>
      </c>
    </row>
    <row r="22" spans="1:12">
      <c r="A22" s="372">
        <v>16</v>
      </c>
      <c r="B22" s="387" t="s">
        <v>416</v>
      </c>
      <c r="C22" s="387">
        <v>140263.94960000002</v>
      </c>
      <c r="D22" s="387">
        <v>140263.94960000002</v>
      </c>
      <c r="E22" s="387">
        <v>0</v>
      </c>
      <c r="F22" s="387">
        <v>0</v>
      </c>
      <c r="G22" s="387">
        <v>0</v>
      </c>
      <c r="H22" s="387">
        <v>287.5446</v>
      </c>
      <c r="I22" s="387">
        <v>287.5446</v>
      </c>
      <c r="J22" s="387">
        <v>0</v>
      </c>
      <c r="K22" s="387">
        <v>0</v>
      </c>
      <c r="L22" s="387">
        <v>0</v>
      </c>
    </row>
    <row r="23" spans="1:12">
      <c r="A23" s="372">
        <v>17</v>
      </c>
      <c r="B23" s="387" t="s">
        <v>494</v>
      </c>
      <c r="C23" s="387">
        <v>2774436.3504999997</v>
      </c>
      <c r="D23" s="387">
        <v>1501408.9064</v>
      </c>
      <c r="E23" s="387">
        <v>1273027.4441</v>
      </c>
      <c r="F23" s="387">
        <v>0</v>
      </c>
      <c r="G23" s="387">
        <v>0</v>
      </c>
      <c r="H23" s="387">
        <v>215030.98160000003</v>
      </c>
      <c r="I23" s="387">
        <v>7307.8995999999997</v>
      </c>
      <c r="J23" s="387">
        <v>207723.08200000002</v>
      </c>
      <c r="K23" s="387">
        <v>0</v>
      </c>
      <c r="L23" s="387">
        <v>0</v>
      </c>
    </row>
    <row r="24" spans="1:12">
      <c r="A24" s="372">
        <v>18</v>
      </c>
      <c r="B24" s="387" t="s">
        <v>417</v>
      </c>
      <c r="C24" s="387">
        <v>3108780.6017</v>
      </c>
      <c r="D24" s="387">
        <v>3108780.6017</v>
      </c>
      <c r="E24" s="387">
        <v>0</v>
      </c>
      <c r="F24" s="387">
        <v>0</v>
      </c>
      <c r="G24" s="387">
        <v>0</v>
      </c>
      <c r="H24" s="387">
        <v>11776.967399999998</v>
      </c>
      <c r="I24" s="387">
        <v>11776.967399999998</v>
      </c>
      <c r="J24" s="387">
        <v>0</v>
      </c>
      <c r="K24" s="387">
        <v>0</v>
      </c>
      <c r="L24" s="387">
        <v>0</v>
      </c>
    </row>
    <row r="25" spans="1:12">
      <c r="A25" s="372">
        <v>19</v>
      </c>
      <c r="B25" s="387" t="s">
        <v>418</v>
      </c>
      <c r="C25" s="387">
        <v>4187861.4758000006</v>
      </c>
      <c r="D25" s="387">
        <v>4075983.9358000006</v>
      </c>
      <c r="E25" s="387">
        <v>82647.010000000009</v>
      </c>
      <c r="F25" s="387">
        <v>29230.53</v>
      </c>
      <c r="G25" s="387">
        <v>0</v>
      </c>
      <c r="H25" s="387">
        <v>42604.690599999994</v>
      </c>
      <c r="I25" s="387">
        <v>20714.205099999996</v>
      </c>
      <c r="J25" s="387">
        <v>11211.927299999999</v>
      </c>
      <c r="K25" s="387">
        <v>10678.558199999999</v>
      </c>
      <c r="L25" s="387">
        <v>0</v>
      </c>
    </row>
    <row r="26" spans="1:12">
      <c r="A26" s="372">
        <v>20</v>
      </c>
      <c r="B26" s="387" t="s">
        <v>493</v>
      </c>
      <c r="C26" s="387">
        <v>40062202.908799961</v>
      </c>
      <c r="D26" s="387">
        <v>37980036.356299967</v>
      </c>
      <c r="E26" s="387">
        <v>12675.119999999999</v>
      </c>
      <c r="F26" s="387">
        <v>2069491.4325000001</v>
      </c>
      <c r="G26" s="387">
        <v>0</v>
      </c>
      <c r="H26" s="387">
        <v>472791.54639999999</v>
      </c>
      <c r="I26" s="387">
        <v>139618.63679999998</v>
      </c>
      <c r="J26" s="387">
        <v>4087.4259000000002</v>
      </c>
      <c r="K26" s="387">
        <v>329085.48369999998</v>
      </c>
      <c r="L26" s="387">
        <v>0</v>
      </c>
    </row>
    <row r="27" spans="1:12">
      <c r="A27" s="372">
        <v>21</v>
      </c>
      <c r="B27" s="387" t="s">
        <v>419</v>
      </c>
      <c r="C27" s="387">
        <v>2390235.8773000003</v>
      </c>
      <c r="D27" s="387">
        <v>1773256.7996000003</v>
      </c>
      <c r="E27" s="387">
        <v>371790.78769999999</v>
      </c>
      <c r="F27" s="387">
        <v>245188.28999999998</v>
      </c>
      <c r="G27" s="387">
        <v>0</v>
      </c>
      <c r="H27" s="387">
        <v>95809.439299999998</v>
      </c>
      <c r="I27" s="387">
        <v>9668.3997999999992</v>
      </c>
      <c r="J27" s="387">
        <v>15487.639500000001</v>
      </c>
      <c r="K27" s="387">
        <v>70653.399999999994</v>
      </c>
      <c r="L27" s="387">
        <v>0</v>
      </c>
    </row>
    <row r="28" spans="1:12">
      <c r="A28" s="372">
        <v>22</v>
      </c>
      <c r="B28" s="387" t="s">
        <v>420</v>
      </c>
      <c r="C28" s="387">
        <v>1973626.1081000003</v>
      </c>
      <c r="D28" s="387">
        <v>1498795.3800000001</v>
      </c>
      <c r="E28" s="387">
        <v>542.08000000000004</v>
      </c>
      <c r="F28" s="387">
        <v>474288.64809999999</v>
      </c>
      <c r="G28" s="387">
        <v>0</v>
      </c>
      <c r="H28" s="387">
        <v>21360.457499999997</v>
      </c>
      <c r="I28" s="387">
        <v>6758.9251999999997</v>
      </c>
      <c r="J28" s="387">
        <v>64.973799999999997</v>
      </c>
      <c r="K28" s="387">
        <v>14536.558499999999</v>
      </c>
      <c r="L28" s="387">
        <v>0</v>
      </c>
    </row>
    <row r="29" spans="1:12">
      <c r="A29" s="372">
        <v>23</v>
      </c>
      <c r="B29" s="387" t="s">
        <v>421</v>
      </c>
      <c r="C29" s="387">
        <v>237766357.68040058</v>
      </c>
      <c r="D29" s="387">
        <v>217763157.17700058</v>
      </c>
      <c r="E29" s="387">
        <v>8125768.2092000004</v>
      </c>
      <c r="F29" s="387">
        <v>11877432.294200009</v>
      </c>
      <c r="G29" s="387">
        <v>0</v>
      </c>
      <c r="H29" s="387">
        <v>6286950.4712999985</v>
      </c>
      <c r="I29" s="387">
        <v>1124186.2099999974</v>
      </c>
      <c r="J29" s="387">
        <v>994747.66390000004</v>
      </c>
      <c r="K29" s="387">
        <v>4168016.5974000008</v>
      </c>
      <c r="L29" s="387">
        <v>0</v>
      </c>
    </row>
    <row r="30" spans="1:12">
      <c r="A30" s="372">
        <v>24</v>
      </c>
      <c r="B30" s="387" t="s">
        <v>492</v>
      </c>
      <c r="C30" s="387">
        <v>162192494.08880007</v>
      </c>
      <c r="D30" s="387">
        <v>143793929.4952001</v>
      </c>
      <c r="E30" s="387">
        <v>5182005.0555999996</v>
      </c>
      <c r="F30" s="387">
        <v>13216559.538000003</v>
      </c>
      <c r="G30" s="387">
        <v>0</v>
      </c>
      <c r="H30" s="387">
        <v>5864499.7175999973</v>
      </c>
      <c r="I30" s="387">
        <v>1056332.3569999987</v>
      </c>
      <c r="J30" s="387">
        <v>737620.57509999967</v>
      </c>
      <c r="K30" s="387">
        <v>4070546.7854999993</v>
      </c>
      <c r="L30" s="387">
        <v>0</v>
      </c>
    </row>
    <row r="31" spans="1:12">
      <c r="A31" s="372">
        <v>25</v>
      </c>
      <c r="B31" s="387" t="s">
        <v>422</v>
      </c>
      <c r="C31" s="387">
        <v>81181586.776200041</v>
      </c>
      <c r="D31" s="387">
        <v>76440116.602000043</v>
      </c>
      <c r="E31" s="387">
        <v>730467.7300000001</v>
      </c>
      <c r="F31" s="387">
        <v>4011002.4441999993</v>
      </c>
      <c r="G31" s="387">
        <v>0</v>
      </c>
      <c r="H31" s="387">
        <v>1834758.7727999995</v>
      </c>
      <c r="I31" s="387">
        <v>282904.12789999938</v>
      </c>
      <c r="J31" s="387">
        <v>106496.8291</v>
      </c>
      <c r="K31" s="387">
        <v>1445357.8158000002</v>
      </c>
      <c r="L31" s="387">
        <v>0</v>
      </c>
    </row>
    <row r="32" spans="1:12">
      <c r="A32" s="372">
        <v>26</v>
      </c>
      <c r="B32" s="387" t="s">
        <v>489</v>
      </c>
      <c r="C32" s="387">
        <v>50365356.883100003</v>
      </c>
      <c r="D32" s="387">
        <v>43649884.531999998</v>
      </c>
      <c r="E32" s="387">
        <v>1765969.5313000006</v>
      </c>
      <c r="F32" s="387">
        <v>4949502.8198000044</v>
      </c>
      <c r="G32" s="387">
        <v>0</v>
      </c>
      <c r="H32" s="387">
        <v>3870412.1223000013</v>
      </c>
      <c r="I32" s="387">
        <v>331743.53209999995</v>
      </c>
      <c r="J32" s="387">
        <v>291232.24370000011</v>
      </c>
      <c r="K32" s="387">
        <v>3247436.3465000014</v>
      </c>
      <c r="L32" s="387">
        <v>0</v>
      </c>
    </row>
    <row r="33" spans="1:12">
      <c r="A33" s="372">
        <v>27</v>
      </c>
      <c r="B33" s="441" t="s">
        <v>64</v>
      </c>
      <c r="C33" s="387">
        <v>1647929911.8091009</v>
      </c>
      <c r="D33" s="387">
        <v>1491185320.6309011</v>
      </c>
      <c r="E33" s="387">
        <v>74635344.200799987</v>
      </c>
      <c r="F33" s="387">
        <v>82109246.977400005</v>
      </c>
      <c r="G33" s="387">
        <v>0</v>
      </c>
      <c r="H33" s="387">
        <v>34924700.402999997</v>
      </c>
      <c r="I33" s="387">
        <v>6654717.7712999973</v>
      </c>
      <c r="J33" s="387">
        <v>4875220.7958000004</v>
      </c>
      <c r="K33" s="387">
        <v>23394761.835900005</v>
      </c>
      <c r="L33" s="387">
        <v>0</v>
      </c>
    </row>
    <row r="35" spans="1:12">
      <c r="B35" s="440"/>
      <c r="C35" s="440"/>
    </row>
  </sheetData>
  <mergeCells count="3">
    <mergeCell ref="A5:B6"/>
    <mergeCell ref="C5:G5"/>
    <mergeCell ref="H5:L5"/>
  </mergeCells>
  <conditionalFormatting sqref="A5">
    <cfRule type="duplicateValues" dxfId="5" priority="1"/>
    <cfRule type="duplicateValues" dxfId="4" priority="2"/>
    <cfRule type="duplicateValues" dxfId="3"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92D050"/>
  </sheetPr>
  <dimension ref="A1:K13"/>
  <sheetViews>
    <sheetView showGridLines="0" zoomScaleNormal="100" workbookViewId="0"/>
  </sheetViews>
  <sheetFormatPr defaultColWidth="8.6640625" defaultRowHeight="12"/>
  <cols>
    <col min="1" max="1" width="11.88671875" style="442" bestFit="1" customWidth="1"/>
    <col min="2" max="2" width="68.6640625" style="442" customWidth="1"/>
    <col min="3" max="11" width="28.33203125" style="442" customWidth="1"/>
    <col min="12" max="16384" width="8.6640625" style="442"/>
  </cols>
  <sheetData>
    <row r="1" spans="1:11" s="383" customFormat="1" ht="13.8">
      <c r="A1" s="284" t="s">
        <v>30</v>
      </c>
      <c r="B1" s="369" t="str">
        <f>Info!C2</f>
        <v>Terabank</v>
      </c>
    </row>
    <row r="2" spans="1:11" s="383" customFormat="1">
      <c r="A2" s="284" t="s">
        <v>31</v>
      </c>
      <c r="B2" s="368">
        <f>'1. key ratios'!B2</f>
        <v>45930</v>
      </c>
    </row>
    <row r="3" spans="1:11" s="383" customFormat="1">
      <c r="A3" s="285" t="s">
        <v>472</v>
      </c>
    </row>
    <row r="4" spans="1:11">
      <c r="C4" s="446" t="s">
        <v>666</v>
      </c>
      <c r="D4" s="446" t="s">
        <v>665</v>
      </c>
      <c r="E4" s="446" t="s">
        <v>664</v>
      </c>
      <c r="F4" s="446" t="s">
        <v>663</v>
      </c>
      <c r="G4" s="446" t="s">
        <v>662</v>
      </c>
      <c r="H4" s="446" t="s">
        <v>661</v>
      </c>
      <c r="I4" s="446" t="s">
        <v>660</v>
      </c>
      <c r="J4" s="446" t="s">
        <v>659</v>
      </c>
      <c r="K4" s="446" t="s">
        <v>658</v>
      </c>
    </row>
    <row r="5" spans="1:11" ht="104.1" customHeight="1">
      <c r="A5" s="679" t="s">
        <v>657</v>
      </c>
      <c r="B5" s="680"/>
      <c r="C5" s="445" t="s">
        <v>473</v>
      </c>
      <c r="D5" s="445" t="s">
        <v>474</v>
      </c>
      <c r="E5" s="445" t="s">
        <v>475</v>
      </c>
      <c r="F5" s="445" t="s">
        <v>476</v>
      </c>
      <c r="G5" s="445" t="s">
        <v>477</v>
      </c>
      <c r="H5" s="445" t="s">
        <v>478</v>
      </c>
      <c r="I5" s="445" t="s">
        <v>479</v>
      </c>
      <c r="J5" s="445" t="s">
        <v>480</v>
      </c>
      <c r="K5" s="445" t="s">
        <v>481</v>
      </c>
    </row>
    <row r="6" spans="1:11">
      <c r="A6" s="372">
        <v>1</v>
      </c>
      <c r="B6" s="372" t="s">
        <v>441</v>
      </c>
      <c r="C6" s="372">
        <v>35108197.519999973</v>
      </c>
      <c r="D6" s="372">
        <v>91496941.290000051</v>
      </c>
      <c r="E6" s="372">
        <v>0</v>
      </c>
      <c r="F6" s="372">
        <v>22930942.719999999</v>
      </c>
      <c r="G6" s="372">
        <v>1271728437.5400028</v>
      </c>
      <c r="H6" s="372">
        <v>0</v>
      </c>
      <c r="I6" s="372">
        <v>106833996.04000005</v>
      </c>
      <c r="J6" s="372">
        <v>16546387.790000008</v>
      </c>
      <c r="K6" s="372">
        <v>103285008.90908957</v>
      </c>
    </row>
    <row r="7" spans="1:11">
      <c r="A7" s="372">
        <v>2</v>
      </c>
      <c r="B7" s="372" t="s">
        <v>482</v>
      </c>
      <c r="C7" s="372">
        <v>0</v>
      </c>
      <c r="D7" s="372">
        <v>0</v>
      </c>
      <c r="E7" s="372">
        <v>0</v>
      </c>
      <c r="F7" s="372">
        <v>0</v>
      </c>
      <c r="G7" s="372">
        <v>0</v>
      </c>
      <c r="H7" s="372">
        <v>0</v>
      </c>
      <c r="I7" s="372">
        <v>0</v>
      </c>
      <c r="J7" s="372">
        <v>0</v>
      </c>
      <c r="K7" s="372">
        <v>31112764.340000004</v>
      </c>
    </row>
    <row r="8" spans="1:11">
      <c r="A8" s="372">
        <v>3</v>
      </c>
      <c r="B8" s="372" t="s">
        <v>449</v>
      </c>
      <c r="C8" s="372">
        <v>9994635.6500000022</v>
      </c>
      <c r="D8" s="372">
        <v>0</v>
      </c>
      <c r="E8" s="372">
        <v>0</v>
      </c>
      <c r="F8" s="372">
        <v>0</v>
      </c>
      <c r="G8" s="372">
        <v>28737648.5</v>
      </c>
      <c r="H8" s="372">
        <v>0</v>
      </c>
      <c r="I8" s="372">
        <v>4713865.4799999995</v>
      </c>
      <c r="J8" s="372">
        <v>2028678.62</v>
      </c>
      <c r="K8" s="372">
        <v>175611.61000001431</v>
      </c>
    </row>
    <row r="9" spans="1:11">
      <c r="A9" s="372">
        <v>4</v>
      </c>
      <c r="B9" s="392" t="s">
        <v>483</v>
      </c>
      <c r="C9" s="372">
        <v>197196.21000000002</v>
      </c>
      <c r="D9" s="372">
        <v>7664040.5999999996</v>
      </c>
      <c r="E9" s="372">
        <v>0</v>
      </c>
      <c r="F9" s="372">
        <v>0</v>
      </c>
      <c r="G9" s="372">
        <v>57450369.519999988</v>
      </c>
      <c r="H9" s="372">
        <v>0</v>
      </c>
      <c r="I9" s="372">
        <v>11035665.279999994</v>
      </c>
      <c r="J9" s="372">
        <v>1450257.1999999997</v>
      </c>
      <c r="K9" s="372">
        <v>4311718.1674000323</v>
      </c>
    </row>
    <row r="10" spans="1:11">
      <c r="A10" s="372">
        <v>5</v>
      </c>
      <c r="B10" s="392" t="s">
        <v>484</v>
      </c>
      <c r="C10" s="372">
        <v>0</v>
      </c>
      <c r="D10" s="372">
        <v>0</v>
      </c>
      <c r="E10" s="372">
        <v>0</v>
      </c>
      <c r="F10" s="372">
        <v>0</v>
      </c>
      <c r="G10" s="372">
        <v>0</v>
      </c>
      <c r="H10" s="372">
        <v>0</v>
      </c>
      <c r="I10" s="372">
        <v>0</v>
      </c>
      <c r="J10" s="372">
        <v>0</v>
      </c>
      <c r="K10" s="372">
        <v>0</v>
      </c>
    </row>
    <row r="11" spans="1:11">
      <c r="A11" s="372">
        <v>6</v>
      </c>
      <c r="B11" s="392" t="s">
        <v>485</v>
      </c>
      <c r="C11" s="372">
        <v>0</v>
      </c>
      <c r="D11" s="372">
        <v>0</v>
      </c>
      <c r="E11" s="372">
        <v>0</v>
      </c>
      <c r="F11" s="372">
        <v>0</v>
      </c>
      <c r="G11" s="372">
        <v>0</v>
      </c>
      <c r="H11" s="372">
        <v>0</v>
      </c>
      <c r="I11" s="372">
        <v>0</v>
      </c>
      <c r="J11" s="372">
        <v>0</v>
      </c>
      <c r="K11" s="372">
        <v>7121.87</v>
      </c>
    </row>
    <row r="13" spans="1:11" ht="13.8">
      <c r="B13" s="443"/>
    </row>
  </sheetData>
  <mergeCells count="1">
    <mergeCell ref="A5:B5"/>
  </mergeCells>
  <conditionalFormatting sqref="A5">
    <cfRule type="duplicateValues" dxfId="2" priority="1"/>
    <cfRule type="duplicateValues" dxfId="1" priority="2"/>
    <cfRule type="duplicateValues" dxfId="0"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92D050"/>
  </sheetPr>
  <dimension ref="A1:V20"/>
  <sheetViews>
    <sheetView showGridLines="0" zoomScaleNormal="100" workbookViewId="0"/>
  </sheetViews>
  <sheetFormatPr defaultColWidth="8.6640625" defaultRowHeight="14.4"/>
  <cols>
    <col min="1" max="1" width="10" style="447" bestFit="1" customWidth="1"/>
    <col min="2" max="2" width="71.6640625" style="447" customWidth="1"/>
    <col min="3" max="3" width="10.5546875" style="447" bestFit="1" customWidth="1"/>
    <col min="4" max="7" width="15.5546875" style="447" customWidth="1"/>
    <col min="8" max="8" width="10.5546875" style="447" bestFit="1" customWidth="1"/>
    <col min="9" max="12" width="17.33203125" style="447" customWidth="1"/>
    <col min="13" max="13" width="10.5546875" style="447" bestFit="1" customWidth="1"/>
    <col min="14" max="17" width="16.109375" style="447" customWidth="1"/>
    <col min="18" max="18" width="12.33203125" style="447" bestFit="1" customWidth="1"/>
    <col min="19" max="19" width="46.88671875" style="447" bestFit="1" customWidth="1"/>
    <col min="20" max="20" width="43.44140625" style="447" bestFit="1" customWidth="1"/>
    <col min="21" max="21" width="45.88671875" style="447" bestFit="1" customWidth="1"/>
    <col min="22" max="22" width="43.44140625" style="447" bestFit="1" customWidth="1"/>
    <col min="23" max="16384" width="8.6640625" style="447"/>
  </cols>
  <sheetData>
    <row r="1" spans="1:22">
      <c r="A1" s="284" t="s">
        <v>30</v>
      </c>
      <c r="B1" s="369" t="str">
        <f>Info!C2</f>
        <v>Terabank</v>
      </c>
    </row>
    <row r="2" spans="1:22">
      <c r="A2" s="284" t="s">
        <v>31</v>
      </c>
      <c r="B2" s="368">
        <f>'1. key ratios'!B2</f>
        <v>45930</v>
      </c>
    </row>
    <row r="3" spans="1:22">
      <c r="A3" s="285" t="s">
        <v>500</v>
      </c>
      <c r="B3" s="383"/>
    </row>
    <row r="4" spans="1:22">
      <c r="A4" s="285"/>
      <c r="B4" s="383"/>
    </row>
    <row r="5" spans="1:22" ht="24" customHeight="1">
      <c r="A5" s="681" t="s">
        <v>501</v>
      </c>
      <c r="B5" s="682"/>
      <c r="C5" s="686" t="s">
        <v>667</v>
      </c>
      <c r="D5" s="686"/>
      <c r="E5" s="686"/>
      <c r="F5" s="686"/>
      <c r="G5" s="686"/>
      <c r="H5" s="686" t="s">
        <v>519</v>
      </c>
      <c r="I5" s="686"/>
      <c r="J5" s="686"/>
      <c r="K5" s="686"/>
      <c r="L5" s="686"/>
      <c r="M5" s="686" t="s">
        <v>631</v>
      </c>
      <c r="N5" s="686"/>
      <c r="O5" s="686"/>
      <c r="P5" s="686"/>
      <c r="Q5" s="686"/>
      <c r="R5" s="685" t="s">
        <v>502</v>
      </c>
      <c r="S5" s="685" t="s">
        <v>516</v>
      </c>
      <c r="T5" s="685" t="s">
        <v>517</v>
      </c>
      <c r="U5" s="685" t="s">
        <v>677</v>
      </c>
      <c r="V5" s="685" t="s">
        <v>678</v>
      </c>
    </row>
    <row r="6" spans="1:22" ht="36" customHeight="1">
      <c r="A6" s="683"/>
      <c r="B6" s="684"/>
      <c r="C6" s="456"/>
      <c r="D6" s="381" t="s">
        <v>652</v>
      </c>
      <c r="E6" s="381" t="s">
        <v>651</v>
      </c>
      <c r="F6" s="381" t="s">
        <v>650</v>
      </c>
      <c r="G6" s="381" t="s">
        <v>649</v>
      </c>
      <c r="H6" s="456"/>
      <c r="I6" s="381" t="s">
        <v>652</v>
      </c>
      <c r="J6" s="381" t="s">
        <v>651</v>
      </c>
      <c r="K6" s="381" t="s">
        <v>650</v>
      </c>
      <c r="L6" s="381" t="s">
        <v>649</v>
      </c>
      <c r="M6" s="456"/>
      <c r="N6" s="381" t="s">
        <v>652</v>
      </c>
      <c r="O6" s="381" t="s">
        <v>651</v>
      </c>
      <c r="P6" s="381" t="s">
        <v>650</v>
      </c>
      <c r="Q6" s="381" t="s">
        <v>649</v>
      </c>
      <c r="R6" s="685"/>
      <c r="S6" s="685"/>
      <c r="T6" s="685"/>
      <c r="U6" s="685"/>
      <c r="V6" s="685"/>
    </row>
    <row r="7" spans="1:22">
      <c r="A7" s="451">
        <v>1</v>
      </c>
      <c r="B7" s="455" t="s">
        <v>510</v>
      </c>
      <c r="C7" s="444">
        <v>3025457.1681000004</v>
      </c>
      <c r="D7" s="444">
        <v>1300170.0950000002</v>
      </c>
      <c r="E7" s="444">
        <v>97637.65</v>
      </c>
      <c r="F7" s="444">
        <v>1627649.4231000002</v>
      </c>
      <c r="G7" s="444">
        <v>0</v>
      </c>
      <c r="H7" s="444">
        <v>3071579.7801999999</v>
      </c>
      <c r="I7" s="444">
        <v>1301475.0436</v>
      </c>
      <c r="J7" s="444">
        <v>98015.44</v>
      </c>
      <c r="K7" s="444">
        <v>1672089.2966000002</v>
      </c>
      <c r="L7" s="444">
        <v>0</v>
      </c>
      <c r="M7" s="444">
        <v>318412.57781325001</v>
      </c>
      <c r="N7" s="444">
        <v>32246.312559710001</v>
      </c>
      <c r="O7" s="444">
        <v>34039.757356720002</v>
      </c>
      <c r="P7" s="444">
        <v>252126.50789682003</v>
      </c>
      <c r="Q7" s="444">
        <v>0</v>
      </c>
      <c r="R7" s="444">
        <v>20</v>
      </c>
      <c r="S7" s="464">
        <v>0.20165586999999999</v>
      </c>
      <c r="T7" s="471">
        <v>0.23624413999999999</v>
      </c>
      <c r="U7" s="444">
        <v>0.13992915</v>
      </c>
      <c r="V7" s="465">
        <v>42.164700000000003</v>
      </c>
    </row>
    <row r="8" spans="1:22">
      <c r="A8" s="451">
        <v>2</v>
      </c>
      <c r="B8" s="454" t="s">
        <v>509</v>
      </c>
      <c r="C8" s="444">
        <v>156121504.42569998</v>
      </c>
      <c r="D8" s="444">
        <v>145912992.57009998</v>
      </c>
      <c r="E8" s="444">
        <v>2993591.9141000002</v>
      </c>
      <c r="F8" s="444">
        <v>7214919.9415000007</v>
      </c>
      <c r="G8" s="444">
        <v>0</v>
      </c>
      <c r="H8" s="444">
        <v>159026144.80549961</v>
      </c>
      <c r="I8" s="444">
        <v>147313498.78169963</v>
      </c>
      <c r="J8" s="444">
        <v>3108583.7429999998</v>
      </c>
      <c r="K8" s="444">
        <v>8604062.2807999998</v>
      </c>
      <c r="L8" s="444">
        <v>0</v>
      </c>
      <c r="M8" s="444">
        <v>7055930.1276067896</v>
      </c>
      <c r="N8" s="444">
        <v>1161881.9270806999</v>
      </c>
      <c r="O8" s="444">
        <v>536326.50336765999</v>
      </c>
      <c r="P8" s="444">
        <v>5357721.6971584298</v>
      </c>
      <c r="Q8" s="444">
        <v>0</v>
      </c>
      <c r="R8" s="444">
        <v>8966</v>
      </c>
      <c r="S8" s="464">
        <v>0.25872067922718756</v>
      </c>
      <c r="T8" s="471">
        <v>0.31305802733134469</v>
      </c>
      <c r="U8" s="444">
        <v>0.20209105999999999</v>
      </c>
      <c r="V8" s="465">
        <v>48.000300000000003</v>
      </c>
    </row>
    <row r="9" spans="1:22">
      <c r="A9" s="451">
        <v>3</v>
      </c>
      <c r="B9" s="454" t="s">
        <v>508</v>
      </c>
      <c r="C9" s="444">
        <v>0</v>
      </c>
      <c r="D9" s="444">
        <v>0</v>
      </c>
      <c r="E9" s="444">
        <v>0</v>
      </c>
      <c r="F9" s="444">
        <v>0</v>
      </c>
      <c r="G9" s="444">
        <v>0</v>
      </c>
      <c r="H9" s="444">
        <v>0</v>
      </c>
      <c r="I9" s="444">
        <v>0</v>
      </c>
      <c r="J9" s="444">
        <v>0</v>
      </c>
      <c r="K9" s="444">
        <v>0</v>
      </c>
      <c r="L9" s="444">
        <v>0</v>
      </c>
      <c r="M9" s="444">
        <v>0</v>
      </c>
      <c r="N9" s="444">
        <v>0</v>
      </c>
      <c r="O9" s="444">
        <v>0</v>
      </c>
      <c r="P9" s="444">
        <v>0</v>
      </c>
      <c r="Q9" s="444">
        <v>0</v>
      </c>
      <c r="R9" s="444">
        <v>0</v>
      </c>
      <c r="S9" s="464" t="s">
        <v>778</v>
      </c>
      <c r="T9" s="471" t="s">
        <v>778</v>
      </c>
      <c r="U9" s="444">
        <v>0</v>
      </c>
      <c r="V9" s="465">
        <v>0</v>
      </c>
    </row>
    <row r="10" spans="1:22">
      <c r="A10" s="451">
        <v>4</v>
      </c>
      <c r="B10" s="454" t="s">
        <v>507</v>
      </c>
      <c r="C10" s="444">
        <v>10194.41</v>
      </c>
      <c r="D10" s="444">
        <v>10194.41</v>
      </c>
      <c r="E10" s="444">
        <v>0</v>
      </c>
      <c r="F10" s="444">
        <v>0</v>
      </c>
      <c r="G10" s="444">
        <v>0</v>
      </c>
      <c r="H10" s="444">
        <v>10194.41</v>
      </c>
      <c r="I10" s="444">
        <v>10194.41</v>
      </c>
      <c r="J10" s="444">
        <v>0</v>
      </c>
      <c r="K10" s="444">
        <v>0</v>
      </c>
      <c r="L10" s="444">
        <v>0</v>
      </c>
      <c r="M10" s="444">
        <v>107.69415983</v>
      </c>
      <c r="N10" s="444">
        <v>107.69415983</v>
      </c>
      <c r="O10" s="444">
        <v>0</v>
      </c>
      <c r="P10" s="444">
        <v>0</v>
      </c>
      <c r="Q10" s="444">
        <v>0</v>
      </c>
      <c r="R10" s="444">
        <v>11</v>
      </c>
      <c r="S10" s="464">
        <v>0</v>
      </c>
      <c r="T10" s="471">
        <v>0.20482300000000001</v>
      </c>
      <c r="U10" s="444">
        <v>0</v>
      </c>
      <c r="V10" s="465">
        <v>7.1509</v>
      </c>
    </row>
    <row r="11" spans="1:22">
      <c r="A11" s="451">
        <v>5</v>
      </c>
      <c r="B11" s="454" t="s">
        <v>506</v>
      </c>
      <c r="C11" s="444">
        <v>1650943.9136999999</v>
      </c>
      <c r="D11" s="444">
        <v>1555982.92</v>
      </c>
      <c r="E11" s="444">
        <v>20019.849999999999</v>
      </c>
      <c r="F11" s="444">
        <v>74941.143700000001</v>
      </c>
      <c r="G11" s="444">
        <v>0</v>
      </c>
      <c r="H11" s="444">
        <v>1656833.9236999999</v>
      </c>
      <c r="I11" s="444">
        <v>1560238.86</v>
      </c>
      <c r="J11" s="444">
        <v>20308.63</v>
      </c>
      <c r="K11" s="444">
        <v>76286.433699999994</v>
      </c>
      <c r="L11" s="444">
        <v>0</v>
      </c>
      <c r="M11" s="444">
        <v>90195.53007999</v>
      </c>
      <c r="N11" s="444">
        <v>11998.600386530001</v>
      </c>
      <c r="O11" s="444">
        <v>2840.72639192</v>
      </c>
      <c r="P11" s="444">
        <v>75356.203301539994</v>
      </c>
      <c r="Q11" s="444">
        <v>0</v>
      </c>
      <c r="R11" s="444">
        <v>1678</v>
      </c>
      <c r="S11" s="464">
        <v>0.13782825797357737</v>
      </c>
      <c r="T11" s="471">
        <v>0.14733556197294506</v>
      </c>
      <c r="U11" s="444">
        <v>0.13748890999999999</v>
      </c>
      <c r="V11" s="465">
        <v>23.441400000000002</v>
      </c>
    </row>
    <row r="12" spans="1:22">
      <c r="A12" s="451">
        <v>6</v>
      </c>
      <c r="B12" s="454" t="s">
        <v>505</v>
      </c>
      <c r="C12" s="444">
        <v>1680311.9908000003</v>
      </c>
      <c r="D12" s="444">
        <v>1557304.8708000001</v>
      </c>
      <c r="E12" s="444">
        <v>56139.01</v>
      </c>
      <c r="F12" s="444">
        <v>66868.11</v>
      </c>
      <c r="G12" s="444">
        <v>0</v>
      </c>
      <c r="H12" s="444">
        <v>1710648.6746</v>
      </c>
      <c r="I12" s="444">
        <v>1576613.4246</v>
      </c>
      <c r="J12" s="444">
        <v>57582.28</v>
      </c>
      <c r="K12" s="444">
        <v>76452.97</v>
      </c>
      <c r="L12" s="444">
        <v>0</v>
      </c>
      <c r="M12" s="444">
        <v>108573.11698963</v>
      </c>
      <c r="N12" s="444">
        <v>30870.398656509999</v>
      </c>
      <c r="O12" s="444">
        <v>12213.17430895</v>
      </c>
      <c r="P12" s="444">
        <v>65489.544024169998</v>
      </c>
      <c r="Q12" s="444">
        <v>0</v>
      </c>
      <c r="R12" s="444">
        <v>1707</v>
      </c>
      <c r="S12" s="464">
        <v>0.25558708532710678</v>
      </c>
      <c r="T12" s="471">
        <v>0.32248515890080237</v>
      </c>
      <c r="U12" s="444">
        <v>0.26556612000000002</v>
      </c>
      <c r="V12" s="465">
        <v>21.374600000000001</v>
      </c>
    </row>
    <row r="13" spans="1:22">
      <c r="A13" s="451">
        <v>7</v>
      </c>
      <c r="B13" s="454" t="s">
        <v>504</v>
      </c>
      <c r="C13" s="444">
        <v>130374840.27370003</v>
      </c>
      <c r="D13" s="444">
        <v>126758900.47410002</v>
      </c>
      <c r="E13" s="444">
        <v>752069.67350000003</v>
      </c>
      <c r="F13" s="444">
        <v>2863870.1261</v>
      </c>
      <c r="G13" s="444">
        <v>0</v>
      </c>
      <c r="H13" s="444">
        <v>130782600.04249999</v>
      </c>
      <c r="I13" s="444">
        <v>126999004.529</v>
      </c>
      <c r="J13" s="444">
        <v>758162.88780000003</v>
      </c>
      <c r="K13" s="444">
        <v>3025432.6256999997</v>
      </c>
      <c r="L13" s="444">
        <v>0</v>
      </c>
      <c r="M13" s="444">
        <v>716737.97066103993</v>
      </c>
      <c r="N13" s="444">
        <v>188813.27007008999</v>
      </c>
      <c r="O13" s="444">
        <v>34740.853346579999</v>
      </c>
      <c r="P13" s="444">
        <v>493183.84724436997</v>
      </c>
      <c r="Q13" s="444">
        <v>0</v>
      </c>
      <c r="R13" s="444">
        <v>1429</v>
      </c>
      <c r="S13" s="464">
        <v>0.12990103176809792</v>
      </c>
      <c r="T13" s="471">
        <v>0.15033666294046463</v>
      </c>
      <c r="U13" s="444">
        <v>0.10840141</v>
      </c>
      <c r="V13" s="465">
        <v>120.21299999999999</v>
      </c>
    </row>
    <row r="14" spans="1:22">
      <c r="A14" s="449">
        <v>7.1</v>
      </c>
      <c r="B14" s="448" t="s">
        <v>513</v>
      </c>
      <c r="C14" s="444">
        <v>97413592.206699997</v>
      </c>
      <c r="D14" s="444">
        <v>94354711.1602</v>
      </c>
      <c r="E14" s="444">
        <v>432101.7904</v>
      </c>
      <c r="F14" s="444">
        <v>2626779.2560999999</v>
      </c>
      <c r="G14" s="444">
        <v>0</v>
      </c>
      <c r="H14" s="444">
        <v>97726894.078299999</v>
      </c>
      <c r="I14" s="444">
        <v>94508132.298099995</v>
      </c>
      <c r="J14" s="444">
        <v>436543.00450000004</v>
      </c>
      <c r="K14" s="444">
        <v>2782218.7757000001</v>
      </c>
      <c r="L14" s="444">
        <v>0</v>
      </c>
      <c r="M14" s="444">
        <v>605272.57784302998</v>
      </c>
      <c r="N14" s="444">
        <v>140462.14279550003</v>
      </c>
      <c r="O14" s="444">
        <v>18011.187541250001</v>
      </c>
      <c r="P14" s="444">
        <v>446799.24750627996</v>
      </c>
      <c r="Q14" s="444">
        <v>0</v>
      </c>
      <c r="R14" s="444">
        <v>973</v>
      </c>
      <c r="S14" s="464">
        <v>0.12746350675843771</v>
      </c>
      <c r="T14" s="471">
        <v>0.14785738769084353</v>
      </c>
      <c r="U14" s="444">
        <v>0.10781489</v>
      </c>
      <c r="V14" s="465">
        <v>122.2353</v>
      </c>
    </row>
    <row r="15" spans="1:22">
      <c r="A15" s="449">
        <v>7.2</v>
      </c>
      <c r="B15" s="448" t="s">
        <v>515</v>
      </c>
      <c r="C15" s="444">
        <v>19940097.392500002</v>
      </c>
      <c r="D15" s="444">
        <v>19665601.569400001</v>
      </c>
      <c r="E15" s="444">
        <v>274495.82309999998</v>
      </c>
      <c r="F15" s="444">
        <v>0</v>
      </c>
      <c r="G15" s="444">
        <v>0</v>
      </c>
      <c r="H15" s="444">
        <v>20004716.772999998</v>
      </c>
      <c r="I15" s="444">
        <v>19729013.229699999</v>
      </c>
      <c r="J15" s="444">
        <v>275703.54330000002</v>
      </c>
      <c r="K15" s="444">
        <v>0</v>
      </c>
      <c r="L15" s="444">
        <v>0</v>
      </c>
      <c r="M15" s="444">
        <v>42772.233135479997</v>
      </c>
      <c r="N15" s="444">
        <v>28743.582079529995</v>
      </c>
      <c r="O15" s="444">
        <v>14028.65105595</v>
      </c>
      <c r="P15" s="444">
        <v>0</v>
      </c>
      <c r="Q15" s="444">
        <v>0</v>
      </c>
      <c r="R15" s="444">
        <v>277</v>
      </c>
      <c r="S15" s="464">
        <v>0.13758464465487302</v>
      </c>
      <c r="T15" s="471">
        <v>0.1572296149930239</v>
      </c>
      <c r="U15" s="444">
        <v>0.11174968</v>
      </c>
      <c r="V15" s="465">
        <v>106.77079999999999</v>
      </c>
    </row>
    <row r="16" spans="1:22">
      <c r="A16" s="449">
        <v>7.3</v>
      </c>
      <c r="B16" s="448" t="s">
        <v>512</v>
      </c>
      <c r="C16" s="444">
        <v>13021150.674499998</v>
      </c>
      <c r="D16" s="444">
        <v>12738587.744499998</v>
      </c>
      <c r="E16" s="444">
        <v>45472.06</v>
      </c>
      <c r="F16" s="444">
        <v>237090.87</v>
      </c>
      <c r="G16" s="444">
        <v>0</v>
      </c>
      <c r="H16" s="444">
        <v>13050989.191199999</v>
      </c>
      <c r="I16" s="444">
        <v>12761859.0012</v>
      </c>
      <c r="J16" s="444">
        <v>45916.34</v>
      </c>
      <c r="K16" s="444">
        <v>243213.85</v>
      </c>
      <c r="L16" s="444">
        <v>0</v>
      </c>
      <c r="M16" s="444">
        <v>68693.159682529993</v>
      </c>
      <c r="N16" s="444">
        <v>19607.545195059996</v>
      </c>
      <c r="O16" s="444">
        <v>2701.01474938</v>
      </c>
      <c r="P16" s="444">
        <v>46384.599738090001</v>
      </c>
      <c r="Q16" s="444">
        <v>0</v>
      </c>
      <c r="R16" s="444">
        <v>179</v>
      </c>
      <c r="S16" s="464">
        <v>0.1279195136921816</v>
      </c>
      <c r="T16" s="471">
        <v>0.15027034756407845</v>
      </c>
      <c r="U16" s="444">
        <v>0.10766191</v>
      </c>
      <c r="V16" s="465">
        <v>125.9853</v>
      </c>
    </row>
    <row r="17" spans="1:22">
      <c r="A17" s="451">
        <v>8</v>
      </c>
      <c r="B17" s="454" t="s">
        <v>511</v>
      </c>
      <c r="C17" s="444">
        <v>0</v>
      </c>
      <c r="D17" s="444">
        <v>0</v>
      </c>
      <c r="E17" s="444">
        <v>0</v>
      </c>
      <c r="F17" s="444">
        <v>0</v>
      </c>
      <c r="G17" s="444">
        <v>0</v>
      </c>
      <c r="H17" s="444">
        <v>0</v>
      </c>
      <c r="I17" s="444">
        <v>0</v>
      </c>
      <c r="J17" s="444">
        <v>0</v>
      </c>
      <c r="K17" s="444">
        <v>0</v>
      </c>
      <c r="L17" s="444">
        <v>0</v>
      </c>
      <c r="M17" s="444">
        <v>0</v>
      </c>
      <c r="N17" s="444">
        <v>0</v>
      </c>
      <c r="O17" s="444">
        <v>0</v>
      </c>
      <c r="P17" s="444">
        <v>0</v>
      </c>
      <c r="Q17" s="444">
        <v>0</v>
      </c>
      <c r="R17" s="444">
        <v>0</v>
      </c>
      <c r="S17" s="464" t="s">
        <v>778</v>
      </c>
      <c r="T17" s="471" t="s">
        <v>778</v>
      </c>
      <c r="U17" s="444">
        <v>0</v>
      </c>
      <c r="V17" s="465">
        <v>0</v>
      </c>
    </row>
    <row r="18" spans="1:22">
      <c r="A18" s="453">
        <v>9</v>
      </c>
      <c r="B18" s="452" t="s">
        <v>503</v>
      </c>
      <c r="C18" s="444">
        <v>308598.66000000003</v>
      </c>
      <c r="D18" s="444">
        <v>265251.01</v>
      </c>
      <c r="E18" s="444">
        <v>26653.83</v>
      </c>
      <c r="F18" s="444">
        <v>16693.82</v>
      </c>
      <c r="G18" s="444">
        <v>0</v>
      </c>
      <c r="H18" s="444">
        <v>388013.14</v>
      </c>
      <c r="I18" s="444">
        <v>330165.76000000001</v>
      </c>
      <c r="J18" s="444">
        <v>32201.96</v>
      </c>
      <c r="K18" s="444">
        <v>25645.42</v>
      </c>
      <c r="L18" s="444">
        <v>0</v>
      </c>
      <c r="M18" s="444">
        <v>36826.947132279995</v>
      </c>
      <c r="N18" s="444">
        <v>3508.7753727700001</v>
      </c>
      <c r="O18" s="444">
        <v>8024.5848520299996</v>
      </c>
      <c r="P18" s="444">
        <v>25293.586907479999</v>
      </c>
      <c r="Q18" s="444">
        <v>0</v>
      </c>
      <c r="R18" s="444">
        <v>25</v>
      </c>
      <c r="S18" s="464" t="s">
        <v>778</v>
      </c>
      <c r="T18" s="471" t="s">
        <v>778</v>
      </c>
      <c r="U18" s="444">
        <v>0.10983925999999999</v>
      </c>
      <c r="V18" s="465">
        <v>60.112200000000001</v>
      </c>
    </row>
    <row r="19" spans="1:22">
      <c r="A19" s="451">
        <v>10</v>
      </c>
      <c r="B19" s="450" t="s">
        <v>514</v>
      </c>
      <c r="C19" s="444">
        <v>293171850.84200001</v>
      </c>
      <c r="D19" s="444">
        <v>277360796.34999996</v>
      </c>
      <c r="E19" s="444">
        <v>3946111.9276000001</v>
      </c>
      <c r="F19" s="444">
        <v>11864942.5644</v>
      </c>
      <c r="G19" s="444">
        <v>0</v>
      </c>
      <c r="H19" s="444">
        <v>296646014.77649963</v>
      </c>
      <c r="I19" s="444">
        <v>279091190.80889964</v>
      </c>
      <c r="J19" s="444">
        <v>4074854.9407999995</v>
      </c>
      <c r="K19" s="444">
        <v>13479969.026800001</v>
      </c>
      <c r="L19" s="444">
        <v>0</v>
      </c>
      <c r="M19" s="444">
        <v>8326783.96444281</v>
      </c>
      <c r="N19" s="444">
        <v>1429426.9782861399</v>
      </c>
      <c r="O19" s="444">
        <v>628185.59962386009</v>
      </c>
      <c r="P19" s="444">
        <v>6269171.3865328096</v>
      </c>
      <c r="Q19" s="444">
        <v>0</v>
      </c>
      <c r="R19" s="444">
        <v>13836</v>
      </c>
      <c r="S19" s="464">
        <v>0.20370755671193128</v>
      </c>
      <c r="T19" s="471">
        <v>0.24211939558425227</v>
      </c>
      <c r="U19" s="471">
        <v>0.15968123478166024</v>
      </c>
      <c r="V19" s="465">
        <v>79.449299999999994</v>
      </c>
    </row>
    <row r="20" spans="1:22" ht="24">
      <c r="A20" s="449">
        <v>10.1</v>
      </c>
      <c r="B20" s="448" t="s">
        <v>518</v>
      </c>
      <c r="C20" s="444">
        <v>0</v>
      </c>
      <c r="D20" s="444">
        <v>0</v>
      </c>
      <c r="E20" s="444">
        <v>0</v>
      </c>
      <c r="F20" s="444">
        <v>0</v>
      </c>
      <c r="G20" s="444">
        <v>0</v>
      </c>
      <c r="H20" s="444">
        <v>0</v>
      </c>
      <c r="I20" s="444">
        <v>0</v>
      </c>
      <c r="J20" s="444">
        <v>0</v>
      </c>
      <c r="K20" s="444">
        <v>0</v>
      </c>
      <c r="L20" s="444">
        <v>0</v>
      </c>
      <c r="M20" s="444">
        <v>0</v>
      </c>
      <c r="N20" s="444">
        <v>0</v>
      </c>
      <c r="O20" s="444">
        <v>0</v>
      </c>
      <c r="P20" s="444">
        <v>0</v>
      </c>
      <c r="Q20" s="444">
        <v>0</v>
      </c>
      <c r="R20" s="444">
        <v>0</v>
      </c>
      <c r="S20" s="464">
        <v>0</v>
      </c>
      <c r="T20" s="444">
        <v>0</v>
      </c>
      <c r="U20" s="444">
        <v>0</v>
      </c>
      <c r="V20" s="465">
        <v>0</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H45"/>
  <sheetViews>
    <sheetView zoomScale="80" zoomScaleNormal="80" workbookViewId="0"/>
  </sheetViews>
  <sheetFormatPr defaultRowHeight="14.4"/>
  <cols>
    <col min="2" max="2" width="66.5546875" customWidth="1"/>
    <col min="3" max="8" width="17.88671875" customWidth="1"/>
  </cols>
  <sheetData>
    <row r="1" spans="1:8" s="5" customFormat="1" ht="13.8">
      <c r="A1" s="2" t="s">
        <v>30</v>
      </c>
      <c r="B1" s="3" t="str">
        <f>Info!C2</f>
        <v>Terabank</v>
      </c>
      <c r="C1" s="3"/>
      <c r="D1" s="4"/>
      <c r="E1" s="4"/>
      <c r="F1" s="4"/>
      <c r="G1" s="4"/>
    </row>
    <row r="2" spans="1:8" s="5" customFormat="1" ht="13.8">
      <c r="A2" s="2" t="s">
        <v>31</v>
      </c>
      <c r="B2" s="245">
        <f>'1. key ratios'!B2</f>
        <v>45930</v>
      </c>
      <c r="C2" s="3"/>
      <c r="D2" s="4"/>
      <c r="E2" s="4"/>
      <c r="F2" s="4"/>
      <c r="G2" s="4"/>
    </row>
    <row r="4" spans="1:8">
      <c r="A4" s="580" t="s">
        <v>6</v>
      </c>
      <c r="B4" s="582" t="s">
        <v>589</v>
      </c>
      <c r="C4" s="575" t="s">
        <v>526</v>
      </c>
      <c r="D4" s="575"/>
      <c r="E4" s="575"/>
      <c r="F4" s="575" t="s">
        <v>527</v>
      </c>
      <c r="G4" s="575"/>
      <c r="H4" s="576"/>
    </row>
    <row r="5" spans="1:8" ht="15.6" customHeight="1">
      <c r="A5" s="581"/>
      <c r="B5" s="583"/>
      <c r="C5" s="323" t="s">
        <v>32</v>
      </c>
      <c r="D5" s="323" t="s">
        <v>33</v>
      </c>
      <c r="E5" s="323" t="s">
        <v>34</v>
      </c>
      <c r="F5" s="323" t="s">
        <v>32</v>
      </c>
      <c r="G5" s="323" t="s">
        <v>33</v>
      </c>
      <c r="H5" s="323" t="s">
        <v>34</v>
      </c>
    </row>
    <row r="6" spans="1:8">
      <c r="A6" s="324">
        <v>1</v>
      </c>
      <c r="B6" s="325" t="s">
        <v>590</v>
      </c>
      <c r="C6" s="308">
        <v>109493953.63663198</v>
      </c>
      <c r="D6" s="308">
        <v>47341408.363368012</v>
      </c>
      <c r="E6" s="308">
        <v>156835362</v>
      </c>
      <c r="F6" s="308">
        <v>95075200.388073117</v>
      </c>
      <c r="G6" s="308">
        <v>44746173.611926831</v>
      </c>
      <c r="H6" s="308">
        <v>139821373.99999994</v>
      </c>
    </row>
    <row r="7" spans="1:8">
      <c r="A7" s="324">
        <v>1.1000000000000001</v>
      </c>
      <c r="B7" s="313" t="s">
        <v>533</v>
      </c>
      <c r="C7" s="308">
        <v>0</v>
      </c>
      <c r="D7" s="308">
        <v>0</v>
      </c>
      <c r="E7" s="308">
        <v>0</v>
      </c>
      <c r="F7" s="308">
        <v>0</v>
      </c>
      <c r="G7" s="308">
        <v>0</v>
      </c>
      <c r="H7" s="308">
        <v>0</v>
      </c>
    </row>
    <row r="8" spans="1:8">
      <c r="A8" s="324">
        <v>1.2</v>
      </c>
      <c r="B8" s="313" t="s">
        <v>535</v>
      </c>
      <c r="C8" s="308">
        <v>0</v>
      </c>
      <c r="D8" s="308">
        <v>0</v>
      </c>
      <c r="E8" s="308">
        <v>0</v>
      </c>
      <c r="F8" s="308">
        <v>0</v>
      </c>
      <c r="G8" s="308">
        <v>0</v>
      </c>
      <c r="H8" s="308">
        <v>0</v>
      </c>
    </row>
    <row r="9" spans="1:8" ht="21.6" customHeight="1">
      <c r="A9" s="324">
        <v>1.3</v>
      </c>
      <c r="B9" s="313" t="s">
        <v>591</v>
      </c>
      <c r="C9" s="308">
        <v>0</v>
      </c>
      <c r="D9" s="308">
        <v>0</v>
      </c>
      <c r="E9" s="308">
        <v>0</v>
      </c>
      <c r="F9" s="308">
        <v>0</v>
      </c>
      <c r="G9" s="308">
        <v>0</v>
      </c>
      <c r="H9" s="308">
        <v>0</v>
      </c>
    </row>
    <row r="10" spans="1:8">
      <c r="A10" s="324">
        <v>1.4</v>
      </c>
      <c r="B10" s="313" t="s">
        <v>537</v>
      </c>
      <c r="C10" s="308">
        <v>0</v>
      </c>
      <c r="D10" s="308">
        <v>0</v>
      </c>
      <c r="E10" s="308">
        <v>0</v>
      </c>
      <c r="F10" s="308">
        <v>0</v>
      </c>
      <c r="G10" s="308">
        <v>0</v>
      </c>
      <c r="H10" s="308">
        <v>0</v>
      </c>
    </row>
    <row r="11" spans="1:8">
      <c r="A11" s="324">
        <v>1.5</v>
      </c>
      <c r="B11" s="313" t="s">
        <v>541</v>
      </c>
      <c r="C11" s="308">
        <v>109509421.85781398</v>
      </c>
      <c r="D11" s="308">
        <v>47341408.363368012</v>
      </c>
      <c r="E11" s="308">
        <v>156850830.22118199</v>
      </c>
      <c r="F11" s="308">
        <v>95118594.437308118</v>
      </c>
      <c r="G11" s="308">
        <v>44746173.611926831</v>
      </c>
      <c r="H11" s="308">
        <v>139864768.04923496</v>
      </c>
    </row>
    <row r="12" spans="1:8">
      <c r="A12" s="324">
        <v>1.6</v>
      </c>
      <c r="B12" s="314" t="s">
        <v>423</v>
      </c>
      <c r="C12" s="308">
        <v>-15468.221181998837</v>
      </c>
      <c r="D12" s="308">
        <v>0</v>
      </c>
      <c r="E12" s="308">
        <v>-15468.221181998837</v>
      </c>
      <c r="F12" s="308">
        <v>-43394.049235000944</v>
      </c>
      <c r="G12" s="308">
        <v>0</v>
      </c>
      <c r="H12" s="308">
        <v>-43394.049235000944</v>
      </c>
    </row>
    <row r="13" spans="1:8">
      <c r="A13" s="324">
        <v>2</v>
      </c>
      <c r="B13" s="326" t="s">
        <v>592</v>
      </c>
      <c r="C13" s="308">
        <v>-65061660.529999994</v>
      </c>
      <c r="D13" s="308">
        <v>-28766142.89108476</v>
      </c>
      <c r="E13" s="308">
        <v>-93827803.421084762</v>
      </c>
      <c r="F13" s="308">
        <v>-59811151.359999955</v>
      </c>
      <c r="G13" s="308">
        <v>-23812351.00709261</v>
      </c>
      <c r="H13" s="308">
        <v>-83623502.367092565</v>
      </c>
    </row>
    <row r="14" spans="1:8">
      <c r="A14" s="324">
        <v>2.1</v>
      </c>
      <c r="B14" s="313" t="s">
        <v>593</v>
      </c>
      <c r="C14" s="308">
        <v>0</v>
      </c>
      <c r="D14" s="308">
        <v>0</v>
      </c>
      <c r="E14" s="308">
        <v>0</v>
      </c>
      <c r="F14" s="308">
        <v>0</v>
      </c>
      <c r="G14" s="308">
        <v>0</v>
      </c>
      <c r="H14" s="308">
        <v>0</v>
      </c>
    </row>
    <row r="15" spans="1:8" ht="24.6" customHeight="1">
      <c r="A15" s="324">
        <v>2.2000000000000002</v>
      </c>
      <c r="B15" s="313" t="s">
        <v>594</v>
      </c>
      <c r="C15" s="308">
        <v>0</v>
      </c>
      <c r="D15" s="308">
        <v>0</v>
      </c>
      <c r="E15" s="308">
        <v>0</v>
      </c>
      <c r="F15" s="308">
        <v>0</v>
      </c>
      <c r="G15" s="308">
        <v>0</v>
      </c>
      <c r="H15" s="308">
        <v>0</v>
      </c>
    </row>
    <row r="16" spans="1:8" ht="20.399999999999999" customHeight="1">
      <c r="A16" s="324">
        <v>2.2999999999999998</v>
      </c>
      <c r="B16" s="313" t="s">
        <v>595</v>
      </c>
      <c r="C16" s="308">
        <v>-64081959.369999997</v>
      </c>
      <c r="D16" s="308">
        <v>-28766142.89108476</v>
      </c>
      <c r="E16" s="308">
        <v>-92848102.261084765</v>
      </c>
      <c r="F16" s="308">
        <v>-59141291.249999955</v>
      </c>
      <c r="G16" s="308">
        <v>-23812351.00709261</v>
      </c>
      <c r="H16" s="308">
        <v>-82953642.257092565</v>
      </c>
    </row>
    <row r="17" spans="1:8">
      <c r="A17" s="324">
        <v>2.4</v>
      </c>
      <c r="B17" s="313" t="s">
        <v>596</v>
      </c>
      <c r="C17" s="308">
        <v>-979701.16</v>
      </c>
      <c r="D17" s="308">
        <v>0</v>
      </c>
      <c r="E17" s="308">
        <v>-979701.16</v>
      </c>
      <c r="F17" s="308">
        <v>-669860.11</v>
      </c>
      <c r="G17" s="308">
        <v>0</v>
      </c>
      <c r="H17" s="308">
        <v>-669860.11</v>
      </c>
    </row>
    <row r="18" spans="1:8">
      <c r="A18" s="324">
        <v>3</v>
      </c>
      <c r="B18" s="326" t="s">
        <v>597</v>
      </c>
      <c r="C18" s="308">
        <v>0</v>
      </c>
      <c r="D18" s="308">
        <v>0</v>
      </c>
      <c r="E18" s="308">
        <v>0</v>
      </c>
      <c r="F18" s="308">
        <v>0</v>
      </c>
      <c r="G18" s="308">
        <v>0</v>
      </c>
      <c r="H18" s="308">
        <v>0</v>
      </c>
    </row>
    <row r="19" spans="1:8">
      <c r="A19" s="324">
        <v>4</v>
      </c>
      <c r="B19" s="326" t="s">
        <v>598</v>
      </c>
      <c r="C19" s="308">
        <v>5571934.1900000004</v>
      </c>
      <c r="D19" s="308">
        <v>1631728.8099999996</v>
      </c>
      <c r="E19" s="308">
        <v>7203663</v>
      </c>
      <c r="F19" s="308">
        <v>5591064.3800000008</v>
      </c>
      <c r="G19" s="308">
        <v>1993018.6199999992</v>
      </c>
      <c r="H19" s="308">
        <v>7584083</v>
      </c>
    </row>
    <row r="20" spans="1:8">
      <c r="A20" s="324">
        <v>5</v>
      </c>
      <c r="B20" s="326" t="s">
        <v>599</v>
      </c>
      <c r="C20" s="308">
        <v>-2876109.31</v>
      </c>
      <c r="D20" s="308">
        <v>-2190447.69</v>
      </c>
      <c r="E20" s="308">
        <v>-5066557</v>
      </c>
      <c r="F20" s="308">
        <v>-2019344.72</v>
      </c>
      <c r="G20" s="308">
        <v>-1631993.28</v>
      </c>
      <c r="H20" s="308">
        <v>-3651338</v>
      </c>
    </row>
    <row r="21" spans="1:8" ht="24" customHeight="1">
      <c r="A21" s="324">
        <v>6</v>
      </c>
      <c r="B21" s="326" t="s">
        <v>600</v>
      </c>
      <c r="C21" s="308">
        <v>2313.5300000000002</v>
      </c>
      <c r="D21" s="308">
        <v>0</v>
      </c>
      <c r="E21" s="308">
        <v>2313.5300000000002</v>
      </c>
      <c r="F21" s="308">
        <v>0</v>
      </c>
      <c r="G21" s="308">
        <v>0</v>
      </c>
      <c r="H21" s="308">
        <v>0</v>
      </c>
    </row>
    <row r="22" spans="1:8" ht="18.600000000000001" customHeight="1">
      <c r="A22" s="324">
        <v>7</v>
      </c>
      <c r="B22" s="326" t="s">
        <v>601</v>
      </c>
      <c r="C22" s="308">
        <v>-43176.029999997467</v>
      </c>
      <c r="D22" s="308">
        <v>0</v>
      </c>
      <c r="E22" s="308">
        <v>-43176.029999997467</v>
      </c>
      <c r="F22" s="308">
        <v>0</v>
      </c>
      <c r="G22" s="308">
        <v>0</v>
      </c>
      <c r="H22" s="308">
        <v>0</v>
      </c>
    </row>
    <row r="23" spans="1:8" ht="25.5" customHeight="1">
      <c r="A23" s="324">
        <v>8</v>
      </c>
      <c r="B23" s="327" t="s">
        <v>602</v>
      </c>
      <c r="C23" s="308">
        <v>0</v>
      </c>
      <c r="D23" s="308">
        <v>0</v>
      </c>
      <c r="E23" s="308">
        <v>0</v>
      </c>
      <c r="F23" s="308">
        <v>0</v>
      </c>
      <c r="G23" s="308">
        <v>0</v>
      </c>
      <c r="H23" s="308">
        <v>0</v>
      </c>
    </row>
    <row r="24" spans="1:8" ht="34.5" customHeight="1">
      <c r="A24" s="324">
        <v>9</v>
      </c>
      <c r="B24" s="327" t="s">
        <v>603</v>
      </c>
      <c r="C24" s="308">
        <v>0</v>
      </c>
      <c r="D24" s="308">
        <v>0</v>
      </c>
      <c r="E24" s="308">
        <v>0</v>
      </c>
      <c r="F24" s="308">
        <v>0</v>
      </c>
      <c r="G24" s="308">
        <v>0</v>
      </c>
      <c r="H24" s="308">
        <v>0</v>
      </c>
    </row>
    <row r="25" spans="1:8">
      <c r="A25" s="324">
        <v>10</v>
      </c>
      <c r="B25" s="326" t="s">
        <v>604</v>
      </c>
      <c r="C25" s="308">
        <v>3535506.0299999975</v>
      </c>
      <c r="D25" s="308">
        <v>0</v>
      </c>
      <c r="E25" s="308">
        <v>3535506.0299999975</v>
      </c>
      <c r="F25" s="308">
        <v>6141236</v>
      </c>
      <c r="G25" s="308">
        <v>0</v>
      </c>
      <c r="H25" s="308">
        <v>6141236</v>
      </c>
    </row>
    <row r="26" spans="1:8">
      <c r="A26" s="324">
        <v>11</v>
      </c>
      <c r="B26" s="328" t="s">
        <v>605</v>
      </c>
      <c r="C26" s="472">
        <v>600655.08591038478</v>
      </c>
      <c r="D26" s="308">
        <v>0</v>
      </c>
      <c r="E26" s="308">
        <v>600655.08591038478</v>
      </c>
      <c r="F26" s="308">
        <v>430998.85971635132</v>
      </c>
      <c r="G26" s="308">
        <v>0</v>
      </c>
      <c r="H26" s="308">
        <v>430998.85971635132</v>
      </c>
    </row>
    <row r="27" spans="1:8">
      <c r="A27" s="324">
        <v>12</v>
      </c>
      <c r="B27" s="326" t="s">
        <v>606</v>
      </c>
      <c r="C27" s="308">
        <v>419994.69999999995</v>
      </c>
      <c r="D27" s="308">
        <v>485902.16</v>
      </c>
      <c r="E27" s="308">
        <v>905896.85999999987</v>
      </c>
      <c r="F27" s="308">
        <v>324677.90999999992</v>
      </c>
      <c r="G27" s="308">
        <v>424197.98</v>
      </c>
      <c r="H27" s="308">
        <v>748875.8899999999</v>
      </c>
    </row>
    <row r="28" spans="1:8">
      <c r="A28" s="324">
        <v>13</v>
      </c>
      <c r="B28" s="329" t="s">
        <v>607</v>
      </c>
      <c r="C28" s="308">
        <v>-7231404.7650707839</v>
      </c>
      <c r="D28" s="308">
        <v>-48168.94</v>
      </c>
      <c r="E28" s="308">
        <v>-7279573.7050707843</v>
      </c>
      <c r="F28" s="308">
        <v>-6799854.6193328267</v>
      </c>
      <c r="G28" s="308">
        <v>-51804.94</v>
      </c>
      <c r="H28" s="308">
        <v>-6851659.5593328271</v>
      </c>
    </row>
    <row r="29" spans="1:8">
      <c r="A29" s="324">
        <v>14</v>
      </c>
      <c r="B29" s="330" t="s">
        <v>608</v>
      </c>
      <c r="C29" s="308">
        <v>-25930725.580000002</v>
      </c>
      <c r="D29" s="308">
        <v>-132557.15</v>
      </c>
      <c r="E29" s="308">
        <v>-26063282.73</v>
      </c>
      <c r="F29" s="308">
        <v>-24364127.149999999</v>
      </c>
      <c r="G29" s="308">
        <v>-120770.01</v>
      </c>
      <c r="H29" s="308">
        <v>-24484897.16</v>
      </c>
    </row>
    <row r="30" spans="1:8">
      <c r="A30" s="324">
        <v>14.1</v>
      </c>
      <c r="B30" s="301" t="s">
        <v>609</v>
      </c>
      <c r="C30" s="308">
        <v>-23694174.960000001</v>
      </c>
      <c r="D30" s="308">
        <v>0</v>
      </c>
      <c r="E30" s="308">
        <v>-23694174.960000001</v>
      </c>
      <c r="F30" s="308">
        <v>-21909106.609999999</v>
      </c>
      <c r="G30" s="308">
        <v>0</v>
      </c>
      <c r="H30" s="308">
        <v>-21909106.609999999</v>
      </c>
    </row>
    <row r="31" spans="1:8">
      <c r="A31" s="324">
        <v>14.2</v>
      </c>
      <c r="B31" s="301" t="s">
        <v>610</v>
      </c>
      <c r="C31" s="308">
        <v>-2236550.62</v>
      </c>
      <c r="D31" s="308">
        <v>-132557.15</v>
      </c>
      <c r="E31" s="308">
        <v>-2369107.77</v>
      </c>
      <c r="F31" s="308">
        <v>-2455020.54</v>
      </c>
      <c r="G31" s="308">
        <v>-120770.01</v>
      </c>
      <c r="H31" s="308">
        <v>-2575790.5499999998</v>
      </c>
    </row>
    <row r="32" spans="1:8">
      <c r="A32" s="324">
        <v>15</v>
      </c>
      <c r="B32" s="326" t="s">
        <v>611</v>
      </c>
      <c r="C32" s="308">
        <v>-5659173</v>
      </c>
      <c r="D32" s="308">
        <v>0</v>
      </c>
      <c r="E32" s="308">
        <v>-5659173</v>
      </c>
      <c r="F32" s="308">
        <v>-4422185</v>
      </c>
      <c r="G32" s="308">
        <v>0</v>
      </c>
      <c r="H32" s="308">
        <v>-4422185</v>
      </c>
    </row>
    <row r="33" spans="1:8" ht="22.5" customHeight="1">
      <c r="A33" s="324">
        <v>16</v>
      </c>
      <c r="B33" s="299" t="s">
        <v>612</v>
      </c>
      <c r="C33" s="308">
        <v>0</v>
      </c>
      <c r="D33" s="308">
        <v>0</v>
      </c>
      <c r="E33" s="308">
        <v>0</v>
      </c>
      <c r="F33" s="308">
        <v>0</v>
      </c>
      <c r="G33" s="308">
        <v>0</v>
      </c>
      <c r="H33" s="308">
        <v>0</v>
      </c>
    </row>
    <row r="34" spans="1:8">
      <c r="A34" s="324">
        <v>17</v>
      </c>
      <c r="B34" s="326" t="s">
        <v>613</v>
      </c>
      <c r="C34" s="308">
        <v>-1562244.4203530613</v>
      </c>
      <c r="D34" s="308">
        <v>0</v>
      </c>
      <c r="E34" s="308">
        <v>-1562244.4203530613</v>
      </c>
      <c r="F34" s="308">
        <v>496338.49458663439</v>
      </c>
      <c r="G34" s="308">
        <v>0</v>
      </c>
      <c r="H34" s="308">
        <v>496338.49458663439</v>
      </c>
    </row>
    <row r="35" spans="1:8">
      <c r="A35" s="324">
        <v>17.100000000000001</v>
      </c>
      <c r="B35" s="301" t="s">
        <v>614</v>
      </c>
      <c r="C35" s="477">
        <v>159471.45156299463</v>
      </c>
      <c r="D35" s="308">
        <v>0</v>
      </c>
      <c r="E35" s="308">
        <v>159471.45156299463</v>
      </c>
      <c r="F35" s="308">
        <v>496338.49458663439</v>
      </c>
      <c r="G35" s="308">
        <v>0</v>
      </c>
      <c r="H35" s="308">
        <v>496338.49458663439</v>
      </c>
    </row>
    <row r="36" spans="1:8">
      <c r="A36" s="324">
        <v>17.2</v>
      </c>
      <c r="B36" s="301" t="s">
        <v>615</v>
      </c>
      <c r="C36" s="308">
        <v>-1721715.8719160559</v>
      </c>
      <c r="D36" s="308">
        <v>0</v>
      </c>
      <c r="E36" s="308">
        <v>-1721715.8719160559</v>
      </c>
      <c r="F36" s="308">
        <v>0</v>
      </c>
      <c r="G36" s="308">
        <v>0</v>
      </c>
      <c r="H36" s="308">
        <v>0</v>
      </c>
    </row>
    <row r="37" spans="1:8" ht="41.4" customHeight="1">
      <c r="A37" s="324">
        <v>18</v>
      </c>
      <c r="B37" s="331" t="s">
        <v>616</v>
      </c>
      <c r="C37" s="308">
        <v>-6254651.2081788601</v>
      </c>
      <c r="D37" s="308">
        <v>3055045.3726000008</v>
      </c>
      <c r="E37" s="308">
        <v>-3199605.8355788593</v>
      </c>
      <c r="F37" s="308">
        <v>-4599334.4560299274</v>
      </c>
      <c r="G37" s="308">
        <v>-158813.61358039264</v>
      </c>
      <c r="H37" s="308">
        <v>-4758148.06961032</v>
      </c>
    </row>
    <row r="38" spans="1:8">
      <c r="A38" s="324">
        <v>18.100000000000001</v>
      </c>
      <c r="B38" s="332" t="s">
        <v>617</v>
      </c>
      <c r="C38" s="308">
        <v>0</v>
      </c>
      <c r="D38" s="308">
        <v>0</v>
      </c>
      <c r="E38" s="308">
        <v>0</v>
      </c>
      <c r="F38" s="308">
        <v>0</v>
      </c>
      <c r="G38" s="308">
        <v>0</v>
      </c>
      <c r="H38" s="308">
        <v>0</v>
      </c>
    </row>
    <row r="39" spans="1:8">
      <c r="A39" s="324">
        <v>18.2</v>
      </c>
      <c r="B39" s="332" t="s">
        <v>618</v>
      </c>
      <c r="C39" s="308">
        <v>-6254651.2081788601</v>
      </c>
      <c r="D39" s="308">
        <v>3055045.3726000008</v>
      </c>
      <c r="E39" s="308">
        <v>-3199605.8355788593</v>
      </c>
      <c r="F39" s="308">
        <v>-4599334.4560299274</v>
      </c>
      <c r="G39" s="308">
        <v>-158813.61358039264</v>
      </c>
      <c r="H39" s="308">
        <v>-4758148.06961032</v>
      </c>
    </row>
    <row r="40" spans="1:8" ht="24.6" customHeight="1">
      <c r="A40" s="324">
        <v>19</v>
      </c>
      <c r="B40" s="331" t="s">
        <v>619</v>
      </c>
      <c r="C40" s="308">
        <v>0</v>
      </c>
      <c r="D40" s="308">
        <v>0</v>
      </c>
      <c r="E40" s="308">
        <v>0</v>
      </c>
      <c r="F40" s="308">
        <v>0</v>
      </c>
      <c r="G40" s="308">
        <v>0</v>
      </c>
      <c r="H40" s="308">
        <v>0</v>
      </c>
    </row>
    <row r="41" spans="1:8" ht="17.399999999999999" customHeight="1">
      <c r="A41" s="324">
        <v>20</v>
      </c>
      <c r="B41" s="331" t="s">
        <v>620</v>
      </c>
      <c r="C41" s="472">
        <v>0</v>
      </c>
      <c r="D41" s="308">
        <v>0</v>
      </c>
      <c r="E41" s="308">
        <v>0</v>
      </c>
      <c r="F41" s="308">
        <v>0</v>
      </c>
      <c r="G41" s="308">
        <v>0</v>
      </c>
      <c r="H41" s="308">
        <v>0</v>
      </c>
    </row>
    <row r="42" spans="1:8" ht="26.4" customHeight="1">
      <c r="A42" s="324">
        <v>21</v>
      </c>
      <c r="B42" s="331" t="s">
        <v>621</v>
      </c>
      <c r="C42" s="308">
        <v>0</v>
      </c>
      <c r="D42" s="308">
        <v>0</v>
      </c>
      <c r="E42" s="308">
        <v>0</v>
      </c>
      <c r="F42" s="308">
        <v>0</v>
      </c>
      <c r="G42" s="308">
        <v>0</v>
      </c>
      <c r="H42" s="308">
        <v>0</v>
      </c>
    </row>
    <row r="43" spans="1:8">
      <c r="A43" s="324">
        <v>22</v>
      </c>
      <c r="B43" s="333" t="s">
        <v>622</v>
      </c>
      <c r="C43" s="308">
        <v>5005212.3289396772</v>
      </c>
      <c r="D43" s="308">
        <v>21376768.03488325</v>
      </c>
      <c r="E43" s="308">
        <v>26381980.363822926</v>
      </c>
      <c r="F43" s="308">
        <v>6043518.7270133905</v>
      </c>
      <c r="G43" s="308">
        <v>21387657.361253824</v>
      </c>
      <c r="H43" s="308">
        <v>27431176.088267215</v>
      </c>
    </row>
    <row r="44" spans="1:8">
      <c r="A44" s="324">
        <v>23</v>
      </c>
      <c r="B44" s="333" t="s">
        <v>623</v>
      </c>
      <c r="C44" s="308">
        <v>-3980807</v>
      </c>
      <c r="D44" s="308">
        <v>0</v>
      </c>
      <c r="E44" s="308">
        <v>-3980807</v>
      </c>
      <c r="F44" s="308">
        <v>-4434534</v>
      </c>
      <c r="G44" s="308">
        <v>0</v>
      </c>
      <c r="H44" s="308">
        <v>-4434534</v>
      </c>
    </row>
    <row r="45" spans="1:8">
      <c r="A45" s="324">
        <v>24</v>
      </c>
      <c r="B45" s="334" t="s">
        <v>624</v>
      </c>
      <c r="C45" s="308">
        <v>1024405.3289396772</v>
      </c>
      <c r="D45" s="308">
        <v>21376768.03488325</v>
      </c>
      <c r="E45" s="308">
        <v>22401173.363822926</v>
      </c>
      <c r="F45" s="308">
        <v>1608984.7270133905</v>
      </c>
      <c r="G45" s="308">
        <v>21387657.361253824</v>
      </c>
      <c r="H45" s="308">
        <v>22996642.088267215</v>
      </c>
    </row>
  </sheetData>
  <mergeCells count="4">
    <mergeCell ref="A4:A5"/>
    <mergeCell ref="B4:B5"/>
    <mergeCell ref="C4:E4"/>
    <mergeCell ref="F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H47"/>
  <sheetViews>
    <sheetView zoomScale="70" zoomScaleNormal="70" workbookViewId="0"/>
  </sheetViews>
  <sheetFormatPr defaultRowHeight="14.4"/>
  <cols>
    <col min="1" max="1" width="8.6640625" style="321"/>
    <col min="2" max="2" width="87.5546875" bestFit="1" customWidth="1"/>
    <col min="3" max="8" width="15.44140625" customWidth="1"/>
  </cols>
  <sheetData>
    <row r="1" spans="1:8" s="5" customFormat="1" ht="13.8">
      <c r="A1" s="2" t="s">
        <v>30</v>
      </c>
      <c r="B1" s="3" t="str">
        <f>Info!C2</f>
        <v>Terabank</v>
      </c>
      <c r="C1" s="3"/>
      <c r="D1" s="4"/>
      <c r="E1" s="4"/>
      <c r="F1" s="4"/>
      <c r="G1" s="4"/>
    </row>
    <row r="2" spans="1:8" s="5" customFormat="1" ht="13.8">
      <c r="A2" s="2" t="s">
        <v>31</v>
      </c>
      <c r="B2" s="245">
        <f>'1. key ratios'!B2</f>
        <v>45930</v>
      </c>
      <c r="C2" s="3"/>
      <c r="D2" s="4"/>
      <c r="E2" s="4"/>
      <c r="F2" s="4"/>
      <c r="G2" s="4"/>
    </row>
    <row r="3" spans="1:8" ht="15" thickBot="1">
      <c r="A3"/>
    </row>
    <row r="4" spans="1:8">
      <c r="A4" s="584" t="s">
        <v>6</v>
      </c>
      <c r="B4" s="585" t="s">
        <v>94</v>
      </c>
      <c r="C4" s="575" t="s">
        <v>526</v>
      </c>
      <c r="D4" s="575"/>
      <c r="E4" s="575"/>
      <c r="F4" s="575" t="s">
        <v>527</v>
      </c>
      <c r="G4" s="575"/>
      <c r="H4" s="576"/>
    </row>
    <row r="5" spans="1:8">
      <c r="A5" s="584"/>
      <c r="B5" s="585"/>
      <c r="C5" s="323" t="s">
        <v>32</v>
      </c>
      <c r="D5" s="323" t="s">
        <v>33</v>
      </c>
      <c r="E5" s="323" t="s">
        <v>34</v>
      </c>
      <c r="F5" s="323" t="s">
        <v>32</v>
      </c>
      <c r="G5" s="323" t="s">
        <v>33</v>
      </c>
      <c r="H5" s="323" t="s">
        <v>34</v>
      </c>
    </row>
    <row r="6" spans="1:8">
      <c r="A6" s="309">
        <v>1</v>
      </c>
      <c r="B6" s="335" t="s">
        <v>625</v>
      </c>
      <c r="C6" s="336">
        <v>0</v>
      </c>
      <c r="D6" s="336">
        <v>0</v>
      </c>
      <c r="E6" s="336">
        <v>0</v>
      </c>
      <c r="F6" s="336">
        <v>0</v>
      </c>
      <c r="G6" s="336">
        <v>0</v>
      </c>
      <c r="H6" s="336">
        <v>0</v>
      </c>
    </row>
    <row r="7" spans="1:8">
      <c r="A7" s="309">
        <v>2</v>
      </c>
      <c r="B7" s="335" t="s">
        <v>183</v>
      </c>
      <c r="C7" s="336">
        <v>0</v>
      </c>
      <c r="D7" s="336">
        <v>0</v>
      </c>
      <c r="E7" s="336">
        <v>0</v>
      </c>
      <c r="F7" s="336">
        <v>0</v>
      </c>
      <c r="G7" s="336">
        <v>0</v>
      </c>
      <c r="H7" s="336">
        <v>0</v>
      </c>
    </row>
    <row r="8" spans="1:8">
      <c r="A8" s="309">
        <v>3</v>
      </c>
      <c r="B8" s="335" t="s">
        <v>193</v>
      </c>
      <c r="C8" s="336">
        <v>297881922.92999947</v>
      </c>
      <c r="D8" s="336">
        <v>462120454.36000043</v>
      </c>
      <c r="E8" s="336">
        <v>760002377.28999996</v>
      </c>
      <c r="F8" s="336">
        <v>272129911.03000027</v>
      </c>
      <c r="G8" s="336">
        <v>422148523.1699999</v>
      </c>
      <c r="H8" s="336">
        <v>694278434.20000017</v>
      </c>
    </row>
    <row r="9" spans="1:8">
      <c r="A9" s="309">
        <v>3.1</v>
      </c>
      <c r="B9" s="337" t="s">
        <v>184</v>
      </c>
      <c r="C9" s="336">
        <v>178924072.91999966</v>
      </c>
      <c r="D9" s="336">
        <v>462120454.36000043</v>
      </c>
      <c r="E9" s="336">
        <v>641044527.28000009</v>
      </c>
      <c r="F9" s="336">
        <v>183657336.53000033</v>
      </c>
      <c r="G9" s="336">
        <v>422148523.1699999</v>
      </c>
      <c r="H9" s="336">
        <v>605805859.70000029</v>
      </c>
    </row>
    <row r="10" spans="1:8">
      <c r="A10" s="309">
        <v>3.2</v>
      </c>
      <c r="B10" s="337" t="s">
        <v>180</v>
      </c>
      <c r="C10" s="336">
        <v>118957850.0099998</v>
      </c>
      <c r="D10" s="336">
        <v>0</v>
      </c>
      <c r="E10" s="336">
        <v>118957850.0099998</v>
      </c>
      <c r="F10" s="336">
        <v>88472574.499999925</v>
      </c>
      <c r="G10" s="336">
        <v>0</v>
      </c>
      <c r="H10" s="336">
        <v>88472574.499999925</v>
      </c>
    </row>
    <row r="11" spans="1:8">
      <c r="A11" s="309">
        <v>4</v>
      </c>
      <c r="B11" s="338" t="s">
        <v>182</v>
      </c>
      <c r="C11" s="336">
        <v>0</v>
      </c>
      <c r="D11" s="336">
        <v>0</v>
      </c>
      <c r="E11" s="336">
        <v>0</v>
      </c>
      <c r="F11" s="336">
        <v>0</v>
      </c>
      <c r="G11" s="336">
        <v>0</v>
      </c>
      <c r="H11" s="336">
        <v>0</v>
      </c>
    </row>
    <row r="12" spans="1:8">
      <c r="A12" s="309">
        <v>4.0999999999999996</v>
      </c>
      <c r="B12" s="337" t="s">
        <v>166</v>
      </c>
      <c r="C12" s="336">
        <v>0</v>
      </c>
      <c r="D12" s="336">
        <v>0</v>
      </c>
      <c r="E12" s="336">
        <v>0</v>
      </c>
      <c r="F12" s="336">
        <v>0</v>
      </c>
      <c r="G12" s="336">
        <v>0</v>
      </c>
      <c r="H12" s="336">
        <v>0</v>
      </c>
    </row>
    <row r="13" spans="1:8">
      <c r="A13" s="309">
        <v>4.2</v>
      </c>
      <c r="B13" s="337" t="s">
        <v>167</v>
      </c>
      <c r="C13" s="336">
        <v>0</v>
      </c>
      <c r="D13" s="336">
        <v>0</v>
      </c>
      <c r="E13" s="336">
        <v>0</v>
      </c>
      <c r="F13" s="336">
        <v>0</v>
      </c>
      <c r="G13" s="336">
        <v>0</v>
      </c>
      <c r="H13" s="336">
        <v>0</v>
      </c>
    </row>
    <row r="14" spans="1:8">
      <c r="A14" s="309">
        <v>5</v>
      </c>
      <c r="B14" s="338" t="s">
        <v>192</v>
      </c>
      <c r="C14" s="336">
        <v>1681827274.9557996</v>
      </c>
      <c r="D14" s="336">
        <v>1486506842.0162008</v>
      </c>
      <c r="E14" s="336">
        <v>3168334116.9720001</v>
      </c>
      <c r="F14" s="336">
        <v>1423789034.6844299</v>
      </c>
      <c r="G14" s="336">
        <v>1310116496.5025094</v>
      </c>
      <c r="H14" s="336">
        <v>2733905531.1869392</v>
      </c>
    </row>
    <row r="15" spans="1:8">
      <c r="A15" s="309">
        <v>5.0999999999999996</v>
      </c>
      <c r="B15" s="339" t="s">
        <v>170</v>
      </c>
      <c r="C15" s="336">
        <v>17580283.049999993</v>
      </c>
      <c r="D15" s="336">
        <v>32482794.379999999</v>
      </c>
      <c r="E15" s="336">
        <v>50063077.429999992</v>
      </c>
      <c r="F15" s="336">
        <v>9761229.6300000027</v>
      </c>
      <c r="G15" s="336">
        <v>31122465.790000003</v>
      </c>
      <c r="H15" s="336">
        <v>40883695.420000002</v>
      </c>
    </row>
    <row r="16" spans="1:8">
      <c r="A16" s="309">
        <v>5.2</v>
      </c>
      <c r="B16" s="339" t="s">
        <v>169</v>
      </c>
      <c r="C16" s="336">
        <v>112696344.00999999</v>
      </c>
      <c r="D16" s="336">
        <v>2832141.9099999997</v>
      </c>
      <c r="E16" s="336">
        <v>115528485.91999999</v>
      </c>
      <c r="F16" s="336">
        <v>104359195.83</v>
      </c>
      <c r="G16" s="336">
        <v>2968381.1</v>
      </c>
      <c r="H16" s="336">
        <v>107327576.92999999</v>
      </c>
    </row>
    <row r="17" spans="1:8">
      <c r="A17" s="309">
        <v>5.3</v>
      </c>
      <c r="B17" s="339" t="s">
        <v>168</v>
      </c>
      <c r="C17" s="336">
        <v>1309085848.4999995</v>
      </c>
      <c r="D17" s="336">
        <v>1405885494.5200009</v>
      </c>
      <c r="E17" s="336">
        <v>2714971343.0200005</v>
      </c>
      <c r="F17" s="336">
        <v>1037369700.0900004</v>
      </c>
      <c r="G17" s="336">
        <v>1205076705.9299998</v>
      </c>
      <c r="H17" s="336">
        <v>2242446406.0200005</v>
      </c>
    </row>
    <row r="18" spans="1:8">
      <c r="A18" s="309" t="s">
        <v>15</v>
      </c>
      <c r="B18" s="340" t="s">
        <v>36</v>
      </c>
      <c r="C18" s="336">
        <v>751645609.31999898</v>
      </c>
      <c r="D18" s="336">
        <v>492668409.14000022</v>
      </c>
      <c r="E18" s="336">
        <v>1244314018.4599991</v>
      </c>
      <c r="F18" s="336">
        <v>601774941.75999999</v>
      </c>
      <c r="G18" s="336">
        <v>437968206.66999966</v>
      </c>
      <c r="H18" s="336">
        <v>1039743148.4299996</v>
      </c>
    </row>
    <row r="19" spans="1:8">
      <c r="A19" s="309" t="s">
        <v>16</v>
      </c>
      <c r="B19" s="340" t="s">
        <v>37</v>
      </c>
      <c r="C19" s="336">
        <v>260420515.68000019</v>
      </c>
      <c r="D19" s="336">
        <v>531380583.01000059</v>
      </c>
      <c r="E19" s="336">
        <v>791801098.69000077</v>
      </c>
      <c r="F19" s="336">
        <v>187239878.23000035</v>
      </c>
      <c r="G19" s="336">
        <v>412584578.73999989</v>
      </c>
      <c r="H19" s="336">
        <v>599824456.97000027</v>
      </c>
    </row>
    <row r="20" spans="1:8">
      <c r="A20" s="309" t="s">
        <v>17</v>
      </c>
      <c r="B20" s="340" t="s">
        <v>38</v>
      </c>
      <c r="C20" s="336">
        <v>26761221.859999992</v>
      </c>
      <c r="D20" s="336">
        <v>66754320.289999984</v>
      </c>
      <c r="E20" s="336">
        <v>93515542.149999976</v>
      </c>
      <c r="F20" s="336">
        <v>21991412.410000004</v>
      </c>
      <c r="G20" s="336">
        <v>69241622.729999989</v>
      </c>
      <c r="H20" s="336">
        <v>91233035.139999986</v>
      </c>
    </row>
    <row r="21" spans="1:8">
      <c r="A21" s="309" t="s">
        <v>18</v>
      </c>
      <c r="B21" s="340" t="s">
        <v>39</v>
      </c>
      <c r="C21" s="336">
        <v>218025556.25000024</v>
      </c>
      <c r="D21" s="336">
        <v>200017401.1400001</v>
      </c>
      <c r="E21" s="336">
        <v>418042957.39000034</v>
      </c>
      <c r="F21" s="336">
        <v>180575504.31000009</v>
      </c>
      <c r="G21" s="336">
        <v>148878162.50000012</v>
      </c>
      <c r="H21" s="336">
        <v>329453666.81000018</v>
      </c>
    </row>
    <row r="22" spans="1:8">
      <c r="A22" s="309" t="s">
        <v>19</v>
      </c>
      <c r="B22" s="340" t="s">
        <v>40</v>
      </c>
      <c r="C22" s="336">
        <v>52232945.39000003</v>
      </c>
      <c r="D22" s="336">
        <v>115064780.94000004</v>
      </c>
      <c r="E22" s="336">
        <v>167297726.33000007</v>
      </c>
      <c r="F22" s="336">
        <v>45787963.37999998</v>
      </c>
      <c r="G22" s="336">
        <v>136404135.29000014</v>
      </c>
      <c r="H22" s="336">
        <v>182192098.67000014</v>
      </c>
    </row>
    <row r="23" spans="1:8">
      <c r="A23" s="309">
        <v>5.4</v>
      </c>
      <c r="B23" s="339" t="s">
        <v>171</v>
      </c>
      <c r="C23" s="336">
        <v>153002511.96960011</v>
      </c>
      <c r="D23" s="336">
        <v>19603778.898300003</v>
      </c>
      <c r="E23" s="336">
        <v>172606290.8679001</v>
      </c>
      <c r="F23" s="336">
        <v>148056252.93611705</v>
      </c>
      <c r="G23" s="336">
        <v>28122674.57794119</v>
      </c>
      <c r="H23" s="336">
        <v>176178927.51405823</v>
      </c>
    </row>
    <row r="24" spans="1:8">
      <c r="A24" s="309">
        <v>5.5</v>
      </c>
      <c r="B24" s="339" t="s">
        <v>172</v>
      </c>
      <c r="C24" s="336">
        <v>0</v>
      </c>
      <c r="D24" s="336">
        <v>0</v>
      </c>
      <c r="E24" s="336">
        <v>0</v>
      </c>
      <c r="F24" s="336">
        <v>0</v>
      </c>
      <c r="G24" s="336">
        <v>0</v>
      </c>
      <c r="H24" s="336">
        <v>0</v>
      </c>
    </row>
    <row r="25" spans="1:8">
      <c r="A25" s="309">
        <v>5.6</v>
      </c>
      <c r="B25" s="339" t="s">
        <v>173</v>
      </c>
      <c r="C25" s="336">
        <v>0</v>
      </c>
      <c r="D25" s="336">
        <v>0</v>
      </c>
      <c r="E25" s="336">
        <v>0</v>
      </c>
      <c r="F25" s="336">
        <v>0</v>
      </c>
      <c r="G25" s="336">
        <v>0</v>
      </c>
      <c r="H25" s="336">
        <v>0</v>
      </c>
    </row>
    <row r="26" spans="1:8">
      <c r="A26" s="309">
        <v>5.7</v>
      </c>
      <c r="B26" s="339" t="s">
        <v>40</v>
      </c>
      <c r="C26" s="336">
        <v>89462287.426200017</v>
      </c>
      <c r="D26" s="336">
        <v>25702632.307899997</v>
      </c>
      <c r="E26" s="336">
        <v>115164919.73410001</v>
      </c>
      <c r="F26" s="336">
        <v>124242656.19831249</v>
      </c>
      <c r="G26" s="336">
        <v>42826269.104568318</v>
      </c>
      <c r="H26" s="336">
        <v>167068925.30288082</v>
      </c>
    </row>
    <row r="27" spans="1:8">
      <c r="A27" s="309">
        <v>6</v>
      </c>
      <c r="B27" s="341" t="s">
        <v>626</v>
      </c>
      <c r="C27" s="336">
        <v>35277741.50000003</v>
      </c>
      <c r="D27" s="336">
        <v>36328865.460000001</v>
      </c>
      <c r="E27" s="336">
        <v>71606606.960000038</v>
      </c>
      <c r="F27" s="336">
        <v>19219712.389999952</v>
      </c>
      <c r="G27" s="336">
        <v>27525660.210000008</v>
      </c>
      <c r="H27" s="336">
        <v>46745372.599999964</v>
      </c>
    </row>
    <row r="28" spans="1:8">
      <c r="A28" s="309">
        <v>7</v>
      </c>
      <c r="B28" s="341" t="s">
        <v>627</v>
      </c>
      <c r="C28" s="336">
        <v>38856389.530000009</v>
      </c>
      <c r="D28" s="336">
        <v>6794050.330000001</v>
      </c>
      <c r="E28" s="336">
        <v>45650439.860000007</v>
      </c>
      <c r="F28" s="336">
        <v>33823458.660000004</v>
      </c>
      <c r="G28" s="336">
        <v>16360379.220000001</v>
      </c>
      <c r="H28" s="336">
        <v>50183837.880000003</v>
      </c>
    </row>
    <row r="29" spans="1:8">
      <c r="A29" s="309">
        <v>8</v>
      </c>
      <c r="B29" s="341" t="s">
        <v>181</v>
      </c>
      <c r="C29" s="336">
        <v>0</v>
      </c>
      <c r="D29" s="336">
        <v>0</v>
      </c>
      <c r="E29" s="336">
        <v>0</v>
      </c>
      <c r="F29" s="336">
        <v>0</v>
      </c>
      <c r="G29" s="336">
        <v>0</v>
      </c>
      <c r="H29" s="336">
        <v>0</v>
      </c>
    </row>
    <row r="30" spans="1:8">
      <c r="A30" s="309">
        <v>9</v>
      </c>
      <c r="B30" s="342" t="s">
        <v>198</v>
      </c>
      <c r="C30" s="336">
        <v>45283000</v>
      </c>
      <c r="D30" s="336">
        <v>65650272.719999999</v>
      </c>
      <c r="E30" s="336">
        <v>110933272.72</v>
      </c>
      <c r="F30" s="336">
        <v>32254800</v>
      </c>
      <c r="G30" s="336">
        <v>87118800</v>
      </c>
      <c r="H30" s="336">
        <v>119373600</v>
      </c>
    </row>
    <row r="31" spans="1:8">
      <c r="A31" s="309">
        <v>9.1</v>
      </c>
      <c r="B31" s="343" t="s">
        <v>188</v>
      </c>
      <c r="C31" s="336">
        <v>45283000</v>
      </c>
      <c r="D31" s="336">
        <v>10183636.359999999</v>
      </c>
      <c r="E31" s="336">
        <v>55466636.359999999</v>
      </c>
      <c r="F31" s="336">
        <v>32254800</v>
      </c>
      <c r="G31" s="336">
        <v>27432000</v>
      </c>
      <c r="H31" s="336">
        <v>59686800</v>
      </c>
    </row>
    <row r="32" spans="1:8">
      <c r="A32" s="309">
        <v>9.1999999999999993</v>
      </c>
      <c r="B32" s="343" t="s">
        <v>189</v>
      </c>
      <c r="C32" s="336">
        <v>0</v>
      </c>
      <c r="D32" s="336">
        <v>55466636.359999999</v>
      </c>
      <c r="E32" s="336">
        <v>55466636.359999999</v>
      </c>
      <c r="F32" s="336">
        <v>0</v>
      </c>
      <c r="G32" s="336">
        <v>59686800</v>
      </c>
      <c r="H32" s="336">
        <v>59686800</v>
      </c>
    </row>
    <row r="33" spans="1:8">
      <c r="A33" s="309">
        <v>9.3000000000000007</v>
      </c>
      <c r="B33" s="343" t="s">
        <v>185</v>
      </c>
      <c r="C33" s="336">
        <v>0</v>
      </c>
      <c r="D33" s="336">
        <v>0</v>
      </c>
      <c r="E33" s="336">
        <v>0</v>
      </c>
      <c r="F33" s="336">
        <v>0</v>
      </c>
      <c r="G33" s="336">
        <v>0</v>
      </c>
      <c r="H33" s="336">
        <v>0</v>
      </c>
    </row>
    <row r="34" spans="1:8">
      <c r="A34" s="309">
        <v>9.4</v>
      </c>
      <c r="B34" s="343" t="s">
        <v>186</v>
      </c>
      <c r="C34" s="336">
        <v>0</v>
      </c>
      <c r="D34" s="336">
        <v>0</v>
      </c>
      <c r="E34" s="336">
        <v>0</v>
      </c>
      <c r="F34" s="336">
        <v>0</v>
      </c>
      <c r="G34" s="336">
        <v>0</v>
      </c>
      <c r="H34" s="336">
        <v>0</v>
      </c>
    </row>
    <row r="35" spans="1:8">
      <c r="A35" s="309">
        <v>9.5</v>
      </c>
      <c r="B35" s="343" t="s">
        <v>187</v>
      </c>
      <c r="C35" s="336">
        <v>0</v>
      </c>
      <c r="D35" s="336">
        <v>0</v>
      </c>
      <c r="E35" s="336">
        <v>0</v>
      </c>
      <c r="F35" s="336">
        <v>0</v>
      </c>
      <c r="G35" s="336">
        <v>0</v>
      </c>
      <c r="H35" s="336">
        <v>0</v>
      </c>
    </row>
    <row r="36" spans="1:8">
      <c r="A36" s="309">
        <v>9.6</v>
      </c>
      <c r="B36" s="343" t="s">
        <v>190</v>
      </c>
      <c r="C36" s="336">
        <v>0</v>
      </c>
      <c r="D36" s="336">
        <v>0</v>
      </c>
      <c r="E36" s="336">
        <v>0</v>
      </c>
      <c r="F36" s="336">
        <v>0</v>
      </c>
      <c r="G36" s="336">
        <v>0</v>
      </c>
      <c r="H36" s="336">
        <v>0</v>
      </c>
    </row>
    <row r="37" spans="1:8">
      <c r="A37" s="309">
        <v>9.6999999999999993</v>
      </c>
      <c r="B37" s="343" t="s">
        <v>191</v>
      </c>
      <c r="C37" s="336">
        <v>0</v>
      </c>
      <c r="D37" s="336">
        <v>0</v>
      </c>
      <c r="E37" s="336">
        <v>0</v>
      </c>
      <c r="F37" s="336">
        <v>0</v>
      </c>
      <c r="G37" s="336">
        <v>0</v>
      </c>
      <c r="H37" s="336">
        <v>0</v>
      </c>
    </row>
    <row r="38" spans="1:8">
      <c r="A38" s="309">
        <v>10</v>
      </c>
      <c r="B38" s="338" t="s">
        <v>194</v>
      </c>
      <c r="C38" s="336">
        <v>17788404.070000008</v>
      </c>
      <c r="D38" s="336">
        <v>4246828.6399999997</v>
      </c>
      <c r="E38" s="336">
        <v>22035232.710000008</v>
      </c>
      <c r="F38" s="336">
        <v>15498073.289999992</v>
      </c>
      <c r="G38" s="336">
        <v>6932576.7300000004</v>
      </c>
      <c r="H38" s="336">
        <v>22430650.019999992</v>
      </c>
    </row>
    <row r="39" spans="1:8">
      <c r="A39" s="309">
        <v>10.1</v>
      </c>
      <c r="B39" s="344" t="s">
        <v>195</v>
      </c>
      <c r="C39" s="336">
        <v>822792.42999999993</v>
      </c>
      <c r="D39" s="336">
        <v>0</v>
      </c>
      <c r="E39" s="336">
        <v>822792.42999999993</v>
      </c>
      <c r="F39" s="336">
        <v>1544001.3899999994</v>
      </c>
      <c r="G39" s="336">
        <v>336253.77</v>
      </c>
      <c r="H39" s="336">
        <v>1880255.1599999995</v>
      </c>
    </row>
    <row r="40" spans="1:8">
      <c r="A40" s="309">
        <v>10.199999999999999</v>
      </c>
      <c r="B40" s="344" t="s">
        <v>196</v>
      </c>
      <c r="C40" s="336">
        <v>885691.14999999991</v>
      </c>
      <c r="D40" s="336">
        <v>0</v>
      </c>
      <c r="E40" s="336">
        <v>885691.14999999991</v>
      </c>
      <c r="F40" s="336">
        <v>1310764.2100000004</v>
      </c>
      <c r="G40" s="336">
        <v>297268.86</v>
      </c>
      <c r="H40" s="336">
        <v>1608033.0700000003</v>
      </c>
    </row>
    <row r="41" spans="1:8">
      <c r="A41" s="309">
        <v>10.3</v>
      </c>
      <c r="B41" s="344" t="s">
        <v>199</v>
      </c>
      <c r="C41" s="336">
        <v>9975672.2500000056</v>
      </c>
      <c r="D41" s="336">
        <v>2811573.79</v>
      </c>
      <c r="E41" s="336">
        <v>12787246.040000007</v>
      </c>
      <c r="F41" s="336">
        <v>8780553.8799999896</v>
      </c>
      <c r="G41" s="336">
        <v>4323171.3600000003</v>
      </c>
      <c r="H41" s="336">
        <v>13103725.239999991</v>
      </c>
    </row>
    <row r="42" spans="1:8" ht="26.4">
      <c r="A42" s="309">
        <v>10.4</v>
      </c>
      <c r="B42" s="344" t="s">
        <v>200</v>
      </c>
      <c r="C42" s="336">
        <v>7812731.820000004</v>
      </c>
      <c r="D42" s="336">
        <v>1435254.8499999999</v>
      </c>
      <c r="E42" s="336">
        <v>9247986.6700000037</v>
      </c>
      <c r="F42" s="336">
        <v>6717519.410000002</v>
      </c>
      <c r="G42" s="336">
        <v>2609405.37</v>
      </c>
      <c r="H42" s="336">
        <v>9326924.7800000012</v>
      </c>
    </row>
    <row r="43" spans="1:8" ht="15" thickBot="1">
      <c r="A43" s="309">
        <v>11</v>
      </c>
      <c r="B43" s="108" t="s">
        <v>197</v>
      </c>
      <c r="C43" s="336">
        <v>0</v>
      </c>
      <c r="D43" s="336">
        <v>0</v>
      </c>
      <c r="E43" s="336">
        <v>0</v>
      </c>
      <c r="F43" s="336">
        <v>0</v>
      </c>
      <c r="G43" s="336">
        <v>0</v>
      </c>
      <c r="H43" s="336">
        <v>0</v>
      </c>
    </row>
    <row r="44" spans="1:8">
      <c r="C44" s="345"/>
      <c r="D44" s="345"/>
      <c r="E44" s="345"/>
      <c r="F44" s="345"/>
      <c r="G44" s="345"/>
      <c r="H44" s="345"/>
    </row>
    <row r="45" spans="1:8">
      <c r="C45" s="345"/>
      <c r="D45" s="345"/>
      <c r="E45" s="345"/>
      <c r="F45" s="345"/>
      <c r="G45" s="345"/>
      <c r="H45" s="345"/>
    </row>
    <row r="46" spans="1:8">
      <c r="C46" s="345"/>
      <c r="D46" s="345"/>
      <c r="E46" s="345"/>
      <c r="F46" s="345"/>
      <c r="G46" s="345"/>
      <c r="H46" s="345"/>
    </row>
    <row r="47" spans="1:8">
      <c r="C47" s="345"/>
      <c r="D47" s="345"/>
      <c r="E47" s="345"/>
      <c r="F47" s="345"/>
      <c r="G47" s="345"/>
      <c r="H47" s="345"/>
    </row>
  </sheetData>
  <mergeCells count="4">
    <mergeCell ref="A4:A5"/>
    <mergeCell ref="B4:B5"/>
    <mergeCell ref="C4:E4"/>
    <mergeCell ref="F4:H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29"/>
  <sheetViews>
    <sheetView zoomScaleNormal="100" workbookViewId="0">
      <pane xSplit="1" ySplit="4" topLeftCell="B5" activePane="bottomRight" state="frozen"/>
      <selection activeCell="B27" sqref="B27"/>
      <selection pane="topRight" activeCell="B27" sqref="B27"/>
      <selection pane="bottomLeft" activeCell="B27" sqref="B27"/>
      <selection pane="bottomRight" activeCell="B5" sqref="B5"/>
    </sheetView>
  </sheetViews>
  <sheetFormatPr defaultColWidth="9.109375" defaultRowHeight="13.2"/>
  <cols>
    <col min="1" max="1" width="9.5546875" style="4" bestFit="1" customWidth="1"/>
    <col min="2" max="2" width="93.5546875" style="4" customWidth="1"/>
    <col min="3" max="4" width="12.33203125" style="4" bestFit="1" customWidth="1"/>
    <col min="5" max="7" width="12.33203125" style="14" bestFit="1" customWidth="1"/>
    <col min="8" max="11" width="9.6640625" style="14" customWidth="1"/>
    <col min="12" max="16384" width="9.109375" style="14"/>
  </cols>
  <sheetData>
    <row r="1" spans="1:7">
      <c r="A1" s="2" t="s">
        <v>30</v>
      </c>
      <c r="B1" s="3" t="str">
        <f>Info!C2</f>
        <v>Terabank</v>
      </c>
      <c r="C1" s="3"/>
    </row>
    <row r="2" spans="1:7">
      <c r="A2" s="2" t="s">
        <v>31</v>
      </c>
      <c r="B2" s="245">
        <f>'1. key ratios'!B2</f>
        <v>45930</v>
      </c>
      <c r="C2" s="3"/>
    </row>
    <row r="3" spans="1:7">
      <c r="A3" s="2"/>
      <c r="B3" s="3"/>
      <c r="C3" s="3"/>
    </row>
    <row r="4" spans="1:7" ht="15" customHeight="1" thickBot="1">
      <c r="A4" s="4" t="s">
        <v>96</v>
      </c>
      <c r="B4" s="85" t="s">
        <v>174</v>
      </c>
      <c r="C4" s="17" t="s">
        <v>35</v>
      </c>
    </row>
    <row r="5" spans="1:7" ht="15" customHeight="1">
      <c r="A5" s="129" t="s">
        <v>6</v>
      </c>
      <c r="B5" s="130"/>
      <c r="C5" s="243" t="str">
        <f>INT((MONTH($B$2))/3)&amp;"Q"&amp;"-"&amp;YEAR($B$2)</f>
        <v>3Q-2025</v>
      </c>
      <c r="D5" s="243" t="str">
        <f>IF(INT(MONTH($B$2))=3, "4"&amp;"Q"&amp;"-"&amp;YEAR($B$2)-1, IF(INT(MONTH($B$2))=6, "1"&amp;"Q"&amp;"-"&amp;YEAR($B$2), IF(INT(MONTH($B$2))=9, "2"&amp;"Q"&amp;"-"&amp;YEAR($B$2),IF(INT(MONTH($B$2))=12, "3"&amp;"Q"&amp;"-"&amp;YEAR($B$2), 0))))</f>
        <v>2Q-2025</v>
      </c>
      <c r="E5" s="243" t="str">
        <f>IF(INT(MONTH($B$2))=3, "3"&amp;"Q"&amp;"-"&amp;YEAR($B$2)-1, IF(INT(MONTH($B$2))=6, "4"&amp;"Q"&amp;"-"&amp;YEAR($B$2)-1, IF(INT(MONTH($B$2))=9, "1"&amp;"Q"&amp;"-"&amp;YEAR($B$2),IF(INT(MONTH($B$2))=12, "2"&amp;"Q"&amp;"-"&amp;YEAR($B$2), 0))))</f>
        <v>1Q-2025</v>
      </c>
      <c r="F5" s="243" t="str">
        <f>IF(INT(MONTH($B$2))=3, "2"&amp;"Q"&amp;"-"&amp;YEAR($B$2)-1, IF(INT(MONTH($B$2))=6, "3"&amp;"Q"&amp;"-"&amp;YEAR($B$2)-1, IF(INT(MONTH($B$2))=9, "4"&amp;"Q"&amp;"-"&amp;YEAR($B$2)-1,IF(INT(MONTH($B$2))=12, "1"&amp;"Q"&amp;"-"&amp;YEAR($B$2), 0))))</f>
        <v>4Q-2024</v>
      </c>
      <c r="G5" s="244" t="str">
        <f>IF(INT(MONTH($B$2))=3, "1"&amp;"Q"&amp;"-"&amp;YEAR($B$2)-1, IF(INT(MONTH($B$2))=6, "2"&amp;"Q"&amp;"-"&amp;YEAR($B$2)-1, IF(INT(MONTH($B$2))=9, "3"&amp;"Q"&amp;"-"&amp;YEAR($B$2)-1,IF(INT(MONTH($B$2))=12, "4"&amp;"Q"&amp;"-"&amp;YEAR($B$2)-1, 0))))</f>
        <v>3Q-2024</v>
      </c>
    </row>
    <row r="6" spans="1:7" ht="15" customHeight="1">
      <c r="A6" s="18">
        <v>1</v>
      </c>
      <c r="B6" s="213" t="s">
        <v>178</v>
      </c>
      <c r="C6" s="242">
        <v>1541681316.7569149</v>
      </c>
      <c r="D6" s="242">
        <v>1542768002.4614844</v>
      </c>
      <c r="E6" s="242">
        <v>1510848837.3731191</v>
      </c>
      <c r="F6" s="242">
        <v>1459724959.0767858</v>
      </c>
      <c r="G6" s="242">
        <v>1389765334.2910295</v>
      </c>
    </row>
    <row r="7" spans="1:7" ht="15" customHeight="1">
      <c r="A7" s="18">
        <v>1.1000000000000001</v>
      </c>
      <c r="B7" s="213" t="s">
        <v>329</v>
      </c>
      <c r="C7" s="460">
        <v>1488408209.8669012</v>
      </c>
      <c r="D7" s="460">
        <v>1482566939.1119893</v>
      </c>
      <c r="E7" s="460">
        <v>1457036903.2033718</v>
      </c>
      <c r="F7" s="460">
        <v>1412148426.376039</v>
      </c>
      <c r="G7" s="460">
        <v>1345042861.6652462</v>
      </c>
    </row>
    <row r="8" spans="1:7">
      <c r="A8" s="18" t="s">
        <v>14</v>
      </c>
      <c r="B8" s="213" t="s">
        <v>95</v>
      </c>
      <c r="C8" s="460">
        <v>5500000</v>
      </c>
      <c r="D8" s="460">
        <v>5500000</v>
      </c>
      <c r="E8" s="460">
        <v>5500000</v>
      </c>
      <c r="F8" s="460">
        <v>0</v>
      </c>
      <c r="G8" s="460">
        <v>0</v>
      </c>
    </row>
    <row r="9" spans="1:7" ht="15" customHeight="1">
      <c r="A9" s="18">
        <v>1.2</v>
      </c>
      <c r="B9" s="214" t="s">
        <v>94</v>
      </c>
      <c r="C9" s="460">
        <v>49724615.04738389</v>
      </c>
      <c r="D9" s="460">
        <v>55748150.845175155</v>
      </c>
      <c r="E9" s="460">
        <v>51382316.75637757</v>
      </c>
      <c r="F9" s="460">
        <v>46231386.300746784</v>
      </c>
      <c r="G9" s="460">
        <v>43528736.62578328</v>
      </c>
    </row>
    <row r="10" spans="1:7" ht="15" customHeight="1">
      <c r="A10" s="18">
        <v>1.3</v>
      </c>
      <c r="B10" s="213" t="s">
        <v>28</v>
      </c>
      <c r="C10" s="460">
        <v>3548491.8426299994</v>
      </c>
      <c r="D10" s="460">
        <v>4452912.5043199994</v>
      </c>
      <c r="E10" s="460">
        <v>2429617.4133699997</v>
      </c>
      <c r="F10" s="460">
        <v>1345146.4000000001</v>
      </c>
      <c r="G10" s="460">
        <v>1193736</v>
      </c>
    </row>
    <row r="11" spans="1:7" ht="15" customHeight="1">
      <c r="A11" s="18">
        <v>2</v>
      </c>
      <c r="B11" s="213" t="s">
        <v>175</v>
      </c>
      <c r="C11" s="460">
        <v>3281644.6359271007</v>
      </c>
      <c r="D11" s="460">
        <v>4543744.6059740465</v>
      </c>
      <c r="E11" s="460">
        <v>2984096.385061149</v>
      </c>
      <c r="F11" s="460">
        <v>794752.09463778266</v>
      </c>
      <c r="G11" s="460">
        <v>3577157.4302716758</v>
      </c>
    </row>
    <row r="12" spans="1:7" ht="15" customHeight="1">
      <c r="A12" s="18">
        <v>3</v>
      </c>
      <c r="B12" s="213" t="s">
        <v>176</v>
      </c>
      <c r="C12" s="460">
        <v>148245985</v>
      </c>
      <c r="D12" s="460">
        <v>148245985</v>
      </c>
      <c r="E12" s="460">
        <v>148245985</v>
      </c>
      <c r="F12" s="460">
        <v>148245985</v>
      </c>
      <c r="G12" s="460">
        <v>128535367</v>
      </c>
    </row>
    <row r="13" spans="1:7" ht="15" customHeight="1" thickBot="1">
      <c r="A13" s="20">
        <v>4</v>
      </c>
      <c r="B13" s="21" t="s">
        <v>177</v>
      </c>
      <c r="C13" s="242">
        <v>1693208946.3928421</v>
      </c>
      <c r="D13" s="242">
        <v>1695557732.0674584</v>
      </c>
      <c r="E13" s="242">
        <v>1662078918.7581804</v>
      </c>
      <c r="F13" s="242">
        <v>1608765696.1714237</v>
      </c>
      <c r="G13" s="242">
        <v>1521877858.7213011</v>
      </c>
    </row>
    <row r="14" spans="1:7">
      <c r="B14" s="24"/>
    </row>
    <row r="15" spans="1:7">
      <c r="B15" s="24"/>
    </row>
    <row r="16" spans="1:7">
      <c r="B16" s="24"/>
    </row>
    <row r="17" s="14" customFormat="1" ht="10.199999999999999"/>
    <row r="18" s="14" customFormat="1" ht="10.199999999999999"/>
    <row r="19" s="14" customFormat="1" ht="10.199999999999999"/>
    <row r="20" s="14" customFormat="1" ht="10.199999999999999"/>
    <row r="21" s="14" customFormat="1" ht="10.199999999999999"/>
    <row r="22" s="14" customFormat="1" ht="10.199999999999999"/>
    <row r="23" s="14" customFormat="1" ht="10.199999999999999"/>
    <row r="24" s="14" customFormat="1" ht="10.199999999999999"/>
    <row r="25" s="14" customFormat="1" ht="10.199999999999999"/>
    <row r="26" s="14" customFormat="1" ht="10.199999999999999"/>
    <row r="27" s="14" customFormat="1" ht="10.199999999999999"/>
    <row r="28" s="14" customFormat="1" ht="10.199999999999999"/>
    <row r="29" s="14" customFormat="1" ht="10.199999999999999"/>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31"/>
  <sheetViews>
    <sheetView zoomScaleNormal="100" workbookViewId="0">
      <pane xSplit="1" ySplit="4" topLeftCell="B5" activePane="bottomRight" state="frozen"/>
      <selection pane="topRight"/>
      <selection pane="bottomLeft"/>
      <selection pane="bottomRight" activeCell="B5" sqref="B5"/>
    </sheetView>
  </sheetViews>
  <sheetFormatPr defaultColWidth="9.109375" defaultRowHeight="13.8"/>
  <cols>
    <col min="1" max="1" width="9.5546875" style="4" bestFit="1" customWidth="1"/>
    <col min="2" max="2" width="65.5546875" style="4" customWidth="1"/>
    <col min="3" max="3" width="32.6640625" style="4" bestFit="1" customWidth="1"/>
    <col min="4" max="16384" width="9.109375" style="5"/>
  </cols>
  <sheetData>
    <row r="1" spans="1:8">
      <c r="A1" s="2" t="s">
        <v>30</v>
      </c>
      <c r="B1" s="3" t="str">
        <f>Info!C2</f>
        <v>Terabank</v>
      </c>
    </row>
    <row r="2" spans="1:8">
      <c r="A2" s="2" t="s">
        <v>31</v>
      </c>
      <c r="B2" s="245">
        <f>'1. key ratios'!B2</f>
        <v>45930</v>
      </c>
    </row>
    <row r="4" spans="1:8" ht="27.9" customHeight="1" thickBot="1">
      <c r="A4" s="25" t="s">
        <v>41</v>
      </c>
      <c r="B4" s="26" t="s">
        <v>151</v>
      </c>
      <c r="C4" s="27"/>
    </row>
    <row r="5" spans="1:8">
      <c r="A5" s="28"/>
      <c r="B5" s="239" t="s">
        <v>42</v>
      </c>
      <c r="C5" s="240" t="s">
        <v>339</v>
      </c>
    </row>
    <row r="6" spans="1:8">
      <c r="A6" s="29">
        <v>1</v>
      </c>
      <c r="B6" s="30" t="s">
        <v>757</v>
      </c>
      <c r="C6" s="31" t="s">
        <v>758</v>
      </c>
    </row>
    <row r="7" spans="1:8">
      <c r="A7" s="29">
        <v>2</v>
      </c>
      <c r="B7" s="30" t="s">
        <v>759</v>
      </c>
      <c r="C7" s="31" t="s">
        <v>760</v>
      </c>
    </row>
    <row r="8" spans="1:8">
      <c r="A8" s="29">
        <v>3</v>
      </c>
      <c r="B8" s="30" t="s">
        <v>761</v>
      </c>
      <c r="C8" s="31" t="s">
        <v>762</v>
      </c>
    </row>
    <row r="9" spans="1:8">
      <c r="A9" s="29">
        <v>4</v>
      </c>
      <c r="B9" s="30" t="s">
        <v>763</v>
      </c>
      <c r="C9" s="31" t="s">
        <v>764</v>
      </c>
    </row>
    <row r="10" spans="1:8">
      <c r="A10" s="29">
        <v>5</v>
      </c>
      <c r="B10" s="30" t="s">
        <v>765</v>
      </c>
      <c r="C10" s="31" t="s">
        <v>762</v>
      </c>
    </row>
    <row r="11" spans="1:8">
      <c r="A11" s="29"/>
      <c r="B11" s="30"/>
      <c r="C11" s="31"/>
    </row>
    <row r="12" spans="1:8">
      <c r="A12" s="29"/>
      <c r="B12" s="30"/>
      <c r="C12" s="31"/>
      <c r="H12" s="32"/>
    </row>
    <row r="13" spans="1:8">
      <c r="A13" s="29"/>
      <c r="B13" s="474"/>
      <c r="C13" s="475"/>
      <c r="H13" s="32"/>
    </row>
    <row r="14" spans="1:8" ht="26.4">
      <c r="A14" s="29"/>
      <c r="B14" s="114" t="s">
        <v>43</v>
      </c>
      <c r="C14" s="241" t="s">
        <v>340</v>
      </c>
    </row>
    <row r="15" spans="1:8">
      <c r="A15" s="29">
        <v>1</v>
      </c>
      <c r="B15" s="30" t="s">
        <v>685</v>
      </c>
      <c r="C15" s="33" t="s">
        <v>766</v>
      </c>
    </row>
    <row r="16" spans="1:8">
      <c r="A16" s="29">
        <v>2</v>
      </c>
      <c r="B16" s="30" t="s">
        <v>767</v>
      </c>
      <c r="C16" s="33" t="s">
        <v>768</v>
      </c>
    </row>
    <row r="17" spans="1:3">
      <c r="A17" s="29">
        <v>3</v>
      </c>
      <c r="B17" s="30" t="s">
        <v>769</v>
      </c>
      <c r="C17" s="33" t="s">
        <v>770</v>
      </c>
    </row>
    <row r="18" spans="1:3">
      <c r="A18" s="29">
        <v>4</v>
      </c>
      <c r="B18" s="30" t="s">
        <v>771</v>
      </c>
      <c r="C18" s="33" t="s">
        <v>772</v>
      </c>
    </row>
    <row r="19" spans="1:3">
      <c r="A19" s="29">
        <v>5</v>
      </c>
      <c r="B19" s="30" t="s">
        <v>773</v>
      </c>
      <c r="C19" s="33" t="s">
        <v>774</v>
      </c>
    </row>
    <row r="20" spans="1:3">
      <c r="A20" s="29"/>
      <c r="B20" s="30"/>
      <c r="C20" s="33"/>
    </row>
    <row r="21" spans="1:3" ht="30" customHeight="1">
      <c r="A21" s="29"/>
      <c r="B21" s="586" t="s">
        <v>44</v>
      </c>
      <c r="C21" s="587"/>
    </row>
    <row r="22" spans="1:3">
      <c r="A22" s="29">
        <v>1</v>
      </c>
      <c r="B22" s="30" t="s">
        <v>775</v>
      </c>
      <c r="C22" s="461">
        <v>0.8</v>
      </c>
    </row>
    <row r="23" spans="1:3">
      <c r="A23" s="29">
        <v>2</v>
      </c>
      <c r="B23" s="30" t="s">
        <v>776</v>
      </c>
      <c r="C23" s="461">
        <v>0.15</v>
      </c>
    </row>
    <row r="24" spans="1:3">
      <c r="A24" s="29">
        <v>3</v>
      </c>
      <c r="B24" s="30" t="s">
        <v>777</v>
      </c>
      <c r="C24" s="461">
        <v>0.05</v>
      </c>
    </row>
    <row r="25" spans="1:3">
      <c r="A25" s="29"/>
      <c r="B25" s="30"/>
      <c r="C25" s="461"/>
    </row>
    <row r="26" spans="1:3" ht="15.75" customHeight="1">
      <c r="A26" s="29"/>
      <c r="B26" s="30"/>
      <c r="C26" s="31"/>
    </row>
    <row r="27" spans="1:3" ht="29.25" customHeight="1">
      <c r="A27" s="29"/>
      <c r="B27" s="586" t="s">
        <v>45</v>
      </c>
      <c r="C27" s="587"/>
    </row>
    <row r="28" spans="1:3">
      <c r="A28" s="29">
        <v>1</v>
      </c>
      <c r="B28" s="30" t="s">
        <v>775</v>
      </c>
      <c r="C28" s="461">
        <v>0.8</v>
      </c>
    </row>
    <row r="29" spans="1:3">
      <c r="A29" s="462">
        <v>2</v>
      </c>
      <c r="B29" s="30" t="s">
        <v>776</v>
      </c>
      <c r="C29" s="461">
        <v>0.15</v>
      </c>
    </row>
    <row r="30" spans="1:3">
      <c r="A30" s="462">
        <v>3</v>
      </c>
      <c r="B30" s="30" t="s">
        <v>777</v>
      </c>
      <c r="C30" s="461">
        <v>0.05</v>
      </c>
    </row>
    <row r="31" spans="1:3" ht="14.4" thickBot="1">
      <c r="A31" s="34"/>
      <c r="B31" s="478"/>
      <c r="C31" s="479"/>
    </row>
  </sheetData>
  <mergeCells count="2">
    <mergeCell ref="B27:C27"/>
    <mergeCell ref="B21:C21"/>
  </mergeCells>
  <dataValidations disablePrompts="1" count="1">
    <dataValidation type="list" allowBlank="1" showInputMessage="1" showErrorMessage="1" sqref="C6:C13" xr:uid="{00000000-0002-0000-0600-000000000000}">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G53"/>
  <sheetViews>
    <sheetView zoomScale="70" zoomScaleNormal="70" workbookViewId="0">
      <pane xSplit="1" ySplit="5" topLeftCell="B6" activePane="bottomRight" state="frozen"/>
      <selection pane="topRight"/>
      <selection pane="bottomLeft"/>
      <selection pane="bottomRight" activeCell="B6" sqref="B6:B7"/>
    </sheetView>
  </sheetViews>
  <sheetFormatPr defaultColWidth="9.109375" defaultRowHeight="13.8"/>
  <cols>
    <col min="1" max="1" width="9.5546875" style="4" bestFit="1" customWidth="1"/>
    <col min="2" max="2" width="54.33203125" style="4" customWidth="1"/>
    <col min="3" max="3" width="28" style="4" customWidth="1"/>
    <col min="4" max="4" width="22.44140625" style="4" customWidth="1"/>
    <col min="5" max="5" width="22.33203125" style="4" customWidth="1"/>
    <col min="6" max="6" width="12" style="5" bestFit="1" customWidth="1"/>
    <col min="7" max="7" width="12.5546875" style="5" bestFit="1" customWidth="1"/>
    <col min="8" max="16384" width="9.109375" style="5"/>
  </cols>
  <sheetData>
    <row r="1" spans="1:5">
      <c r="A1" s="23" t="s">
        <v>30</v>
      </c>
      <c r="B1" s="3" t="str">
        <f>Info!C2</f>
        <v>Terabank</v>
      </c>
    </row>
    <row r="2" spans="1:5" s="2" customFormat="1" ht="15.75" customHeight="1">
      <c r="A2" s="23" t="s">
        <v>31</v>
      </c>
      <c r="B2" s="245">
        <f>'1. key ratios'!B2</f>
        <v>45930</v>
      </c>
    </row>
    <row r="3" spans="1:5" s="2" customFormat="1" ht="15.75" customHeight="1">
      <c r="A3" s="23"/>
    </row>
    <row r="4" spans="1:5" s="2" customFormat="1" ht="15.75" customHeight="1" thickBot="1">
      <c r="A4" s="164" t="s">
        <v>99</v>
      </c>
      <c r="B4" s="592" t="s">
        <v>212</v>
      </c>
      <c r="C4" s="593"/>
      <c r="D4" s="593"/>
      <c r="E4" s="593"/>
    </row>
    <row r="5" spans="1:5" s="38" customFormat="1" ht="17.399999999999999" customHeight="1">
      <c r="A5" s="117"/>
      <c r="B5" s="118"/>
      <c r="C5" s="36" t="s">
        <v>0</v>
      </c>
      <c r="D5" s="36" t="s">
        <v>1</v>
      </c>
      <c r="E5" s="37" t="s">
        <v>2</v>
      </c>
    </row>
    <row r="6" spans="1:5" ht="14.4" customHeight="1">
      <c r="A6" s="102"/>
      <c r="B6" s="588" t="s">
        <v>219</v>
      </c>
      <c r="C6" s="588" t="s">
        <v>628</v>
      </c>
      <c r="D6" s="590" t="s">
        <v>98</v>
      </c>
      <c r="E6" s="591"/>
    </row>
    <row r="7" spans="1:5" ht="99.6" customHeight="1">
      <c r="A7" s="102"/>
      <c r="B7" s="589"/>
      <c r="C7" s="588"/>
      <c r="D7" s="199" t="s">
        <v>97</v>
      </c>
      <c r="E7" s="200" t="s">
        <v>220</v>
      </c>
    </row>
    <row r="8" spans="1:5" ht="20.399999999999999">
      <c r="A8" s="293">
        <v>1</v>
      </c>
      <c r="B8" s="294" t="s">
        <v>529</v>
      </c>
      <c r="C8" s="346">
        <v>248865443.98000002</v>
      </c>
      <c r="D8" s="346">
        <v>0</v>
      </c>
      <c r="E8" s="346">
        <v>248865443.98000002</v>
      </c>
    </row>
    <row r="9" spans="1:5" ht="14.4">
      <c r="A9" s="293">
        <v>1.1000000000000001</v>
      </c>
      <c r="B9" s="295" t="s">
        <v>530</v>
      </c>
      <c r="C9" s="346">
        <v>58777036.930000007</v>
      </c>
      <c r="D9" s="346">
        <v>0</v>
      </c>
      <c r="E9" s="346">
        <v>58777036.930000007</v>
      </c>
    </row>
    <row r="10" spans="1:5" ht="14.4">
      <c r="A10" s="293">
        <v>1.2</v>
      </c>
      <c r="B10" s="295" t="s">
        <v>531</v>
      </c>
      <c r="C10" s="346">
        <v>160067569.84</v>
      </c>
      <c r="D10" s="346">
        <v>0</v>
      </c>
      <c r="E10" s="346">
        <v>160067569.84</v>
      </c>
    </row>
    <row r="11" spans="1:5" ht="14.4">
      <c r="A11" s="293">
        <v>1.3</v>
      </c>
      <c r="B11" s="295" t="s">
        <v>532</v>
      </c>
      <c r="C11" s="346">
        <v>30020837.209999997</v>
      </c>
      <c r="D11" s="346">
        <v>0</v>
      </c>
      <c r="E11" s="346">
        <v>30020837.209999997</v>
      </c>
    </row>
    <row r="12" spans="1:5" ht="14.4">
      <c r="A12" s="293">
        <v>2</v>
      </c>
      <c r="B12" s="296" t="s">
        <v>533</v>
      </c>
      <c r="C12" s="346">
        <v>116081.80000000005</v>
      </c>
      <c r="D12" s="346">
        <v>0</v>
      </c>
      <c r="E12" s="346">
        <v>116081.80000000005</v>
      </c>
    </row>
    <row r="13" spans="1:5" ht="14.4">
      <c r="A13" s="293">
        <v>2.1</v>
      </c>
      <c r="B13" s="297" t="s">
        <v>534</v>
      </c>
      <c r="C13" s="346">
        <v>116081.80000000005</v>
      </c>
      <c r="D13" s="346">
        <v>0</v>
      </c>
      <c r="E13" s="346">
        <v>116081.80000000005</v>
      </c>
    </row>
    <row r="14" spans="1:5" ht="20.399999999999999">
      <c r="A14" s="293">
        <v>3</v>
      </c>
      <c r="B14" s="298" t="s">
        <v>535</v>
      </c>
      <c r="C14" s="346">
        <v>0</v>
      </c>
      <c r="D14" s="346">
        <v>0</v>
      </c>
      <c r="E14" s="346">
        <v>0</v>
      </c>
    </row>
    <row r="15" spans="1:5" ht="14.4">
      <c r="A15" s="293">
        <v>4</v>
      </c>
      <c r="B15" s="299" t="s">
        <v>536</v>
      </c>
      <c r="C15" s="346">
        <v>0</v>
      </c>
      <c r="D15" s="346">
        <v>0</v>
      </c>
      <c r="E15" s="346">
        <v>0</v>
      </c>
    </row>
    <row r="16" spans="1:5" ht="20.399999999999999">
      <c r="A16" s="293">
        <v>5</v>
      </c>
      <c r="B16" s="300" t="s">
        <v>537</v>
      </c>
      <c r="C16" s="346">
        <v>0</v>
      </c>
      <c r="D16" s="346">
        <v>0</v>
      </c>
      <c r="E16" s="346">
        <v>0</v>
      </c>
    </row>
    <row r="17" spans="1:5" ht="14.4">
      <c r="A17" s="293">
        <v>5.0999999999999996</v>
      </c>
      <c r="B17" s="301" t="s">
        <v>538</v>
      </c>
      <c r="C17" s="346">
        <v>0</v>
      </c>
      <c r="D17" s="346">
        <v>0</v>
      </c>
      <c r="E17" s="346">
        <v>0</v>
      </c>
    </row>
    <row r="18" spans="1:5" ht="14.4">
      <c r="A18" s="293">
        <v>5.2</v>
      </c>
      <c r="B18" s="301" t="s">
        <v>539</v>
      </c>
      <c r="C18" s="346">
        <v>0</v>
      </c>
      <c r="D18" s="346">
        <v>0</v>
      </c>
      <c r="E18" s="346">
        <v>0</v>
      </c>
    </row>
    <row r="19" spans="1:5" ht="14.4">
      <c r="A19" s="293">
        <v>5.3</v>
      </c>
      <c r="B19" s="302" t="s">
        <v>540</v>
      </c>
      <c r="C19" s="346">
        <v>0</v>
      </c>
      <c r="D19" s="346">
        <v>0</v>
      </c>
      <c r="E19" s="346">
        <v>0</v>
      </c>
    </row>
    <row r="20" spans="1:5" ht="14.4">
      <c r="A20" s="293">
        <v>6</v>
      </c>
      <c r="B20" s="298" t="s">
        <v>541</v>
      </c>
      <c r="C20" s="346">
        <v>1830422286.4367943</v>
      </c>
      <c r="D20" s="346">
        <v>0</v>
      </c>
      <c r="E20" s="346">
        <v>1830422286.4367943</v>
      </c>
    </row>
    <row r="21" spans="1:5" ht="14.4">
      <c r="A21" s="293">
        <v>6.1</v>
      </c>
      <c r="B21" s="301" t="s">
        <v>539</v>
      </c>
      <c r="C21" s="346">
        <v>217417075.02667168</v>
      </c>
      <c r="D21" s="346">
        <v>0</v>
      </c>
      <c r="E21" s="346">
        <v>217417075.02667168</v>
      </c>
    </row>
    <row r="22" spans="1:5" ht="14.4">
      <c r="A22" s="293">
        <v>6.2</v>
      </c>
      <c r="B22" s="302" t="s">
        <v>540</v>
      </c>
      <c r="C22" s="346">
        <v>1613005211.4101226</v>
      </c>
      <c r="D22" s="346">
        <v>0</v>
      </c>
      <c r="E22" s="346">
        <v>1613005211.4101226</v>
      </c>
    </row>
    <row r="23" spans="1:5" ht="14.4">
      <c r="A23" s="293">
        <v>7</v>
      </c>
      <c r="B23" s="296" t="s">
        <v>542</v>
      </c>
      <c r="C23" s="346">
        <v>5502538</v>
      </c>
      <c r="D23" s="346">
        <v>0</v>
      </c>
      <c r="E23" s="346">
        <v>5502538</v>
      </c>
    </row>
    <row r="24" spans="1:5" ht="20.399999999999999">
      <c r="A24" s="293">
        <v>8</v>
      </c>
      <c r="B24" s="303" t="s">
        <v>543</v>
      </c>
      <c r="C24" s="346">
        <v>0</v>
      </c>
      <c r="D24" s="346">
        <v>0</v>
      </c>
      <c r="E24" s="346">
        <v>0</v>
      </c>
    </row>
    <row r="25" spans="1:5" ht="14.4">
      <c r="A25" s="293">
        <v>9</v>
      </c>
      <c r="B25" s="299" t="s">
        <v>544</v>
      </c>
      <c r="C25" s="346">
        <v>29934320</v>
      </c>
      <c r="D25" s="346">
        <v>0</v>
      </c>
      <c r="E25" s="346">
        <v>29934320</v>
      </c>
    </row>
    <row r="26" spans="1:5" ht="14.4">
      <c r="A26" s="293">
        <v>9.1</v>
      </c>
      <c r="B26" s="301" t="s">
        <v>545</v>
      </c>
      <c r="C26" s="346">
        <v>29934320</v>
      </c>
      <c r="D26" s="346">
        <v>0</v>
      </c>
      <c r="E26" s="346">
        <v>29934320</v>
      </c>
    </row>
    <row r="27" spans="1:5" ht="14.4">
      <c r="A27" s="293">
        <v>9.1999999999999993</v>
      </c>
      <c r="B27" s="301" t="s">
        <v>546</v>
      </c>
      <c r="C27" s="346">
        <v>0</v>
      </c>
      <c r="D27" s="346">
        <v>0</v>
      </c>
      <c r="E27" s="346">
        <v>0</v>
      </c>
    </row>
    <row r="28" spans="1:5" ht="14.4">
      <c r="A28" s="293">
        <v>10</v>
      </c>
      <c r="B28" s="299" t="s">
        <v>547</v>
      </c>
      <c r="C28" s="346">
        <v>35146843</v>
      </c>
      <c r="D28" s="346">
        <v>35146843</v>
      </c>
      <c r="E28" s="346">
        <v>0</v>
      </c>
    </row>
    <row r="29" spans="1:5" ht="14.4">
      <c r="A29" s="293">
        <v>10.1</v>
      </c>
      <c r="B29" s="301" t="s">
        <v>548</v>
      </c>
      <c r="C29" s="346">
        <v>20374000</v>
      </c>
      <c r="D29" s="346">
        <v>20374000</v>
      </c>
      <c r="E29" s="346">
        <v>0</v>
      </c>
    </row>
    <row r="30" spans="1:5" ht="14.4">
      <c r="A30" s="293">
        <v>10.199999999999999</v>
      </c>
      <c r="B30" s="301" t="s">
        <v>549</v>
      </c>
      <c r="C30" s="346">
        <v>14772843</v>
      </c>
      <c r="D30" s="346">
        <v>14772843</v>
      </c>
      <c r="E30" s="346">
        <v>0</v>
      </c>
    </row>
    <row r="31" spans="1:5" ht="14.4">
      <c r="A31" s="293">
        <v>11</v>
      </c>
      <c r="B31" s="299" t="s">
        <v>550</v>
      </c>
      <c r="C31" s="346">
        <v>1153767.5397264217</v>
      </c>
      <c r="D31" s="346">
        <v>0</v>
      </c>
      <c r="E31" s="346">
        <v>1153767.5397264217</v>
      </c>
    </row>
    <row r="32" spans="1:5" ht="14.4">
      <c r="A32" s="293">
        <v>11.1</v>
      </c>
      <c r="B32" s="301" t="s">
        <v>551</v>
      </c>
      <c r="C32" s="346">
        <v>1153767.5397264217</v>
      </c>
      <c r="D32" s="346">
        <v>0</v>
      </c>
      <c r="E32" s="346">
        <v>1153767.5397264217</v>
      </c>
    </row>
    <row r="33" spans="1:7" ht="14.4">
      <c r="A33" s="293">
        <v>11.2</v>
      </c>
      <c r="B33" s="301" t="s">
        <v>552</v>
      </c>
      <c r="C33" s="346">
        <v>0</v>
      </c>
      <c r="D33" s="346">
        <v>0</v>
      </c>
      <c r="E33" s="346">
        <v>0</v>
      </c>
    </row>
    <row r="34" spans="1:7" ht="14.4">
      <c r="A34" s="293">
        <v>13</v>
      </c>
      <c r="B34" s="299" t="s">
        <v>553</v>
      </c>
      <c r="C34" s="346">
        <v>52027811.088448539</v>
      </c>
      <c r="D34" s="346">
        <v>0</v>
      </c>
      <c r="E34" s="346">
        <v>52027811.088448539</v>
      </c>
    </row>
    <row r="35" spans="1:7" ht="14.4">
      <c r="A35" s="293">
        <v>13.1</v>
      </c>
      <c r="B35" s="304" t="s">
        <v>554</v>
      </c>
      <c r="C35" s="346">
        <v>41644647</v>
      </c>
      <c r="D35" s="346">
        <v>0</v>
      </c>
      <c r="E35" s="346">
        <v>41644647</v>
      </c>
    </row>
    <row r="36" spans="1:7" ht="14.4">
      <c r="A36" s="293">
        <v>13.2</v>
      </c>
      <c r="B36" s="304" t="s">
        <v>555</v>
      </c>
      <c r="C36" s="346">
        <v>0</v>
      </c>
      <c r="D36" s="346">
        <v>0</v>
      </c>
      <c r="E36" s="346">
        <v>0</v>
      </c>
    </row>
    <row r="37" spans="1:7" ht="27" thickBot="1">
      <c r="A37" s="105"/>
      <c r="B37" s="165" t="s">
        <v>221</v>
      </c>
      <c r="C37" s="119">
        <v>2203169091.8449688</v>
      </c>
      <c r="D37" s="119">
        <v>35146843</v>
      </c>
      <c r="E37" s="119">
        <v>2168022248.8449693</v>
      </c>
    </row>
    <row r="38" spans="1:7">
      <c r="A38" s="5"/>
      <c r="B38" s="5"/>
      <c r="C38" s="5"/>
      <c r="D38" s="5"/>
      <c r="E38" s="5"/>
    </row>
    <row r="39" spans="1:7">
      <c r="A39" s="5"/>
      <c r="B39" s="5"/>
      <c r="C39" s="5"/>
      <c r="D39" s="5"/>
      <c r="E39" s="5"/>
    </row>
    <row r="41" spans="1:7" s="4" customFormat="1">
      <c r="B41" s="40"/>
      <c r="F41" s="5"/>
      <c r="G41" s="5"/>
    </row>
    <row r="42" spans="1:7" s="4" customFormat="1">
      <c r="B42" s="40"/>
      <c r="F42" s="5"/>
      <c r="G42" s="5"/>
    </row>
    <row r="43" spans="1:7" s="4" customFormat="1">
      <c r="B43" s="40"/>
      <c r="F43" s="5"/>
      <c r="G43" s="5"/>
    </row>
    <row r="44" spans="1:7" s="4" customFormat="1">
      <c r="B44" s="40"/>
      <c r="F44" s="5"/>
      <c r="G44" s="5"/>
    </row>
    <row r="45" spans="1:7" s="4" customFormat="1">
      <c r="B45" s="40"/>
      <c r="F45" s="5"/>
      <c r="G45" s="5"/>
    </row>
    <row r="46" spans="1:7" s="4" customFormat="1">
      <c r="B46" s="40"/>
      <c r="F46" s="5"/>
      <c r="G46" s="5"/>
    </row>
    <row r="47" spans="1:7" s="4" customFormat="1">
      <c r="B47" s="40"/>
      <c r="F47" s="5"/>
      <c r="G47" s="5"/>
    </row>
    <row r="48" spans="1:7" s="4" customFormat="1">
      <c r="B48" s="40"/>
      <c r="F48" s="5"/>
      <c r="G48" s="5"/>
    </row>
    <row r="49" spans="2:7" s="4" customFormat="1">
      <c r="B49" s="40"/>
      <c r="F49" s="5"/>
      <c r="G49" s="5"/>
    </row>
    <row r="50" spans="2:7" s="4" customFormat="1">
      <c r="B50" s="40"/>
      <c r="F50" s="5"/>
      <c r="G50" s="5"/>
    </row>
    <row r="51" spans="2:7" s="4" customFormat="1">
      <c r="B51" s="40"/>
      <c r="F51" s="5"/>
      <c r="G51" s="5"/>
    </row>
    <row r="52" spans="2:7" s="4" customFormat="1">
      <c r="B52" s="40"/>
      <c r="F52" s="5"/>
      <c r="G52" s="5"/>
    </row>
    <row r="53" spans="2:7" s="4" customFormat="1">
      <c r="B53" s="40"/>
      <c r="F53" s="5"/>
      <c r="G53"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F33"/>
  <sheetViews>
    <sheetView zoomScaleNormal="100" workbookViewId="0">
      <pane xSplit="1" ySplit="4" topLeftCell="B5" activePane="bottomRight" state="frozen"/>
      <selection pane="topRight"/>
      <selection pane="bottomLeft"/>
      <selection pane="bottomRight" activeCell="B5" sqref="B5"/>
    </sheetView>
  </sheetViews>
  <sheetFormatPr defaultColWidth="9.109375" defaultRowHeight="13.2" outlineLevelRow="1"/>
  <cols>
    <col min="1" max="1" width="9.5546875" style="4" bestFit="1" customWidth="1"/>
    <col min="2" max="2" width="114.33203125" style="4" customWidth="1"/>
    <col min="3" max="3" width="18.88671875" style="4" customWidth="1"/>
    <col min="4" max="4" width="25.44140625" style="4" customWidth="1"/>
    <col min="5" max="5" width="24.33203125" style="4" customWidth="1"/>
    <col min="6" max="6" width="24" style="4" customWidth="1"/>
    <col min="7" max="7" width="10" style="4" bestFit="1" customWidth="1"/>
    <col min="8" max="8" width="12" style="4" bestFit="1" customWidth="1"/>
    <col min="9" max="9" width="12.5546875" style="4" bestFit="1" customWidth="1"/>
    <col min="10" max="16384" width="9.109375" style="4"/>
  </cols>
  <sheetData>
    <row r="1" spans="1:6">
      <c r="A1" s="2" t="s">
        <v>30</v>
      </c>
      <c r="B1" s="3" t="str">
        <f>Info!C2</f>
        <v>Terabank</v>
      </c>
    </row>
    <row r="2" spans="1:6" s="2" customFormat="1" ht="15.75" customHeight="1">
      <c r="A2" s="2" t="s">
        <v>31</v>
      </c>
      <c r="B2" s="245">
        <f>'1. key ratios'!B2</f>
        <v>45930</v>
      </c>
      <c r="C2" s="4"/>
      <c r="D2" s="4"/>
      <c r="E2" s="4"/>
      <c r="F2" s="4"/>
    </row>
    <row r="3" spans="1:6" s="2" customFormat="1" ht="15.75" customHeight="1">
      <c r="C3" s="4"/>
      <c r="D3" s="4"/>
      <c r="E3" s="4"/>
      <c r="F3" s="4"/>
    </row>
    <row r="4" spans="1:6" s="2" customFormat="1" ht="13.8" thickBot="1">
      <c r="A4" s="2" t="s">
        <v>46</v>
      </c>
      <c r="B4" s="166" t="s">
        <v>522</v>
      </c>
      <c r="C4" s="35" t="s">
        <v>35</v>
      </c>
      <c r="D4" s="4"/>
      <c r="E4" s="4"/>
      <c r="F4" s="4"/>
    </row>
    <row r="5" spans="1:6">
      <c r="A5" s="123">
        <v>1</v>
      </c>
      <c r="B5" s="167" t="s">
        <v>524</v>
      </c>
      <c r="C5" s="124">
        <f>'7. LI1'!E37</f>
        <v>2168022248.8449693</v>
      </c>
    </row>
    <row r="6" spans="1:6">
      <c r="A6" s="41">
        <v>2.1</v>
      </c>
      <c r="B6" s="103" t="s">
        <v>201</v>
      </c>
      <c r="C6" s="94">
        <v>116962913.52539428</v>
      </c>
    </row>
    <row r="7" spans="1:6" s="24" customFormat="1" outlineLevel="1">
      <c r="A7" s="18">
        <v>2.2000000000000002</v>
      </c>
      <c r="B7" s="19" t="s">
        <v>202</v>
      </c>
      <c r="C7" s="94">
        <v>0</v>
      </c>
    </row>
    <row r="8" spans="1:6" s="24" customFormat="1">
      <c r="A8" s="18">
        <v>3</v>
      </c>
      <c r="B8" s="121" t="s">
        <v>523</v>
      </c>
      <c r="C8" s="125">
        <f>SUM(C5:C7)</f>
        <v>2284985162.3703637</v>
      </c>
    </row>
    <row r="9" spans="1:6">
      <c r="A9" s="41">
        <v>4</v>
      </c>
      <c r="B9" s="42" t="s">
        <v>48</v>
      </c>
      <c r="C9" s="94">
        <v>0</v>
      </c>
    </row>
    <row r="10" spans="1:6" s="24" customFormat="1" outlineLevel="1">
      <c r="A10" s="18">
        <v>5.0999999999999996</v>
      </c>
      <c r="B10" s="19" t="s">
        <v>203</v>
      </c>
      <c r="C10" s="94">
        <v>-59705267.691928238</v>
      </c>
    </row>
    <row r="11" spans="1:6" s="24" customFormat="1" outlineLevel="1">
      <c r="A11" s="18">
        <v>5.2</v>
      </c>
      <c r="B11" s="19" t="s">
        <v>204</v>
      </c>
      <c r="C11" s="94">
        <v>0</v>
      </c>
    </row>
    <row r="12" spans="1:6" s="24" customFormat="1">
      <c r="A12" s="18">
        <v>6</v>
      </c>
      <c r="B12" s="120" t="s">
        <v>330</v>
      </c>
      <c r="C12" s="94">
        <v>0</v>
      </c>
    </row>
    <row r="13" spans="1:6" s="24" customFormat="1" ht="13.8" thickBot="1">
      <c r="A13" s="20">
        <v>7</v>
      </c>
      <c r="B13" s="122" t="s">
        <v>164</v>
      </c>
      <c r="C13" s="126">
        <f>SUM(C8:C12)</f>
        <v>2225279894.6784353</v>
      </c>
    </row>
    <row r="15" spans="1:6">
      <c r="B15" s="24"/>
    </row>
    <row r="17" spans="1:2" ht="13.8">
      <c r="A17" s="131"/>
      <c r="B17" s="132"/>
    </row>
    <row r="18" spans="1:2" ht="14.4">
      <c r="A18" s="136"/>
      <c r="B18" s="137"/>
    </row>
    <row r="19" spans="1:2" ht="13.8">
      <c r="A19" s="138"/>
      <c r="B19" s="133"/>
    </row>
    <row r="20" spans="1:2" ht="13.8">
      <c r="A20" s="139"/>
      <c r="B20" s="134"/>
    </row>
    <row r="21" spans="1:2" ht="13.8">
      <c r="A21" s="139"/>
      <c r="B21" s="137"/>
    </row>
    <row r="22" spans="1:2" ht="13.8">
      <c r="A22" s="138"/>
      <c r="B22" s="135"/>
    </row>
    <row r="23" spans="1:2" ht="13.8">
      <c r="A23" s="139"/>
      <c r="B23" s="134"/>
    </row>
    <row r="24" spans="1:2" ht="13.8">
      <c r="A24" s="139"/>
      <c r="B24" s="134"/>
    </row>
    <row r="25" spans="1:2" ht="13.8">
      <c r="A25" s="139"/>
      <c r="B25" s="140"/>
    </row>
    <row r="26" spans="1:2" ht="13.8">
      <c r="A26" s="139"/>
      <c r="B26" s="137"/>
    </row>
    <row r="27" spans="1:2">
      <c r="B27" s="40"/>
    </row>
    <row r="28" spans="1:2">
      <c r="B28" s="40"/>
    </row>
    <row r="29" spans="1:2">
      <c r="B29" s="40"/>
    </row>
    <row r="30" spans="1:2">
      <c r="B30" s="40"/>
    </row>
    <row r="31" spans="1:2">
      <c r="B31" s="40"/>
    </row>
    <row r="32" spans="1:2">
      <c r="B32" s="40"/>
    </row>
    <row r="33" spans="2:2">
      <c r="B33" s="40"/>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bd33MPzV2bStoV0Uhlqha0eLipOmWq1+AXLdY/4+hHI=</DigestValue>
    </Reference>
    <Reference Type="http://www.w3.org/2000/09/xmldsig#Object" URI="#idOfficeObject">
      <DigestMethod Algorithm="http://www.w3.org/2001/04/xmlenc#sha256"/>
      <DigestValue>zQWvlJ6u1uZNBFvU2eO2LrSHzifAGRBs8xLamG5Pcdc=</DigestValue>
    </Reference>
    <Reference Type="http://uri.etsi.org/01903#SignedProperties" URI="#idSignedProperties">
      <Transforms>
        <Transform Algorithm="http://www.w3.org/TR/2001/REC-xml-c14n-20010315"/>
      </Transforms>
      <DigestMethod Algorithm="http://www.w3.org/2001/04/xmlenc#sha256"/>
      <DigestValue>1QxdCj7uN0QsR1o42Dd0C1tmAxn06Eqk4eYJPo9qXNg=</DigestValue>
    </Reference>
  </SignedInfo>
  <SignatureValue>dA/k42NJi3Hq9OfYn2HErzQnlv18m2eIfnxNbquqJ2wvzT49WgdETBm+S8oFf6FhPSbyOdQdeepA
iMseNJL7MCcQukNO4gpWULVCXo9YbIb541t8E1ttPz9AIlZnT26GlZ7wZUmcH1x7W9LR9Uc9OQs6
ilSJ6pW2LY1ZiqnHuL1bFYjPfWkHI7XdtUbBr19jbL4IHxou7Daepy+WRQuN9NGhZ7i3TNlXRwVi
WVJUKXNiiJgo9VdDkh6qTDMXK0zbVmwjYwXjBmZpdfaR9OQvHkkHsBhFFbjj9J1wicnsQWL18UjM
tIM7hZ/d6OIRUq43A2KIFkSwmiZd2iQwOACiwQ==</SignatureValue>
  <KeyInfo>
    <X509Data>
      <X509Certificate>MIIGOzCCBSOgAwIBAgIKbTUeBwAEAAKaSjANBgkqhkiG9w0BAQsFADBKMRIwEAYKCZImiZPyLGQBGRYCZ2UxEzARBgoJkiaJk/IsZAEZFgNuYmcxHzAdBgNVBAMTFk5CRyBDbGFzcyAyIElOVCBTdWIgQ0EwHhcNMjUxMDIxMDYyNTE3WhcNMjcxMDIxMDYyNTE3WjA5MRUwEwYDVQQKEwxKU0MgVEVSQUJBTksxIDAeBgNVBAMTF0JLUyAtIEFuYSBTaGFyYXNoZW5pZHplMIIBIjANBgkqhkiG9w0BAQEFAAOCAQ8AMIIBCgKCAQEA1D7K47+TBlMeEn7dt49AoXpCQgkySIfibS/wL6wnDkfkY487oQJkMAetyaMqbpshX/enCyyo6TJk17SwN8smnYWV+if0KYOo0afPIpVoIuOTQ6m9jklvF0Bvs4h9KGmXZleTqmZDyTo+q/xWmjXJvkxsWYcD6fQo5SBzx/GujDjCEcA6LsOdFGE7sytqOKVr5nJQXsc9xF4GNBffgzg57fef8T0yrUAJWFtVHjkWMvfsEkk0djORPq45H6PXQKfopLW15fEhBeyisKgbsR1cQjHCgCHm/SRv86UJY9Mxmj+ikQmKkbb5q2ZAU2xbuDQQhYt092YyHJXaX6B+ltc/wQIDAQABo4IDMjCCAy4wPAYJKwYBBAGCNxUHBC8wLQYlKwYBBAGCNxUI5rJgg431RIaBmQmDuKFKg76EcQSDxJEzhIOIXQIBZAIBIzAdBgNVHSUEFjAUBggrBgEFBQcDAgYIKwYBBQUHAwQwCwYDVR0PBAQDAgeAMCcGCSsGAQQBgjcVCgQaMBgwCgYIKwYBBQUHAwIwCgYIKwYBBQUHAwQwHQYDVR0OBBYEFFahZDNoLiyjJPV/7rwbf+GgV/vc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NCkuY3J0MA0GCSqGSIb3DQEBCwUAA4IBAQATKqhHZpkFTFpbhfKHHI3Wo8UL7Ewbs+s5slRZZyzBWtEtv101Zu1Tri/tsIbiL36uh2Dmp3fQ+45H7YFkWemEG6qfTCPVICs6+JQAa+ZoezLox3xnEB6/6uGDCLqc9goiN69Hm3OClHDcO1gq2vqnoc/emZvYg/vKuM4h3Nndb21HQJXKoOREhZjJCV6kHa96oToPt5FLZKOcqzKGIakwslsywZsSXXd9rbh/AHRWPy/Pa5CeOKBCQZ7W5uru4zs0gYBBggNXtRRL4EBUd1a32CHWp7Lg7Sx/3L6nb4k1JHmHYJoyY5KAvmwWFXlMAwZCOdbjI6sdgtF0MzsNE8rN</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Transform>
          <Transform Algorithm="http://www.w3.org/TR/2001/REC-xml-c14n-20010315"/>
        </Transforms>
        <DigestMethod Algorithm="http://www.w3.org/2001/04/xmlenc#sha256"/>
        <DigestValue>Rc7erzWOU+kOwEkDeCrGT9kO6GBr81WMgiTaSRsXg+8=</DigestValue>
      </Reference>
      <Reference URI="/xl/calcChain.xml?ContentType=application/vnd.openxmlformats-officedocument.spreadsheetml.calcChain+xml">
        <DigestMethod Algorithm="http://www.w3.org/2001/04/xmlenc#sha256"/>
        <DigestValue>6xC+vJYq+1AfrbeO+T67pk9h6Ai+bZ/ktfL0kQET6X0=</DigestValue>
      </Reference>
      <Reference URI="/xl/comments1.xml?ContentType=application/vnd.openxmlformats-officedocument.spreadsheetml.comments+xml">
        <DigestMethod Algorithm="http://www.w3.org/2001/04/xmlenc#sha256"/>
        <DigestValue>gT0bs1fCTPJHhK8X/aVI6N8Ix8CcizgoaKmAhFCwEDs=</DigestValue>
      </Reference>
      <Reference URI="/xl/drawings/drawing1.xml?ContentType=application/vnd.openxmlformats-officedocument.drawing+xml">
        <DigestMethod Algorithm="http://www.w3.org/2001/04/xmlenc#sha256"/>
        <DigestValue>8UznAeC8oa4Ew3iX/QTjCcvew3MR81lMbkd21hZdj6Y=</DigestValue>
      </Reference>
      <Reference URI="/xl/drawings/vmlDrawing1.vml?ContentType=application/vnd.openxmlformats-officedocument.vmlDrawing">
        <DigestMethod Algorithm="http://www.w3.org/2001/04/xmlenc#sha256"/>
        <DigestValue>Rgwau51gHo7TmHQuC/5/pAx+3Os7RqwJ3rlfkPCvzj8=</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BfOqFYncvTrOA0w5jBPLJpo6svE1gFZliFydlsU/uz4=</DigestValue>
      </Reference>
      <Reference URI="/xl/printerSettings/printerSettings14.bin?ContentType=application/vnd.openxmlformats-officedocument.spreadsheetml.printerSettings">
        <DigestMethod Algorithm="http://www.w3.org/2001/04/xmlenc#sha256"/>
        <DigestValue>zxLIGjiJ19gUsPtQr72salfkFKrVFBCr1X8320JEcsQ=</DigestValue>
      </Reference>
      <Reference URI="/xl/printerSettings/printerSettings15.bin?ContentType=application/vnd.openxmlformats-officedocument.spreadsheetml.printerSettings">
        <DigestMethod Algorithm="http://www.w3.org/2001/04/xmlenc#sha256"/>
        <DigestValue>iE26OokMEnQMYiWgMfFhVXzSbn0Dmk333xx6Y+G1iUw=</DigestValue>
      </Reference>
      <Reference URI="/xl/printerSettings/printerSettings16.bin?ContentType=application/vnd.openxmlformats-officedocument.spreadsheetml.printerSettings">
        <DigestMethod Algorithm="http://www.w3.org/2001/04/xmlenc#sha256"/>
        <DigestValue>nkR1lu9OLM1UMxWiPa7wm3YcnQOlFOICy95qYiodDz0=</DigestValue>
      </Reference>
      <Reference URI="/xl/printerSettings/printerSettings17.bin?ContentType=application/vnd.openxmlformats-officedocument.spreadsheetml.printerSettings">
        <DigestMethod Algorithm="http://www.w3.org/2001/04/xmlenc#sha256"/>
        <DigestValue>2bvX94YA3UVSaKlpfCjo157kRTaGD9ZFW7t96/Nk1uk=</DigestValue>
      </Reference>
      <Reference URI="/xl/printerSettings/printerSettings18.bin?ContentType=application/vnd.openxmlformats-officedocument.spreadsheetml.printerSettings">
        <DigestMethod Algorithm="http://www.w3.org/2001/04/xmlenc#sha256"/>
        <DigestValue>SWiohiWSuPjjcblZxueyphOzVidWJvXmdfCiNQW6SiY=</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yMi8stU5bqFShuh1MUNAff1/atoh6+i0/ROVy9FQsKk=</DigestValue>
      </Reference>
      <Reference URI="/xl/printerSettings/printerSettings20.bin?ContentType=application/vnd.openxmlformats-officedocument.spreadsheetml.printerSettings">
        <DigestMethod Algorithm="http://www.w3.org/2001/04/xmlenc#sha256"/>
        <DigestValue>qqKz7UtelGHdfiWdqNc1EvL8LqlQ7O4MTpeoyQcgyv0=</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86+sc8Rko5cNZ5BGa++/4xNznWSElckK3iS1B5pTwDQ=</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86+sc8Rko5cNZ5BGa++/4xNznWSElckK3iS1B5pTwDQ=</DigestValue>
      </Reference>
      <Reference URI="/xl/sharedStrings.xml?ContentType=application/vnd.openxmlformats-officedocument.spreadsheetml.sharedStrings+xml">
        <DigestMethod Algorithm="http://www.w3.org/2001/04/xmlenc#sha256"/>
        <DigestValue>i5/2xD0aXg9dOu1J4447HDTAZFUzFF6y/jWimKYDl3E=</DigestValue>
      </Reference>
      <Reference URI="/xl/styles.xml?ContentType=application/vnd.openxmlformats-officedocument.spreadsheetml.styles+xml">
        <DigestMethod Algorithm="http://www.w3.org/2001/04/xmlenc#sha256"/>
        <DigestValue>K+ohjaB7kxixrBvy6jnXP07R2qR1YEliQtah4orSv+8=</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hKisDq98kwvK6FMzATF3tANi6nFZmpAScQu5cjJq0qg=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Qlz+TYF3IS7uydyv/hsUnNVAX98JB7SJ6/qjCx4fw0o=</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1od2DX4x+LmDYX5pA0VnInzDaCdwAF4795PUkGVIZKc=</DigestValue>
      </Reference>
      <Reference URI="/xl/worksheets/sheet10.xml?ContentType=application/vnd.openxmlformats-officedocument.spreadsheetml.worksheet+xml">
        <DigestMethod Algorithm="http://www.w3.org/2001/04/xmlenc#sha256"/>
        <DigestValue>kJUb7r71oNjd9qMpmMbheF3gYTI2+HbpyLm80OuInJU=</DigestValue>
      </Reference>
      <Reference URI="/xl/worksheets/sheet11.xml?ContentType=application/vnd.openxmlformats-officedocument.spreadsheetml.worksheet+xml">
        <DigestMethod Algorithm="http://www.w3.org/2001/04/xmlenc#sha256"/>
        <DigestValue>UpRyKkOqryEqco+J3+ibiK1RiRbZfOr0lgzbZtJl0b0=</DigestValue>
      </Reference>
      <Reference URI="/xl/worksheets/sheet12.xml?ContentType=application/vnd.openxmlformats-officedocument.spreadsheetml.worksheet+xml">
        <DigestMethod Algorithm="http://www.w3.org/2001/04/xmlenc#sha256"/>
        <DigestValue>K4a8BoWm8a1Zy/AE++drn/4/K23OFhfTXA3IdI1pMQk=</DigestValue>
      </Reference>
      <Reference URI="/xl/worksheets/sheet13.xml?ContentType=application/vnd.openxmlformats-officedocument.spreadsheetml.worksheet+xml">
        <DigestMethod Algorithm="http://www.w3.org/2001/04/xmlenc#sha256"/>
        <DigestValue>FP1pPv26pgrKesvgcN7jM/HvGJy5QonlCRm5hB6w+1k=</DigestValue>
      </Reference>
      <Reference URI="/xl/worksheets/sheet14.xml?ContentType=application/vnd.openxmlformats-officedocument.spreadsheetml.worksheet+xml">
        <DigestMethod Algorithm="http://www.w3.org/2001/04/xmlenc#sha256"/>
        <DigestValue>vqHKxm+ALJOo0z/2wqwFs9Mu6CSznz6Ea17zeA5YbEA=</DigestValue>
      </Reference>
      <Reference URI="/xl/worksheets/sheet15.xml?ContentType=application/vnd.openxmlformats-officedocument.spreadsheetml.worksheet+xml">
        <DigestMethod Algorithm="http://www.w3.org/2001/04/xmlenc#sha256"/>
        <DigestValue>oMGYOg51nxzQ1ipihx242xbjqfUgsvi6JO1sEdeouDI=</DigestValue>
      </Reference>
      <Reference URI="/xl/worksheets/sheet16.xml?ContentType=application/vnd.openxmlformats-officedocument.spreadsheetml.worksheet+xml">
        <DigestMethod Algorithm="http://www.w3.org/2001/04/xmlenc#sha256"/>
        <DigestValue>9lRKZso/k7pdKP4/H1DpPeAxp7L5YhF9V4Bj4EItbuo=</DigestValue>
      </Reference>
      <Reference URI="/xl/worksheets/sheet17.xml?ContentType=application/vnd.openxmlformats-officedocument.spreadsheetml.worksheet+xml">
        <DigestMethod Algorithm="http://www.w3.org/2001/04/xmlenc#sha256"/>
        <DigestValue>GeFQvZQNDRqDD362Ew1Fs9KKNH/lJqb2BqKVbBWJsZY=</DigestValue>
      </Reference>
      <Reference URI="/xl/worksheets/sheet18.xml?ContentType=application/vnd.openxmlformats-officedocument.spreadsheetml.worksheet+xml">
        <DigestMethod Algorithm="http://www.w3.org/2001/04/xmlenc#sha256"/>
        <DigestValue>JRuukov5ozaWzXIBGmvjQCuO2C6QMQQWe9Ev2TEOBH4=</DigestValue>
      </Reference>
      <Reference URI="/xl/worksheets/sheet19.xml?ContentType=application/vnd.openxmlformats-officedocument.spreadsheetml.worksheet+xml">
        <DigestMethod Algorithm="http://www.w3.org/2001/04/xmlenc#sha256"/>
        <DigestValue>cQR+Tp2f9UBmUGiRslXkK71E1xkc06TnWoWhVBfof9A=</DigestValue>
      </Reference>
      <Reference URI="/xl/worksheets/sheet2.xml?ContentType=application/vnd.openxmlformats-officedocument.spreadsheetml.worksheet+xml">
        <DigestMethod Algorithm="http://www.w3.org/2001/04/xmlenc#sha256"/>
        <DigestValue>91l+JvrwUwdeDqPNhhuamhdpOVK2aM3AAE3NLqBUJVU=</DigestValue>
      </Reference>
      <Reference URI="/xl/worksheets/sheet20.xml?ContentType=application/vnd.openxmlformats-officedocument.spreadsheetml.worksheet+xml">
        <DigestMethod Algorithm="http://www.w3.org/2001/04/xmlenc#sha256"/>
        <DigestValue>HaGT+r3pDdE0mvk4W8Zi/aJSl8Zu8r8lHODRy15/4qY=</DigestValue>
      </Reference>
      <Reference URI="/xl/worksheets/sheet21.xml?ContentType=application/vnd.openxmlformats-officedocument.spreadsheetml.worksheet+xml">
        <DigestMethod Algorithm="http://www.w3.org/2001/04/xmlenc#sha256"/>
        <DigestValue>xgzqjm6gvUMPBkQoouQ7ym7IzgZ+FaVy9LOfB8D1wPE=</DigestValue>
      </Reference>
      <Reference URI="/xl/worksheets/sheet22.xml?ContentType=application/vnd.openxmlformats-officedocument.spreadsheetml.worksheet+xml">
        <DigestMethod Algorithm="http://www.w3.org/2001/04/xmlenc#sha256"/>
        <DigestValue>WmTlFNDfH2jPINw5APzYKJ0xQxkvEH/Z/xMXFal+U3w=</DigestValue>
      </Reference>
      <Reference URI="/xl/worksheets/sheet23.xml?ContentType=application/vnd.openxmlformats-officedocument.spreadsheetml.worksheet+xml">
        <DigestMethod Algorithm="http://www.w3.org/2001/04/xmlenc#sha256"/>
        <DigestValue>eq1AWdOW0fh0vIBtcMopiy9Zt2omMrKFo7M1H6Zq25c=</DigestValue>
      </Reference>
      <Reference URI="/xl/worksheets/sheet24.xml?ContentType=application/vnd.openxmlformats-officedocument.spreadsheetml.worksheet+xml">
        <DigestMethod Algorithm="http://www.w3.org/2001/04/xmlenc#sha256"/>
        <DigestValue>0jy6xcunoH7DZC4Bn/koJaNXz/hDmwrGS5UkJMy8gns=</DigestValue>
      </Reference>
      <Reference URI="/xl/worksheets/sheet25.xml?ContentType=application/vnd.openxmlformats-officedocument.spreadsheetml.worksheet+xml">
        <DigestMethod Algorithm="http://www.w3.org/2001/04/xmlenc#sha256"/>
        <DigestValue>7siuLRANKRJJrAUEUnZyL821JbRhLQpbHP/wRyIr+HU=</DigestValue>
      </Reference>
      <Reference URI="/xl/worksheets/sheet26.xml?ContentType=application/vnd.openxmlformats-officedocument.spreadsheetml.worksheet+xml">
        <DigestMethod Algorithm="http://www.w3.org/2001/04/xmlenc#sha256"/>
        <DigestValue>OdF8FCDDOzqlIZpI/SvTGBvAs9KB6OE6GYyFOWiZOQQ=</DigestValue>
      </Reference>
      <Reference URI="/xl/worksheets/sheet27.xml?ContentType=application/vnd.openxmlformats-officedocument.spreadsheetml.worksheet+xml">
        <DigestMethod Algorithm="http://www.w3.org/2001/04/xmlenc#sha256"/>
        <DigestValue>fu5sSV0tFPPjf+eMQJ6DFWOKtj7lA4HmKu5GbzE/HgQ=</DigestValue>
      </Reference>
      <Reference URI="/xl/worksheets/sheet28.xml?ContentType=application/vnd.openxmlformats-officedocument.spreadsheetml.worksheet+xml">
        <DigestMethod Algorithm="http://www.w3.org/2001/04/xmlenc#sha256"/>
        <DigestValue>vaYPUiV81lHjFaMKHVcWmoL2bTzhjOqFuvb+mQhlTKY=</DigestValue>
      </Reference>
      <Reference URI="/xl/worksheets/sheet29.xml?ContentType=application/vnd.openxmlformats-officedocument.spreadsheetml.worksheet+xml">
        <DigestMethod Algorithm="http://www.w3.org/2001/04/xmlenc#sha256"/>
        <DigestValue>BmRRU3dSXrymC3QG7D/Bw4iJouPZT2Ed+aBJ34+NAJs=</DigestValue>
      </Reference>
      <Reference URI="/xl/worksheets/sheet3.xml?ContentType=application/vnd.openxmlformats-officedocument.spreadsheetml.worksheet+xml">
        <DigestMethod Algorithm="http://www.w3.org/2001/04/xmlenc#sha256"/>
        <DigestValue>JMtkbsJAK8xgjr/wYMV4/ZBvZGzWBLaPPFB1YOYpOOw=</DigestValue>
      </Reference>
      <Reference URI="/xl/worksheets/sheet30.xml?ContentType=application/vnd.openxmlformats-officedocument.spreadsheetml.worksheet+xml">
        <DigestMethod Algorithm="http://www.w3.org/2001/04/xmlenc#sha256"/>
        <DigestValue>wzk3wABSNpZIEu1UVL4XWuQYtNKz/v3gImYoEhuEQN4=</DigestValue>
      </Reference>
      <Reference URI="/xl/worksheets/sheet31.xml?ContentType=application/vnd.openxmlformats-officedocument.spreadsheetml.worksheet+xml">
        <DigestMethod Algorithm="http://www.w3.org/2001/04/xmlenc#sha256"/>
        <DigestValue>tdNcZz8WtrOb0PhAAsGUR2wv94Tpfe9OBrwUbg/pjiE=</DigestValue>
      </Reference>
      <Reference URI="/xl/worksheets/sheet32.xml?ContentType=application/vnd.openxmlformats-officedocument.spreadsheetml.worksheet+xml">
        <DigestMethod Algorithm="http://www.w3.org/2001/04/xmlenc#sha256"/>
        <DigestValue>hslN8+HGoFQTaBHL8HDHDcIAPE/d6ZwsbgpYQ718KH4=</DigestValue>
      </Reference>
      <Reference URI="/xl/worksheets/sheet4.xml?ContentType=application/vnd.openxmlformats-officedocument.spreadsheetml.worksheet+xml">
        <DigestMethod Algorithm="http://www.w3.org/2001/04/xmlenc#sha256"/>
        <DigestValue>cjBLKm/GFxHpxGRLg2AOYY68iaSu0SzIE2LTlqKMMWM=</DigestValue>
      </Reference>
      <Reference URI="/xl/worksheets/sheet5.xml?ContentType=application/vnd.openxmlformats-officedocument.spreadsheetml.worksheet+xml">
        <DigestMethod Algorithm="http://www.w3.org/2001/04/xmlenc#sha256"/>
        <DigestValue>Z6cPmOx/Jz96l6dOaMFJ+eXoilsNJt9IqMZrBPhpvU8=</DigestValue>
      </Reference>
      <Reference URI="/xl/worksheets/sheet6.xml?ContentType=application/vnd.openxmlformats-officedocument.spreadsheetml.worksheet+xml">
        <DigestMethod Algorithm="http://www.w3.org/2001/04/xmlenc#sha256"/>
        <DigestValue>KBsRyfTMgZYZ9A1288PYNQGXXUWOeXZFMb+41mzAMwI=</DigestValue>
      </Reference>
      <Reference URI="/xl/worksheets/sheet7.xml?ContentType=application/vnd.openxmlformats-officedocument.spreadsheetml.worksheet+xml">
        <DigestMethod Algorithm="http://www.w3.org/2001/04/xmlenc#sha256"/>
        <DigestValue>qvqRgcUmQqLQ8RKmvwv5CLh4P4DU0bWVY1UZa+qtIPY=</DigestValue>
      </Reference>
      <Reference URI="/xl/worksheets/sheet8.xml?ContentType=application/vnd.openxmlformats-officedocument.spreadsheetml.worksheet+xml">
        <DigestMethod Algorithm="http://www.w3.org/2001/04/xmlenc#sha256"/>
        <DigestValue>9ZIzD+9a9epEMcktTtghCC9yCw42HFazc9q06Bpkb3A=</DigestValue>
      </Reference>
      <Reference URI="/xl/worksheets/sheet9.xml?ContentType=application/vnd.openxmlformats-officedocument.spreadsheetml.worksheet+xml">
        <DigestMethod Algorithm="http://www.w3.org/2001/04/xmlenc#sha256"/>
        <DigestValue>qFTEZKORLrvHHY3Tibtg/V/bK5zpFSbbF3CS+8ILkDI=</DigestValue>
      </Reference>
    </Manifest>
    <SignatureProperties>
      <SignatureProperty Id="idSignatureTime" Target="#idPackageSignature">
        <mdssi:SignatureTime xmlns:mdssi="http://schemas.openxmlformats.org/package/2006/digital-signature">
          <mdssi:Format>YYYY-MM-DDThh:mm:ssTZD</mdssi:Format>
          <mdssi:Value>2025-10-30T12:02:28Z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16.0.19231/27</OfficeVersion>
          <ApplicationVersion>16.0.19231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2025-10-30T12:02:28Z</xd:SigningTime>
          <xd:SigningCertificate>
            <xd:Cert>
              <xd:CertDigest>
                <DigestMethod Algorithm="http://www.w3.org/2001/04/xmlenc#sha256"/>
                <DigestValue>DaU8SRGZklA9X4d+c6Kh4fGR1y5F8V28TxlDrmKAx58=</DigestValue>
              </xd:CertDigest>
              <xd:IssuerSerial>
                <X509IssuerName>CN=NBG Class 2 INT Sub CA, DC=nbg, DC=ge</X509IssuerName>
                <X509SerialNumber>515717787766861089380938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YbTEEAAAAAAAoTANBgkqhkiG9w0BAQsFADBHMRIwEAYKCZImiZPyLGQBGRYCZ2UxEzARBgoJkiaJk/IsZAEZFgNuYmcxHDAaBgNVBAMTE05CRyBDbGFzcyAxIFJvb3QgQ0EwHhcNMjEwMzIxMDYzNzI5WhcNMjUxMTI0MjI0OTM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DMCMGCSsGAQQBgjcVAgQWBBTr5fKvHKd0Pip0sxFeH2mviCb3Kj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AVMBf6sJWsuH4cEqVr/vLVjY4BtCNZ/y45iiB8oesuSBxB8PzpEpauUgkwFcXrqrrGYxmDQVxU1s6hKLYH6xtnGaOPcV5DESkWcnBed7GqXrGcTOF8HFezmDRKDWXhad6pEwxNTk3KfDNQg/Qt7iELbontj9Ao2gIfqi+YVunxXADsO32sqsDz9iw9+3GJsLhWRF/P4d+dVAoT5dY8GAhgjyQTvAo9DxSK895byMVyZzWMWbLMtdCSjuavghy75JIK2OY9TYDoMv4H/fcEysQr14hnKC7oyluRE6UFgiGsWRzCdt3TcI/1BqHKZcFiSKG4gacIF4GyCXHdzd/gYLy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R8XvBoDnk6pAypXcRfI0b7F7vm6FqLZAHZI3NRkxm/U=</DigestValue>
    </Reference>
    <Reference Type="http://www.w3.org/2000/09/xmldsig#Object" URI="#idOfficeObject">
      <DigestMethod Algorithm="http://www.w3.org/2001/04/xmlenc#sha256"/>
      <DigestValue>zQWvlJ6u1uZNBFvU2eO2LrSHzifAGRBs8xLamG5Pcdc=</DigestValue>
    </Reference>
    <Reference Type="http://uri.etsi.org/01903#SignedProperties" URI="#idSignedProperties">
      <Transforms>
        <Transform Algorithm="http://www.w3.org/TR/2001/REC-xml-c14n-20010315"/>
      </Transforms>
      <DigestMethod Algorithm="http://www.w3.org/2001/04/xmlenc#sha256"/>
      <DigestValue>UhQ1YsGz5V5R5qnpgEID/GUYxthIT5Ua/zCuSoEKwHA=</DigestValue>
    </Reference>
  </SignedInfo>
  <SignatureValue>wdm3DbnVVWJw0v/25YK3/Y13HIuO1oJd2du8UthDGh1IIgqJtktjBPY+ruxokNDA2dQkM/l5Uvbx
MSGySKvOFCbRaocPo7VgKbk2UazAMsH40v64nHYk+z7HIRlAi9V0IqbOYrRVYiWcXkbNpm8ON/7Q
UDT/eGeSjIgv4HXJUyBIjA2cK29EUN1LkllbG80cuHS6el27djFTyVKhUa21KET0mABu7S8coXIz
KdVm5hLIRAh6OwOk9bJOBDMwwVOYw+LK0AOKZE4nE9pDI5wJ+dbl5ZcmZkN2ulqvLA8Rxi7uPmRy
J0BakO9njCmit+BFQg/9EA+ZKSL22BfIqBmMhA==</SignatureValue>
  <KeyInfo>
    <X509Data>
      <X509Certificate>MIIGNzCCBR+gAwIBAgIKbThbVAAEAAKaSzANBgkqhkiG9w0BAQsFADBKMRIwEAYKCZImiZPyLGQBGRYCZ2UxEzARBgoJkiaJk/IsZAEZFgNuYmcxHzAdBgNVBAMTFk5CRyBDbGFzcyAyIElOVCBTdWIgQ0EwHhcNMjUxMDIxMDYyODQ5WhcNMjcxMDIxMDYyODQ5WjA1MRUwEwYDVQQKEwxKU0MgVGVyYWJhbmsxHDAaBgNVBAMTE0JLUyAtIFNvcGhpZSBKdWdlbGkwggEiMA0GCSqGSIb3DQEBAQUAA4IBDwAwggEKAoIBAQDul1TDn6HRlzLKCsR6ARUmrLyrdQJWpgx9MjjXEl4uNZ7Rp1vVoNPaWh7PtsUMMnWonSTJUCBmSsBh2GUpKzIBvyXB3Re64Xnv3RTMkDe61KpOE+OTA0uAenhozIxhTMH14F+bNj7wbGEMp24V2k+vq5RYwjzRRJ+nhhaUYWmwqjgY5gBavLj5+gDVoXmsWAc2YEVDJbx8ycFl7C9bpxmOIT8Q0xYL+ScZ0yVsNnKDgJEzd9qwra1BlSoRA8ftlVRh8GKT5TwN1H9qSVepJj7iGrurg4iK5vsYhHQiz2vfalE1GrUifF0e9vij8/i6arO2G4AfqH56QHnLzFTvNBDBAgMBAAGjggMyMIIDLjA8BgkrBgEEAYI3FQcELzAtBiUrBgEEAYI3FQjmsmCDjfVEhoGZCYO4oUqDvoRxBIPEkTOEg4hdAgFkAgEjMB0GA1UdJQQWMBQGCCsGAQUFBwMCBggrBgEFBQcDBDALBgNVHQ8EBAMCB4AwJwYJKwYBBAGCNxUKBBowGDAKBggrBgEFBQcDAjAKBggrBgEFBQcDBDAdBgNVHQ4EFgQUlOJGhMa0hdolb1FqS2JYLgHyGgU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0KS5jcnQwDQYJKoZIhvcNAQELBQADggEBACrcMRnCJqUuL/VHbtFDJkjcd/Zf+M2yLYs5eYyQhTxjEMhvhizD8eJffbch0O2JFzIgsFx/KRJY3NJ7w6SW7L59bzVWjSZTNRO6nh/LE6rTzOmDVW+fu5DCvJ5WCJnPJqdqlGsz4MAU6PtlbPBdwJnojUVxcJstLBO21Oao8jcqkRwv7nzbA4OcMjQmVQzNCZ9/qBKdnKgqEPNqtxKuGQ687EpmGW170tMtP0pgj75+wpfcG9OMDLX3N0tbHi7WY4KDIiPL73zqSI8jo788rd/nDeCJXn4rny1CI+1IDJI5fkC25hm+6fxeBg5J4qVK0LBfNNdpVjhWx0p8tBA0PI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Rc7erzWOU+kOwEkDeCrGT9kO6GBr81WMgiTaSRsXg+8=</DigestValue>
      </Reference>
      <Reference URI="/xl/calcChain.xml?ContentType=application/vnd.openxmlformats-officedocument.spreadsheetml.calcChain+xml">
        <DigestMethod Algorithm="http://www.w3.org/2001/04/xmlenc#sha256"/>
        <DigestValue>6xC+vJYq+1AfrbeO+T67pk9h6Ai+bZ/ktfL0kQET6X0=</DigestValue>
      </Reference>
      <Reference URI="/xl/comments1.xml?ContentType=application/vnd.openxmlformats-officedocument.spreadsheetml.comments+xml">
        <DigestMethod Algorithm="http://www.w3.org/2001/04/xmlenc#sha256"/>
        <DigestValue>gT0bs1fCTPJHhK8X/aVI6N8Ix8CcizgoaKmAhFCwEDs=</DigestValue>
      </Reference>
      <Reference URI="/xl/drawings/drawing1.xml?ContentType=application/vnd.openxmlformats-officedocument.drawing+xml">
        <DigestMethod Algorithm="http://www.w3.org/2001/04/xmlenc#sha256"/>
        <DigestValue>8UznAeC8oa4Ew3iX/QTjCcvew3MR81lMbkd21hZdj6Y=</DigestValue>
      </Reference>
      <Reference URI="/xl/drawings/vmlDrawing1.vml?ContentType=application/vnd.openxmlformats-officedocument.vmlDrawing">
        <DigestMethod Algorithm="http://www.w3.org/2001/04/xmlenc#sha256"/>
        <DigestValue>Rgwau51gHo7TmHQuC/5/pAx+3Os7RqwJ3rlfkPCvzj8=</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BfOqFYncvTrOA0w5jBPLJpo6svE1gFZliFydlsU/uz4=</DigestValue>
      </Reference>
      <Reference URI="/xl/printerSettings/printerSettings14.bin?ContentType=application/vnd.openxmlformats-officedocument.spreadsheetml.printerSettings">
        <DigestMethod Algorithm="http://www.w3.org/2001/04/xmlenc#sha256"/>
        <DigestValue>zxLIGjiJ19gUsPtQr72salfkFKrVFBCr1X8320JEcsQ=</DigestValue>
      </Reference>
      <Reference URI="/xl/printerSettings/printerSettings15.bin?ContentType=application/vnd.openxmlformats-officedocument.spreadsheetml.printerSettings">
        <DigestMethod Algorithm="http://www.w3.org/2001/04/xmlenc#sha256"/>
        <DigestValue>iE26OokMEnQMYiWgMfFhVXzSbn0Dmk333xx6Y+G1iUw=</DigestValue>
      </Reference>
      <Reference URI="/xl/printerSettings/printerSettings16.bin?ContentType=application/vnd.openxmlformats-officedocument.spreadsheetml.printerSettings">
        <DigestMethod Algorithm="http://www.w3.org/2001/04/xmlenc#sha256"/>
        <DigestValue>nkR1lu9OLM1UMxWiPa7wm3YcnQOlFOICy95qYiodDz0=</DigestValue>
      </Reference>
      <Reference URI="/xl/printerSettings/printerSettings17.bin?ContentType=application/vnd.openxmlformats-officedocument.spreadsheetml.printerSettings">
        <DigestMethod Algorithm="http://www.w3.org/2001/04/xmlenc#sha256"/>
        <DigestValue>2bvX94YA3UVSaKlpfCjo157kRTaGD9ZFW7t96/Nk1uk=</DigestValue>
      </Reference>
      <Reference URI="/xl/printerSettings/printerSettings18.bin?ContentType=application/vnd.openxmlformats-officedocument.spreadsheetml.printerSettings">
        <DigestMethod Algorithm="http://www.w3.org/2001/04/xmlenc#sha256"/>
        <DigestValue>SWiohiWSuPjjcblZxueyphOzVidWJvXmdfCiNQW6SiY=</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yMi8stU5bqFShuh1MUNAff1/atoh6+i0/ROVy9FQsKk=</DigestValue>
      </Reference>
      <Reference URI="/xl/printerSettings/printerSettings20.bin?ContentType=application/vnd.openxmlformats-officedocument.spreadsheetml.printerSettings">
        <DigestMethod Algorithm="http://www.w3.org/2001/04/xmlenc#sha256"/>
        <DigestValue>qqKz7UtelGHdfiWdqNc1EvL8LqlQ7O4MTpeoyQcgyv0=</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86+sc8Rko5cNZ5BGa++/4xNznWSElckK3iS1B5pTwDQ=</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86+sc8Rko5cNZ5BGa++/4xNznWSElckK3iS1B5pTwDQ=</DigestValue>
      </Reference>
      <Reference URI="/xl/sharedStrings.xml?ContentType=application/vnd.openxmlformats-officedocument.spreadsheetml.sharedStrings+xml">
        <DigestMethod Algorithm="http://www.w3.org/2001/04/xmlenc#sha256"/>
        <DigestValue>i5/2xD0aXg9dOu1J4447HDTAZFUzFF6y/jWimKYDl3E=</DigestValue>
      </Reference>
      <Reference URI="/xl/styles.xml?ContentType=application/vnd.openxmlformats-officedocument.spreadsheetml.styles+xml">
        <DigestMethod Algorithm="http://www.w3.org/2001/04/xmlenc#sha256"/>
        <DigestValue>K+ohjaB7kxixrBvy6jnXP07R2qR1YEliQtah4orSv+8=</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hKisDq98kwvK6FMzATF3tANi6nFZmpAScQu5cjJq0qg=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Qlz+TYF3IS7uydyv/hsUnNVAX98JB7SJ6/qjCx4fw0o=</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1od2DX4x+LmDYX5pA0VnInzDaCdwAF4795PUkGVIZKc=</DigestValue>
      </Reference>
      <Reference URI="/xl/worksheets/sheet10.xml?ContentType=application/vnd.openxmlformats-officedocument.spreadsheetml.worksheet+xml">
        <DigestMethod Algorithm="http://www.w3.org/2001/04/xmlenc#sha256"/>
        <DigestValue>kJUb7r71oNjd9qMpmMbheF3gYTI2+HbpyLm80OuInJU=</DigestValue>
      </Reference>
      <Reference URI="/xl/worksheets/sheet11.xml?ContentType=application/vnd.openxmlformats-officedocument.spreadsheetml.worksheet+xml">
        <DigestMethod Algorithm="http://www.w3.org/2001/04/xmlenc#sha256"/>
        <DigestValue>UpRyKkOqryEqco+J3+ibiK1RiRbZfOr0lgzbZtJl0b0=</DigestValue>
      </Reference>
      <Reference URI="/xl/worksheets/sheet12.xml?ContentType=application/vnd.openxmlformats-officedocument.spreadsheetml.worksheet+xml">
        <DigestMethod Algorithm="http://www.w3.org/2001/04/xmlenc#sha256"/>
        <DigestValue>K4a8BoWm8a1Zy/AE++drn/4/K23OFhfTXA3IdI1pMQk=</DigestValue>
      </Reference>
      <Reference URI="/xl/worksheets/sheet13.xml?ContentType=application/vnd.openxmlformats-officedocument.spreadsheetml.worksheet+xml">
        <DigestMethod Algorithm="http://www.w3.org/2001/04/xmlenc#sha256"/>
        <DigestValue>FP1pPv26pgrKesvgcN7jM/HvGJy5QonlCRm5hB6w+1k=</DigestValue>
      </Reference>
      <Reference URI="/xl/worksheets/sheet14.xml?ContentType=application/vnd.openxmlformats-officedocument.spreadsheetml.worksheet+xml">
        <DigestMethod Algorithm="http://www.w3.org/2001/04/xmlenc#sha256"/>
        <DigestValue>vqHKxm+ALJOo0z/2wqwFs9Mu6CSznz6Ea17zeA5YbEA=</DigestValue>
      </Reference>
      <Reference URI="/xl/worksheets/sheet15.xml?ContentType=application/vnd.openxmlformats-officedocument.spreadsheetml.worksheet+xml">
        <DigestMethod Algorithm="http://www.w3.org/2001/04/xmlenc#sha256"/>
        <DigestValue>oMGYOg51nxzQ1ipihx242xbjqfUgsvi6JO1sEdeouDI=</DigestValue>
      </Reference>
      <Reference URI="/xl/worksheets/sheet16.xml?ContentType=application/vnd.openxmlformats-officedocument.spreadsheetml.worksheet+xml">
        <DigestMethod Algorithm="http://www.w3.org/2001/04/xmlenc#sha256"/>
        <DigestValue>9lRKZso/k7pdKP4/H1DpPeAxp7L5YhF9V4Bj4EItbuo=</DigestValue>
      </Reference>
      <Reference URI="/xl/worksheets/sheet17.xml?ContentType=application/vnd.openxmlformats-officedocument.spreadsheetml.worksheet+xml">
        <DigestMethod Algorithm="http://www.w3.org/2001/04/xmlenc#sha256"/>
        <DigestValue>GeFQvZQNDRqDD362Ew1Fs9KKNH/lJqb2BqKVbBWJsZY=</DigestValue>
      </Reference>
      <Reference URI="/xl/worksheets/sheet18.xml?ContentType=application/vnd.openxmlformats-officedocument.spreadsheetml.worksheet+xml">
        <DigestMethod Algorithm="http://www.w3.org/2001/04/xmlenc#sha256"/>
        <DigestValue>JRuukov5ozaWzXIBGmvjQCuO2C6QMQQWe9Ev2TEOBH4=</DigestValue>
      </Reference>
      <Reference URI="/xl/worksheets/sheet19.xml?ContentType=application/vnd.openxmlformats-officedocument.spreadsheetml.worksheet+xml">
        <DigestMethod Algorithm="http://www.w3.org/2001/04/xmlenc#sha256"/>
        <DigestValue>cQR+Tp2f9UBmUGiRslXkK71E1xkc06TnWoWhVBfof9A=</DigestValue>
      </Reference>
      <Reference URI="/xl/worksheets/sheet2.xml?ContentType=application/vnd.openxmlformats-officedocument.spreadsheetml.worksheet+xml">
        <DigestMethod Algorithm="http://www.w3.org/2001/04/xmlenc#sha256"/>
        <DigestValue>91l+JvrwUwdeDqPNhhuamhdpOVK2aM3AAE3NLqBUJVU=</DigestValue>
      </Reference>
      <Reference URI="/xl/worksheets/sheet20.xml?ContentType=application/vnd.openxmlformats-officedocument.spreadsheetml.worksheet+xml">
        <DigestMethod Algorithm="http://www.w3.org/2001/04/xmlenc#sha256"/>
        <DigestValue>HaGT+r3pDdE0mvk4W8Zi/aJSl8Zu8r8lHODRy15/4qY=</DigestValue>
      </Reference>
      <Reference URI="/xl/worksheets/sheet21.xml?ContentType=application/vnd.openxmlformats-officedocument.spreadsheetml.worksheet+xml">
        <DigestMethod Algorithm="http://www.w3.org/2001/04/xmlenc#sha256"/>
        <DigestValue>xgzqjm6gvUMPBkQoouQ7ym7IzgZ+FaVy9LOfB8D1wPE=</DigestValue>
      </Reference>
      <Reference URI="/xl/worksheets/sheet22.xml?ContentType=application/vnd.openxmlformats-officedocument.spreadsheetml.worksheet+xml">
        <DigestMethod Algorithm="http://www.w3.org/2001/04/xmlenc#sha256"/>
        <DigestValue>WmTlFNDfH2jPINw5APzYKJ0xQxkvEH/Z/xMXFal+U3w=</DigestValue>
      </Reference>
      <Reference URI="/xl/worksheets/sheet23.xml?ContentType=application/vnd.openxmlformats-officedocument.spreadsheetml.worksheet+xml">
        <DigestMethod Algorithm="http://www.w3.org/2001/04/xmlenc#sha256"/>
        <DigestValue>eq1AWdOW0fh0vIBtcMopiy9Zt2omMrKFo7M1H6Zq25c=</DigestValue>
      </Reference>
      <Reference URI="/xl/worksheets/sheet24.xml?ContentType=application/vnd.openxmlformats-officedocument.spreadsheetml.worksheet+xml">
        <DigestMethod Algorithm="http://www.w3.org/2001/04/xmlenc#sha256"/>
        <DigestValue>0jy6xcunoH7DZC4Bn/koJaNXz/hDmwrGS5UkJMy8gns=</DigestValue>
      </Reference>
      <Reference URI="/xl/worksheets/sheet25.xml?ContentType=application/vnd.openxmlformats-officedocument.spreadsheetml.worksheet+xml">
        <DigestMethod Algorithm="http://www.w3.org/2001/04/xmlenc#sha256"/>
        <DigestValue>7siuLRANKRJJrAUEUnZyL821JbRhLQpbHP/wRyIr+HU=</DigestValue>
      </Reference>
      <Reference URI="/xl/worksheets/sheet26.xml?ContentType=application/vnd.openxmlformats-officedocument.spreadsheetml.worksheet+xml">
        <DigestMethod Algorithm="http://www.w3.org/2001/04/xmlenc#sha256"/>
        <DigestValue>OdF8FCDDOzqlIZpI/SvTGBvAs9KB6OE6GYyFOWiZOQQ=</DigestValue>
      </Reference>
      <Reference URI="/xl/worksheets/sheet27.xml?ContentType=application/vnd.openxmlformats-officedocument.spreadsheetml.worksheet+xml">
        <DigestMethod Algorithm="http://www.w3.org/2001/04/xmlenc#sha256"/>
        <DigestValue>fu5sSV0tFPPjf+eMQJ6DFWOKtj7lA4HmKu5GbzE/HgQ=</DigestValue>
      </Reference>
      <Reference URI="/xl/worksheets/sheet28.xml?ContentType=application/vnd.openxmlformats-officedocument.spreadsheetml.worksheet+xml">
        <DigestMethod Algorithm="http://www.w3.org/2001/04/xmlenc#sha256"/>
        <DigestValue>vaYPUiV81lHjFaMKHVcWmoL2bTzhjOqFuvb+mQhlTKY=</DigestValue>
      </Reference>
      <Reference URI="/xl/worksheets/sheet29.xml?ContentType=application/vnd.openxmlformats-officedocument.spreadsheetml.worksheet+xml">
        <DigestMethod Algorithm="http://www.w3.org/2001/04/xmlenc#sha256"/>
        <DigestValue>BmRRU3dSXrymC3QG7D/Bw4iJouPZT2Ed+aBJ34+NAJs=</DigestValue>
      </Reference>
      <Reference URI="/xl/worksheets/sheet3.xml?ContentType=application/vnd.openxmlformats-officedocument.spreadsheetml.worksheet+xml">
        <DigestMethod Algorithm="http://www.w3.org/2001/04/xmlenc#sha256"/>
        <DigestValue>JMtkbsJAK8xgjr/wYMV4/ZBvZGzWBLaPPFB1YOYpOOw=</DigestValue>
      </Reference>
      <Reference URI="/xl/worksheets/sheet30.xml?ContentType=application/vnd.openxmlformats-officedocument.spreadsheetml.worksheet+xml">
        <DigestMethod Algorithm="http://www.w3.org/2001/04/xmlenc#sha256"/>
        <DigestValue>wzk3wABSNpZIEu1UVL4XWuQYtNKz/v3gImYoEhuEQN4=</DigestValue>
      </Reference>
      <Reference URI="/xl/worksheets/sheet31.xml?ContentType=application/vnd.openxmlformats-officedocument.spreadsheetml.worksheet+xml">
        <DigestMethod Algorithm="http://www.w3.org/2001/04/xmlenc#sha256"/>
        <DigestValue>tdNcZz8WtrOb0PhAAsGUR2wv94Tpfe9OBrwUbg/pjiE=</DigestValue>
      </Reference>
      <Reference URI="/xl/worksheets/sheet32.xml?ContentType=application/vnd.openxmlformats-officedocument.spreadsheetml.worksheet+xml">
        <DigestMethod Algorithm="http://www.w3.org/2001/04/xmlenc#sha256"/>
        <DigestValue>hslN8+HGoFQTaBHL8HDHDcIAPE/d6ZwsbgpYQ718KH4=</DigestValue>
      </Reference>
      <Reference URI="/xl/worksheets/sheet4.xml?ContentType=application/vnd.openxmlformats-officedocument.spreadsheetml.worksheet+xml">
        <DigestMethod Algorithm="http://www.w3.org/2001/04/xmlenc#sha256"/>
        <DigestValue>cjBLKm/GFxHpxGRLg2AOYY68iaSu0SzIE2LTlqKMMWM=</DigestValue>
      </Reference>
      <Reference URI="/xl/worksheets/sheet5.xml?ContentType=application/vnd.openxmlformats-officedocument.spreadsheetml.worksheet+xml">
        <DigestMethod Algorithm="http://www.w3.org/2001/04/xmlenc#sha256"/>
        <DigestValue>Z6cPmOx/Jz96l6dOaMFJ+eXoilsNJt9IqMZrBPhpvU8=</DigestValue>
      </Reference>
      <Reference URI="/xl/worksheets/sheet6.xml?ContentType=application/vnd.openxmlformats-officedocument.spreadsheetml.worksheet+xml">
        <DigestMethod Algorithm="http://www.w3.org/2001/04/xmlenc#sha256"/>
        <DigestValue>KBsRyfTMgZYZ9A1288PYNQGXXUWOeXZFMb+41mzAMwI=</DigestValue>
      </Reference>
      <Reference URI="/xl/worksheets/sheet7.xml?ContentType=application/vnd.openxmlformats-officedocument.spreadsheetml.worksheet+xml">
        <DigestMethod Algorithm="http://www.w3.org/2001/04/xmlenc#sha256"/>
        <DigestValue>qvqRgcUmQqLQ8RKmvwv5CLh4P4DU0bWVY1UZa+qtIPY=</DigestValue>
      </Reference>
      <Reference URI="/xl/worksheets/sheet8.xml?ContentType=application/vnd.openxmlformats-officedocument.spreadsheetml.worksheet+xml">
        <DigestMethod Algorithm="http://www.w3.org/2001/04/xmlenc#sha256"/>
        <DigestValue>9ZIzD+9a9epEMcktTtghCC9yCw42HFazc9q06Bpkb3A=</DigestValue>
      </Reference>
      <Reference URI="/xl/worksheets/sheet9.xml?ContentType=application/vnd.openxmlformats-officedocument.spreadsheetml.worksheet+xml">
        <DigestMethod Algorithm="http://www.w3.org/2001/04/xmlenc#sha256"/>
        <DigestValue>qFTEZKORLrvHHY3Tibtg/V/bK5zpFSbbF3CS+8ILkDI=</DigestValue>
      </Reference>
    </Manifest>
    <SignatureProperties>
      <SignatureProperty Id="idSignatureTime" Target="#idPackageSignature">
        <mdssi:SignatureTime xmlns:mdssi="http://schemas.openxmlformats.org/package/2006/digital-signature">
          <mdssi:Format>YYYY-MM-DDThh:mm:ssTZD</mdssi:Format>
          <mdssi:Value>2025-10-30T12:02:50Z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16.0.19231/27</OfficeVersion>
          <ApplicationVersion>16.0.19231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2025-10-30T12:02:50Z</xd:SigningTime>
          <xd:SigningCertificate>
            <xd:Cert>
              <xd:CertDigest>
                <DigestMethod Algorithm="http://www.w3.org/2001/04/xmlenc#sha256"/>
                <DigestValue>E1Y39kp/PItlsLyhQrL8C3DQ/mMXxbKandjqAiO1PKs=</DigestValue>
              </xd:CertDigest>
              <xd:IssuerSerial>
                <X509IssuerName>CN=NBG Class 2 INT Sub CA, DC=nbg, DC=ge</X509IssuerName>
                <X509SerialNumber>515777545185891738360395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YbTEEAAAAAAAoTANBgkqhkiG9w0BAQsFADBHMRIwEAYKCZImiZPyLGQBGRYCZ2UxEzARBgoJkiaJk/IsZAEZFgNuYmcxHDAaBgNVBAMTE05CRyBDbGFzcyAxIFJvb3QgQ0EwHhcNMjEwMzIxMDYzNzI5WhcNMjUxMTI0MjI0OTM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DMCMGCSsGAQQBgjcVAgQWBBTr5fKvHKd0Pip0sxFeH2mviCb3Kj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AVMBf6sJWsuH4cEqVr/vLVjY4BtCNZ/y45iiB8oesuSBxB8PzpEpauUgkwFcXrqrrGYxmDQVxU1s6hKLYH6xtnGaOPcV5DESkWcnBed7GqXrGcTOF8HFezmDRKDWXhad6pEwxNTk3KfDNQg/Qt7iELbontj9Ao2gIfqi+YVunxXADsO32sqsDz9iw9+3GJsLhWRF/P4d+dVAoT5dY8GAhgjyQTvAo9DxSK895byMVyZzWMWbLMtdCSjuavghy75JIK2OY9TYDoMv4H/fcEysQr14hnKC7oyluRE6UFgiGsWRzCdt3TcI/1BqHKZcFiSKG4gacIF4GyCXHdzd/gYLy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5E1C8CAF-9701-4452-819E-0C12CFF204F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Aleksandre Khakhanashvili</dc:creator>
  <cp:lastModifiedBy>Aleksandre Khakhanashvili</cp:lastModifiedBy>
  <dcterms:created xsi:type="dcterms:W3CDTF">2006-09-16T00:00:00Z</dcterms:created>
  <dcterms:modified xsi:type="dcterms:W3CDTF">2025-10-28T09:43:38Z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ies>
</file>