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29.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050" tabRatio="91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 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84" l="1"/>
  <c r="F5" i="84"/>
  <c r="E5" i="84"/>
  <c r="D5" i="84"/>
  <c r="C5" i="84"/>
  <c r="B2" i="97" l="1"/>
  <c r="B2" i="95"/>
  <c r="B2" i="92"/>
  <c r="B2" i="93"/>
  <c r="B2" i="91"/>
  <c r="B2" i="64"/>
  <c r="B2" i="90"/>
  <c r="B2" i="69"/>
  <c r="B2" i="94"/>
  <c r="B2" i="89"/>
  <c r="B2" i="73"/>
  <c r="B2" i="88"/>
  <c r="B2" i="52"/>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B1" i="91" l="1"/>
  <c r="B1" i="84"/>
</calcChain>
</file>

<file path=xl/sharedStrings.xml><?xml version="1.0" encoding="utf-8"?>
<sst xmlns="http://schemas.openxmlformats.org/spreadsheetml/2006/main" count="1207" uniqueCount="752">
  <si>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</si>
  <si>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</si>
  <si>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</si>
  <si>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</si>
  <si>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</si>
  <si>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</si>
  <si>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</si>
  <si>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</si>
  <si>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</si>
  <si>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</si>
  <si>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</si>
  <si>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</si>
  <si>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</si>
  <si>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</si>
  <si>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</si>
  <si>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</si>
  <si>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</si>
  <si>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</si>
  <si>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</si>
  <si>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</si>
  <si>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</si>
  <si>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</si>
  <si>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</si>
  <si>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</si>
  <si>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</si>
  <si>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</si>
  <si>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</si>
  <si>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</si>
  <si>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</si>
  <si>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</si>
  <si>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</si>
  <si>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</si>
  <si>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</si>
  <si>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</si>
  <si>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</si>
  <si>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</si>
  <si>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</si>
  <si>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</si>
  <si>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</si>
  <si>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</si>
  <si>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</si>
  <si>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</si>
  <si>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</si>
  <si>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</si>
  <si>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</si>
  <si>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</si>
  <si>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</si>
  <si>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</si>
  <si>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</si>
  <si>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</si>
  <si>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</si>
  <si>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</si>
  <si>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</si>
  <si>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</si>
  <si>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</si>
  <si>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</si>
  <si>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</si>
  <si>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</si>
  <si>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</si>
  <si>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</si>
  <si>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</si>
  <si>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</si>
  <si>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</si>
  <si>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</si>
  <si>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</si>
  <si>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</si>
  <si>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</si>
  <si>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</si>
  <si>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</si>
  <si>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</si>
  <si>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</si>
  <si>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</si>
  <si>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</si>
  <si>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</si>
  <si>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</si>
  <si>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</si>
  <si>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</si>
  <si>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</si>
  <si>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</si>
  <si>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</si>
  <si>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</si>
  <si>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</si>
  <si>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</si>
  <si>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</si>
  <si>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</si>
  <si>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</si>
  <si>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</si>
  <si>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</si>
  <si>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</si>
  <si>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</si>
  <si>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</si>
  <si>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</si>
  <si>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</si>
  <si>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</si>
  <si>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</si>
  <si>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</si>
  <si>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</si>
  <si>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</si>
  <si>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</si>
  <si>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</si>
  <si>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</si>
  <si>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</si>
  <si>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</si>
  <si>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</si>
  <si>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</si>
  <si>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</si>
  <si>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</si>
  <si>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</si>
  <si>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</si>
  <si>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</si>
  <si>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</si>
  <si>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</si>
  <si>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</si>
  <si>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</si>
  <si>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</si>
  <si>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</si>
  <si>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</si>
  <si>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</si>
  <si>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</si>
  <si>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</si>
  <si>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</si>
  <si>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</si>
  <si>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</si>
  <si>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</si>
  <si>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</si>
  <si>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</si>
  <si>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</si>
  <si>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</si>
  <si>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</si>
  <si>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</si>
  <si>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</si>
  <si>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</si>
  <si>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</si>
  <si>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</si>
  <si>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</si>
  <si>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</si>
  <si>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</si>
  <si>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</si>
  <si>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</si>
  <si>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</si>
  <si>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</si>
  <si>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</si>
  <si>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</si>
  <si>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</si>
  <si>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</si>
  <si>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</si>
  <si>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</si>
  <si>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</si>
  <si>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</si>
  <si>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</si>
  <si>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</si>
  <si>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</si>
  <si>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</si>
  <si>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</si>
  <si>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</si>
  <si>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</si>
  <si>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</si>
  <si>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</si>
  <si>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</si>
  <si>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</si>
  <si>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</si>
  <si>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</si>
  <si>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</si>
  <si>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</si>
  <si>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</si>
  <si>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</si>
  <si>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</si>
  <si>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</si>
  <si>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</si>
  <si>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</si>
  <si>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</si>
  <si>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</si>
  <si>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</si>
  <si>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</si>
  <si>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</si>
  <si>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</si>
  <si>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</si>
  <si>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</si>
  <si>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</si>
  <si>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</si>
  <si>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</si>
  <si>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</si>
  <si>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</si>
  <si>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</si>
  <si>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</si>
  <si>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</si>
  <si>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</si>
  <si>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</si>
  <si>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</si>
  <si>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</si>
  <si>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</si>
  <si>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</si>
  <si>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</si>
  <si>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</si>
  <si>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</si>
  <si>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</si>
  <si>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</si>
  <si>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</si>
  <si>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</si>
  <si>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</si>
  <si>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</si>
  <si>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</si>
  <si>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</si>
  <si>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</si>
  <si>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</si>
  <si>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</si>
  <si>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</si>
  <si>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</si>
  <si>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</si>
  <si>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</si>
  <si>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</si>
  <si>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</si>
  <si>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</si>
  <si>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</si>
  <si>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</si>
  <si>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</si>
  <si>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</si>
  <si>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</si>
  <si>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</si>
  <si>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</si>
  <si>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</si>
  <si>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</si>
  <si>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</si>
  <si>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</si>
  <si>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</si>
  <si>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</si>
  <si>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</si>
  <si>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</si>
  <si>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</si>
  <si>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</si>
  <si>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</si>
  <si>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</si>
  <si>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</si>
  <si>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</si>
  <si>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</si>
  <si>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</si>
  <si>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</si>
  <si>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</si>
  <si>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</si>
  <si>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</si>
  <si>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</si>
  <si>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</si>
  <si>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</si>
  <si>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</si>
  <si>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</si>
  <si>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</si>
  <si>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</si>
  <si>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</si>
  <si>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</si>
  <si>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</si>
  <si>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</si>
  <si>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</si>
  <si>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</si>
  <si>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</si>
  <si>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</si>
  <si>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</si>
  <si>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</si>
  <si>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</si>
  <si>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</si>
  <si>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</si>
  <si>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</si>
  <si>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</si>
  <si>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</si>
  <si>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</si>
  <si>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</si>
  <si>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</si>
  <si>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</si>
  <si>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</si>
  <si>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</si>
  <si>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</si>
  <si>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</si>
  <si>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</si>
  <si>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</si>
  <si>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</si>
  <si>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</si>
  <si>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</si>
  <si>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</si>
  <si>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</si>
  <si>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</si>
  <si>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</si>
  <si>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</si>
  <si>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</si>
  <si>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</si>
  <si>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</si>
  <si>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</si>
  <si>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</si>
  <si>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</si>
  <si>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</si>
  <si>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</si>
  <si>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</si>
  <si>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</si>
  <si>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</si>
  <si>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</si>
  <si>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</si>
  <si>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</si>
  <si>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</si>
  <si>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</si>
  <si>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</si>
  <si>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</si>
  <si>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</si>
  <si>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</si>
  <si>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</si>
  <si>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</si>
  <si>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</si>
  <si>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</si>
  <si>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</si>
  <si>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</si>
  <si>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</si>
  <si>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</si>
  <si>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</si>
  <si>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</si>
  <si>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</si>
  <si>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</si>
  <si>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</si>
  <si>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</si>
  <si>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</si>
  <si>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</si>
  <si>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</si>
  <si>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</si>
  <si>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</si>
  <si>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</si>
  <si>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</si>
  <si>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</si>
  <si>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</si>
  <si>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</si>
  <si>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</si>
  <si>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</si>
  <si>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</si>
  <si>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</si>
  <si>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</si>
  <si>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</si>
  <si>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</si>
  <si>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</si>
  <si>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</si>
  <si>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</si>
  <si>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</si>
  <si>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</si>
  <si>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</si>
  <si>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</si>
  <si>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</si>
  <si>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</si>
  <si>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</si>
  <si>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</si>
  <si>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</si>
  <si>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</si>
  <si>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</si>
  <si>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</si>
  <si>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</si>
  <si>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</si>
  <si>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</si>
  <si>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</si>
  <si>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</si>
  <si>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</si>
  <si>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</si>
  <si>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</si>
  <si>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</si>
  <si>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</si>
  <si>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</si>
  <si>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</si>
  <si>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</si>
  <si>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</si>
  <si>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</si>
  <si>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</si>
  <si>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</si>
  <si>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</si>
  <si>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</si>
  <si>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</si>
  <si>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</si>
  <si>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</si>
  <si>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</si>
  <si>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</si>
  <si>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</si>
  <si>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</si>
  <si>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</si>
  <si>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</si>
  <si>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</si>
  <si>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</si>
  <si>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</si>
  <si>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</si>
  <si>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</si>
  <si>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</si>
  <si>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</si>
  <si>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</si>
  <si>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</si>
  <si>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</si>
  <si>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</si>
  <si>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</si>
  <si>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</si>
  <si>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</si>
  <si>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</si>
  <si>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</si>
  <si>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</si>
  <si>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</si>
  <si>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</si>
  <si>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</si>
  <si>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</si>
  <si>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</si>
  <si>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</si>
  <si>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</si>
  <si>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</si>
  <si>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</si>
  <si>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</si>
  <si>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</si>
  <si>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</si>
  <si>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</si>
  <si>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</si>
  <si>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</si>
  <si>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</si>
  <si>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</si>
  <si>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</si>
  <si>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</si>
  <si>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</si>
  <si>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</si>
  <si>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</si>
  <si>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</si>
  <si>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</si>
  <si>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</si>
  <si>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</si>
  <si>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</si>
  <si>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</si>
  <si>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</si>
  <si>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</si>
  <si>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</si>
  <si>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</si>
  <si>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</si>
  <si>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</si>
  <si>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</si>
  <si>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</si>
  <si>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</si>
  <si>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</si>
  <si>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</si>
  <si>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</si>
  <si>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</si>
  <si>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</si>
  <si>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</si>
  <si>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</si>
  <si>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</si>
  <si>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</si>
  <si>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</si>
  <si>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</si>
  <si>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</si>
  <si>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</si>
  <si>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</si>
  <si>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</si>
  <si>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</si>
  <si>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</si>
  <si>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</si>
  <si>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</si>
  <si>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</si>
  <si>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</si>
  <si>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</si>
  <si>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</si>
  <si>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</si>
  <si>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</si>
  <si>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</si>
  <si>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</si>
  <si>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</si>
  <si>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</si>
  <si>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</si>
  <si>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</si>
  <si>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</si>
  <si>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</si>
  <si>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</si>
  <si>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</si>
  <si>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</si>
  <si>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</si>
  <si>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</si>
  <si>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</si>
  <si>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</si>
  <si>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</si>
  <si>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</si>
  <si>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</si>
  <si>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</si>
  <si>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</si>
  <si>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</si>
  <si>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</si>
  <si>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</si>
  <si>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</si>
  <si>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</si>
  <si>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</si>
  <si>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</si>
  <si>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</si>
  <si>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</si>
  <si>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</si>
  <si>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</si>
  <si>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</si>
  <si>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</si>
  <si>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</si>
  <si>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</si>
  <si>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</si>
  <si>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</si>
  <si>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</si>
  <si>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</si>
  <si>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</si>
  <si>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</si>
  <si>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</si>
  <si>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</si>
  <si>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</si>
  <si>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</si>
  <si>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</si>
  <si>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</si>
  <si>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</si>
  <si>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</si>
  <si>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</si>
  <si>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</si>
  <si>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</si>
  <si>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</si>
  <si>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</si>
  <si>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</si>
  <si>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</si>
  <si>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</si>
  <si>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</si>
  <si>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</si>
  <si>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</si>
  <si>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</si>
  <si>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</si>
  <si>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</si>
  <si>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</si>
  <si>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</si>
  <si>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</si>
  <si>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</si>
  <si>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</si>
  <si>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</si>
  <si>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</si>
  <si>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</si>
  <si>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</si>
  <si>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</si>
  <si>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</si>
  <si>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</si>
  <si>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</si>
  <si>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</si>
  <si>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</si>
  <si>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</si>
  <si>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</si>
  <si>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</si>
  <si>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</si>
  <si>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</si>
  <si>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</si>
  <si>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</si>
  <si>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</si>
  <si>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</si>
  <si>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</si>
  <si>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</si>
  <si>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</si>
  <si>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</si>
  <si>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</si>
  <si>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</si>
  <si>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</si>
  <si>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</si>
  <si>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</si>
  <si>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</si>
  <si>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</si>
  <si>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</si>
  <si>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</si>
  <si>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</si>
  <si>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</si>
  <si>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</si>
  <si>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</si>
  <si>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</si>
  <si>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</si>
  <si>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</si>
  <si>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</si>
  <si>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</si>
  <si>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</si>
  <si>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</si>
  <si>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</si>
  <si>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</si>
  <si>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</si>
  <si>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</si>
  <si>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</si>
  <si>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</si>
  <si>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</si>
  <si>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</si>
  <si>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</si>
  <si>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</si>
  <si>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</si>
  <si>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</si>
  <si>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</si>
  <si>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</si>
  <si>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</si>
  <si>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</si>
  <si>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</si>
  <si>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</si>
  <si>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</si>
  <si>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</si>
  <si>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</si>
  <si>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</si>
  <si>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</si>
  <si>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</si>
  <si>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</si>
  <si>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</si>
  <si>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</si>
  <si>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</si>
  <si>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</si>
  <si>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</si>
  <si>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</si>
  <si>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</si>
  <si>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</si>
  <si>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</si>
  <si>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</si>
  <si>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</si>
  <si>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</si>
  <si>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</si>
  <si>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</si>
  <si>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</si>
  <si>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</si>
  <si>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</si>
  <si>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</si>
  <si>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</si>
  <si>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</si>
  <si>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</si>
  <si>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</si>
  <si>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</si>
  <si>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</si>
  <si>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</si>
  <si>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</si>
  <si>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</si>
  <si>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</si>
  <si>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</si>
  <si>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</si>
  <si>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</si>
  <si>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</si>
  <si>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</si>
  <si>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</si>
  <si>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</si>
  <si>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</si>
  <si>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</si>
  <si>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</si>
  <si>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</si>
  <si>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</si>
  <si>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</si>
  <si>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</si>
  <si>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</si>
  <si>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</si>
  <si>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</si>
  <si>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</si>
  <si>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</si>
  <si>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</si>
  <si>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</si>
  <si>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</si>
  <si>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</si>
  <si>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</si>
  <si>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</si>
  <si>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</si>
  <si>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</si>
  <si>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</si>
  <si>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</si>
  <si>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</si>
  <si>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</si>
  <si>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</si>
  <si>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</si>
  <si>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</si>
  <si>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</si>
  <si>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</si>
  <si>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</si>
  <si>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</si>
  <si>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</si>
  <si>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</si>
  <si>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</si>
  <si>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</si>
  <si>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</si>
  <si>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</si>
  <si>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</si>
  <si>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</si>
  <si>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</si>
  <si>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</si>
  <si>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</si>
  <si>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</si>
  <si>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</si>
  <si>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</si>
  <si>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</si>
  <si>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</si>
  <si>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</si>
  <si>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</si>
  <si>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</si>
  <si>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</si>
  <si>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</si>
  <si>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</si>
  <si>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</si>
  <si>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</si>
  <si>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</si>
  <si>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</si>
  <si>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</si>
  <si>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</si>
  <si>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</si>
  <si>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</si>
  <si>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</si>
  <si>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</si>
  <si>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</si>
  <si>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</si>
  <si>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</si>
  <si>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</si>
  <si>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</si>
  <si>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</si>
  <si>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</si>
  <si>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</si>
  <si>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</si>
  <si>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</si>
  <si>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</si>
  <si>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</si>
  <si>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</si>
  <si>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</si>
  <si>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</si>
  <si>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</si>
  <si>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</si>
  <si>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</si>
  <si>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</si>
  <si>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</si>
  <si>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</si>
  <si>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</si>
  <si>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</si>
  <si>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</si>
  <si>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Sten Arne Berggren</t>
  </si>
  <si>
    <t>Independent chair</t>
  </si>
  <si>
    <t>Tsira Kemularia</t>
  </si>
  <si>
    <t>Independent member</t>
  </si>
  <si>
    <t xml:space="preserve">Efthymios Kyriakopoulos </t>
  </si>
  <si>
    <t>Eran Klein</t>
  </si>
  <si>
    <t>Per Anders Jorgen Fasth</t>
  </si>
  <si>
    <t>Venera Suknidze</t>
  </si>
  <si>
    <t>Rajeev Lochan Sawhey</t>
  </si>
  <si>
    <t>Vakhtang Butskhrikidze</t>
  </si>
  <si>
    <t>CEO</t>
  </si>
  <si>
    <t>Tornike Gogichaishvili</t>
  </si>
  <si>
    <t>Deputy CEO, Retail and MSME Banking</t>
  </si>
  <si>
    <t>Nino Masurashvili</t>
  </si>
  <si>
    <t>Deputy CEO, Chief Risk Officer</t>
  </si>
  <si>
    <t>Giorgi Megrelishvili</t>
  </si>
  <si>
    <t>Deputy CEO, Chief Financial Officer</t>
  </si>
  <si>
    <t>George Tkhelidze</t>
  </si>
  <si>
    <t>Deputy CEO, Corporate and Investment Banking</t>
  </si>
  <si>
    <t>TBC Bank Group PLC</t>
  </si>
  <si>
    <t>Mamuka Khazaradze</t>
  </si>
  <si>
    <t>Badri Japaridze</t>
  </si>
  <si>
    <t>Dunross &amp; Co.</t>
  </si>
  <si>
    <t>JSC TBC Bank</t>
  </si>
  <si>
    <t>Arne Berggren</t>
  </si>
  <si>
    <t>www.tbcbank.com.ge</t>
  </si>
  <si>
    <t>Table 9 (Capital), N11</t>
  </si>
  <si>
    <t>Table 9 (Capital), N2</t>
  </si>
  <si>
    <t>Table 9 (Capital), N3</t>
  </si>
  <si>
    <t>Table 9 (Capital), N5</t>
  </si>
  <si>
    <t>Table 9 (Capital), N4</t>
  </si>
  <si>
    <t xml:space="preserve">Janet Hackman </t>
  </si>
  <si>
    <t>In Lari</t>
  </si>
  <si>
    <t>კოეფიციენტი</t>
  </si>
  <si>
    <t>თანხა (ლარი)</t>
  </si>
  <si>
    <t>1Q-2024</t>
  </si>
  <si>
    <t>4Q-2023</t>
  </si>
  <si>
    <t>3Q-2023</t>
  </si>
  <si>
    <t>2Q-2023</t>
  </si>
  <si>
    <t>1Q-2023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</si>
</sst>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b/>
      <sz val="10"/>
      <color theme="1"/>
      <name val="Sylfaen"/>
      <family val="1"/>
    </font>
    <font>
      <sz val="10"/>
      <color theme="1"/>
      <name val="Sylfaen"/>
      <family val="1"/>
    </font>
    <font>
      <b/>
      <i/>
      <sz val="10"/>
      <color theme="1"/>
      <name val="Sylfaen"/>
      <family val="1"/>
    </font>
    <font>
      <i/>
      <sz val="10"/>
      <name val="Sylfaen"/>
      <family val="1"/>
    </font>
    <font>
      <sz val="10"/>
      <color rgb="FF333333"/>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2" fillId="0" borderId="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2" fillId="69" borderId="121" applyNumberFormat="0" applyFont="0" applyBorder="0" applyProtection="0">
      <alignment horizontal="center" vertical="center"/>
    </xf>
    <xf numFmtId="0" fontId="37" fillId="0" borderId="123">
      <alignment horizontal="left" vertical="center"/>
    </xf>
    <xf numFmtId="0" fontId="37" fillId="0" borderId="123">
      <alignment horizontal="left" vertical="center"/>
    </xf>
    <xf numFmtId="168" fontId="37" fillId="0" borderId="123">
      <alignment horizontal="left" vertical="center"/>
    </xf>
    <xf numFmtId="0" fontId="45" fillId="70" borderId="122" applyFont="0" applyBorder="0">
      <alignment horizontal="center" wrapText="1"/>
    </xf>
    <xf numFmtId="3" fontId="2" fillId="71" borderId="121" applyFont="0" applyProtection="0">
      <alignment horizontal="right" vertical="center"/>
    </xf>
    <xf numFmtId="9" fontId="2" fillId="71" borderId="121" applyFont="0" applyProtection="0">
      <alignment horizontal="right" vertical="center"/>
    </xf>
    <xf numFmtId="0" fontId="2" fillId="71" borderId="122" applyNumberFormat="0" applyFont="0" applyBorder="0" applyProtection="0">
      <alignment horizontal="left" vertical="center"/>
    </xf>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3" fontId="2" fillId="72" borderId="121" applyFont="0">
      <alignment horizontal="right" vertical="center"/>
      <protection locked="0"/>
    </xf>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1" applyFont="0">
      <alignment horizontal="right" vertical="center"/>
      <protection locked="0"/>
    </xf>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3" fontId="2" fillId="70" borderId="121" applyFont="0">
      <alignment horizontal="right" vertical="center"/>
    </xf>
    <xf numFmtId="188" fontId="2" fillId="70" borderId="121" applyFont="0">
      <alignment horizontal="right" vertical="center"/>
    </xf>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cellStyleXfs>
  <cellXfs count="784">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7"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7"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23"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0" fillId="0" borderId="0" xfId="0" applyNumberFormat="1" applyFont="1" applyBorder="1" applyAlignment="1">
      <alignment horizontal="center"/>
    </xf>
    <xf numFmtId="167" fontId="88" fillId="0" borderId="0" xfId="0" applyNumberFormat="1" applyFont="1" applyFill="1" applyBorder="1" applyAlignment="1">
      <alignment horizontal="center"/>
    </xf>
    <xf numFmtId="0" fontId="84" fillId="0" borderId="17" xfId="0" applyFont="1" applyBorder="1" applyAlignment="1">
      <alignment vertical="center"/>
    </xf>
    <xf numFmtId="0" fontId="87"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7"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7"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89" fillId="3" borderId="3" xfId="11" applyFont="1" applyFill="1" applyBorder="1" applyAlignment="1">
      <alignment wrapText="1"/>
    </xf>
    <xf numFmtId="0" fontId="91" fillId="3" borderId="3" xfId="11" applyFont="1" applyFill="1" applyBorder="1" applyAlignment="1">
      <alignment horizontal="left" vertical="center" wrapText="1"/>
    </xf>
    <xf numFmtId="0" fontId="91" fillId="0" borderId="3" xfId="11" applyFont="1" applyFill="1" applyBorder="1" applyAlignment="1">
      <alignment horizontal="left" vertical="center" wrapText="1"/>
    </xf>
    <xf numFmtId="0" fontId="89" fillId="0" borderId="3" xfId="11" applyFont="1" applyFill="1" applyBorder="1" applyAlignment="1">
      <alignment wrapText="1"/>
    </xf>
    <xf numFmtId="0" fontId="91" fillId="3" borderId="3" xfId="9" applyFont="1" applyFill="1" applyBorder="1" applyAlignment="1" applyProtection="1">
      <alignment horizontal="left" vertical="center"/>
      <protection locked="0"/>
    </xf>
    <xf numFmtId="0" fontId="89" fillId="3" borderId="3" xfId="20961" applyFont="1" applyFill="1" applyBorder="1" applyAlignment="1" applyProtection="1"/>
    <xf numFmtId="193" fontId="84" fillId="0" borderId="0" xfId="0" applyNumberFormat="1" applyFont="1"/>
    <xf numFmtId="0" fontId="45" fillId="0" borderId="24" xfId="0" applyNumberFormat="1" applyFont="1" applyFill="1" applyBorder="1" applyAlignment="1">
      <alignment vertical="center" wrapText="1"/>
    </xf>
    <xf numFmtId="0" fontId="89"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2"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3" fillId="0" borderId="0" xfId="11" applyFont="1" applyFill="1" applyBorder="1" applyAlignment="1" applyProtection="1"/>
    <xf numFmtId="0" fontId="94"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6" fillId="0" borderId="0" xfId="0" applyFont="1"/>
    <xf numFmtId="0" fontId="3" fillId="0" borderId="62"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36" borderId="22"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7"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5" fillId="0" borderId="0" xfId="0" applyFont="1" applyAlignment="1">
      <alignment wrapText="1"/>
    </xf>
    <xf numFmtId="0" fontId="2" fillId="0" borderId="0" xfId="0" applyFont="1" applyAlignment="1">
      <alignment wrapText="1"/>
    </xf>
    <xf numFmtId="0" fontId="3" fillId="0" borderId="0" xfId="0" applyFont="1" applyFill="1"/>
    <xf numFmtId="0" fontId="98" fillId="3" borderId="77" xfId="0" applyFont="1" applyFill="1" applyBorder="1" applyAlignment="1">
      <alignment horizontal="left"/>
    </xf>
    <xf numFmtId="0" fontId="98"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79" xfId="0" applyFont="1" applyFill="1" applyBorder="1" applyAlignment="1">
      <alignment vertical="center"/>
    </xf>
    <xf numFmtId="0" fontId="4" fillId="0" borderId="79"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2"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85" xfId="0" applyFont="1" applyFill="1" applyBorder="1" applyAlignment="1">
      <alignment horizontal="center" vertical="center"/>
    </xf>
    <xf numFmtId="0" fontId="3" fillId="0" borderId="86" xfId="0" applyFont="1" applyFill="1" applyBorder="1" applyAlignment="1">
      <alignment vertical="center"/>
    </xf>
    <xf numFmtId="169" fontId="9" fillId="37" borderId="23" xfId="20" applyBorder="1"/>
    <xf numFmtId="169" fontId="9" fillId="37" borderId="87" xfId="20" applyBorder="1"/>
    <xf numFmtId="169" fontId="9" fillId="37" borderId="24" xfId="20" applyBorder="1"/>
    <xf numFmtId="0" fontId="3" fillId="0" borderId="88" xfId="0" applyFont="1" applyFill="1" applyBorder="1" applyAlignment="1">
      <alignment horizontal="center" vertical="center"/>
    </xf>
    <xf numFmtId="0" fontId="3" fillId="0" borderId="89" xfId="0" applyFont="1" applyFill="1" applyBorder="1" applyAlignment="1">
      <alignment vertical="center"/>
    </xf>
    <xf numFmtId="0" fontId="4" fillId="0" borderId="0" xfId="0" applyFont="1" applyFill="1" applyAlignment="1">
      <alignment horizontal="center"/>
    </xf>
    <xf numFmtId="0" fontId="86" fillId="0" borderId="79" xfId="0" applyFont="1" applyFill="1" applyBorder="1" applyAlignment="1">
      <alignment horizontal="center" vertical="center" wrapText="1"/>
    </xf>
    <xf numFmtId="0" fontId="86" fillId="0" borderId="80" xfId="0" applyFont="1" applyFill="1" applyBorder="1" applyAlignment="1">
      <alignment horizontal="center" vertical="center" wrapText="1"/>
    </xf>
    <xf numFmtId="0" fontId="93"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99"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0" xfId="5" applyNumberFormat="1" applyFont="1" applyFill="1" applyBorder="1" applyAlignment="1" applyProtection="1">
      <alignment horizontal="left" vertical="center"/>
      <protection locked="0"/>
    </xf>
    <xf numFmtId="0" fontId="101" fillId="0" borderId="21" xfId="9" applyFont="1" applyFill="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4" xfId="20964" applyFont="1" applyFill="1" applyBorder="1" applyAlignment="1">
      <alignment vertical="center"/>
    </xf>
    <xf numFmtId="0" fontId="45" fillId="76" borderId="95" xfId="20964" applyFont="1" applyFill="1" applyBorder="1" applyAlignment="1">
      <alignment vertical="center"/>
    </xf>
    <xf numFmtId="0" fontId="45" fillId="76" borderId="92" xfId="20964" applyFont="1" applyFill="1" applyBorder="1" applyAlignment="1">
      <alignment vertical="center"/>
    </xf>
    <xf numFmtId="0" fontId="104" fillId="70" borderId="91" xfId="20964" applyFont="1" applyFill="1" applyBorder="1" applyAlignment="1">
      <alignment horizontal="center" vertical="center"/>
    </xf>
    <xf numFmtId="0" fontId="104" fillId="70" borderId="92" xfId="20964" applyFont="1" applyFill="1" applyBorder="1" applyAlignment="1">
      <alignment horizontal="left" vertical="center" wrapText="1"/>
    </xf>
    <xf numFmtId="0" fontId="103" fillId="77" borderId="93" xfId="20964" applyFont="1" applyFill="1" applyBorder="1" applyAlignment="1">
      <alignment horizontal="center" vertical="center"/>
    </xf>
    <xf numFmtId="0" fontId="103" fillId="77" borderId="95" xfId="20964" applyFont="1" applyFill="1" applyBorder="1" applyAlignment="1">
      <alignment vertical="top" wrapText="1"/>
    </xf>
    <xf numFmtId="0" fontId="105" fillId="70" borderId="91" xfId="20964" applyFont="1" applyFill="1" applyBorder="1" applyAlignment="1">
      <alignment horizontal="center" vertical="center"/>
    </xf>
    <xf numFmtId="0" fontId="104" fillId="70" borderId="95" xfId="20964" applyFont="1" applyFill="1" applyBorder="1" applyAlignment="1">
      <alignment vertical="center" wrapText="1"/>
    </xf>
    <xf numFmtId="0" fontId="104" fillId="70" borderId="92" xfId="20964" applyFont="1" applyFill="1" applyBorder="1" applyAlignment="1">
      <alignment horizontal="left" vertical="center"/>
    </xf>
    <xf numFmtId="0" fontId="105" fillId="3" borderId="91" xfId="20964" applyFont="1" applyFill="1" applyBorder="1" applyAlignment="1">
      <alignment horizontal="center" vertical="center"/>
    </xf>
    <xf numFmtId="0" fontId="104" fillId="3" borderId="92" xfId="20964" applyFont="1" applyFill="1" applyBorder="1" applyAlignment="1">
      <alignment horizontal="left" vertical="center"/>
    </xf>
    <xf numFmtId="0" fontId="105" fillId="0" borderId="91" xfId="20964" applyFont="1" applyFill="1" applyBorder="1" applyAlignment="1">
      <alignment horizontal="center" vertical="center"/>
    </xf>
    <xf numFmtId="0" fontId="104" fillId="0" borderId="92" xfId="20964" applyFont="1" applyFill="1" applyBorder="1" applyAlignment="1">
      <alignment horizontal="left" vertical="center"/>
    </xf>
    <xf numFmtId="0" fontId="106" fillId="77" borderId="93" xfId="20964" applyFont="1" applyFill="1" applyBorder="1" applyAlignment="1">
      <alignment horizontal="center" vertical="center"/>
    </xf>
    <xf numFmtId="0" fontId="103" fillId="77" borderId="95" xfId="20964" applyFont="1" applyFill="1" applyBorder="1" applyAlignment="1">
      <alignment vertical="center"/>
    </xf>
    <xf numFmtId="0" fontId="103" fillId="76" borderId="94" xfId="20964" applyFont="1" applyFill="1" applyBorder="1" applyAlignment="1">
      <alignment vertical="center"/>
    </xf>
    <xf numFmtId="0" fontId="103" fillId="76" borderId="95" xfId="20964" applyFont="1" applyFill="1" applyBorder="1" applyAlignment="1">
      <alignment vertical="center"/>
    </xf>
    <xf numFmtId="0" fontId="108" fillId="3" borderId="91" xfId="20964" applyFont="1" applyFill="1" applyBorder="1" applyAlignment="1">
      <alignment horizontal="center" vertical="center"/>
    </xf>
    <xf numFmtId="0" fontId="109" fillId="77" borderId="93" xfId="20964" applyFont="1" applyFill="1" applyBorder="1" applyAlignment="1">
      <alignment horizontal="center" vertical="center"/>
    </xf>
    <xf numFmtId="0" fontId="45" fillId="77" borderId="95" xfId="20964" applyFont="1" applyFill="1" applyBorder="1" applyAlignment="1">
      <alignment vertical="center"/>
    </xf>
    <xf numFmtId="0" fontId="108" fillId="70" borderId="91" xfId="20964" applyFont="1" applyFill="1" applyBorder="1" applyAlignment="1">
      <alignment horizontal="center" vertical="center"/>
    </xf>
    <xf numFmtId="0" fontId="109" fillId="3" borderId="93" xfId="20964" applyFont="1" applyFill="1" applyBorder="1" applyAlignment="1">
      <alignment horizontal="center" vertical="center"/>
    </xf>
    <xf numFmtId="0" fontId="45" fillId="3" borderId="95" xfId="20964" applyFont="1" applyFill="1" applyBorder="1" applyAlignment="1">
      <alignment vertical="center"/>
    </xf>
    <xf numFmtId="0" fontId="105" fillId="70" borderId="93" xfId="20964" applyFont="1" applyFill="1" applyBorder="1" applyAlignment="1">
      <alignment horizontal="center" vertical="center"/>
    </xf>
    <xf numFmtId="0" fontId="19" fillId="70" borderId="93" xfId="20964" applyFont="1" applyFill="1" applyBorder="1" applyAlignment="1">
      <alignment horizontal="center" vertical="center"/>
    </xf>
    <xf numFmtId="0" fontId="99" fillId="0" borderId="93" xfId="0" applyFont="1" applyFill="1" applyBorder="1" applyAlignment="1">
      <alignment horizontal="left" vertical="center" wrapText="1"/>
    </xf>
    <xf numFmtId="0" fontId="4" fillId="36" borderId="93"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4" fillId="36" borderId="81" xfId="0" applyFont="1" applyFill="1" applyBorder="1" applyAlignment="1">
      <alignment vertical="center" wrapText="1"/>
    </xf>
    <xf numFmtId="0" fontId="4" fillId="36" borderId="92"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3" xfId="0" applyFont="1" applyBorder="1"/>
    <xf numFmtId="0" fontId="6" fillId="0" borderId="93" xfId="17" applyFill="1" applyBorder="1" applyAlignment="1" applyProtection="1">
      <alignment horizontal="left" vertical="center"/>
    </xf>
    <xf numFmtId="0" fontId="6" fillId="0" borderId="93" xfId="17" applyBorder="1" applyAlignment="1" applyProtection="1"/>
    <xf numFmtId="0" fontId="84" fillId="0" borderId="93" xfId="0" applyFont="1" applyFill="1" applyBorder="1"/>
    <xf numFmtId="0" fontId="6" fillId="0" borderId="93" xfId="17" applyFill="1" applyBorder="1" applyAlignment="1" applyProtection="1">
      <alignment horizontal="left" vertical="center" wrapText="1"/>
    </xf>
    <xf numFmtId="0" fontId="6" fillId="0" borderId="93"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0"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96" xfId="0" applyFont="1" applyFill="1" applyBorder="1" applyAlignment="1">
      <alignment wrapText="1"/>
    </xf>
    <xf numFmtId="0" fontId="3" fillId="3" borderId="97" xfId="0" applyFont="1" applyFill="1" applyBorder="1"/>
    <xf numFmtId="0" fontId="4" fillId="3" borderId="74" xfId="0" applyFont="1" applyFill="1" applyBorder="1" applyAlignment="1">
      <alignment horizontal="center" wrapText="1"/>
    </xf>
    <xf numFmtId="0" fontId="3" fillId="0" borderId="93" xfId="0" applyFont="1" applyFill="1" applyBorder="1" applyAlignment="1">
      <alignment horizontal="center"/>
    </xf>
    <xf numFmtId="0" fontId="3" fillId="0" borderId="93" xfId="0" applyFont="1" applyBorder="1" applyAlignment="1">
      <alignment horizontal="center"/>
    </xf>
    <xf numFmtId="0" fontId="3" fillId="3" borderId="62"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0" xfId="0" applyFont="1" applyFill="1" applyBorder="1" applyAlignment="1">
      <alignment horizontal="center" vertical="center" wrapText="1"/>
    </xf>
    <xf numFmtId="0" fontId="3" fillId="0" borderId="17" xfId="0" applyFont="1" applyBorder="1"/>
    <xf numFmtId="0" fontId="3" fillId="0" borderId="93" xfId="0" applyFont="1" applyBorder="1" applyAlignment="1">
      <alignment wrapText="1"/>
    </xf>
    <xf numFmtId="164" fontId="3" fillId="0" borderId="80" xfId="7" applyNumberFormat="1" applyFont="1" applyBorder="1"/>
    <xf numFmtId="0" fontId="98" fillId="0" borderId="93" xfId="0" applyFont="1" applyBorder="1" applyAlignment="1">
      <alignment horizontal="left" wrapText="1" indent="2"/>
    </xf>
    <xf numFmtId="0" fontId="4" fillId="0" borderId="17" xfId="0" applyFont="1" applyBorder="1"/>
    <xf numFmtId="0" fontId="4" fillId="0" borderId="93" xfId="0" applyFont="1" applyBorder="1" applyAlignment="1">
      <alignment wrapText="1"/>
    </xf>
    <xf numFmtId="164" fontId="4" fillId="0" borderId="80" xfId="7" applyNumberFormat="1" applyFont="1" applyBorder="1"/>
    <xf numFmtId="0" fontId="110" fillId="3" borderId="62" xfId="0" applyFont="1" applyFill="1" applyBorder="1" applyAlignment="1">
      <alignment horizontal="left"/>
    </xf>
    <xf numFmtId="0" fontId="110"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0" fontId="98" fillId="0" borderId="93" xfId="0" applyFont="1" applyBorder="1" applyAlignment="1">
      <alignment horizontal="left" wrapText="1" indent="4"/>
    </xf>
    <xf numFmtId="0" fontId="3" fillId="3" borderId="0" xfId="0" applyFont="1" applyFill="1" applyBorder="1" applyAlignment="1">
      <alignment wrapText="1"/>
    </xf>
    <xf numFmtId="0" fontId="4" fillId="0" borderId="20" xfId="0" applyFont="1" applyBorder="1"/>
    <xf numFmtId="0" fontId="4" fillId="0" borderId="21" xfId="0" applyFont="1" applyBorder="1" applyAlignment="1">
      <alignment wrapText="1"/>
    </xf>
    <xf numFmtId="0" fontId="2" fillId="2" borderId="85" xfId="0" applyFont="1" applyFill="1" applyBorder="1" applyAlignment="1">
      <alignment horizontal="right" vertical="center"/>
    </xf>
    <xf numFmtId="0" fontId="2" fillId="0" borderId="91" xfId="0" applyFont="1" applyBorder="1" applyAlignment="1">
      <alignment vertical="center" wrapText="1"/>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2" fillId="0" borderId="0" xfId="0" applyFont="1" applyFill="1"/>
    <xf numFmtId="0" fontId="114" fillId="0" borderId="67" xfId="0" applyNumberFormat="1" applyFont="1" applyFill="1" applyBorder="1" applyAlignment="1">
      <alignment horizontal="left" vertical="center" wrapText="1"/>
    </xf>
    <xf numFmtId="0" fontId="6" fillId="0" borderId="108" xfId="17" applyBorder="1" applyAlignment="1" applyProtection="1"/>
    <xf numFmtId="0" fontId="112" fillId="0" borderId="0" xfId="0" applyFont="1" applyFill="1" applyAlignment="1">
      <alignment horizontal="left" vertical="top" wrapText="1"/>
    </xf>
    <xf numFmtId="0" fontId="110" fillId="0" borderId="108" xfId="0" applyFont="1" applyBorder="1" applyAlignment="1">
      <alignment horizontal="center" vertical="center"/>
    </xf>
    <xf numFmtId="0" fontId="0" fillId="0" borderId="108" xfId="0" applyBorder="1" applyAlignment="1">
      <alignment horizontal="center"/>
    </xf>
    <xf numFmtId="0" fontId="123" fillId="3" borderId="108" xfId="20966" applyFont="1" applyFill="1" applyBorder="1" applyAlignment="1">
      <alignment horizontal="left" vertical="center" wrapText="1"/>
    </xf>
    <xf numFmtId="0" fontId="124" fillId="0" borderId="108" xfId="20966" applyFont="1" applyFill="1" applyBorder="1" applyAlignment="1">
      <alignment horizontal="left" vertical="center" wrapText="1" indent="1"/>
    </xf>
    <xf numFmtId="0" fontId="125" fillId="3" borderId="118" xfId="0" applyFont="1" applyFill="1" applyBorder="1" applyAlignment="1">
      <alignment horizontal="left" vertical="center" wrapText="1"/>
    </xf>
    <xf numFmtId="0" fontId="124" fillId="3" borderId="108" xfId="20966" applyFont="1" applyFill="1" applyBorder="1" applyAlignment="1">
      <alignment horizontal="left" vertical="center" wrapText="1" indent="1"/>
    </xf>
    <xf numFmtId="0" fontId="123" fillId="0" borderId="118" xfId="0" applyFont="1" applyFill="1" applyBorder="1" applyAlignment="1">
      <alignment horizontal="left" vertical="center" wrapText="1"/>
    </xf>
    <xf numFmtId="0" fontId="125" fillId="0" borderId="118" xfId="0" applyFont="1" applyFill="1" applyBorder="1" applyAlignment="1">
      <alignment horizontal="left" vertical="center" wrapText="1"/>
    </xf>
    <xf numFmtId="0" fontId="125" fillId="0" borderId="118" xfId="0" applyFont="1" applyFill="1" applyBorder="1" applyAlignment="1">
      <alignment vertical="center" wrapText="1"/>
    </xf>
    <xf numFmtId="0" fontId="126" fillId="0" borderId="118" xfId="0" applyFont="1" applyFill="1" applyBorder="1" applyAlignment="1">
      <alignment horizontal="left" vertical="center" wrapText="1" indent="1"/>
    </xf>
    <xf numFmtId="0" fontId="126" fillId="3" borderId="118" xfId="0" applyFont="1" applyFill="1" applyBorder="1" applyAlignment="1">
      <alignment horizontal="left" vertical="center" wrapText="1" indent="1"/>
    </xf>
    <xf numFmtId="0" fontId="125" fillId="3" borderId="119" xfId="0" applyFont="1" applyFill="1" applyBorder="1" applyAlignment="1">
      <alignment horizontal="left" vertical="center" wrapText="1"/>
    </xf>
    <xf numFmtId="0" fontId="126" fillId="0" borderId="108" xfId="20966" applyFont="1" applyFill="1" applyBorder="1" applyAlignment="1">
      <alignment horizontal="left" vertical="center" wrapText="1" indent="1"/>
    </xf>
    <xf numFmtId="0" fontId="125" fillId="0" borderId="108" xfId="0" applyFont="1" applyFill="1" applyBorder="1" applyAlignment="1">
      <alignment horizontal="left" vertical="center" wrapText="1"/>
    </xf>
    <xf numFmtId="0" fontId="127" fillId="0" borderId="108" xfId="20966" applyFont="1" applyFill="1" applyBorder="1" applyAlignment="1">
      <alignment horizontal="center" vertical="center" wrapText="1"/>
    </xf>
    <xf numFmtId="0" fontId="125" fillId="3" borderId="120" xfId="0" applyFont="1" applyFill="1" applyBorder="1" applyAlignment="1">
      <alignment horizontal="left" vertical="center" wrapText="1"/>
    </xf>
    <xf numFmtId="0" fontId="0" fillId="0" borderId="121" xfId="0" applyBorder="1" applyAlignment="1">
      <alignment horizontal="center"/>
    </xf>
    <xf numFmtId="0" fontId="124" fillId="3" borderId="121" xfId="20966" applyFont="1" applyFill="1" applyBorder="1" applyAlignment="1">
      <alignment horizontal="left" vertical="center" wrapText="1" indent="1"/>
    </xf>
    <xf numFmtId="0" fontId="124" fillId="3" borderId="118" xfId="0" applyFont="1" applyFill="1" applyBorder="1" applyAlignment="1">
      <alignment horizontal="left" vertical="center" wrapText="1" indent="1"/>
    </xf>
    <xf numFmtId="0" fontId="124" fillId="0" borderId="121" xfId="20966" applyFont="1" applyFill="1" applyBorder="1" applyAlignment="1">
      <alignment horizontal="left" vertical="center" wrapText="1" indent="1"/>
    </xf>
    <xf numFmtId="0" fontId="125" fillId="0" borderId="118" xfId="0" applyFont="1" applyBorder="1" applyAlignment="1">
      <alignment horizontal="left" vertical="center" wrapText="1"/>
    </xf>
    <xf numFmtId="0" fontId="124" fillId="0" borderId="118" xfId="0" applyFont="1" applyBorder="1" applyAlignment="1">
      <alignment horizontal="left" vertical="center" wrapText="1" indent="1"/>
    </xf>
    <xf numFmtId="0" fontId="124" fillId="0" borderId="119" xfId="0" applyFont="1" applyBorder="1" applyAlignment="1">
      <alignment horizontal="left" vertical="center" wrapText="1" indent="1"/>
    </xf>
    <xf numFmtId="0" fontId="125" fillId="0" borderId="121" xfId="20966" applyFont="1" applyFill="1" applyBorder="1" applyAlignment="1">
      <alignment horizontal="left" vertical="center" wrapText="1"/>
    </xf>
    <xf numFmtId="0" fontId="125" fillId="0" borderId="121" xfId="0" applyFont="1" applyFill="1" applyBorder="1" applyAlignment="1">
      <alignment vertical="center" wrapText="1"/>
    </xf>
    <xf numFmtId="0" fontId="127" fillId="0" borderId="121" xfId="20966" applyFont="1" applyFill="1" applyBorder="1" applyAlignment="1">
      <alignment horizontal="center" vertical="center" wrapText="1"/>
    </xf>
    <xf numFmtId="0" fontId="125" fillId="3" borderId="121" xfId="20966" applyFont="1" applyFill="1" applyBorder="1" applyAlignment="1">
      <alignment horizontal="left" vertical="center" wrapText="1"/>
    </xf>
    <xf numFmtId="0" fontId="128" fillId="0" borderId="0" xfId="0" applyFont="1" applyAlignment="1">
      <alignment horizontal="justify"/>
    </xf>
    <xf numFmtId="0" fontId="125" fillId="0" borderId="12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1" xfId="0" applyFont="1" applyFill="1" applyBorder="1" applyAlignment="1" applyProtection="1">
      <alignment horizontal="center" vertical="center" wrapText="1"/>
    </xf>
    <xf numFmtId="0" fontId="0" fillId="0" borderId="121" xfId="0" applyBorder="1" applyAlignment="1">
      <alignment horizontal="center" vertical="center"/>
    </xf>
    <xf numFmtId="0" fontId="125" fillId="0" borderId="126" xfId="0" applyFont="1" applyFill="1" applyBorder="1" applyAlignment="1">
      <alignment horizontal="justify" vertical="center" wrapText="1"/>
    </xf>
    <xf numFmtId="0" fontId="124" fillId="0" borderId="118" xfId="0" applyFont="1" applyFill="1" applyBorder="1" applyAlignment="1">
      <alignment horizontal="left" vertical="center" wrapText="1" indent="1"/>
    </xf>
    <xf numFmtId="0" fontId="124" fillId="0" borderId="119" xfId="0" applyFont="1" applyFill="1" applyBorder="1" applyAlignment="1">
      <alignment horizontal="left" vertical="center" wrapText="1" indent="1"/>
    </xf>
    <xf numFmtId="0" fontId="125" fillId="0" borderId="118" xfId="0" applyFont="1" applyFill="1" applyBorder="1" applyAlignment="1">
      <alignment horizontal="justify" vertical="center" wrapText="1"/>
    </xf>
    <xf numFmtId="0" fontId="123" fillId="0" borderId="118" xfId="0" applyFont="1" applyFill="1" applyBorder="1" applyAlignment="1">
      <alignment horizontal="justify" vertical="center" wrapText="1"/>
    </xf>
    <xf numFmtId="0" fontId="125" fillId="3" borderId="118" xfId="0" applyFont="1" applyFill="1" applyBorder="1" applyAlignment="1">
      <alignment horizontal="justify" vertical="center" wrapText="1"/>
    </xf>
    <xf numFmtId="0" fontId="125" fillId="0" borderId="119" xfId="0" applyFont="1" applyFill="1" applyBorder="1" applyAlignment="1">
      <alignment horizontal="justify" vertical="center" wrapText="1"/>
    </xf>
    <xf numFmtId="0" fontId="125" fillId="0" borderId="120" xfId="0" applyFont="1" applyFill="1" applyBorder="1" applyAlignment="1">
      <alignment horizontal="justify" vertical="center" wrapText="1"/>
    </xf>
    <xf numFmtId="0" fontId="123" fillId="0" borderId="118" xfId="0" applyFont="1" applyFill="1" applyBorder="1" applyAlignment="1">
      <alignment vertical="center" wrapText="1"/>
    </xf>
    <xf numFmtId="0" fontId="124" fillId="0" borderId="118" xfId="0" applyFont="1" applyFill="1" applyBorder="1" applyAlignment="1">
      <alignment horizontal="left" vertical="center" wrapText="1"/>
    </xf>
    <xf numFmtId="0" fontId="125" fillId="0" borderId="127" xfId="0" applyFont="1" applyFill="1" applyBorder="1" applyAlignment="1">
      <alignment vertical="center" wrapText="1"/>
    </xf>
    <xf numFmtId="0" fontId="125" fillId="3" borderId="118" xfId="0" applyFont="1" applyFill="1" applyBorder="1" applyAlignment="1">
      <alignment vertical="center" wrapText="1"/>
    </xf>
    <xf numFmtId="0" fontId="103" fillId="0" borderId="124" xfId="0" applyNumberFormat="1" applyFont="1" applyFill="1" applyBorder="1" applyAlignment="1">
      <alignment vertical="center" wrapText="1"/>
    </xf>
    <xf numFmtId="0" fontId="2" fillId="0" borderId="124" xfId="0" applyNumberFormat="1" applyFont="1" applyFill="1" applyBorder="1" applyAlignment="1">
      <alignment horizontal="left" vertical="center" wrapText="1" indent="4"/>
    </xf>
    <xf numFmtId="0" fontId="45" fillId="0" borderId="124" xfId="0" applyNumberFormat="1" applyFont="1" applyFill="1" applyBorder="1" applyAlignment="1">
      <alignment vertical="center" wrapText="1"/>
    </xf>
    <xf numFmtId="0" fontId="2" fillId="0" borderId="121" xfId="0" applyFont="1" applyFill="1" applyBorder="1" applyAlignment="1" applyProtection="1">
      <alignment horizontal="left" vertical="center" indent="11"/>
      <protection locked="0"/>
    </xf>
    <xf numFmtId="0" fontId="46" fillId="0" borderId="121" xfId="0" applyFont="1" applyFill="1" applyBorder="1" applyAlignment="1" applyProtection="1">
      <alignment horizontal="left" vertical="center" indent="17"/>
      <protection locked="0"/>
    </xf>
    <xf numFmtId="0" fontId="110" fillId="0" borderId="121" xfId="0" applyFont="1" applyBorder="1" applyAlignment="1">
      <alignment vertical="center"/>
    </xf>
    <xf numFmtId="0" fontId="94" fillId="0" borderId="121" xfId="0" applyNumberFormat="1" applyFont="1" applyFill="1" applyBorder="1" applyAlignment="1">
      <alignment vertical="center" wrapText="1"/>
    </xf>
    <xf numFmtId="0" fontId="95" fillId="0" borderId="124" xfId="0" applyNumberFormat="1" applyFont="1" applyFill="1" applyBorder="1" applyAlignment="1">
      <alignment horizontal="left" vertical="center" wrapText="1"/>
    </xf>
    <xf numFmtId="0" fontId="2" fillId="0" borderId="124" xfId="0" applyNumberFormat="1" applyFont="1" applyFill="1" applyBorder="1" applyAlignment="1">
      <alignment horizontal="left" vertical="center" wrapText="1"/>
    </xf>
    <xf numFmtId="193" fontId="93" fillId="0" borderId="0" xfId="0" applyNumberFormat="1" applyFont="1" applyFill="1" applyBorder="1" applyAlignment="1" applyProtection="1">
      <alignment horizontal="right"/>
    </xf>
    <xf numFmtId="0" fontId="124" fillId="3" borderId="119" xfId="0" applyFont="1" applyFill="1" applyBorder="1" applyAlignment="1">
      <alignment horizontal="left" vertical="center" wrapText="1" indent="1"/>
    </xf>
    <xf numFmtId="0" fontId="124" fillId="3" borderId="121" xfId="0" applyFont="1" applyFill="1" applyBorder="1" applyAlignment="1">
      <alignment horizontal="left" vertical="center" wrapText="1" indent="1"/>
    </xf>
    <xf numFmtId="0" fontId="125" fillId="0" borderId="121" xfId="0" applyFont="1" applyBorder="1" applyAlignment="1">
      <alignment horizontal="left" vertical="center" wrapText="1"/>
    </xf>
    <xf numFmtId="0" fontId="84" fillId="0" borderId="121" xfId="0" applyFont="1" applyBorder="1"/>
    <xf numFmtId="0" fontId="124" fillId="0" borderId="121" xfId="0" applyFont="1" applyBorder="1" applyAlignment="1">
      <alignment horizontal="left" vertical="center" wrapText="1" indent="1"/>
    </xf>
    <xf numFmtId="0" fontId="125" fillId="3" borderId="121" xfId="0" applyFont="1" applyFill="1" applyBorder="1" applyAlignment="1">
      <alignment horizontal="left" vertical="center" wrapText="1"/>
    </xf>
    <xf numFmtId="0" fontId="126" fillId="3" borderId="121" xfId="0" applyFont="1" applyFill="1" applyBorder="1" applyAlignment="1">
      <alignment horizontal="left" vertical="center" wrapText="1" indent="1"/>
    </xf>
    <xf numFmtId="0" fontId="128" fillId="0" borderId="121" xfId="0" applyFont="1" applyBorder="1" applyAlignment="1">
      <alignment horizontal="justify"/>
    </xf>
    <xf numFmtId="0" fontId="124" fillId="0" borderId="121" xfId="0" applyFont="1" applyFill="1" applyBorder="1" applyAlignment="1">
      <alignment horizontal="left" vertical="center" wrapText="1" indent="1"/>
    </xf>
    <xf numFmtId="0" fontId="112" fillId="0" borderId="0" xfId="0" applyFont="1"/>
    <xf numFmtId="0" fontId="115" fillId="0" borderId="121" xfId="0" applyFont="1" applyBorder="1"/>
    <xf numFmtId="49" fontId="117" fillId="0" borderId="121" xfId="5" applyNumberFormat="1" applyFont="1" applyFill="1" applyBorder="1" applyAlignment="1" applyProtection="1">
      <alignment horizontal="right" vertical="center"/>
      <protection locked="0"/>
    </xf>
    <xf numFmtId="0" fontId="116" fillId="3" borderId="121" xfId="13" applyFont="1" applyFill="1" applyBorder="1" applyAlignment="1" applyProtection="1">
      <alignment horizontal="left" vertical="center" wrapText="1"/>
      <protection locked="0"/>
    </xf>
    <xf numFmtId="49" fontId="116" fillId="3" borderId="121" xfId="5" applyNumberFormat="1" applyFont="1" applyFill="1" applyBorder="1" applyAlignment="1" applyProtection="1">
      <alignment horizontal="right" vertical="center"/>
      <protection locked="0"/>
    </xf>
    <xf numFmtId="0" fontId="116" fillId="0" borderId="121" xfId="13" applyFont="1" applyFill="1" applyBorder="1" applyAlignment="1" applyProtection="1">
      <alignment horizontal="left" vertical="center" wrapText="1"/>
      <protection locked="0"/>
    </xf>
    <xf numFmtId="49" fontId="116" fillId="0" borderId="121" xfId="5" applyNumberFormat="1" applyFont="1" applyFill="1" applyBorder="1" applyAlignment="1" applyProtection="1">
      <alignment horizontal="right" vertical="center"/>
      <protection locked="0"/>
    </xf>
    <xf numFmtId="0" fontId="118" fillId="0" borderId="121" xfId="13" applyFont="1" applyFill="1" applyBorder="1" applyAlignment="1" applyProtection="1">
      <alignment horizontal="left" vertical="center" wrapText="1"/>
      <protection locked="0"/>
    </xf>
    <xf numFmtId="0" fontId="115" fillId="0" borderId="121" xfId="0" applyFont="1" applyFill="1" applyBorder="1" applyAlignment="1">
      <alignment horizontal="center" vertical="center" wrapText="1"/>
    </xf>
    <xf numFmtId="14" fontId="112" fillId="0" borderId="0" xfId="0" applyNumberFormat="1" applyFont="1"/>
    <xf numFmtId="43" fontId="95" fillId="0" borderId="0" xfId="7" applyFont="1"/>
    <xf numFmtId="0" fontId="112" fillId="0" borderId="0" xfId="0" applyFont="1" applyAlignment="1">
      <alignment wrapText="1"/>
    </xf>
    <xf numFmtId="0" fontId="111" fillId="0" borderId="121" xfId="0" applyFont="1" applyBorder="1"/>
    <xf numFmtId="0" fontId="111" fillId="0" borderId="121" xfId="0" applyFont="1" applyFill="1" applyBorder="1"/>
    <xf numFmtId="0" fontId="111" fillId="0" borderId="121" xfId="0" applyFont="1" applyBorder="1" applyAlignment="1">
      <alignment horizontal="left" indent="8"/>
    </xf>
    <xf numFmtId="0" fontId="111" fillId="0" borderId="121" xfId="0" applyFont="1" applyBorder="1" applyAlignment="1">
      <alignment wrapText="1"/>
    </xf>
    <xf numFmtId="0" fontId="115" fillId="0" borderId="0" xfId="0" applyFont="1"/>
    <xf numFmtId="0" fontId="114" fillId="0" borderId="121" xfId="0" applyFont="1" applyBorder="1"/>
    <xf numFmtId="49" fontId="117" fillId="0" borderId="121" xfId="5" applyNumberFormat="1" applyFont="1" applyFill="1" applyBorder="1" applyAlignment="1" applyProtection="1">
      <alignment horizontal="right" vertical="center" wrapText="1"/>
      <protection locked="0"/>
    </xf>
    <xf numFmtId="49" fontId="116" fillId="3" borderId="121" xfId="5" applyNumberFormat="1" applyFont="1" applyFill="1" applyBorder="1" applyAlignment="1" applyProtection="1">
      <alignment horizontal="right" vertical="center" wrapText="1"/>
      <protection locked="0"/>
    </xf>
    <xf numFmtId="49" fontId="116" fillId="0" borderId="121" xfId="5" applyNumberFormat="1" applyFont="1" applyFill="1" applyBorder="1" applyAlignment="1" applyProtection="1">
      <alignment horizontal="right" vertical="center" wrapText="1"/>
      <protection locked="0"/>
    </xf>
    <xf numFmtId="0" fontId="111" fillId="0" borderId="121" xfId="0" applyFont="1" applyBorder="1" applyAlignment="1">
      <alignment horizontal="center" vertical="center" wrapText="1"/>
    </xf>
    <xf numFmtId="0" fontId="111" fillId="0" borderId="125" xfId="0" applyFont="1" applyFill="1" applyBorder="1" applyAlignment="1">
      <alignment horizontal="center" vertical="center" wrapText="1"/>
    </xf>
    <xf numFmtId="0" fontId="111" fillId="0" borderId="121"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Border="1"/>
    <xf numFmtId="0" fontId="112" fillId="0" borderId="0" xfId="0" applyFont="1" applyBorder="1" applyAlignment="1">
      <alignment horizontal="left"/>
    </xf>
    <xf numFmtId="0" fontId="114" fillId="0" borderId="121" xfId="0" applyFont="1" applyFill="1" applyBorder="1"/>
    <xf numFmtId="0" fontId="111" fillId="0" borderId="121" xfId="0" applyNumberFormat="1" applyFont="1" applyFill="1" applyBorder="1" applyAlignment="1">
      <alignment horizontal="left" vertical="center" wrapText="1"/>
    </xf>
    <xf numFmtId="0" fontId="114" fillId="0" borderId="121" xfId="0" applyFont="1" applyFill="1" applyBorder="1" applyAlignment="1">
      <alignment horizontal="left" wrapText="1" indent="1"/>
    </xf>
    <xf numFmtId="0" fontId="114" fillId="0" borderId="121" xfId="0" applyFont="1" applyFill="1" applyBorder="1" applyAlignment="1">
      <alignment horizontal="left" vertical="center" indent="1"/>
    </xf>
    <xf numFmtId="0" fontId="111" fillId="0" borderId="121" xfId="0" applyFont="1" applyFill="1" applyBorder="1" applyAlignment="1">
      <alignment horizontal="left" wrapText="1" indent="1"/>
    </xf>
    <xf numFmtId="0" fontId="111" fillId="0" borderId="121" xfId="0" applyFont="1" applyFill="1" applyBorder="1" applyAlignment="1">
      <alignment horizontal="left" indent="1"/>
    </xf>
    <xf numFmtId="0" fontId="111" fillId="0" borderId="121" xfId="0" applyFont="1" applyFill="1" applyBorder="1" applyAlignment="1">
      <alignment horizontal="left" wrapText="1" indent="4"/>
    </xf>
    <xf numFmtId="0" fontId="111" fillId="0" borderId="121" xfId="0" applyNumberFormat="1" applyFont="1" applyFill="1" applyBorder="1" applyAlignment="1">
      <alignment horizontal="left" indent="3"/>
    </xf>
    <xf numFmtId="0" fontId="114" fillId="0" borderId="121" xfId="0" applyFont="1" applyFill="1" applyBorder="1" applyAlignment="1">
      <alignment horizontal="left" indent="1"/>
    </xf>
    <xf numFmtId="0" fontId="115" fillId="0" borderId="7" xfId="0" applyFont="1" applyBorder="1"/>
    <xf numFmtId="0" fontId="115" fillId="0" borderId="121" xfId="0" applyFont="1" applyFill="1" applyBorder="1"/>
    <xf numFmtId="0" fontId="112" fillId="0" borderId="121" xfId="0" applyFont="1" applyFill="1" applyBorder="1" applyAlignment="1">
      <alignment horizontal="left" wrapText="1" indent="2"/>
    </xf>
    <xf numFmtId="0" fontId="112" fillId="0" borderId="121" xfId="0" applyFont="1" applyFill="1" applyBorder="1"/>
    <xf numFmtId="0" fontId="112" fillId="0" borderId="121" xfId="0" applyFont="1" applyFill="1" applyBorder="1" applyAlignment="1">
      <alignment horizontal="left" wrapText="1"/>
    </xf>
    <xf numFmtId="0" fontId="111" fillId="0" borderId="0" xfId="0" applyFont="1" applyBorder="1"/>
    <xf numFmtId="0" fontId="111" fillId="0" borderId="121" xfId="0" applyFont="1" applyBorder="1" applyAlignment="1">
      <alignment horizontal="left" indent="1"/>
    </xf>
    <xf numFmtId="0" fontId="111" fillId="0" borderId="121" xfId="0" applyFont="1" applyBorder="1" applyAlignment="1">
      <alignment horizontal="center"/>
    </xf>
    <xf numFmtId="0" fontId="111" fillId="0" borderId="0" xfId="0" applyFont="1" applyBorder="1" applyAlignment="1">
      <alignment horizontal="center" vertical="center"/>
    </xf>
    <xf numFmtId="0" fontId="111" fillId="0" borderId="121" xfId="0" applyFont="1" applyFill="1" applyBorder="1" applyAlignment="1">
      <alignment horizontal="center" vertical="center" wrapText="1"/>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Border="1" applyAlignment="1">
      <alignment horizontal="center" vertical="center" wrapText="1"/>
    </xf>
    <xf numFmtId="0" fontId="111" fillId="0" borderId="100"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124" xfId="0" applyFont="1" applyFill="1" applyBorder="1" applyAlignment="1">
      <alignment horizontal="center" vertical="center" wrapText="1"/>
    </xf>
    <xf numFmtId="0" fontId="111" fillId="0" borderId="101" xfId="0" applyFont="1" applyFill="1" applyBorder="1" applyAlignment="1">
      <alignment horizontal="center" vertical="center" wrapText="1"/>
    </xf>
    <xf numFmtId="0" fontId="111" fillId="0" borderId="0" xfId="0" applyFont="1" applyFill="1"/>
    <xf numFmtId="49" fontId="111" fillId="0" borderId="22" xfId="0" applyNumberFormat="1" applyFont="1" applyFill="1" applyBorder="1" applyAlignment="1">
      <alignment horizontal="left" wrapText="1" indent="1"/>
    </xf>
    <xf numFmtId="0" fontId="111" fillId="0" borderId="20" xfId="0" applyNumberFormat="1" applyFont="1" applyFill="1" applyBorder="1" applyAlignment="1">
      <alignment horizontal="left" wrapText="1" indent="1"/>
    </xf>
    <xf numFmtId="49" fontId="111" fillId="0" borderId="80" xfId="0" applyNumberFormat="1" applyFont="1" applyFill="1" applyBorder="1" applyAlignment="1">
      <alignment horizontal="left" wrapText="1" indent="1"/>
    </xf>
    <xf numFmtId="0" fontId="111" fillId="0" borderId="17" xfId="0" applyNumberFormat="1" applyFont="1" applyFill="1" applyBorder="1" applyAlignment="1">
      <alignment horizontal="left" wrapText="1" indent="1"/>
    </xf>
    <xf numFmtId="49" fontId="111" fillId="0" borderId="17" xfId="0" applyNumberFormat="1" applyFont="1" applyFill="1" applyBorder="1" applyAlignment="1">
      <alignment horizontal="left" wrapText="1" indent="3"/>
    </xf>
    <xf numFmtId="49" fontId="111" fillId="0" borderId="80" xfId="0" applyNumberFormat="1" applyFont="1" applyFill="1" applyBorder="1" applyAlignment="1">
      <alignment horizontal="left" wrapText="1" indent="3"/>
    </xf>
    <xf numFmtId="49" fontId="111" fillId="0" borderId="80" xfId="0" applyNumberFormat="1" applyFont="1" applyFill="1" applyBorder="1" applyAlignment="1">
      <alignment horizontal="left" wrapText="1" indent="2"/>
    </xf>
    <xf numFmtId="49" fontId="111" fillId="0" borderId="17" xfId="0" applyNumberFormat="1" applyFont="1" applyBorder="1" applyAlignment="1">
      <alignment horizontal="left" wrapText="1" indent="2"/>
    </xf>
    <xf numFmtId="49" fontId="111" fillId="0" borderId="80" xfId="0" applyNumberFormat="1" applyFont="1" applyFill="1" applyBorder="1" applyAlignment="1">
      <alignment horizontal="left" vertical="top" wrapText="1" indent="2"/>
    </xf>
    <xf numFmtId="49" fontId="111" fillId="0" borderId="80" xfId="0" applyNumberFormat="1" applyFont="1" applyFill="1" applyBorder="1" applyAlignment="1">
      <alignment horizontal="left" indent="1"/>
    </xf>
    <xf numFmtId="0" fontId="111" fillId="0" borderId="17" xfId="0" applyNumberFormat="1" applyFont="1" applyBorder="1" applyAlignment="1">
      <alignment horizontal="left" indent="1"/>
    </xf>
    <xf numFmtId="49" fontId="111" fillId="0" borderId="17" xfId="0" applyNumberFormat="1" applyFont="1" applyBorder="1" applyAlignment="1">
      <alignment horizontal="left" indent="1"/>
    </xf>
    <xf numFmtId="49" fontId="111" fillId="0" borderId="80" xfId="0" applyNumberFormat="1" applyFont="1" applyFill="1" applyBorder="1" applyAlignment="1">
      <alignment horizontal="left" indent="3"/>
    </xf>
    <xf numFmtId="49" fontId="111" fillId="0" borderId="17" xfId="0" applyNumberFormat="1" applyFont="1" applyBorder="1" applyAlignment="1">
      <alignment horizontal="left" indent="3"/>
    </xf>
    <xf numFmtId="0" fontId="111" fillId="0" borderId="17" xfId="0" applyFont="1" applyBorder="1" applyAlignment="1">
      <alignment horizontal="left" indent="2"/>
    </xf>
    <xf numFmtId="0" fontId="111" fillId="0" borderId="80" xfId="0" applyFont="1" applyBorder="1" applyAlignment="1">
      <alignment horizontal="left" indent="2"/>
    </xf>
    <xf numFmtId="0" fontId="111" fillId="0" borderId="17" xfId="0" applyFont="1" applyBorder="1" applyAlignment="1">
      <alignment horizontal="left" indent="1"/>
    </xf>
    <xf numFmtId="0" fontId="111" fillId="0" borderId="80" xfId="0" applyFont="1" applyBorder="1" applyAlignment="1">
      <alignment horizontal="left" indent="1"/>
    </xf>
    <xf numFmtId="0" fontId="114" fillId="0" borderId="63" xfId="0" applyFont="1" applyBorder="1"/>
    <xf numFmtId="0" fontId="111" fillId="0" borderId="66" xfId="0" applyFont="1" applyBorder="1"/>
    <xf numFmtId="0" fontId="111" fillId="0" borderId="74" xfId="0" applyFont="1" applyBorder="1" applyAlignment="1">
      <alignment horizontal="center" vertical="center" wrapText="1"/>
    </xf>
    <xf numFmtId="0" fontId="111" fillId="0" borderId="80" xfId="0" applyFont="1" applyFill="1" applyBorder="1" applyAlignment="1">
      <alignment horizontal="center" vertical="center" wrapText="1"/>
    </xf>
    <xf numFmtId="0" fontId="111" fillId="0" borderId="0" xfId="0" applyFont="1" applyBorder="1" applyAlignment="1">
      <alignment wrapText="1"/>
    </xf>
    <xf numFmtId="14" fontId="111" fillId="0" borderId="0" xfId="0" applyNumberFormat="1" applyFont="1" applyBorder="1"/>
    <xf numFmtId="0" fontId="111" fillId="0" borderId="0" xfId="0" applyFont="1" applyAlignment="1">
      <alignment horizontal="center" vertical="center"/>
    </xf>
    <xf numFmtId="0" fontId="111" fillId="0" borderId="0" xfId="0" applyFont="1" applyBorder="1" applyAlignment="1">
      <alignment horizontal="left"/>
    </xf>
    <xf numFmtId="0" fontId="114" fillId="0" borderId="121" xfId="0" applyNumberFormat="1" applyFont="1" applyFill="1" applyBorder="1" applyAlignment="1">
      <alignment horizontal="left" vertical="center" wrapText="1"/>
    </xf>
    <xf numFmtId="0" fontId="111" fillId="0" borderId="7" xfId="0" applyFont="1" applyFill="1" applyBorder="1" applyAlignment="1">
      <alignment horizontal="center" vertical="center" wrapText="1"/>
    </xf>
    <xf numFmtId="0" fontId="116" fillId="0" borderId="0" xfId="0" applyFont="1"/>
    <xf numFmtId="0" fontId="93" fillId="0" borderId="0" xfId="0" applyFont="1" applyFill="1" applyBorder="1" applyAlignment="1">
      <alignment wrapText="1"/>
    </xf>
    <xf numFmtId="0" fontId="114" fillId="0" borderId="121"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16" xfId="0" applyNumberFormat="1" applyFont="1" applyFill="1" applyBorder="1" applyAlignment="1">
      <alignment horizontal="left" vertical="center" wrapText="1" indent="1" readingOrder="1"/>
    </xf>
    <xf numFmtId="0" fontId="132" fillId="0" borderId="121" xfId="0" applyFont="1" applyBorder="1" applyAlignment="1">
      <alignment horizontal="left" indent="3"/>
    </xf>
    <xf numFmtId="0" fontId="114" fillId="0" borderId="121" xfId="0" applyNumberFormat="1" applyFont="1" applyFill="1" applyBorder="1" applyAlignment="1">
      <alignment vertical="center" wrapText="1" readingOrder="1"/>
    </xf>
    <xf numFmtId="0" fontId="132" fillId="0" borderId="121" xfId="0" applyFont="1" applyFill="1" applyBorder="1" applyAlignment="1">
      <alignment horizontal="left" indent="2"/>
    </xf>
    <xf numFmtId="0" fontId="111" fillId="0" borderId="117" xfId="0" applyNumberFormat="1" applyFont="1" applyFill="1" applyBorder="1" applyAlignment="1">
      <alignment vertical="center" wrapText="1" readingOrder="1"/>
    </xf>
    <xf numFmtId="0" fontId="132" fillId="0" borderId="125" xfId="0" applyFont="1" applyBorder="1" applyAlignment="1">
      <alignment horizontal="left" indent="2"/>
    </xf>
    <xf numFmtId="0" fontId="111" fillId="0" borderId="116" xfId="0" applyNumberFormat="1" applyFont="1" applyFill="1" applyBorder="1" applyAlignment="1">
      <alignment vertical="center" wrapText="1" readingOrder="1"/>
    </xf>
    <xf numFmtId="0" fontId="132" fillId="0" borderId="121" xfId="0" applyFont="1" applyBorder="1" applyAlignment="1">
      <alignment horizontal="left" indent="2"/>
    </xf>
    <xf numFmtId="0" fontId="111" fillId="0" borderId="115" xfId="0" applyNumberFormat="1" applyFont="1" applyFill="1" applyBorder="1" applyAlignment="1">
      <alignment vertical="center" wrapText="1" readingOrder="1"/>
    </xf>
    <xf numFmtId="0" fontId="132" fillId="0" borderId="7" xfId="0" applyFont="1" applyBorder="1"/>
    <xf numFmtId="167" fontId="133" fillId="80" borderId="56" xfId="0" applyNumberFormat="1" applyFont="1" applyFill="1" applyBorder="1" applyAlignment="1">
      <alignment horizontal="center"/>
    </xf>
    <xf numFmtId="0" fontId="2" fillId="0" borderId="122" xfId="0" applyFont="1" applyBorder="1" applyAlignment="1">
      <alignment wrapText="1"/>
    </xf>
    <xf numFmtId="0" fontId="84" fillId="0" borderId="83" xfId="0" applyFont="1" applyBorder="1" applyAlignment="1"/>
    <xf numFmtId="0" fontId="2" fillId="0" borderId="83" xfId="0" applyFont="1" applyBorder="1" applyAlignment="1"/>
    <xf numFmtId="10" fontId="84" fillId="0" borderId="83" xfId="20962" applyNumberFormat="1" applyFont="1" applyBorder="1" applyAlignment="1"/>
    <xf numFmtId="0" fontId="2" fillId="0" borderId="100" xfId="0" applyFont="1" applyBorder="1" applyAlignment="1">
      <alignment wrapText="1"/>
    </xf>
    <xf numFmtId="0" fontId="85" fillId="0" borderId="121" xfId="0" applyFont="1" applyBorder="1"/>
    <xf numFmtId="0" fontId="85" fillId="0" borderId="121" xfId="0" applyFont="1" applyBorder="1" applyAlignment="1">
      <alignment horizontal="left"/>
    </xf>
    <xf numFmtId="164" fontId="2" fillId="0" borderId="0" xfId="7" applyNumberFormat="1" applyFont="1"/>
    <xf numFmtId="164" fontId="84" fillId="0" borderId="0" xfId="7" applyNumberFormat="1" applyFont="1"/>
    <xf numFmtId="164" fontId="2" fillId="0" borderId="0" xfId="7" applyNumberFormat="1" applyFont="1" applyBorder="1"/>
    <xf numFmtId="164" fontId="84" fillId="0" borderId="0" xfId="7" applyNumberFormat="1" applyFont="1" applyBorder="1"/>
    <xf numFmtId="164" fontId="2" fillId="0" borderId="108" xfId="7" applyNumberFormat="1" applyFont="1" applyFill="1" applyBorder="1" applyAlignment="1" applyProtection="1">
      <alignment horizontal="center" vertical="center" wrapText="1"/>
    </xf>
    <xf numFmtId="164" fontId="0" fillId="0" borderId="0" xfId="7" applyNumberFormat="1" applyFont="1"/>
    <xf numFmtId="164" fontId="85" fillId="0" borderId="0" xfId="7" applyNumberFormat="1" applyFont="1"/>
    <xf numFmtId="164" fontId="85" fillId="0" borderId="0" xfId="7" applyNumberFormat="1" applyFont="1" applyBorder="1"/>
    <xf numFmtId="164" fontId="0" fillId="0" borderId="135" xfId="7" applyNumberFormat="1" applyFont="1" applyBorder="1"/>
    <xf numFmtId="164" fontId="0" fillId="0" borderId="0" xfId="0" applyNumberFormat="1"/>
    <xf numFmtId="164" fontId="2" fillId="0" borderId="121" xfId="7" applyNumberFormat="1" applyFont="1" applyFill="1" applyBorder="1" applyAlignment="1" applyProtection="1">
      <alignment horizontal="center" vertical="center" wrapText="1"/>
    </xf>
    <xf numFmtId="164" fontId="93" fillId="0" borderId="0" xfId="7" applyNumberFormat="1" applyFont="1" applyFill="1" applyBorder="1" applyAlignment="1" applyProtection="1">
      <alignment horizontal="right"/>
    </xf>
    <xf numFmtId="193" fontId="0" fillId="0" borderId="0" xfId="0" applyNumberFormat="1"/>
    <xf numFmtId="193" fontId="85" fillId="0" borderId="0" xfId="0" applyNumberFormat="1" applyFont="1"/>
    <xf numFmtId="43" fontId="85" fillId="0" borderId="0" xfId="0" applyNumberFormat="1" applyFont="1"/>
    <xf numFmtId="10" fontId="3" fillId="0" borderId="0" xfId="0" applyNumberFormat="1" applyFont="1" applyFill="1" applyAlignment="1">
      <alignment horizontal="left" vertical="center"/>
    </xf>
    <xf numFmtId="164" fontId="84" fillId="0" borderId="0" xfId="7" applyNumberFormat="1" applyFont="1" applyAlignment="1">
      <alignment horizontal="center" vertical="center"/>
    </xf>
    <xf numFmtId="193" fontId="134" fillId="0" borderId="30" xfId="0" applyNumberFormat="1" applyFont="1" applyBorder="1" applyAlignment="1">
      <alignment horizontal="center" vertical="center"/>
    </xf>
    <xf numFmtId="193" fontId="135" fillId="0" borderId="11" xfId="0" applyNumberFormat="1" applyFont="1" applyBorder="1" applyAlignment="1">
      <alignment horizontal="center" vertical="center"/>
    </xf>
    <xf numFmtId="193" fontId="136" fillId="0" borderId="11" xfId="0" applyNumberFormat="1" applyFont="1" applyBorder="1" applyAlignment="1">
      <alignment horizontal="center" vertical="center"/>
    </xf>
    <xf numFmtId="193" fontId="134" fillId="0" borderId="11" xfId="0" applyNumberFormat="1" applyFont="1" applyBorder="1" applyAlignment="1">
      <alignment horizontal="center" vertical="center"/>
    </xf>
    <xf numFmtId="193" fontId="133" fillId="0" borderId="11" xfId="0" applyNumberFormat="1" applyFont="1" applyBorder="1" applyAlignment="1">
      <alignment horizontal="center" vertical="center"/>
    </xf>
    <xf numFmtId="193" fontId="135" fillId="0" borderId="12" xfId="0" applyNumberFormat="1" applyFont="1" applyBorder="1" applyAlignment="1">
      <alignment horizontal="center" vertical="center"/>
    </xf>
    <xf numFmtId="193" fontId="134" fillId="0" borderId="13" xfId="0" applyNumberFormat="1" applyFont="1" applyBorder="1" applyAlignment="1">
      <alignment horizontal="center" vertical="center"/>
    </xf>
    <xf numFmtId="193" fontId="134" fillId="0" borderId="12" xfId="0" applyNumberFormat="1" applyFont="1" applyBorder="1" applyAlignment="1">
      <alignment horizontal="center" vertical="center"/>
    </xf>
    <xf numFmtId="167" fontId="135" fillId="0" borderId="59" xfId="0" applyNumberFormat="1" applyFont="1" applyBorder="1" applyAlignment="1">
      <alignment horizontal="center"/>
    </xf>
    <xf numFmtId="167" fontId="135" fillId="0" borderId="57" xfId="0" applyNumberFormat="1" applyFont="1" applyBorder="1" applyAlignment="1">
      <alignment horizontal="center"/>
    </xf>
    <xf numFmtId="167" fontId="133" fillId="0" borderId="57" xfId="0" applyNumberFormat="1" applyFont="1" applyBorder="1" applyAlignment="1">
      <alignment horizontal="center"/>
    </xf>
    <xf numFmtId="167" fontId="137" fillId="0" borderId="57" xfId="0" applyNumberFormat="1" applyFont="1" applyBorder="1" applyAlignment="1">
      <alignment horizontal="center"/>
    </xf>
    <xf numFmtId="167" fontId="135" fillId="0" borderId="60" xfId="0" applyNumberFormat="1" applyFont="1" applyBorder="1" applyAlignment="1">
      <alignment horizontal="center"/>
    </xf>
    <xf numFmtId="167" fontId="134" fillId="0" borderId="55" xfId="0" applyNumberFormat="1" applyFont="1" applyBorder="1" applyAlignment="1">
      <alignment horizontal="center"/>
    </xf>
    <xf numFmtId="167" fontId="135" fillId="0" borderId="61" xfId="0" applyNumberFormat="1" applyFont="1" applyBorder="1" applyAlignment="1">
      <alignment horizontal="center"/>
    </xf>
    <xf numFmtId="167" fontId="135" fillId="0" borderId="135" xfId="0" applyNumberFormat="1" applyFont="1" applyBorder="1" applyAlignment="1">
      <alignment horizontal="center"/>
    </xf>
    <xf numFmtId="0" fontId="135" fillId="0" borderId="135" xfId="0" applyFont="1" applyBorder="1"/>
    <xf numFmtId="193" fontId="3" fillId="0" borderId="0" xfId="0" applyNumberFormat="1" applyFont="1"/>
    <xf numFmtId="3" fontId="87" fillId="0" borderId="0" xfId="0" applyNumberFormat="1" applyFont="1"/>
    <xf numFmtId="164" fontId="9" fillId="37" borderId="0" xfId="7" applyNumberFormat="1" applyFont="1" applyFill="1" applyBorder="1"/>
    <xf numFmtId="0" fontId="2" fillId="0" borderId="0" xfId="13" applyFont="1" applyFill="1" applyBorder="1" applyAlignment="1" applyProtection="1">
      <alignment wrapText="1"/>
      <protection locked="0"/>
    </xf>
    <xf numFmtId="0" fontId="2" fillId="0" borderId="122" xfId="0" applyFont="1" applyFill="1" applyBorder="1" applyAlignment="1">
      <alignment wrapText="1"/>
    </xf>
    <xf numFmtId="164" fontId="111" fillId="79" borderId="80" xfId="7" applyNumberFormat="1" applyFont="1" applyFill="1" applyBorder="1"/>
    <xf numFmtId="164" fontId="9" fillId="37" borderId="23" xfId="7" applyNumberFormat="1" applyFont="1" applyFill="1" applyBorder="1"/>
    <xf numFmtId="164" fontId="9" fillId="37" borderId="87" xfId="7" applyNumberFormat="1" applyFont="1" applyFill="1" applyBorder="1"/>
    <xf numFmtId="164" fontId="9" fillId="37" borderId="24" xfId="7" applyNumberFormat="1" applyFont="1" applyFill="1" applyBorder="1"/>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14" fontId="3" fillId="0" borderId="0" xfId="0" applyNumberFormat="1" applyFont="1"/>
    <xf numFmtId="193" fontId="95" fillId="0" borderId="135" xfId="0" applyNumberFormat="1" applyFont="1" applyBorder="1" applyAlignment="1" applyProtection="1">
      <alignment vertical="center" wrapText="1"/>
      <protection locked="0"/>
    </xf>
    <xf numFmtId="193" fontId="3" fillId="0" borderId="135" xfId="0" applyNumberFormat="1" applyFont="1" applyBorder="1" applyAlignment="1" applyProtection="1">
      <alignment vertical="center" wrapText="1"/>
      <protection locked="0"/>
    </xf>
    <xf numFmtId="193" fontId="3" fillId="0" borderId="80" xfId="0" applyNumberFormat="1" applyFont="1" applyBorder="1" applyAlignment="1" applyProtection="1">
      <alignment vertical="center" wrapText="1"/>
      <protection locked="0"/>
    </xf>
    <xf numFmtId="169" fontId="9" fillId="37" borderId="0" xfId="20"/>
    <xf numFmtId="169" fontId="9" fillId="37" borderId="90" xfId="20" applyBorder="1"/>
    <xf numFmtId="10" fontId="95" fillId="0" borderId="135" xfId="20962" applyNumberFormat="1" applyFont="1" applyFill="1" applyBorder="1" applyAlignment="1" applyProtection="1">
      <alignment vertical="center" wrapText="1"/>
      <protection locked="0"/>
    </xf>
    <xf numFmtId="10" fontId="3" fillId="0" borderId="135" xfId="20962" applyNumberFormat="1" applyFont="1" applyBorder="1" applyAlignment="1" applyProtection="1">
      <alignment vertical="center" wrapText="1"/>
      <protection locked="0"/>
    </xf>
    <xf numFmtId="10" fontId="3" fillId="0" borderId="80" xfId="20962" applyNumberFormat="1" applyFont="1" applyBorder="1" applyAlignment="1" applyProtection="1">
      <alignment vertical="center" wrapText="1"/>
      <protection locked="0"/>
    </xf>
    <xf numFmtId="10" fontId="9" fillId="37" borderId="0" xfId="20962" applyNumberFormat="1" applyFont="1" applyFill="1" applyBorder="1"/>
    <xf numFmtId="10" fontId="138" fillId="2" borderId="135" xfId="20962" applyNumberFormat="1" applyFont="1" applyFill="1" applyBorder="1" applyAlignment="1" applyProtection="1">
      <alignment vertical="center"/>
      <protection locked="0"/>
    </xf>
    <xf numFmtId="10" fontId="138" fillId="2" borderId="80" xfId="20962" applyNumberFormat="1" applyFont="1" applyFill="1" applyBorder="1" applyAlignment="1" applyProtection="1">
      <alignment vertical="center"/>
      <protection locked="0"/>
    </xf>
    <xf numFmtId="10" fontId="9" fillId="37" borderId="90" xfId="20962" applyNumberFormat="1" applyFont="1" applyFill="1" applyBorder="1"/>
    <xf numFmtId="10" fontId="93" fillId="2" borderId="135" xfId="20962" applyNumberFormat="1" applyFont="1" applyFill="1" applyBorder="1" applyAlignment="1" applyProtection="1">
      <alignment vertical="center"/>
      <protection locked="0"/>
    </xf>
    <xf numFmtId="10" fontId="93" fillId="2" borderId="80" xfId="20962" applyNumberFormat="1" applyFont="1" applyFill="1" applyBorder="1" applyAlignment="1" applyProtection="1">
      <alignment vertical="center"/>
      <protection locked="0"/>
    </xf>
    <xf numFmtId="164" fontId="95" fillId="0" borderId="135" xfId="7" applyNumberFormat="1" applyFont="1" applyFill="1" applyBorder="1" applyAlignment="1" applyProtection="1">
      <alignment vertical="center" wrapText="1"/>
      <protection locked="0"/>
    </xf>
    <xf numFmtId="193" fontId="93" fillId="2" borderId="135" xfId="0" applyNumberFormat="1" applyFont="1" applyFill="1" applyBorder="1" applyAlignment="1" applyProtection="1">
      <alignment vertical="center"/>
      <protection locked="0"/>
    </xf>
    <xf numFmtId="193" fontId="93" fillId="2" borderId="80" xfId="0" applyNumberFormat="1" applyFont="1" applyFill="1" applyBorder="1" applyAlignment="1" applyProtection="1">
      <alignment vertical="center"/>
      <protection locked="0"/>
    </xf>
    <xf numFmtId="193" fontId="138" fillId="2" borderId="135" xfId="0" applyNumberFormat="1" applyFont="1" applyFill="1" applyBorder="1" applyAlignment="1" applyProtection="1">
      <alignment vertical="center"/>
      <protection locked="0"/>
    </xf>
    <xf numFmtId="193" fontId="138" fillId="2" borderId="80" xfId="0" applyNumberFormat="1" applyFont="1" applyFill="1" applyBorder="1" applyAlignment="1" applyProtection="1">
      <alignment vertical="center"/>
      <protection locked="0"/>
    </xf>
    <xf numFmtId="193" fontId="138" fillId="2" borderId="136" xfId="0" applyNumberFormat="1" applyFont="1" applyFill="1" applyBorder="1" applyAlignment="1" applyProtection="1">
      <alignment vertical="center"/>
      <protection locked="0"/>
    </xf>
    <xf numFmtId="193" fontId="138" fillId="2" borderId="137" xfId="0" applyNumberFormat="1" applyFont="1" applyFill="1" applyBorder="1" applyAlignment="1" applyProtection="1">
      <alignment vertical="center"/>
      <protection locked="0"/>
    </xf>
    <xf numFmtId="10" fontId="138" fillId="2" borderId="21" xfId="20962" applyNumberFormat="1" applyFont="1" applyFill="1" applyBorder="1" applyAlignment="1" applyProtection="1">
      <alignment vertical="center"/>
      <protection locked="0"/>
    </xf>
    <xf numFmtId="10" fontId="138" fillId="2" borderId="22" xfId="20962" applyNumberFormat="1" applyFont="1" applyFill="1" applyBorder="1" applyAlignment="1" applyProtection="1">
      <alignment vertical="center"/>
      <protection locked="0"/>
    </xf>
    <xf numFmtId="164" fontId="0" fillId="36" borderId="135" xfId="7" applyNumberFormat="1" applyFont="1" applyFill="1" applyBorder="1"/>
    <xf numFmtId="164" fontId="0" fillId="0" borderId="135" xfId="7" applyNumberFormat="1" applyFont="1" applyBorder="1" applyAlignment="1">
      <alignment vertical="center"/>
    </xf>
    <xf numFmtId="164" fontId="0" fillId="36" borderId="135" xfId="7" applyNumberFormat="1" applyFont="1" applyFill="1" applyBorder="1" applyAlignment="1">
      <alignment vertical="center"/>
    </xf>
    <xf numFmtId="164" fontId="0" fillId="0" borderId="135" xfId="7" applyNumberFormat="1" applyFont="1" applyBorder="1" applyProtection="1"/>
    <xf numFmtId="164" fontId="93" fillId="0" borderId="135" xfId="7" applyNumberFormat="1" applyFont="1" applyFill="1" applyBorder="1" applyAlignment="1" applyProtection="1">
      <alignment horizontal="right"/>
    </xf>
    <xf numFmtId="164" fontId="93" fillId="36" borderId="135" xfId="7" applyNumberFormat="1" applyFont="1" applyFill="1" applyBorder="1" applyAlignment="1" applyProtection="1">
      <alignment horizontal="right"/>
    </xf>
    <xf numFmtId="164" fontId="93" fillId="36" borderId="80" xfId="7" applyNumberFormat="1" applyFont="1" applyFill="1" applyBorder="1" applyAlignment="1" applyProtection="1">
      <alignment horizontal="right"/>
    </xf>
    <xf numFmtId="164" fontId="102" fillId="36" borderId="135" xfId="7" applyNumberFormat="1" applyFont="1" applyFill="1" applyBorder="1" applyAlignment="1">
      <alignment vertical="center" wrapText="1"/>
    </xf>
    <xf numFmtId="164" fontId="102" fillId="36" borderId="138" xfId="7" applyNumberFormat="1" applyFont="1" applyFill="1" applyBorder="1" applyAlignment="1">
      <alignment vertical="center" wrapText="1"/>
    </xf>
    <xf numFmtId="164" fontId="102" fillId="36" borderId="80" xfId="7" applyNumberFormat="1" applyFont="1" applyFill="1" applyBorder="1" applyAlignment="1">
      <alignment vertical="center" wrapText="1"/>
    </xf>
    <xf numFmtId="164" fontId="102" fillId="36" borderId="141" xfId="7" applyNumberFormat="1" applyFont="1" applyFill="1" applyBorder="1" applyAlignment="1">
      <alignment vertical="center" wrapText="1"/>
    </xf>
    <xf numFmtId="164" fontId="102" fillId="0" borderId="135" xfId="7" applyNumberFormat="1" applyFont="1" applyBorder="1" applyAlignment="1">
      <alignment vertical="center" wrapText="1"/>
    </xf>
    <xf numFmtId="164" fontId="102" fillId="36" borderId="21" xfId="7" applyNumberFormat="1" applyFont="1" applyFill="1" applyBorder="1" applyAlignment="1">
      <alignment vertical="center" wrapText="1"/>
    </xf>
    <xf numFmtId="164" fontId="102" fillId="36" borderId="23" xfId="7" applyNumberFormat="1" applyFont="1" applyFill="1" applyBorder="1" applyAlignment="1">
      <alignment vertical="center" wrapText="1"/>
    </xf>
    <xf numFmtId="164" fontId="102" fillId="36" borderId="22" xfId="7" applyNumberFormat="1" applyFont="1" applyFill="1" applyBorder="1" applyAlignment="1">
      <alignment vertical="center" wrapText="1"/>
    </xf>
    <xf numFmtId="164" fontId="102" fillId="36" borderId="37" xfId="7" applyNumberFormat="1" applyFont="1" applyFill="1" applyBorder="1" applyAlignment="1">
      <alignment vertical="center" wrapText="1"/>
    </xf>
    <xf numFmtId="10" fontId="93" fillId="0" borderId="80" xfId="20962" applyNumberFormat="1" applyFont="1" applyBorder="1" applyAlignment="1">
      <alignment wrapText="1"/>
    </xf>
    <xf numFmtId="43" fontId="3" fillId="0" borderId="135" xfId="7" applyFont="1" applyFill="1" applyBorder="1" applyAlignment="1">
      <alignment vertical="center" wrapText="1"/>
    </xf>
    <xf numFmtId="43" fontId="3" fillId="0" borderId="135" xfId="7" applyFont="1" applyBorder="1" applyAlignment="1">
      <alignment vertical="center"/>
    </xf>
    <xf numFmtId="167" fontId="4" fillId="36" borderId="21" xfId="0" applyNumberFormat="1" applyFont="1" applyFill="1" applyBorder="1" applyAlignment="1">
      <alignment horizontal="center" vertical="center"/>
    </xf>
    <xf numFmtId="193" fontId="0" fillId="36" borderId="16" xfId="0" applyNumberFormat="1" applyFill="1" applyBorder="1" applyAlignment="1">
      <alignment horizontal="center" vertical="center"/>
    </xf>
    <xf numFmtId="193" fontId="0" fillId="0" borderId="80" xfId="0" applyNumberFormat="1" applyBorder="1"/>
    <xf numFmtId="193" fontId="0" fillId="36" borderId="80" xfId="0" applyNumberFormat="1" applyFill="1" applyBorder="1" applyAlignment="1">
      <alignment horizontal="center" vertical="center" wrapText="1"/>
    </xf>
    <xf numFmtId="193" fontId="0" fillId="36" borderId="22" xfId="0" applyNumberFormat="1" applyFill="1" applyBorder="1" applyAlignment="1">
      <alignment horizontal="center" vertical="center" wrapText="1"/>
    </xf>
    <xf numFmtId="164" fontId="95" fillId="36" borderId="80" xfId="7" applyNumberFormat="1" applyFont="1" applyFill="1" applyBorder="1" applyAlignment="1" applyProtection="1">
      <alignment vertical="top"/>
    </xf>
    <xf numFmtId="164" fontId="95" fillId="3" borderId="80" xfId="7" applyNumberFormat="1" applyFont="1" applyFill="1" applyBorder="1" applyAlignment="1" applyProtection="1">
      <alignment vertical="top"/>
      <protection locked="0"/>
    </xf>
    <xf numFmtId="164" fontId="95" fillId="36" borderId="80" xfId="7" applyNumberFormat="1" applyFont="1" applyFill="1" applyBorder="1" applyAlignment="1" applyProtection="1">
      <alignment vertical="top" wrapText="1"/>
    </xf>
    <xf numFmtId="164" fontId="95" fillId="36" borderId="80" xfId="7" applyNumberFormat="1" applyFont="1" applyFill="1" applyBorder="1" applyAlignment="1" applyProtection="1">
      <alignment vertical="top" wrapText="1"/>
      <protection locked="0"/>
    </xf>
    <xf numFmtId="164" fontId="95" fillId="36" borderId="22" xfId="7" applyNumberFormat="1" applyFont="1" applyFill="1" applyBorder="1" applyAlignment="1" applyProtection="1">
      <alignment vertical="top" wrapText="1"/>
    </xf>
    <xf numFmtId="10" fontId="95" fillId="0" borderId="135" xfId="20962" applyNumberFormat="1" applyFont="1" applyFill="1" applyBorder="1" applyAlignment="1">
      <alignment horizontal="left" vertical="center" wrapText="1"/>
    </xf>
    <xf numFmtId="164" fontId="95" fillId="0" borderId="135" xfId="7" applyNumberFormat="1" applyFont="1" applyFill="1" applyBorder="1" applyAlignment="1">
      <alignment horizontal="left" vertical="center" wrapText="1"/>
    </xf>
    <xf numFmtId="10" fontId="4" fillId="36" borderId="135" xfId="0" applyNumberFormat="1" applyFont="1" applyFill="1" applyBorder="1" applyAlignment="1">
      <alignment horizontal="left" vertical="center" wrapText="1"/>
    </xf>
    <xf numFmtId="1" fontId="4" fillId="36" borderId="80" xfId="0" applyNumberFormat="1" applyFont="1" applyFill="1" applyBorder="1" applyAlignment="1">
      <alignment horizontal="right" vertical="center" wrapText="1"/>
    </xf>
    <xf numFmtId="10" fontId="4" fillId="36" borderId="135" xfId="20962" applyNumberFormat="1" applyFont="1" applyFill="1" applyBorder="1" applyAlignment="1">
      <alignment horizontal="left" vertical="center" wrapText="1"/>
    </xf>
    <xf numFmtId="10" fontId="4" fillId="36" borderId="135" xfId="0" applyNumberFormat="1" applyFont="1" applyFill="1" applyBorder="1" applyAlignment="1">
      <alignment horizontal="center" vertical="center" wrapText="1"/>
    </xf>
    <xf numFmtId="1" fontId="4" fillId="36" borderId="80" xfId="0" applyNumberFormat="1" applyFont="1" applyFill="1" applyBorder="1" applyAlignment="1">
      <alignment horizontal="center" vertical="center" wrapText="1"/>
    </xf>
    <xf numFmtId="10" fontId="99" fillId="0" borderId="135" xfId="20962" applyNumberFormat="1" applyFont="1" applyFill="1" applyBorder="1" applyAlignment="1">
      <alignment horizontal="left" vertical="center" wrapText="1"/>
    </xf>
    <xf numFmtId="164" fontId="99" fillId="0" borderId="135" xfId="7" applyNumberFormat="1" applyFont="1" applyFill="1" applyBorder="1" applyAlignment="1">
      <alignment horizontal="left" vertical="center" wrapText="1"/>
    </xf>
    <xf numFmtId="193" fontId="133" fillId="0" borderId="12" xfId="0" applyNumberFormat="1" applyFont="1" applyBorder="1" applyAlignment="1">
      <alignment horizontal="center" vertical="center"/>
    </xf>
    <xf numFmtId="193" fontId="134" fillId="0" borderId="142" xfId="0" applyNumberFormat="1" applyFont="1" applyBorder="1" applyAlignment="1">
      <alignment horizontal="center" vertical="center"/>
    </xf>
    <xf numFmtId="0" fontId="134" fillId="0" borderId="135" xfId="0" applyFont="1" applyBorder="1" applyAlignment="1">
      <alignment horizontal="center" vertical="center"/>
    </xf>
    <xf numFmtId="0" fontId="135" fillId="0" borderId="135" xfId="0" applyFont="1" applyBorder="1" applyAlignment="1">
      <alignment horizontal="center" vertical="center"/>
    </xf>
    <xf numFmtId="164" fontId="3" fillId="0" borderId="135" xfId="7" applyNumberFormat="1" applyFont="1" applyBorder="1" applyAlignment="1"/>
    <xf numFmtId="164" fontId="3" fillId="0" borderId="80" xfId="7" applyNumberFormat="1" applyFont="1" applyBorder="1" applyAlignment="1"/>
    <xf numFmtId="164" fontId="3" fillId="36" borderId="21" xfId="7" applyNumberFormat="1" applyFont="1" applyFill="1" applyBorder="1"/>
    <xf numFmtId="164" fontId="3" fillId="36" borderId="22" xfId="7" applyNumberFormat="1" applyFont="1" applyFill="1" applyBorder="1"/>
    <xf numFmtId="164" fontId="3" fillId="0" borderId="17" xfId="7" applyNumberFormat="1" applyFont="1" applyBorder="1" applyAlignment="1"/>
    <xf numFmtId="193" fontId="3" fillId="36" borderId="51" xfId="0" applyNumberFormat="1" applyFont="1" applyFill="1" applyBorder="1"/>
    <xf numFmtId="193" fontId="3" fillId="36" borderId="20" xfId="0" applyNumberFormat="1" applyFont="1" applyFill="1" applyBorder="1"/>
    <xf numFmtId="193" fontId="3" fillId="36" borderId="22" xfId="0" applyNumberFormat="1" applyFont="1" applyFill="1" applyBorder="1"/>
    <xf numFmtId="193" fontId="3" fillId="36" borderId="52" xfId="0" applyNumberFormat="1" applyFont="1" applyFill="1" applyBorder="1"/>
    <xf numFmtId="164" fontId="3" fillId="0" borderId="135" xfId="7" applyNumberFormat="1" applyFont="1" applyBorder="1"/>
    <xf numFmtId="9" fontId="3" fillId="0" borderId="80" xfId="20962" applyFont="1" applyBorder="1"/>
    <xf numFmtId="164" fontId="3" fillId="0" borderId="135" xfId="7" applyNumberFormat="1" applyFont="1" applyFill="1" applyBorder="1" applyAlignment="1">
      <alignment vertical="center"/>
    </xf>
    <xf numFmtId="164" fontId="3" fillId="3" borderId="139" xfId="7" applyNumberFormat="1" applyFont="1" applyFill="1" applyBorder="1" applyAlignment="1">
      <alignment vertical="center"/>
    </xf>
    <xf numFmtId="164" fontId="3" fillId="3" borderId="141" xfId="7" applyNumberFormat="1" applyFont="1" applyFill="1" applyBorder="1" applyAlignment="1">
      <alignment vertical="center"/>
    </xf>
    <xf numFmtId="164" fontId="9" fillId="37" borderId="54" xfId="7" applyNumberFormat="1" applyFont="1" applyFill="1" applyBorder="1"/>
    <xf numFmtId="164" fontId="9" fillId="37" borderId="29" xfId="7" applyNumberFormat="1" applyFont="1" applyFill="1" applyBorder="1"/>
    <xf numFmtId="10" fontId="3" fillId="0" borderId="135" xfId="20962" applyNumberFormat="1" applyFont="1" applyFill="1" applyBorder="1" applyAlignment="1">
      <alignment vertical="center"/>
    </xf>
    <xf numFmtId="193" fontId="93" fillId="36" borderId="135" xfId="5" applyNumberFormat="1" applyFont="1" applyFill="1" applyBorder="1" applyProtection="1">
      <protection locked="0"/>
    </xf>
    <xf numFmtId="0" fontId="93" fillId="3" borderId="135" xfId="5" applyFont="1" applyFill="1" applyBorder="1" applyProtection="1">
      <protection locked="0"/>
    </xf>
    <xf numFmtId="193" fontId="93" fillId="36" borderId="135" xfId="1" applyNumberFormat="1" applyFont="1" applyFill="1" applyBorder="1" applyProtection="1">
      <protection locked="0"/>
    </xf>
    <xf numFmtId="3" fontId="93" fillId="36" borderId="80" xfId="5" applyNumberFormat="1" applyFont="1" applyFill="1" applyBorder="1" applyProtection="1">
      <protection locked="0"/>
    </xf>
    <xf numFmtId="193" fontId="93" fillId="3" borderId="135" xfId="5" applyNumberFormat="1" applyFont="1" applyFill="1" applyBorder="1" applyProtection="1">
      <protection locked="0"/>
    </xf>
    <xf numFmtId="165" fontId="93" fillId="3" borderId="135" xfId="20962" applyNumberFormat="1" applyFont="1" applyFill="1" applyBorder="1" applyProtection="1">
      <protection locked="0"/>
    </xf>
    <xf numFmtId="164" fontId="93" fillId="3" borderId="135" xfId="7" applyNumberFormat="1" applyFont="1" applyFill="1" applyBorder="1" applyProtection="1">
      <protection locked="0"/>
    </xf>
    <xf numFmtId="165" fontId="93" fillId="4" borderId="135" xfId="8" applyNumberFormat="1" applyFont="1" applyFill="1" applyBorder="1" applyAlignment="1" applyProtection="1">
      <alignment horizontal="right" wrapText="1"/>
      <protection locked="0"/>
    </xf>
    <xf numFmtId="193" fontId="93" fillId="0" borderId="135" xfId="1" applyNumberFormat="1" applyFont="1" applyFill="1" applyBorder="1" applyProtection="1">
      <protection locked="0"/>
    </xf>
    <xf numFmtId="193" fontId="121" fillId="36" borderId="21" xfId="16" applyNumberFormat="1" applyFont="1" applyFill="1" applyBorder="1" applyProtection="1">
      <protection locked="0"/>
    </xf>
    <xf numFmtId="3" fontId="121" fillId="36" borderId="21" xfId="16" applyNumberFormat="1" applyFont="1" applyFill="1" applyBorder="1" applyProtection="1">
      <protection locked="0"/>
    </xf>
    <xf numFmtId="193" fontId="121" fillId="36" borderId="21" xfId="1" applyNumberFormat="1" applyFont="1" applyFill="1" applyBorder="1" applyAlignment="1" applyProtection="1">
      <protection locked="0"/>
    </xf>
    <xf numFmtId="164" fontId="93" fillId="3" borderId="21" xfId="7" applyNumberFormat="1" applyFont="1" applyFill="1" applyBorder="1" applyProtection="1">
      <protection locked="0"/>
    </xf>
    <xf numFmtId="164" fontId="121" fillId="36" borderId="22" xfId="1" applyNumberFormat="1" applyFont="1" applyFill="1" applyBorder="1" applyAlignment="1" applyProtection="1">
      <protection locked="0"/>
    </xf>
    <xf numFmtId="164" fontId="104" fillId="0" borderId="135" xfId="948" applyNumberFormat="1" applyFont="1" applyFill="1" applyBorder="1" applyAlignment="1" applyProtection="1">
      <alignment horizontal="right" vertical="center"/>
      <protection locked="0"/>
    </xf>
    <xf numFmtId="164" fontId="104" fillId="77" borderId="135" xfId="948" applyNumberFormat="1" applyFont="1" applyFill="1" applyBorder="1" applyAlignment="1" applyProtection="1">
      <alignment horizontal="right" vertical="center"/>
    </xf>
    <xf numFmtId="164" fontId="45" fillId="76" borderId="140" xfId="948" applyNumberFormat="1" applyFont="1" applyFill="1" applyBorder="1" applyAlignment="1" applyProtection="1">
      <alignment horizontal="right" vertical="center"/>
      <protection locked="0"/>
    </xf>
    <xf numFmtId="164" fontId="103" fillId="76" borderId="140" xfId="948" applyNumberFormat="1" applyFont="1" applyFill="1" applyBorder="1" applyAlignment="1" applyProtection="1">
      <alignment horizontal="right" vertical="center"/>
      <protection locked="0"/>
    </xf>
    <xf numFmtId="10" fontId="104" fillId="77" borderId="135" xfId="20962" applyNumberFormat="1" applyFont="1" applyFill="1" applyBorder="1" applyAlignment="1" applyProtection="1">
      <alignment horizontal="right" vertical="center"/>
    </xf>
    <xf numFmtId="169" fontId="9" fillId="37" borderId="135" xfId="20" applyBorder="1"/>
    <xf numFmtId="164" fontId="4" fillId="0" borderId="80" xfId="7" applyNumberFormat="1" applyFont="1" applyFill="1" applyBorder="1"/>
    <xf numFmtId="164" fontId="4" fillId="77" borderId="80" xfId="7" applyNumberFormat="1" applyFont="1" applyFill="1" applyBorder="1"/>
    <xf numFmtId="0" fontId="3" fillId="3" borderId="0" xfId="0" applyFont="1" applyFill="1"/>
    <xf numFmtId="0" fontId="3" fillId="3" borderId="90" xfId="0" applyFont="1" applyFill="1" applyBorder="1"/>
    <xf numFmtId="10" fontId="4" fillId="0" borderId="22" xfId="20962" applyNumberFormat="1" applyFont="1" applyBorder="1"/>
    <xf numFmtId="164" fontId="112" fillId="0" borderId="135" xfId="7" applyNumberFormat="1" applyFont="1" applyBorder="1"/>
    <xf numFmtId="164" fontId="115" fillId="0" borderId="135" xfId="7" applyNumberFormat="1" applyFont="1" applyBorder="1"/>
    <xf numFmtId="164" fontId="111" fillId="0" borderId="135" xfId="7" applyNumberFormat="1" applyFont="1" applyBorder="1"/>
    <xf numFmtId="166" fontId="111" fillId="36" borderId="135" xfId="20965" applyFont="1" applyFill="1" applyBorder="1"/>
    <xf numFmtId="164" fontId="114" fillId="0" borderId="135" xfId="7" applyNumberFormat="1" applyFont="1" applyBorder="1"/>
    <xf numFmtId="164" fontId="111" fillId="36" borderId="135" xfId="7" applyNumberFormat="1" applyFont="1" applyFill="1" applyBorder="1"/>
    <xf numFmtId="164" fontId="111" fillId="78" borderId="135" xfId="7" applyNumberFormat="1" applyFont="1" applyFill="1" applyBorder="1"/>
    <xf numFmtId="164" fontId="111" fillId="0" borderId="135" xfId="7" applyNumberFormat="1" applyFont="1" applyBorder="1" applyAlignment="1">
      <alignment horizontal="left" indent="1"/>
    </xf>
    <xf numFmtId="164" fontId="114" fillId="81" borderId="135" xfId="7" applyNumberFormat="1" applyFont="1" applyFill="1" applyBorder="1"/>
    <xf numFmtId="164" fontId="114" fillId="0" borderId="66" xfId="7" applyNumberFormat="1" applyFont="1" applyBorder="1"/>
    <xf numFmtId="0" fontId="111" fillId="79" borderId="135" xfId="0" applyFont="1" applyFill="1" applyBorder="1"/>
    <xf numFmtId="164" fontId="111" fillId="79" borderId="135" xfId="7" applyNumberFormat="1" applyFont="1" applyFill="1" applyBorder="1"/>
    <xf numFmtId="164" fontId="111" fillId="0" borderId="135" xfId="7" applyNumberFormat="1" applyFont="1" applyFill="1" applyBorder="1" applyAlignment="1">
      <alignment horizontal="left" vertical="center" wrapText="1"/>
    </xf>
    <xf numFmtId="164" fontId="116" fillId="0" borderId="135" xfId="7" applyNumberFormat="1" applyFont="1" applyBorder="1"/>
    <xf numFmtId="9" fontId="116" fillId="0" borderId="135" xfId="20962" applyFont="1" applyBorder="1"/>
    <xf numFmtId="0" fontId="92" fillId="0" borderId="65" xfId="0" applyFont="1" applyBorder="1" applyAlignment="1">
      <alignment horizontal="left" wrapText="1"/>
    </xf>
    <xf numFmtId="0" fontId="92" fillId="0" borderId="64" xfId="0" applyFont="1" applyBorder="1" applyAlignment="1">
      <alignment horizontal="left" wrapText="1"/>
    </xf>
    <xf numFmtId="0" fontId="92" fillId="0" borderId="129" xfId="0" applyFont="1" applyBorder="1" applyAlignment="1">
      <alignment horizontal="center" vertical="center"/>
    </xf>
    <xf numFmtId="0" fontId="92" fillId="0" borderId="29" xfId="0" applyFont="1" applyBorder="1" applyAlignment="1">
      <alignment horizontal="center" vertical="center"/>
    </xf>
    <xf numFmtId="0" fontId="92" fillId="0" borderId="130" xfId="0" applyFont="1" applyBorder="1" applyAlignment="1">
      <alignment horizontal="center" vertical="center"/>
    </xf>
    <xf numFmtId="164" fontId="0" fillId="0" borderId="138"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0" fontId="0" fillId="0" borderId="108" xfId="0" applyBorder="1" applyAlignment="1">
      <alignment horizontal="center" vertical="center"/>
    </xf>
    <xf numFmtId="0" fontId="120" fillId="0" borderId="109" xfId="0" applyFont="1" applyBorder="1" applyAlignment="1">
      <alignment horizontal="center" vertical="center"/>
    </xf>
    <xf numFmtId="0" fontId="120" fillId="0" borderId="7" xfId="0" applyFont="1" applyBorder="1" applyAlignment="1">
      <alignment horizontal="center" vertical="center"/>
    </xf>
    <xf numFmtId="164" fontId="121" fillId="0" borderId="15" xfId="7" applyNumberFormat="1" applyFont="1" applyFill="1" applyBorder="1" applyAlignment="1" applyProtection="1">
      <alignment horizontal="center" vertical="center"/>
    </xf>
    <xf numFmtId="164" fontId="121" fillId="0" borderId="16" xfId="7" applyNumberFormat="1" applyFont="1" applyFill="1" applyBorder="1" applyAlignment="1" applyProtection="1">
      <alignment horizontal="center" vertical="center"/>
    </xf>
    <xf numFmtId="0" fontId="0" fillId="0" borderId="110" xfId="0" applyBorder="1" applyAlignment="1">
      <alignment horizontal="center"/>
    </xf>
    <xf numFmtId="0" fontId="0" fillId="0" borderId="111" xfId="0" applyBorder="1" applyAlignment="1">
      <alignment horizontal="center"/>
    </xf>
    <xf numFmtId="0" fontId="0" fillId="0" borderId="112" xfId="0"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0" fillId="0" borderId="125"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21" xfId="0" applyBorder="1" applyAlignment="1">
      <alignment horizontal="center" vertical="center"/>
    </xf>
    <xf numFmtId="0" fontId="0" fillId="0" borderId="121" xfId="0" applyBorder="1" applyAlignment="1">
      <alignment horizontal="center" vertical="center" wrapText="1"/>
    </xf>
    <xf numFmtId="0" fontId="121" fillId="0" borderId="15" xfId="0" applyFont="1" applyFill="1" applyBorder="1" applyAlignment="1" applyProtection="1">
      <alignment horizontal="center" vertical="center"/>
    </xf>
    <xf numFmtId="0" fontId="121" fillId="0" borderId="16" xfId="0" applyFont="1" applyFill="1" applyBorder="1" applyAlignment="1" applyProtection="1">
      <alignment horizontal="center" vertical="center"/>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45" fillId="0" borderId="79" xfId="11" applyFont="1" applyFill="1" applyBorder="1" applyAlignment="1" applyProtection="1">
      <alignment horizontal="center" vertical="center" wrapText="1"/>
    </xf>
    <xf numFmtId="0" fontId="45" fillId="0" borderId="80" xfId="11" applyFont="1" applyFill="1" applyBorder="1" applyAlignment="1" applyProtection="1">
      <alignment horizontal="center" vertical="center" wrapText="1"/>
    </xf>
    <xf numFmtId="0" fontId="45" fillId="0" borderId="69"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0" xfId="13" applyFont="1" applyFill="1" applyBorder="1" applyAlignment="1" applyProtection="1">
      <alignment horizontal="center" vertical="center" wrapText="1"/>
      <protection locked="0"/>
    </xf>
    <xf numFmtId="0" fontId="97"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8" fillId="0" borderId="53" xfId="0" applyFont="1" applyFill="1" applyBorder="1" applyAlignment="1">
      <alignment horizontal="left" vertical="center"/>
    </xf>
    <xf numFmtId="0" fontId="98"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4" fillId="0" borderId="98" xfId="0" applyNumberFormat="1" applyFont="1" applyFill="1" applyBorder="1" applyAlignment="1">
      <alignment horizontal="left" vertical="center" wrapText="1"/>
    </xf>
    <xf numFmtId="0" fontId="114" fillId="0" borderId="99" xfId="0" applyNumberFormat="1" applyFont="1" applyFill="1" applyBorder="1" applyAlignment="1">
      <alignment horizontal="left" vertical="center" wrapText="1"/>
    </xf>
    <xf numFmtId="0" fontId="114" fillId="0" borderId="103" xfId="0" applyNumberFormat="1" applyFont="1" applyFill="1" applyBorder="1" applyAlignment="1">
      <alignment horizontal="left" vertical="center" wrapText="1"/>
    </xf>
    <xf numFmtId="0" fontId="114" fillId="0" borderId="104" xfId="0" applyNumberFormat="1" applyFont="1" applyFill="1" applyBorder="1" applyAlignment="1">
      <alignment horizontal="left" vertical="center" wrapText="1"/>
    </xf>
    <xf numFmtId="0" fontId="114" fillId="0" borderId="106" xfId="0" applyNumberFormat="1" applyFont="1" applyFill="1" applyBorder="1" applyAlignment="1">
      <alignment horizontal="left" vertical="center" wrapText="1"/>
    </xf>
    <xf numFmtId="0" fontId="114" fillId="0" borderId="107" xfId="0" applyNumberFormat="1" applyFont="1" applyFill="1" applyBorder="1" applyAlignment="1">
      <alignment horizontal="left" vertical="center" wrapText="1"/>
    </xf>
    <xf numFmtId="0" fontId="115" fillId="0" borderId="100" xfId="0" applyFont="1" applyFill="1" applyBorder="1" applyAlignment="1">
      <alignment horizontal="center" vertical="center" wrapText="1"/>
    </xf>
    <xf numFmtId="0" fontId="115" fillId="0" borderId="101" xfId="0" applyFont="1" applyFill="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84" xfId="0" applyFont="1" applyFill="1" applyBorder="1" applyAlignment="1">
      <alignment horizontal="center" vertical="center" wrapText="1"/>
    </xf>
    <xf numFmtId="0" fontId="115" fillId="0" borderId="105"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1" fillId="0" borderId="125"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21" xfId="0" applyFont="1" applyBorder="1" applyAlignment="1">
      <alignment horizontal="center" vertical="center" wrapText="1"/>
    </xf>
    <xf numFmtId="0" fontId="119" fillId="0" borderId="121" xfId="0" applyFont="1" applyFill="1" applyBorder="1" applyAlignment="1">
      <alignment horizontal="center" vertical="center"/>
    </xf>
    <xf numFmtId="0" fontId="119" fillId="0" borderId="100" xfId="0" applyFont="1" applyFill="1" applyBorder="1" applyAlignment="1">
      <alignment horizontal="center" vertical="center"/>
    </xf>
    <xf numFmtId="0" fontId="119" fillId="0" borderId="102" xfId="0" applyFont="1" applyFill="1" applyBorder="1" applyAlignment="1">
      <alignment horizontal="center" vertical="center"/>
    </xf>
    <xf numFmtId="0" fontId="119" fillId="0" borderId="84" xfId="0" applyFont="1" applyFill="1" applyBorder="1" applyAlignment="1">
      <alignment horizontal="center" vertical="center"/>
    </xf>
    <xf numFmtId="0" fontId="119" fillId="0" borderId="74" xfId="0" applyFont="1" applyFill="1" applyBorder="1" applyAlignment="1">
      <alignment horizontal="center" vertical="center"/>
    </xf>
    <xf numFmtId="0" fontId="115" fillId="0" borderId="121" xfId="0" applyFont="1" applyFill="1" applyBorder="1" applyAlignment="1">
      <alignment horizontal="center" vertical="center" wrapText="1"/>
    </xf>
    <xf numFmtId="0" fontId="111" fillId="0" borderId="124" xfId="0" applyFont="1" applyBorder="1" applyAlignment="1">
      <alignment horizontal="center" vertical="center" wrapText="1"/>
    </xf>
    <xf numFmtId="0" fontId="114" fillId="0" borderId="100" xfId="0" applyFont="1" applyFill="1" applyBorder="1" applyAlignment="1">
      <alignment horizontal="center" vertical="center" wrapText="1"/>
    </xf>
    <xf numFmtId="0" fontId="114" fillId="0" borderId="102" xfId="0" applyFont="1" applyFill="1" applyBorder="1" applyAlignment="1">
      <alignment horizontal="center" vertical="center" wrapText="1"/>
    </xf>
    <xf numFmtId="0" fontId="114" fillId="0" borderId="69" xfId="0" applyFont="1" applyFill="1" applyBorder="1" applyAlignment="1">
      <alignment horizontal="center" vertical="center" wrapText="1"/>
    </xf>
    <xf numFmtId="0" fontId="114" fillId="0" borderId="6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1" fillId="0" borderId="122" xfId="0" applyFont="1" applyFill="1" applyBorder="1" applyAlignment="1">
      <alignment horizontal="center" vertical="center" wrapText="1"/>
    </xf>
    <xf numFmtId="0" fontId="111" fillId="0" borderId="123"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1" fillId="0" borderId="75" xfId="0" applyFont="1" applyFill="1" applyBorder="1" applyAlignment="1">
      <alignment horizontal="center" vertical="center" wrapText="1"/>
    </xf>
    <xf numFmtId="0" fontId="111" fillId="0" borderId="74" xfId="0" applyFont="1" applyBorder="1" applyAlignment="1">
      <alignment horizontal="center" vertical="center" wrapText="1"/>
    </xf>
    <xf numFmtId="0" fontId="114" fillId="0" borderId="53" xfId="0" applyNumberFormat="1" applyFont="1" applyFill="1" applyBorder="1" applyAlignment="1">
      <alignment horizontal="left" vertical="top" wrapText="1"/>
    </xf>
    <xf numFmtId="0" fontId="114" fillId="0" borderId="76" xfId="0" applyNumberFormat="1" applyFont="1" applyFill="1" applyBorder="1" applyAlignment="1">
      <alignment horizontal="left" vertical="top" wrapText="1"/>
    </xf>
    <xf numFmtId="0" fontId="114" fillId="0" borderId="62" xfId="0" applyNumberFormat="1" applyFont="1" applyFill="1" applyBorder="1" applyAlignment="1">
      <alignment horizontal="left" vertical="top" wrapText="1"/>
    </xf>
    <xf numFmtId="0" fontId="114" fillId="0" borderId="90" xfId="0" applyNumberFormat="1" applyFont="1" applyFill="1" applyBorder="1" applyAlignment="1">
      <alignment horizontal="left" vertical="top" wrapText="1"/>
    </xf>
    <xf numFmtId="0" fontId="114" fillId="0" borderId="97" xfId="0" applyNumberFormat="1" applyFont="1" applyFill="1" applyBorder="1" applyAlignment="1">
      <alignment horizontal="left" vertical="top" wrapText="1"/>
    </xf>
    <xf numFmtId="0" fontId="114" fillId="0" borderId="128" xfId="0" applyNumberFormat="1" applyFont="1" applyFill="1" applyBorder="1" applyAlignment="1">
      <alignment horizontal="left" vertical="top" wrapText="1"/>
    </xf>
    <xf numFmtId="0" fontId="114" fillId="0" borderId="85" xfId="0" applyFont="1" applyFill="1" applyBorder="1" applyAlignment="1">
      <alignment horizontal="center" vertical="center" wrapText="1"/>
    </xf>
    <xf numFmtId="0" fontId="114" fillId="0" borderId="66" xfId="0" applyFont="1" applyFill="1" applyBorder="1" applyAlignment="1">
      <alignment horizontal="center" vertical="center" wrapText="1"/>
    </xf>
    <xf numFmtId="0" fontId="111" fillId="0" borderId="63" xfId="0" applyFont="1" applyBorder="1" applyAlignment="1">
      <alignment horizontal="center" vertical="center" wrapText="1"/>
    </xf>
    <xf numFmtId="0" fontId="111" fillId="0" borderId="68" xfId="0" applyFont="1" applyFill="1" applyBorder="1" applyAlignment="1">
      <alignment horizontal="center" vertical="center" wrapText="1"/>
    </xf>
    <xf numFmtId="0" fontId="111" fillId="0" borderId="26" xfId="0" applyFont="1" applyFill="1" applyBorder="1" applyAlignment="1">
      <alignment horizontal="center" vertical="center" wrapText="1"/>
    </xf>
    <xf numFmtId="0" fontId="111" fillId="0" borderId="27" xfId="0" applyFont="1" applyFill="1" applyBorder="1" applyAlignment="1">
      <alignment horizontal="center" vertical="center" wrapText="1"/>
    </xf>
    <xf numFmtId="0" fontId="111" fillId="0" borderId="100" xfId="0" applyFont="1" applyBorder="1" applyAlignment="1">
      <alignment horizontal="center" vertical="top" wrapText="1"/>
    </xf>
    <xf numFmtId="0" fontId="111" fillId="0" borderId="101" xfId="0" applyFont="1" applyBorder="1" applyAlignment="1">
      <alignment horizontal="center" vertical="top" wrapText="1"/>
    </xf>
    <xf numFmtId="0" fontId="111" fillId="0" borderId="100" xfId="0" applyFont="1" applyFill="1" applyBorder="1" applyAlignment="1">
      <alignment horizontal="center" vertical="top" wrapText="1"/>
    </xf>
    <xf numFmtId="0" fontId="111" fillId="0" borderId="123" xfId="0" applyFont="1" applyFill="1" applyBorder="1" applyAlignment="1">
      <alignment horizontal="center" vertical="top" wrapText="1"/>
    </xf>
    <xf numFmtId="0" fontId="111" fillId="0" borderId="124" xfId="0" applyFont="1" applyFill="1" applyBorder="1" applyAlignment="1">
      <alignment horizontal="center" vertical="top" wrapText="1"/>
    </xf>
    <xf numFmtId="0" fontId="131" fillId="0" borderId="113" xfId="0" applyNumberFormat="1" applyFont="1" applyFill="1" applyBorder="1" applyAlignment="1">
      <alignment horizontal="left" vertical="top" wrapText="1"/>
    </xf>
    <xf numFmtId="0" fontId="131" fillId="0" borderId="114" xfId="0" applyNumberFormat="1" applyFont="1" applyFill="1" applyBorder="1" applyAlignment="1">
      <alignment horizontal="left" vertical="top" wrapText="1"/>
    </xf>
    <xf numFmtId="0" fontId="117" fillId="0" borderId="100" xfId="0" applyFont="1" applyBorder="1" applyAlignment="1">
      <alignment horizontal="center" vertical="center"/>
    </xf>
    <xf numFmtId="0" fontId="117" fillId="0" borderId="102" xfId="0" applyFont="1" applyBorder="1" applyAlignment="1">
      <alignment horizontal="center" vertical="center"/>
    </xf>
    <xf numFmtId="0" fontId="117" fillId="0" borderId="84" xfId="0" applyFont="1" applyBorder="1" applyAlignment="1">
      <alignment horizontal="center" vertical="center"/>
    </xf>
    <xf numFmtId="0" fontId="117" fillId="0" borderId="74" xfId="0" applyFont="1" applyBorder="1" applyAlignment="1">
      <alignment horizontal="center" vertical="center"/>
    </xf>
    <xf numFmtId="0" fontId="116" fillId="0" borderId="121" xfId="0" applyFont="1" applyBorder="1" applyAlignment="1">
      <alignment horizontal="center" vertical="center" wrapText="1"/>
    </xf>
    <xf numFmtId="0" fontId="116" fillId="0" borderId="125" xfId="0" applyFont="1" applyBorder="1" applyAlignment="1">
      <alignment horizontal="center" vertical="center" wrapText="1"/>
    </xf>
  </cellXfs>
  <cellStyles count="21415">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0968"/>
    <cellStyle name="Calculation 2 10 3" xfId="724"/>
    <cellStyle name="Calculation 2 10 3 2" xfId="20969"/>
    <cellStyle name="Calculation 2 10 4" xfId="725"/>
    <cellStyle name="Calculation 2 10 4 2" xfId="20970"/>
    <cellStyle name="Calculation 2 10 5" xfId="726"/>
    <cellStyle name="Calculation 2 10 5 2" xfId="20971"/>
    <cellStyle name="Calculation 2 11" xfId="727"/>
    <cellStyle name="Calculation 2 11 2" xfId="728"/>
    <cellStyle name="Calculation 2 11 2 2" xfId="20973"/>
    <cellStyle name="Calculation 2 11 3" xfId="729"/>
    <cellStyle name="Calculation 2 11 3 2" xfId="20974"/>
    <cellStyle name="Calculation 2 11 4" xfId="730"/>
    <cellStyle name="Calculation 2 11 4 2" xfId="20975"/>
    <cellStyle name="Calculation 2 11 5" xfId="731"/>
    <cellStyle name="Calculation 2 11 5 2" xfId="20976"/>
    <cellStyle name="Calculation 2 11 6" xfId="20972"/>
    <cellStyle name="Calculation 2 12" xfId="732"/>
    <cellStyle name="Calculation 2 12 2" xfId="733"/>
    <cellStyle name="Calculation 2 12 2 2" xfId="20978"/>
    <cellStyle name="Calculation 2 12 3" xfId="734"/>
    <cellStyle name="Calculation 2 12 3 2" xfId="20979"/>
    <cellStyle name="Calculation 2 12 4" xfId="735"/>
    <cellStyle name="Calculation 2 12 4 2" xfId="20980"/>
    <cellStyle name="Calculation 2 12 5" xfId="736"/>
    <cellStyle name="Calculation 2 12 5 2" xfId="20981"/>
    <cellStyle name="Calculation 2 12 6" xfId="20977"/>
    <cellStyle name="Calculation 2 13" xfId="737"/>
    <cellStyle name="Calculation 2 13 2" xfId="738"/>
    <cellStyle name="Calculation 2 13 2 2" xfId="20983"/>
    <cellStyle name="Calculation 2 13 3" xfId="739"/>
    <cellStyle name="Calculation 2 13 3 2" xfId="20984"/>
    <cellStyle name="Calculation 2 13 4" xfId="740"/>
    <cellStyle name="Calculation 2 13 4 2" xfId="20985"/>
    <cellStyle name="Calculation 2 13 5" xfId="20982"/>
    <cellStyle name="Calculation 2 14" xfId="741"/>
    <cellStyle name="Calculation 2 14 2" xfId="20986"/>
    <cellStyle name="Calculation 2 15" xfId="742"/>
    <cellStyle name="Calculation 2 15 2" xfId="20987"/>
    <cellStyle name="Calculation 2 16" xfId="743"/>
    <cellStyle name="Calculation 2 16 2" xfId="20988"/>
    <cellStyle name="Calculation 2 17" xfId="20967"/>
    <cellStyle name="Calculation 2 2" xfId="744"/>
    <cellStyle name="Calculation 2 2 10" xfId="20989"/>
    <cellStyle name="Calculation 2 2 2" xfId="745"/>
    <cellStyle name="Calculation 2 2 2 2" xfId="746"/>
    <cellStyle name="Calculation 2 2 2 2 2" xfId="20991"/>
    <cellStyle name="Calculation 2 2 2 3" xfId="747"/>
    <cellStyle name="Calculation 2 2 2 3 2" xfId="20992"/>
    <cellStyle name="Calculation 2 2 2 4" xfId="748"/>
    <cellStyle name="Calculation 2 2 2 4 2" xfId="20993"/>
    <cellStyle name="Calculation 2 2 2 5" xfId="20990"/>
    <cellStyle name="Calculation 2 2 3" xfId="749"/>
    <cellStyle name="Calculation 2 2 3 2" xfId="750"/>
    <cellStyle name="Calculation 2 2 3 2 2" xfId="20995"/>
    <cellStyle name="Calculation 2 2 3 3" xfId="751"/>
    <cellStyle name="Calculation 2 2 3 3 2" xfId="20996"/>
    <cellStyle name="Calculation 2 2 3 4" xfId="752"/>
    <cellStyle name="Calculation 2 2 3 4 2" xfId="20997"/>
    <cellStyle name="Calculation 2 2 3 5" xfId="20994"/>
    <cellStyle name="Calculation 2 2 4" xfId="753"/>
    <cellStyle name="Calculation 2 2 4 2" xfId="754"/>
    <cellStyle name="Calculation 2 2 4 2 2" xfId="20999"/>
    <cellStyle name="Calculation 2 2 4 3" xfId="755"/>
    <cellStyle name="Calculation 2 2 4 3 2" xfId="21000"/>
    <cellStyle name="Calculation 2 2 4 4" xfId="756"/>
    <cellStyle name="Calculation 2 2 4 4 2" xfId="21001"/>
    <cellStyle name="Calculation 2 2 4 5" xfId="20998"/>
    <cellStyle name="Calculation 2 2 5" xfId="757"/>
    <cellStyle name="Calculation 2 2 5 2" xfId="758"/>
    <cellStyle name="Calculation 2 2 5 2 2" xfId="21003"/>
    <cellStyle name="Calculation 2 2 5 3" xfId="759"/>
    <cellStyle name="Calculation 2 2 5 3 2" xfId="21004"/>
    <cellStyle name="Calculation 2 2 5 4" xfId="760"/>
    <cellStyle name="Calculation 2 2 5 4 2" xfId="21005"/>
    <cellStyle name="Calculation 2 2 5 5" xfId="21002"/>
    <cellStyle name="Calculation 2 2 6" xfId="761"/>
    <cellStyle name="Calculation 2 2 6 2" xfId="21006"/>
    <cellStyle name="Calculation 2 2 7" xfId="762"/>
    <cellStyle name="Calculation 2 2 7 2" xfId="21007"/>
    <cellStyle name="Calculation 2 2 8" xfId="763"/>
    <cellStyle name="Calculation 2 2 8 2" xfId="21008"/>
    <cellStyle name="Calculation 2 2 9" xfId="764"/>
    <cellStyle name="Calculation 2 2 9 2" xfId="21009"/>
    <cellStyle name="Calculation 2 3" xfId="765"/>
    <cellStyle name="Calculation 2 3 2" xfId="766"/>
    <cellStyle name="Calculation 2 3 2 2" xfId="21010"/>
    <cellStyle name="Calculation 2 3 3" xfId="767"/>
    <cellStyle name="Calculation 2 3 3 2" xfId="21011"/>
    <cellStyle name="Calculation 2 3 4" xfId="768"/>
    <cellStyle name="Calculation 2 3 4 2" xfId="21012"/>
    <cellStyle name="Calculation 2 3 5" xfId="769"/>
    <cellStyle name="Calculation 2 3 5 2" xfId="21013"/>
    <cellStyle name="Calculation 2 4" xfId="770"/>
    <cellStyle name="Calculation 2 4 2" xfId="771"/>
    <cellStyle name="Calculation 2 4 2 2" xfId="21014"/>
    <cellStyle name="Calculation 2 4 3" xfId="772"/>
    <cellStyle name="Calculation 2 4 3 2" xfId="21015"/>
    <cellStyle name="Calculation 2 4 4" xfId="773"/>
    <cellStyle name="Calculation 2 4 4 2" xfId="21016"/>
    <cellStyle name="Calculation 2 4 5" xfId="774"/>
    <cellStyle name="Calculation 2 4 5 2" xfId="21017"/>
    <cellStyle name="Calculation 2 5" xfId="775"/>
    <cellStyle name="Calculation 2 5 2" xfId="776"/>
    <cellStyle name="Calculation 2 5 2 2" xfId="21018"/>
    <cellStyle name="Calculation 2 5 3" xfId="777"/>
    <cellStyle name="Calculation 2 5 3 2" xfId="21019"/>
    <cellStyle name="Calculation 2 5 4" xfId="778"/>
    <cellStyle name="Calculation 2 5 4 2" xfId="21020"/>
    <cellStyle name="Calculation 2 5 5" xfId="779"/>
    <cellStyle name="Calculation 2 5 5 2" xfId="21021"/>
    <cellStyle name="Calculation 2 6" xfId="780"/>
    <cellStyle name="Calculation 2 6 2" xfId="781"/>
    <cellStyle name="Calculation 2 6 2 2" xfId="21022"/>
    <cellStyle name="Calculation 2 6 3" xfId="782"/>
    <cellStyle name="Calculation 2 6 3 2" xfId="21023"/>
    <cellStyle name="Calculation 2 6 4" xfId="783"/>
    <cellStyle name="Calculation 2 6 4 2" xfId="21024"/>
    <cellStyle name="Calculation 2 6 5" xfId="784"/>
    <cellStyle name="Calculation 2 6 5 2" xfId="21025"/>
    <cellStyle name="Calculation 2 7" xfId="785"/>
    <cellStyle name="Calculation 2 7 2" xfId="786"/>
    <cellStyle name="Calculation 2 7 2 2" xfId="21026"/>
    <cellStyle name="Calculation 2 7 3" xfId="787"/>
    <cellStyle name="Calculation 2 7 3 2" xfId="21027"/>
    <cellStyle name="Calculation 2 7 4" xfId="788"/>
    <cellStyle name="Calculation 2 7 4 2" xfId="21028"/>
    <cellStyle name="Calculation 2 7 5" xfId="789"/>
    <cellStyle name="Calculation 2 7 5 2" xfId="21029"/>
    <cellStyle name="Calculation 2 8" xfId="790"/>
    <cellStyle name="Calculation 2 8 2" xfId="791"/>
    <cellStyle name="Calculation 2 8 2 2" xfId="21030"/>
    <cellStyle name="Calculation 2 8 3" xfId="792"/>
    <cellStyle name="Calculation 2 8 3 2" xfId="21031"/>
    <cellStyle name="Calculation 2 8 4" xfId="793"/>
    <cellStyle name="Calculation 2 8 4 2" xfId="21032"/>
    <cellStyle name="Calculation 2 8 5" xfId="794"/>
    <cellStyle name="Calculation 2 8 5 2" xfId="21033"/>
    <cellStyle name="Calculation 2 9" xfId="795"/>
    <cellStyle name="Calculation 2 9 2" xfId="796"/>
    <cellStyle name="Calculation 2 9 2 2" xfId="21034"/>
    <cellStyle name="Calculation 2 9 3" xfId="797"/>
    <cellStyle name="Calculation 2 9 3 2" xfId="21035"/>
    <cellStyle name="Calculation 2 9 4" xfId="798"/>
    <cellStyle name="Calculation 2 9 4 2" xfId="21036"/>
    <cellStyle name="Calculation 2 9 5" xfId="799"/>
    <cellStyle name="Calculation 2 9 5 2" xfId="21037"/>
    <cellStyle name="Calculation 3" xfId="800"/>
    <cellStyle name="Calculation 3 2" xfId="801"/>
    <cellStyle name="Calculation 3 2 2" xfId="21039"/>
    <cellStyle name="Calculation 3 3" xfId="802"/>
    <cellStyle name="Calculation 3 3 2" xfId="21040"/>
    <cellStyle name="Calculation 3 4" xfId="21038"/>
    <cellStyle name="Calculation 4" xfId="803"/>
    <cellStyle name="Calculation 4 2" xfId="804"/>
    <cellStyle name="Calculation 4 2 2" xfId="21042"/>
    <cellStyle name="Calculation 4 3" xfId="805"/>
    <cellStyle name="Calculation 4 3 2" xfId="21043"/>
    <cellStyle name="Calculation 4 4" xfId="21041"/>
    <cellStyle name="Calculation 5" xfId="806"/>
    <cellStyle name="Calculation 5 2" xfId="807"/>
    <cellStyle name="Calculation 5 2 2" xfId="21045"/>
    <cellStyle name="Calculation 5 3" xfId="808"/>
    <cellStyle name="Calculation 5 3 2" xfId="21046"/>
    <cellStyle name="Calculation 5 4" xfId="21044"/>
    <cellStyle name="Calculation 6" xfId="809"/>
    <cellStyle name="Calculation 6 2" xfId="810"/>
    <cellStyle name="Calculation 6 2 2" xfId="21048"/>
    <cellStyle name="Calculation 6 3" xfId="811"/>
    <cellStyle name="Calculation 6 3 2" xfId="21049"/>
    <cellStyle name="Calculation 6 4" xfId="21047"/>
    <cellStyle name="Calculation 7" xfId="812"/>
    <cellStyle name="Calculation 7 2" xfId="21050"/>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052"/>
    <cellStyle name="Gia's 11" xfId="21051"/>
    <cellStyle name="Gia's 2" xfId="9187"/>
    <cellStyle name="Gia's 2 2" xfId="21053"/>
    <cellStyle name="Gia's 3" xfId="9188"/>
    <cellStyle name="Gia's 3 2" xfId="21054"/>
    <cellStyle name="Gia's 4" xfId="9189"/>
    <cellStyle name="Gia's 4 2" xfId="21055"/>
    <cellStyle name="Gia's 5" xfId="9190"/>
    <cellStyle name="Gia's 5 2" xfId="21056"/>
    <cellStyle name="Gia's 6" xfId="9191"/>
    <cellStyle name="Gia's 6 2" xfId="21057"/>
    <cellStyle name="Gia's 7" xfId="9192"/>
    <cellStyle name="Gia's 7 2" xfId="21058"/>
    <cellStyle name="Gia's 8" xfId="9193"/>
    <cellStyle name="Gia's 8 2" xfId="21059"/>
    <cellStyle name="Gia's 9" xfId="9194"/>
    <cellStyle name="Gia's 9 2" xfId="2106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061"/>
    <cellStyle name="Header1" xfId="9222"/>
    <cellStyle name="Header1 2" xfId="9223"/>
    <cellStyle name="Header1 3" xfId="9224"/>
    <cellStyle name="Header2" xfId="9225"/>
    <cellStyle name="Header2 2" xfId="9226"/>
    <cellStyle name="Header2 2 2" xfId="21063"/>
    <cellStyle name="Header2 3" xfId="9227"/>
    <cellStyle name="Header2 3 2" xfId="21064"/>
    <cellStyle name="Header2 4" xfId="21062"/>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065"/>
    <cellStyle name="highlightExposure" xfId="9323"/>
    <cellStyle name="highlightExposure 2" xfId="21066"/>
    <cellStyle name="highlightPercentage" xfId="9324"/>
    <cellStyle name="highlightPercentage 2" xfId="21067"/>
    <cellStyle name="highlightText" xfId="9325"/>
    <cellStyle name="highlightText 2" xfId="2106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070"/>
    <cellStyle name="Input 2 10 3" xfId="9336"/>
    <cellStyle name="Input 2 10 3 2" xfId="21071"/>
    <cellStyle name="Input 2 10 4" xfId="9337"/>
    <cellStyle name="Input 2 10 4 2" xfId="21072"/>
    <cellStyle name="Input 2 10 5" xfId="9338"/>
    <cellStyle name="Input 2 10 5 2" xfId="21073"/>
    <cellStyle name="Input 2 11" xfId="9339"/>
    <cellStyle name="Input 2 11 2" xfId="9340"/>
    <cellStyle name="Input 2 11 2 2" xfId="21075"/>
    <cellStyle name="Input 2 11 3" xfId="9341"/>
    <cellStyle name="Input 2 11 3 2" xfId="21076"/>
    <cellStyle name="Input 2 11 4" xfId="9342"/>
    <cellStyle name="Input 2 11 4 2" xfId="21077"/>
    <cellStyle name="Input 2 11 5" xfId="9343"/>
    <cellStyle name="Input 2 11 5 2" xfId="21078"/>
    <cellStyle name="Input 2 11 6" xfId="21074"/>
    <cellStyle name="Input 2 12" xfId="9344"/>
    <cellStyle name="Input 2 12 2" xfId="9345"/>
    <cellStyle name="Input 2 12 2 2" xfId="21080"/>
    <cellStyle name="Input 2 12 3" xfId="9346"/>
    <cellStyle name="Input 2 12 3 2" xfId="21081"/>
    <cellStyle name="Input 2 12 4" xfId="9347"/>
    <cellStyle name="Input 2 12 4 2" xfId="21082"/>
    <cellStyle name="Input 2 12 5" xfId="9348"/>
    <cellStyle name="Input 2 12 5 2" xfId="21083"/>
    <cellStyle name="Input 2 12 6" xfId="21079"/>
    <cellStyle name="Input 2 13" xfId="9349"/>
    <cellStyle name="Input 2 13 2" xfId="9350"/>
    <cellStyle name="Input 2 13 2 2" xfId="21085"/>
    <cellStyle name="Input 2 13 3" xfId="9351"/>
    <cellStyle name="Input 2 13 3 2" xfId="21086"/>
    <cellStyle name="Input 2 13 4" xfId="9352"/>
    <cellStyle name="Input 2 13 4 2" xfId="21087"/>
    <cellStyle name="Input 2 13 5" xfId="21084"/>
    <cellStyle name="Input 2 14" xfId="9353"/>
    <cellStyle name="Input 2 14 2" xfId="21088"/>
    <cellStyle name="Input 2 15" xfId="9354"/>
    <cellStyle name="Input 2 15 2" xfId="21089"/>
    <cellStyle name="Input 2 16" xfId="9355"/>
    <cellStyle name="Input 2 16 2" xfId="21090"/>
    <cellStyle name="Input 2 17" xfId="21069"/>
    <cellStyle name="Input 2 2" xfId="9356"/>
    <cellStyle name="Input 2 2 10" xfId="21091"/>
    <cellStyle name="Input 2 2 2" xfId="9357"/>
    <cellStyle name="Input 2 2 2 2" xfId="9358"/>
    <cellStyle name="Input 2 2 2 2 2" xfId="21093"/>
    <cellStyle name="Input 2 2 2 3" xfId="9359"/>
    <cellStyle name="Input 2 2 2 3 2" xfId="21094"/>
    <cellStyle name="Input 2 2 2 4" xfId="9360"/>
    <cellStyle name="Input 2 2 2 4 2" xfId="21095"/>
    <cellStyle name="Input 2 2 2 5" xfId="21092"/>
    <cellStyle name="Input 2 2 3" xfId="9361"/>
    <cellStyle name="Input 2 2 3 2" xfId="9362"/>
    <cellStyle name="Input 2 2 3 2 2" xfId="21097"/>
    <cellStyle name="Input 2 2 3 3" xfId="9363"/>
    <cellStyle name="Input 2 2 3 3 2" xfId="21098"/>
    <cellStyle name="Input 2 2 3 4" xfId="9364"/>
    <cellStyle name="Input 2 2 3 4 2" xfId="21099"/>
    <cellStyle name="Input 2 2 3 5" xfId="21096"/>
    <cellStyle name="Input 2 2 4" xfId="9365"/>
    <cellStyle name="Input 2 2 4 2" xfId="9366"/>
    <cellStyle name="Input 2 2 4 2 2" xfId="21101"/>
    <cellStyle name="Input 2 2 4 3" xfId="9367"/>
    <cellStyle name="Input 2 2 4 3 2" xfId="21102"/>
    <cellStyle name="Input 2 2 4 4" xfId="9368"/>
    <cellStyle name="Input 2 2 4 4 2" xfId="21103"/>
    <cellStyle name="Input 2 2 4 5" xfId="21100"/>
    <cellStyle name="Input 2 2 5" xfId="9369"/>
    <cellStyle name="Input 2 2 5 2" xfId="9370"/>
    <cellStyle name="Input 2 2 5 2 2" xfId="21105"/>
    <cellStyle name="Input 2 2 5 3" xfId="9371"/>
    <cellStyle name="Input 2 2 5 3 2" xfId="21106"/>
    <cellStyle name="Input 2 2 5 4" xfId="9372"/>
    <cellStyle name="Input 2 2 5 4 2" xfId="21107"/>
    <cellStyle name="Input 2 2 5 5" xfId="21104"/>
    <cellStyle name="Input 2 2 6" xfId="9373"/>
    <cellStyle name="Input 2 2 6 2" xfId="21108"/>
    <cellStyle name="Input 2 2 7" xfId="9374"/>
    <cellStyle name="Input 2 2 7 2" xfId="21109"/>
    <cellStyle name="Input 2 2 8" xfId="9375"/>
    <cellStyle name="Input 2 2 8 2" xfId="21110"/>
    <cellStyle name="Input 2 2 9" xfId="9376"/>
    <cellStyle name="Input 2 2 9 2" xfId="21111"/>
    <cellStyle name="Input 2 3" xfId="9377"/>
    <cellStyle name="Input 2 3 2" xfId="9378"/>
    <cellStyle name="Input 2 3 2 2" xfId="21112"/>
    <cellStyle name="Input 2 3 3" xfId="9379"/>
    <cellStyle name="Input 2 3 3 2" xfId="21113"/>
    <cellStyle name="Input 2 3 4" xfId="9380"/>
    <cellStyle name="Input 2 3 4 2" xfId="21114"/>
    <cellStyle name="Input 2 3 5" xfId="9381"/>
    <cellStyle name="Input 2 3 5 2" xfId="21115"/>
    <cellStyle name="Input 2 4" xfId="9382"/>
    <cellStyle name="Input 2 4 2" xfId="9383"/>
    <cellStyle name="Input 2 4 2 2" xfId="21116"/>
    <cellStyle name="Input 2 4 3" xfId="9384"/>
    <cellStyle name="Input 2 4 3 2" xfId="21117"/>
    <cellStyle name="Input 2 4 4" xfId="9385"/>
    <cellStyle name="Input 2 4 4 2" xfId="21118"/>
    <cellStyle name="Input 2 4 5" xfId="9386"/>
    <cellStyle name="Input 2 4 5 2" xfId="21119"/>
    <cellStyle name="Input 2 5" xfId="9387"/>
    <cellStyle name="Input 2 5 2" xfId="9388"/>
    <cellStyle name="Input 2 5 2 2" xfId="21120"/>
    <cellStyle name="Input 2 5 3" xfId="9389"/>
    <cellStyle name="Input 2 5 3 2" xfId="21121"/>
    <cellStyle name="Input 2 5 4" xfId="9390"/>
    <cellStyle name="Input 2 5 4 2" xfId="21122"/>
    <cellStyle name="Input 2 5 5" xfId="9391"/>
    <cellStyle name="Input 2 5 5 2" xfId="21123"/>
    <cellStyle name="Input 2 6" xfId="9392"/>
    <cellStyle name="Input 2 6 2" xfId="9393"/>
    <cellStyle name="Input 2 6 2 2" xfId="21124"/>
    <cellStyle name="Input 2 6 3" xfId="9394"/>
    <cellStyle name="Input 2 6 3 2" xfId="21125"/>
    <cellStyle name="Input 2 6 4" xfId="9395"/>
    <cellStyle name="Input 2 6 4 2" xfId="21126"/>
    <cellStyle name="Input 2 6 5" xfId="9396"/>
    <cellStyle name="Input 2 6 5 2" xfId="21127"/>
    <cellStyle name="Input 2 7" xfId="9397"/>
    <cellStyle name="Input 2 7 2" xfId="9398"/>
    <cellStyle name="Input 2 7 2 2" xfId="21128"/>
    <cellStyle name="Input 2 7 3" xfId="9399"/>
    <cellStyle name="Input 2 7 3 2" xfId="21129"/>
    <cellStyle name="Input 2 7 4" xfId="9400"/>
    <cellStyle name="Input 2 7 4 2" xfId="21130"/>
    <cellStyle name="Input 2 7 5" xfId="9401"/>
    <cellStyle name="Input 2 7 5 2" xfId="21131"/>
    <cellStyle name="Input 2 8" xfId="9402"/>
    <cellStyle name="Input 2 8 2" xfId="9403"/>
    <cellStyle name="Input 2 8 2 2" xfId="21132"/>
    <cellStyle name="Input 2 8 3" xfId="9404"/>
    <cellStyle name="Input 2 8 3 2" xfId="21133"/>
    <cellStyle name="Input 2 8 4" xfId="9405"/>
    <cellStyle name="Input 2 8 4 2" xfId="21134"/>
    <cellStyle name="Input 2 8 5" xfId="9406"/>
    <cellStyle name="Input 2 8 5 2" xfId="21135"/>
    <cellStyle name="Input 2 9" xfId="9407"/>
    <cellStyle name="Input 2 9 2" xfId="9408"/>
    <cellStyle name="Input 2 9 2 2" xfId="21136"/>
    <cellStyle name="Input 2 9 3" xfId="9409"/>
    <cellStyle name="Input 2 9 3 2" xfId="21137"/>
    <cellStyle name="Input 2 9 4" xfId="9410"/>
    <cellStyle name="Input 2 9 4 2" xfId="21138"/>
    <cellStyle name="Input 2 9 5" xfId="9411"/>
    <cellStyle name="Input 2 9 5 2" xfId="21139"/>
    <cellStyle name="Input 3" xfId="9412"/>
    <cellStyle name="Input 3 2" xfId="9413"/>
    <cellStyle name="Input 3 2 2" xfId="21141"/>
    <cellStyle name="Input 3 3" xfId="9414"/>
    <cellStyle name="Input 3 3 2" xfId="21142"/>
    <cellStyle name="Input 3 4" xfId="21140"/>
    <cellStyle name="Input 4" xfId="9415"/>
    <cellStyle name="Input 4 2" xfId="9416"/>
    <cellStyle name="Input 4 2 2" xfId="21144"/>
    <cellStyle name="Input 4 3" xfId="9417"/>
    <cellStyle name="Input 4 3 2" xfId="21145"/>
    <cellStyle name="Input 4 4" xfId="21143"/>
    <cellStyle name="Input 5" xfId="9418"/>
    <cellStyle name="Input 5 2" xfId="9419"/>
    <cellStyle name="Input 5 2 2" xfId="21147"/>
    <cellStyle name="Input 5 3" xfId="9420"/>
    <cellStyle name="Input 5 3 2" xfId="21148"/>
    <cellStyle name="Input 5 4" xfId="21146"/>
    <cellStyle name="Input 6" xfId="9421"/>
    <cellStyle name="Input 6 2" xfId="9422"/>
    <cellStyle name="Input 6 2 2" xfId="21150"/>
    <cellStyle name="Input 6 3" xfId="9423"/>
    <cellStyle name="Input 6 3 2" xfId="21151"/>
    <cellStyle name="Input 6 4" xfId="21149"/>
    <cellStyle name="Input 7" xfId="9424"/>
    <cellStyle name="Input 7 2" xfId="21152"/>
    <cellStyle name="inputExposure" xfId="9425"/>
    <cellStyle name="inputExposure 2" xfId="2115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2 2" xfId="21155"/>
    <cellStyle name="Note 2 10 3" xfId="20386"/>
    <cellStyle name="Note 2 10 3 2" xfId="21156"/>
    <cellStyle name="Note 2 10 4" xfId="20387"/>
    <cellStyle name="Note 2 10 4 2" xfId="21157"/>
    <cellStyle name="Note 2 10 5" xfId="20388"/>
    <cellStyle name="Note 2 10 5 2" xfId="21158"/>
    <cellStyle name="Note 2 11" xfId="20389"/>
    <cellStyle name="Note 2 11 2" xfId="20390"/>
    <cellStyle name="Note 2 11 2 2" xfId="21159"/>
    <cellStyle name="Note 2 11 3" xfId="20391"/>
    <cellStyle name="Note 2 11 3 2" xfId="21160"/>
    <cellStyle name="Note 2 11 4" xfId="20392"/>
    <cellStyle name="Note 2 11 4 2" xfId="21161"/>
    <cellStyle name="Note 2 11 5" xfId="20393"/>
    <cellStyle name="Note 2 11 5 2" xfId="21162"/>
    <cellStyle name="Note 2 12" xfId="20394"/>
    <cellStyle name="Note 2 12 2" xfId="20395"/>
    <cellStyle name="Note 2 12 2 2" xfId="21163"/>
    <cellStyle name="Note 2 12 3" xfId="20396"/>
    <cellStyle name="Note 2 12 3 2" xfId="21164"/>
    <cellStyle name="Note 2 12 4" xfId="20397"/>
    <cellStyle name="Note 2 12 4 2" xfId="21165"/>
    <cellStyle name="Note 2 12 5" xfId="20398"/>
    <cellStyle name="Note 2 12 5 2" xfId="21166"/>
    <cellStyle name="Note 2 13" xfId="20399"/>
    <cellStyle name="Note 2 13 2" xfId="20400"/>
    <cellStyle name="Note 2 13 2 2" xfId="21167"/>
    <cellStyle name="Note 2 13 3" xfId="20401"/>
    <cellStyle name="Note 2 13 3 2" xfId="21168"/>
    <cellStyle name="Note 2 13 4" xfId="20402"/>
    <cellStyle name="Note 2 13 4 2" xfId="21169"/>
    <cellStyle name="Note 2 13 5" xfId="20403"/>
    <cellStyle name="Note 2 13 5 2" xfId="21170"/>
    <cellStyle name="Note 2 14" xfId="20404"/>
    <cellStyle name="Note 2 14 2" xfId="20405"/>
    <cellStyle name="Note 2 14 2 2" xfId="21172"/>
    <cellStyle name="Note 2 14 3" xfId="21171"/>
    <cellStyle name="Note 2 15" xfId="20406"/>
    <cellStyle name="Note 2 15 2" xfId="20407"/>
    <cellStyle name="Note 2 15 2 2" xfId="21173"/>
    <cellStyle name="Note 2 16" xfId="20408"/>
    <cellStyle name="Note 2 16 2" xfId="21174"/>
    <cellStyle name="Note 2 17" xfId="20409"/>
    <cellStyle name="Note 2 17 2" xfId="21175"/>
    <cellStyle name="Note 2 18" xfId="21154"/>
    <cellStyle name="Note 2 2" xfId="20410"/>
    <cellStyle name="Note 2 2 10" xfId="20411"/>
    <cellStyle name="Note 2 2 10 2" xfId="21177"/>
    <cellStyle name="Note 2 2 11" xfId="21176"/>
    <cellStyle name="Note 2 2 2" xfId="20412"/>
    <cellStyle name="Note 2 2 2 2" xfId="20413"/>
    <cellStyle name="Note 2 2 2 2 2" xfId="21179"/>
    <cellStyle name="Note 2 2 2 3" xfId="20414"/>
    <cellStyle name="Note 2 2 2 3 2" xfId="21180"/>
    <cellStyle name="Note 2 2 2 4" xfId="20415"/>
    <cellStyle name="Note 2 2 2 4 2" xfId="21181"/>
    <cellStyle name="Note 2 2 2 5" xfId="20416"/>
    <cellStyle name="Note 2 2 2 5 2" xfId="21182"/>
    <cellStyle name="Note 2 2 2 6" xfId="21178"/>
    <cellStyle name="Note 2 2 3" xfId="20417"/>
    <cellStyle name="Note 2 2 3 2" xfId="20418"/>
    <cellStyle name="Note 2 2 3 2 2" xfId="21183"/>
    <cellStyle name="Note 2 2 3 3" xfId="20419"/>
    <cellStyle name="Note 2 2 3 3 2" xfId="21184"/>
    <cellStyle name="Note 2 2 3 4" xfId="20420"/>
    <cellStyle name="Note 2 2 3 4 2" xfId="21185"/>
    <cellStyle name="Note 2 2 3 5" xfId="20421"/>
    <cellStyle name="Note 2 2 3 5 2" xfId="21186"/>
    <cellStyle name="Note 2 2 4" xfId="20422"/>
    <cellStyle name="Note 2 2 4 2" xfId="20423"/>
    <cellStyle name="Note 2 2 4 2 2" xfId="21188"/>
    <cellStyle name="Note 2 2 4 3" xfId="20424"/>
    <cellStyle name="Note 2 2 4 3 2" xfId="21189"/>
    <cellStyle name="Note 2 2 4 4" xfId="20425"/>
    <cellStyle name="Note 2 2 4 4 2" xfId="21190"/>
    <cellStyle name="Note 2 2 4 5" xfId="21187"/>
    <cellStyle name="Note 2 2 5" xfId="20426"/>
    <cellStyle name="Note 2 2 5 2" xfId="20427"/>
    <cellStyle name="Note 2 2 5 2 2" xfId="21192"/>
    <cellStyle name="Note 2 2 5 3" xfId="20428"/>
    <cellStyle name="Note 2 2 5 3 2" xfId="21193"/>
    <cellStyle name="Note 2 2 5 4" xfId="20429"/>
    <cellStyle name="Note 2 2 5 4 2" xfId="21194"/>
    <cellStyle name="Note 2 2 5 5" xfId="21191"/>
    <cellStyle name="Note 2 2 6" xfId="20430"/>
    <cellStyle name="Note 2 2 6 2" xfId="21195"/>
    <cellStyle name="Note 2 2 7" xfId="20431"/>
    <cellStyle name="Note 2 2 7 2" xfId="21196"/>
    <cellStyle name="Note 2 2 8" xfId="20432"/>
    <cellStyle name="Note 2 2 8 2" xfId="21197"/>
    <cellStyle name="Note 2 2 9" xfId="20433"/>
    <cellStyle name="Note 2 2 9 2" xfId="21198"/>
    <cellStyle name="Note 2 3" xfId="20434"/>
    <cellStyle name="Note 2 3 2" xfId="20435"/>
    <cellStyle name="Note 2 3 2 2" xfId="21199"/>
    <cellStyle name="Note 2 3 3" xfId="20436"/>
    <cellStyle name="Note 2 3 3 2" xfId="21200"/>
    <cellStyle name="Note 2 3 4" xfId="20437"/>
    <cellStyle name="Note 2 3 4 2" xfId="21201"/>
    <cellStyle name="Note 2 3 5" xfId="20438"/>
    <cellStyle name="Note 2 3 5 2" xfId="21202"/>
    <cellStyle name="Note 2 4" xfId="20439"/>
    <cellStyle name="Note 2 4 2" xfId="20440"/>
    <cellStyle name="Note 2 4 2 2" xfId="20441"/>
    <cellStyle name="Note 2 4 2 2 2" xfId="21203"/>
    <cellStyle name="Note 2 4 3" xfId="20442"/>
    <cellStyle name="Note 2 4 3 2" xfId="20443"/>
    <cellStyle name="Note 2 4 3 2 2" xfId="21204"/>
    <cellStyle name="Note 2 4 4" xfId="20444"/>
    <cellStyle name="Note 2 4 4 2" xfId="20445"/>
    <cellStyle name="Note 2 4 4 2 2" xfId="21205"/>
    <cellStyle name="Note 2 4 5" xfId="20446"/>
    <cellStyle name="Note 2 4 6" xfId="20447"/>
    <cellStyle name="Note 2 4 7" xfId="20448"/>
    <cellStyle name="Note 2 4 7 2" xfId="21206"/>
    <cellStyle name="Note 2 5" xfId="20449"/>
    <cellStyle name="Note 2 5 2" xfId="20450"/>
    <cellStyle name="Note 2 5 2 2" xfId="20451"/>
    <cellStyle name="Note 2 5 2 2 2" xfId="21207"/>
    <cellStyle name="Note 2 5 3" xfId="20452"/>
    <cellStyle name="Note 2 5 3 2" xfId="20453"/>
    <cellStyle name="Note 2 5 3 2 2" xfId="21208"/>
    <cellStyle name="Note 2 5 4" xfId="20454"/>
    <cellStyle name="Note 2 5 4 2" xfId="20455"/>
    <cellStyle name="Note 2 5 4 2 2" xfId="21209"/>
    <cellStyle name="Note 2 5 5" xfId="20456"/>
    <cellStyle name="Note 2 5 6" xfId="20457"/>
    <cellStyle name="Note 2 5 7" xfId="20458"/>
    <cellStyle name="Note 2 5 7 2" xfId="21210"/>
    <cellStyle name="Note 2 6" xfId="20459"/>
    <cellStyle name="Note 2 6 2" xfId="20460"/>
    <cellStyle name="Note 2 6 2 2" xfId="20461"/>
    <cellStyle name="Note 2 6 2 2 2" xfId="21211"/>
    <cellStyle name="Note 2 6 3" xfId="20462"/>
    <cellStyle name="Note 2 6 3 2" xfId="20463"/>
    <cellStyle name="Note 2 6 3 2 2" xfId="21212"/>
    <cellStyle name="Note 2 6 4" xfId="20464"/>
    <cellStyle name="Note 2 6 4 2" xfId="20465"/>
    <cellStyle name="Note 2 6 4 2 2" xfId="21213"/>
    <cellStyle name="Note 2 6 5" xfId="20466"/>
    <cellStyle name="Note 2 6 6" xfId="20467"/>
    <cellStyle name="Note 2 6 7" xfId="20468"/>
    <cellStyle name="Note 2 6 7 2" xfId="21214"/>
    <cellStyle name="Note 2 7" xfId="20469"/>
    <cellStyle name="Note 2 7 2" xfId="20470"/>
    <cellStyle name="Note 2 7 2 2" xfId="20471"/>
    <cellStyle name="Note 2 7 2 2 2" xfId="21215"/>
    <cellStyle name="Note 2 7 3" xfId="20472"/>
    <cellStyle name="Note 2 7 3 2" xfId="20473"/>
    <cellStyle name="Note 2 7 3 2 2" xfId="21216"/>
    <cellStyle name="Note 2 7 4" xfId="20474"/>
    <cellStyle name="Note 2 7 4 2" xfId="20475"/>
    <cellStyle name="Note 2 7 4 2 2" xfId="21217"/>
    <cellStyle name="Note 2 7 5" xfId="20476"/>
    <cellStyle name="Note 2 7 6" xfId="20477"/>
    <cellStyle name="Note 2 7 7" xfId="20478"/>
    <cellStyle name="Note 2 7 7 2" xfId="21218"/>
    <cellStyle name="Note 2 8" xfId="20479"/>
    <cellStyle name="Note 2 8 2" xfId="20480"/>
    <cellStyle name="Note 2 8 2 2" xfId="21219"/>
    <cellStyle name="Note 2 8 3" xfId="20481"/>
    <cellStyle name="Note 2 8 3 2" xfId="21220"/>
    <cellStyle name="Note 2 8 4" xfId="20482"/>
    <cellStyle name="Note 2 8 4 2" xfId="21221"/>
    <cellStyle name="Note 2 8 5" xfId="20483"/>
    <cellStyle name="Note 2 8 5 2" xfId="21222"/>
    <cellStyle name="Note 2 9" xfId="20484"/>
    <cellStyle name="Note 2 9 2" xfId="20485"/>
    <cellStyle name="Note 2 9 2 2" xfId="21223"/>
    <cellStyle name="Note 2 9 3" xfId="20486"/>
    <cellStyle name="Note 2 9 3 2" xfId="21224"/>
    <cellStyle name="Note 2 9 4" xfId="20487"/>
    <cellStyle name="Note 2 9 4 2" xfId="21225"/>
    <cellStyle name="Note 2 9 5" xfId="20488"/>
    <cellStyle name="Note 2 9 5 2" xfId="21226"/>
    <cellStyle name="Note 3 2" xfId="20489"/>
    <cellStyle name="Note 3 2 2" xfId="20490"/>
    <cellStyle name="Note 3 2 2 2" xfId="21228"/>
    <cellStyle name="Note 3 2 3" xfId="20491"/>
    <cellStyle name="Note 3 2 4" xfId="21227"/>
    <cellStyle name="Note 3 3" xfId="20492"/>
    <cellStyle name="Note 3 3 2" xfId="20493"/>
    <cellStyle name="Note 3 3 3" xfId="21229"/>
    <cellStyle name="Note 3 4" xfId="20494"/>
    <cellStyle name="Note 3 4 2" xfId="21230"/>
    <cellStyle name="Note 3 5" xfId="20495"/>
    <cellStyle name="Note 4 2" xfId="20496"/>
    <cellStyle name="Note 4 2 2" xfId="20497"/>
    <cellStyle name="Note 4 2 2 2" xfId="21232"/>
    <cellStyle name="Note 4 2 3" xfId="20498"/>
    <cellStyle name="Note 4 2 4" xfId="21231"/>
    <cellStyle name="Note 4 3" xfId="20499"/>
    <cellStyle name="Note 4 4" xfId="20500"/>
    <cellStyle name="Note 4 4 2" xfId="21233"/>
    <cellStyle name="Note 4 5" xfId="20501"/>
    <cellStyle name="Note 5" xfId="20502"/>
    <cellStyle name="Note 5 2" xfId="20503"/>
    <cellStyle name="Note 5 2 2" xfId="20504"/>
    <cellStyle name="Note 5 2 3" xfId="21235"/>
    <cellStyle name="Note 5 3" xfId="20505"/>
    <cellStyle name="Note 5 3 2" xfId="20506"/>
    <cellStyle name="Note 5 3 3" xfId="21236"/>
    <cellStyle name="Note 5 4" xfId="20507"/>
    <cellStyle name="Note 5 4 2" xfId="21237"/>
    <cellStyle name="Note 5 5" xfId="20508"/>
    <cellStyle name="Note 5 6" xfId="21234"/>
    <cellStyle name="Note 6" xfId="20509"/>
    <cellStyle name="Note 6 2" xfId="20510"/>
    <cellStyle name="Note 6 2 2" xfId="20511"/>
    <cellStyle name="Note 6 2 3" xfId="21239"/>
    <cellStyle name="Note 6 3" xfId="20512"/>
    <cellStyle name="Note 6 4" xfId="20513"/>
    <cellStyle name="Note 6 5" xfId="21238"/>
    <cellStyle name="Note 7" xfId="20514"/>
    <cellStyle name="Note 7 2" xfId="21240"/>
    <cellStyle name="Note 8" xfId="20515"/>
    <cellStyle name="Note 8 2" xfId="20516"/>
    <cellStyle name="Note 8 2 2" xfId="21242"/>
    <cellStyle name="Note 8 3" xfId="21241"/>
    <cellStyle name="Note 9" xfId="20517"/>
    <cellStyle name="Note 9 2" xfId="2124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244"/>
    <cellStyle name="OptionHeading" xfId="20525"/>
    <cellStyle name="OptionHeading 2" xfId="20526"/>
    <cellStyle name="OptionHeading 3" xfId="20527"/>
    <cellStyle name="Output 2" xfId="20528"/>
    <cellStyle name="Output 2 10" xfId="20529"/>
    <cellStyle name="Output 2 10 2" xfId="20530"/>
    <cellStyle name="Output 2 10 2 2" xfId="21246"/>
    <cellStyle name="Output 2 10 3" xfId="20531"/>
    <cellStyle name="Output 2 10 3 2" xfId="21247"/>
    <cellStyle name="Output 2 10 4" xfId="20532"/>
    <cellStyle name="Output 2 10 4 2" xfId="21248"/>
    <cellStyle name="Output 2 10 5" xfId="20533"/>
    <cellStyle name="Output 2 10 5 2" xfId="21249"/>
    <cellStyle name="Output 2 11" xfId="20534"/>
    <cellStyle name="Output 2 11 2" xfId="20535"/>
    <cellStyle name="Output 2 11 2 2" xfId="21251"/>
    <cellStyle name="Output 2 11 3" xfId="20536"/>
    <cellStyle name="Output 2 11 3 2" xfId="21252"/>
    <cellStyle name="Output 2 11 4" xfId="20537"/>
    <cellStyle name="Output 2 11 4 2" xfId="21253"/>
    <cellStyle name="Output 2 11 5" xfId="20538"/>
    <cellStyle name="Output 2 11 5 2" xfId="21254"/>
    <cellStyle name="Output 2 11 6" xfId="21250"/>
    <cellStyle name="Output 2 12" xfId="20539"/>
    <cellStyle name="Output 2 12 2" xfId="20540"/>
    <cellStyle name="Output 2 12 2 2" xfId="21256"/>
    <cellStyle name="Output 2 12 3" xfId="20541"/>
    <cellStyle name="Output 2 12 3 2" xfId="21257"/>
    <cellStyle name="Output 2 12 4" xfId="20542"/>
    <cellStyle name="Output 2 12 4 2" xfId="21258"/>
    <cellStyle name="Output 2 12 5" xfId="20543"/>
    <cellStyle name="Output 2 12 5 2" xfId="21259"/>
    <cellStyle name="Output 2 12 6" xfId="21255"/>
    <cellStyle name="Output 2 13" xfId="20544"/>
    <cellStyle name="Output 2 13 2" xfId="20545"/>
    <cellStyle name="Output 2 13 2 2" xfId="21261"/>
    <cellStyle name="Output 2 13 3" xfId="20546"/>
    <cellStyle name="Output 2 13 3 2" xfId="21262"/>
    <cellStyle name="Output 2 13 4" xfId="20547"/>
    <cellStyle name="Output 2 13 4 2" xfId="21263"/>
    <cellStyle name="Output 2 13 5" xfId="21260"/>
    <cellStyle name="Output 2 14" xfId="20548"/>
    <cellStyle name="Output 2 14 2" xfId="21264"/>
    <cellStyle name="Output 2 15" xfId="20549"/>
    <cellStyle name="Output 2 15 2" xfId="21265"/>
    <cellStyle name="Output 2 16" xfId="20550"/>
    <cellStyle name="Output 2 16 2" xfId="21266"/>
    <cellStyle name="Output 2 17" xfId="21245"/>
    <cellStyle name="Output 2 2" xfId="20551"/>
    <cellStyle name="Output 2 2 10" xfId="21267"/>
    <cellStyle name="Output 2 2 2" xfId="20552"/>
    <cellStyle name="Output 2 2 2 2" xfId="20553"/>
    <cellStyle name="Output 2 2 2 2 2" xfId="21269"/>
    <cellStyle name="Output 2 2 2 3" xfId="20554"/>
    <cellStyle name="Output 2 2 2 3 2" xfId="21270"/>
    <cellStyle name="Output 2 2 2 4" xfId="20555"/>
    <cellStyle name="Output 2 2 2 4 2" xfId="21271"/>
    <cellStyle name="Output 2 2 2 5" xfId="21268"/>
    <cellStyle name="Output 2 2 3" xfId="20556"/>
    <cellStyle name="Output 2 2 3 2" xfId="20557"/>
    <cellStyle name="Output 2 2 3 2 2" xfId="21273"/>
    <cellStyle name="Output 2 2 3 3" xfId="20558"/>
    <cellStyle name="Output 2 2 3 3 2" xfId="21274"/>
    <cellStyle name="Output 2 2 3 4" xfId="20559"/>
    <cellStyle name="Output 2 2 3 4 2" xfId="21275"/>
    <cellStyle name="Output 2 2 3 5" xfId="21272"/>
    <cellStyle name="Output 2 2 4" xfId="20560"/>
    <cellStyle name="Output 2 2 4 2" xfId="20561"/>
    <cellStyle name="Output 2 2 4 2 2" xfId="21277"/>
    <cellStyle name="Output 2 2 4 3" xfId="20562"/>
    <cellStyle name="Output 2 2 4 3 2" xfId="21278"/>
    <cellStyle name="Output 2 2 4 4" xfId="20563"/>
    <cellStyle name="Output 2 2 4 4 2" xfId="21279"/>
    <cellStyle name="Output 2 2 4 5" xfId="21276"/>
    <cellStyle name="Output 2 2 5" xfId="20564"/>
    <cellStyle name="Output 2 2 5 2" xfId="20565"/>
    <cellStyle name="Output 2 2 5 2 2" xfId="21281"/>
    <cellStyle name="Output 2 2 5 3" xfId="20566"/>
    <cellStyle name="Output 2 2 5 3 2" xfId="21282"/>
    <cellStyle name="Output 2 2 5 4" xfId="20567"/>
    <cellStyle name="Output 2 2 5 4 2" xfId="21283"/>
    <cellStyle name="Output 2 2 5 5" xfId="21280"/>
    <cellStyle name="Output 2 2 6" xfId="20568"/>
    <cellStyle name="Output 2 2 6 2" xfId="21284"/>
    <cellStyle name="Output 2 2 7" xfId="20569"/>
    <cellStyle name="Output 2 2 7 2" xfId="21285"/>
    <cellStyle name="Output 2 2 8" xfId="20570"/>
    <cellStyle name="Output 2 2 8 2" xfId="21286"/>
    <cellStyle name="Output 2 2 9" xfId="20571"/>
    <cellStyle name="Output 2 2 9 2" xfId="21287"/>
    <cellStyle name="Output 2 3" xfId="20572"/>
    <cellStyle name="Output 2 3 2" xfId="20573"/>
    <cellStyle name="Output 2 3 2 2" xfId="21288"/>
    <cellStyle name="Output 2 3 3" xfId="20574"/>
    <cellStyle name="Output 2 3 3 2" xfId="21289"/>
    <cellStyle name="Output 2 3 4" xfId="20575"/>
    <cellStyle name="Output 2 3 4 2" xfId="21290"/>
    <cellStyle name="Output 2 3 5" xfId="20576"/>
    <cellStyle name="Output 2 3 5 2" xfId="21291"/>
    <cellStyle name="Output 2 4" xfId="20577"/>
    <cellStyle name="Output 2 4 2" xfId="20578"/>
    <cellStyle name="Output 2 4 2 2" xfId="21292"/>
    <cellStyle name="Output 2 4 3" xfId="20579"/>
    <cellStyle name="Output 2 4 3 2" xfId="21293"/>
    <cellStyle name="Output 2 4 4" xfId="20580"/>
    <cellStyle name="Output 2 4 4 2" xfId="21294"/>
    <cellStyle name="Output 2 4 5" xfId="20581"/>
    <cellStyle name="Output 2 4 5 2" xfId="21295"/>
    <cellStyle name="Output 2 5" xfId="20582"/>
    <cellStyle name="Output 2 5 2" xfId="20583"/>
    <cellStyle name="Output 2 5 2 2" xfId="21296"/>
    <cellStyle name="Output 2 5 3" xfId="20584"/>
    <cellStyle name="Output 2 5 3 2" xfId="21297"/>
    <cellStyle name="Output 2 5 4" xfId="20585"/>
    <cellStyle name="Output 2 5 4 2" xfId="21298"/>
    <cellStyle name="Output 2 5 5" xfId="20586"/>
    <cellStyle name="Output 2 5 5 2" xfId="21299"/>
    <cellStyle name="Output 2 6" xfId="20587"/>
    <cellStyle name="Output 2 6 2" xfId="20588"/>
    <cellStyle name="Output 2 6 2 2" xfId="21300"/>
    <cellStyle name="Output 2 6 3" xfId="20589"/>
    <cellStyle name="Output 2 6 3 2" xfId="21301"/>
    <cellStyle name="Output 2 6 4" xfId="20590"/>
    <cellStyle name="Output 2 6 4 2" xfId="21302"/>
    <cellStyle name="Output 2 6 5" xfId="20591"/>
    <cellStyle name="Output 2 6 5 2" xfId="21303"/>
    <cellStyle name="Output 2 7" xfId="20592"/>
    <cellStyle name="Output 2 7 2" xfId="20593"/>
    <cellStyle name="Output 2 7 2 2" xfId="21304"/>
    <cellStyle name="Output 2 7 3" xfId="20594"/>
    <cellStyle name="Output 2 7 3 2" xfId="21305"/>
    <cellStyle name="Output 2 7 4" xfId="20595"/>
    <cellStyle name="Output 2 7 4 2" xfId="21306"/>
    <cellStyle name="Output 2 7 5" xfId="20596"/>
    <cellStyle name="Output 2 7 5 2" xfId="21307"/>
    <cellStyle name="Output 2 8" xfId="20597"/>
    <cellStyle name="Output 2 8 2" xfId="20598"/>
    <cellStyle name="Output 2 8 2 2" xfId="21308"/>
    <cellStyle name="Output 2 8 3" xfId="20599"/>
    <cellStyle name="Output 2 8 3 2" xfId="21309"/>
    <cellStyle name="Output 2 8 4" xfId="20600"/>
    <cellStyle name="Output 2 8 4 2" xfId="21310"/>
    <cellStyle name="Output 2 8 5" xfId="20601"/>
    <cellStyle name="Output 2 8 5 2" xfId="21311"/>
    <cellStyle name="Output 2 9" xfId="20602"/>
    <cellStyle name="Output 2 9 2" xfId="20603"/>
    <cellStyle name="Output 2 9 2 2" xfId="21312"/>
    <cellStyle name="Output 2 9 3" xfId="20604"/>
    <cellStyle name="Output 2 9 3 2" xfId="21313"/>
    <cellStyle name="Output 2 9 4" xfId="20605"/>
    <cellStyle name="Output 2 9 4 2" xfId="21314"/>
    <cellStyle name="Output 2 9 5" xfId="20606"/>
    <cellStyle name="Output 2 9 5 2" xfId="21315"/>
    <cellStyle name="Output 3" xfId="20607"/>
    <cellStyle name="Output 3 2" xfId="20608"/>
    <cellStyle name="Output 3 2 2" xfId="21317"/>
    <cellStyle name="Output 3 3" xfId="20609"/>
    <cellStyle name="Output 3 3 2" xfId="21318"/>
    <cellStyle name="Output 3 4" xfId="21316"/>
    <cellStyle name="Output 4" xfId="20610"/>
    <cellStyle name="Output 4 2" xfId="20611"/>
    <cellStyle name="Output 4 2 2" xfId="21320"/>
    <cellStyle name="Output 4 3" xfId="20612"/>
    <cellStyle name="Output 4 3 2" xfId="21321"/>
    <cellStyle name="Output 4 4" xfId="21319"/>
    <cellStyle name="Output 5" xfId="20613"/>
    <cellStyle name="Output 5 2" xfId="20614"/>
    <cellStyle name="Output 5 2 2" xfId="21323"/>
    <cellStyle name="Output 5 3" xfId="20615"/>
    <cellStyle name="Output 5 3 2" xfId="21324"/>
    <cellStyle name="Output 5 4" xfId="21322"/>
    <cellStyle name="Output 6" xfId="20616"/>
    <cellStyle name="Output 6 2" xfId="20617"/>
    <cellStyle name="Output 6 2 2" xfId="21326"/>
    <cellStyle name="Output 6 3" xfId="20618"/>
    <cellStyle name="Output 6 3 2" xfId="21327"/>
    <cellStyle name="Output 6 4" xfId="21325"/>
    <cellStyle name="Output 7" xfId="20619"/>
    <cellStyle name="Output 7 2" xfId="21328"/>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329"/>
    <cellStyle name="showParameterE" xfId="20787"/>
    <cellStyle name="showParameterE 2" xfId="21330"/>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332"/>
    <cellStyle name="Total 2 10 3" xfId="20826"/>
    <cellStyle name="Total 2 10 3 2" xfId="21333"/>
    <cellStyle name="Total 2 10 4" xfId="20827"/>
    <cellStyle name="Total 2 10 4 2" xfId="21334"/>
    <cellStyle name="Total 2 10 5" xfId="20828"/>
    <cellStyle name="Total 2 10 5 2" xfId="21335"/>
    <cellStyle name="Total 2 11" xfId="20829"/>
    <cellStyle name="Total 2 11 2" xfId="20830"/>
    <cellStyle name="Total 2 11 2 2" xfId="21337"/>
    <cellStyle name="Total 2 11 3" xfId="20831"/>
    <cellStyle name="Total 2 11 3 2" xfId="21338"/>
    <cellStyle name="Total 2 11 4" xfId="20832"/>
    <cellStyle name="Total 2 11 4 2" xfId="21339"/>
    <cellStyle name="Total 2 11 5" xfId="20833"/>
    <cellStyle name="Total 2 11 5 2" xfId="21340"/>
    <cellStyle name="Total 2 11 6" xfId="21336"/>
    <cellStyle name="Total 2 12" xfId="20834"/>
    <cellStyle name="Total 2 12 2" xfId="20835"/>
    <cellStyle name="Total 2 12 2 2" xfId="21342"/>
    <cellStyle name="Total 2 12 3" xfId="20836"/>
    <cellStyle name="Total 2 12 3 2" xfId="21343"/>
    <cellStyle name="Total 2 12 4" xfId="20837"/>
    <cellStyle name="Total 2 12 4 2" xfId="21344"/>
    <cellStyle name="Total 2 12 5" xfId="20838"/>
    <cellStyle name="Total 2 12 5 2" xfId="21345"/>
    <cellStyle name="Total 2 12 6" xfId="21341"/>
    <cellStyle name="Total 2 13" xfId="20839"/>
    <cellStyle name="Total 2 13 2" xfId="20840"/>
    <cellStyle name="Total 2 13 2 2" xfId="21347"/>
    <cellStyle name="Total 2 13 3" xfId="20841"/>
    <cellStyle name="Total 2 13 3 2" xfId="21348"/>
    <cellStyle name="Total 2 13 4" xfId="20842"/>
    <cellStyle name="Total 2 13 4 2" xfId="21349"/>
    <cellStyle name="Total 2 13 5" xfId="21346"/>
    <cellStyle name="Total 2 14" xfId="20843"/>
    <cellStyle name="Total 2 14 2" xfId="21350"/>
    <cellStyle name="Total 2 15" xfId="20844"/>
    <cellStyle name="Total 2 15 2" xfId="21351"/>
    <cellStyle name="Total 2 16" xfId="20845"/>
    <cellStyle name="Total 2 16 2" xfId="21352"/>
    <cellStyle name="Total 2 17" xfId="21331"/>
    <cellStyle name="Total 2 2" xfId="20846"/>
    <cellStyle name="Total 2 2 10" xfId="21353"/>
    <cellStyle name="Total 2 2 2" xfId="20847"/>
    <cellStyle name="Total 2 2 2 2" xfId="20848"/>
    <cellStyle name="Total 2 2 2 2 2" xfId="21355"/>
    <cellStyle name="Total 2 2 2 3" xfId="20849"/>
    <cellStyle name="Total 2 2 2 3 2" xfId="21356"/>
    <cellStyle name="Total 2 2 2 4" xfId="20850"/>
    <cellStyle name="Total 2 2 2 4 2" xfId="21357"/>
    <cellStyle name="Total 2 2 2 5" xfId="21354"/>
    <cellStyle name="Total 2 2 3" xfId="20851"/>
    <cellStyle name="Total 2 2 3 2" xfId="20852"/>
    <cellStyle name="Total 2 2 3 2 2" xfId="21359"/>
    <cellStyle name="Total 2 2 3 3" xfId="20853"/>
    <cellStyle name="Total 2 2 3 3 2" xfId="21360"/>
    <cellStyle name="Total 2 2 3 4" xfId="20854"/>
    <cellStyle name="Total 2 2 3 4 2" xfId="21361"/>
    <cellStyle name="Total 2 2 3 5" xfId="21358"/>
    <cellStyle name="Total 2 2 4" xfId="20855"/>
    <cellStyle name="Total 2 2 4 2" xfId="20856"/>
    <cellStyle name="Total 2 2 4 2 2" xfId="21363"/>
    <cellStyle name="Total 2 2 4 3" xfId="20857"/>
    <cellStyle name="Total 2 2 4 3 2" xfId="21364"/>
    <cellStyle name="Total 2 2 4 4" xfId="20858"/>
    <cellStyle name="Total 2 2 4 4 2" xfId="21365"/>
    <cellStyle name="Total 2 2 4 5" xfId="21362"/>
    <cellStyle name="Total 2 2 5" xfId="20859"/>
    <cellStyle name="Total 2 2 5 2" xfId="20860"/>
    <cellStyle name="Total 2 2 5 2 2" xfId="21367"/>
    <cellStyle name="Total 2 2 5 3" xfId="20861"/>
    <cellStyle name="Total 2 2 5 3 2" xfId="21368"/>
    <cellStyle name="Total 2 2 5 4" xfId="20862"/>
    <cellStyle name="Total 2 2 5 4 2" xfId="21369"/>
    <cellStyle name="Total 2 2 5 5" xfId="21366"/>
    <cellStyle name="Total 2 2 6" xfId="20863"/>
    <cellStyle name="Total 2 2 6 2" xfId="21370"/>
    <cellStyle name="Total 2 2 7" xfId="20864"/>
    <cellStyle name="Total 2 2 7 2" xfId="21371"/>
    <cellStyle name="Total 2 2 8" xfId="20865"/>
    <cellStyle name="Total 2 2 8 2" xfId="21372"/>
    <cellStyle name="Total 2 2 9" xfId="20866"/>
    <cellStyle name="Total 2 2 9 2" xfId="21373"/>
    <cellStyle name="Total 2 3" xfId="20867"/>
    <cellStyle name="Total 2 3 2" xfId="20868"/>
    <cellStyle name="Total 2 3 2 2" xfId="21374"/>
    <cellStyle name="Total 2 3 3" xfId="20869"/>
    <cellStyle name="Total 2 3 3 2" xfId="21375"/>
    <cellStyle name="Total 2 3 4" xfId="20870"/>
    <cellStyle name="Total 2 3 4 2" xfId="21376"/>
    <cellStyle name="Total 2 3 5" xfId="20871"/>
    <cellStyle name="Total 2 3 5 2" xfId="21377"/>
    <cellStyle name="Total 2 4" xfId="20872"/>
    <cellStyle name="Total 2 4 2" xfId="20873"/>
    <cellStyle name="Total 2 4 2 2" xfId="21378"/>
    <cellStyle name="Total 2 4 3" xfId="20874"/>
    <cellStyle name="Total 2 4 3 2" xfId="21379"/>
    <cellStyle name="Total 2 4 4" xfId="20875"/>
    <cellStyle name="Total 2 4 4 2" xfId="21380"/>
    <cellStyle name="Total 2 4 5" xfId="20876"/>
    <cellStyle name="Total 2 4 5 2" xfId="21381"/>
    <cellStyle name="Total 2 5" xfId="20877"/>
    <cellStyle name="Total 2 5 2" xfId="20878"/>
    <cellStyle name="Total 2 5 2 2" xfId="21382"/>
    <cellStyle name="Total 2 5 3" xfId="20879"/>
    <cellStyle name="Total 2 5 3 2" xfId="21383"/>
    <cellStyle name="Total 2 5 4" xfId="20880"/>
    <cellStyle name="Total 2 5 4 2" xfId="21384"/>
    <cellStyle name="Total 2 5 5" xfId="20881"/>
    <cellStyle name="Total 2 5 5 2" xfId="21385"/>
    <cellStyle name="Total 2 6" xfId="20882"/>
    <cellStyle name="Total 2 6 2" xfId="20883"/>
    <cellStyle name="Total 2 6 2 2" xfId="21386"/>
    <cellStyle name="Total 2 6 3" xfId="20884"/>
    <cellStyle name="Total 2 6 3 2" xfId="21387"/>
    <cellStyle name="Total 2 6 4" xfId="20885"/>
    <cellStyle name="Total 2 6 4 2" xfId="21388"/>
    <cellStyle name="Total 2 6 5" xfId="20886"/>
    <cellStyle name="Total 2 6 5 2" xfId="21389"/>
    <cellStyle name="Total 2 7" xfId="20887"/>
    <cellStyle name="Total 2 7 2" xfId="20888"/>
    <cellStyle name="Total 2 7 2 2" xfId="21390"/>
    <cellStyle name="Total 2 7 3" xfId="20889"/>
    <cellStyle name="Total 2 7 3 2" xfId="21391"/>
    <cellStyle name="Total 2 7 4" xfId="20890"/>
    <cellStyle name="Total 2 7 4 2" xfId="21392"/>
    <cellStyle name="Total 2 7 5" xfId="20891"/>
    <cellStyle name="Total 2 7 5 2" xfId="21393"/>
    <cellStyle name="Total 2 8" xfId="20892"/>
    <cellStyle name="Total 2 8 2" xfId="20893"/>
    <cellStyle name="Total 2 8 2 2" xfId="21394"/>
    <cellStyle name="Total 2 8 3" xfId="20894"/>
    <cellStyle name="Total 2 8 3 2" xfId="21395"/>
    <cellStyle name="Total 2 8 4" xfId="20895"/>
    <cellStyle name="Total 2 8 4 2" xfId="21396"/>
    <cellStyle name="Total 2 8 5" xfId="20896"/>
    <cellStyle name="Total 2 8 5 2" xfId="21397"/>
    <cellStyle name="Total 2 9" xfId="20897"/>
    <cellStyle name="Total 2 9 2" xfId="20898"/>
    <cellStyle name="Total 2 9 2 2" xfId="21398"/>
    <cellStyle name="Total 2 9 3" xfId="20899"/>
    <cellStyle name="Total 2 9 3 2" xfId="21399"/>
    <cellStyle name="Total 2 9 4" xfId="20900"/>
    <cellStyle name="Total 2 9 4 2" xfId="21400"/>
    <cellStyle name="Total 2 9 5" xfId="20901"/>
    <cellStyle name="Total 2 9 5 2" xfId="21401"/>
    <cellStyle name="Total 3" xfId="20902"/>
    <cellStyle name="Total 3 2" xfId="20903"/>
    <cellStyle name="Total 3 2 2" xfId="21403"/>
    <cellStyle name="Total 3 3" xfId="20904"/>
    <cellStyle name="Total 3 3 2" xfId="21404"/>
    <cellStyle name="Total 3 4" xfId="21402"/>
    <cellStyle name="Total 4" xfId="20905"/>
    <cellStyle name="Total 4 2" xfId="20906"/>
    <cellStyle name="Total 4 2 2" xfId="21406"/>
    <cellStyle name="Total 4 3" xfId="20907"/>
    <cellStyle name="Total 4 3 2" xfId="21407"/>
    <cellStyle name="Total 4 4" xfId="21405"/>
    <cellStyle name="Total 5" xfId="20908"/>
    <cellStyle name="Total 5 2" xfId="20909"/>
    <cellStyle name="Total 5 2 2" xfId="21409"/>
    <cellStyle name="Total 5 3" xfId="20910"/>
    <cellStyle name="Total 5 3 2" xfId="21410"/>
    <cellStyle name="Total 5 4" xfId="21408"/>
    <cellStyle name="Total 6" xfId="20911"/>
    <cellStyle name="Total 6 2" xfId="20912"/>
    <cellStyle name="Total 6 2 2" xfId="21412"/>
    <cellStyle name="Total 6 3" xfId="20913"/>
    <cellStyle name="Total 6 3 2" xfId="21413"/>
    <cellStyle name="Total 6 4" xfId="21411"/>
    <cellStyle name="Total 7" xfId="20914"/>
    <cellStyle name="Total 7 2" xfId="214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85" zoomScaleNormal="85" workbookViewId="0"/>
  </sheetViews>
  <sheetFormatPr defaultColWidth="9.1796875" defaultRowHeight="14"/>
  <cols>
    <col min="1" max="1" width="10.1796875" style="4" customWidth="1"/>
    <col min="2" max="2" width="138.36328125" style="5" bestFit="1" customWidth="1"/>
    <col min="3" max="3" width="39.453125" style="5" customWidth="1"/>
    <col min="4" max="6" width="9.1796875" style="5"/>
    <col min="7" max="7" width="25" style="5" customWidth="1"/>
    <col min="8" max="16384" width="9.1796875" style="5"/>
  </cols>
  <sheetData>
    <row r="1" spans="1:3">
      <c r="A1" s="95"/>
      <c r="B1" s="119" t="s">
        <v>222</v>
      </c>
      <c r="C1" s="95"/>
    </row>
    <row r="2" spans="1:3">
      <c r="A2" s="120">
        <v>1</v>
      </c>
      <c r="B2" s="227" t="s">
        <v>223</v>
      </c>
      <c r="C2" s="492" t="s">
        <v>735</v>
      </c>
    </row>
    <row r="3" spans="1:3">
      <c r="A3" s="120">
        <v>2</v>
      </c>
      <c r="B3" s="228" t="s">
        <v>219</v>
      </c>
      <c r="C3" s="491" t="s">
        <v>736</v>
      </c>
    </row>
    <row r="4" spans="1:3">
      <c r="A4" s="120">
        <v>3</v>
      </c>
      <c r="B4" s="229" t="s">
        <v>224</v>
      </c>
      <c r="C4" s="491" t="s">
        <v>721</v>
      </c>
    </row>
    <row r="5" spans="1:3">
      <c r="A5" s="121">
        <v>4</v>
      </c>
      <c r="B5" s="230" t="s">
        <v>220</v>
      </c>
      <c r="C5" s="491" t="s">
        <v>737</v>
      </c>
    </row>
    <row r="6" spans="1:3" s="122" customFormat="1" ht="45.75" customHeight="1">
      <c r="A6" s="661" t="s">
        <v>296</v>
      </c>
      <c r="B6" s="662"/>
      <c r="C6" s="662"/>
    </row>
    <row r="7" spans="1:3">
      <c r="A7" s="123" t="s">
        <v>29</v>
      </c>
      <c r="B7" s="119" t="s">
        <v>221</v>
      </c>
    </row>
    <row r="8" spans="1:3">
      <c r="A8" s="95">
        <v>1</v>
      </c>
      <c r="B8" s="153" t="s">
        <v>20</v>
      </c>
    </row>
    <row r="9" spans="1:3">
      <c r="A9" s="95">
        <v>2</v>
      </c>
      <c r="B9" s="154" t="s">
        <v>21</v>
      </c>
    </row>
    <row r="10" spans="1:3">
      <c r="A10" s="95">
        <v>3</v>
      </c>
      <c r="B10" s="154" t="s">
        <v>22</v>
      </c>
    </row>
    <row r="11" spans="1:3">
      <c r="A11" s="95">
        <v>4</v>
      </c>
      <c r="B11" s="154" t="s">
        <v>23</v>
      </c>
      <c r="C11" s="48"/>
    </row>
    <row r="12" spans="1:3">
      <c r="A12" s="95">
        <v>5</v>
      </c>
      <c r="B12" s="154" t="s">
        <v>24</v>
      </c>
    </row>
    <row r="13" spans="1:3">
      <c r="A13" s="95">
        <v>6</v>
      </c>
      <c r="B13" s="155" t="s">
        <v>231</v>
      </c>
    </row>
    <row r="14" spans="1:3">
      <c r="A14" s="95">
        <v>7</v>
      </c>
      <c r="B14" s="154" t="s">
        <v>225</v>
      </c>
    </row>
    <row r="15" spans="1:3">
      <c r="A15" s="95">
        <v>8</v>
      </c>
      <c r="B15" s="154" t="s">
        <v>226</v>
      </c>
    </row>
    <row r="16" spans="1:3">
      <c r="A16" s="95">
        <v>9</v>
      </c>
      <c r="B16" s="154" t="s">
        <v>25</v>
      </c>
    </row>
    <row r="17" spans="1:2">
      <c r="A17" s="226" t="s">
        <v>295</v>
      </c>
      <c r="B17" s="225" t="s">
        <v>282</v>
      </c>
    </row>
    <row r="18" spans="1:2">
      <c r="A18" s="95">
        <v>10</v>
      </c>
      <c r="B18" s="154" t="s">
        <v>26</v>
      </c>
    </row>
    <row r="19" spans="1:2">
      <c r="A19" s="95">
        <v>11</v>
      </c>
      <c r="B19" s="155" t="s">
        <v>227</v>
      </c>
    </row>
    <row r="20" spans="1:2">
      <c r="A20" s="95">
        <v>12</v>
      </c>
      <c r="B20" s="155" t="s">
        <v>27</v>
      </c>
    </row>
    <row r="21" spans="1:2">
      <c r="A21" s="265">
        <v>13</v>
      </c>
      <c r="B21" s="266" t="s">
        <v>228</v>
      </c>
    </row>
    <row r="22" spans="1:2">
      <c r="A22" s="265">
        <v>14</v>
      </c>
      <c r="B22" s="267" t="s">
        <v>253</v>
      </c>
    </row>
    <row r="23" spans="1:2">
      <c r="A23" s="268">
        <v>15</v>
      </c>
      <c r="B23" s="269" t="s">
        <v>28</v>
      </c>
    </row>
    <row r="24" spans="1:2">
      <c r="A24" s="268">
        <v>15.1</v>
      </c>
      <c r="B24" s="270" t="s">
        <v>309</v>
      </c>
    </row>
    <row r="25" spans="1:2">
      <c r="A25" s="268">
        <v>16</v>
      </c>
      <c r="B25" s="270" t="s">
        <v>373</v>
      </c>
    </row>
    <row r="26" spans="1:2">
      <c r="A26" s="268">
        <v>17</v>
      </c>
      <c r="B26" s="270" t="s">
        <v>414</v>
      </c>
    </row>
    <row r="27" spans="1:2">
      <c r="A27" s="268">
        <v>18</v>
      </c>
      <c r="B27" s="270" t="s">
        <v>702</v>
      </c>
    </row>
    <row r="28" spans="1:2">
      <c r="A28" s="268">
        <v>19</v>
      </c>
      <c r="B28" s="270" t="s">
        <v>703</v>
      </c>
    </row>
    <row r="29" spans="1:2">
      <c r="A29" s="268">
        <v>20</v>
      </c>
      <c r="B29" s="320" t="s">
        <v>704</v>
      </c>
    </row>
    <row r="30" spans="1:2">
      <c r="A30" s="268">
        <v>21</v>
      </c>
      <c r="B30" s="270" t="s">
        <v>530</v>
      </c>
    </row>
    <row r="31" spans="1:2">
      <c r="A31" s="268">
        <v>22</v>
      </c>
      <c r="B31" s="270" t="s">
        <v>705</v>
      </c>
    </row>
    <row r="32" spans="1:2">
      <c r="A32" s="268">
        <v>23</v>
      </c>
      <c r="B32" s="270" t="s">
        <v>706</v>
      </c>
    </row>
    <row r="33" spans="1:2">
      <c r="A33" s="268">
        <v>24</v>
      </c>
      <c r="B33" s="270" t="s">
        <v>707</v>
      </c>
    </row>
    <row r="34" spans="1:2">
      <c r="A34" s="268">
        <v>25</v>
      </c>
      <c r="B34" s="270" t="s">
        <v>415</v>
      </c>
    </row>
    <row r="35" spans="1:2">
      <c r="A35" s="268">
        <v>26</v>
      </c>
      <c r="B35" s="270" t="s">
        <v>552</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zoomScale="90" zoomScaleNormal="90" workbookViewId="0">
      <pane xSplit="1" ySplit="5" topLeftCell="B6" activePane="bottomRight" state="frozen"/>
      <selection activeCell="B6" sqref="B6:B7"/>
      <selection pane="topRight" activeCell="B6" sqref="B6:B7"/>
      <selection pane="bottomLeft" activeCell="B6" sqref="B6:B7"/>
      <selection pane="bottomRight" activeCell="B6" sqref="B6"/>
    </sheetView>
  </sheetViews>
  <sheetFormatPr defaultColWidth="9.1796875" defaultRowHeight="12.5"/>
  <cols>
    <col min="1" max="1" width="9.54296875" style="51" bestFit="1" customWidth="1"/>
    <col min="2" max="2" width="132.453125" style="4" customWidth="1"/>
    <col min="3" max="3" width="18.453125" style="4" customWidth="1"/>
    <col min="4" max="16384" width="9.1796875" style="4"/>
  </cols>
  <sheetData>
    <row r="1" spans="1:3">
      <c r="A1" s="2" t="s">
        <v>30</v>
      </c>
      <c r="B1" s="3" t="str">
        <f>'Info '!C2</f>
        <v>JSC TBC Bank</v>
      </c>
    </row>
    <row r="2" spans="1:3" s="41" customFormat="1" ht="15.75" customHeight="1">
      <c r="A2" s="41" t="s">
        <v>31</v>
      </c>
      <c r="B2" s="279">
        <f>'1. key ratios '!B2</f>
        <v>45382</v>
      </c>
    </row>
    <row r="3" spans="1:3" s="41" customFormat="1" ht="15.75" customHeight="1"/>
    <row r="4" spans="1:3" ht="13.5" thickBot="1">
      <c r="A4" s="51" t="s">
        <v>143</v>
      </c>
      <c r="B4" s="82" t="s">
        <v>142</v>
      </c>
    </row>
    <row r="5" spans="1:3" ht="13">
      <c r="A5" s="52" t="s">
        <v>6</v>
      </c>
      <c r="B5" s="53"/>
      <c r="C5" s="54" t="s">
        <v>744</v>
      </c>
    </row>
    <row r="6" spans="1:3" ht="13">
      <c r="A6" s="55">
        <v>1</v>
      </c>
      <c r="B6" s="56" t="s">
        <v>141</v>
      </c>
      <c r="C6" s="586">
        <v>4490620262.5822001</v>
      </c>
    </row>
    <row r="7" spans="1:3" ht="13">
      <c r="A7" s="55">
        <v>2</v>
      </c>
      <c r="B7" s="57" t="s">
        <v>140</v>
      </c>
      <c r="C7" s="587">
        <v>21015907.690000001</v>
      </c>
    </row>
    <row r="8" spans="1:3" ht="13">
      <c r="A8" s="55">
        <v>3</v>
      </c>
      <c r="B8" s="58" t="s">
        <v>139</v>
      </c>
      <c r="C8" s="587">
        <v>521190199.20999998</v>
      </c>
    </row>
    <row r="9" spans="1:3" ht="13">
      <c r="A9" s="55">
        <v>4</v>
      </c>
      <c r="B9" s="58" t="s">
        <v>138</v>
      </c>
      <c r="C9" s="587">
        <v>33704617.341799997</v>
      </c>
    </row>
    <row r="10" spans="1:3" ht="13">
      <c r="A10" s="55">
        <v>5</v>
      </c>
      <c r="B10" s="58" t="s">
        <v>137</v>
      </c>
      <c r="C10" s="587">
        <v>-93206322.336500004</v>
      </c>
    </row>
    <row r="11" spans="1:3" ht="13">
      <c r="A11" s="55">
        <v>6</v>
      </c>
      <c r="B11" s="59" t="s">
        <v>136</v>
      </c>
      <c r="C11" s="587">
        <v>4007915860.6768999</v>
      </c>
    </row>
    <row r="12" spans="1:3" s="28" customFormat="1" ht="13">
      <c r="A12" s="55">
        <v>7</v>
      </c>
      <c r="B12" s="56" t="s">
        <v>135</v>
      </c>
      <c r="C12" s="588">
        <v>393700888.20880002</v>
      </c>
    </row>
    <row r="13" spans="1:3" s="28" customFormat="1" ht="13">
      <c r="A13" s="55">
        <v>8</v>
      </c>
      <c r="B13" s="60" t="s">
        <v>134</v>
      </c>
      <c r="C13" s="587">
        <v>33704617.341799997</v>
      </c>
    </row>
    <row r="14" spans="1:3" s="28" customFormat="1" ht="25">
      <c r="A14" s="55">
        <v>9</v>
      </c>
      <c r="B14" s="61" t="s">
        <v>133</v>
      </c>
      <c r="C14" s="587">
        <v>0</v>
      </c>
    </row>
    <row r="15" spans="1:3" s="28" customFormat="1" ht="13">
      <c r="A15" s="55">
        <v>10</v>
      </c>
      <c r="B15" s="62" t="s">
        <v>132</v>
      </c>
      <c r="C15" s="587">
        <v>352431386.597</v>
      </c>
    </row>
    <row r="16" spans="1:3" s="28" customFormat="1" ht="13">
      <c r="A16" s="55">
        <v>11</v>
      </c>
      <c r="B16" s="63" t="s">
        <v>131</v>
      </c>
      <c r="C16" s="587">
        <v>0</v>
      </c>
    </row>
    <row r="17" spans="1:3" s="28" customFormat="1" ht="13">
      <c r="A17" s="55">
        <v>12</v>
      </c>
      <c r="B17" s="62" t="s">
        <v>130</v>
      </c>
      <c r="C17" s="587">
        <v>100</v>
      </c>
    </row>
    <row r="18" spans="1:3" s="28" customFormat="1" ht="13">
      <c r="A18" s="55">
        <v>13</v>
      </c>
      <c r="B18" s="62" t="s">
        <v>129</v>
      </c>
      <c r="C18" s="587">
        <v>0</v>
      </c>
    </row>
    <row r="19" spans="1:3" s="28" customFormat="1" ht="13">
      <c r="A19" s="55">
        <v>14</v>
      </c>
      <c r="B19" s="62" t="s">
        <v>128</v>
      </c>
      <c r="C19" s="587">
        <v>0</v>
      </c>
    </row>
    <row r="20" spans="1:3" s="28" customFormat="1" ht="13">
      <c r="A20" s="55">
        <v>15</v>
      </c>
      <c r="B20" s="62" t="s">
        <v>127</v>
      </c>
      <c r="C20" s="587">
        <v>0</v>
      </c>
    </row>
    <row r="21" spans="1:3" s="28" customFormat="1" ht="25">
      <c r="A21" s="55">
        <v>16</v>
      </c>
      <c r="B21" s="61" t="s">
        <v>126</v>
      </c>
      <c r="C21" s="587">
        <v>0</v>
      </c>
    </row>
    <row r="22" spans="1:3" s="28" customFormat="1" ht="13">
      <c r="A22" s="55">
        <v>17</v>
      </c>
      <c r="B22" s="64" t="s">
        <v>125</v>
      </c>
      <c r="C22" s="587">
        <v>5012803.3599999994</v>
      </c>
    </row>
    <row r="23" spans="1:3" s="28" customFormat="1" ht="13">
      <c r="A23" s="55">
        <v>18</v>
      </c>
      <c r="B23" s="530" t="s">
        <v>553</v>
      </c>
      <c r="C23" s="587">
        <v>2551980.91</v>
      </c>
    </row>
    <row r="24" spans="1:3" s="28" customFormat="1" ht="13">
      <c r="A24" s="55">
        <v>19</v>
      </c>
      <c r="B24" s="61" t="s">
        <v>124</v>
      </c>
      <c r="C24" s="587">
        <v>0</v>
      </c>
    </row>
    <row r="25" spans="1:3" s="28" customFormat="1" ht="25">
      <c r="A25" s="55">
        <v>20</v>
      </c>
      <c r="B25" s="61" t="s">
        <v>101</v>
      </c>
      <c r="C25" s="587">
        <v>0</v>
      </c>
    </row>
    <row r="26" spans="1:3" s="28" customFormat="1" ht="13">
      <c r="A26" s="55">
        <v>21</v>
      </c>
      <c r="B26" s="65" t="s">
        <v>123</v>
      </c>
      <c r="C26" s="587">
        <v>0</v>
      </c>
    </row>
    <row r="27" spans="1:3" s="28" customFormat="1" ht="13">
      <c r="A27" s="55">
        <v>22</v>
      </c>
      <c r="B27" s="65" t="s">
        <v>122</v>
      </c>
      <c r="C27" s="587">
        <v>0</v>
      </c>
    </row>
    <row r="28" spans="1:3" s="28" customFormat="1" ht="13">
      <c r="A28" s="55">
        <v>23</v>
      </c>
      <c r="B28" s="65" t="s">
        <v>121</v>
      </c>
      <c r="C28" s="587">
        <v>0</v>
      </c>
    </row>
    <row r="29" spans="1:3" s="28" customFormat="1" ht="13">
      <c r="A29" s="55">
        <v>24</v>
      </c>
      <c r="B29" s="66" t="s">
        <v>120</v>
      </c>
      <c r="C29" s="588">
        <v>4096919374.3734002</v>
      </c>
    </row>
    <row r="30" spans="1:3" s="28" customFormat="1" ht="13">
      <c r="A30" s="67"/>
      <c r="B30" s="68"/>
      <c r="C30" s="587">
        <v>0</v>
      </c>
    </row>
    <row r="31" spans="1:3" s="28" customFormat="1" ht="13">
      <c r="A31" s="67">
        <v>25</v>
      </c>
      <c r="B31" s="66" t="s">
        <v>119</v>
      </c>
      <c r="C31" s="588">
        <v>539060000</v>
      </c>
    </row>
    <row r="32" spans="1:3" s="28" customFormat="1" ht="13">
      <c r="A32" s="67">
        <v>26</v>
      </c>
      <c r="B32" s="58" t="s">
        <v>118</v>
      </c>
      <c r="C32" s="589">
        <v>539060000</v>
      </c>
    </row>
    <row r="33" spans="1:3" s="28" customFormat="1" ht="13">
      <c r="A33" s="67">
        <v>27</v>
      </c>
      <c r="B33" s="69" t="s">
        <v>192</v>
      </c>
      <c r="C33" s="587">
        <v>0</v>
      </c>
    </row>
    <row r="34" spans="1:3" s="28" customFormat="1" ht="13">
      <c r="A34" s="67">
        <v>28</v>
      </c>
      <c r="B34" s="69" t="s">
        <v>117</v>
      </c>
      <c r="C34" s="587">
        <v>539060000</v>
      </c>
    </row>
    <row r="35" spans="1:3" s="28" customFormat="1" ht="13">
      <c r="A35" s="67">
        <v>29</v>
      </c>
      <c r="B35" s="58" t="s">
        <v>116</v>
      </c>
      <c r="C35" s="587">
        <v>0</v>
      </c>
    </row>
    <row r="36" spans="1:3" s="28" customFormat="1" ht="13">
      <c r="A36" s="67">
        <v>30</v>
      </c>
      <c r="B36" s="66" t="s">
        <v>115</v>
      </c>
      <c r="C36" s="588">
        <v>0</v>
      </c>
    </row>
    <row r="37" spans="1:3" s="28" customFormat="1" ht="13">
      <c r="A37" s="67">
        <v>31</v>
      </c>
      <c r="B37" s="61" t="s">
        <v>114</v>
      </c>
      <c r="C37" s="587">
        <v>0</v>
      </c>
    </row>
    <row r="38" spans="1:3" s="28" customFormat="1" ht="13">
      <c r="A38" s="67">
        <v>32</v>
      </c>
      <c r="B38" s="62" t="s">
        <v>113</v>
      </c>
      <c r="C38" s="587">
        <v>0</v>
      </c>
    </row>
    <row r="39" spans="1:3" s="28" customFormat="1" ht="13">
      <c r="A39" s="67">
        <v>33</v>
      </c>
      <c r="B39" s="61" t="s">
        <v>112</v>
      </c>
      <c r="C39" s="587">
        <v>0</v>
      </c>
    </row>
    <row r="40" spans="1:3" s="28" customFormat="1" ht="25">
      <c r="A40" s="67">
        <v>34</v>
      </c>
      <c r="B40" s="61" t="s">
        <v>101</v>
      </c>
      <c r="C40" s="587">
        <v>0</v>
      </c>
    </row>
    <row r="41" spans="1:3" s="28" customFormat="1" ht="13">
      <c r="A41" s="67">
        <v>35</v>
      </c>
      <c r="B41" s="65" t="s">
        <v>111</v>
      </c>
      <c r="C41" s="587">
        <v>0</v>
      </c>
    </row>
    <row r="42" spans="1:3" s="28" customFormat="1" ht="13">
      <c r="A42" s="67">
        <v>36</v>
      </c>
      <c r="B42" s="66" t="s">
        <v>110</v>
      </c>
      <c r="C42" s="588">
        <v>539060000</v>
      </c>
    </row>
    <row r="43" spans="1:3" s="28" customFormat="1" ht="13">
      <c r="A43" s="67"/>
      <c r="B43" s="68"/>
      <c r="C43" s="587">
        <v>0</v>
      </c>
    </row>
    <row r="44" spans="1:3" s="28" customFormat="1" ht="13">
      <c r="A44" s="67">
        <v>37</v>
      </c>
      <c r="B44" s="70" t="s">
        <v>109</v>
      </c>
      <c r="C44" s="588">
        <v>654347502.5</v>
      </c>
    </row>
    <row r="45" spans="1:3" s="28" customFormat="1" ht="13">
      <c r="A45" s="67">
        <v>38</v>
      </c>
      <c r="B45" s="58" t="s">
        <v>108</v>
      </c>
      <c r="C45" s="587">
        <v>654347502.5</v>
      </c>
    </row>
    <row r="46" spans="1:3" s="28" customFormat="1" ht="13">
      <c r="A46" s="67">
        <v>39</v>
      </c>
      <c r="B46" s="58" t="s">
        <v>107</v>
      </c>
      <c r="C46" s="587">
        <v>0</v>
      </c>
    </row>
    <row r="47" spans="1:3" s="28" customFormat="1" ht="13">
      <c r="A47" s="67">
        <v>40</v>
      </c>
      <c r="B47" s="58" t="s">
        <v>106</v>
      </c>
      <c r="C47" s="587">
        <v>0</v>
      </c>
    </row>
    <row r="48" spans="1:3" s="28" customFormat="1" ht="13">
      <c r="A48" s="67">
        <v>41</v>
      </c>
      <c r="B48" s="70" t="s">
        <v>105</v>
      </c>
      <c r="C48" s="588">
        <v>0</v>
      </c>
    </row>
    <row r="49" spans="1:3" s="28" customFormat="1" ht="13">
      <c r="A49" s="67">
        <v>42</v>
      </c>
      <c r="B49" s="61" t="s">
        <v>104</v>
      </c>
      <c r="C49" s="587">
        <v>0</v>
      </c>
    </row>
    <row r="50" spans="1:3" s="28" customFormat="1" ht="13">
      <c r="A50" s="67">
        <v>43</v>
      </c>
      <c r="B50" s="62" t="s">
        <v>103</v>
      </c>
      <c r="C50" s="587">
        <v>0</v>
      </c>
    </row>
    <row r="51" spans="1:3" s="28" customFormat="1" ht="13">
      <c r="A51" s="67">
        <v>44</v>
      </c>
      <c r="B51" s="61" t="s">
        <v>102</v>
      </c>
      <c r="C51" s="587">
        <v>0</v>
      </c>
    </row>
    <row r="52" spans="1:3" s="28" customFormat="1" ht="25">
      <c r="A52" s="67">
        <v>45</v>
      </c>
      <c r="B52" s="61" t="s">
        <v>101</v>
      </c>
      <c r="C52" s="587">
        <v>0</v>
      </c>
    </row>
    <row r="53" spans="1:3" s="28" customFormat="1" ht="13.5" thickBot="1">
      <c r="A53" s="67">
        <v>46</v>
      </c>
      <c r="B53" s="71" t="s">
        <v>100</v>
      </c>
      <c r="C53" s="590">
        <v>654347502.5</v>
      </c>
    </row>
    <row r="56" spans="1:3">
      <c r="B56" s="4" t="s">
        <v>7</v>
      </c>
    </row>
  </sheetData>
  <dataValidations count="1">
    <dataValidation operator="lessThanOrEqual" allowBlank="1" showInputMessage="1" showErrorMessage="1" errorTitle="Should be negative number" error="Should be whole negative number or 0" sqref="C29 C31:C32 C36 C42 C44 C48 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heetViews>
  <sheetFormatPr defaultColWidth="9.1796875" defaultRowHeight="13"/>
  <cols>
    <col min="1" max="1" width="9.453125" style="166" bestFit="1" customWidth="1"/>
    <col min="2" max="2" width="59" style="166" customWidth="1"/>
    <col min="3" max="3" width="16.81640625" style="166" bestFit="1" customWidth="1"/>
    <col min="4" max="4" width="15.36328125" style="166" bestFit="1" customWidth="1"/>
    <col min="5" max="16384" width="9.1796875" style="166"/>
  </cols>
  <sheetData>
    <row r="1" spans="1:8" ht="13.5">
      <c r="A1" s="209" t="s">
        <v>30</v>
      </c>
      <c r="B1" s="3" t="str">
        <f>'Info '!C2</f>
        <v>JSC TBC Bank</v>
      </c>
    </row>
    <row r="2" spans="1:8" s="141" customFormat="1" ht="15.75" customHeight="1">
      <c r="A2" s="141" t="s">
        <v>31</v>
      </c>
      <c r="B2" s="279">
        <f>'1. key ratios '!B2</f>
        <v>45382</v>
      </c>
    </row>
    <row r="3" spans="1:8" s="141" customFormat="1" ht="15.75" customHeight="1"/>
    <row r="4" spans="1:8" ht="13.5" thickBot="1">
      <c r="A4" s="182" t="s">
        <v>281</v>
      </c>
      <c r="B4" s="217" t="s">
        <v>282</v>
      </c>
    </row>
    <row r="5" spans="1:8" s="218" customFormat="1" ht="12.75" customHeight="1">
      <c r="A5" s="263"/>
      <c r="B5" s="264" t="s">
        <v>285</v>
      </c>
      <c r="C5" s="210" t="s">
        <v>283</v>
      </c>
      <c r="D5" s="211" t="s">
        <v>284</v>
      </c>
    </row>
    <row r="6" spans="1:8" s="219" customFormat="1">
      <c r="A6" s="212">
        <v>1</v>
      </c>
      <c r="B6" s="259" t="s">
        <v>286</v>
      </c>
      <c r="C6" s="259"/>
      <c r="D6" s="213"/>
    </row>
    <row r="7" spans="1:8" s="219" customFormat="1">
      <c r="A7" s="214" t="s">
        <v>272</v>
      </c>
      <c r="B7" s="260" t="s">
        <v>287</v>
      </c>
      <c r="C7" s="591">
        <v>4.4999999999999998E-2</v>
      </c>
      <c r="D7" s="592">
        <v>1107331111.8012731</v>
      </c>
      <c r="G7" s="508"/>
      <c r="H7" s="508"/>
    </row>
    <row r="8" spans="1:8" s="219" customFormat="1">
      <c r="A8" s="214" t="s">
        <v>273</v>
      </c>
      <c r="B8" s="260" t="s">
        <v>288</v>
      </c>
      <c r="C8" s="591">
        <v>0.06</v>
      </c>
      <c r="D8" s="592">
        <v>1476441482.4016974</v>
      </c>
      <c r="G8" s="508"/>
      <c r="H8" s="508"/>
    </row>
    <row r="9" spans="1:8" s="219" customFormat="1">
      <c r="A9" s="214" t="s">
        <v>274</v>
      </c>
      <c r="B9" s="260" t="s">
        <v>289</v>
      </c>
      <c r="C9" s="591">
        <v>0.08</v>
      </c>
      <c r="D9" s="592">
        <v>1968588643.2022631</v>
      </c>
      <c r="G9" s="508"/>
      <c r="H9" s="508"/>
    </row>
    <row r="10" spans="1:8" s="219" customFormat="1">
      <c r="A10" s="212" t="s">
        <v>275</v>
      </c>
      <c r="B10" s="259" t="s">
        <v>290</v>
      </c>
      <c r="C10" s="593"/>
      <c r="D10" s="594"/>
      <c r="G10" s="508"/>
      <c r="H10" s="508"/>
    </row>
    <row r="11" spans="1:8" s="220" customFormat="1">
      <c r="A11" s="215" t="s">
        <v>276</v>
      </c>
      <c r="B11" s="258" t="s">
        <v>356</v>
      </c>
      <c r="C11" s="591">
        <v>2.5000000000000001E-2</v>
      </c>
      <c r="D11" s="592">
        <v>615183951.00070727</v>
      </c>
      <c r="G11" s="508"/>
      <c r="H11" s="508"/>
    </row>
    <row r="12" spans="1:8" s="220" customFormat="1">
      <c r="A12" s="215" t="s">
        <v>277</v>
      </c>
      <c r="B12" s="258" t="s">
        <v>291</v>
      </c>
      <c r="C12" s="591">
        <v>2.5000000000000001E-3</v>
      </c>
      <c r="D12" s="592">
        <v>61518395.100070722</v>
      </c>
      <c r="G12" s="508"/>
      <c r="H12" s="508"/>
    </row>
    <row r="13" spans="1:8" s="220" customFormat="1">
      <c r="A13" s="215" t="s">
        <v>278</v>
      </c>
      <c r="B13" s="258" t="s">
        <v>292</v>
      </c>
      <c r="C13" s="591">
        <v>2.5000000000000001E-2</v>
      </c>
      <c r="D13" s="592">
        <v>615183951.00070727</v>
      </c>
      <c r="G13" s="508"/>
      <c r="H13" s="508"/>
    </row>
    <row r="14" spans="1:8" s="220" customFormat="1">
      <c r="A14" s="212" t="s">
        <v>279</v>
      </c>
      <c r="B14" s="259" t="s">
        <v>353</v>
      </c>
      <c r="C14" s="595"/>
      <c r="D14" s="594"/>
      <c r="G14" s="508"/>
      <c r="H14" s="508"/>
    </row>
    <row r="15" spans="1:8" s="220" customFormat="1">
      <c r="A15" s="215">
        <v>3.1</v>
      </c>
      <c r="B15" s="258" t="s">
        <v>297</v>
      </c>
      <c r="C15" s="591">
        <v>4.7689947176849705E-2</v>
      </c>
      <c r="D15" s="592">
        <v>1173523605.0907772</v>
      </c>
      <c r="G15" s="508"/>
      <c r="H15" s="508"/>
    </row>
    <row r="16" spans="1:8" s="220" customFormat="1">
      <c r="A16" s="215">
        <v>3.2</v>
      </c>
      <c r="B16" s="258" t="s">
        <v>298</v>
      </c>
      <c r="C16" s="591">
        <v>5.5797746169004667E-2</v>
      </c>
      <c r="D16" s="592">
        <v>1373035117.8073146</v>
      </c>
      <c r="G16" s="508"/>
      <c r="H16" s="508"/>
    </row>
    <row r="17" spans="1:8" s="219" customFormat="1">
      <c r="A17" s="215">
        <v>3.3</v>
      </c>
      <c r="B17" s="258" t="s">
        <v>299</v>
      </c>
      <c r="C17" s="591">
        <v>6.6465902737629604E-2</v>
      </c>
      <c r="D17" s="592">
        <v>1635550266.1185484</v>
      </c>
      <c r="G17" s="508"/>
      <c r="H17" s="508"/>
    </row>
    <row r="18" spans="1:8" s="218" customFormat="1" ht="12.75" customHeight="1">
      <c r="A18" s="261"/>
      <c r="B18" s="262" t="s">
        <v>352</v>
      </c>
      <c r="C18" s="596" t="s">
        <v>745</v>
      </c>
      <c r="D18" s="597" t="s">
        <v>746</v>
      </c>
      <c r="G18" s="508"/>
      <c r="H18" s="508"/>
    </row>
    <row r="19" spans="1:8" s="219" customFormat="1">
      <c r="A19" s="216">
        <v>4</v>
      </c>
      <c r="B19" s="258" t="s">
        <v>293</v>
      </c>
      <c r="C19" s="598">
        <v>0.14518994717684972</v>
      </c>
      <c r="D19" s="599">
        <v>3572741013.9935355</v>
      </c>
      <c r="G19" s="508"/>
      <c r="H19" s="508"/>
    </row>
    <row r="20" spans="1:8" s="219" customFormat="1">
      <c r="A20" s="216">
        <v>5</v>
      </c>
      <c r="B20" s="258" t="s">
        <v>90</v>
      </c>
      <c r="C20" s="598">
        <v>0.16829774616900467</v>
      </c>
      <c r="D20" s="599">
        <v>4141362897.3104973</v>
      </c>
      <c r="G20" s="508"/>
      <c r="H20" s="508"/>
    </row>
    <row r="21" spans="1:8" s="219" customFormat="1" ht="13.5" thickBot="1">
      <c r="A21" s="221" t="s">
        <v>280</v>
      </c>
      <c r="B21" s="222" t="s">
        <v>294</v>
      </c>
      <c r="C21" s="598">
        <v>0.1989659027376296</v>
      </c>
      <c r="D21" s="599">
        <v>4896025206.4222965</v>
      </c>
      <c r="G21" s="508"/>
      <c r="H21" s="508"/>
    </row>
    <row r="22" spans="1:8">
      <c r="F22" s="182"/>
    </row>
    <row r="23" spans="1:8" ht="50.5">
      <c r="B23" s="181"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zoomScale="70" zoomScaleNormal="70" workbookViewId="0">
      <pane xSplit="1" ySplit="5" topLeftCell="B6" activePane="bottomRight" state="frozen"/>
      <selection activeCell="C13" sqref="C13"/>
      <selection pane="topRight" activeCell="C13" sqref="C13"/>
      <selection pane="bottomLeft" activeCell="C13" sqref="C13"/>
      <selection pane="bottomRight" activeCell="B6" sqref="B6"/>
    </sheetView>
  </sheetViews>
  <sheetFormatPr defaultColWidth="9.1796875" defaultRowHeight="14"/>
  <cols>
    <col min="1" max="1" width="10.81640625" style="4" customWidth="1"/>
    <col min="2" max="2" width="91.81640625" style="4" customWidth="1"/>
    <col min="3" max="3" width="53.1796875" style="509" customWidth="1"/>
    <col min="4" max="4" width="32.1796875" style="4" customWidth="1"/>
    <col min="5" max="5" width="9.453125" style="5" customWidth="1"/>
    <col min="6" max="16384" width="9.1796875" style="5"/>
  </cols>
  <sheetData>
    <row r="1" spans="1:6">
      <c r="A1" s="2" t="s">
        <v>30</v>
      </c>
      <c r="B1" s="3" t="str">
        <f>'Info '!C2</f>
        <v>JSC TBC Bank</v>
      </c>
      <c r="C1" s="510"/>
      <c r="E1" s="4"/>
      <c r="F1" s="4"/>
    </row>
    <row r="2" spans="1:6" s="41" customFormat="1" ht="15.75" customHeight="1">
      <c r="A2" s="2" t="s">
        <v>31</v>
      </c>
      <c r="B2" s="279">
        <f>'1. key ratios '!B2</f>
        <v>45382</v>
      </c>
      <c r="C2" s="511"/>
    </row>
    <row r="3" spans="1:6" s="41" customFormat="1" ht="15.75" customHeight="1">
      <c r="A3" s="72"/>
      <c r="C3" s="511"/>
    </row>
    <row r="4" spans="1:6" s="41" customFormat="1" ht="15.75" customHeight="1" thickBot="1">
      <c r="A4" s="41" t="s">
        <v>47</v>
      </c>
      <c r="B4" s="135" t="s">
        <v>178</v>
      </c>
      <c r="C4" s="511"/>
      <c r="D4" s="18" t="s">
        <v>35</v>
      </c>
    </row>
    <row r="5" spans="1:6" ht="25">
      <c r="A5" s="73" t="s">
        <v>6</v>
      </c>
      <c r="B5" s="157" t="s">
        <v>218</v>
      </c>
      <c r="C5" s="74" t="s">
        <v>660</v>
      </c>
      <c r="D5" s="74" t="s">
        <v>49</v>
      </c>
    </row>
    <row r="6" spans="1:6" ht="14.5">
      <c r="A6" s="323">
        <v>1</v>
      </c>
      <c r="B6" s="324" t="s">
        <v>561</v>
      </c>
      <c r="C6" s="510">
        <v>4430860988.1399994</v>
      </c>
      <c r="D6" s="518"/>
      <c r="E6" s="75"/>
    </row>
    <row r="7" spans="1:6" ht="14.5">
      <c r="A7" s="323">
        <v>1.1000000000000001</v>
      </c>
      <c r="B7" s="325" t="s">
        <v>562</v>
      </c>
      <c r="C7" s="511">
        <v>921143495.9000001</v>
      </c>
      <c r="D7" s="519"/>
      <c r="E7" s="75"/>
    </row>
    <row r="8" spans="1:6" ht="14.5">
      <c r="A8" s="323">
        <v>1.2</v>
      </c>
      <c r="B8" s="325" t="s">
        <v>563</v>
      </c>
      <c r="C8" s="511">
        <v>2080054031.0899999</v>
      </c>
      <c r="D8" s="519"/>
      <c r="E8" s="75"/>
    </row>
    <row r="9" spans="1:6" ht="14.5">
      <c r="A9" s="323">
        <v>1.3</v>
      </c>
      <c r="B9" s="325" t="s">
        <v>564</v>
      </c>
      <c r="C9" s="511">
        <v>1429663461.1500001</v>
      </c>
      <c r="D9" s="519"/>
      <c r="E9" s="75"/>
    </row>
    <row r="10" spans="1:6" ht="14.5">
      <c r="A10" s="323">
        <v>2</v>
      </c>
      <c r="B10" s="326" t="s">
        <v>565</v>
      </c>
      <c r="C10" s="511">
        <v>64246470.290000007</v>
      </c>
      <c r="D10" s="519"/>
      <c r="E10" s="75"/>
    </row>
    <row r="11" spans="1:6" ht="14.5">
      <c r="A11" s="323">
        <v>2.1</v>
      </c>
      <c r="B11" s="327" t="s">
        <v>566</v>
      </c>
      <c r="C11" s="511">
        <v>64246470.290000007</v>
      </c>
      <c r="D11" s="520"/>
      <c r="E11" s="76"/>
    </row>
    <row r="12" spans="1:6" ht="14.5">
      <c r="A12" s="323">
        <v>3</v>
      </c>
      <c r="B12" s="328" t="s">
        <v>567</v>
      </c>
      <c r="C12" s="511">
        <v>0</v>
      </c>
      <c r="D12" s="520"/>
      <c r="E12" s="76"/>
    </row>
    <row r="13" spans="1:6" ht="14.5">
      <c r="A13" s="323">
        <v>4</v>
      </c>
      <c r="B13" s="329" t="s">
        <v>568</v>
      </c>
      <c r="C13" s="511">
        <v>0</v>
      </c>
      <c r="D13" s="520"/>
      <c r="E13" s="76"/>
    </row>
    <row r="14" spans="1:6" ht="14.5">
      <c r="A14" s="323">
        <v>5</v>
      </c>
      <c r="B14" s="330" t="s">
        <v>569</v>
      </c>
      <c r="C14" s="512">
        <v>3898896246.9000015</v>
      </c>
      <c r="D14" s="520"/>
      <c r="E14" s="76"/>
    </row>
    <row r="15" spans="1:6" ht="14.5">
      <c r="A15" s="323">
        <v>5.0999999999999996</v>
      </c>
      <c r="B15" s="331" t="s">
        <v>570</v>
      </c>
      <c r="C15" s="511">
        <v>929259.53</v>
      </c>
      <c r="D15" s="520"/>
      <c r="E15" s="75"/>
    </row>
    <row r="16" spans="1:6" ht="14.5">
      <c r="A16" s="323">
        <v>5.2</v>
      </c>
      <c r="B16" s="331" t="s">
        <v>571</v>
      </c>
      <c r="C16" s="511">
        <v>3897966987.3700013</v>
      </c>
      <c r="D16" s="519"/>
      <c r="E16" s="75"/>
    </row>
    <row r="17" spans="1:5" ht="14.5">
      <c r="A17" s="323">
        <v>5.3</v>
      </c>
      <c r="B17" s="332" t="s">
        <v>572</v>
      </c>
      <c r="C17" s="511">
        <v>0</v>
      </c>
      <c r="D17" s="519"/>
      <c r="E17" s="75"/>
    </row>
    <row r="18" spans="1:5" ht="14.5">
      <c r="A18" s="323">
        <v>6</v>
      </c>
      <c r="B18" s="328" t="s">
        <v>573</v>
      </c>
      <c r="C18" s="513">
        <v>21291760264.639999</v>
      </c>
      <c r="D18" s="519"/>
      <c r="E18" s="75"/>
    </row>
    <row r="19" spans="1:5" ht="14.5">
      <c r="A19" s="323">
        <v>6.1</v>
      </c>
      <c r="B19" s="331" t="s">
        <v>571</v>
      </c>
      <c r="C19" s="514">
        <v>0</v>
      </c>
      <c r="D19" s="519"/>
      <c r="E19" s="75"/>
    </row>
    <row r="20" spans="1:5" ht="14.5">
      <c r="A20" s="323">
        <v>6.2</v>
      </c>
      <c r="B20" s="332" t="s">
        <v>572</v>
      </c>
      <c r="C20" s="514">
        <v>21291760264.639999</v>
      </c>
      <c r="D20" s="519"/>
      <c r="E20" s="75"/>
    </row>
    <row r="21" spans="1:5" ht="14.5">
      <c r="A21" s="323">
        <v>7</v>
      </c>
      <c r="B21" s="326" t="s">
        <v>574</v>
      </c>
      <c r="C21" s="514">
        <v>33899528.030000001</v>
      </c>
      <c r="D21" s="519"/>
      <c r="E21" s="75"/>
    </row>
    <row r="22" spans="1:5" ht="14.5">
      <c r="A22" s="323">
        <v>8</v>
      </c>
      <c r="B22" s="333" t="s">
        <v>575</v>
      </c>
      <c r="C22" s="514">
        <v>0</v>
      </c>
      <c r="D22" s="519"/>
      <c r="E22" s="75"/>
    </row>
    <row r="23" spans="1:5" ht="14.5">
      <c r="A23" s="323">
        <v>9</v>
      </c>
      <c r="B23" s="329" t="s">
        <v>576</v>
      </c>
      <c r="C23" s="513">
        <v>596891233.42999959</v>
      </c>
      <c r="D23" s="521"/>
      <c r="E23" s="75"/>
    </row>
    <row r="24" spans="1:5" ht="14.5">
      <c r="A24" s="323">
        <v>9.1</v>
      </c>
      <c r="B24" s="331" t="s">
        <v>577</v>
      </c>
      <c r="C24" s="515">
        <v>580970451.81999958</v>
      </c>
      <c r="D24" s="522"/>
      <c r="E24" s="75"/>
    </row>
    <row r="25" spans="1:5" ht="14.5">
      <c r="A25" s="323">
        <v>9.1999999999999993</v>
      </c>
      <c r="B25" s="331" t="s">
        <v>578</v>
      </c>
      <c r="C25" s="515">
        <v>15920781.609999999</v>
      </c>
      <c r="D25" s="523"/>
      <c r="E25" s="77"/>
    </row>
    <row r="26" spans="1:5" ht="14.5">
      <c r="A26" s="323">
        <v>10</v>
      </c>
      <c r="B26" s="329" t="s">
        <v>579</v>
      </c>
      <c r="C26" s="516">
        <v>352431386.59000003</v>
      </c>
      <c r="D26" s="485" t="s">
        <v>701</v>
      </c>
      <c r="E26" s="75"/>
    </row>
    <row r="27" spans="1:5" ht="14.5">
      <c r="A27" s="323">
        <v>10.1</v>
      </c>
      <c r="B27" s="331" t="s">
        <v>580</v>
      </c>
      <c r="C27" s="511">
        <v>27502089.170000002</v>
      </c>
      <c r="D27" s="519"/>
      <c r="E27" s="75"/>
    </row>
    <row r="28" spans="1:5" ht="14.5">
      <c r="A28" s="323">
        <v>10.199999999999999</v>
      </c>
      <c r="B28" s="331" t="s">
        <v>581</v>
      </c>
      <c r="C28" s="511">
        <v>324929297.42000002</v>
      </c>
      <c r="D28" s="519"/>
      <c r="E28" s="75"/>
    </row>
    <row r="29" spans="1:5" ht="14.5">
      <c r="A29" s="323">
        <v>11</v>
      </c>
      <c r="B29" s="329" t="s">
        <v>582</v>
      </c>
      <c r="C29" s="513">
        <v>4179080.48</v>
      </c>
      <c r="D29" s="519"/>
      <c r="E29" s="75"/>
    </row>
    <row r="30" spans="1:5" ht="14.5">
      <c r="A30" s="323">
        <v>11.1</v>
      </c>
      <c r="B30" s="331" t="s">
        <v>583</v>
      </c>
      <c r="C30" s="511">
        <v>4179080.48</v>
      </c>
      <c r="D30" s="519"/>
      <c r="E30" s="75"/>
    </row>
    <row r="31" spans="1:5" ht="14.5">
      <c r="A31" s="323">
        <v>11.2</v>
      </c>
      <c r="B31" s="331" t="s">
        <v>584</v>
      </c>
      <c r="C31" s="511">
        <v>0</v>
      </c>
      <c r="D31" s="519"/>
      <c r="E31" s="75"/>
    </row>
    <row r="32" spans="1:5" ht="14.5">
      <c r="A32" s="323">
        <v>13</v>
      </c>
      <c r="B32" s="329" t="s">
        <v>585</v>
      </c>
      <c r="C32" s="511">
        <v>579324553.27000022</v>
      </c>
      <c r="D32" s="519"/>
      <c r="E32" s="75"/>
    </row>
    <row r="33" spans="1:5" ht="14.5">
      <c r="A33" s="323">
        <v>13.1</v>
      </c>
      <c r="B33" s="334" t="s">
        <v>586</v>
      </c>
      <c r="C33" s="511">
        <v>286036098.88999993</v>
      </c>
      <c r="D33" s="519"/>
      <c r="E33" s="75"/>
    </row>
    <row r="34" spans="1:5" ht="14.5">
      <c r="A34" s="323">
        <v>13.2</v>
      </c>
      <c r="B34" s="334" t="s">
        <v>587</v>
      </c>
      <c r="C34" s="511">
        <v>0</v>
      </c>
      <c r="D34" s="522"/>
      <c r="E34" s="75"/>
    </row>
    <row r="35" spans="1:5" ht="14.5">
      <c r="A35" s="323">
        <v>14</v>
      </c>
      <c r="B35" s="335" t="s">
        <v>588</v>
      </c>
      <c r="C35" s="517">
        <v>31252489751.77</v>
      </c>
      <c r="D35" s="522"/>
      <c r="E35" s="75"/>
    </row>
    <row r="36" spans="1:5" ht="14.5">
      <c r="A36" s="323"/>
      <c r="B36" s="336" t="s">
        <v>589</v>
      </c>
      <c r="C36" s="600">
        <v>0</v>
      </c>
      <c r="D36" s="524"/>
      <c r="E36" s="75"/>
    </row>
    <row r="37" spans="1:5" ht="14.5">
      <c r="A37" s="323">
        <v>15</v>
      </c>
      <c r="B37" s="337" t="s">
        <v>590</v>
      </c>
      <c r="C37" s="601">
        <v>23282319.779999997</v>
      </c>
      <c r="D37" s="523"/>
      <c r="E37" s="77"/>
    </row>
    <row r="38" spans="1:5" ht="14.5">
      <c r="A38" s="338">
        <v>15.1</v>
      </c>
      <c r="B38" s="339" t="s">
        <v>566</v>
      </c>
      <c r="C38" s="601">
        <v>23282319.779999997</v>
      </c>
      <c r="D38" s="519"/>
      <c r="E38" s="75"/>
    </row>
    <row r="39" spans="1:5" ht="14.5">
      <c r="A39" s="338">
        <v>16</v>
      </c>
      <c r="B39" s="326" t="s">
        <v>591</v>
      </c>
      <c r="C39" s="601">
        <v>0</v>
      </c>
      <c r="D39" s="519"/>
      <c r="E39" s="75"/>
    </row>
    <row r="40" spans="1:5" ht="14.5">
      <c r="A40" s="338">
        <v>17</v>
      </c>
      <c r="B40" s="326" t="s">
        <v>592</v>
      </c>
      <c r="C40" s="513">
        <v>24463450477.610001</v>
      </c>
      <c r="D40" s="519"/>
      <c r="E40" s="75"/>
    </row>
    <row r="41" spans="1:5" ht="14.5">
      <c r="A41" s="338">
        <v>17.100000000000001</v>
      </c>
      <c r="B41" s="340" t="s">
        <v>593</v>
      </c>
      <c r="C41" s="511">
        <v>21092444329.450001</v>
      </c>
      <c r="D41" s="519"/>
      <c r="E41" s="75"/>
    </row>
    <row r="42" spans="1:5" ht="14.5">
      <c r="A42" s="338">
        <v>17.2</v>
      </c>
      <c r="B42" s="341" t="s">
        <v>594</v>
      </c>
      <c r="C42" s="511">
        <v>2658690077.8100004</v>
      </c>
      <c r="D42" s="522"/>
      <c r="E42" s="75"/>
    </row>
    <row r="43" spans="1:5" ht="14.5">
      <c r="A43" s="338">
        <v>17.3</v>
      </c>
      <c r="B43" s="377" t="s">
        <v>595</v>
      </c>
      <c r="C43" s="511">
        <v>626600152.59000003</v>
      </c>
      <c r="D43" s="525"/>
      <c r="E43" s="75"/>
    </row>
    <row r="44" spans="1:5" ht="14.5">
      <c r="A44" s="338">
        <v>17.399999999999999</v>
      </c>
      <c r="B44" s="378" t="s">
        <v>596</v>
      </c>
      <c r="C44" s="511">
        <v>85715917.75999999</v>
      </c>
      <c r="D44" s="525"/>
      <c r="E44" s="75"/>
    </row>
    <row r="45" spans="1:5" ht="14.5">
      <c r="A45" s="338">
        <v>18</v>
      </c>
      <c r="B45" s="379" t="s">
        <v>597</v>
      </c>
      <c r="C45" s="511">
        <v>21118131.41</v>
      </c>
      <c r="D45" s="525"/>
      <c r="E45" s="77"/>
    </row>
    <row r="46" spans="1:5" ht="14.5">
      <c r="A46" s="338">
        <v>19</v>
      </c>
      <c r="B46" s="379" t="s">
        <v>598</v>
      </c>
      <c r="C46" s="513">
        <v>63754630.359999999</v>
      </c>
      <c r="D46" s="526"/>
    </row>
    <row r="47" spans="1:5" ht="14.5">
      <c r="A47" s="338">
        <v>19.100000000000001</v>
      </c>
      <c r="B47" s="381" t="s">
        <v>599</v>
      </c>
      <c r="C47" s="511">
        <v>10439456.09</v>
      </c>
      <c r="D47" s="526"/>
    </row>
    <row r="48" spans="1:5" ht="14.5">
      <c r="A48" s="338">
        <v>19.2</v>
      </c>
      <c r="B48" s="381" t="s">
        <v>600</v>
      </c>
      <c r="C48" s="511">
        <v>53315174.270000003</v>
      </c>
      <c r="D48" s="526"/>
    </row>
    <row r="49" spans="1:4" ht="14.5">
      <c r="A49" s="338">
        <v>20</v>
      </c>
      <c r="B49" s="345" t="s">
        <v>601</v>
      </c>
      <c r="C49" s="511">
        <v>1581442672.6599998</v>
      </c>
      <c r="D49" s="526"/>
    </row>
    <row r="50" spans="1:4" ht="14.5">
      <c r="A50" s="338">
        <v>21</v>
      </c>
      <c r="B50" s="382" t="s">
        <v>602</v>
      </c>
      <c r="C50" s="511">
        <v>608821359.48000002</v>
      </c>
      <c r="D50" s="526"/>
    </row>
    <row r="51" spans="1:4" ht="14.5">
      <c r="A51" s="338">
        <v>21.1</v>
      </c>
      <c r="B51" s="341" t="s">
        <v>603</v>
      </c>
      <c r="C51" s="511">
        <v>392215957.54000002</v>
      </c>
      <c r="D51" s="526"/>
    </row>
    <row r="52" spans="1:4" ht="14.5">
      <c r="A52" s="338">
        <v>22</v>
      </c>
      <c r="B52" s="346" t="s">
        <v>604</v>
      </c>
      <c r="C52" s="513">
        <v>26761869591.299999</v>
      </c>
      <c r="D52" s="526"/>
    </row>
    <row r="53" spans="1:4" ht="14.5">
      <c r="A53" s="338"/>
      <c r="B53" s="347" t="s">
        <v>605</v>
      </c>
      <c r="C53" s="526">
        <v>0</v>
      </c>
      <c r="D53" s="526"/>
    </row>
    <row r="54" spans="1:4" ht="14.5">
      <c r="A54" s="338">
        <v>23</v>
      </c>
      <c r="B54" s="345" t="s">
        <v>606</v>
      </c>
      <c r="C54" s="513">
        <v>21015907.690000001</v>
      </c>
      <c r="D54" s="485" t="s">
        <v>739</v>
      </c>
    </row>
    <row r="55" spans="1:4" ht="14.5">
      <c r="A55" s="338">
        <v>24</v>
      </c>
      <c r="B55" s="345" t="s">
        <v>607</v>
      </c>
      <c r="C55" s="602">
        <v>0</v>
      </c>
      <c r="D55" s="526"/>
    </row>
    <row r="56" spans="1:4" ht="14.5">
      <c r="A56" s="338">
        <v>25</v>
      </c>
      <c r="B56" s="379" t="s">
        <v>608</v>
      </c>
      <c r="C56" s="513">
        <v>521190199.20999998</v>
      </c>
      <c r="D56" s="485" t="s">
        <v>740</v>
      </c>
    </row>
    <row r="57" spans="1:4" ht="14.5">
      <c r="A57" s="338">
        <v>26</v>
      </c>
      <c r="B57" s="379" t="s">
        <v>609</v>
      </c>
      <c r="C57" s="602">
        <v>-100</v>
      </c>
      <c r="D57" s="526"/>
    </row>
    <row r="58" spans="1:4" ht="14.5">
      <c r="A58" s="338">
        <v>27</v>
      </c>
      <c r="B58" s="379" t="s">
        <v>610</v>
      </c>
      <c r="C58" s="513">
        <v>0</v>
      </c>
      <c r="D58" s="485" t="s">
        <v>741</v>
      </c>
    </row>
    <row r="59" spans="1:4" ht="14.5">
      <c r="A59" s="338">
        <v>27.1</v>
      </c>
      <c r="B59" s="378" t="s">
        <v>611</v>
      </c>
      <c r="C59" s="511">
        <v>0</v>
      </c>
      <c r="D59" s="526"/>
    </row>
    <row r="60" spans="1:4" ht="14.5">
      <c r="A60" s="338">
        <v>27.2</v>
      </c>
      <c r="B60" s="378" t="s">
        <v>612</v>
      </c>
      <c r="C60" s="511">
        <v>0</v>
      </c>
      <c r="D60" s="526"/>
    </row>
    <row r="61" spans="1:4" ht="14.5">
      <c r="A61" s="338">
        <v>28</v>
      </c>
      <c r="B61" s="348" t="s">
        <v>613</v>
      </c>
      <c r="C61" s="603">
        <v>-93206322.340000004</v>
      </c>
      <c r="D61" s="526"/>
    </row>
    <row r="62" spans="1:4" ht="14.5">
      <c r="A62" s="338">
        <v>29</v>
      </c>
      <c r="B62" s="379" t="s">
        <v>614</v>
      </c>
      <c r="C62" s="513">
        <v>33704617.730000004</v>
      </c>
      <c r="D62" s="485" t="s">
        <v>742</v>
      </c>
    </row>
    <row r="63" spans="1:4" ht="14.5">
      <c r="A63" s="338">
        <v>29.1</v>
      </c>
      <c r="B63" s="383" t="s">
        <v>615</v>
      </c>
      <c r="C63" s="603">
        <v>0</v>
      </c>
      <c r="D63" s="526"/>
    </row>
    <row r="64" spans="1:4" ht="14.5">
      <c r="A64" s="338">
        <v>29.2</v>
      </c>
      <c r="B64" s="385" t="s">
        <v>616</v>
      </c>
      <c r="C64" s="603">
        <v>0</v>
      </c>
      <c r="D64" s="526"/>
    </row>
    <row r="65" spans="1:4" ht="14.5">
      <c r="A65" s="338">
        <v>29.3</v>
      </c>
      <c r="B65" s="385" t="s">
        <v>617</v>
      </c>
      <c r="C65" s="511">
        <v>33704617.730000004</v>
      </c>
      <c r="D65" s="526"/>
    </row>
    <row r="66" spans="1:4" ht="14.5">
      <c r="A66" s="338">
        <v>30</v>
      </c>
      <c r="B66" s="350" t="s">
        <v>618</v>
      </c>
      <c r="C66" s="511">
        <v>4007915860.8099999</v>
      </c>
      <c r="D66" s="485" t="s">
        <v>738</v>
      </c>
    </row>
    <row r="67" spans="1:4" ht="14.5">
      <c r="A67" s="338">
        <v>31</v>
      </c>
      <c r="B67" s="384" t="s">
        <v>619</v>
      </c>
      <c r="C67" s="513">
        <v>4490620163.1000004</v>
      </c>
      <c r="D67" s="380"/>
    </row>
    <row r="68" spans="1:4" ht="14.5">
      <c r="A68" s="338">
        <v>32</v>
      </c>
      <c r="B68" s="350" t="s">
        <v>620</v>
      </c>
      <c r="C68" s="513">
        <v>31252489754.400002</v>
      </c>
      <c r="D68" s="38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70" zoomScaleNormal="70" workbookViewId="0">
      <pane xSplit="1" ySplit="4" topLeftCell="B5" activePane="bottomRight" state="frozen"/>
      <selection activeCell="C13" sqref="C13"/>
      <selection pane="topRight" activeCell="C13" sqref="C13"/>
      <selection pane="bottomLeft" activeCell="C13" sqref="C13"/>
      <selection pane="bottomRight" activeCell="B5" sqref="B5"/>
    </sheetView>
  </sheetViews>
  <sheetFormatPr defaultColWidth="9.1796875" defaultRowHeight="12.5"/>
  <cols>
    <col min="1" max="1" width="10.54296875" style="4" bestFit="1" customWidth="1"/>
    <col min="2" max="2" width="95" style="4" customWidth="1"/>
    <col min="3" max="3" width="15.81640625" style="4" bestFit="1" customWidth="1"/>
    <col min="4" max="4" width="22.54296875" style="4" bestFit="1" customWidth="1"/>
    <col min="5" max="5" width="15.81640625" style="4" bestFit="1" customWidth="1"/>
    <col min="6" max="6" width="22.54296875" style="4" bestFit="1" customWidth="1"/>
    <col min="7" max="11" width="15.81640625" style="4" bestFit="1" customWidth="1"/>
    <col min="12" max="15" width="15.81640625" style="17" bestFit="1" customWidth="1"/>
    <col min="16" max="16" width="13" style="17" bestFit="1" customWidth="1"/>
    <col min="17" max="17" width="14.81640625" style="17" customWidth="1"/>
    <col min="18" max="18" width="13" style="17" bestFit="1" customWidth="1"/>
    <col min="19" max="19" width="34.81640625" style="17" customWidth="1"/>
    <col min="20" max="16384" width="9.1796875" style="17"/>
  </cols>
  <sheetData>
    <row r="1" spans="1:19">
      <c r="A1" s="2" t="s">
        <v>30</v>
      </c>
      <c r="B1" s="3" t="str">
        <f>'Info '!C2</f>
        <v>JSC TBC Bank</v>
      </c>
    </row>
    <row r="2" spans="1:19">
      <c r="A2" s="2" t="s">
        <v>31</v>
      </c>
      <c r="B2" s="279">
        <f>'1. key ratios '!B2</f>
        <v>45382</v>
      </c>
    </row>
    <row r="4" spans="1:19" ht="26.5" thickBot="1">
      <c r="A4" s="4" t="s">
        <v>146</v>
      </c>
      <c r="B4" s="173" t="s">
        <v>251</v>
      </c>
    </row>
    <row r="5" spans="1:19" s="164" customFormat="1" ht="13">
      <c r="A5" s="159"/>
      <c r="B5" s="160"/>
      <c r="C5" s="161" t="s">
        <v>0</v>
      </c>
      <c r="D5" s="161" t="s">
        <v>1</v>
      </c>
      <c r="E5" s="161" t="s">
        <v>2</v>
      </c>
      <c r="F5" s="161" t="s">
        <v>3</v>
      </c>
      <c r="G5" s="161" t="s">
        <v>4</v>
      </c>
      <c r="H5" s="161" t="s">
        <v>5</v>
      </c>
      <c r="I5" s="161" t="s">
        <v>8</v>
      </c>
      <c r="J5" s="161" t="s">
        <v>9</v>
      </c>
      <c r="K5" s="161" t="s">
        <v>10</v>
      </c>
      <c r="L5" s="161" t="s">
        <v>11</v>
      </c>
      <c r="M5" s="161" t="s">
        <v>12</v>
      </c>
      <c r="N5" s="161" t="s">
        <v>13</v>
      </c>
      <c r="O5" s="161" t="s">
        <v>235</v>
      </c>
      <c r="P5" s="161" t="s">
        <v>236</v>
      </c>
      <c r="Q5" s="161" t="s">
        <v>237</v>
      </c>
      <c r="R5" s="162" t="s">
        <v>238</v>
      </c>
      <c r="S5" s="163" t="s">
        <v>239</v>
      </c>
    </row>
    <row r="6" spans="1:19" s="164" customFormat="1" ht="99" customHeight="1">
      <c r="A6" s="165"/>
      <c r="B6" s="697" t="s">
        <v>240</v>
      </c>
      <c r="C6" s="693">
        <v>0</v>
      </c>
      <c r="D6" s="694"/>
      <c r="E6" s="693">
        <v>0.2</v>
      </c>
      <c r="F6" s="694"/>
      <c r="G6" s="693">
        <v>0.35</v>
      </c>
      <c r="H6" s="694"/>
      <c r="I6" s="693">
        <v>0.5</v>
      </c>
      <c r="J6" s="694"/>
      <c r="K6" s="693">
        <v>0.75</v>
      </c>
      <c r="L6" s="694"/>
      <c r="M6" s="693">
        <v>1</v>
      </c>
      <c r="N6" s="694"/>
      <c r="O6" s="693">
        <v>1.5</v>
      </c>
      <c r="P6" s="694"/>
      <c r="Q6" s="693">
        <v>2.5</v>
      </c>
      <c r="R6" s="694"/>
      <c r="S6" s="695" t="s">
        <v>145</v>
      </c>
    </row>
    <row r="7" spans="1:19" s="164" customFormat="1" ht="30.75" customHeight="1">
      <c r="A7" s="165"/>
      <c r="B7" s="698"/>
      <c r="C7" s="156" t="s">
        <v>148</v>
      </c>
      <c r="D7" s="156" t="s">
        <v>147</v>
      </c>
      <c r="E7" s="156" t="s">
        <v>148</v>
      </c>
      <c r="F7" s="156" t="s">
        <v>147</v>
      </c>
      <c r="G7" s="156" t="s">
        <v>148</v>
      </c>
      <c r="H7" s="156" t="s">
        <v>147</v>
      </c>
      <c r="I7" s="156" t="s">
        <v>148</v>
      </c>
      <c r="J7" s="156" t="s">
        <v>147</v>
      </c>
      <c r="K7" s="156" t="s">
        <v>148</v>
      </c>
      <c r="L7" s="156" t="s">
        <v>147</v>
      </c>
      <c r="M7" s="156" t="s">
        <v>148</v>
      </c>
      <c r="N7" s="156" t="s">
        <v>147</v>
      </c>
      <c r="O7" s="156" t="s">
        <v>148</v>
      </c>
      <c r="P7" s="156" t="s">
        <v>147</v>
      </c>
      <c r="Q7" s="156" t="s">
        <v>148</v>
      </c>
      <c r="R7" s="156" t="s">
        <v>147</v>
      </c>
      <c r="S7" s="696"/>
    </row>
    <row r="8" spans="1:19" s="79" customFormat="1" ht="13">
      <c r="A8" s="78">
        <v>1</v>
      </c>
      <c r="B8" s="1" t="s">
        <v>51</v>
      </c>
      <c r="C8" s="604">
        <v>3142466918.8470993</v>
      </c>
      <c r="D8" s="604">
        <v>0</v>
      </c>
      <c r="E8" s="604">
        <v>34649797.139308996</v>
      </c>
      <c r="F8" s="604">
        <v>0</v>
      </c>
      <c r="G8" s="604">
        <v>0</v>
      </c>
      <c r="H8" s="604">
        <v>0</v>
      </c>
      <c r="I8" s="604">
        <v>0</v>
      </c>
      <c r="J8" s="604">
        <v>0</v>
      </c>
      <c r="K8" s="604">
        <v>0</v>
      </c>
      <c r="L8" s="604">
        <v>0</v>
      </c>
      <c r="M8" s="604">
        <v>1580827807.682466</v>
      </c>
      <c r="N8" s="604">
        <v>0</v>
      </c>
      <c r="O8" s="604">
        <v>0</v>
      </c>
      <c r="P8" s="604">
        <v>0</v>
      </c>
      <c r="Q8" s="604">
        <v>0</v>
      </c>
      <c r="R8" s="604">
        <v>0</v>
      </c>
      <c r="S8" s="605">
        <v>1587757767.1103277</v>
      </c>
    </row>
    <row r="9" spans="1:19" s="79" customFormat="1" ht="13">
      <c r="A9" s="78">
        <v>2</v>
      </c>
      <c r="B9" s="1" t="s">
        <v>52</v>
      </c>
      <c r="C9" s="604">
        <v>0</v>
      </c>
      <c r="D9" s="604">
        <v>0</v>
      </c>
      <c r="E9" s="604">
        <v>0</v>
      </c>
      <c r="F9" s="604">
        <v>0</v>
      </c>
      <c r="G9" s="604">
        <v>0</v>
      </c>
      <c r="H9" s="604">
        <v>0</v>
      </c>
      <c r="I9" s="604">
        <v>0</v>
      </c>
      <c r="J9" s="604">
        <v>0</v>
      </c>
      <c r="K9" s="604">
        <v>0</v>
      </c>
      <c r="L9" s="604">
        <v>0</v>
      </c>
      <c r="M9" s="604">
        <v>0</v>
      </c>
      <c r="N9" s="604">
        <v>0</v>
      </c>
      <c r="O9" s="604">
        <v>0</v>
      </c>
      <c r="P9" s="604">
        <v>0</v>
      </c>
      <c r="Q9" s="604">
        <v>0</v>
      </c>
      <c r="R9" s="604">
        <v>0</v>
      </c>
      <c r="S9" s="605">
        <v>0</v>
      </c>
    </row>
    <row r="10" spans="1:19" s="79" customFormat="1" ht="13">
      <c r="A10" s="78">
        <v>3</v>
      </c>
      <c r="B10" s="1" t="s">
        <v>164</v>
      </c>
      <c r="C10" s="604">
        <v>303519580.99000001</v>
      </c>
      <c r="D10" s="604">
        <v>0</v>
      </c>
      <c r="E10" s="604">
        <v>0</v>
      </c>
      <c r="F10" s="604">
        <v>0</v>
      </c>
      <c r="G10" s="604">
        <v>0</v>
      </c>
      <c r="H10" s="604">
        <v>0</v>
      </c>
      <c r="I10" s="604">
        <v>0</v>
      </c>
      <c r="J10" s="604">
        <v>0</v>
      </c>
      <c r="K10" s="604">
        <v>0</v>
      </c>
      <c r="L10" s="604">
        <v>0</v>
      </c>
      <c r="M10" s="604">
        <v>0</v>
      </c>
      <c r="N10" s="604">
        <v>0</v>
      </c>
      <c r="O10" s="604">
        <v>0</v>
      </c>
      <c r="P10" s="604">
        <v>0</v>
      </c>
      <c r="Q10" s="604">
        <v>0</v>
      </c>
      <c r="R10" s="604">
        <v>0</v>
      </c>
      <c r="S10" s="605">
        <v>0</v>
      </c>
    </row>
    <row r="11" spans="1:19" s="79" customFormat="1" ht="13">
      <c r="A11" s="78">
        <v>4</v>
      </c>
      <c r="B11" s="1" t="s">
        <v>53</v>
      </c>
      <c r="C11" s="604">
        <v>700843186.20077395</v>
      </c>
      <c r="D11" s="604">
        <v>0</v>
      </c>
      <c r="E11" s="604">
        <v>0</v>
      </c>
      <c r="F11" s="604">
        <v>0</v>
      </c>
      <c r="G11" s="604">
        <v>0</v>
      </c>
      <c r="H11" s="604">
        <v>0</v>
      </c>
      <c r="I11" s="604">
        <v>0</v>
      </c>
      <c r="J11" s="604">
        <v>0</v>
      </c>
      <c r="K11" s="604">
        <v>0</v>
      </c>
      <c r="L11" s="604">
        <v>0</v>
      </c>
      <c r="M11" s="604">
        <v>0</v>
      </c>
      <c r="N11" s="604">
        <v>0</v>
      </c>
      <c r="O11" s="604">
        <v>0</v>
      </c>
      <c r="P11" s="604">
        <v>0</v>
      </c>
      <c r="Q11" s="604">
        <v>0</v>
      </c>
      <c r="R11" s="604">
        <v>0</v>
      </c>
      <c r="S11" s="605">
        <v>0</v>
      </c>
    </row>
    <row r="12" spans="1:19" s="79" customFormat="1" ht="13">
      <c r="A12" s="78">
        <v>5</v>
      </c>
      <c r="B12" s="1" t="s">
        <v>54</v>
      </c>
      <c r="C12" s="604">
        <v>0</v>
      </c>
      <c r="D12" s="604">
        <v>0</v>
      </c>
      <c r="E12" s="604">
        <v>0</v>
      </c>
      <c r="F12" s="604">
        <v>0</v>
      </c>
      <c r="G12" s="604">
        <v>0</v>
      </c>
      <c r="H12" s="604">
        <v>0</v>
      </c>
      <c r="I12" s="604">
        <v>0</v>
      </c>
      <c r="J12" s="604">
        <v>0</v>
      </c>
      <c r="K12" s="604">
        <v>0</v>
      </c>
      <c r="L12" s="604">
        <v>0</v>
      </c>
      <c r="M12" s="604">
        <v>0</v>
      </c>
      <c r="N12" s="604">
        <v>0</v>
      </c>
      <c r="O12" s="604">
        <v>0</v>
      </c>
      <c r="P12" s="604">
        <v>0</v>
      </c>
      <c r="Q12" s="604">
        <v>0</v>
      </c>
      <c r="R12" s="604">
        <v>0</v>
      </c>
      <c r="S12" s="605">
        <v>0</v>
      </c>
    </row>
    <row r="13" spans="1:19" s="79" customFormat="1" ht="13">
      <c r="A13" s="78">
        <v>6</v>
      </c>
      <c r="B13" s="1" t="s">
        <v>55</v>
      </c>
      <c r="C13" s="604">
        <v>150101712.32879901</v>
      </c>
      <c r="D13" s="604">
        <v>0</v>
      </c>
      <c r="E13" s="604">
        <v>1271563521.2945971</v>
      </c>
      <c r="F13" s="604">
        <v>7536400.7149999999</v>
      </c>
      <c r="G13" s="604">
        <v>0</v>
      </c>
      <c r="H13" s="604">
        <v>0</v>
      </c>
      <c r="I13" s="604">
        <v>18403924.998168062</v>
      </c>
      <c r="J13" s="604">
        <v>167213581.51499999</v>
      </c>
      <c r="K13" s="604">
        <v>0</v>
      </c>
      <c r="L13" s="604">
        <v>0</v>
      </c>
      <c r="M13" s="604">
        <v>5277187.0498787994</v>
      </c>
      <c r="N13" s="604">
        <v>57060875.189999998</v>
      </c>
      <c r="O13" s="604">
        <v>0</v>
      </c>
      <c r="P13" s="604">
        <v>0</v>
      </c>
      <c r="Q13" s="604">
        <v>0</v>
      </c>
      <c r="R13" s="604">
        <v>0</v>
      </c>
      <c r="S13" s="605">
        <v>410966799.89838219</v>
      </c>
    </row>
    <row r="14" spans="1:19" s="79" customFormat="1" ht="13">
      <c r="A14" s="78">
        <v>7</v>
      </c>
      <c r="B14" s="1" t="s">
        <v>56</v>
      </c>
      <c r="C14" s="604">
        <v>0</v>
      </c>
      <c r="D14" s="604">
        <v>0</v>
      </c>
      <c r="E14" s="604">
        <v>0</v>
      </c>
      <c r="F14" s="604">
        <v>0</v>
      </c>
      <c r="G14" s="604">
        <v>0</v>
      </c>
      <c r="H14" s="604">
        <v>0</v>
      </c>
      <c r="I14" s="604">
        <v>0</v>
      </c>
      <c r="J14" s="604">
        <v>0</v>
      </c>
      <c r="K14" s="604">
        <v>0</v>
      </c>
      <c r="L14" s="604">
        <v>0</v>
      </c>
      <c r="M14" s="604">
        <v>8076456317.5423908</v>
      </c>
      <c r="N14" s="604">
        <v>1226411569.4258499</v>
      </c>
      <c r="O14" s="604">
        <v>0</v>
      </c>
      <c r="P14" s="604">
        <v>0</v>
      </c>
      <c r="Q14" s="604">
        <v>0</v>
      </c>
      <c r="R14" s="604">
        <v>0</v>
      </c>
      <c r="S14" s="605">
        <v>9302867886.9682407</v>
      </c>
    </row>
    <row r="15" spans="1:19" s="79" customFormat="1" ht="13">
      <c r="A15" s="78">
        <v>8</v>
      </c>
      <c r="B15" s="1" t="s">
        <v>57</v>
      </c>
      <c r="C15" s="604">
        <v>0</v>
      </c>
      <c r="D15" s="604">
        <v>0</v>
      </c>
      <c r="E15" s="604">
        <v>0</v>
      </c>
      <c r="F15" s="604">
        <v>0</v>
      </c>
      <c r="G15" s="604">
        <v>0</v>
      </c>
      <c r="H15" s="604">
        <v>0</v>
      </c>
      <c r="I15" s="604">
        <v>0</v>
      </c>
      <c r="J15" s="604">
        <v>0</v>
      </c>
      <c r="K15" s="604">
        <v>6317563965.7500057</v>
      </c>
      <c r="L15" s="604">
        <v>104478178.45469999</v>
      </c>
      <c r="M15" s="604">
        <v>0</v>
      </c>
      <c r="N15" s="604">
        <v>0</v>
      </c>
      <c r="O15" s="604">
        <v>0</v>
      </c>
      <c r="P15" s="604">
        <v>0</v>
      </c>
      <c r="Q15" s="604">
        <v>0</v>
      </c>
      <c r="R15" s="604">
        <v>0</v>
      </c>
      <c r="S15" s="605">
        <v>4816531608.1535301</v>
      </c>
    </row>
    <row r="16" spans="1:19" s="79" customFormat="1" ht="13">
      <c r="A16" s="78">
        <v>9</v>
      </c>
      <c r="B16" s="1" t="s">
        <v>58</v>
      </c>
      <c r="C16" s="604">
        <v>0</v>
      </c>
      <c r="D16" s="604">
        <v>0</v>
      </c>
      <c r="E16" s="604">
        <v>0</v>
      </c>
      <c r="F16" s="604">
        <v>0</v>
      </c>
      <c r="G16" s="604">
        <v>3993832121.8999996</v>
      </c>
      <c r="H16" s="604">
        <v>12363700.781199999</v>
      </c>
      <c r="I16" s="604">
        <v>0</v>
      </c>
      <c r="J16" s="604">
        <v>0</v>
      </c>
      <c r="K16" s="604">
        <v>0</v>
      </c>
      <c r="L16" s="604">
        <v>0</v>
      </c>
      <c r="M16" s="604">
        <v>0</v>
      </c>
      <c r="N16" s="604">
        <v>0</v>
      </c>
      <c r="O16" s="604">
        <v>0</v>
      </c>
      <c r="P16" s="604">
        <v>0</v>
      </c>
      <c r="Q16" s="604">
        <v>0</v>
      </c>
      <c r="R16" s="604">
        <v>0</v>
      </c>
      <c r="S16" s="605">
        <v>1402168537.9384198</v>
      </c>
    </row>
    <row r="17" spans="1:19" s="79" customFormat="1" ht="13">
      <c r="A17" s="78">
        <v>10</v>
      </c>
      <c r="B17" s="1" t="s">
        <v>59</v>
      </c>
      <c r="C17" s="604">
        <v>0</v>
      </c>
      <c r="D17" s="604">
        <v>0</v>
      </c>
      <c r="E17" s="604">
        <v>0</v>
      </c>
      <c r="F17" s="604">
        <v>0</v>
      </c>
      <c r="G17" s="604">
        <v>0</v>
      </c>
      <c r="H17" s="604">
        <v>0</v>
      </c>
      <c r="I17" s="604">
        <v>9278618.3900000025</v>
      </c>
      <c r="J17" s="604">
        <v>0</v>
      </c>
      <c r="K17" s="604">
        <v>0</v>
      </c>
      <c r="L17" s="604">
        <v>0</v>
      </c>
      <c r="M17" s="604">
        <v>72399263.060000017</v>
      </c>
      <c r="N17" s="604">
        <v>84670.824999999997</v>
      </c>
      <c r="O17" s="604">
        <v>108200470.33999999</v>
      </c>
      <c r="P17" s="604">
        <v>826495.21</v>
      </c>
      <c r="Q17" s="604">
        <v>0</v>
      </c>
      <c r="R17" s="604">
        <v>0</v>
      </c>
      <c r="S17" s="605">
        <v>240663691.40500003</v>
      </c>
    </row>
    <row r="18" spans="1:19" s="79" customFormat="1" ht="13">
      <c r="A18" s="78">
        <v>11</v>
      </c>
      <c r="B18" s="1" t="s">
        <v>60</v>
      </c>
      <c r="C18" s="604">
        <v>0</v>
      </c>
      <c r="D18" s="604">
        <v>0</v>
      </c>
      <c r="E18" s="604">
        <v>0</v>
      </c>
      <c r="F18" s="604">
        <v>0</v>
      </c>
      <c r="G18" s="604">
        <v>0</v>
      </c>
      <c r="H18" s="604">
        <v>0</v>
      </c>
      <c r="I18" s="604">
        <v>0</v>
      </c>
      <c r="J18" s="604">
        <v>0</v>
      </c>
      <c r="K18" s="604">
        <v>0</v>
      </c>
      <c r="L18" s="604">
        <v>0</v>
      </c>
      <c r="M18" s="604">
        <v>340548174.87</v>
      </c>
      <c r="N18" s="604">
        <v>0</v>
      </c>
      <c r="O18" s="604">
        <v>0</v>
      </c>
      <c r="P18" s="604">
        <v>0</v>
      </c>
      <c r="Q18" s="604">
        <v>1700122.6299999889</v>
      </c>
      <c r="R18" s="604">
        <v>0</v>
      </c>
      <c r="S18" s="605">
        <v>344798481.44499999</v>
      </c>
    </row>
    <row r="19" spans="1:19" s="79" customFormat="1" ht="13">
      <c r="A19" s="78">
        <v>12</v>
      </c>
      <c r="B19" s="1" t="s">
        <v>61</v>
      </c>
      <c r="C19" s="604">
        <v>0</v>
      </c>
      <c r="D19" s="604">
        <v>0</v>
      </c>
      <c r="E19" s="604">
        <v>0</v>
      </c>
      <c r="F19" s="604">
        <v>0</v>
      </c>
      <c r="G19" s="604">
        <v>0</v>
      </c>
      <c r="H19" s="604">
        <v>0</v>
      </c>
      <c r="I19" s="604">
        <v>0</v>
      </c>
      <c r="J19" s="604">
        <v>0</v>
      </c>
      <c r="K19" s="604">
        <v>0</v>
      </c>
      <c r="L19" s="604">
        <v>0</v>
      </c>
      <c r="M19" s="604">
        <v>0</v>
      </c>
      <c r="N19" s="604">
        <v>0</v>
      </c>
      <c r="O19" s="604">
        <v>0</v>
      </c>
      <c r="P19" s="604">
        <v>0</v>
      </c>
      <c r="Q19" s="604">
        <v>0</v>
      </c>
      <c r="R19" s="604">
        <v>0</v>
      </c>
      <c r="S19" s="605">
        <v>0</v>
      </c>
    </row>
    <row r="20" spans="1:19" s="79" customFormat="1" ht="13">
      <c r="A20" s="78">
        <v>13</v>
      </c>
      <c r="B20" s="1" t="s">
        <v>144</v>
      </c>
      <c r="C20" s="604">
        <v>0</v>
      </c>
      <c r="D20" s="604">
        <v>0</v>
      </c>
      <c r="E20" s="604">
        <v>0</v>
      </c>
      <c r="F20" s="604">
        <v>0</v>
      </c>
      <c r="G20" s="604">
        <v>0</v>
      </c>
      <c r="H20" s="604">
        <v>0</v>
      </c>
      <c r="I20" s="604">
        <v>0</v>
      </c>
      <c r="J20" s="604">
        <v>0</v>
      </c>
      <c r="K20" s="604">
        <v>0</v>
      </c>
      <c r="L20" s="604">
        <v>0</v>
      </c>
      <c r="M20" s="604">
        <v>0</v>
      </c>
      <c r="N20" s="604">
        <v>0</v>
      </c>
      <c r="O20" s="604">
        <v>0</v>
      </c>
      <c r="P20" s="604">
        <v>0</v>
      </c>
      <c r="Q20" s="604">
        <v>0</v>
      </c>
      <c r="R20" s="604">
        <v>0</v>
      </c>
      <c r="S20" s="605">
        <v>0</v>
      </c>
    </row>
    <row r="21" spans="1:19" s="79" customFormat="1" ht="13">
      <c r="A21" s="78">
        <v>14</v>
      </c>
      <c r="B21" s="1" t="s">
        <v>63</v>
      </c>
      <c r="C21" s="604">
        <v>921143495.84880006</v>
      </c>
      <c r="D21" s="604">
        <v>0</v>
      </c>
      <c r="E21" s="604">
        <v>0</v>
      </c>
      <c r="F21" s="604">
        <v>0</v>
      </c>
      <c r="G21" s="604">
        <v>0</v>
      </c>
      <c r="H21" s="604">
        <v>0</v>
      </c>
      <c r="I21" s="604">
        <v>0</v>
      </c>
      <c r="J21" s="604">
        <v>0</v>
      </c>
      <c r="K21" s="604">
        <v>0</v>
      </c>
      <c r="L21" s="604">
        <v>0</v>
      </c>
      <c r="M21" s="604">
        <v>3817160479.6625991</v>
      </c>
      <c r="N21" s="604">
        <v>56648424.537249997</v>
      </c>
      <c r="O21" s="604">
        <v>0</v>
      </c>
      <c r="P21" s="604">
        <v>0</v>
      </c>
      <c r="Q21" s="604">
        <v>26556743.758000001</v>
      </c>
      <c r="R21" s="604">
        <v>0</v>
      </c>
      <c r="S21" s="605">
        <v>3940200763.5948491</v>
      </c>
    </row>
    <row r="22" spans="1:19" ht="13.5" thickBot="1">
      <c r="A22" s="80"/>
      <c r="B22" s="81" t="s">
        <v>64</v>
      </c>
      <c r="C22" s="606">
        <v>5218074894.2154722</v>
      </c>
      <c r="D22" s="606">
        <v>0</v>
      </c>
      <c r="E22" s="606">
        <v>1306213318.4339061</v>
      </c>
      <c r="F22" s="606">
        <v>7536400.7149999999</v>
      </c>
      <c r="G22" s="606">
        <v>3993832121.8999996</v>
      </c>
      <c r="H22" s="606">
        <v>12363700.781199999</v>
      </c>
      <c r="I22" s="606">
        <v>27682543.388168067</v>
      </c>
      <c r="J22" s="606">
        <v>167213581.51499999</v>
      </c>
      <c r="K22" s="606">
        <v>6317563965.7500057</v>
      </c>
      <c r="L22" s="606">
        <v>104478178.45469999</v>
      </c>
      <c r="M22" s="606">
        <v>13892669229.867336</v>
      </c>
      <c r="N22" s="606">
        <v>1340205539.9781001</v>
      </c>
      <c r="O22" s="606">
        <v>108200470.33999999</v>
      </c>
      <c r="P22" s="606">
        <v>826495.21</v>
      </c>
      <c r="Q22" s="606">
        <v>28256866.387999989</v>
      </c>
      <c r="R22" s="606">
        <v>0</v>
      </c>
      <c r="S22" s="607">
        <v>22045955536.513748</v>
      </c>
    </row>
    <row r="24" spans="1:19">
      <c r="C24" s="117"/>
      <c r="D24" s="117"/>
      <c r="E24" s="117"/>
      <c r="F24" s="117"/>
      <c r="G24" s="117"/>
      <c r="H24" s="117"/>
      <c r="I24" s="117"/>
      <c r="J24" s="117"/>
      <c r="K24" s="117"/>
      <c r="L24" s="117"/>
      <c r="M24" s="117"/>
      <c r="N24" s="117"/>
      <c r="O24" s="117"/>
      <c r="P24" s="117"/>
      <c r="Q24" s="117"/>
      <c r="R24" s="117"/>
      <c r="S24" s="117"/>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70" zoomScaleNormal="70"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1796875" defaultRowHeight="12.5"/>
  <cols>
    <col min="1" max="1" width="10.54296875" style="4" bestFit="1" customWidth="1"/>
    <col min="2" max="2" width="63.81640625" style="4" bestFit="1" customWidth="1"/>
    <col min="3" max="3" width="19" style="4" customWidth="1"/>
    <col min="4" max="4" width="19.54296875" style="4" customWidth="1"/>
    <col min="5" max="5" width="31.1796875" style="4" customWidth="1"/>
    <col min="6" max="6" width="29.1796875" style="4" customWidth="1"/>
    <col min="7" max="7" width="28.54296875" style="4" customWidth="1"/>
    <col min="8" max="8" width="26.453125" style="4" customWidth="1"/>
    <col min="9" max="9" width="23.81640625" style="4" customWidth="1"/>
    <col min="10" max="10" width="21.54296875" style="4" customWidth="1"/>
    <col min="11" max="11" width="15.81640625" style="4" customWidth="1"/>
    <col min="12" max="12" width="13.1796875" style="4" customWidth="1"/>
    <col min="13" max="13" width="20.81640625" style="4" customWidth="1"/>
    <col min="14" max="14" width="19.1796875" style="4" customWidth="1"/>
    <col min="15" max="15" width="18.453125" style="4" customWidth="1"/>
    <col min="16" max="16" width="19" style="4" customWidth="1"/>
    <col min="17" max="17" width="20.1796875" style="4" customWidth="1"/>
    <col min="18" max="18" width="18" style="4" customWidth="1"/>
    <col min="19" max="19" width="36" style="4" customWidth="1"/>
    <col min="20" max="20" width="26.1796875" style="4" customWidth="1"/>
    <col min="21" max="21" width="24.81640625" style="4" customWidth="1"/>
    <col min="22" max="22" width="20" style="4" customWidth="1"/>
    <col min="23" max="16384" width="9.1796875" style="17"/>
  </cols>
  <sheetData>
    <row r="1" spans="1:22">
      <c r="A1" s="2" t="s">
        <v>30</v>
      </c>
      <c r="B1" s="3" t="str">
        <f>'Info '!C2</f>
        <v>JSC TBC Bank</v>
      </c>
    </row>
    <row r="2" spans="1:22">
      <c r="A2" s="2" t="s">
        <v>31</v>
      </c>
      <c r="B2" s="279">
        <f>'1. key ratios '!B2</f>
        <v>45382</v>
      </c>
    </row>
    <row r="4" spans="1:22" ht="13.5" thickBot="1">
      <c r="A4" s="4" t="s">
        <v>243</v>
      </c>
      <c r="B4" s="82" t="s">
        <v>50</v>
      </c>
      <c r="V4" s="18" t="s">
        <v>35</v>
      </c>
    </row>
    <row r="5" spans="1:22" ht="12.75" customHeight="1">
      <c r="A5" s="83"/>
      <c r="B5" s="84"/>
      <c r="C5" s="699" t="s">
        <v>169</v>
      </c>
      <c r="D5" s="700"/>
      <c r="E5" s="700"/>
      <c r="F5" s="700"/>
      <c r="G5" s="700"/>
      <c r="H5" s="700"/>
      <c r="I5" s="700"/>
      <c r="J5" s="700"/>
      <c r="K5" s="700"/>
      <c r="L5" s="701"/>
      <c r="M5" s="702" t="s">
        <v>170</v>
      </c>
      <c r="N5" s="703"/>
      <c r="O5" s="703"/>
      <c r="P5" s="703"/>
      <c r="Q5" s="703"/>
      <c r="R5" s="703"/>
      <c r="S5" s="704"/>
      <c r="T5" s="707" t="s">
        <v>241</v>
      </c>
      <c r="U5" s="707" t="s">
        <v>242</v>
      </c>
      <c r="V5" s="705" t="s">
        <v>76</v>
      </c>
    </row>
    <row r="6" spans="1:22" s="50" customFormat="1" ht="100">
      <c r="A6" s="47"/>
      <c r="B6" s="85"/>
      <c r="C6" s="86" t="s">
        <v>65</v>
      </c>
      <c r="D6" s="138" t="s">
        <v>66</v>
      </c>
      <c r="E6" s="106" t="s">
        <v>172</v>
      </c>
      <c r="F6" s="106" t="s">
        <v>173</v>
      </c>
      <c r="G6" s="138" t="s">
        <v>176</v>
      </c>
      <c r="H6" s="138" t="s">
        <v>171</v>
      </c>
      <c r="I6" s="138" t="s">
        <v>67</v>
      </c>
      <c r="J6" s="138" t="s">
        <v>68</v>
      </c>
      <c r="K6" s="87" t="s">
        <v>69</v>
      </c>
      <c r="L6" s="88" t="s">
        <v>70</v>
      </c>
      <c r="M6" s="86" t="s">
        <v>174</v>
      </c>
      <c r="N6" s="87" t="s">
        <v>71</v>
      </c>
      <c r="O6" s="87" t="s">
        <v>72</v>
      </c>
      <c r="P6" s="87" t="s">
        <v>73</v>
      </c>
      <c r="Q6" s="87" t="s">
        <v>74</v>
      </c>
      <c r="R6" s="87" t="s">
        <v>75</v>
      </c>
      <c r="S6" s="158" t="s">
        <v>175</v>
      </c>
      <c r="T6" s="708"/>
      <c r="U6" s="708"/>
      <c r="V6" s="706"/>
    </row>
    <row r="7" spans="1:22" s="79" customFormat="1" ht="13">
      <c r="A7" s="89">
        <v>1</v>
      </c>
      <c r="B7" s="1" t="s">
        <v>51</v>
      </c>
      <c r="C7" s="608">
        <v>0</v>
      </c>
      <c r="D7" s="608">
        <v>0</v>
      </c>
      <c r="E7" s="608">
        <v>0</v>
      </c>
      <c r="F7" s="608">
        <v>0</v>
      </c>
      <c r="G7" s="608">
        <v>0</v>
      </c>
      <c r="H7" s="608">
        <v>0</v>
      </c>
      <c r="I7" s="608">
        <v>0</v>
      </c>
      <c r="J7" s="608">
        <v>0</v>
      </c>
      <c r="K7" s="608">
        <v>0</v>
      </c>
      <c r="L7" s="608">
        <v>0</v>
      </c>
      <c r="M7" s="608">
        <v>0</v>
      </c>
      <c r="N7" s="608">
        <v>0</v>
      </c>
      <c r="O7" s="608">
        <v>0</v>
      </c>
      <c r="P7" s="608">
        <v>0</v>
      </c>
      <c r="Q7" s="608">
        <v>0</v>
      </c>
      <c r="R7" s="608">
        <v>0</v>
      </c>
      <c r="S7" s="608">
        <v>0</v>
      </c>
      <c r="T7" s="608">
        <v>0</v>
      </c>
      <c r="U7" s="608">
        <v>0</v>
      </c>
      <c r="V7" s="609">
        <v>0</v>
      </c>
    </row>
    <row r="8" spans="1:22" s="79" customFormat="1" ht="13">
      <c r="A8" s="89">
        <v>2</v>
      </c>
      <c r="B8" s="1" t="s">
        <v>52</v>
      </c>
      <c r="C8" s="608">
        <v>0</v>
      </c>
      <c r="D8" s="608">
        <v>0</v>
      </c>
      <c r="E8" s="608">
        <v>0</v>
      </c>
      <c r="F8" s="608">
        <v>0</v>
      </c>
      <c r="G8" s="608">
        <v>0</v>
      </c>
      <c r="H8" s="608">
        <v>0</v>
      </c>
      <c r="I8" s="608">
        <v>0</v>
      </c>
      <c r="J8" s="608">
        <v>0</v>
      </c>
      <c r="K8" s="608">
        <v>0</v>
      </c>
      <c r="L8" s="608">
        <v>0</v>
      </c>
      <c r="M8" s="608">
        <v>0</v>
      </c>
      <c r="N8" s="608">
        <v>0</v>
      </c>
      <c r="O8" s="608">
        <v>0</v>
      </c>
      <c r="P8" s="608">
        <v>0</v>
      </c>
      <c r="Q8" s="608">
        <v>0</v>
      </c>
      <c r="R8" s="608">
        <v>0</v>
      </c>
      <c r="S8" s="608">
        <v>0</v>
      </c>
      <c r="T8" s="608">
        <v>0</v>
      </c>
      <c r="U8" s="608">
        <v>0</v>
      </c>
      <c r="V8" s="609">
        <v>0</v>
      </c>
    </row>
    <row r="9" spans="1:22" s="79" customFormat="1" ht="13">
      <c r="A9" s="89">
        <v>3</v>
      </c>
      <c r="B9" s="1" t="s">
        <v>165</v>
      </c>
      <c r="C9" s="608">
        <v>0</v>
      </c>
      <c r="D9" s="608">
        <v>0</v>
      </c>
      <c r="E9" s="608">
        <v>0</v>
      </c>
      <c r="F9" s="608">
        <v>0</v>
      </c>
      <c r="G9" s="608">
        <v>0</v>
      </c>
      <c r="H9" s="608">
        <v>0</v>
      </c>
      <c r="I9" s="608">
        <v>0</v>
      </c>
      <c r="J9" s="608">
        <v>0</v>
      </c>
      <c r="K9" s="608">
        <v>0</v>
      </c>
      <c r="L9" s="608">
        <v>0</v>
      </c>
      <c r="M9" s="608">
        <v>0</v>
      </c>
      <c r="N9" s="608">
        <v>0</v>
      </c>
      <c r="O9" s="608">
        <v>0</v>
      </c>
      <c r="P9" s="608">
        <v>0</v>
      </c>
      <c r="Q9" s="608">
        <v>0</v>
      </c>
      <c r="R9" s="608">
        <v>0</v>
      </c>
      <c r="S9" s="608">
        <v>0</v>
      </c>
      <c r="T9" s="608">
        <v>0</v>
      </c>
      <c r="U9" s="608">
        <v>0</v>
      </c>
      <c r="V9" s="609">
        <v>0</v>
      </c>
    </row>
    <row r="10" spans="1:22" s="79" customFormat="1" ht="13">
      <c r="A10" s="89">
        <v>4</v>
      </c>
      <c r="B10" s="1" t="s">
        <v>53</v>
      </c>
      <c r="C10" s="608">
        <v>0</v>
      </c>
      <c r="D10" s="608">
        <v>0</v>
      </c>
      <c r="E10" s="608">
        <v>0</v>
      </c>
      <c r="F10" s="608">
        <v>0</v>
      </c>
      <c r="G10" s="608">
        <v>0</v>
      </c>
      <c r="H10" s="608">
        <v>0</v>
      </c>
      <c r="I10" s="608">
        <v>0</v>
      </c>
      <c r="J10" s="608">
        <v>0</v>
      </c>
      <c r="K10" s="608">
        <v>0</v>
      </c>
      <c r="L10" s="608">
        <v>0</v>
      </c>
      <c r="M10" s="608">
        <v>0</v>
      </c>
      <c r="N10" s="608">
        <v>0</v>
      </c>
      <c r="O10" s="608">
        <v>0</v>
      </c>
      <c r="P10" s="608">
        <v>0</v>
      </c>
      <c r="Q10" s="608">
        <v>0</v>
      </c>
      <c r="R10" s="608">
        <v>0</v>
      </c>
      <c r="S10" s="608">
        <v>0</v>
      </c>
      <c r="T10" s="608">
        <v>0</v>
      </c>
      <c r="U10" s="608">
        <v>0</v>
      </c>
      <c r="V10" s="609">
        <v>0</v>
      </c>
    </row>
    <row r="11" spans="1:22" s="79" customFormat="1" ht="13">
      <c r="A11" s="89">
        <v>5</v>
      </c>
      <c r="B11" s="1" t="s">
        <v>54</v>
      </c>
      <c r="C11" s="608">
        <v>0</v>
      </c>
      <c r="D11" s="608">
        <v>0</v>
      </c>
      <c r="E11" s="608">
        <v>0</v>
      </c>
      <c r="F11" s="608">
        <v>0</v>
      </c>
      <c r="G11" s="608">
        <v>0</v>
      </c>
      <c r="H11" s="608">
        <v>0</v>
      </c>
      <c r="I11" s="608">
        <v>0</v>
      </c>
      <c r="J11" s="608">
        <v>0</v>
      </c>
      <c r="K11" s="608">
        <v>0</v>
      </c>
      <c r="L11" s="608">
        <v>0</v>
      </c>
      <c r="M11" s="608">
        <v>0</v>
      </c>
      <c r="N11" s="608">
        <v>0</v>
      </c>
      <c r="O11" s="608">
        <v>0</v>
      </c>
      <c r="P11" s="608">
        <v>0</v>
      </c>
      <c r="Q11" s="608">
        <v>0</v>
      </c>
      <c r="R11" s="608">
        <v>0</v>
      </c>
      <c r="S11" s="608">
        <v>0</v>
      </c>
      <c r="T11" s="608">
        <v>0</v>
      </c>
      <c r="U11" s="608">
        <v>0</v>
      </c>
      <c r="V11" s="609">
        <v>0</v>
      </c>
    </row>
    <row r="12" spans="1:22" s="79" customFormat="1" ht="13">
      <c r="A12" s="89">
        <v>6</v>
      </c>
      <c r="B12" s="1" t="s">
        <v>55</v>
      </c>
      <c r="C12" s="608">
        <v>0</v>
      </c>
      <c r="D12" s="608">
        <v>0</v>
      </c>
      <c r="E12" s="608">
        <v>0</v>
      </c>
      <c r="F12" s="608">
        <v>0</v>
      </c>
      <c r="G12" s="608">
        <v>0</v>
      </c>
      <c r="H12" s="608">
        <v>0</v>
      </c>
      <c r="I12" s="608">
        <v>0</v>
      </c>
      <c r="J12" s="608">
        <v>0</v>
      </c>
      <c r="K12" s="608">
        <v>0</v>
      </c>
      <c r="L12" s="608">
        <v>0</v>
      </c>
      <c r="M12" s="608">
        <v>0</v>
      </c>
      <c r="N12" s="608">
        <v>0</v>
      </c>
      <c r="O12" s="608">
        <v>0</v>
      </c>
      <c r="P12" s="608">
        <v>0</v>
      </c>
      <c r="Q12" s="608">
        <v>0</v>
      </c>
      <c r="R12" s="608">
        <v>122.41999999999999</v>
      </c>
      <c r="S12" s="608">
        <v>0</v>
      </c>
      <c r="T12" s="608">
        <v>122.41999999999999</v>
      </c>
      <c r="U12" s="608">
        <v>462166.01549999998</v>
      </c>
      <c r="V12" s="609">
        <v>122.41999999999999</v>
      </c>
    </row>
    <row r="13" spans="1:22" s="79" customFormat="1" ht="13">
      <c r="A13" s="89">
        <v>7</v>
      </c>
      <c r="B13" s="1" t="s">
        <v>56</v>
      </c>
      <c r="C13" s="608">
        <v>0</v>
      </c>
      <c r="D13" s="608">
        <v>95166726.870000005</v>
      </c>
      <c r="E13" s="608">
        <v>0</v>
      </c>
      <c r="F13" s="608">
        <v>0</v>
      </c>
      <c r="G13" s="608">
        <v>0</v>
      </c>
      <c r="H13" s="608">
        <v>0</v>
      </c>
      <c r="I13" s="608">
        <v>0</v>
      </c>
      <c r="J13" s="608">
        <v>0</v>
      </c>
      <c r="K13" s="608">
        <v>0</v>
      </c>
      <c r="L13" s="608">
        <v>0</v>
      </c>
      <c r="M13" s="608">
        <v>22488257.390000004</v>
      </c>
      <c r="N13" s="608">
        <v>0</v>
      </c>
      <c r="O13" s="608">
        <v>35221201.469999999</v>
      </c>
      <c r="P13" s="608">
        <v>0</v>
      </c>
      <c r="Q13" s="608">
        <v>0</v>
      </c>
      <c r="R13" s="608">
        <v>0</v>
      </c>
      <c r="S13" s="608">
        <v>0</v>
      </c>
      <c r="T13" s="608">
        <v>152876185.73000002</v>
      </c>
      <c r="U13" s="608">
        <v>107004582.9418</v>
      </c>
      <c r="V13" s="609">
        <v>152876185.73000002</v>
      </c>
    </row>
    <row r="14" spans="1:22" s="79" customFormat="1" ht="13">
      <c r="A14" s="89">
        <v>8</v>
      </c>
      <c r="B14" s="1" t="s">
        <v>57</v>
      </c>
      <c r="C14" s="608">
        <v>0</v>
      </c>
      <c r="D14" s="608">
        <v>60558600.93</v>
      </c>
      <c r="E14" s="608">
        <v>0</v>
      </c>
      <c r="F14" s="608">
        <v>0</v>
      </c>
      <c r="G14" s="608">
        <v>0</v>
      </c>
      <c r="H14" s="608">
        <v>0</v>
      </c>
      <c r="I14" s="608">
        <v>0</v>
      </c>
      <c r="J14" s="608">
        <v>0</v>
      </c>
      <c r="K14" s="608">
        <v>0</v>
      </c>
      <c r="L14" s="608">
        <v>0</v>
      </c>
      <c r="M14" s="608">
        <v>8355010.3100000005</v>
      </c>
      <c r="N14" s="608">
        <v>0</v>
      </c>
      <c r="O14" s="608">
        <v>38570519.86999999</v>
      </c>
      <c r="P14" s="608">
        <v>0</v>
      </c>
      <c r="Q14" s="608">
        <v>0</v>
      </c>
      <c r="R14" s="608">
        <v>0</v>
      </c>
      <c r="S14" s="608">
        <v>0</v>
      </c>
      <c r="T14" s="608">
        <v>107484131.10999998</v>
      </c>
      <c r="U14" s="608">
        <v>7440807.7034999998</v>
      </c>
      <c r="V14" s="609">
        <v>107484131.10999998</v>
      </c>
    </row>
    <row r="15" spans="1:22" s="79" customFormat="1" ht="13">
      <c r="A15" s="89">
        <v>9</v>
      </c>
      <c r="B15" s="1" t="s">
        <v>58</v>
      </c>
      <c r="C15" s="608">
        <v>0</v>
      </c>
      <c r="D15" s="608">
        <v>5172684.37</v>
      </c>
      <c r="E15" s="608">
        <v>0</v>
      </c>
      <c r="F15" s="608">
        <v>0</v>
      </c>
      <c r="G15" s="608">
        <v>0</v>
      </c>
      <c r="H15" s="608">
        <v>0</v>
      </c>
      <c r="I15" s="608">
        <v>0</v>
      </c>
      <c r="J15" s="608">
        <v>0</v>
      </c>
      <c r="K15" s="608">
        <v>0</v>
      </c>
      <c r="L15" s="608">
        <v>0</v>
      </c>
      <c r="M15" s="608">
        <v>32759.59</v>
      </c>
      <c r="N15" s="608">
        <v>0</v>
      </c>
      <c r="O15" s="608">
        <v>1900036.67</v>
      </c>
      <c r="P15" s="608">
        <v>0</v>
      </c>
      <c r="Q15" s="608">
        <v>0</v>
      </c>
      <c r="R15" s="608">
        <v>0</v>
      </c>
      <c r="S15" s="608">
        <v>0</v>
      </c>
      <c r="T15" s="608">
        <v>7105480.6299999999</v>
      </c>
      <c r="U15" s="608">
        <v>72498.612500000003</v>
      </c>
      <c r="V15" s="609">
        <v>7105480.6299999999</v>
      </c>
    </row>
    <row r="16" spans="1:22" s="79" customFormat="1" ht="13">
      <c r="A16" s="89">
        <v>10</v>
      </c>
      <c r="B16" s="1" t="s">
        <v>59</v>
      </c>
      <c r="C16" s="608">
        <v>0</v>
      </c>
      <c r="D16" s="608">
        <v>676820.55999999994</v>
      </c>
      <c r="E16" s="608">
        <v>0</v>
      </c>
      <c r="F16" s="608">
        <v>0</v>
      </c>
      <c r="G16" s="608">
        <v>0</v>
      </c>
      <c r="H16" s="608">
        <v>0</v>
      </c>
      <c r="I16" s="608">
        <v>0</v>
      </c>
      <c r="J16" s="608">
        <v>0</v>
      </c>
      <c r="K16" s="608">
        <v>0</v>
      </c>
      <c r="L16" s="608">
        <v>0</v>
      </c>
      <c r="M16" s="608">
        <v>1404176.92</v>
      </c>
      <c r="N16" s="608">
        <v>0</v>
      </c>
      <c r="O16" s="608">
        <v>2123455.2800000003</v>
      </c>
      <c r="P16" s="608">
        <v>0</v>
      </c>
      <c r="Q16" s="608">
        <v>0</v>
      </c>
      <c r="R16" s="608">
        <v>0</v>
      </c>
      <c r="S16" s="608">
        <v>0</v>
      </c>
      <c r="T16" s="608">
        <v>4204452.76</v>
      </c>
      <c r="U16" s="608">
        <v>745756.40390000003</v>
      </c>
      <c r="V16" s="609">
        <v>4204452.76</v>
      </c>
    </row>
    <row r="17" spans="1:22" s="79" customFormat="1" ht="13">
      <c r="A17" s="89">
        <v>11</v>
      </c>
      <c r="B17" s="1" t="s">
        <v>60</v>
      </c>
      <c r="C17" s="608">
        <v>0</v>
      </c>
      <c r="D17" s="608">
        <v>52810497.219999991</v>
      </c>
      <c r="E17" s="608">
        <v>0</v>
      </c>
      <c r="F17" s="608">
        <v>0</v>
      </c>
      <c r="G17" s="608">
        <v>0</v>
      </c>
      <c r="H17" s="608">
        <v>0</v>
      </c>
      <c r="I17" s="608">
        <v>0</v>
      </c>
      <c r="J17" s="608">
        <v>0</v>
      </c>
      <c r="K17" s="608">
        <v>0</v>
      </c>
      <c r="L17" s="608">
        <v>0</v>
      </c>
      <c r="M17" s="608">
        <v>0</v>
      </c>
      <c r="N17" s="608">
        <v>0</v>
      </c>
      <c r="O17" s="608">
        <v>0</v>
      </c>
      <c r="P17" s="608">
        <v>0</v>
      </c>
      <c r="Q17" s="608">
        <v>0</v>
      </c>
      <c r="R17" s="608">
        <v>0</v>
      </c>
      <c r="S17" s="608">
        <v>0</v>
      </c>
      <c r="T17" s="608">
        <v>52810497.219999991</v>
      </c>
      <c r="U17" s="608">
        <v>0</v>
      </c>
      <c r="V17" s="609">
        <v>52810497.219999991</v>
      </c>
    </row>
    <row r="18" spans="1:22" s="79" customFormat="1" ht="13">
      <c r="A18" s="89">
        <v>12</v>
      </c>
      <c r="B18" s="1" t="s">
        <v>61</v>
      </c>
      <c r="C18" s="608">
        <v>0</v>
      </c>
      <c r="D18" s="608">
        <v>0</v>
      </c>
      <c r="E18" s="608">
        <v>0</v>
      </c>
      <c r="F18" s="608">
        <v>0</v>
      </c>
      <c r="G18" s="608">
        <v>0</v>
      </c>
      <c r="H18" s="608">
        <v>0</v>
      </c>
      <c r="I18" s="608">
        <v>0</v>
      </c>
      <c r="J18" s="608">
        <v>0</v>
      </c>
      <c r="K18" s="608">
        <v>0</v>
      </c>
      <c r="L18" s="608">
        <v>0</v>
      </c>
      <c r="M18" s="608">
        <v>0</v>
      </c>
      <c r="N18" s="608">
        <v>0</v>
      </c>
      <c r="O18" s="608">
        <v>0</v>
      </c>
      <c r="P18" s="608">
        <v>0</v>
      </c>
      <c r="Q18" s="608">
        <v>0</v>
      </c>
      <c r="R18" s="608">
        <v>0</v>
      </c>
      <c r="S18" s="608">
        <v>0</v>
      </c>
      <c r="T18" s="608">
        <v>0</v>
      </c>
      <c r="U18" s="608">
        <v>0</v>
      </c>
      <c r="V18" s="609">
        <v>0</v>
      </c>
    </row>
    <row r="19" spans="1:22" s="79" customFormat="1" ht="13">
      <c r="A19" s="89">
        <v>13</v>
      </c>
      <c r="B19" s="1" t="s">
        <v>62</v>
      </c>
      <c r="C19" s="608">
        <v>0</v>
      </c>
      <c r="D19" s="608">
        <v>0</v>
      </c>
      <c r="E19" s="608">
        <v>0</v>
      </c>
      <c r="F19" s="608">
        <v>0</v>
      </c>
      <c r="G19" s="608">
        <v>0</v>
      </c>
      <c r="H19" s="608">
        <v>0</v>
      </c>
      <c r="I19" s="608">
        <v>0</v>
      </c>
      <c r="J19" s="608">
        <v>0</v>
      </c>
      <c r="K19" s="608">
        <v>0</v>
      </c>
      <c r="L19" s="608">
        <v>0</v>
      </c>
      <c r="M19" s="608">
        <v>0</v>
      </c>
      <c r="N19" s="608">
        <v>0</v>
      </c>
      <c r="O19" s="608">
        <v>0</v>
      </c>
      <c r="P19" s="608">
        <v>0</v>
      </c>
      <c r="Q19" s="608">
        <v>0</v>
      </c>
      <c r="R19" s="608">
        <v>0</v>
      </c>
      <c r="S19" s="608">
        <v>0</v>
      </c>
      <c r="T19" s="608">
        <v>0</v>
      </c>
      <c r="U19" s="608">
        <v>0</v>
      </c>
      <c r="V19" s="609">
        <v>0</v>
      </c>
    </row>
    <row r="20" spans="1:22" s="79" customFormat="1" ht="13">
      <c r="A20" s="89">
        <v>14</v>
      </c>
      <c r="B20" s="1" t="s">
        <v>63</v>
      </c>
      <c r="C20" s="608">
        <v>0</v>
      </c>
      <c r="D20" s="608">
        <v>321577370.48000002</v>
      </c>
      <c r="E20" s="608">
        <v>0</v>
      </c>
      <c r="F20" s="608">
        <v>0</v>
      </c>
      <c r="G20" s="608">
        <v>0</v>
      </c>
      <c r="H20" s="608">
        <v>0</v>
      </c>
      <c r="I20" s="608">
        <v>0</v>
      </c>
      <c r="J20" s="608">
        <v>0</v>
      </c>
      <c r="K20" s="608">
        <v>0</v>
      </c>
      <c r="L20" s="608">
        <v>0</v>
      </c>
      <c r="M20" s="608">
        <v>19817223.02</v>
      </c>
      <c r="N20" s="608">
        <v>0</v>
      </c>
      <c r="O20" s="608">
        <v>14285846.299999999</v>
      </c>
      <c r="P20" s="608">
        <v>0</v>
      </c>
      <c r="Q20" s="608">
        <v>0</v>
      </c>
      <c r="R20" s="608">
        <v>0</v>
      </c>
      <c r="S20" s="608">
        <v>0</v>
      </c>
      <c r="T20" s="608">
        <v>355680439.80000001</v>
      </c>
      <c r="U20" s="608">
        <v>12722707.260299999</v>
      </c>
      <c r="V20" s="609">
        <v>355680439.80000001</v>
      </c>
    </row>
    <row r="21" spans="1:22" ht="13.5" thickBot="1">
      <c r="A21" s="80"/>
      <c r="B21" s="90" t="s">
        <v>64</v>
      </c>
      <c r="C21" s="610">
        <v>0</v>
      </c>
      <c r="D21" s="171">
        <v>535962700.43000007</v>
      </c>
      <c r="E21" s="171">
        <v>0</v>
      </c>
      <c r="F21" s="171">
        <v>0</v>
      </c>
      <c r="G21" s="171">
        <v>0</v>
      </c>
      <c r="H21" s="171">
        <v>0</v>
      </c>
      <c r="I21" s="171">
        <v>0</v>
      </c>
      <c r="J21" s="171">
        <v>0</v>
      </c>
      <c r="K21" s="171">
        <v>0</v>
      </c>
      <c r="L21" s="611">
        <v>0</v>
      </c>
      <c r="M21" s="610">
        <v>52097427.230000004</v>
      </c>
      <c r="N21" s="171">
        <v>0</v>
      </c>
      <c r="O21" s="171">
        <v>92101059.589999989</v>
      </c>
      <c r="P21" s="171">
        <v>0</v>
      </c>
      <c r="Q21" s="171">
        <v>0</v>
      </c>
      <c r="R21" s="171">
        <v>122.41999999999999</v>
      </c>
      <c r="S21" s="611">
        <v>0</v>
      </c>
      <c r="T21" s="611">
        <v>680161309.66999996</v>
      </c>
      <c r="U21" s="611">
        <v>128448518.93749999</v>
      </c>
      <c r="V21" s="612">
        <v>680161309.66999996</v>
      </c>
    </row>
    <row r="23" spans="1:22">
      <c r="C23" s="117"/>
      <c r="D23" s="117"/>
      <c r="E23" s="117"/>
      <c r="F23" s="117"/>
      <c r="G23" s="117"/>
      <c r="H23" s="117"/>
      <c r="I23" s="117"/>
      <c r="J23" s="117"/>
      <c r="K23" s="117"/>
      <c r="L23" s="117"/>
      <c r="M23" s="117"/>
      <c r="N23" s="117"/>
      <c r="O23" s="117"/>
      <c r="P23" s="117"/>
      <c r="Q23" s="117"/>
      <c r="R23" s="117"/>
      <c r="S23" s="117"/>
      <c r="T23" s="117"/>
      <c r="U23" s="117"/>
      <c r="V23" s="117"/>
    </row>
    <row r="24" spans="1:22">
      <c r="A24" s="7"/>
      <c r="B24" s="7"/>
      <c r="C24" s="26"/>
      <c r="D24" s="26"/>
      <c r="E24" s="26"/>
    </row>
    <row r="25" spans="1:22">
      <c r="A25" s="91"/>
      <c r="B25" s="91"/>
      <c r="C25" s="7"/>
      <c r="D25" s="26"/>
      <c r="E25" s="26"/>
    </row>
    <row r="26" spans="1:22">
      <c r="A26" s="91"/>
      <c r="B26" s="27"/>
      <c r="C26" s="7"/>
      <c r="D26" s="26"/>
      <c r="E26" s="26"/>
    </row>
    <row r="27" spans="1:22">
      <c r="A27" s="91"/>
      <c r="B27" s="91"/>
      <c r="C27" s="7"/>
      <c r="D27" s="26"/>
      <c r="E27" s="26"/>
    </row>
    <row r="28" spans="1:22">
      <c r="A28" s="91"/>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70" zoomScaleNormal="70" workbookViewId="0">
      <pane xSplit="1" ySplit="7" topLeftCell="B8" activePane="bottomRight" state="frozen"/>
      <selection activeCell="C13" sqref="C13"/>
      <selection pane="topRight" activeCell="C13" sqref="C13"/>
      <selection pane="bottomLeft" activeCell="C13" sqref="C13"/>
      <selection pane="bottomRight" activeCell="C8" sqref="C8:H22"/>
    </sheetView>
  </sheetViews>
  <sheetFormatPr defaultColWidth="9.1796875" defaultRowHeight="13"/>
  <cols>
    <col min="1" max="1" width="10.54296875" style="4" bestFit="1" customWidth="1"/>
    <col min="2" max="2" width="101.81640625" style="4" customWidth="1"/>
    <col min="3" max="3" width="13.81640625" style="166" customWidth="1"/>
    <col min="4" max="4" width="14.81640625" style="166" bestFit="1" customWidth="1"/>
    <col min="5" max="5" width="17.81640625" style="166" customWidth="1"/>
    <col min="6" max="6" width="15.81640625" style="166" customWidth="1"/>
    <col min="7" max="7" width="17.453125" style="166" customWidth="1"/>
    <col min="8" max="8" width="15.1796875" style="166" customWidth="1"/>
    <col min="9" max="16384" width="9.1796875" style="17"/>
  </cols>
  <sheetData>
    <row r="1" spans="1:9">
      <c r="A1" s="2" t="s">
        <v>30</v>
      </c>
      <c r="B1" s="4" t="str">
        <f>'Info '!C2</f>
        <v>JSC TBC Bank</v>
      </c>
      <c r="C1" s="3"/>
    </row>
    <row r="2" spans="1:9">
      <c r="A2" s="2" t="s">
        <v>31</v>
      </c>
      <c r="B2" s="279">
        <f>'1. key ratios '!B2</f>
        <v>45382</v>
      </c>
      <c r="C2" s="279"/>
    </row>
    <row r="4" spans="1:9" ht="13.5" thickBot="1">
      <c r="A4" s="2" t="s">
        <v>150</v>
      </c>
      <c r="B4" s="82" t="s">
        <v>252</v>
      </c>
    </row>
    <row r="5" spans="1:9">
      <c r="A5" s="83"/>
      <c r="B5" s="92"/>
      <c r="C5" s="167" t="s">
        <v>0</v>
      </c>
      <c r="D5" s="167" t="s">
        <v>1</v>
      </c>
      <c r="E5" s="167" t="s">
        <v>2</v>
      </c>
      <c r="F5" s="167" t="s">
        <v>3</v>
      </c>
      <c r="G5" s="168" t="s">
        <v>4</v>
      </c>
      <c r="H5" s="169" t="s">
        <v>5</v>
      </c>
      <c r="I5" s="93"/>
    </row>
    <row r="6" spans="1:9" s="93" customFormat="1" ht="12.75" customHeight="1">
      <c r="A6" s="94"/>
      <c r="B6" s="711" t="s">
        <v>149</v>
      </c>
      <c r="C6" s="713" t="s">
        <v>245</v>
      </c>
      <c r="D6" s="715" t="s">
        <v>244</v>
      </c>
      <c r="E6" s="716"/>
      <c r="F6" s="713" t="s">
        <v>249</v>
      </c>
      <c r="G6" s="713" t="s">
        <v>250</v>
      </c>
      <c r="H6" s="709" t="s">
        <v>248</v>
      </c>
    </row>
    <row r="7" spans="1:9" ht="39">
      <c r="A7" s="96"/>
      <c r="B7" s="712"/>
      <c r="C7" s="714"/>
      <c r="D7" s="170" t="s">
        <v>247</v>
      </c>
      <c r="E7" s="170" t="s">
        <v>246</v>
      </c>
      <c r="F7" s="714"/>
      <c r="G7" s="714"/>
      <c r="H7" s="710"/>
      <c r="I7" s="93"/>
    </row>
    <row r="8" spans="1:9">
      <c r="A8" s="94">
        <v>1</v>
      </c>
      <c r="B8" s="1" t="s">
        <v>51</v>
      </c>
      <c r="C8" s="613">
        <v>4757944523.6688747</v>
      </c>
      <c r="D8" s="613">
        <v>0</v>
      </c>
      <c r="E8" s="613">
        <v>0</v>
      </c>
      <c r="F8" s="613">
        <v>1587757767.1103277</v>
      </c>
      <c r="G8" s="613">
        <v>1587757767.1103277</v>
      </c>
      <c r="H8" s="614">
        <v>0.33370665824535506</v>
      </c>
    </row>
    <row r="9" spans="1:9" ht="15" customHeight="1">
      <c r="A9" s="94">
        <v>2</v>
      </c>
      <c r="B9" s="1" t="s">
        <v>52</v>
      </c>
      <c r="C9" s="613">
        <v>0</v>
      </c>
      <c r="D9" s="613">
        <v>0</v>
      </c>
      <c r="E9" s="613">
        <v>0</v>
      </c>
      <c r="F9" s="613">
        <v>0</v>
      </c>
      <c r="G9" s="613">
        <v>0</v>
      </c>
      <c r="H9" s="614"/>
    </row>
    <row r="10" spans="1:9">
      <c r="A10" s="94">
        <v>3</v>
      </c>
      <c r="B10" s="1" t="s">
        <v>165</v>
      </c>
      <c r="C10" s="613">
        <v>303519580.99000001</v>
      </c>
      <c r="D10" s="613">
        <v>0</v>
      </c>
      <c r="E10" s="613">
        <v>0</v>
      </c>
      <c r="F10" s="613">
        <v>0</v>
      </c>
      <c r="G10" s="613">
        <v>0</v>
      </c>
      <c r="H10" s="614">
        <v>0</v>
      </c>
    </row>
    <row r="11" spans="1:9">
      <c r="A11" s="94">
        <v>4</v>
      </c>
      <c r="B11" s="1" t="s">
        <v>53</v>
      </c>
      <c r="C11" s="613">
        <v>700843186.20077395</v>
      </c>
      <c r="D11" s="613">
        <v>0</v>
      </c>
      <c r="E11" s="613">
        <v>0</v>
      </c>
      <c r="F11" s="613">
        <v>0</v>
      </c>
      <c r="G11" s="613">
        <v>0</v>
      </c>
      <c r="H11" s="614">
        <v>0</v>
      </c>
    </row>
    <row r="12" spans="1:9">
      <c r="A12" s="94">
        <v>5</v>
      </c>
      <c r="B12" s="1" t="s">
        <v>54</v>
      </c>
      <c r="C12" s="613">
        <v>0</v>
      </c>
      <c r="D12" s="613">
        <v>0</v>
      </c>
      <c r="E12" s="613">
        <v>0</v>
      </c>
      <c r="F12" s="613">
        <v>0</v>
      </c>
      <c r="G12" s="613">
        <v>0</v>
      </c>
      <c r="H12" s="614"/>
    </row>
    <row r="13" spans="1:9">
      <c r="A13" s="94">
        <v>6</v>
      </c>
      <c r="B13" s="1" t="s">
        <v>55</v>
      </c>
      <c r="C13" s="613">
        <v>1445346345.671443</v>
      </c>
      <c r="D13" s="613">
        <v>461413798.89999998</v>
      </c>
      <c r="E13" s="613">
        <v>231810857.41999999</v>
      </c>
      <c r="F13" s="613">
        <v>410966799.89838225</v>
      </c>
      <c r="G13" s="613">
        <v>410504511.46288222</v>
      </c>
      <c r="H13" s="614">
        <v>0.2447620954709637</v>
      </c>
    </row>
    <row r="14" spans="1:9">
      <c r="A14" s="94">
        <v>7</v>
      </c>
      <c r="B14" s="1" t="s">
        <v>56</v>
      </c>
      <c r="C14" s="613">
        <v>8076456317.5423908</v>
      </c>
      <c r="D14" s="613">
        <v>2442495032.2811999</v>
      </c>
      <c r="E14" s="613">
        <v>1226411569.4258499</v>
      </c>
      <c r="F14" s="613">
        <v>9302867886.9682407</v>
      </c>
      <c r="G14" s="613">
        <v>9042987118.296442</v>
      </c>
      <c r="H14" s="614">
        <v>0.97206444595049579</v>
      </c>
    </row>
    <row r="15" spans="1:9">
      <c r="A15" s="94">
        <v>8</v>
      </c>
      <c r="B15" s="1" t="s">
        <v>57</v>
      </c>
      <c r="C15" s="613">
        <v>6317563965.7500057</v>
      </c>
      <c r="D15" s="613">
        <v>382621774.80830002</v>
      </c>
      <c r="E15" s="613">
        <v>104478178.45469999</v>
      </c>
      <c r="F15" s="613">
        <v>4816531608.1535292</v>
      </c>
      <c r="G15" s="613">
        <v>4701606669.3400288</v>
      </c>
      <c r="H15" s="614">
        <v>0.73210461154989304</v>
      </c>
    </row>
    <row r="16" spans="1:9">
      <c r="A16" s="94">
        <v>9</v>
      </c>
      <c r="B16" s="1" t="s">
        <v>58</v>
      </c>
      <c r="C16" s="613">
        <v>3993832121.8999996</v>
      </c>
      <c r="D16" s="613">
        <v>37183942.691399999</v>
      </c>
      <c r="E16" s="613">
        <v>12363700.781199999</v>
      </c>
      <c r="F16" s="613">
        <v>1402168537.9384198</v>
      </c>
      <c r="G16" s="613">
        <v>1394990558.6959195</v>
      </c>
      <c r="H16" s="614">
        <v>0.34820828048347963</v>
      </c>
    </row>
    <row r="17" spans="1:8">
      <c r="A17" s="94">
        <v>10</v>
      </c>
      <c r="B17" s="1" t="s">
        <v>59</v>
      </c>
      <c r="C17" s="613">
        <v>189878351.79000002</v>
      </c>
      <c r="D17" s="613">
        <v>4441595.858</v>
      </c>
      <c r="E17" s="613">
        <v>911166.03499999992</v>
      </c>
      <c r="F17" s="613">
        <v>240663691.405</v>
      </c>
      <c r="G17" s="613">
        <v>235713482.24110001</v>
      </c>
      <c r="H17" s="614">
        <v>1.2354634831527072</v>
      </c>
    </row>
    <row r="18" spans="1:8">
      <c r="A18" s="94">
        <v>11</v>
      </c>
      <c r="B18" s="1" t="s">
        <v>60</v>
      </c>
      <c r="C18" s="613">
        <v>342248297.5</v>
      </c>
      <c r="D18" s="613">
        <v>25000</v>
      </c>
      <c r="E18" s="613">
        <v>0</v>
      </c>
      <c r="F18" s="613">
        <v>344798481.44499999</v>
      </c>
      <c r="G18" s="613">
        <v>291987984.22500002</v>
      </c>
      <c r="H18" s="614">
        <v>0.8531466375665463</v>
      </c>
    </row>
    <row r="19" spans="1:8">
      <c r="A19" s="94">
        <v>12</v>
      </c>
      <c r="B19" s="1" t="s">
        <v>61</v>
      </c>
      <c r="C19" s="613">
        <v>0</v>
      </c>
      <c r="D19" s="613">
        <v>0</v>
      </c>
      <c r="E19" s="613">
        <v>0</v>
      </c>
      <c r="F19" s="613">
        <v>0</v>
      </c>
      <c r="G19" s="613">
        <v>0</v>
      </c>
      <c r="H19" s="614"/>
    </row>
    <row r="20" spans="1:8">
      <c r="A20" s="94">
        <v>13</v>
      </c>
      <c r="B20" s="1" t="s">
        <v>144</v>
      </c>
      <c r="C20" s="613">
        <v>0</v>
      </c>
      <c r="D20" s="613">
        <v>0</v>
      </c>
      <c r="E20" s="613">
        <v>0</v>
      </c>
      <c r="F20" s="613">
        <v>0</v>
      </c>
      <c r="G20" s="613">
        <v>0</v>
      </c>
      <c r="H20" s="614"/>
    </row>
    <row r="21" spans="1:8">
      <c r="A21" s="94">
        <v>14</v>
      </c>
      <c r="B21" s="1" t="s">
        <v>63</v>
      </c>
      <c r="C21" s="613">
        <v>4764860719.2693996</v>
      </c>
      <c r="D21" s="613">
        <v>202294936.15110001</v>
      </c>
      <c r="E21" s="613">
        <v>56648424.537249997</v>
      </c>
      <c r="F21" s="613">
        <v>3940200763.5948491</v>
      </c>
      <c r="G21" s="613">
        <v>3571797616.5345488</v>
      </c>
      <c r="H21" s="614">
        <v>0.74080490361044182</v>
      </c>
    </row>
    <row r="22" spans="1:8" ht="13.5" thickBot="1">
      <c r="A22" s="97"/>
      <c r="B22" s="98" t="s">
        <v>64</v>
      </c>
      <c r="C22" s="171">
        <v>30892493410.28289</v>
      </c>
      <c r="D22" s="171">
        <v>3530476080.6900001</v>
      </c>
      <c r="E22" s="171">
        <v>1632623896.654</v>
      </c>
      <c r="F22" s="171">
        <v>22045955536.513748</v>
      </c>
      <c r="G22" s="171">
        <v>21237345707.906246</v>
      </c>
      <c r="H22" s="172">
        <v>0.65295216332322925</v>
      </c>
    </row>
    <row r="24" spans="1:8">
      <c r="C24" s="527"/>
      <c r="D24" s="527"/>
      <c r="E24" s="527"/>
      <c r="F24" s="527"/>
      <c r="G24" s="527"/>
      <c r="H24" s="527"/>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70" zoomScaleNormal="70"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1796875" defaultRowHeight="13"/>
  <cols>
    <col min="1" max="1" width="10.54296875" style="166" bestFit="1" customWidth="1"/>
    <col min="2" max="2" width="104.1796875" style="166" customWidth="1"/>
    <col min="3" max="5" width="13.6328125" style="166" bestFit="1" customWidth="1"/>
    <col min="6" max="11" width="12.81640625" style="166" customWidth="1"/>
    <col min="12" max="16384" width="9.1796875" style="166"/>
  </cols>
  <sheetData>
    <row r="1" spans="1:11">
      <c r="A1" s="166" t="s">
        <v>30</v>
      </c>
      <c r="B1" s="3" t="str">
        <f>'Info '!C2</f>
        <v>JSC TBC Bank</v>
      </c>
    </row>
    <row r="2" spans="1:11">
      <c r="A2" s="166" t="s">
        <v>31</v>
      </c>
      <c r="B2" s="279">
        <f>'1. key ratios '!B2</f>
        <v>45382</v>
      </c>
      <c r="C2" s="182"/>
      <c r="D2" s="182"/>
    </row>
    <row r="3" spans="1:11">
      <c r="B3" s="182"/>
      <c r="C3" s="182"/>
      <c r="D3" s="182"/>
    </row>
    <row r="4" spans="1:11" ht="13.5" thickBot="1">
      <c r="A4" s="166" t="s">
        <v>146</v>
      </c>
      <c r="B4" s="206" t="s">
        <v>253</v>
      </c>
      <c r="C4" s="182"/>
      <c r="D4" s="182"/>
    </row>
    <row r="5" spans="1:11" ht="30" customHeight="1">
      <c r="A5" s="717"/>
      <c r="B5" s="718"/>
      <c r="C5" s="719" t="s">
        <v>305</v>
      </c>
      <c r="D5" s="719"/>
      <c r="E5" s="719"/>
      <c r="F5" s="719" t="s">
        <v>306</v>
      </c>
      <c r="G5" s="719"/>
      <c r="H5" s="719"/>
      <c r="I5" s="719" t="s">
        <v>307</v>
      </c>
      <c r="J5" s="719"/>
      <c r="K5" s="720"/>
    </row>
    <row r="6" spans="1:11">
      <c r="A6" s="183"/>
      <c r="B6" s="184"/>
      <c r="C6" s="19" t="s">
        <v>32</v>
      </c>
      <c r="D6" s="19" t="s">
        <v>33</v>
      </c>
      <c r="E6" s="19" t="s">
        <v>34</v>
      </c>
      <c r="F6" s="19" t="s">
        <v>32</v>
      </c>
      <c r="G6" s="19" t="s">
        <v>33</v>
      </c>
      <c r="H6" s="19" t="s">
        <v>34</v>
      </c>
      <c r="I6" s="19" t="s">
        <v>32</v>
      </c>
      <c r="J6" s="19" t="s">
        <v>33</v>
      </c>
      <c r="K6" s="19" t="s">
        <v>34</v>
      </c>
    </row>
    <row r="7" spans="1:11">
      <c r="A7" s="185" t="s">
        <v>256</v>
      </c>
      <c r="B7" s="186"/>
      <c r="C7" s="186"/>
      <c r="D7" s="186"/>
      <c r="E7" s="186"/>
      <c r="F7" s="186"/>
      <c r="G7" s="186"/>
      <c r="H7" s="186"/>
      <c r="I7" s="186"/>
      <c r="J7" s="186"/>
      <c r="K7" s="187"/>
    </row>
    <row r="8" spans="1:11">
      <c r="A8" s="188">
        <v>1</v>
      </c>
      <c r="B8" s="189" t="s">
        <v>254</v>
      </c>
      <c r="C8" s="529"/>
      <c r="D8" s="529"/>
      <c r="E8" s="529"/>
      <c r="F8" s="615">
        <v>2793471807.5848756</v>
      </c>
      <c r="G8" s="615">
        <v>4235390460.653275</v>
      </c>
      <c r="H8" s="615">
        <v>7028862268.2381506</v>
      </c>
      <c r="I8" s="615">
        <v>2673587634.7548757</v>
      </c>
      <c r="J8" s="615">
        <v>2422448257.6119118</v>
      </c>
      <c r="K8" s="615">
        <v>5096035892.366787</v>
      </c>
    </row>
    <row r="9" spans="1:11">
      <c r="A9" s="185" t="s">
        <v>257</v>
      </c>
      <c r="B9" s="186"/>
      <c r="C9" s="616"/>
      <c r="D9" s="616"/>
      <c r="E9" s="616"/>
      <c r="F9" s="616"/>
      <c r="G9" s="616"/>
      <c r="H9" s="616"/>
      <c r="I9" s="616"/>
      <c r="J9" s="616"/>
      <c r="K9" s="617"/>
    </row>
    <row r="10" spans="1:11">
      <c r="A10" s="190">
        <v>2</v>
      </c>
      <c r="B10" s="191" t="s">
        <v>265</v>
      </c>
      <c r="C10" s="615">
        <v>2985231096.0488448</v>
      </c>
      <c r="D10" s="615">
        <v>6337694217.7801294</v>
      </c>
      <c r="E10" s="615">
        <v>9322925313.8289738</v>
      </c>
      <c r="F10" s="615">
        <v>428596161.00779921</v>
      </c>
      <c r="G10" s="615">
        <v>1317710885.7529595</v>
      </c>
      <c r="H10" s="615">
        <v>1746307046.7607586</v>
      </c>
      <c r="I10" s="615">
        <v>2072158157.611696</v>
      </c>
      <c r="J10" s="615">
        <v>1724514360.3275771</v>
      </c>
      <c r="K10" s="615">
        <v>3796672517.9392729</v>
      </c>
    </row>
    <row r="11" spans="1:11">
      <c r="A11" s="190">
        <v>3</v>
      </c>
      <c r="B11" s="191" t="s">
        <v>259</v>
      </c>
      <c r="C11" s="615">
        <v>7176723741.6698341</v>
      </c>
      <c r="D11" s="615">
        <v>6604770016.963109</v>
      </c>
      <c r="E11" s="615">
        <v>13781493758.632942</v>
      </c>
      <c r="F11" s="615">
        <v>2349795028.8149123</v>
      </c>
      <c r="G11" s="615">
        <v>1660263109.7921469</v>
      </c>
      <c r="H11" s="615">
        <v>4010058138.6070595</v>
      </c>
      <c r="I11" s="615">
        <v>153238784.24915481</v>
      </c>
      <c r="J11" s="615">
        <v>96978805.58985424</v>
      </c>
      <c r="K11" s="615">
        <v>250217589.83900905</v>
      </c>
    </row>
    <row r="12" spans="1:11">
      <c r="A12" s="190">
        <v>4</v>
      </c>
      <c r="B12" s="191" t="s">
        <v>260</v>
      </c>
      <c r="C12" s="615">
        <v>1505734805.9038711</v>
      </c>
      <c r="D12" s="615">
        <v>0</v>
      </c>
      <c r="E12" s="615">
        <v>1505734805.9038711</v>
      </c>
      <c r="F12" s="615">
        <v>0</v>
      </c>
      <c r="G12" s="615">
        <v>0</v>
      </c>
      <c r="H12" s="615">
        <v>0</v>
      </c>
      <c r="I12" s="615">
        <v>0</v>
      </c>
      <c r="J12" s="615">
        <v>0</v>
      </c>
      <c r="K12" s="615">
        <v>0</v>
      </c>
    </row>
    <row r="13" spans="1:11">
      <c r="A13" s="190">
        <v>5</v>
      </c>
      <c r="B13" s="191" t="s">
        <v>268</v>
      </c>
      <c r="C13" s="615">
        <v>1838483896.9512436</v>
      </c>
      <c r="D13" s="615">
        <v>5534154065.7238789</v>
      </c>
      <c r="E13" s="615">
        <v>7372637962.6751223</v>
      </c>
      <c r="F13" s="615">
        <v>309772568.01266295</v>
      </c>
      <c r="G13" s="615">
        <v>1605995496.126303</v>
      </c>
      <c r="H13" s="615">
        <v>1915768064.1389658</v>
      </c>
      <c r="I13" s="615">
        <v>190772913.52535161</v>
      </c>
      <c r="J13" s="615">
        <v>1460485319.496671</v>
      </c>
      <c r="K13" s="615">
        <v>1651258233.0220225</v>
      </c>
    </row>
    <row r="14" spans="1:11">
      <c r="A14" s="190">
        <v>6</v>
      </c>
      <c r="B14" s="191" t="s">
        <v>300</v>
      </c>
      <c r="C14" s="615">
        <v>0</v>
      </c>
      <c r="D14" s="615">
        <v>0</v>
      </c>
      <c r="E14" s="615">
        <v>0</v>
      </c>
      <c r="F14" s="615">
        <v>0</v>
      </c>
      <c r="G14" s="615">
        <v>0</v>
      </c>
      <c r="H14" s="615">
        <v>0</v>
      </c>
      <c r="I14" s="615">
        <v>0</v>
      </c>
      <c r="J14" s="615">
        <v>0</v>
      </c>
      <c r="K14" s="615">
        <v>0</v>
      </c>
    </row>
    <row r="15" spans="1:11">
      <c r="A15" s="190">
        <v>7</v>
      </c>
      <c r="B15" s="191" t="s">
        <v>301</v>
      </c>
      <c r="C15" s="615">
        <v>36739956.97166612</v>
      </c>
      <c r="D15" s="615">
        <v>101904912.02658512</v>
      </c>
      <c r="E15" s="615">
        <v>138644868.99825123</v>
      </c>
      <c r="F15" s="615">
        <v>36739956.971666105</v>
      </c>
      <c r="G15" s="615">
        <v>79415412.114007592</v>
      </c>
      <c r="H15" s="615">
        <v>116155369.08567369</v>
      </c>
      <c r="I15" s="615">
        <v>36739956.971666105</v>
      </c>
      <c r="J15" s="615">
        <v>100950557.26736081</v>
      </c>
      <c r="K15" s="615">
        <v>137690514.2390269</v>
      </c>
    </row>
    <row r="16" spans="1:11">
      <c r="A16" s="190">
        <v>8</v>
      </c>
      <c r="B16" s="192" t="s">
        <v>261</v>
      </c>
      <c r="C16" s="615">
        <v>13542913497.545462</v>
      </c>
      <c r="D16" s="615">
        <v>18578523212.493702</v>
      </c>
      <c r="E16" s="615">
        <v>32121436710.039158</v>
      </c>
      <c r="F16" s="615">
        <v>3124903714.8070407</v>
      </c>
      <c r="G16" s="615">
        <v>4663384903.7854176</v>
      </c>
      <c r="H16" s="615">
        <v>7788288618.5924568</v>
      </c>
      <c r="I16" s="615">
        <v>2452909812.3578687</v>
      </c>
      <c r="J16" s="615">
        <v>3382929042.6814632</v>
      </c>
      <c r="K16" s="615">
        <v>5835838855.0393314</v>
      </c>
    </row>
    <row r="17" spans="1:11">
      <c r="A17" s="185" t="s">
        <v>258</v>
      </c>
      <c r="B17" s="186"/>
      <c r="C17" s="616"/>
      <c r="D17" s="616"/>
      <c r="E17" s="616"/>
      <c r="F17" s="616"/>
      <c r="G17" s="616"/>
      <c r="H17" s="616"/>
      <c r="I17" s="616"/>
      <c r="J17" s="616"/>
      <c r="K17" s="617"/>
    </row>
    <row r="18" spans="1:11">
      <c r="A18" s="190">
        <v>9</v>
      </c>
      <c r="B18" s="191" t="s">
        <v>264</v>
      </c>
      <c r="C18" s="615">
        <v>0</v>
      </c>
      <c r="D18" s="615">
        <v>0</v>
      </c>
      <c r="E18" s="615">
        <v>0</v>
      </c>
      <c r="F18" s="615">
        <v>0</v>
      </c>
      <c r="G18" s="615">
        <v>0</v>
      </c>
      <c r="H18" s="615">
        <v>0</v>
      </c>
      <c r="I18" s="615">
        <v>0</v>
      </c>
      <c r="J18" s="615">
        <v>0</v>
      </c>
      <c r="K18" s="615">
        <v>0</v>
      </c>
    </row>
    <row r="19" spans="1:11">
      <c r="A19" s="190">
        <v>10</v>
      </c>
      <c r="B19" s="191" t="s">
        <v>302</v>
      </c>
      <c r="C19" s="615">
        <v>9294671215.8332253</v>
      </c>
      <c r="D19" s="615">
        <v>10903140763.00886</v>
      </c>
      <c r="E19" s="615">
        <v>20197811978.842087</v>
      </c>
      <c r="F19" s="615">
        <v>207691084.8906976</v>
      </c>
      <c r="G19" s="615">
        <v>115098561.86584169</v>
      </c>
      <c r="H19" s="615">
        <v>322789646.75653929</v>
      </c>
      <c r="I19" s="615">
        <v>327575257.72069758</v>
      </c>
      <c r="J19" s="615">
        <v>1938791155.7857342</v>
      </c>
      <c r="K19" s="615">
        <v>2266366413.5064316</v>
      </c>
    </row>
    <row r="20" spans="1:11">
      <c r="A20" s="190">
        <v>11</v>
      </c>
      <c r="B20" s="191" t="s">
        <v>263</v>
      </c>
      <c r="C20" s="615">
        <v>1804967.0503225802</v>
      </c>
      <c r="D20" s="615">
        <v>1769463.7420865272</v>
      </c>
      <c r="E20" s="615">
        <v>3574430.7924091071</v>
      </c>
      <c r="F20" s="615">
        <v>328189764.79506445</v>
      </c>
      <c r="G20" s="615">
        <v>1135971737.1749434</v>
      </c>
      <c r="H20" s="615">
        <v>1464161501.9700079</v>
      </c>
      <c r="I20" s="615">
        <v>328189659.3406629</v>
      </c>
      <c r="J20" s="615">
        <v>1131458803.4481885</v>
      </c>
      <c r="K20" s="615">
        <v>1459648462.7888515</v>
      </c>
    </row>
    <row r="21" spans="1:11" ht="13.5" thickBot="1">
      <c r="A21" s="193">
        <v>12</v>
      </c>
      <c r="B21" s="194" t="s">
        <v>262</v>
      </c>
      <c r="C21" s="615">
        <v>9296476182.8835487</v>
      </c>
      <c r="D21" s="615">
        <v>10904910226.750946</v>
      </c>
      <c r="E21" s="615">
        <v>20201386409.634495</v>
      </c>
      <c r="F21" s="615">
        <v>535880849.68576205</v>
      </c>
      <c r="G21" s="615">
        <v>1251070299.0407851</v>
      </c>
      <c r="H21" s="615">
        <v>1786951148.7265472</v>
      </c>
      <c r="I21" s="615">
        <v>655764917.06136048</v>
      </c>
      <c r="J21" s="615">
        <v>3070249959.233923</v>
      </c>
      <c r="K21" s="615">
        <v>3726014876.2952833</v>
      </c>
    </row>
    <row r="22" spans="1:11" ht="38.25" customHeight="1" thickBot="1">
      <c r="A22" s="195"/>
      <c r="B22" s="196"/>
      <c r="C22" s="196"/>
      <c r="D22" s="196"/>
      <c r="E22" s="196"/>
      <c r="F22" s="721" t="s">
        <v>304</v>
      </c>
      <c r="G22" s="719"/>
      <c r="H22" s="719"/>
      <c r="I22" s="721" t="s">
        <v>269</v>
      </c>
      <c r="J22" s="719"/>
      <c r="K22" s="720"/>
    </row>
    <row r="23" spans="1:11">
      <c r="A23" s="197">
        <v>13</v>
      </c>
      <c r="B23" s="198" t="s">
        <v>254</v>
      </c>
      <c r="C23" s="618"/>
      <c r="D23" s="618"/>
      <c r="E23" s="618"/>
      <c r="F23" s="615">
        <v>2793471807.5848756</v>
      </c>
      <c r="G23" s="615">
        <v>4235390460.653275</v>
      </c>
      <c r="H23" s="615">
        <v>7028862268.2381506</v>
      </c>
      <c r="I23" s="615">
        <v>2673587634.7548757</v>
      </c>
      <c r="J23" s="615">
        <v>2422448257.6119118</v>
      </c>
      <c r="K23" s="615">
        <v>5096035892.366787</v>
      </c>
    </row>
    <row r="24" spans="1:11" ht="13.5" thickBot="1">
      <c r="A24" s="199">
        <v>14</v>
      </c>
      <c r="B24" s="200" t="s">
        <v>266</v>
      </c>
      <c r="C24" s="533"/>
      <c r="D24" s="534"/>
      <c r="E24" s="535"/>
      <c r="F24" s="615">
        <v>2589022865.1212788</v>
      </c>
      <c r="G24" s="615">
        <v>3412314604.7446327</v>
      </c>
      <c r="H24" s="615">
        <v>6001337469.8659096</v>
      </c>
      <c r="I24" s="615">
        <v>1797144895.2965083</v>
      </c>
      <c r="J24" s="615">
        <v>845732260.67036581</v>
      </c>
      <c r="K24" s="615">
        <v>2109823978.7440481</v>
      </c>
    </row>
    <row r="25" spans="1:11" ht="13.5" thickBot="1">
      <c r="A25" s="204">
        <v>15</v>
      </c>
      <c r="B25" s="205" t="s">
        <v>267</v>
      </c>
      <c r="C25" s="619"/>
      <c r="D25" s="619"/>
      <c r="E25" s="619"/>
      <c r="F25" s="620">
        <v>1.0789676079025357</v>
      </c>
      <c r="G25" s="620">
        <v>1.2412074943981428</v>
      </c>
      <c r="H25" s="620">
        <v>1.1712159670292961</v>
      </c>
      <c r="I25" s="620">
        <v>1.4876861858786097</v>
      </c>
      <c r="J25" s="620">
        <v>2.864320506931791</v>
      </c>
      <c r="K25" s="620">
        <v>2.4153843845306913</v>
      </c>
    </row>
    <row r="27" spans="1:11" ht="25.5">
      <c r="B27" s="181"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70" zoomScaleNormal="70" workbookViewId="0">
      <pane xSplit="1" ySplit="5" topLeftCell="B6" activePane="bottomRight" state="frozen"/>
      <selection activeCell="C13" sqref="C13"/>
      <selection pane="topRight" activeCell="C13" sqref="C13"/>
      <selection pane="bottomLeft" activeCell="C13" sqref="C13"/>
      <selection pane="bottomRight" activeCell="B6" sqref="B6"/>
    </sheetView>
  </sheetViews>
  <sheetFormatPr defaultColWidth="9.1796875" defaultRowHeight="12.5"/>
  <cols>
    <col min="1" max="1" width="10.54296875" style="4" bestFit="1" customWidth="1"/>
    <col min="2" max="2" width="95" style="4" customWidth="1"/>
    <col min="3" max="3" width="14.08984375" style="4" bestFit="1" customWidth="1"/>
    <col min="4" max="4" width="11.453125" style="4" customWidth="1"/>
    <col min="5" max="5" width="18.1796875" style="4" bestFit="1" customWidth="1"/>
    <col min="6" max="13" width="12.81640625" style="4" customWidth="1"/>
    <col min="14" max="14" width="31" style="4" bestFit="1" customWidth="1"/>
    <col min="15" max="16384" width="9.1796875" style="17"/>
  </cols>
  <sheetData>
    <row r="1" spans="1:16">
      <c r="A1" s="4" t="s">
        <v>30</v>
      </c>
      <c r="B1" s="3" t="str">
        <f>'Info '!C2</f>
        <v>JSC TBC Bank</v>
      </c>
    </row>
    <row r="2" spans="1:16" ht="14.25" customHeight="1">
      <c r="A2" s="4" t="s">
        <v>31</v>
      </c>
      <c r="B2" s="279">
        <f>'1. key ratios '!B2</f>
        <v>45382</v>
      </c>
    </row>
    <row r="3" spans="1:16" ht="14.25" customHeight="1"/>
    <row r="4" spans="1:16" ht="13.5" thickBot="1">
      <c r="A4" s="4" t="s">
        <v>162</v>
      </c>
      <c r="B4" s="137" t="s">
        <v>28</v>
      </c>
    </row>
    <row r="5" spans="1:16" s="103" customFormat="1">
      <c r="A5" s="99"/>
      <c r="B5" s="100"/>
      <c r="C5" s="101" t="s">
        <v>0</v>
      </c>
      <c r="D5" s="101" t="s">
        <v>1</v>
      </c>
      <c r="E5" s="101" t="s">
        <v>2</v>
      </c>
      <c r="F5" s="101" t="s">
        <v>3</v>
      </c>
      <c r="G5" s="101" t="s">
        <v>4</v>
      </c>
      <c r="H5" s="101" t="s">
        <v>5</v>
      </c>
      <c r="I5" s="101" t="s">
        <v>8</v>
      </c>
      <c r="J5" s="101" t="s">
        <v>9</v>
      </c>
      <c r="K5" s="101" t="s">
        <v>10</v>
      </c>
      <c r="L5" s="101" t="s">
        <v>11</v>
      </c>
      <c r="M5" s="101" t="s">
        <v>12</v>
      </c>
      <c r="N5" s="102" t="s">
        <v>13</v>
      </c>
    </row>
    <row r="6" spans="1:16" ht="25">
      <c r="A6" s="104"/>
      <c r="B6" s="105"/>
      <c r="C6" s="106" t="s">
        <v>161</v>
      </c>
      <c r="D6" s="107" t="s">
        <v>160</v>
      </c>
      <c r="E6" s="108" t="s">
        <v>159</v>
      </c>
      <c r="F6" s="109">
        <v>0</v>
      </c>
      <c r="G6" s="109">
        <v>0.2</v>
      </c>
      <c r="H6" s="109">
        <v>0.35</v>
      </c>
      <c r="I6" s="109">
        <v>0.5</v>
      </c>
      <c r="J6" s="109">
        <v>0.75</v>
      </c>
      <c r="K6" s="109">
        <v>1</v>
      </c>
      <c r="L6" s="109">
        <v>1.5</v>
      </c>
      <c r="M6" s="109">
        <v>2.5</v>
      </c>
      <c r="N6" s="136" t="s">
        <v>168</v>
      </c>
    </row>
    <row r="7" spans="1:16" ht="14.5">
      <c r="A7" s="110">
        <v>1</v>
      </c>
      <c r="B7" s="111" t="s">
        <v>158</v>
      </c>
      <c r="C7" s="621">
        <v>3993662577.0356545</v>
      </c>
      <c r="D7" s="622"/>
      <c r="E7" s="623">
        <v>163272743.50539714</v>
      </c>
      <c r="F7" s="621">
        <v>20456309.909428</v>
      </c>
      <c r="G7" s="621">
        <v>15844240.696816498</v>
      </c>
      <c r="H7" s="621">
        <v>0</v>
      </c>
      <c r="I7" s="621">
        <v>66724030.057748303</v>
      </c>
      <c r="J7" s="621">
        <v>0</v>
      </c>
      <c r="K7" s="621">
        <v>60248162.841404282</v>
      </c>
      <c r="L7" s="621">
        <v>0</v>
      </c>
      <c r="M7" s="621">
        <v>0</v>
      </c>
      <c r="N7" s="624">
        <v>96779026.009641722</v>
      </c>
      <c r="P7" s="528"/>
    </row>
    <row r="8" spans="1:16" ht="14">
      <c r="A8" s="110">
        <v>1.1000000000000001</v>
      </c>
      <c r="B8" s="112" t="s">
        <v>156</v>
      </c>
      <c r="C8" s="625">
        <v>1676599193.8914862</v>
      </c>
      <c r="D8" s="626">
        <v>0.02</v>
      </c>
      <c r="E8" s="623">
        <v>33531983.877829723</v>
      </c>
      <c r="F8" s="627">
        <v>0</v>
      </c>
      <c r="G8" s="627">
        <v>15844240.696816498</v>
      </c>
      <c r="H8" s="627">
        <v>0</v>
      </c>
      <c r="I8" s="627">
        <v>5907323.1739582997</v>
      </c>
      <c r="J8" s="627">
        <v>0</v>
      </c>
      <c r="K8" s="627">
        <v>11780420.007054871</v>
      </c>
      <c r="L8" s="627">
        <v>0</v>
      </c>
      <c r="M8" s="627">
        <v>0</v>
      </c>
      <c r="N8" s="624">
        <v>17902929.73339732</v>
      </c>
      <c r="P8" s="528"/>
    </row>
    <row r="9" spans="1:16" ht="14">
      <c r="A9" s="110">
        <v>1.2</v>
      </c>
      <c r="B9" s="112" t="s">
        <v>155</v>
      </c>
      <c r="C9" s="625">
        <v>2030214435.2192683</v>
      </c>
      <c r="D9" s="626">
        <v>0.05</v>
      </c>
      <c r="E9" s="623">
        <v>101510721.76096343</v>
      </c>
      <c r="F9" s="627">
        <v>0</v>
      </c>
      <c r="G9" s="627">
        <v>0</v>
      </c>
      <c r="H9" s="627">
        <v>0</v>
      </c>
      <c r="I9" s="627">
        <v>58889567.383790001</v>
      </c>
      <c r="J9" s="627">
        <v>0</v>
      </c>
      <c r="K9" s="627">
        <v>42621154.377173409</v>
      </c>
      <c r="L9" s="627">
        <v>0</v>
      </c>
      <c r="M9" s="627">
        <v>0</v>
      </c>
      <c r="N9" s="624">
        <v>72065938.069068402</v>
      </c>
      <c r="P9" s="528"/>
    </row>
    <row r="10" spans="1:16" ht="14">
      <c r="A10" s="110">
        <v>1.3</v>
      </c>
      <c r="B10" s="112" t="s">
        <v>154</v>
      </c>
      <c r="C10" s="625">
        <v>151253355.71469998</v>
      </c>
      <c r="D10" s="626">
        <v>0.08</v>
      </c>
      <c r="E10" s="623">
        <v>12100268.457175998</v>
      </c>
      <c r="F10" s="627">
        <v>6253680</v>
      </c>
      <c r="G10" s="627">
        <v>0</v>
      </c>
      <c r="H10" s="627">
        <v>0</v>
      </c>
      <c r="I10" s="627">
        <v>0</v>
      </c>
      <c r="J10" s="627">
        <v>0</v>
      </c>
      <c r="K10" s="627">
        <v>5846588.4571759999</v>
      </c>
      <c r="L10" s="627">
        <v>0</v>
      </c>
      <c r="M10" s="627">
        <v>0</v>
      </c>
      <c r="N10" s="624">
        <v>5846588.4571759999</v>
      </c>
      <c r="P10" s="528"/>
    </row>
    <row r="11" spans="1:16" ht="14">
      <c r="A11" s="110">
        <v>1.4</v>
      </c>
      <c r="B11" s="112" t="s">
        <v>153</v>
      </c>
      <c r="C11" s="625">
        <v>95120450</v>
      </c>
      <c r="D11" s="626">
        <v>0.11</v>
      </c>
      <c r="E11" s="623">
        <v>10463249.5</v>
      </c>
      <c r="F11" s="627">
        <v>8536110</v>
      </c>
      <c r="G11" s="627">
        <v>0</v>
      </c>
      <c r="H11" s="627">
        <v>0</v>
      </c>
      <c r="I11" s="627">
        <v>1927139.5</v>
      </c>
      <c r="J11" s="627">
        <v>0</v>
      </c>
      <c r="K11" s="627">
        <v>0</v>
      </c>
      <c r="L11" s="627">
        <v>0</v>
      </c>
      <c r="M11" s="627">
        <v>0</v>
      </c>
      <c r="N11" s="624">
        <v>963569.75</v>
      </c>
      <c r="P11" s="528"/>
    </row>
    <row r="12" spans="1:16" ht="14">
      <c r="A12" s="110">
        <v>1.5</v>
      </c>
      <c r="B12" s="112" t="s">
        <v>152</v>
      </c>
      <c r="C12" s="625">
        <v>40475142.210199997</v>
      </c>
      <c r="D12" s="626">
        <v>0.14000000000000001</v>
      </c>
      <c r="E12" s="623">
        <v>5666519.9094280005</v>
      </c>
      <c r="F12" s="627">
        <v>5666519.9094280005</v>
      </c>
      <c r="G12" s="627">
        <v>0</v>
      </c>
      <c r="H12" s="627">
        <v>0</v>
      </c>
      <c r="I12" s="627">
        <v>0</v>
      </c>
      <c r="J12" s="627">
        <v>0</v>
      </c>
      <c r="K12" s="627">
        <v>0</v>
      </c>
      <c r="L12" s="627">
        <v>0</v>
      </c>
      <c r="M12" s="627">
        <v>0</v>
      </c>
      <c r="N12" s="624">
        <v>0</v>
      </c>
      <c r="P12" s="528"/>
    </row>
    <row r="13" spans="1:16" ht="14">
      <c r="A13" s="110">
        <v>1.6</v>
      </c>
      <c r="B13" s="113" t="s">
        <v>151</v>
      </c>
      <c r="C13" s="625">
        <v>0</v>
      </c>
      <c r="D13" s="628"/>
      <c r="E13" s="625"/>
      <c r="F13" s="627">
        <v>0</v>
      </c>
      <c r="G13" s="627">
        <v>0</v>
      </c>
      <c r="H13" s="627">
        <v>0</v>
      </c>
      <c r="I13" s="627">
        <v>0</v>
      </c>
      <c r="J13" s="627">
        <v>0</v>
      </c>
      <c r="K13" s="627">
        <v>0</v>
      </c>
      <c r="L13" s="627">
        <v>0</v>
      </c>
      <c r="M13" s="627">
        <v>0</v>
      </c>
      <c r="N13" s="624">
        <v>0</v>
      </c>
      <c r="P13" s="528"/>
    </row>
    <row r="14" spans="1:16" ht="14.5">
      <c r="A14" s="110">
        <v>2</v>
      </c>
      <c r="B14" s="114" t="s">
        <v>157</v>
      </c>
      <c r="C14" s="621">
        <v>19181580</v>
      </c>
      <c r="D14" s="622"/>
      <c r="E14" s="623">
        <v>604510.4</v>
      </c>
      <c r="F14" s="627">
        <v>0</v>
      </c>
      <c r="G14" s="627">
        <v>0</v>
      </c>
      <c r="H14" s="627">
        <v>0</v>
      </c>
      <c r="I14" s="627">
        <v>604510.39999999991</v>
      </c>
      <c r="J14" s="627">
        <v>0</v>
      </c>
      <c r="K14" s="627">
        <v>0</v>
      </c>
      <c r="L14" s="627">
        <v>0</v>
      </c>
      <c r="M14" s="627">
        <v>0</v>
      </c>
      <c r="N14" s="624">
        <v>302255.19999999995</v>
      </c>
      <c r="P14" s="528"/>
    </row>
    <row r="15" spans="1:16" ht="14">
      <c r="A15" s="110">
        <v>2.1</v>
      </c>
      <c r="B15" s="113" t="s">
        <v>156</v>
      </c>
      <c r="C15" s="625">
        <v>0</v>
      </c>
      <c r="D15" s="626">
        <v>5.0000000000000001E-3</v>
      </c>
      <c r="E15" s="623">
        <v>0</v>
      </c>
      <c r="F15" s="627">
        <v>0</v>
      </c>
      <c r="G15" s="627">
        <v>0</v>
      </c>
      <c r="H15" s="627">
        <v>0</v>
      </c>
      <c r="I15" s="627">
        <v>0</v>
      </c>
      <c r="J15" s="627">
        <v>0</v>
      </c>
      <c r="K15" s="627">
        <v>0</v>
      </c>
      <c r="L15" s="627">
        <v>0</v>
      </c>
      <c r="M15" s="627">
        <v>0</v>
      </c>
      <c r="N15" s="624">
        <v>0</v>
      </c>
      <c r="P15" s="528"/>
    </row>
    <row r="16" spans="1:16" ht="14">
      <c r="A16" s="110">
        <v>2.2000000000000002</v>
      </c>
      <c r="B16" s="113" t="s">
        <v>155</v>
      </c>
      <c r="C16" s="625">
        <v>0</v>
      </c>
      <c r="D16" s="626">
        <v>0.01</v>
      </c>
      <c r="E16" s="623">
        <v>0</v>
      </c>
      <c r="F16" s="627">
        <v>0</v>
      </c>
      <c r="G16" s="627">
        <v>0</v>
      </c>
      <c r="H16" s="627">
        <v>0</v>
      </c>
      <c r="I16" s="627">
        <v>0</v>
      </c>
      <c r="J16" s="627">
        <v>0</v>
      </c>
      <c r="K16" s="627">
        <v>0</v>
      </c>
      <c r="L16" s="627">
        <v>0</v>
      </c>
      <c r="M16" s="627">
        <v>0</v>
      </c>
      <c r="N16" s="624">
        <v>0</v>
      </c>
      <c r="P16" s="528"/>
    </row>
    <row r="17" spans="1:16" ht="14">
      <c r="A17" s="110">
        <v>2.2999999999999998</v>
      </c>
      <c r="B17" s="113" t="s">
        <v>154</v>
      </c>
      <c r="C17" s="625">
        <v>8137640</v>
      </c>
      <c r="D17" s="626">
        <v>0.02</v>
      </c>
      <c r="E17" s="623">
        <v>162752.80000000002</v>
      </c>
      <c r="F17" s="627">
        <v>0</v>
      </c>
      <c r="G17" s="627">
        <v>0</v>
      </c>
      <c r="H17" s="627">
        <v>0</v>
      </c>
      <c r="I17" s="627">
        <v>162752.79999999999</v>
      </c>
      <c r="J17" s="627">
        <v>0</v>
      </c>
      <c r="K17" s="627">
        <v>0</v>
      </c>
      <c r="L17" s="627">
        <v>0</v>
      </c>
      <c r="M17" s="627">
        <v>0</v>
      </c>
      <c r="N17" s="624">
        <v>81376.399999999994</v>
      </c>
      <c r="P17" s="528"/>
    </row>
    <row r="18" spans="1:16" ht="14">
      <c r="A18" s="110">
        <v>2.4</v>
      </c>
      <c r="B18" s="113" t="s">
        <v>153</v>
      </c>
      <c r="C18" s="625">
        <v>0</v>
      </c>
      <c r="D18" s="626">
        <v>0.03</v>
      </c>
      <c r="E18" s="623">
        <v>0</v>
      </c>
      <c r="F18" s="627">
        <v>0</v>
      </c>
      <c r="G18" s="627">
        <v>0</v>
      </c>
      <c r="H18" s="627">
        <v>0</v>
      </c>
      <c r="I18" s="627">
        <v>0</v>
      </c>
      <c r="J18" s="627">
        <v>0</v>
      </c>
      <c r="K18" s="627">
        <v>0</v>
      </c>
      <c r="L18" s="627">
        <v>0</v>
      </c>
      <c r="M18" s="627">
        <v>0</v>
      </c>
      <c r="N18" s="624">
        <v>0</v>
      </c>
      <c r="P18" s="528"/>
    </row>
    <row r="19" spans="1:16" ht="14">
      <c r="A19" s="110">
        <v>2.5</v>
      </c>
      <c r="B19" s="113" t="s">
        <v>152</v>
      </c>
      <c r="C19" s="625">
        <v>11043940</v>
      </c>
      <c r="D19" s="626">
        <v>0.04</v>
      </c>
      <c r="E19" s="623">
        <v>441757.60000000003</v>
      </c>
      <c r="F19" s="627">
        <v>0</v>
      </c>
      <c r="G19" s="627">
        <v>0</v>
      </c>
      <c r="H19" s="627">
        <v>0</v>
      </c>
      <c r="I19" s="627">
        <v>441757.6</v>
      </c>
      <c r="J19" s="627">
        <v>0</v>
      </c>
      <c r="K19" s="627">
        <v>0</v>
      </c>
      <c r="L19" s="627">
        <v>0</v>
      </c>
      <c r="M19" s="627">
        <v>0</v>
      </c>
      <c r="N19" s="624">
        <v>220878.8</v>
      </c>
      <c r="P19" s="528"/>
    </row>
    <row r="20" spans="1:16" ht="14">
      <c r="A20" s="110">
        <v>2.6</v>
      </c>
      <c r="B20" s="113" t="s">
        <v>151</v>
      </c>
      <c r="C20" s="625">
        <v>0</v>
      </c>
      <c r="D20" s="628"/>
      <c r="E20" s="629"/>
      <c r="F20" s="627">
        <v>0</v>
      </c>
      <c r="G20" s="627">
        <v>0</v>
      </c>
      <c r="H20" s="627">
        <v>0</v>
      </c>
      <c r="I20" s="627">
        <v>0</v>
      </c>
      <c r="J20" s="627">
        <v>0</v>
      </c>
      <c r="K20" s="627">
        <v>0</v>
      </c>
      <c r="L20" s="627">
        <v>0</v>
      </c>
      <c r="M20" s="627">
        <v>0</v>
      </c>
      <c r="N20" s="624">
        <v>0</v>
      </c>
      <c r="P20" s="528"/>
    </row>
    <row r="21" spans="1:16" ht="15" thickBot="1">
      <c r="A21" s="115"/>
      <c r="B21" s="116" t="s">
        <v>64</v>
      </c>
      <c r="C21" s="630">
        <v>4012844157.0356545</v>
      </c>
      <c r="D21" s="631"/>
      <c r="E21" s="632">
        <v>163877253.90539715</v>
      </c>
      <c r="F21" s="633">
        <v>20456309.909428</v>
      </c>
      <c r="G21" s="633">
        <v>15844240.696816498</v>
      </c>
      <c r="H21" s="633">
        <v>0</v>
      </c>
      <c r="I21" s="633">
        <v>67328540.457748309</v>
      </c>
      <c r="J21" s="633">
        <v>0</v>
      </c>
      <c r="K21" s="633">
        <v>60248162.841404282</v>
      </c>
      <c r="L21" s="633">
        <v>0</v>
      </c>
      <c r="M21" s="633">
        <v>0</v>
      </c>
      <c r="N21" s="634">
        <v>97081281.209641725</v>
      </c>
      <c r="P21" s="528"/>
    </row>
    <row r="22" spans="1:16">
      <c r="E22" s="117"/>
      <c r="F22" s="117"/>
      <c r="G22" s="117"/>
      <c r="H22" s="117"/>
      <c r="I22" s="117"/>
      <c r="J22" s="117"/>
      <c r="K22" s="117"/>
      <c r="L22" s="117"/>
      <c r="M22" s="11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85" zoomScaleNormal="85" workbookViewId="0"/>
  </sheetViews>
  <sheetFormatPr defaultRowHeight="14.5"/>
  <cols>
    <col min="1" max="1" width="11.453125" customWidth="1"/>
    <col min="2" max="2" width="76.81640625" style="231" customWidth="1"/>
    <col min="3" max="3" width="22.81640625" customWidth="1"/>
  </cols>
  <sheetData>
    <row r="1" spans="1:5">
      <c r="A1" s="2" t="s">
        <v>30</v>
      </c>
      <c r="B1" s="3" t="str">
        <f>'Info '!C2</f>
        <v>JSC TBC Bank</v>
      </c>
    </row>
    <row r="2" spans="1:5">
      <c r="A2" s="2" t="s">
        <v>31</v>
      </c>
      <c r="B2" s="279">
        <f>'1. key ratios '!B2</f>
        <v>45382</v>
      </c>
    </row>
    <row r="3" spans="1:5">
      <c r="A3" s="4"/>
      <c r="B3"/>
    </row>
    <row r="4" spans="1:5">
      <c r="A4" s="4" t="s">
        <v>308</v>
      </c>
      <c r="B4" t="s">
        <v>309</v>
      </c>
    </row>
    <row r="5" spans="1:5">
      <c r="A5" s="232" t="s">
        <v>310</v>
      </c>
      <c r="B5" s="233"/>
      <c r="C5" s="234"/>
    </row>
    <row r="6" spans="1:5">
      <c r="A6" s="235">
        <v>1</v>
      </c>
      <c r="B6" s="236" t="s">
        <v>361</v>
      </c>
      <c r="C6" s="635">
        <v>31252489581.151886</v>
      </c>
      <c r="E6" s="502"/>
    </row>
    <row r="7" spans="1:5">
      <c r="A7" s="235">
        <v>2</v>
      </c>
      <c r="B7" s="236" t="s">
        <v>311</v>
      </c>
      <c r="C7" s="635">
        <v>-393700888.20880002</v>
      </c>
      <c r="E7" s="502"/>
    </row>
    <row r="8" spans="1:5" ht="23">
      <c r="A8" s="237">
        <v>3</v>
      </c>
      <c r="B8" s="238" t="s">
        <v>312</v>
      </c>
      <c r="C8" s="636">
        <v>30858788692.943085</v>
      </c>
      <c r="E8" s="502"/>
    </row>
    <row r="9" spans="1:5">
      <c r="A9" s="232" t="s">
        <v>313</v>
      </c>
      <c r="B9" s="233"/>
      <c r="C9" s="637"/>
      <c r="E9" s="502"/>
    </row>
    <row r="10" spans="1:5">
      <c r="A10" s="239">
        <v>4</v>
      </c>
      <c r="B10" s="240" t="s">
        <v>314</v>
      </c>
      <c r="C10" s="635">
        <v>0</v>
      </c>
      <c r="E10" s="502"/>
    </row>
    <row r="11" spans="1:5">
      <c r="A11" s="239">
        <v>5</v>
      </c>
      <c r="B11" s="241" t="s">
        <v>315</v>
      </c>
      <c r="C11" s="635">
        <v>0</v>
      </c>
      <c r="E11" s="502"/>
    </row>
    <row r="12" spans="1:5">
      <c r="A12" s="239" t="s">
        <v>316</v>
      </c>
      <c r="B12" s="241" t="s">
        <v>317</v>
      </c>
      <c r="C12" s="636">
        <v>163877253.90539715</v>
      </c>
      <c r="E12" s="502"/>
    </row>
    <row r="13" spans="1:5" ht="23">
      <c r="A13" s="242">
        <v>6</v>
      </c>
      <c r="B13" s="240" t="s">
        <v>318</v>
      </c>
      <c r="C13" s="635">
        <v>0</v>
      </c>
      <c r="E13" s="502"/>
    </row>
    <row r="14" spans="1:5">
      <c r="A14" s="242">
        <v>7</v>
      </c>
      <c r="B14" s="243" t="s">
        <v>319</v>
      </c>
      <c r="C14" s="635">
        <v>0</v>
      </c>
      <c r="E14" s="502"/>
    </row>
    <row r="15" spans="1:5">
      <c r="A15" s="244">
        <v>8</v>
      </c>
      <c r="B15" s="245" t="s">
        <v>320</v>
      </c>
      <c r="C15" s="635">
        <v>0</v>
      </c>
      <c r="E15" s="502"/>
    </row>
    <row r="16" spans="1:5">
      <c r="A16" s="242">
        <v>9</v>
      </c>
      <c r="B16" s="243" t="s">
        <v>321</v>
      </c>
      <c r="C16" s="635">
        <v>0</v>
      </c>
      <c r="E16" s="502"/>
    </row>
    <row r="17" spans="1:5">
      <c r="A17" s="242">
        <v>10</v>
      </c>
      <c r="B17" s="243" t="s">
        <v>322</v>
      </c>
      <c r="C17" s="635">
        <v>0</v>
      </c>
      <c r="E17" s="502"/>
    </row>
    <row r="18" spans="1:5">
      <c r="A18" s="246">
        <v>11</v>
      </c>
      <c r="B18" s="247" t="s">
        <v>323</v>
      </c>
      <c r="C18" s="636">
        <v>163877253.90539715</v>
      </c>
      <c r="E18" s="502"/>
    </row>
    <row r="19" spans="1:5">
      <c r="A19" s="248" t="s">
        <v>324</v>
      </c>
      <c r="B19" s="249"/>
      <c r="C19" s="638"/>
      <c r="E19" s="502"/>
    </row>
    <row r="20" spans="1:5">
      <c r="A20" s="250">
        <v>12</v>
      </c>
      <c r="B20" s="240" t="s">
        <v>325</v>
      </c>
      <c r="C20" s="635">
        <v>0</v>
      </c>
      <c r="E20" s="502"/>
    </row>
    <row r="21" spans="1:5">
      <c r="A21" s="250">
        <v>13</v>
      </c>
      <c r="B21" s="240" t="s">
        <v>326</v>
      </c>
      <c r="C21" s="635">
        <v>0</v>
      </c>
      <c r="E21" s="502"/>
    </row>
    <row r="22" spans="1:5">
      <c r="A22" s="250">
        <v>14</v>
      </c>
      <c r="B22" s="240" t="s">
        <v>327</v>
      </c>
      <c r="C22" s="635">
        <v>0</v>
      </c>
      <c r="E22" s="502"/>
    </row>
    <row r="23" spans="1:5" ht="23">
      <c r="A23" s="250" t="s">
        <v>328</v>
      </c>
      <c r="B23" s="240" t="s">
        <v>329</v>
      </c>
      <c r="C23" s="635">
        <v>0</v>
      </c>
      <c r="E23" s="502"/>
    </row>
    <row r="24" spans="1:5">
      <c r="A24" s="250">
        <v>15</v>
      </c>
      <c r="B24" s="240" t="s">
        <v>330</v>
      </c>
      <c r="C24" s="635">
        <v>0</v>
      </c>
      <c r="E24" s="502"/>
    </row>
    <row r="25" spans="1:5">
      <c r="A25" s="250" t="s">
        <v>331</v>
      </c>
      <c r="B25" s="240" t="s">
        <v>332</v>
      </c>
      <c r="C25" s="635">
        <v>0</v>
      </c>
      <c r="E25" s="502"/>
    </row>
    <row r="26" spans="1:5">
      <c r="A26" s="251">
        <v>16</v>
      </c>
      <c r="B26" s="252" t="s">
        <v>333</v>
      </c>
      <c r="C26" s="636">
        <v>0</v>
      </c>
      <c r="E26" s="502"/>
    </row>
    <row r="27" spans="1:5">
      <c r="A27" s="232" t="s">
        <v>334</v>
      </c>
      <c r="B27" s="233"/>
      <c r="C27" s="637"/>
      <c r="E27" s="502"/>
    </row>
    <row r="28" spans="1:5">
      <c r="A28" s="253">
        <v>17</v>
      </c>
      <c r="B28" s="241" t="s">
        <v>335</v>
      </c>
      <c r="C28" s="635">
        <v>3530476080.6899996</v>
      </c>
      <c r="E28" s="502"/>
    </row>
    <row r="29" spans="1:5">
      <c r="A29" s="253">
        <v>18</v>
      </c>
      <c r="B29" s="241" t="s">
        <v>336</v>
      </c>
      <c r="C29" s="635">
        <v>-1821370384.9389994</v>
      </c>
      <c r="E29" s="502"/>
    </row>
    <row r="30" spans="1:5">
      <c r="A30" s="251">
        <v>19</v>
      </c>
      <c r="B30" s="252" t="s">
        <v>337</v>
      </c>
      <c r="C30" s="636">
        <v>1709105695.7510002</v>
      </c>
      <c r="E30" s="502"/>
    </row>
    <row r="31" spans="1:5">
      <c r="A31" s="232" t="s">
        <v>338</v>
      </c>
      <c r="B31" s="233"/>
      <c r="C31" s="637"/>
      <c r="E31" s="502"/>
    </row>
    <row r="32" spans="1:5" ht="23">
      <c r="A32" s="253" t="s">
        <v>339</v>
      </c>
      <c r="B32" s="240" t="s">
        <v>340</v>
      </c>
      <c r="C32" s="635">
        <v>0</v>
      </c>
      <c r="E32" s="502"/>
    </row>
    <row r="33" spans="1:5">
      <c r="A33" s="253" t="s">
        <v>341</v>
      </c>
      <c r="B33" s="241" t="s">
        <v>342</v>
      </c>
      <c r="C33" s="635">
        <v>0</v>
      </c>
      <c r="E33" s="502"/>
    </row>
    <row r="34" spans="1:5">
      <c r="A34" s="232" t="s">
        <v>343</v>
      </c>
      <c r="B34" s="233"/>
      <c r="C34" s="637"/>
      <c r="E34" s="502"/>
    </row>
    <row r="35" spans="1:5">
      <c r="A35" s="254">
        <v>20</v>
      </c>
      <c r="B35" s="255" t="s">
        <v>344</v>
      </c>
      <c r="C35" s="636">
        <v>4635979374.3733997</v>
      </c>
      <c r="E35" s="502"/>
    </row>
    <row r="36" spans="1:5">
      <c r="A36" s="251">
        <v>21</v>
      </c>
      <c r="B36" s="252" t="s">
        <v>345</v>
      </c>
      <c r="C36" s="636">
        <v>32731771642.59948</v>
      </c>
      <c r="E36" s="502"/>
    </row>
    <row r="37" spans="1:5">
      <c r="A37" s="232" t="s">
        <v>346</v>
      </c>
      <c r="B37" s="233"/>
      <c r="C37" s="637"/>
      <c r="E37" s="502"/>
    </row>
    <row r="38" spans="1:5">
      <c r="A38" s="251">
        <v>22</v>
      </c>
      <c r="B38" s="252" t="s">
        <v>346</v>
      </c>
      <c r="C38" s="639">
        <v>0.14163545514718803</v>
      </c>
      <c r="E38" s="502"/>
    </row>
    <row r="39" spans="1:5">
      <c r="A39" s="232" t="s">
        <v>347</v>
      </c>
      <c r="B39" s="233"/>
      <c r="C39" s="637"/>
      <c r="E39" s="502"/>
    </row>
    <row r="40" spans="1:5">
      <c r="A40" s="256" t="s">
        <v>348</v>
      </c>
      <c r="B40" s="240" t="s">
        <v>349</v>
      </c>
      <c r="C40" s="635">
        <v>0</v>
      </c>
      <c r="E40" s="502"/>
    </row>
    <row r="41" spans="1:5" ht="23">
      <c r="A41" s="257" t="s">
        <v>350</v>
      </c>
      <c r="B41" s="236" t="s">
        <v>351</v>
      </c>
      <c r="C41" s="635">
        <v>0</v>
      </c>
      <c r="E41" s="502"/>
    </row>
    <row r="43" spans="1:5">
      <c r="B43" s="231"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5" zoomScaleNormal="85" workbookViewId="0">
      <pane xSplit="2" ySplit="6" topLeftCell="C7" activePane="bottomRight" state="frozen"/>
      <selection pane="topRight" activeCell="C1" sqref="C1"/>
      <selection pane="bottomLeft" activeCell="A6" sqref="A6"/>
      <selection pane="bottomRight" activeCell="C7" sqref="C7"/>
    </sheetView>
  </sheetViews>
  <sheetFormatPr defaultRowHeight="14.5"/>
  <cols>
    <col min="1" max="1" width="8.81640625" style="166"/>
    <col min="2" max="2" width="82.6328125" style="286" customWidth="1"/>
    <col min="3" max="3" width="17.08984375" style="166" bestFit="1" customWidth="1"/>
    <col min="4" max="7" width="17.54296875" style="166" customWidth="1"/>
  </cols>
  <sheetData>
    <row r="1" spans="1:7">
      <c r="A1" s="166" t="s">
        <v>30</v>
      </c>
      <c r="B1" s="3" t="str">
        <f>'Info '!C2</f>
        <v>JSC TBC Bank</v>
      </c>
    </row>
    <row r="2" spans="1:7">
      <c r="A2" s="166" t="s">
        <v>31</v>
      </c>
      <c r="B2" s="279">
        <f>'1. key ratios '!B2</f>
        <v>45382</v>
      </c>
    </row>
    <row r="4" spans="1:7" ht="15" thickBot="1">
      <c r="A4" s="166" t="s">
        <v>412</v>
      </c>
      <c r="B4" s="287" t="s">
        <v>373</v>
      </c>
    </row>
    <row r="5" spans="1:7">
      <c r="A5" s="288"/>
      <c r="B5" s="289"/>
      <c r="C5" s="722" t="s">
        <v>374</v>
      </c>
      <c r="D5" s="722"/>
      <c r="E5" s="722"/>
      <c r="F5" s="722"/>
      <c r="G5" s="723" t="s">
        <v>375</v>
      </c>
    </row>
    <row r="6" spans="1:7">
      <c r="A6" s="290"/>
      <c r="B6" s="291"/>
      <c r="C6" s="292" t="s">
        <v>376</v>
      </c>
      <c r="D6" s="293" t="s">
        <v>377</v>
      </c>
      <c r="E6" s="293" t="s">
        <v>378</v>
      </c>
      <c r="F6" s="293" t="s">
        <v>379</v>
      </c>
      <c r="G6" s="724"/>
    </row>
    <row r="7" spans="1:7">
      <c r="A7" s="294"/>
      <c r="B7" s="295" t="s">
        <v>380</v>
      </c>
      <c r="C7" s="296"/>
      <c r="D7" s="296"/>
      <c r="E7" s="296"/>
      <c r="F7" s="296"/>
      <c r="G7" s="297"/>
    </row>
    <row r="8" spans="1:7">
      <c r="A8" s="298">
        <v>1</v>
      </c>
      <c r="B8" s="299" t="s">
        <v>381</v>
      </c>
      <c r="C8" s="613">
        <v>4096919374.3733997</v>
      </c>
      <c r="D8" s="613">
        <v>0</v>
      </c>
      <c r="E8" s="613">
        <v>0</v>
      </c>
      <c r="F8" s="613">
        <v>4337264194.4244881</v>
      </c>
      <c r="G8" s="613">
        <v>8434183568.7978878</v>
      </c>
    </row>
    <row r="9" spans="1:7">
      <c r="A9" s="298">
        <v>2</v>
      </c>
      <c r="B9" s="301" t="s">
        <v>382</v>
      </c>
      <c r="C9" s="613">
        <v>4096919374.3733997</v>
      </c>
      <c r="D9" s="613">
        <v>0</v>
      </c>
      <c r="E9" s="613">
        <v>0</v>
      </c>
      <c r="F9" s="613">
        <v>1193407502.5</v>
      </c>
      <c r="G9" s="613">
        <v>5290326876.8733997</v>
      </c>
    </row>
    <row r="10" spans="1:7">
      <c r="A10" s="298">
        <v>3</v>
      </c>
      <c r="B10" s="301" t="s">
        <v>383</v>
      </c>
      <c r="C10" s="640"/>
      <c r="D10" s="640"/>
      <c r="E10" s="640"/>
      <c r="F10" s="613">
        <v>3143856691.9244881</v>
      </c>
      <c r="G10" s="613">
        <v>3143856691.9244881</v>
      </c>
    </row>
    <row r="11" spans="1:7" ht="14.5" customHeight="1">
      <c r="A11" s="298">
        <v>4</v>
      </c>
      <c r="B11" s="299" t="s">
        <v>384</v>
      </c>
      <c r="C11" s="613">
        <v>4943357007.6074667</v>
      </c>
      <c r="D11" s="613">
        <v>3053862374.7402716</v>
      </c>
      <c r="E11" s="613">
        <v>1194752410.5962503</v>
      </c>
      <c r="F11" s="613">
        <v>292760031.55662066</v>
      </c>
      <c r="G11" s="613">
        <v>7804990122.8697386</v>
      </c>
    </row>
    <row r="12" spans="1:7">
      <c r="A12" s="298">
        <v>5</v>
      </c>
      <c r="B12" s="301" t="s">
        <v>385</v>
      </c>
      <c r="C12" s="613">
        <v>3266295831.5039368</v>
      </c>
      <c r="D12" s="613">
        <v>2441622277.1523905</v>
      </c>
      <c r="E12" s="613">
        <v>922466053.52606726</v>
      </c>
      <c r="F12" s="613">
        <v>175447416.97190464</v>
      </c>
      <c r="G12" s="613">
        <v>6465540000.1965837</v>
      </c>
    </row>
    <row r="13" spans="1:7">
      <c r="A13" s="298">
        <v>6</v>
      </c>
      <c r="B13" s="301" t="s">
        <v>386</v>
      </c>
      <c r="C13" s="613">
        <v>1677061176.1035297</v>
      </c>
      <c r="D13" s="613">
        <v>612240097.58788085</v>
      </c>
      <c r="E13" s="613">
        <v>272286357.07018298</v>
      </c>
      <c r="F13" s="613">
        <v>117312614.58471601</v>
      </c>
      <c r="G13" s="613">
        <v>1339450122.6731546</v>
      </c>
    </row>
    <row r="14" spans="1:7">
      <c r="A14" s="298">
        <v>7</v>
      </c>
      <c r="B14" s="299" t="s">
        <v>387</v>
      </c>
      <c r="C14" s="613">
        <v>6749724118.2807293</v>
      </c>
      <c r="D14" s="613">
        <v>2055049695.4755049</v>
      </c>
      <c r="E14" s="613">
        <v>829103421.0725987</v>
      </c>
      <c r="F14" s="613">
        <v>2398542.4029659997</v>
      </c>
      <c r="G14" s="613">
        <v>4071101705.5428619</v>
      </c>
    </row>
    <row r="15" spans="1:7" ht="39.5">
      <c r="A15" s="298">
        <v>8</v>
      </c>
      <c r="B15" s="301" t="s">
        <v>388</v>
      </c>
      <c r="C15" s="613">
        <v>6509512375.8162556</v>
      </c>
      <c r="D15" s="613">
        <v>801189071.79390335</v>
      </c>
      <c r="E15" s="613">
        <v>333971319.42018759</v>
      </c>
      <c r="F15" s="613">
        <v>2398542.4029659997</v>
      </c>
      <c r="G15" s="613">
        <v>3823535654.7166562</v>
      </c>
    </row>
    <row r="16" spans="1:7" ht="26.5">
      <c r="A16" s="298">
        <v>9</v>
      </c>
      <c r="B16" s="301" t="s">
        <v>389</v>
      </c>
      <c r="C16" s="613">
        <v>240211742.46447334</v>
      </c>
      <c r="D16" s="613">
        <v>1253860623.6816015</v>
      </c>
      <c r="E16" s="613">
        <v>495132101.65241104</v>
      </c>
      <c r="F16" s="613">
        <v>0</v>
      </c>
      <c r="G16" s="613">
        <v>247566050.82620552</v>
      </c>
    </row>
    <row r="17" spans="1:7">
      <c r="A17" s="298">
        <v>10</v>
      </c>
      <c r="B17" s="299" t="s">
        <v>390</v>
      </c>
      <c r="C17" s="613">
        <v>0</v>
      </c>
      <c r="D17" s="613">
        <v>0</v>
      </c>
      <c r="E17" s="613">
        <v>0</v>
      </c>
      <c r="F17" s="613">
        <v>0</v>
      </c>
      <c r="G17" s="613">
        <v>0</v>
      </c>
    </row>
    <row r="18" spans="1:7">
      <c r="A18" s="298">
        <v>11</v>
      </c>
      <c r="B18" s="299" t="s">
        <v>391</v>
      </c>
      <c r="C18" s="613">
        <v>2141037332.8349669</v>
      </c>
      <c r="D18" s="613">
        <v>1118713865.6314671</v>
      </c>
      <c r="E18" s="613">
        <v>25580060.301913999</v>
      </c>
      <c r="F18" s="613">
        <v>18266536.384696998</v>
      </c>
      <c r="G18" s="613">
        <v>0</v>
      </c>
    </row>
    <row r="19" spans="1:7">
      <c r="A19" s="298">
        <v>12</v>
      </c>
      <c r="B19" s="301" t="s">
        <v>392</v>
      </c>
      <c r="C19" s="640"/>
      <c r="D19" s="613">
        <v>3789941.3000000012</v>
      </c>
      <c r="E19" s="613">
        <v>5997624.9000000004</v>
      </c>
      <c r="F19" s="613">
        <v>13494753.59</v>
      </c>
      <c r="G19" s="613">
        <v>0</v>
      </c>
    </row>
    <row r="20" spans="1:7">
      <c r="A20" s="298">
        <v>13</v>
      </c>
      <c r="B20" s="301" t="s">
        <v>393</v>
      </c>
      <c r="C20" s="613">
        <v>2141037332.8349669</v>
      </c>
      <c r="D20" s="613">
        <v>1114923924.3314672</v>
      </c>
      <c r="E20" s="613">
        <v>19582435.401913997</v>
      </c>
      <c r="F20" s="613">
        <v>4771782.7946969997</v>
      </c>
      <c r="G20" s="613">
        <v>0</v>
      </c>
    </row>
    <row r="21" spans="1:7">
      <c r="A21" s="302">
        <v>14</v>
      </c>
      <c r="B21" s="303" t="s">
        <v>394</v>
      </c>
      <c r="C21" s="641">
        <v>17931037833.096561</v>
      </c>
      <c r="D21" s="641">
        <v>6227625935.8472433</v>
      </c>
      <c r="E21" s="641">
        <v>2049435891.970763</v>
      </c>
      <c r="F21" s="641">
        <v>4650689304.7687712</v>
      </c>
      <c r="G21" s="641">
        <v>20310275397.210487</v>
      </c>
    </row>
    <row r="22" spans="1:7">
      <c r="A22" s="305"/>
      <c r="B22" s="306" t="s">
        <v>395</v>
      </c>
      <c r="C22" s="307"/>
      <c r="D22" s="308"/>
      <c r="E22" s="307"/>
      <c r="F22" s="307"/>
      <c r="G22" s="300"/>
    </row>
    <row r="23" spans="1:7">
      <c r="A23" s="298">
        <v>15</v>
      </c>
      <c r="B23" s="299" t="s">
        <v>396</v>
      </c>
      <c r="C23" s="613">
        <v>2473266280.7822618</v>
      </c>
      <c r="D23" s="613">
        <v>4667978381.7363758</v>
      </c>
      <c r="E23" s="613">
        <v>0</v>
      </c>
      <c r="F23" s="613">
        <v>0</v>
      </c>
      <c r="G23" s="613">
        <v>207002356.77722353</v>
      </c>
    </row>
    <row r="24" spans="1:7">
      <c r="A24" s="298">
        <v>16</v>
      </c>
      <c r="B24" s="299" t="s">
        <v>397</v>
      </c>
      <c r="C24" s="613">
        <v>8811944.48483916</v>
      </c>
      <c r="D24" s="613">
        <v>4006171840.3061562</v>
      </c>
      <c r="E24" s="613">
        <v>2432414754.248641</v>
      </c>
      <c r="F24" s="613">
        <v>14711164447.844467</v>
      </c>
      <c r="G24" s="613">
        <v>14866347848.263342</v>
      </c>
    </row>
    <row r="25" spans="1:7">
      <c r="A25" s="298">
        <v>17</v>
      </c>
      <c r="B25" s="301" t="s">
        <v>398</v>
      </c>
      <c r="C25" s="613">
        <v>0</v>
      </c>
      <c r="D25" s="613">
        <v>0</v>
      </c>
      <c r="E25" s="613">
        <v>0</v>
      </c>
      <c r="F25" s="613">
        <v>0</v>
      </c>
      <c r="G25" s="613">
        <v>0</v>
      </c>
    </row>
    <row r="26" spans="1:7" ht="26.5">
      <c r="A26" s="298">
        <v>18</v>
      </c>
      <c r="B26" s="301" t="s">
        <v>399</v>
      </c>
      <c r="C26" s="613">
        <v>8811944.48483916</v>
      </c>
      <c r="D26" s="613">
        <v>812021796.37524736</v>
      </c>
      <c r="E26" s="613">
        <v>107803866.981822</v>
      </c>
      <c r="F26" s="613">
        <v>22751346.658584997</v>
      </c>
      <c r="G26" s="613">
        <v>199778341.27850896</v>
      </c>
    </row>
    <row r="27" spans="1:7">
      <c r="A27" s="298">
        <v>19</v>
      </c>
      <c r="B27" s="301" t="s">
        <v>400</v>
      </c>
      <c r="C27" s="613">
        <v>0</v>
      </c>
      <c r="D27" s="613">
        <v>2516486563.3471384</v>
      </c>
      <c r="E27" s="613">
        <v>1735336212.7233191</v>
      </c>
      <c r="F27" s="613">
        <v>8076648062.9670677</v>
      </c>
      <c r="G27" s="613">
        <v>8991062241.5572357</v>
      </c>
    </row>
    <row r="28" spans="1:7">
      <c r="A28" s="298">
        <v>20</v>
      </c>
      <c r="B28" s="309" t="s">
        <v>401</v>
      </c>
      <c r="C28" s="613">
        <v>0</v>
      </c>
      <c r="D28" s="613">
        <v>0</v>
      </c>
      <c r="E28" s="613">
        <v>0</v>
      </c>
      <c r="F28" s="613">
        <v>0</v>
      </c>
      <c r="G28" s="613">
        <v>0</v>
      </c>
    </row>
    <row r="29" spans="1:7">
      <c r="A29" s="298">
        <v>21</v>
      </c>
      <c r="B29" s="301" t="s">
        <v>402</v>
      </c>
      <c r="C29" s="613">
        <v>0</v>
      </c>
      <c r="D29" s="613">
        <v>612869890.07000005</v>
      </c>
      <c r="E29" s="613">
        <v>573583682.51999998</v>
      </c>
      <c r="F29" s="613">
        <v>5657159454.9200001</v>
      </c>
      <c r="G29" s="613">
        <v>4823850228.3549709</v>
      </c>
    </row>
    <row r="30" spans="1:7">
      <c r="A30" s="298">
        <v>22</v>
      </c>
      <c r="B30" s="309" t="s">
        <v>401</v>
      </c>
      <c r="C30" s="613">
        <v>0</v>
      </c>
      <c r="D30" s="613">
        <v>243669945.23416162</v>
      </c>
      <c r="E30" s="613">
        <v>218926496.14128476</v>
      </c>
      <c r="F30" s="613">
        <v>2668129115.0332365</v>
      </c>
      <c r="G30" s="613">
        <v>2196880366.1470504</v>
      </c>
    </row>
    <row r="31" spans="1:7">
      <c r="A31" s="298">
        <v>23</v>
      </c>
      <c r="B31" s="301" t="s">
        <v>403</v>
      </c>
      <c r="C31" s="613">
        <v>0</v>
      </c>
      <c r="D31" s="613">
        <v>64793590.513770014</v>
      </c>
      <c r="E31" s="613">
        <v>15690992.023500001</v>
      </c>
      <c r="F31" s="613">
        <v>954605583.29881382</v>
      </c>
      <c r="G31" s="613">
        <v>851657037.07262671</v>
      </c>
    </row>
    <row r="32" spans="1:7">
      <c r="A32" s="298">
        <v>24</v>
      </c>
      <c r="B32" s="299" t="s">
        <v>404</v>
      </c>
      <c r="C32" s="613">
        <v>0</v>
      </c>
      <c r="D32" s="613">
        <v>0</v>
      </c>
      <c r="E32" s="613">
        <v>0</v>
      </c>
      <c r="F32" s="613">
        <v>0</v>
      </c>
      <c r="G32" s="613">
        <v>0</v>
      </c>
    </row>
    <row r="33" spans="1:7">
      <c r="A33" s="298">
        <v>25</v>
      </c>
      <c r="B33" s="299" t="s">
        <v>405</v>
      </c>
      <c r="C33" s="613">
        <v>617420739.25839949</v>
      </c>
      <c r="D33" s="613">
        <v>322732996.49368697</v>
      </c>
      <c r="E33" s="613">
        <v>148644180.85860699</v>
      </c>
      <c r="F33" s="613">
        <v>1476478707.2397413</v>
      </c>
      <c r="G33" s="613">
        <v>2283918533.1853509</v>
      </c>
    </row>
    <row r="34" spans="1:7">
      <c r="A34" s="298">
        <v>26</v>
      </c>
      <c r="B34" s="301" t="s">
        <v>406</v>
      </c>
      <c r="C34" s="640"/>
      <c r="D34" s="613">
        <v>49144121.729999945</v>
      </c>
      <c r="E34" s="613">
        <v>13719172.110000005</v>
      </c>
      <c r="F34" s="613">
        <v>1383176.4700000002</v>
      </c>
      <c r="G34" s="613">
        <v>64246470.30999995</v>
      </c>
    </row>
    <row r="35" spans="1:7">
      <c r="A35" s="298">
        <v>27</v>
      </c>
      <c r="B35" s="301" t="s">
        <v>407</v>
      </c>
      <c r="C35" s="613">
        <v>617420739.25839949</v>
      </c>
      <c r="D35" s="613">
        <v>273588874.76368701</v>
      </c>
      <c r="E35" s="613">
        <v>134925008.74860698</v>
      </c>
      <c r="F35" s="613">
        <v>1475095530.7697413</v>
      </c>
      <c r="G35" s="613">
        <v>2219672062.875351</v>
      </c>
    </row>
    <row r="36" spans="1:7">
      <c r="A36" s="298">
        <v>28</v>
      </c>
      <c r="B36" s="299" t="s">
        <v>408</v>
      </c>
      <c r="C36" s="613">
        <v>1121137083.6325998</v>
      </c>
      <c r="D36" s="613">
        <v>749508007.148592</v>
      </c>
      <c r="E36" s="613">
        <v>790979945.51624084</v>
      </c>
      <c r="F36" s="613">
        <v>868851041.62923598</v>
      </c>
      <c r="G36" s="613">
        <v>340433305.69249868</v>
      </c>
    </row>
    <row r="37" spans="1:7">
      <c r="A37" s="302">
        <v>29</v>
      </c>
      <c r="B37" s="303" t="s">
        <v>409</v>
      </c>
      <c r="C37" s="642">
        <v>4220636048.1581001</v>
      </c>
      <c r="D37" s="642">
        <v>9746391225.6848106</v>
      </c>
      <c r="E37" s="642">
        <v>3372038880.6234884</v>
      </c>
      <c r="F37" s="642">
        <v>17056494196.713446</v>
      </c>
      <c r="G37" s="304">
        <v>17697702043.918415</v>
      </c>
    </row>
    <row r="38" spans="1:7">
      <c r="A38" s="294"/>
      <c r="B38" s="310"/>
      <c r="C38" s="643"/>
      <c r="D38" s="643"/>
      <c r="E38" s="643"/>
      <c r="F38" s="643"/>
      <c r="G38" s="644"/>
    </row>
    <row r="39" spans="1:7" ht="15" thickBot="1">
      <c r="A39" s="311">
        <v>30</v>
      </c>
      <c r="B39" s="312" t="s">
        <v>410</v>
      </c>
      <c r="C39" s="201"/>
      <c r="D39" s="202"/>
      <c r="E39" s="202"/>
      <c r="F39" s="203"/>
      <c r="G39" s="645">
        <v>1.147622179806663</v>
      </c>
    </row>
    <row r="42" spans="1:7" ht="39.5">
      <c r="B42" s="286"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85" zoomScaleNormal="85" workbookViewId="0">
      <pane xSplit="1" ySplit="5" topLeftCell="B6" activePane="bottomRight" state="frozen"/>
      <selection activeCell="B9" sqref="B9"/>
      <selection pane="topRight" activeCell="B9" sqref="B9"/>
      <selection pane="bottomLeft" activeCell="B9" sqref="B9"/>
      <selection pane="bottomRight" activeCell="B6" sqref="B6"/>
    </sheetView>
  </sheetViews>
  <sheetFormatPr defaultColWidth="9.1796875" defaultRowHeight="14"/>
  <cols>
    <col min="1" max="1" width="9.54296875" style="3" bestFit="1" customWidth="1"/>
    <col min="2" max="2" width="86" style="3" customWidth="1"/>
    <col min="3" max="3" width="15.54296875" style="3" bestFit="1" customWidth="1"/>
    <col min="4" max="4" width="16" style="4" bestFit="1" customWidth="1"/>
    <col min="5" max="6" width="15.54296875" style="4" bestFit="1" customWidth="1"/>
    <col min="7" max="7" width="14.90625" style="4" bestFit="1" customWidth="1"/>
    <col min="8" max="8" width="6.81640625" style="5" customWidth="1"/>
    <col min="9" max="10" width="14.08984375" style="5" bestFit="1" customWidth="1"/>
    <col min="11" max="11" width="14.08984375" style="5" customWidth="1"/>
    <col min="12" max="12" width="14.08984375" style="5" bestFit="1" customWidth="1"/>
    <col min="13" max="13" width="6.81640625" style="5" customWidth="1"/>
    <col min="14" max="16384" width="9.1796875" style="5"/>
  </cols>
  <sheetData>
    <row r="1" spans="1:12">
      <c r="A1" s="2" t="s">
        <v>30</v>
      </c>
      <c r="B1" s="3" t="str">
        <f>'Info '!C2</f>
        <v>JSC TBC Bank</v>
      </c>
    </row>
    <row r="2" spans="1:12" ht="14.5">
      <c r="A2" s="2" t="s">
        <v>31</v>
      </c>
      <c r="B2" s="538">
        <v>45382</v>
      </c>
      <c r="C2" s="6"/>
      <c r="D2" s="7"/>
      <c r="E2" s="7"/>
      <c r="F2" s="7"/>
      <c r="G2" s="7"/>
      <c r="H2" s="8"/>
      <c r="I2"/>
      <c r="J2"/>
      <c r="K2"/>
      <c r="L2"/>
    </row>
    <row r="3" spans="1:12" ht="15" thickBot="1">
      <c r="A3" s="2"/>
      <c r="B3" s="6"/>
      <c r="C3" s="6"/>
      <c r="D3" s="7"/>
      <c r="E3" s="7"/>
      <c r="F3" s="7"/>
      <c r="G3" s="7"/>
      <c r="H3" s="8"/>
      <c r="I3"/>
      <c r="J3"/>
      <c r="K3"/>
      <c r="L3"/>
    </row>
    <row r="4" spans="1:12" ht="15" customHeight="1" thickBot="1">
      <c r="A4" s="9" t="s">
        <v>93</v>
      </c>
      <c r="B4" s="10" t="s">
        <v>92</v>
      </c>
      <c r="C4" s="10"/>
      <c r="D4" s="663" t="s">
        <v>700</v>
      </c>
      <c r="E4" s="664"/>
      <c r="F4" s="664"/>
      <c r="G4" s="665"/>
      <c r="H4" s="8"/>
      <c r="I4"/>
      <c r="J4"/>
      <c r="K4"/>
      <c r="L4"/>
    </row>
    <row r="5" spans="1:12" ht="14.5">
      <c r="A5" s="11" t="s">
        <v>6</v>
      </c>
      <c r="B5" s="12"/>
      <c r="C5" s="536" t="str">
        <f>INT((MONTH($B$2))/3)&amp;"Q"&amp;"-"&amp;YEAR($B$2)</f>
        <v>1Q-2024</v>
      </c>
      <c r="D5" s="536" t="str">
        <f>IF(INT(MONTH($B$2))=3, "4"&amp;"Q"&amp;"-"&amp;YEAR($B$2)-1, IF(INT(MONTH($B$2))=6, "1"&amp;"Q"&amp;"-"&amp;YEAR($B$2), IF(INT(MONTH($B$2))=9, "2"&amp;"Q"&amp;"-"&amp;YEAR($B$2),IF(INT(MONTH($B$2))=12, "3"&amp;"Q"&amp;"-"&amp;YEAR($B$2), 0))))</f>
        <v>4Q-2023</v>
      </c>
      <c r="E5" s="536" t="str">
        <f>IF(INT(MONTH($B$2))=3, "3"&amp;"Q"&amp;"-"&amp;YEAR($B$2)-1, IF(INT(MONTH($B$2))=6, "4"&amp;"Q"&amp;"-"&amp;YEAR($B$2)-1, IF(INT(MONTH($B$2))=9, "1"&amp;"Q"&amp;"-"&amp;YEAR($B$2),IF(INT(MONTH($B$2))=12, "2"&amp;"Q"&amp;"-"&amp;YEAR($B$2), 0))))</f>
        <v>3Q-2023</v>
      </c>
      <c r="F5" s="536" t="str">
        <f>IF(INT(MONTH($B$2))=3, "2"&amp;"Q"&amp;"-"&amp;YEAR($B$2)-1, IF(INT(MONTH($B$2))=6, "3"&amp;"Q"&amp;"-"&amp;YEAR($B$2)-1, IF(INT(MONTH($B$2))=9, "4"&amp;"Q"&amp;"-"&amp;YEAR($B$2)-1,IF(INT(MONTH($B$2))=12, "1"&amp;"Q"&amp;"-"&amp;YEAR($B$2), 0))))</f>
        <v>2Q-2023</v>
      </c>
      <c r="G5" s="537" t="str">
        <f>IF(INT(MONTH($B$2))=3, "1"&amp;"Q"&amp;"-"&amp;YEAR($B$2)-1, IF(INT(MONTH($B$2))=6, "2"&amp;"Q"&amp;"-"&amp;YEAR($B$2)-1, IF(INT(MONTH($B$2))=9, "3"&amp;"Q"&amp;"-"&amp;YEAR($B$2)-1,IF(INT(MONTH($B$2))=12, "4"&amp;"Q"&amp;"-"&amp;YEAR($B$2)-1, 0))))</f>
        <v>1Q-2023</v>
      </c>
      <c r="H5"/>
      <c r="I5"/>
      <c r="J5"/>
      <c r="K5"/>
      <c r="L5"/>
    </row>
    <row r="6" spans="1:12" ht="14.5">
      <c r="B6" s="124" t="s">
        <v>91</v>
      </c>
      <c r="C6" s="280"/>
      <c r="D6" s="280"/>
      <c r="E6" s="280"/>
      <c r="F6" s="280"/>
      <c r="G6" s="281"/>
      <c r="I6"/>
      <c r="J6"/>
      <c r="K6"/>
      <c r="L6"/>
    </row>
    <row r="7" spans="1:12" ht="14.5">
      <c r="A7" s="13"/>
      <c r="B7" s="125" t="s">
        <v>89</v>
      </c>
      <c r="C7" s="280"/>
      <c r="D7" s="280"/>
      <c r="E7" s="280"/>
      <c r="F7" s="280"/>
      <c r="G7" s="281"/>
      <c r="I7"/>
      <c r="J7"/>
      <c r="K7"/>
      <c r="L7"/>
    </row>
    <row r="8" spans="1:12" ht="14.5">
      <c r="A8" s="282">
        <v>1</v>
      </c>
      <c r="B8" s="14" t="s">
        <v>363</v>
      </c>
      <c r="C8" s="539">
        <v>4096919374.3734002</v>
      </c>
      <c r="D8" s="540">
        <v>4235033443.5101004</v>
      </c>
      <c r="E8" s="540">
        <v>3966900799.7182999</v>
      </c>
      <c r="F8" s="540">
        <v>3920003532.5926003</v>
      </c>
      <c r="G8" s="541">
        <v>3667478945.1757994</v>
      </c>
      <c r="I8"/>
      <c r="J8"/>
      <c r="K8"/>
      <c r="L8"/>
    </row>
    <row r="9" spans="1:12" ht="14.5">
      <c r="A9" s="282">
        <v>2</v>
      </c>
      <c r="B9" s="14" t="s">
        <v>364</v>
      </c>
      <c r="C9" s="539">
        <v>4635979374.3733997</v>
      </c>
      <c r="D9" s="540">
        <v>4772913443.5101004</v>
      </c>
      <c r="E9" s="540">
        <v>4502560799.7182999</v>
      </c>
      <c r="F9" s="540">
        <v>4443543532.5925999</v>
      </c>
      <c r="G9" s="541">
        <v>4179558945.1757994</v>
      </c>
      <c r="I9"/>
      <c r="J9"/>
      <c r="K9"/>
      <c r="L9"/>
    </row>
    <row r="10" spans="1:12" ht="14.5">
      <c r="A10" s="282">
        <v>3</v>
      </c>
      <c r="B10" s="14" t="s">
        <v>142</v>
      </c>
      <c r="C10" s="539">
        <v>5290326876.8733997</v>
      </c>
      <c r="D10" s="540">
        <v>5374301438.5101004</v>
      </c>
      <c r="E10" s="540">
        <v>5058696403.2182999</v>
      </c>
      <c r="F10" s="540">
        <v>4947830349.0925999</v>
      </c>
      <c r="G10" s="541">
        <v>4601884123.1757994</v>
      </c>
      <c r="I10"/>
      <c r="J10"/>
      <c r="K10"/>
      <c r="L10"/>
    </row>
    <row r="11" spans="1:12" ht="14.5">
      <c r="A11" s="282">
        <v>4</v>
      </c>
      <c r="B11" s="14" t="s">
        <v>366</v>
      </c>
      <c r="C11" s="539">
        <v>3572741013.9935355</v>
      </c>
      <c r="D11" s="540">
        <v>3469919371.008564</v>
      </c>
      <c r="E11" s="540">
        <v>3259567290.3830299</v>
      </c>
      <c r="F11" s="540">
        <v>3095795309.9869852</v>
      </c>
      <c r="G11" s="541">
        <v>2978334187.6034298</v>
      </c>
      <c r="I11"/>
      <c r="J11"/>
      <c r="K11"/>
      <c r="L11"/>
    </row>
    <row r="12" spans="1:12" ht="14.5">
      <c r="A12" s="282">
        <v>5</v>
      </c>
      <c r="B12" s="14" t="s">
        <v>367</v>
      </c>
      <c r="C12" s="539">
        <v>4141362897.3104973</v>
      </c>
      <c r="D12" s="540">
        <v>4044491795.5579395</v>
      </c>
      <c r="E12" s="540">
        <v>3797885385.1339526</v>
      </c>
      <c r="F12" s="540">
        <v>3598350160.990766</v>
      </c>
      <c r="G12" s="541">
        <v>3460120422.0620542</v>
      </c>
      <c r="I12"/>
      <c r="J12"/>
      <c r="K12"/>
      <c r="L12"/>
    </row>
    <row r="13" spans="1:12" ht="14.5">
      <c r="A13" s="282">
        <v>6</v>
      </c>
      <c r="B13" s="14" t="s">
        <v>365</v>
      </c>
      <c r="C13" s="539">
        <v>4896025206.4222965</v>
      </c>
      <c r="D13" s="540">
        <v>4806912535.7040672</v>
      </c>
      <c r="E13" s="540">
        <v>4512164019.0181398</v>
      </c>
      <c r="F13" s="540">
        <v>4265252019.6519585</v>
      </c>
      <c r="G13" s="541">
        <v>4099514691.7321448</v>
      </c>
      <c r="I13"/>
      <c r="J13"/>
      <c r="K13"/>
      <c r="L13"/>
    </row>
    <row r="14" spans="1:12" ht="14.5">
      <c r="A14" s="13"/>
      <c r="B14" s="124" t="s">
        <v>369</v>
      </c>
      <c r="C14" s="542"/>
      <c r="D14" s="542"/>
      <c r="E14" s="542"/>
      <c r="F14" s="542"/>
      <c r="G14" s="543"/>
      <c r="I14"/>
      <c r="J14"/>
      <c r="K14"/>
      <c r="L14"/>
    </row>
    <row r="15" spans="1:12" ht="15" customHeight="1">
      <c r="A15" s="282">
        <v>7</v>
      </c>
      <c r="B15" s="14" t="s">
        <v>368</v>
      </c>
      <c r="C15" s="539">
        <v>24607358040.02829</v>
      </c>
      <c r="D15" s="540">
        <v>24336689808.405174</v>
      </c>
      <c r="E15" s="540">
        <v>22668335005.291866</v>
      </c>
      <c r="F15" s="540">
        <v>21452807893.626583</v>
      </c>
      <c r="G15" s="541">
        <v>20767052453.220814</v>
      </c>
      <c r="I15"/>
      <c r="J15"/>
      <c r="K15"/>
      <c r="L15"/>
    </row>
    <row r="16" spans="1:12" ht="14.5">
      <c r="A16" s="13"/>
      <c r="B16" s="124" t="s">
        <v>370</v>
      </c>
      <c r="C16" s="542"/>
      <c r="D16" s="542"/>
      <c r="E16" s="542"/>
      <c r="F16" s="542"/>
      <c r="G16" s="543"/>
      <c r="I16"/>
      <c r="J16"/>
      <c r="K16"/>
      <c r="L16"/>
    </row>
    <row r="17" spans="1:12" s="15" customFormat="1" ht="14.5">
      <c r="A17" s="282"/>
      <c r="B17" s="125" t="s">
        <v>354</v>
      </c>
      <c r="C17" s="542"/>
      <c r="D17" s="542"/>
      <c r="E17" s="542"/>
      <c r="F17" s="542"/>
      <c r="G17" s="543"/>
      <c r="I17"/>
      <c r="J17"/>
      <c r="K17"/>
      <c r="L17"/>
    </row>
    <row r="18" spans="1:12" ht="14.5">
      <c r="A18" s="11">
        <v>8</v>
      </c>
      <c r="B18" s="14" t="s">
        <v>363</v>
      </c>
      <c r="C18" s="544">
        <v>0.16649163911497628</v>
      </c>
      <c r="D18" s="545">
        <v>0.174018466638279</v>
      </c>
      <c r="E18" s="545">
        <v>0.17499744903153394</v>
      </c>
      <c r="F18" s="545">
        <v>0.18272682774347662</v>
      </c>
      <c r="G18" s="546">
        <v>0.17660084181118352</v>
      </c>
      <c r="I18"/>
      <c r="J18"/>
      <c r="K18"/>
      <c r="L18"/>
    </row>
    <row r="19" spans="1:12" ht="15" customHeight="1">
      <c r="A19" s="11">
        <v>9</v>
      </c>
      <c r="B19" s="14" t="s">
        <v>364</v>
      </c>
      <c r="C19" s="544">
        <v>0.18839809486382675</v>
      </c>
      <c r="D19" s="545">
        <v>0.19612007553556757</v>
      </c>
      <c r="E19" s="545">
        <v>0.19862776858852615</v>
      </c>
      <c r="F19" s="545">
        <v>0.20713109233186824</v>
      </c>
      <c r="G19" s="546">
        <v>0.20125913172273907</v>
      </c>
      <c r="I19"/>
      <c r="J19"/>
      <c r="K19"/>
      <c r="L19"/>
    </row>
    <row r="20" spans="1:12" ht="14.5">
      <c r="A20" s="11">
        <v>10</v>
      </c>
      <c r="B20" s="14" t="s">
        <v>142</v>
      </c>
      <c r="C20" s="544">
        <v>0.21498963311167874</v>
      </c>
      <c r="D20" s="545">
        <v>0.22083124208017704</v>
      </c>
      <c r="E20" s="545">
        <v>0.22316135711058444</v>
      </c>
      <c r="F20" s="545">
        <v>0.23063789009002181</v>
      </c>
      <c r="G20" s="546">
        <v>0.22159543987004673</v>
      </c>
      <c r="I20"/>
      <c r="J20"/>
      <c r="K20"/>
      <c r="L20"/>
    </row>
    <row r="21" spans="1:12" ht="14.5">
      <c r="A21" s="11">
        <v>11</v>
      </c>
      <c r="B21" s="14" t="s">
        <v>366</v>
      </c>
      <c r="C21" s="544">
        <v>0.14518994717684972</v>
      </c>
      <c r="D21" s="545">
        <v>0.14257975913429921</v>
      </c>
      <c r="E21" s="545">
        <v>0.1437938555973384</v>
      </c>
      <c r="F21" s="545">
        <v>0.14430723126489728</v>
      </c>
      <c r="G21" s="546">
        <v>0.14341631747270484</v>
      </c>
      <c r="I21"/>
      <c r="J21"/>
      <c r="K21"/>
      <c r="L21"/>
    </row>
    <row r="22" spans="1:12" ht="14.5">
      <c r="A22" s="11">
        <v>12</v>
      </c>
      <c r="B22" s="14" t="s">
        <v>367</v>
      </c>
      <c r="C22" s="544">
        <v>0.16829774616900467</v>
      </c>
      <c r="D22" s="545">
        <v>0.16618906792168142</v>
      </c>
      <c r="E22" s="545">
        <v>0.1675414354096737</v>
      </c>
      <c r="F22" s="545">
        <v>0.1677332952792534</v>
      </c>
      <c r="G22" s="546">
        <v>0.16661586567743347</v>
      </c>
      <c r="I22"/>
      <c r="J22"/>
      <c r="K22"/>
      <c r="L22"/>
    </row>
    <row r="23" spans="1:12" ht="14.5">
      <c r="A23" s="11">
        <v>13</v>
      </c>
      <c r="B23" s="14" t="s">
        <v>365</v>
      </c>
      <c r="C23" s="544">
        <v>0.1989659027376296</v>
      </c>
      <c r="D23" s="545">
        <v>0.19751710579981593</v>
      </c>
      <c r="E23" s="545">
        <v>0.19905140884695705</v>
      </c>
      <c r="F23" s="545">
        <v>0.19882022161393254</v>
      </c>
      <c r="G23" s="546">
        <v>0.19740474489418169</v>
      </c>
      <c r="I23"/>
      <c r="J23"/>
      <c r="K23"/>
      <c r="L23"/>
    </row>
    <row r="24" spans="1:12" ht="14.5">
      <c r="A24" s="13"/>
      <c r="B24" s="124" t="s">
        <v>88</v>
      </c>
      <c r="C24" s="547"/>
      <c r="D24" s="542"/>
      <c r="E24" s="542"/>
      <c r="F24" s="542"/>
      <c r="G24" s="543"/>
      <c r="I24"/>
      <c r="J24"/>
      <c r="K24"/>
      <c r="L24"/>
    </row>
    <row r="25" spans="1:12" ht="15" customHeight="1">
      <c r="A25" s="283">
        <v>14</v>
      </c>
      <c r="B25" s="14" t="s">
        <v>87</v>
      </c>
      <c r="C25" s="544">
        <v>9.2613225721972017E-2</v>
      </c>
      <c r="D25" s="544">
        <v>9.4852655194798075E-2</v>
      </c>
      <c r="E25" s="544">
        <v>9.3652135874219097E-2</v>
      </c>
      <c r="F25" s="544">
        <v>9.283017711856191E-2</v>
      </c>
      <c r="G25" s="546">
        <v>9.0609687214890475E-2</v>
      </c>
      <c r="I25"/>
      <c r="J25"/>
      <c r="K25"/>
      <c r="L25"/>
    </row>
    <row r="26" spans="1:12" ht="14.5">
      <c r="A26" s="283">
        <v>15</v>
      </c>
      <c r="B26" s="14" t="s">
        <v>86</v>
      </c>
      <c r="C26" s="544">
        <v>4.8181416478152418E-2</v>
      </c>
      <c r="D26" s="544">
        <v>4.661270043239113E-2</v>
      </c>
      <c r="E26" s="544">
        <v>4.4920008696097129E-2</v>
      </c>
      <c r="F26" s="544">
        <v>4.4837830455593836E-2</v>
      </c>
      <c r="G26" s="546">
        <v>4.4640796245343319E-2</v>
      </c>
      <c r="I26"/>
      <c r="J26"/>
      <c r="K26"/>
      <c r="L26"/>
    </row>
    <row r="27" spans="1:12" ht="14.5">
      <c r="A27" s="283">
        <v>16</v>
      </c>
      <c r="B27" s="14" t="s">
        <v>85</v>
      </c>
      <c r="C27" s="544">
        <v>4.434678041699653E-2</v>
      </c>
      <c r="D27" s="544">
        <v>5.1256531009890929E-2</v>
      </c>
      <c r="E27" s="544">
        <v>5.2950174804206211E-2</v>
      </c>
      <c r="F27" s="544">
        <v>5.3216993190035797E-2</v>
      </c>
      <c r="G27" s="546">
        <v>5.2289572743710995E-2</v>
      </c>
      <c r="I27"/>
      <c r="J27"/>
      <c r="K27"/>
      <c r="L27"/>
    </row>
    <row r="28" spans="1:12" ht="14.5">
      <c r="A28" s="283">
        <v>17</v>
      </c>
      <c r="B28" s="14" t="s">
        <v>84</v>
      </c>
      <c r="C28" s="544">
        <v>4.4431809243819599E-2</v>
      </c>
      <c r="D28" s="544">
        <v>4.8239954762406945E-2</v>
      </c>
      <c r="E28" s="544">
        <v>4.8732127178121969E-2</v>
      </c>
      <c r="F28" s="544">
        <v>4.7992346662968074E-2</v>
      </c>
      <c r="G28" s="546">
        <v>4.5968890969547156E-2</v>
      </c>
      <c r="I28"/>
      <c r="J28"/>
      <c r="K28"/>
      <c r="L28"/>
    </row>
    <row r="29" spans="1:12" ht="14.5">
      <c r="A29" s="283">
        <v>18</v>
      </c>
      <c r="B29" s="14" t="s">
        <v>166</v>
      </c>
      <c r="C29" s="544">
        <v>3.4341527428737473E-2</v>
      </c>
      <c r="D29" s="544">
        <v>3.8986271878082492E-2</v>
      </c>
      <c r="E29" s="544">
        <v>3.9634342803266061E-2</v>
      </c>
      <c r="F29" s="544">
        <v>3.9748516923887457E-2</v>
      </c>
      <c r="G29" s="546">
        <v>3.5508359840032901E-2</v>
      </c>
      <c r="I29"/>
      <c r="J29"/>
      <c r="K29"/>
      <c r="L29"/>
    </row>
    <row r="30" spans="1:12" ht="14.5">
      <c r="A30" s="283">
        <v>19</v>
      </c>
      <c r="B30" s="14" t="s">
        <v>167</v>
      </c>
      <c r="C30" s="544">
        <v>0.23413177811420643</v>
      </c>
      <c r="D30" s="544">
        <v>0.25220517881159016</v>
      </c>
      <c r="E30" s="544">
        <v>0.25422726438367182</v>
      </c>
      <c r="F30" s="544">
        <v>0.25389539203758865</v>
      </c>
      <c r="G30" s="546">
        <v>0.22715943532785357</v>
      </c>
      <c r="I30"/>
      <c r="J30"/>
      <c r="K30"/>
      <c r="L30"/>
    </row>
    <row r="31" spans="1:12" ht="14.5">
      <c r="A31" s="13"/>
      <c r="B31" s="124" t="s">
        <v>229</v>
      </c>
      <c r="C31" s="542"/>
      <c r="D31" s="542"/>
      <c r="E31" s="542"/>
      <c r="F31" s="542"/>
      <c r="G31" s="543"/>
      <c r="I31"/>
      <c r="J31"/>
      <c r="K31"/>
      <c r="L31"/>
    </row>
    <row r="32" spans="1:12" ht="14.5">
      <c r="A32" s="283">
        <v>20</v>
      </c>
      <c r="B32" s="14" t="s">
        <v>83</v>
      </c>
      <c r="C32" s="544">
        <v>2.0699066066208038E-2</v>
      </c>
      <c r="D32" s="548">
        <v>1.8758579084670424E-2</v>
      </c>
      <c r="E32" s="548">
        <v>1.8785539896432165E-2</v>
      </c>
      <c r="F32" s="548">
        <v>2.1301809748802535E-2</v>
      </c>
      <c r="G32" s="549">
        <v>2.2382640986833811E-2</v>
      </c>
      <c r="I32"/>
      <c r="J32"/>
      <c r="K32"/>
      <c r="L32"/>
    </row>
    <row r="33" spans="1:12" ht="15" customHeight="1">
      <c r="A33" s="283">
        <v>21</v>
      </c>
      <c r="B33" s="14" t="s">
        <v>711</v>
      </c>
      <c r="C33" s="544">
        <v>1.4682885783665143E-2</v>
      </c>
      <c r="D33" s="548">
        <v>1.4666943972536444E-2</v>
      </c>
      <c r="E33" s="548">
        <v>1.6694618803385828E-2</v>
      </c>
      <c r="F33" s="548">
        <v>1.7573761218961929E-2</v>
      </c>
      <c r="G33" s="549">
        <v>1.9359048245095746E-2</v>
      </c>
      <c r="I33"/>
      <c r="J33"/>
      <c r="K33"/>
      <c r="L33"/>
    </row>
    <row r="34" spans="1:12" ht="14.5">
      <c r="A34" s="283">
        <v>22</v>
      </c>
      <c r="B34" s="14" t="s">
        <v>82</v>
      </c>
      <c r="C34" s="544">
        <v>0.48454726367773943</v>
      </c>
      <c r="D34" s="548">
        <v>0.48625253154263598</v>
      </c>
      <c r="E34" s="548">
        <v>0.48972190359898649</v>
      </c>
      <c r="F34" s="548">
        <v>0.49241051787205864</v>
      </c>
      <c r="G34" s="549">
        <v>0.47591480434355998</v>
      </c>
      <c r="I34"/>
      <c r="J34"/>
      <c r="K34"/>
      <c r="L34"/>
    </row>
    <row r="35" spans="1:12" ht="15" customHeight="1">
      <c r="A35" s="283">
        <v>23</v>
      </c>
      <c r="B35" s="14" t="s">
        <v>81</v>
      </c>
      <c r="C35" s="544">
        <v>0.46776005314703217</v>
      </c>
      <c r="D35" s="548">
        <v>0.47117732629581349</v>
      </c>
      <c r="E35" s="548">
        <v>0.47929515027435926</v>
      </c>
      <c r="F35" s="548">
        <v>0.47290813805162207</v>
      </c>
      <c r="G35" s="549">
        <v>0.46667373084841107</v>
      </c>
      <c r="I35"/>
      <c r="J35"/>
      <c r="K35"/>
      <c r="L35"/>
    </row>
    <row r="36" spans="1:12" ht="14.5">
      <c r="A36" s="283">
        <v>24</v>
      </c>
      <c r="B36" s="14" t="s">
        <v>80</v>
      </c>
      <c r="C36" s="544">
        <v>1.5568764214077562E-2</v>
      </c>
      <c r="D36" s="548">
        <v>0.1672350360732773</v>
      </c>
      <c r="E36" s="548">
        <v>8.182953052780588E-2</v>
      </c>
      <c r="F36" s="548">
        <v>3.2651359863755093E-2</v>
      </c>
      <c r="G36" s="549">
        <v>-1.7214151913553171E-2</v>
      </c>
      <c r="I36"/>
      <c r="J36"/>
      <c r="K36"/>
      <c r="L36"/>
    </row>
    <row r="37" spans="1:12" ht="15" customHeight="1">
      <c r="A37" s="13"/>
      <c r="B37" s="124" t="s">
        <v>230</v>
      </c>
      <c r="C37" s="547"/>
      <c r="D37" s="547"/>
      <c r="E37" s="547"/>
      <c r="F37" s="547"/>
      <c r="G37" s="550"/>
      <c r="I37"/>
      <c r="J37"/>
      <c r="K37"/>
      <c r="L37"/>
    </row>
    <row r="38" spans="1:12" ht="15" customHeight="1">
      <c r="A38" s="283">
        <v>25</v>
      </c>
      <c r="B38" s="14" t="s">
        <v>79</v>
      </c>
      <c r="C38" s="544">
        <v>0.18163793111464363</v>
      </c>
      <c r="D38" s="551">
        <v>0.21176442333582027</v>
      </c>
      <c r="E38" s="551">
        <v>0.21478187759238598</v>
      </c>
      <c r="F38" s="551">
        <v>0.22963275743517125</v>
      </c>
      <c r="G38" s="552">
        <v>0.2543218414941032</v>
      </c>
      <c r="I38"/>
      <c r="J38"/>
      <c r="K38"/>
      <c r="L38"/>
    </row>
    <row r="39" spans="1:12" ht="15" customHeight="1">
      <c r="A39" s="283">
        <v>26</v>
      </c>
      <c r="B39" s="14" t="s">
        <v>78</v>
      </c>
      <c r="C39" s="544">
        <v>0.50372786914642287</v>
      </c>
      <c r="D39" s="551">
        <v>0.505595313809166</v>
      </c>
      <c r="E39" s="551">
        <v>0.52511630155965161</v>
      </c>
      <c r="F39" s="551">
        <v>0.52602433559449957</v>
      </c>
      <c r="G39" s="552">
        <v>0.52591729839571644</v>
      </c>
      <c r="I39"/>
      <c r="J39"/>
      <c r="K39"/>
      <c r="L39"/>
    </row>
    <row r="40" spans="1:12" ht="15" customHeight="1">
      <c r="A40" s="283">
        <v>27</v>
      </c>
      <c r="B40" s="14" t="s">
        <v>77</v>
      </c>
      <c r="C40" s="544">
        <v>0.40344975158310709</v>
      </c>
      <c r="D40" s="551">
        <v>0.43980080276019395</v>
      </c>
      <c r="E40" s="551">
        <v>0.44559181424164301</v>
      </c>
      <c r="F40" s="551">
        <v>0.46679888215381748</v>
      </c>
      <c r="G40" s="552">
        <v>0.4354092980803454</v>
      </c>
      <c r="I40"/>
      <c r="J40"/>
      <c r="K40"/>
      <c r="L40"/>
    </row>
    <row r="41" spans="1:12" ht="15" customHeight="1">
      <c r="A41" s="284"/>
      <c r="B41" s="124" t="s">
        <v>271</v>
      </c>
      <c r="C41" s="542"/>
      <c r="D41" s="542"/>
      <c r="E41" s="542"/>
      <c r="F41" s="542"/>
      <c r="G41" s="543"/>
      <c r="I41"/>
      <c r="J41"/>
      <c r="K41"/>
      <c r="L41"/>
    </row>
    <row r="42" spans="1:12" ht="14.5">
      <c r="A42" s="283">
        <v>28</v>
      </c>
      <c r="B42" s="14" t="s">
        <v>254</v>
      </c>
      <c r="C42" s="553">
        <v>7028862268.2381506</v>
      </c>
      <c r="D42" s="554">
        <v>7195468707.1080456</v>
      </c>
      <c r="E42" s="554">
        <v>6533444602.1878777</v>
      </c>
      <c r="F42" s="554">
        <v>6422819412.113842</v>
      </c>
      <c r="G42" s="555">
        <v>7349580739.2753048</v>
      </c>
      <c r="I42"/>
      <c r="J42"/>
      <c r="K42"/>
      <c r="L42"/>
    </row>
    <row r="43" spans="1:12" ht="15" customHeight="1">
      <c r="A43" s="283">
        <v>29</v>
      </c>
      <c r="B43" s="14" t="s">
        <v>266</v>
      </c>
      <c r="C43" s="553">
        <v>6001337469.8659096</v>
      </c>
      <c r="D43" s="556">
        <v>6183053790.4335251</v>
      </c>
      <c r="E43" s="556">
        <v>5517160147.0382814</v>
      </c>
      <c r="F43" s="556">
        <v>5129517890.5625534</v>
      </c>
      <c r="G43" s="557">
        <v>5089178332.7643776</v>
      </c>
      <c r="I43"/>
      <c r="J43"/>
      <c r="K43"/>
      <c r="L43"/>
    </row>
    <row r="44" spans="1:12" ht="15" customHeight="1">
      <c r="A44" s="313">
        <v>30</v>
      </c>
      <c r="B44" s="314" t="s">
        <v>255</v>
      </c>
      <c r="C44" s="544">
        <v>1.1712159670292961</v>
      </c>
      <c r="D44" s="544">
        <v>1.1637402731706681</v>
      </c>
      <c r="E44" s="544">
        <v>1.1842042695996704</v>
      </c>
      <c r="F44" s="544">
        <v>1.2521292544725782</v>
      </c>
      <c r="G44" s="552">
        <v>1.4441586163248292</v>
      </c>
      <c r="I44"/>
      <c r="J44"/>
      <c r="K44"/>
      <c r="L44"/>
    </row>
    <row r="45" spans="1:12" ht="15" customHeight="1">
      <c r="A45" s="313"/>
      <c r="B45" s="124" t="s">
        <v>373</v>
      </c>
      <c r="C45" s="542"/>
      <c r="D45" s="542"/>
      <c r="E45" s="542"/>
      <c r="F45" s="542"/>
      <c r="G45" s="543"/>
      <c r="I45"/>
      <c r="J45"/>
      <c r="K45"/>
      <c r="L45"/>
    </row>
    <row r="46" spans="1:12" ht="15" customHeight="1">
      <c r="A46" s="313">
        <v>31</v>
      </c>
      <c r="B46" s="314" t="s">
        <v>380</v>
      </c>
      <c r="C46" s="539">
        <v>20310275397.210487</v>
      </c>
      <c r="D46" s="558">
        <v>20681900632.380707</v>
      </c>
      <c r="E46" s="558">
        <v>19217647981.280659</v>
      </c>
      <c r="F46" s="558">
        <v>19086249098.783802</v>
      </c>
      <c r="G46" s="559">
        <v>18401361992.087978</v>
      </c>
      <c r="I46"/>
      <c r="J46"/>
      <c r="K46"/>
      <c r="L46"/>
    </row>
    <row r="47" spans="1:12" ht="15" customHeight="1">
      <c r="A47" s="313">
        <v>32</v>
      </c>
      <c r="B47" s="314" t="s">
        <v>395</v>
      </c>
      <c r="C47" s="539">
        <v>17697702043.918415</v>
      </c>
      <c r="D47" s="558">
        <v>17246298414.654442</v>
      </c>
      <c r="E47" s="558">
        <v>15480185978.805775</v>
      </c>
      <c r="F47" s="558">
        <v>14706778719.027988</v>
      </c>
      <c r="G47" s="559">
        <v>14017974940.81904</v>
      </c>
      <c r="I47"/>
      <c r="J47"/>
      <c r="K47"/>
      <c r="L47"/>
    </row>
    <row r="48" spans="1:12" ht="15" thickBot="1">
      <c r="A48" s="285">
        <v>33</v>
      </c>
      <c r="B48" s="126" t="s">
        <v>413</v>
      </c>
      <c r="C48" s="560">
        <v>1.147622179806663</v>
      </c>
      <c r="D48" s="560">
        <v>1.1992080929555864</v>
      </c>
      <c r="E48" s="560">
        <v>1.2414352132197841</v>
      </c>
      <c r="F48" s="560">
        <v>1.2977858349149938</v>
      </c>
      <c r="G48" s="561">
        <v>1.3126975950359936</v>
      </c>
      <c r="I48"/>
      <c r="J48"/>
      <c r="K48"/>
      <c r="L48"/>
    </row>
    <row r="49" spans="1:2">
      <c r="A49" s="16"/>
    </row>
    <row r="50" spans="1:2" ht="38">
      <c r="B50" s="181" t="s">
        <v>708</v>
      </c>
    </row>
    <row r="51" spans="1:2" ht="50.5">
      <c r="B51" s="181" t="s">
        <v>270</v>
      </c>
    </row>
    <row r="53" spans="1:2">
      <c r="B53" s="180"/>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heetViews>
  <sheetFormatPr defaultColWidth="9.1796875" defaultRowHeight="12"/>
  <cols>
    <col min="1" max="1" width="11.81640625" style="386" bestFit="1" customWidth="1"/>
    <col min="2" max="2" width="105.1796875" style="386" bestFit="1" customWidth="1"/>
    <col min="3" max="4" width="16" style="386" bestFit="1" customWidth="1"/>
    <col min="5" max="5" width="17.453125" style="386" bestFit="1" customWidth="1"/>
    <col min="6" max="6" width="16" style="386" bestFit="1" customWidth="1"/>
    <col min="7" max="7" width="20.90625" style="386" customWidth="1"/>
    <col min="8" max="8" width="17" style="386" bestFit="1" customWidth="1"/>
    <col min="9" max="16384" width="9.1796875" style="386"/>
  </cols>
  <sheetData>
    <row r="1" spans="1:8" ht="13">
      <c r="A1" s="315" t="s">
        <v>30</v>
      </c>
      <c r="B1" s="396" t="str">
        <f>'Info '!C2</f>
        <v>JSC TBC Bank</v>
      </c>
    </row>
    <row r="2" spans="1:8">
      <c r="A2" s="316" t="s">
        <v>31</v>
      </c>
      <c r="B2" s="395">
        <f>'1. key ratios '!B2</f>
        <v>45382</v>
      </c>
    </row>
    <row r="3" spans="1:8">
      <c r="A3" s="317" t="s">
        <v>416</v>
      </c>
    </row>
    <row r="5" spans="1:8" ht="12" customHeight="1">
      <c r="A5" s="725" t="s">
        <v>417</v>
      </c>
      <c r="B5" s="726"/>
      <c r="C5" s="731" t="s">
        <v>418</v>
      </c>
      <c r="D5" s="732"/>
      <c r="E5" s="732"/>
      <c r="F5" s="732"/>
      <c r="G5" s="732"/>
      <c r="H5" s="733"/>
    </row>
    <row r="6" spans="1:8">
      <c r="A6" s="727"/>
      <c r="B6" s="728"/>
      <c r="C6" s="734"/>
      <c r="D6" s="735"/>
      <c r="E6" s="735"/>
      <c r="F6" s="735"/>
      <c r="G6" s="735"/>
      <c r="H6" s="736"/>
    </row>
    <row r="7" spans="1:8">
      <c r="A7" s="729"/>
      <c r="B7" s="730"/>
      <c r="C7" s="394" t="s">
        <v>419</v>
      </c>
      <c r="D7" s="394" t="s">
        <v>420</v>
      </c>
      <c r="E7" s="394" t="s">
        <v>421</v>
      </c>
      <c r="F7" s="394" t="s">
        <v>422</v>
      </c>
      <c r="G7" s="394" t="s">
        <v>423</v>
      </c>
      <c r="H7" s="394" t="s">
        <v>64</v>
      </c>
    </row>
    <row r="8" spans="1:8">
      <c r="A8" s="390">
        <v>1</v>
      </c>
      <c r="B8" s="389" t="s">
        <v>51</v>
      </c>
      <c r="C8" s="646">
        <v>2080054031.0741601</v>
      </c>
      <c r="D8" s="646">
        <v>639365458.94710004</v>
      </c>
      <c r="E8" s="646">
        <v>1585583348.8176091</v>
      </c>
      <c r="F8" s="646">
        <v>446397669.91000003</v>
      </c>
      <c r="G8" s="646">
        <v>6544014.9199999999</v>
      </c>
      <c r="H8" s="647">
        <v>4757944523.668869</v>
      </c>
    </row>
    <row r="9" spans="1:8">
      <c r="A9" s="390">
        <v>2</v>
      </c>
      <c r="B9" s="389" t="s">
        <v>52</v>
      </c>
      <c r="C9" s="646">
        <v>0</v>
      </c>
      <c r="D9" s="646">
        <v>0</v>
      </c>
      <c r="E9" s="646">
        <v>0</v>
      </c>
      <c r="F9" s="646">
        <v>0</v>
      </c>
      <c r="G9" s="646">
        <v>0</v>
      </c>
      <c r="H9" s="647">
        <v>0</v>
      </c>
    </row>
    <row r="10" spans="1:8">
      <c r="A10" s="390">
        <v>3</v>
      </c>
      <c r="B10" s="389" t="s">
        <v>164</v>
      </c>
      <c r="C10" s="646">
        <v>0</v>
      </c>
      <c r="D10" s="646">
        <v>0</v>
      </c>
      <c r="E10" s="646">
        <v>303519580.99000001</v>
      </c>
      <c r="F10" s="646">
        <v>0</v>
      </c>
      <c r="G10" s="646">
        <v>0</v>
      </c>
      <c r="H10" s="647">
        <v>303519580.99000001</v>
      </c>
    </row>
    <row r="11" spans="1:8">
      <c r="A11" s="390">
        <v>4</v>
      </c>
      <c r="B11" s="389" t="s">
        <v>53</v>
      </c>
      <c r="C11" s="646">
        <v>0</v>
      </c>
      <c r="D11" s="646">
        <v>29490473.960000001</v>
      </c>
      <c r="E11" s="646">
        <v>650544996.24077404</v>
      </c>
      <c r="F11" s="646">
        <v>0</v>
      </c>
      <c r="G11" s="646">
        <v>20807716</v>
      </c>
      <c r="H11" s="647">
        <v>700843186.20077407</v>
      </c>
    </row>
    <row r="12" spans="1:8">
      <c r="A12" s="390">
        <v>5</v>
      </c>
      <c r="B12" s="389" t="s">
        <v>54</v>
      </c>
      <c r="C12" s="646">
        <v>0</v>
      </c>
      <c r="D12" s="646">
        <v>0</v>
      </c>
      <c r="E12" s="646">
        <v>0</v>
      </c>
      <c r="F12" s="646">
        <v>0</v>
      </c>
      <c r="G12" s="646">
        <v>0</v>
      </c>
      <c r="H12" s="647">
        <v>0</v>
      </c>
    </row>
    <row r="13" spans="1:8">
      <c r="A13" s="390">
        <v>6</v>
      </c>
      <c r="B13" s="389" t="s">
        <v>55</v>
      </c>
      <c r="C13" s="646">
        <v>518210709.36321098</v>
      </c>
      <c r="D13" s="646">
        <v>926475384.82573318</v>
      </c>
      <c r="E13" s="646">
        <v>0</v>
      </c>
      <c r="F13" s="646">
        <v>660251.48250000004</v>
      </c>
      <c r="G13" s="646">
        <v>0</v>
      </c>
      <c r="H13" s="647">
        <v>1445346345.6714442</v>
      </c>
    </row>
    <row r="14" spans="1:8">
      <c r="A14" s="390">
        <v>7</v>
      </c>
      <c r="B14" s="389" t="s">
        <v>56</v>
      </c>
      <c r="C14" s="646">
        <v>0</v>
      </c>
      <c r="D14" s="646">
        <v>2923387687.147583</v>
      </c>
      <c r="E14" s="646">
        <v>3273679453.7793145</v>
      </c>
      <c r="F14" s="646">
        <v>1817915095.577399</v>
      </c>
      <c r="G14" s="646">
        <v>99625909.718092829</v>
      </c>
      <c r="H14" s="647">
        <v>8114608146.2223892</v>
      </c>
    </row>
    <row r="15" spans="1:8">
      <c r="A15" s="390">
        <v>8</v>
      </c>
      <c r="B15" s="391" t="s">
        <v>57</v>
      </c>
      <c r="C15" s="646">
        <v>0</v>
      </c>
      <c r="D15" s="646">
        <v>1720031131.3519616</v>
      </c>
      <c r="E15" s="646">
        <v>2990099285.8474603</v>
      </c>
      <c r="F15" s="646">
        <v>1650284022.6637537</v>
      </c>
      <c r="G15" s="646">
        <v>27319810.156825203</v>
      </c>
      <c r="H15" s="647">
        <v>6387734250.0200005</v>
      </c>
    </row>
    <row r="16" spans="1:8">
      <c r="A16" s="390">
        <v>9</v>
      </c>
      <c r="B16" s="389" t="s">
        <v>58</v>
      </c>
      <c r="C16" s="646">
        <v>0</v>
      </c>
      <c r="D16" s="646">
        <v>553450372.51861334</v>
      </c>
      <c r="E16" s="646">
        <v>1666969070.2890573</v>
      </c>
      <c r="F16" s="646">
        <v>1792867481.7623034</v>
      </c>
      <c r="G16" s="646">
        <v>7256446.4400285827</v>
      </c>
      <c r="H16" s="647">
        <v>4020543371.0100026</v>
      </c>
    </row>
    <row r="17" spans="1:8">
      <c r="A17" s="390">
        <v>10</v>
      </c>
      <c r="B17" s="393" t="s">
        <v>431</v>
      </c>
      <c r="C17" s="646">
        <v>0</v>
      </c>
      <c r="D17" s="646">
        <v>36656152.091771759</v>
      </c>
      <c r="E17" s="646">
        <v>73933514.30358009</v>
      </c>
      <c r="F17" s="646">
        <v>36539060.260072902</v>
      </c>
      <c r="G17" s="646">
        <v>42749625.134575233</v>
      </c>
      <c r="H17" s="647">
        <v>189878351.79000002</v>
      </c>
    </row>
    <row r="18" spans="1:8">
      <c r="A18" s="390">
        <v>11</v>
      </c>
      <c r="B18" s="389" t="s">
        <v>60</v>
      </c>
      <c r="C18" s="646">
        <v>0</v>
      </c>
      <c r="D18" s="646">
        <v>49060942.203907013</v>
      </c>
      <c r="E18" s="646">
        <v>146695805.93252197</v>
      </c>
      <c r="F18" s="646">
        <v>144483900.57851765</v>
      </c>
      <c r="G18" s="646">
        <v>2007648.7850533507</v>
      </c>
      <c r="H18" s="647">
        <v>342248297.5</v>
      </c>
    </row>
    <row r="19" spans="1:8">
      <c r="A19" s="390">
        <v>12</v>
      </c>
      <c r="B19" s="389" t="s">
        <v>61</v>
      </c>
      <c r="C19" s="646">
        <v>0</v>
      </c>
      <c r="D19" s="646">
        <v>0</v>
      </c>
      <c r="E19" s="646">
        <v>0</v>
      </c>
      <c r="F19" s="646">
        <v>0</v>
      </c>
      <c r="G19" s="646">
        <v>0</v>
      </c>
      <c r="H19" s="647">
        <v>0</v>
      </c>
    </row>
    <row r="20" spans="1:8">
      <c r="A20" s="392">
        <v>13</v>
      </c>
      <c r="B20" s="391" t="s">
        <v>144</v>
      </c>
      <c r="C20" s="646">
        <v>0</v>
      </c>
      <c r="D20" s="646">
        <v>0</v>
      </c>
      <c r="E20" s="646">
        <v>0</v>
      </c>
      <c r="F20" s="646">
        <v>0</v>
      </c>
      <c r="G20" s="646">
        <v>0</v>
      </c>
      <c r="H20" s="647">
        <v>0</v>
      </c>
    </row>
    <row r="21" spans="1:8">
      <c r="A21" s="390">
        <v>14</v>
      </c>
      <c r="B21" s="389" t="s">
        <v>63</v>
      </c>
      <c r="C21" s="646">
        <v>921143495.84879994</v>
      </c>
      <c r="D21" s="646">
        <v>922395340.6293509</v>
      </c>
      <c r="E21" s="646">
        <v>1016909514.5477794</v>
      </c>
      <c r="F21" s="646">
        <v>773002758.3689518</v>
      </c>
      <c r="G21" s="646">
        <v>1186254599.6045182</v>
      </c>
      <c r="H21" s="647">
        <v>4819705708.9994001</v>
      </c>
    </row>
    <row r="22" spans="1:8">
      <c r="A22" s="388">
        <v>15</v>
      </c>
      <c r="B22" s="387" t="s">
        <v>64</v>
      </c>
      <c r="C22" s="646">
        <v>3519408236.286171</v>
      </c>
      <c r="D22" s="646">
        <v>7763656791.5842495</v>
      </c>
      <c r="E22" s="646">
        <v>11634001056.444515</v>
      </c>
      <c r="F22" s="646">
        <v>6625611180.3434258</v>
      </c>
      <c r="G22" s="646">
        <v>1349816145.6245179</v>
      </c>
      <c r="H22" s="647">
        <v>30892493410.282879</v>
      </c>
    </row>
    <row r="26" spans="1:8" ht="24">
      <c r="B26" s="321"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heetViews>
  <sheetFormatPr defaultColWidth="9.1796875" defaultRowHeight="12"/>
  <cols>
    <col min="1" max="1" width="11.81640625" style="397" bestFit="1" customWidth="1"/>
    <col min="2" max="2" width="86.81640625" style="386" customWidth="1"/>
    <col min="3" max="4" width="31.54296875" style="386" customWidth="1"/>
    <col min="5" max="5" width="15.08984375" style="318" bestFit="1" customWidth="1"/>
    <col min="6" max="6" width="11.81640625" style="318" bestFit="1" customWidth="1"/>
    <col min="7" max="7" width="21.54296875" style="386" bestFit="1" customWidth="1"/>
    <col min="8" max="8" width="41.453125" style="386" customWidth="1"/>
    <col min="9" max="16384" width="9.1796875" style="386"/>
  </cols>
  <sheetData>
    <row r="1" spans="1:8" ht="13">
      <c r="A1" s="315" t="s">
        <v>30</v>
      </c>
      <c r="B1" s="396" t="str">
        <f>'Info '!C2</f>
        <v>JSC TBC Bank</v>
      </c>
      <c r="C1" s="410"/>
      <c r="D1" s="410"/>
      <c r="E1" s="410"/>
      <c r="F1" s="410"/>
      <c r="G1" s="410"/>
      <c r="H1" s="410"/>
    </row>
    <row r="2" spans="1:8">
      <c r="A2" s="316" t="s">
        <v>31</v>
      </c>
      <c r="B2" s="395">
        <f>'1. key ratios '!B2</f>
        <v>45382</v>
      </c>
      <c r="C2" s="410"/>
      <c r="D2" s="410"/>
      <c r="E2" s="410"/>
      <c r="F2" s="410"/>
      <c r="G2" s="410"/>
      <c r="H2" s="410"/>
    </row>
    <row r="3" spans="1:8">
      <c r="A3" s="317" t="s">
        <v>424</v>
      </c>
      <c r="B3" s="410"/>
      <c r="C3" s="410"/>
      <c r="D3" s="410"/>
      <c r="E3" s="410"/>
      <c r="F3" s="410"/>
      <c r="G3" s="410"/>
      <c r="H3" s="410"/>
    </row>
    <row r="4" spans="1:8">
      <c r="A4" s="411"/>
      <c r="B4" s="410"/>
      <c r="C4" s="409" t="s">
        <v>0</v>
      </c>
      <c r="D4" s="409" t="s">
        <v>1</v>
      </c>
      <c r="E4" s="409" t="s">
        <v>2</v>
      </c>
      <c r="F4" s="409" t="s">
        <v>3</v>
      </c>
      <c r="G4" s="409" t="s">
        <v>4</v>
      </c>
      <c r="H4" s="409" t="s">
        <v>5</v>
      </c>
    </row>
    <row r="5" spans="1:8" ht="34" customHeight="1">
      <c r="A5" s="725" t="s">
        <v>425</v>
      </c>
      <c r="B5" s="726"/>
      <c r="C5" s="739" t="s">
        <v>426</v>
      </c>
      <c r="D5" s="739"/>
      <c r="E5" s="739" t="s">
        <v>663</v>
      </c>
      <c r="F5" s="737" t="s">
        <v>427</v>
      </c>
      <c r="G5" s="737" t="s">
        <v>428</v>
      </c>
      <c r="H5" s="407" t="s">
        <v>662</v>
      </c>
    </row>
    <row r="6" spans="1:8" ht="24">
      <c r="A6" s="729"/>
      <c r="B6" s="730"/>
      <c r="C6" s="408" t="s">
        <v>429</v>
      </c>
      <c r="D6" s="408" t="s">
        <v>430</v>
      </c>
      <c r="E6" s="739"/>
      <c r="F6" s="738"/>
      <c r="G6" s="738"/>
      <c r="H6" s="407" t="s">
        <v>661</v>
      </c>
    </row>
    <row r="7" spans="1:8">
      <c r="A7" s="405">
        <v>1</v>
      </c>
      <c r="B7" s="389" t="s">
        <v>51</v>
      </c>
      <c r="C7" s="648">
        <v>0</v>
      </c>
      <c r="D7" s="648">
        <v>4762031213.5271597</v>
      </c>
      <c r="E7" s="648">
        <v>4086689.8582999995</v>
      </c>
      <c r="F7" s="648">
        <v>0</v>
      </c>
      <c r="G7" s="648">
        <v>0</v>
      </c>
      <c r="H7" s="649">
        <v>4757944523.6688595</v>
      </c>
    </row>
    <row r="8" spans="1:8">
      <c r="A8" s="405">
        <v>2</v>
      </c>
      <c r="B8" s="389" t="s">
        <v>52</v>
      </c>
      <c r="C8" s="648">
        <v>0</v>
      </c>
      <c r="D8" s="648">
        <v>0</v>
      </c>
      <c r="E8" s="648">
        <v>0</v>
      </c>
      <c r="F8" s="648">
        <v>0</v>
      </c>
      <c r="G8" s="648">
        <v>0</v>
      </c>
      <c r="H8" s="649">
        <v>0</v>
      </c>
    </row>
    <row r="9" spans="1:8">
      <c r="A9" s="405">
        <v>3</v>
      </c>
      <c r="B9" s="389" t="s">
        <v>164</v>
      </c>
      <c r="C9" s="648">
        <v>0</v>
      </c>
      <c r="D9" s="648">
        <v>303519580.99000001</v>
      </c>
      <c r="E9" s="648">
        <v>0</v>
      </c>
      <c r="F9" s="648">
        <v>0</v>
      </c>
      <c r="G9" s="648">
        <v>0</v>
      </c>
      <c r="H9" s="649">
        <v>303519580.99000001</v>
      </c>
    </row>
    <row r="10" spans="1:8">
      <c r="A10" s="405">
        <v>4</v>
      </c>
      <c r="B10" s="389" t="s">
        <v>53</v>
      </c>
      <c r="C10" s="648">
        <v>0</v>
      </c>
      <c r="D10" s="648">
        <v>700843186.20077395</v>
      </c>
      <c r="E10" s="648">
        <v>0</v>
      </c>
      <c r="F10" s="648">
        <v>0</v>
      </c>
      <c r="G10" s="648">
        <v>0</v>
      </c>
      <c r="H10" s="649">
        <v>700843186.20077395</v>
      </c>
    </row>
    <row r="11" spans="1:8">
      <c r="A11" s="405">
        <v>5</v>
      </c>
      <c r="B11" s="389" t="s">
        <v>54</v>
      </c>
      <c r="C11" s="648">
        <v>0</v>
      </c>
      <c r="D11" s="648">
        <v>0</v>
      </c>
      <c r="E11" s="648">
        <v>0</v>
      </c>
      <c r="F11" s="648">
        <v>0</v>
      </c>
      <c r="G11" s="648">
        <v>0</v>
      </c>
      <c r="H11" s="649">
        <v>0</v>
      </c>
    </row>
    <row r="12" spans="1:8">
      <c r="A12" s="405">
        <v>6</v>
      </c>
      <c r="B12" s="389" t="s">
        <v>55</v>
      </c>
      <c r="C12" s="648">
        <v>0</v>
      </c>
      <c r="D12" s="648">
        <v>1445404427.9469371</v>
      </c>
      <c r="E12" s="648">
        <v>58082.275500000003</v>
      </c>
      <c r="F12" s="648">
        <v>0</v>
      </c>
      <c r="G12" s="648">
        <v>0</v>
      </c>
      <c r="H12" s="649">
        <v>1445346345.671437</v>
      </c>
    </row>
    <row r="13" spans="1:8">
      <c r="A13" s="405">
        <v>7</v>
      </c>
      <c r="B13" s="389" t="s">
        <v>56</v>
      </c>
      <c r="C13" s="648">
        <v>133260013.14611083</v>
      </c>
      <c r="D13" s="648">
        <v>8041080376.8949776</v>
      </c>
      <c r="E13" s="648">
        <v>59732073.818701282</v>
      </c>
      <c r="F13" s="648">
        <v>0</v>
      </c>
      <c r="G13" s="648">
        <v>0</v>
      </c>
      <c r="H13" s="649">
        <v>8114608316.2223864</v>
      </c>
    </row>
    <row r="14" spans="1:8">
      <c r="A14" s="405">
        <v>8</v>
      </c>
      <c r="B14" s="391" t="s">
        <v>57</v>
      </c>
      <c r="C14" s="648">
        <v>181962456.14396936</v>
      </c>
      <c r="D14" s="648">
        <v>6415109059.5872288</v>
      </c>
      <c r="E14" s="648">
        <v>209337265.71119976</v>
      </c>
      <c r="F14" s="648">
        <v>0</v>
      </c>
      <c r="G14" s="648">
        <v>29309453.10000005</v>
      </c>
      <c r="H14" s="649">
        <v>6387734250.0199986</v>
      </c>
    </row>
    <row r="15" spans="1:8">
      <c r="A15" s="405">
        <v>9</v>
      </c>
      <c r="B15" s="389" t="s">
        <v>58</v>
      </c>
      <c r="C15" s="648">
        <v>56810544.822325364</v>
      </c>
      <c r="D15" s="648">
        <v>3992069718.9196939</v>
      </c>
      <c r="E15" s="648">
        <v>28336892.732018124</v>
      </c>
      <c r="F15" s="648">
        <v>0</v>
      </c>
      <c r="G15" s="648">
        <v>93605.45</v>
      </c>
      <c r="H15" s="649">
        <v>4020543371.0100012</v>
      </c>
    </row>
    <row r="16" spans="1:8">
      <c r="A16" s="405">
        <v>10</v>
      </c>
      <c r="B16" s="393" t="s">
        <v>431</v>
      </c>
      <c r="C16" s="648">
        <v>272480915.7669</v>
      </c>
      <c r="D16" s="648">
        <v>18070218.633899998</v>
      </c>
      <c r="E16" s="648">
        <v>100672782.61080004</v>
      </c>
      <c r="F16" s="648">
        <v>0</v>
      </c>
      <c r="G16" s="648">
        <v>35676364.970000081</v>
      </c>
      <c r="H16" s="649">
        <v>189878351.78999996</v>
      </c>
    </row>
    <row r="17" spans="1:8">
      <c r="A17" s="405">
        <v>11</v>
      </c>
      <c r="B17" s="389" t="s">
        <v>60</v>
      </c>
      <c r="C17" s="648">
        <v>1727025.5443</v>
      </c>
      <c r="D17" s="648">
        <v>341793662.30519992</v>
      </c>
      <c r="E17" s="648">
        <v>1272390.3495</v>
      </c>
      <c r="F17" s="648">
        <v>0</v>
      </c>
      <c r="G17" s="648">
        <v>0</v>
      </c>
      <c r="H17" s="649">
        <v>342248297.49999994</v>
      </c>
    </row>
    <row r="18" spans="1:8">
      <c r="A18" s="405">
        <v>12</v>
      </c>
      <c r="B18" s="389" t="s">
        <v>61</v>
      </c>
      <c r="C18" s="648">
        <v>0</v>
      </c>
      <c r="D18" s="648">
        <v>0</v>
      </c>
      <c r="E18" s="648">
        <v>0</v>
      </c>
      <c r="F18" s="648">
        <v>0</v>
      </c>
      <c r="G18" s="648">
        <v>0</v>
      </c>
      <c r="H18" s="649">
        <v>0</v>
      </c>
    </row>
    <row r="19" spans="1:8">
      <c r="A19" s="406">
        <v>13</v>
      </c>
      <c r="B19" s="391" t="s">
        <v>144</v>
      </c>
      <c r="C19" s="648">
        <v>0</v>
      </c>
      <c r="D19" s="648">
        <v>0</v>
      </c>
      <c r="E19" s="648">
        <v>0</v>
      </c>
      <c r="F19" s="648">
        <v>0</v>
      </c>
      <c r="G19" s="648">
        <v>0</v>
      </c>
      <c r="H19" s="649">
        <v>0</v>
      </c>
    </row>
    <row r="20" spans="1:8">
      <c r="A20" s="405">
        <v>14</v>
      </c>
      <c r="B20" s="389" t="s">
        <v>63</v>
      </c>
      <c r="C20" s="648">
        <v>107417010.7386945</v>
      </c>
      <c r="D20" s="648">
        <v>5106237166.6903839</v>
      </c>
      <c r="E20" s="648">
        <v>33952297.559679516</v>
      </c>
      <c r="F20" s="648">
        <v>0</v>
      </c>
      <c r="G20" s="648">
        <v>7627749.7899999889</v>
      </c>
      <c r="H20" s="649">
        <v>5179701879.8693981</v>
      </c>
    </row>
    <row r="21" spans="1:8" s="402" customFormat="1">
      <c r="A21" s="404">
        <v>15</v>
      </c>
      <c r="B21" s="403" t="s">
        <v>64</v>
      </c>
      <c r="C21" s="650">
        <v>481177050.39540005</v>
      </c>
      <c r="D21" s="650">
        <v>31108088393.062355</v>
      </c>
      <c r="E21" s="650">
        <v>336775692.30489868</v>
      </c>
      <c r="F21" s="650">
        <v>0</v>
      </c>
      <c r="G21" s="650">
        <v>37030808.340000041</v>
      </c>
      <c r="H21" s="649">
        <v>31252489751.152855</v>
      </c>
    </row>
    <row r="22" spans="1:8">
      <c r="A22" s="401">
        <v>16</v>
      </c>
      <c r="B22" s="400" t="s">
        <v>432</v>
      </c>
      <c r="C22" s="648">
        <v>447287016.58410019</v>
      </c>
      <c r="D22" s="648">
        <v>21161756363.468189</v>
      </c>
      <c r="E22" s="648">
        <v>317283115.81229872</v>
      </c>
      <c r="F22" s="648">
        <v>0</v>
      </c>
      <c r="G22" s="648">
        <v>35676364.970000081</v>
      </c>
      <c r="H22" s="649">
        <v>21291760264.23999</v>
      </c>
    </row>
    <row r="23" spans="1:8">
      <c r="A23" s="401">
        <v>17</v>
      </c>
      <c r="B23" s="400" t="s">
        <v>433</v>
      </c>
      <c r="C23" s="648">
        <v>0</v>
      </c>
      <c r="D23" s="648">
        <v>3902482447.5192885</v>
      </c>
      <c r="E23" s="648">
        <v>4515461.0621999996</v>
      </c>
      <c r="F23" s="648">
        <v>0</v>
      </c>
      <c r="G23" s="648">
        <v>0</v>
      </c>
      <c r="H23" s="649">
        <v>3897966986.4570885</v>
      </c>
    </row>
    <row r="25" spans="1:8">
      <c r="E25" s="386"/>
      <c r="F25" s="386"/>
    </row>
    <row r="26" spans="1:8" ht="42.5" customHeight="1">
      <c r="B26" s="321"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zoomScale="85" zoomScaleNormal="85" workbookViewId="0"/>
  </sheetViews>
  <sheetFormatPr defaultColWidth="9.1796875" defaultRowHeight="12"/>
  <cols>
    <col min="1" max="1" width="11" style="386" bestFit="1" customWidth="1"/>
    <col min="2" max="2" width="93.453125" style="386" customWidth="1"/>
    <col min="3" max="4" width="35" style="386" customWidth="1"/>
    <col min="5" max="5" width="15.08984375" style="386" bestFit="1" customWidth="1"/>
    <col min="6" max="6" width="11.81640625" style="386" bestFit="1" customWidth="1"/>
    <col min="7" max="7" width="22" style="386" customWidth="1"/>
    <col min="8" max="8" width="19.90625" style="386" customWidth="1"/>
    <col min="9" max="16384" width="9.1796875" style="386"/>
  </cols>
  <sheetData>
    <row r="1" spans="1:8" ht="13">
      <c r="A1" s="315" t="s">
        <v>30</v>
      </c>
      <c r="B1" s="396" t="str">
        <f>'Info '!C2</f>
        <v>JSC TBC Bank</v>
      </c>
      <c r="C1" s="410"/>
      <c r="D1" s="410"/>
      <c r="E1" s="410"/>
      <c r="F1" s="410"/>
      <c r="G1" s="410"/>
      <c r="H1" s="410"/>
    </row>
    <row r="2" spans="1:8">
      <c r="A2" s="316" t="s">
        <v>31</v>
      </c>
      <c r="B2" s="395">
        <f>'1. key ratios '!B2</f>
        <v>45382</v>
      </c>
      <c r="C2" s="410"/>
      <c r="D2" s="410"/>
      <c r="E2" s="410"/>
      <c r="F2" s="410"/>
      <c r="G2" s="410"/>
      <c r="H2" s="410"/>
    </row>
    <row r="3" spans="1:8">
      <c r="A3" s="317" t="s">
        <v>434</v>
      </c>
      <c r="B3" s="410"/>
      <c r="C3" s="410"/>
      <c r="D3" s="410"/>
      <c r="E3" s="410"/>
      <c r="F3" s="410"/>
      <c r="G3" s="410"/>
      <c r="H3" s="410"/>
    </row>
    <row r="4" spans="1:8">
      <c r="A4" s="411"/>
      <c r="B4" s="410"/>
      <c r="C4" s="409" t="s">
        <v>0</v>
      </c>
      <c r="D4" s="409" t="s">
        <v>1</v>
      </c>
      <c r="E4" s="409" t="s">
        <v>2</v>
      </c>
      <c r="F4" s="409" t="s">
        <v>3</v>
      </c>
      <c r="G4" s="409" t="s">
        <v>4</v>
      </c>
      <c r="H4" s="409" t="s">
        <v>5</v>
      </c>
    </row>
    <row r="5" spans="1:8" ht="41.5" customHeight="1">
      <c r="A5" s="725" t="s">
        <v>425</v>
      </c>
      <c r="B5" s="726"/>
      <c r="C5" s="739" t="s">
        <v>426</v>
      </c>
      <c r="D5" s="739"/>
      <c r="E5" s="739" t="s">
        <v>663</v>
      </c>
      <c r="F5" s="737" t="s">
        <v>427</v>
      </c>
      <c r="G5" s="737" t="s">
        <v>428</v>
      </c>
      <c r="H5" s="407" t="s">
        <v>662</v>
      </c>
    </row>
    <row r="6" spans="1:8" ht="24">
      <c r="A6" s="729"/>
      <c r="B6" s="730"/>
      <c r="C6" s="408" t="s">
        <v>429</v>
      </c>
      <c r="D6" s="408" t="s">
        <v>430</v>
      </c>
      <c r="E6" s="739"/>
      <c r="F6" s="738"/>
      <c r="G6" s="738"/>
      <c r="H6" s="407" t="s">
        <v>661</v>
      </c>
    </row>
    <row r="7" spans="1:8">
      <c r="A7" s="398">
        <v>1</v>
      </c>
      <c r="B7" s="416" t="s">
        <v>522</v>
      </c>
      <c r="C7" s="648">
        <v>2860952.1864999998</v>
      </c>
      <c r="D7" s="648">
        <v>284720976.21249998</v>
      </c>
      <c r="E7" s="648">
        <v>7136008.7300999491</v>
      </c>
      <c r="F7" s="648">
        <v>0</v>
      </c>
      <c r="G7" s="648">
        <v>934011.13000000047</v>
      </c>
      <c r="H7" s="651">
        <v>280445919.66890001</v>
      </c>
    </row>
    <row r="8" spans="1:8">
      <c r="A8" s="398">
        <v>2</v>
      </c>
      <c r="B8" s="416" t="s">
        <v>435</v>
      </c>
      <c r="C8" s="648">
        <v>14268927.262200002</v>
      </c>
      <c r="D8" s="648">
        <v>7700523065.2951689</v>
      </c>
      <c r="E8" s="648">
        <v>7512790.4893000014</v>
      </c>
      <c r="F8" s="648">
        <v>0</v>
      </c>
      <c r="G8" s="648">
        <v>345048.86999999988</v>
      </c>
      <c r="H8" s="651">
        <v>7707279202.0680695</v>
      </c>
    </row>
    <row r="9" spans="1:8">
      <c r="A9" s="398">
        <v>3</v>
      </c>
      <c r="B9" s="416" t="s">
        <v>436</v>
      </c>
      <c r="C9" s="648">
        <v>400603.17969999998</v>
      </c>
      <c r="D9" s="648">
        <v>128514838.61389999</v>
      </c>
      <c r="E9" s="648">
        <v>680876.72000000032</v>
      </c>
      <c r="F9" s="648">
        <v>0</v>
      </c>
      <c r="G9" s="648">
        <v>742.09000000000015</v>
      </c>
      <c r="H9" s="651">
        <v>128234565.07359999</v>
      </c>
    </row>
    <row r="10" spans="1:8">
      <c r="A10" s="398">
        <v>4</v>
      </c>
      <c r="B10" s="416" t="s">
        <v>523</v>
      </c>
      <c r="C10" s="648">
        <v>27158360.682899997</v>
      </c>
      <c r="D10" s="648">
        <v>1247903346.4710002</v>
      </c>
      <c r="E10" s="648">
        <v>18403144.3292</v>
      </c>
      <c r="F10" s="648">
        <v>0</v>
      </c>
      <c r="G10" s="648">
        <v>20085.72</v>
      </c>
      <c r="H10" s="651">
        <v>1256658562.8247001</v>
      </c>
    </row>
    <row r="11" spans="1:8">
      <c r="A11" s="398">
        <v>5</v>
      </c>
      <c r="B11" s="416" t="s">
        <v>437</v>
      </c>
      <c r="C11" s="648">
        <v>27083360.355100002</v>
      </c>
      <c r="D11" s="648">
        <v>1053679521.7648621</v>
      </c>
      <c r="E11" s="648">
        <v>6705742.6504999986</v>
      </c>
      <c r="F11" s="648">
        <v>0</v>
      </c>
      <c r="G11" s="648">
        <v>356764.15</v>
      </c>
      <c r="H11" s="651">
        <v>1074057139.4694619</v>
      </c>
    </row>
    <row r="12" spans="1:8">
      <c r="A12" s="398">
        <v>6</v>
      </c>
      <c r="B12" s="416" t="s">
        <v>438</v>
      </c>
      <c r="C12" s="648">
        <v>38097581.392699987</v>
      </c>
      <c r="D12" s="648">
        <v>445720364.76639998</v>
      </c>
      <c r="E12" s="648">
        <v>23492344.377299998</v>
      </c>
      <c r="F12" s="648">
        <v>0</v>
      </c>
      <c r="G12" s="648">
        <v>954669.7299999994</v>
      </c>
      <c r="H12" s="651">
        <v>460325601.78179991</v>
      </c>
    </row>
    <row r="13" spans="1:8">
      <c r="A13" s="398">
        <v>7</v>
      </c>
      <c r="B13" s="416" t="s">
        <v>439</v>
      </c>
      <c r="C13" s="648">
        <v>19892054.209200002</v>
      </c>
      <c r="D13" s="648">
        <v>715518846.02570009</v>
      </c>
      <c r="E13" s="648">
        <v>8834140.2372999955</v>
      </c>
      <c r="F13" s="648">
        <v>0</v>
      </c>
      <c r="G13" s="648">
        <v>533475.67000000004</v>
      </c>
      <c r="H13" s="651">
        <v>726576759.99760008</v>
      </c>
    </row>
    <row r="14" spans="1:8">
      <c r="A14" s="398">
        <v>8</v>
      </c>
      <c r="B14" s="416" t="s">
        <v>440</v>
      </c>
      <c r="C14" s="648">
        <v>13291000.5593</v>
      </c>
      <c r="D14" s="648">
        <v>1040054535.1105999</v>
      </c>
      <c r="E14" s="648">
        <v>12907364.804600006</v>
      </c>
      <c r="F14" s="648">
        <v>0</v>
      </c>
      <c r="G14" s="648">
        <v>1131943.23</v>
      </c>
      <c r="H14" s="651">
        <v>1040438170.8652998</v>
      </c>
    </row>
    <row r="15" spans="1:8">
      <c r="A15" s="398">
        <v>9</v>
      </c>
      <c r="B15" s="416" t="s">
        <v>441</v>
      </c>
      <c r="C15" s="648">
        <v>15231910.3993</v>
      </c>
      <c r="D15" s="648">
        <v>453379338.98479992</v>
      </c>
      <c r="E15" s="648">
        <v>3534112.0008999989</v>
      </c>
      <c r="F15" s="648">
        <v>0</v>
      </c>
      <c r="G15" s="648">
        <v>790670.19000000006</v>
      </c>
      <c r="H15" s="651">
        <v>465077137.38319993</v>
      </c>
    </row>
    <row r="16" spans="1:8">
      <c r="A16" s="398">
        <v>10</v>
      </c>
      <c r="B16" s="416" t="s">
        <v>442</v>
      </c>
      <c r="C16" s="648">
        <v>1634697.6447000003</v>
      </c>
      <c r="D16" s="648">
        <v>232304138.55060005</v>
      </c>
      <c r="E16" s="648">
        <v>2336784.4621000001</v>
      </c>
      <c r="F16" s="648">
        <v>0</v>
      </c>
      <c r="G16" s="648">
        <v>242318.54</v>
      </c>
      <c r="H16" s="651">
        <v>231602051.73320004</v>
      </c>
    </row>
    <row r="17" spans="1:9">
      <c r="A17" s="398">
        <v>11</v>
      </c>
      <c r="B17" s="416" t="s">
        <v>443</v>
      </c>
      <c r="C17" s="648">
        <v>3052110.4347999999</v>
      </c>
      <c r="D17" s="648">
        <v>244948483.58789998</v>
      </c>
      <c r="E17" s="648">
        <v>4127916.5425000088</v>
      </c>
      <c r="F17" s="648">
        <v>0</v>
      </c>
      <c r="G17" s="648">
        <v>636651.92999999982</v>
      </c>
      <c r="H17" s="651">
        <v>243872677.48019996</v>
      </c>
    </row>
    <row r="18" spans="1:9">
      <c r="A18" s="398">
        <v>12</v>
      </c>
      <c r="B18" s="416" t="s">
        <v>444</v>
      </c>
      <c r="C18" s="648">
        <v>31904248.793600004</v>
      </c>
      <c r="D18" s="648">
        <v>1325898170.2586</v>
      </c>
      <c r="E18" s="648">
        <v>20991222.397900045</v>
      </c>
      <c r="F18" s="648">
        <v>0</v>
      </c>
      <c r="G18" s="648">
        <v>2256819.1900000009</v>
      </c>
      <c r="H18" s="651">
        <v>1336811196.6543</v>
      </c>
    </row>
    <row r="19" spans="1:9">
      <c r="A19" s="398">
        <v>13</v>
      </c>
      <c r="B19" s="416" t="s">
        <v>445</v>
      </c>
      <c r="C19" s="648">
        <v>20753241.068600003</v>
      </c>
      <c r="D19" s="648">
        <v>477294350.16340011</v>
      </c>
      <c r="E19" s="648">
        <v>7226861.2190999957</v>
      </c>
      <c r="F19" s="648">
        <v>0</v>
      </c>
      <c r="G19" s="648">
        <v>394134.56000000011</v>
      </c>
      <c r="H19" s="651">
        <v>490820730.01290011</v>
      </c>
    </row>
    <row r="20" spans="1:9">
      <c r="A20" s="398">
        <v>14</v>
      </c>
      <c r="B20" s="416" t="s">
        <v>446</v>
      </c>
      <c r="C20" s="648">
        <v>28525283.796099998</v>
      </c>
      <c r="D20" s="648">
        <v>1226089117.6366003</v>
      </c>
      <c r="E20" s="648">
        <v>7961031.2498999974</v>
      </c>
      <c r="F20" s="648">
        <v>0</v>
      </c>
      <c r="G20" s="648">
        <v>326042.40999999997</v>
      </c>
      <c r="H20" s="651">
        <v>1246653370.1828001</v>
      </c>
    </row>
    <row r="21" spans="1:9">
      <c r="A21" s="398">
        <v>15</v>
      </c>
      <c r="B21" s="416" t="s">
        <v>447</v>
      </c>
      <c r="C21" s="648">
        <v>23690838.121300001</v>
      </c>
      <c r="D21" s="648">
        <v>394246574.17190003</v>
      </c>
      <c r="E21" s="648">
        <v>5208039.9859999921</v>
      </c>
      <c r="F21" s="648">
        <v>0</v>
      </c>
      <c r="G21" s="648">
        <v>482563.45999999979</v>
      </c>
      <c r="H21" s="651">
        <v>412729372.30720001</v>
      </c>
    </row>
    <row r="22" spans="1:9">
      <c r="A22" s="398">
        <v>16</v>
      </c>
      <c r="B22" s="416" t="s">
        <v>448</v>
      </c>
      <c r="C22" s="648">
        <v>659198.08039999998</v>
      </c>
      <c r="D22" s="648">
        <v>348233511.71619999</v>
      </c>
      <c r="E22" s="648">
        <v>2129634.8982000011</v>
      </c>
      <c r="F22" s="648">
        <v>0</v>
      </c>
      <c r="G22" s="648">
        <v>335763.34</v>
      </c>
      <c r="H22" s="651">
        <v>346763074.89840001</v>
      </c>
    </row>
    <row r="23" spans="1:9">
      <c r="A23" s="398">
        <v>17</v>
      </c>
      <c r="B23" s="416" t="s">
        <v>526</v>
      </c>
      <c r="C23" s="648">
        <v>3800777.0817999998</v>
      </c>
      <c r="D23" s="648">
        <v>276633204.04829997</v>
      </c>
      <c r="E23" s="648">
        <v>1100006.8073000002</v>
      </c>
      <c r="F23" s="648">
        <v>0</v>
      </c>
      <c r="G23" s="648">
        <v>28709.75</v>
      </c>
      <c r="H23" s="651">
        <v>279333974.32279998</v>
      </c>
    </row>
    <row r="24" spans="1:9">
      <c r="A24" s="398">
        <v>18</v>
      </c>
      <c r="B24" s="416" t="s">
        <v>449</v>
      </c>
      <c r="C24" s="648">
        <v>1616019.5751999998</v>
      </c>
      <c r="D24" s="648">
        <v>1065154541.061728</v>
      </c>
      <c r="E24" s="648">
        <v>3672095.5182000007</v>
      </c>
      <c r="F24" s="648">
        <v>0</v>
      </c>
      <c r="G24" s="648">
        <v>90608.94</v>
      </c>
      <c r="H24" s="651">
        <v>1063098465.1187279</v>
      </c>
    </row>
    <row r="25" spans="1:9">
      <c r="A25" s="398">
        <v>19</v>
      </c>
      <c r="B25" s="416" t="s">
        <v>450</v>
      </c>
      <c r="C25" s="648">
        <v>822568.8633999998</v>
      </c>
      <c r="D25" s="648">
        <v>87962226.565599993</v>
      </c>
      <c r="E25" s="648">
        <v>1375475.0464999995</v>
      </c>
      <c r="F25" s="648">
        <v>0</v>
      </c>
      <c r="G25" s="648">
        <v>52261.350000000006</v>
      </c>
      <c r="H25" s="651">
        <v>87409320.382499993</v>
      </c>
    </row>
    <row r="26" spans="1:9">
      <c r="A26" s="398">
        <v>20</v>
      </c>
      <c r="B26" s="416" t="s">
        <v>525</v>
      </c>
      <c r="C26" s="648">
        <v>40071306.960500002</v>
      </c>
      <c r="D26" s="648">
        <v>615085883.85440004</v>
      </c>
      <c r="E26" s="648">
        <v>10288522.538599998</v>
      </c>
      <c r="F26" s="648">
        <v>0</v>
      </c>
      <c r="G26" s="648">
        <v>81422.290000000037</v>
      </c>
      <c r="H26" s="651">
        <v>644868668.27630007</v>
      </c>
      <c r="I26" s="413"/>
    </row>
    <row r="27" spans="1:9">
      <c r="A27" s="398">
        <v>21</v>
      </c>
      <c r="B27" s="416" t="s">
        <v>451</v>
      </c>
      <c r="C27" s="648">
        <v>172193.96190000002</v>
      </c>
      <c r="D27" s="648">
        <v>74421256.477500007</v>
      </c>
      <c r="E27" s="648">
        <v>728180.57479999913</v>
      </c>
      <c r="F27" s="648">
        <v>0</v>
      </c>
      <c r="G27" s="648">
        <v>53000.020000000004</v>
      </c>
      <c r="H27" s="651">
        <v>73865269.864600003</v>
      </c>
      <c r="I27" s="413"/>
    </row>
    <row r="28" spans="1:9">
      <c r="A28" s="398">
        <v>22</v>
      </c>
      <c r="B28" s="416" t="s">
        <v>452</v>
      </c>
      <c r="C28" s="648">
        <v>497280.86960000003</v>
      </c>
      <c r="D28" s="648">
        <v>132789678.9289</v>
      </c>
      <c r="E28" s="648">
        <v>966483.37360000133</v>
      </c>
      <c r="F28" s="648">
        <v>0</v>
      </c>
      <c r="G28" s="648">
        <v>70462.2</v>
      </c>
      <c r="H28" s="651">
        <v>132320476.4249</v>
      </c>
      <c r="I28" s="413"/>
    </row>
    <row r="29" spans="1:9">
      <c r="A29" s="398">
        <v>23</v>
      </c>
      <c r="B29" s="416" t="s">
        <v>453</v>
      </c>
      <c r="C29" s="648">
        <v>57275651.757999949</v>
      </c>
      <c r="D29" s="648">
        <v>4171442845.4663997</v>
      </c>
      <c r="E29" s="648">
        <v>64148444.725499302</v>
      </c>
      <c r="F29" s="648">
        <v>0</v>
      </c>
      <c r="G29" s="648">
        <v>11370841.880000006</v>
      </c>
      <c r="H29" s="651">
        <v>4164570052.4989004</v>
      </c>
      <c r="I29" s="413"/>
    </row>
    <row r="30" spans="1:9">
      <c r="A30" s="398">
        <v>24</v>
      </c>
      <c r="B30" s="416" t="s">
        <v>524</v>
      </c>
      <c r="C30" s="648">
        <v>35072744.735399999</v>
      </c>
      <c r="D30" s="648">
        <v>1172013983.4502001</v>
      </c>
      <c r="E30" s="648">
        <v>32686640.021300018</v>
      </c>
      <c r="F30" s="648">
        <v>0</v>
      </c>
      <c r="G30" s="648">
        <v>4715846.4800000004</v>
      </c>
      <c r="H30" s="651">
        <v>1174400088.1643</v>
      </c>
      <c r="I30" s="413"/>
    </row>
    <row r="31" spans="1:9">
      <c r="A31" s="398">
        <v>25</v>
      </c>
      <c r="B31" s="416" t="s">
        <v>454</v>
      </c>
      <c r="C31" s="648">
        <v>57466655.819499969</v>
      </c>
      <c r="D31" s="648">
        <v>3338300754.7178993</v>
      </c>
      <c r="E31" s="648">
        <v>69644588.09919928</v>
      </c>
      <c r="F31" s="648">
        <v>0</v>
      </c>
      <c r="G31" s="648">
        <v>9104796.3900000025</v>
      </c>
      <c r="H31" s="651">
        <v>3326122822.4382</v>
      </c>
      <c r="I31" s="413"/>
    </row>
    <row r="32" spans="1:9">
      <c r="A32" s="398">
        <v>26</v>
      </c>
      <c r="B32" s="416" t="s">
        <v>521</v>
      </c>
      <c r="C32" s="648">
        <v>15636286.894800089</v>
      </c>
      <c r="D32" s="648">
        <v>690519361.45439994</v>
      </c>
      <c r="E32" s="648">
        <v>12794331.169200111</v>
      </c>
      <c r="F32" s="648">
        <v>0</v>
      </c>
      <c r="G32" s="648">
        <v>366711.46</v>
      </c>
      <c r="H32" s="651">
        <v>693361317.17999995</v>
      </c>
      <c r="I32" s="413"/>
    </row>
    <row r="33" spans="1:9">
      <c r="A33" s="398">
        <v>27</v>
      </c>
      <c r="B33" s="399" t="s">
        <v>455</v>
      </c>
      <c r="C33" s="648">
        <v>241195.70889999994</v>
      </c>
      <c r="D33" s="648">
        <v>2164735477.7068992</v>
      </c>
      <c r="E33" s="648">
        <v>182909.33579999019</v>
      </c>
      <c r="F33" s="648">
        <v>0</v>
      </c>
      <c r="G33" s="648">
        <v>1354443.37</v>
      </c>
      <c r="H33" s="651">
        <v>2164793764.079999</v>
      </c>
      <c r="I33" s="413"/>
    </row>
    <row r="34" spans="1:9">
      <c r="A34" s="398">
        <v>28</v>
      </c>
      <c r="B34" s="415" t="s">
        <v>64</v>
      </c>
      <c r="C34" s="650">
        <v>481177050.39539999</v>
      </c>
      <c r="D34" s="650">
        <v>31108088393.062363</v>
      </c>
      <c r="E34" s="650">
        <v>336775692.30489868</v>
      </c>
      <c r="F34" s="650">
        <v>0</v>
      </c>
      <c r="G34" s="650">
        <v>37030808.340000004</v>
      </c>
      <c r="H34" s="651">
        <v>31252489751.152866</v>
      </c>
      <c r="I34" s="413"/>
    </row>
    <row r="35" spans="1:9">
      <c r="A35" s="413"/>
      <c r="B35" s="413"/>
      <c r="C35" s="413"/>
      <c r="D35" s="413"/>
      <c r="E35" s="413"/>
      <c r="F35" s="413"/>
      <c r="G35" s="413"/>
      <c r="H35" s="413"/>
      <c r="I35" s="413"/>
    </row>
    <row r="36" spans="1:9">
      <c r="A36" s="413"/>
      <c r="B36" s="414"/>
      <c r="C36" s="413"/>
      <c r="D36" s="413"/>
      <c r="E36" s="413"/>
      <c r="F36" s="413"/>
      <c r="G36" s="413"/>
      <c r="H36" s="413"/>
      <c r="I36" s="413"/>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zoomScale="85" zoomScaleNormal="85" workbookViewId="0"/>
  </sheetViews>
  <sheetFormatPr defaultColWidth="9.1796875" defaultRowHeight="12"/>
  <cols>
    <col min="1" max="1" width="11.81640625" style="386" bestFit="1" customWidth="1"/>
    <col min="2" max="2" width="108" style="386" bestFit="1" customWidth="1"/>
    <col min="3" max="3" width="35.54296875" style="386" customWidth="1"/>
    <col min="4" max="4" width="38.453125" style="318" customWidth="1"/>
    <col min="5" max="16384" width="9.1796875" style="386"/>
  </cols>
  <sheetData>
    <row r="1" spans="1:4" ht="13">
      <c r="A1" s="315" t="s">
        <v>30</v>
      </c>
      <c r="B1" s="396" t="str">
        <f>'Info '!C2</f>
        <v>JSC TBC Bank</v>
      </c>
      <c r="D1" s="386"/>
    </row>
    <row r="2" spans="1:4">
      <c r="A2" s="316" t="s">
        <v>31</v>
      </c>
      <c r="B2" s="395">
        <f>'1. key ratios '!B2</f>
        <v>45382</v>
      </c>
      <c r="D2" s="386"/>
    </row>
    <row r="3" spans="1:4">
      <c r="A3" s="317" t="s">
        <v>456</v>
      </c>
      <c r="D3" s="386"/>
    </row>
    <row r="5" spans="1:4">
      <c r="A5" s="740" t="s">
        <v>670</v>
      </c>
      <c r="B5" s="740"/>
      <c r="C5" s="394" t="s">
        <v>473</v>
      </c>
      <c r="D5" s="394" t="s">
        <v>514</v>
      </c>
    </row>
    <row r="6" spans="1:4">
      <c r="A6" s="423">
        <v>1</v>
      </c>
      <c r="B6" s="417" t="s">
        <v>669</v>
      </c>
      <c r="C6" s="646">
        <v>312079929.77878648</v>
      </c>
      <c r="D6" s="646">
        <v>4180196.535800003</v>
      </c>
    </row>
    <row r="7" spans="1:4">
      <c r="A7" s="420">
        <v>2</v>
      </c>
      <c r="B7" s="417" t="s">
        <v>668</v>
      </c>
      <c r="C7" s="646">
        <v>180802267.38495699</v>
      </c>
      <c r="D7" s="646">
        <v>676513.63292567164</v>
      </c>
    </row>
    <row r="8" spans="1:4">
      <c r="A8" s="422">
        <v>2.1</v>
      </c>
      <c r="B8" s="421" t="s">
        <v>529</v>
      </c>
      <c r="C8" s="646">
        <v>73300239.905303136</v>
      </c>
      <c r="D8" s="646">
        <v>652278.83197995112</v>
      </c>
    </row>
    <row r="9" spans="1:4">
      <c r="A9" s="422">
        <v>2.2000000000000002</v>
      </c>
      <c r="B9" s="421" t="s">
        <v>527</v>
      </c>
      <c r="C9" s="646">
        <v>107502027.47965385</v>
      </c>
      <c r="D9" s="646">
        <v>24234.800945720475</v>
      </c>
    </row>
    <row r="10" spans="1:4">
      <c r="A10" s="423">
        <v>3</v>
      </c>
      <c r="B10" s="417" t="s">
        <v>667</v>
      </c>
      <c r="C10" s="646">
        <v>174770781.44183782</v>
      </c>
      <c r="D10" s="646">
        <v>341270.8654050373</v>
      </c>
    </row>
    <row r="11" spans="1:4">
      <c r="A11" s="422">
        <v>3.1</v>
      </c>
      <c r="B11" s="421" t="s">
        <v>458</v>
      </c>
      <c r="C11" s="646">
        <v>35676364.366099998</v>
      </c>
      <c r="D11" s="646">
        <v>0</v>
      </c>
    </row>
    <row r="12" spans="1:4">
      <c r="A12" s="422">
        <v>3.2</v>
      </c>
      <c r="B12" s="421" t="s">
        <v>666</v>
      </c>
      <c r="C12" s="646">
        <v>41960904.385379307</v>
      </c>
      <c r="D12" s="646">
        <v>250669.80683843751</v>
      </c>
    </row>
    <row r="13" spans="1:4">
      <c r="A13" s="422">
        <v>3.3</v>
      </c>
      <c r="B13" s="421" t="s">
        <v>528</v>
      </c>
      <c r="C13" s="646">
        <v>97133512.69035852</v>
      </c>
      <c r="D13" s="646">
        <v>90601.058566599822</v>
      </c>
    </row>
    <row r="14" spans="1:4">
      <c r="A14" s="420">
        <v>4</v>
      </c>
      <c r="B14" s="419" t="s">
        <v>665</v>
      </c>
      <c r="C14" s="646">
        <v>-828300.38540000003</v>
      </c>
      <c r="D14" s="646">
        <v>20.041279353703771</v>
      </c>
    </row>
    <row r="15" spans="1:4">
      <c r="A15" s="418">
        <v>5</v>
      </c>
      <c r="B15" s="417" t="s">
        <v>664</v>
      </c>
      <c r="C15" s="647">
        <v>317283115.33650571</v>
      </c>
      <c r="D15" s="647">
        <v>4515459.344599992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zoomScale="85" zoomScaleNormal="85" workbookViewId="0"/>
  </sheetViews>
  <sheetFormatPr defaultColWidth="9.1796875" defaultRowHeight="12"/>
  <cols>
    <col min="1" max="1" width="11.81640625" style="386" bestFit="1" customWidth="1"/>
    <col min="2" max="2" width="128.90625" style="386" bestFit="1" customWidth="1"/>
    <col min="3" max="3" width="37" style="386" customWidth="1"/>
    <col min="4" max="4" width="50.54296875" style="386" customWidth="1"/>
    <col min="5" max="16384" width="9.1796875" style="386"/>
  </cols>
  <sheetData>
    <row r="1" spans="1:4" ht="13">
      <c r="A1" s="315" t="s">
        <v>30</v>
      </c>
      <c r="B1" s="396" t="str">
        <f>'Info '!C2</f>
        <v>JSC TBC Bank</v>
      </c>
    </row>
    <row r="2" spans="1:4">
      <c r="A2" s="316" t="s">
        <v>31</v>
      </c>
      <c r="B2" s="395">
        <f>'1. key ratios '!B2</f>
        <v>45382</v>
      </c>
    </row>
    <row r="3" spans="1:4">
      <c r="A3" s="317" t="s">
        <v>460</v>
      </c>
    </row>
    <row r="4" spans="1:4">
      <c r="A4" s="317"/>
    </row>
    <row r="5" spans="1:4" ht="15" customHeight="1">
      <c r="A5" s="741" t="s">
        <v>530</v>
      </c>
      <c r="B5" s="742"/>
      <c r="C5" s="745" t="s">
        <v>461</v>
      </c>
      <c r="D5" s="745" t="s">
        <v>462</v>
      </c>
    </row>
    <row r="6" spans="1:4">
      <c r="A6" s="743"/>
      <c r="B6" s="744"/>
      <c r="C6" s="745"/>
      <c r="D6" s="745"/>
    </row>
    <row r="7" spans="1:4">
      <c r="A7" s="425">
        <v>1</v>
      </c>
      <c r="B7" s="387" t="s">
        <v>457</v>
      </c>
      <c r="C7" s="648">
        <v>399140819.88258302</v>
      </c>
      <c r="D7" s="652"/>
    </row>
    <row r="8" spans="1:4">
      <c r="A8" s="427">
        <v>2</v>
      </c>
      <c r="B8" s="427" t="s">
        <v>463</v>
      </c>
      <c r="C8" s="648">
        <v>164365148.48761499</v>
      </c>
      <c r="D8" s="652"/>
    </row>
    <row r="9" spans="1:4">
      <c r="A9" s="427">
        <v>3</v>
      </c>
      <c r="B9" s="428" t="s">
        <v>673</v>
      </c>
      <c r="C9" s="648">
        <v>246373.79389599999</v>
      </c>
      <c r="D9" s="652"/>
    </row>
    <row r="10" spans="1:4">
      <c r="A10" s="427">
        <v>4</v>
      </c>
      <c r="B10" s="427" t="s">
        <v>464</v>
      </c>
      <c r="C10" s="648">
        <v>116465325.60377601</v>
      </c>
      <c r="D10" s="652"/>
    </row>
    <row r="11" spans="1:4">
      <c r="A11" s="427">
        <v>5</v>
      </c>
      <c r="B11" s="426" t="s">
        <v>672</v>
      </c>
      <c r="C11" s="648">
        <v>26148019.337603301</v>
      </c>
      <c r="D11" s="652"/>
    </row>
    <row r="12" spans="1:4">
      <c r="A12" s="427">
        <v>6</v>
      </c>
      <c r="B12" s="426" t="s">
        <v>465</v>
      </c>
      <c r="C12" s="648">
        <v>22203948.427617699</v>
      </c>
      <c r="D12" s="652"/>
    </row>
    <row r="13" spans="1:4">
      <c r="A13" s="427">
        <v>7</v>
      </c>
      <c r="B13" s="426" t="s">
        <v>468</v>
      </c>
      <c r="C13" s="648">
        <v>35676364.369999997</v>
      </c>
      <c r="D13" s="652"/>
    </row>
    <row r="14" spans="1:4">
      <c r="A14" s="427">
        <v>8</v>
      </c>
      <c r="B14" s="426" t="s">
        <v>466</v>
      </c>
      <c r="C14" s="648">
        <v>30660724.780000001</v>
      </c>
      <c r="D14" s="648">
        <v>0</v>
      </c>
    </row>
    <row r="15" spans="1:4">
      <c r="A15" s="427">
        <v>9</v>
      </c>
      <c r="B15" s="426" t="s">
        <v>467</v>
      </c>
      <c r="C15" s="648">
        <v>0</v>
      </c>
      <c r="D15" s="648">
        <v>0</v>
      </c>
    </row>
    <row r="16" spans="1:4">
      <c r="A16" s="427">
        <v>10</v>
      </c>
      <c r="B16" s="426" t="s">
        <v>469</v>
      </c>
      <c r="C16" s="648">
        <v>0</v>
      </c>
      <c r="D16" s="648">
        <v>0</v>
      </c>
    </row>
    <row r="17" spans="1:4">
      <c r="A17" s="427">
        <v>11</v>
      </c>
      <c r="B17" s="426" t="s">
        <v>671</v>
      </c>
      <c r="C17" s="648">
        <v>1776268.6885549999</v>
      </c>
      <c r="D17" s="652"/>
    </row>
    <row r="18" spans="1:4">
      <c r="A18" s="425">
        <v>12</v>
      </c>
      <c r="B18" s="424" t="s">
        <v>459</v>
      </c>
      <c r="C18" s="650">
        <v>447287016.56031799</v>
      </c>
      <c r="D18" s="652"/>
    </row>
    <row r="21" spans="1:4">
      <c r="B21" s="315"/>
    </row>
    <row r="22" spans="1:4">
      <c r="B22" s="316"/>
    </row>
    <row r="23" spans="1:4">
      <c r="B23" s="317"/>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showGridLines="0" zoomScale="85" zoomScaleNormal="85" workbookViewId="0"/>
  </sheetViews>
  <sheetFormatPr defaultColWidth="9.1796875" defaultRowHeight="12"/>
  <cols>
    <col min="1" max="1" width="11.81640625" style="410" bestFit="1" customWidth="1"/>
    <col min="2" max="2" width="63.90625" style="410" customWidth="1"/>
    <col min="3" max="3" width="15.54296875" style="410" customWidth="1"/>
    <col min="4" max="18" width="22.1796875" style="410" customWidth="1"/>
    <col min="19" max="19" width="23.1796875" style="410" bestFit="1" customWidth="1"/>
    <col min="20" max="26" width="22.1796875" style="410" customWidth="1"/>
    <col min="27" max="27" width="23.1796875" style="410" bestFit="1" customWidth="1"/>
    <col min="28" max="28" width="20" style="410" customWidth="1"/>
    <col min="29" max="16384" width="9.1796875" style="410"/>
  </cols>
  <sheetData>
    <row r="1" spans="1:28" ht="13">
      <c r="A1" s="315" t="s">
        <v>30</v>
      </c>
      <c r="B1" s="396" t="str">
        <f>'Info '!C2</f>
        <v>JSC TBC Bank</v>
      </c>
    </row>
    <row r="2" spans="1:28">
      <c r="A2" s="316" t="s">
        <v>31</v>
      </c>
      <c r="B2" s="395">
        <f>'1. key ratios '!B2</f>
        <v>45382</v>
      </c>
      <c r="C2" s="411"/>
    </row>
    <row r="3" spans="1:28">
      <c r="A3" s="317" t="s">
        <v>470</v>
      </c>
    </row>
    <row r="5" spans="1:28" ht="15" customHeight="1">
      <c r="A5" s="747" t="s">
        <v>685</v>
      </c>
      <c r="B5" s="748"/>
      <c r="C5" s="753" t="s">
        <v>471</v>
      </c>
      <c r="D5" s="754"/>
      <c r="E5" s="754"/>
      <c r="F5" s="754"/>
      <c r="G5" s="754"/>
      <c r="H5" s="754"/>
      <c r="I5" s="754"/>
      <c r="J5" s="754"/>
      <c r="K5" s="754"/>
      <c r="L5" s="754"/>
      <c r="M5" s="754"/>
      <c r="N5" s="754"/>
      <c r="O5" s="754"/>
      <c r="P5" s="754"/>
      <c r="Q5" s="754"/>
      <c r="R5" s="754"/>
      <c r="S5" s="754"/>
      <c r="T5" s="440"/>
      <c r="U5" s="440"/>
      <c r="V5" s="440"/>
      <c r="W5" s="440"/>
      <c r="X5" s="440"/>
      <c r="Y5" s="440"/>
      <c r="Z5" s="440"/>
      <c r="AA5" s="439"/>
      <c r="AB5" s="432"/>
    </row>
    <row r="6" spans="1:28" ht="12" customHeight="1">
      <c r="A6" s="749"/>
      <c r="B6" s="750"/>
      <c r="C6" s="755" t="s">
        <v>64</v>
      </c>
      <c r="D6" s="757" t="s">
        <v>684</v>
      </c>
      <c r="E6" s="757"/>
      <c r="F6" s="757"/>
      <c r="G6" s="757"/>
      <c r="H6" s="757" t="s">
        <v>683</v>
      </c>
      <c r="I6" s="757"/>
      <c r="J6" s="757"/>
      <c r="K6" s="757"/>
      <c r="L6" s="438"/>
      <c r="M6" s="758" t="s">
        <v>682</v>
      </c>
      <c r="N6" s="758"/>
      <c r="O6" s="758"/>
      <c r="P6" s="758"/>
      <c r="Q6" s="758"/>
      <c r="R6" s="758"/>
      <c r="S6" s="738"/>
      <c r="T6" s="437"/>
      <c r="U6" s="746" t="s">
        <v>681</v>
      </c>
      <c r="V6" s="746"/>
      <c r="W6" s="746"/>
      <c r="X6" s="746"/>
      <c r="Y6" s="746"/>
      <c r="Z6" s="746"/>
      <c r="AA6" s="739"/>
      <c r="AB6" s="436"/>
    </row>
    <row r="7" spans="1:28">
      <c r="A7" s="751"/>
      <c r="B7" s="752"/>
      <c r="C7" s="756"/>
      <c r="D7" s="435"/>
      <c r="E7" s="433" t="s">
        <v>472</v>
      </c>
      <c r="F7" s="407" t="s">
        <v>679</v>
      </c>
      <c r="G7" s="409" t="s">
        <v>680</v>
      </c>
      <c r="H7" s="411"/>
      <c r="I7" s="433" t="s">
        <v>472</v>
      </c>
      <c r="J7" s="407" t="s">
        <v>679</v>
      </c>
      <c r="K7" s="409" t="s">
        <v>680</v>
      </c>
      <c r="L7" s="434"/>
      <c r="M7" s="433" t="s">
        <v>472</v>
      </c>
      <c r="N7" s="433" t="s">
        <v>679</v>
      </c>
      <c r="O7" s="433" t="s">
        <v>678</v>
      </c>
      <c r="P7" s="433" t="s">
        <v>677</v>
      </c>
      <c r="Q7" s="433" t="s">
        <v>676</v>
      </c>
      <c r="R7" s="407" t="s">
        <v>675</v>
      </c>
      <c r="S7" s="433" t="s">
        <v>674</v>
      </c>
      <c r="T7" s="434"/>
      <c r="U7" s="433" t="s">
        <v>472</v>
      </c>
      <c r="V7" s="433" t="s">
        <v>679</v>
      </c>
      <c r="W7" s="433" t="s">
        <v>678</v>
      </c>
      <c r="X7" s="433" t="s">
        <v>677</v>
      </c>
      <c r="Y7" s="433" t="s">
        <v>676</v>
      </c>
      <c r="Z7" s="407" t="s">
        <v>675</v>
      </c>
      <c r="AA7" s="433" t="s">
        <v>674</v>
      </c>
      <c r="AB7" s="432"/>
    </row>
    <row r="8" spans="1:28">
      <c r="A8" s="431">
        <v>1</v>
      </c>
      <c r="B8" s="403" t="s">
        <v>473</v>
      </c>
      <c r="C8" s="650">
        <v>21609043380.472477</v>
      </c>
      <c r="D8" s="650">
        <v>19696066935.969463</v>
      </c>
      <c r="E8" s="650">
        <v>316070597.15000695</v>
      </c>
      <c r="F8" s="650">
        <v>0</v>
      </c>
      <c r="G8" s="650">
        <v>0</v>
      </c>
      <c r="H8" s="650">
        <v>1465689427.9426973</v>
      </c>
      <c r="I8" s="650">
        <v>189292280.44098398</v>
      </c>
      <c r="J8" s="650">
        <v>309342625.99913496</v>
      </c>
      <c r="K8" s="650">
        <v>0</v>
      </c>
      <c r="L8" s="650">
        <v>447069690.87956381</v>
      </c>
      <c r="M8" s="650">
        <v>28625666.731402002</v>
      </c>
      <c r="N8" s="650">
        <v>64828555.687216997</v>
      </c>
      <c r="O8" s="650">
        <v>97775758.79271099</v>
      </c>
      <c r="P8" s="650">
        <v>66963680.355632998</v>
      </c>
      <c r="Q8" s="650">
        <v>52608133.367945999</v>
      </c>
      <c r="R8" s="650">
        <v>44124473.662986994</v>
      </c>
      <c r="S8" s="650">
        <v>215719.637453</v>
      </c>
      <c r="T8" s="650">
        <v>217325.680754</v>
      </c>
      <c r="U8" s="650">
        <v>0</v>
      </c>
      <c r="V8" s="650">
        <v>213178.72626999998</v>
      </c>
      <c r="W8" s="650">
        <v>2699.8317419999998</v>
      </c>
      <c r="X8" s="650">
        <v>0</v>
      </c>
      <c r="Y8" s="650">
        <v>0</v>
      </c>
      <c r="Z8" s="650">
        <v>0</v>
      </c>
      <c r="AA8" s="650">
        <v>0</v>
      </c>
      <c r="AB8" s="429"/>
    </row>
    <row r="9" spans="1:28">
      <c r="A9" s="398">
        <v>1.1000000000000001</v>
      </c>
      <c r="B9" s="430" t="s">
        <v>474</v>
      </c>
      <c r="C9" s="653">
        <v>0</v>
      </c>
      <c r="D9" s="653">
        <v>0</v>
      </c>
      <c r="E9" s="653">
        <v>0</v>
      </c>
      <c r="F9" s="653">
        <v>0</v>
      </c>
      <c r="G9" s="653">
        <v>0</v>
      </c>
      <c r="H9" s="653">
        <v>0</v>
      </c>
      <c r="I9" s="653">
        <v>0</v>
      </c>
      <c r="J9" s="653">
        <v>0</v>
      </c>
      <c r="K9" s="653">
        <v>0</v>
      </c>
      <c r="L9" s="653">
        <v>0</v>
      </c>
      <c r="M9" s="653">
        <v>0</v>
      </c>
      <c r="N9" s="653">
        <v>0</v>
      </c>
      <c r="O9" s="653">
        <v>0</v>
      </c>
      <c r="P9" s="653">
        <v>0</v>
      </c>
      <c r="Q9" s="653">
        <v>0</v>
      </c>
      <c r="R9" s="653">
        <v>0</v>
      </c>
      <c r="S9" s="653">
        <v>0</v>
      </c>
      <c r="T9" s="653">
        <v>0</v>
      </c>
      <c r="U9" s="653">
        <v>0</v>
      </c>
      <c r="V9" s="653">
        <v>0</v>
      </c>
      <c r="W9" s="653">
        <v>0</v>
      </c>
      <c r="X9" s="653">
        <v>0</v>
      </c>
      <c r="Y9" s="653">
        <v>0</v>
      </c>
      <c r="Z9" s="653">
        <v>0</v>
      </c>
      <c r="AA9" s="653">
        <v>0</v>
      </c>
      <c r="AB9" s="429"/>
    </row>
    <row r="10" spans="1:28">
      <c r="A10" s="398">
        <v>1.2</v>
      </c>
      <c r="B10" s="430" t="s">
        <v>475</v>
      </c>
      <c r="C10" s="653">
        <v>0</v>
      </c>
      <c r="D10" s="653">
        <v>0</v>
      </c>
      <c r="E10" s="653">
        <v>0</v>
      </c>
      <c r="F10" s="653">
        <v>0</v>
      </c>
      <c r="G10" s="653">
        <v>0</v>
      </c>
      <c r="H10" s="653">
        <v>0</v>
      </c>
      <c r="I10" s="653">
        <v>0</v>
      </c>
      <c r="J10" s="653">
        <v>0</v>
      </c>
      <c r="K10" s="653">
        <v>0</v>
      </c>
      <c r="L10" s="653">
        <v>0</v>
      </c>
      <c r="M10" s="653">
        <v>0</v>
      </c>
      <c r="N10" s="653">
        <v>0</v>
      </c>
      <c r="O10" s="653">
        <v>0</v>
      </c>
      <c r="P10" s="653">
        <v>0</v>
      </c>
      <c r="Q10" s="653">
        <v>0</v>
      </c>
      <c r="R10" s="653">
        <v>0</v>
      </c>
      <c r="S10" s="653">
        <v>0</v>
      </c>
      <c r="T10" s="653">
        <v>0</v>
      </c>
      <c r="U10" s="653">
        <v>0</v>
      </c>
      <c r="V10" s="653">
        <v>0</v>
      </c>
      <c r="W10" s="653">
        <v>0</v>
      </c>
      <c r="X10" s="653">
        <v>0</v>
      </c>
      <c r="Y10" s="653">
        <v>0</v>
      </c>
      <c r="Z10" s="653">
        <v>0</v>
      </c>
      <c r="AA10" s="653">
        <v>0</v>
      </c>
      <c r="AB10" s="429"/>
    </row>
    <row r="11" spans="1:28">
      <c r="A11" s="398">
        <v>1.3</v>
      </c>
      <c r="B11" s="430" t="s">
        <v>476</v>
      </c>
      <c r="C11" s="653">
        <v>249045.72</v>
      </c>
      <c r="D11" s="653">
        <v>249045.72</v>
      </c>
      <c r="E11" s="653">
        <v>0</v>
      </c>
      <c r="F11" s="653">
        <v>0</v>
      </c>
      <c r="G11" s="653">
        <v>0</v>
      </c>
      <c r="H11" s="653">
        <v>0</v>
      </c>
      <c r="I11" s="653">
        <v>0</v>
      </c>
      <c r="J11" s="653">
        <v>0</v>
      </c>
      <c r="K11" s="653">
        <v>0</v>
      </c>
      <c r="L11" s="653">
        <v>0</v>
      </c>
      <c r="M11" s="653">
        <v>0</v>
      </c>
      <c r="N11" s="653">
        <v>0</v>
      </c>
      <c r="O11" s="653">
        <v>0</v>
      </c>
      <c r="P11" s="653">
        <v>0</v>
      </c>
      <c r="Q11" s="653">
        <v>0</v>
      </c>
      <c r="R11" s="653">
        <v>0</v>
      </c>
      <c r="S11" s="653">
        <v>0</v>
      </c>
      <c r="T11" s="653">
        <v>0</v>
      </c>
      <c r="U11" s="653">
        <v>0</v>
      </c>
      <c r="V11" s="653">
        <v>0</v>
      </c>
      <c r="W11" s="653">
        <v>0</v>
      </c>
      <c r="X11" s="653">
        <v>0</v>
      </c>
      <c r="Y11" s="653">
        <v>0</v>
      </c>
      <c r="Z11" s="653">
        <v>0</v>
      </c>
      <c r="AA11" s="653">
        <v>0</v>
      </c>
      <c r="AB11" s="429"/>
    </row>
    <row r="12" spans="1:28">
      <c r="A12" s="398">
        <v>1.4</v>
      </c>
      <c r="B12" s="430" t="s">
        <v>477</v>
      </c>
      <c r="C12" s="653">
        <v>303942422.66336697</v>
      </c>
      <c r="D12" s="653">
        <v>303289662.30275595</v>
      </c>
      <c r="E12" s="653">
        <v>0</v>
      </c>
      <c r="F12" s="653">
        <v>0</v>
      </c>
      <c r="G12" s="653">
        <v>0</v>
      </c>
      <c r="H12" s="653">
        <v>0</v>
      </c>
      <c r="I12" s="653">
        <v>0</v>
      </c>
      <c r="J12" s="653">
        <v>0</v>
      </c>
      <c r="K12" s="653">
        <v>0</v>
      </c>
      <c r="L12" s="653">
        <v>652760.3606110001</v>
      </c>
      <c r="M12" s="653">
        <v>0</v>
      </c>
      <c r="N12" s="653">
        <v>0</v>
      </c>
      <c r="O12" s="653">
        <v>0</v>
      </c>
      <c r="P12" s="653">
        <v>0</v>
      </c>
      <c r="Q12" s="653">
        <v>0</v>
      </c>
      <c r="R12" s="653">
        <v>646613.30285700003</v>
      </c>
      <c r="S12" s="653">
        <v>0</v>
      </c>
      <c r="T12" s="653">
        <v>0</v>
      </c>
      <c r="U12" s="653">
        <v>0</v>
      </c>
      <c r="V12" s="653">
        <v>0</v>
      </c>
      <c r="W12" s="653">
        <v>0</v>
      </c>
      <c r="X12" s="653">
        <v>0</v>
      </c>
      <c r="Y12" s="653">
        <v>0</v>
      </c>
      <c r="Z12" s="653">
        <v>0</v>
      </c>
      <c r="AA12" s="653">
        <v>0</v>
      </c>
      <c r="AB12" s="429"/>
    </row>
    <row r="13" spans="1:28">
      <c r="A13" s="398">
        <v>1.5</v>
      </c>
      <c r="B13" s="430" t="s">
        <v>478</v>
      </c>
      <c r="C13" s="653">
        <v>10768983831.552238</v>
      </c>
      <c r="D13" s="653">
        <v>9764174893.8945637</v>
      </c>
      <c r="E13" s="653">
        <v>256231014.01108196</v>
      </c>
      <c r="F13" s="653">
        <v>0</v>
      </c>
      <c r="G13" s="653">
        <v>0</v>
      </c>
      <c r="H13" s="653">
        <v>737947882.95118999</v>
      </c>
      <c r="I13" s="653">
        <v>66690356.851527005</v>
      </c>
      <c r="J13" s="653">
        <v>223018227.52886</v>
      </c>
      <c r="K13" s="653">
        <v>0</v>
      </c>
      <c r="L13" s="653">
        <v>266648425.78907192</v>
      </c>
      <c r="M13" s="653">
        <v>17652810.850859001</v>
      </c>
      <c r="N13" s="653">
        <v>35666132.713184997</v>
      </c>
      <c r="O13" s="653">
        <v>39338036.271761999</v>
      </c>
      <c r="P13" s="653">
        <v>45680760.602849998</v>
      </c>
      <c r="Q13" s="653">
        <v>33232358.229804996</v>
      </c>
      <c r="R13" s="653">
        <v>30279198.042786993</v>
      </c>
      <c r="S13" s="653">
        <v>0</v>
      </c>
      <c r="T13" s="653">
        <v>212628.917414</v>
      </c>
      <c r="U13" s="653">
        <v>0</v>
      </c>
      <c r="V13" s="653">
        <v>212628.917414</v>
      </c>
      <c r="W13" s="653">
        <v>0</v>
      </c>
      <c r="X13" s="653">
        <v>0</v>
      </c>
      <c r="Y13" s="653">
        <v>0</v>
      </c>
      <c r="Z13" s="653">
        <v>0</v>
      </c>
      <c r="AA13" s="653">
        <v>0</v>
      </c>
      <c r="AB13" s="429"/>
    </row>
    <row r="14" spans="1:28">
      <c r="A14" s="398">
        <v>1.6</v>
      </c>
      <c r="B14" s="430" t="s">
        <v>479</v>
      </c>
      <c r="C14" s="653">
        <v>10535868080.536871</v>
      </c>
      <c r="D14" s="653">
        <v>9628353334.0521431</v>
      </c>
      <c r="E14" s="653">
        <v>59839583.138924994</v>
      </c>
      <c r="F14" s="653">
        <v>0</v>
      </c>
      <c r="G14" s="653">
        <v>0</v>
      </c>
      <c r="H14" s="653">
        <v>727741544.99150729</v>
      </c>
      <c r="I14" s="653">
        <v>122601923.58945698</v>
      </c>
      <c r="J14" s="653">
        <v>86324398.47027497</v>
      </c>
      <c r="K14" s="653">
        <v>0</v>
      </c>
      <c r="L14" s="653">
        <v>179768504.72988093</v>
      </c>
      <c r="M14" s="653">
        <v>10972855.880543001</v>
      </c>
      <c r="N14" s="653">
        <v>29162422.974032</v>
      </c>
      <c r="O14" s="653">
        <v>58437722.520948991</v>
      </c>
      <c r="P14" s="653">
        <v>21282919.752783</v>
      </c>
      <c r="Q14" s="653">
        <v>19375775.138141003</v>
      </c>
      <c r="R14" s="653">
        <v>13198662.317343004</v>
      </c>
      <c r="S14" s="653">
        <v>215719.637453</v>
      </c>
      <c r="T14" s="653">
        <v>4696.7633399999995</v>
      </c>
      <c r="U14" s="653">
        <v>0</v>
      </c>
      <c r="V14" s="653">
        <v>549.80885599999999</v>
      </c>
      <c r="W14" s="653">
        <v>2699.8317419999998</v>
      </c>
      <c r="X14" s="653">
        <v>0</v>
      </c>
      <c r="Y14" s="653">
        <v>0</v>
      </c>
      <c r="Z14" s="653">
        <v>0</v>
      </c>
      <c r="AA14" s="653">
        <v>0</v>
      </c>
      <c r="AB14" s="429"/>
    </row>
    <row r="15" spans="1:28">
      <c r="A15" s="431">
        <v>2</v>
      </c>
      <c r="B15" s="415" t="s">
        <v>480</v>
      </c>
      <c r="C15" s="650">
        <v>3902482447.5192986</v>
      </c>
      <c r="D15" s="650">
        <v>3902482447.5192986</v>
      </c>
      <c r="E15" s="650">
        <v>0</v>
      </c>
      <c r="F15" s="650">
        <v>0</v>
      </c>
      <c r="G15" s="650">
        <v>0</v>
      </c>
      <c r="H15" s="650">
        <v>0</v>
      </c>
      <c r="I15" s="650">
        <v>0</v>
      </c>
      <c r="J15" s="650">
        <v>0</v>
      </c>
      <c r="K15" s="650">
        <v>0</v>
      </c>
      <c r="L15" s="650">
        <v>0</v>
      </c>
      <c r="M15" s="650">
        <v>0</v>
      </c>
      <c r="N15" s="650">
        <v>0</v>
      </c>
      <c r="O15" s="650">
        <v>0</v>
      </c>
      <c r="P15" s="650">
        <v>0</v>
      </c>
      <c r="Q15" s="650">
        <v>0</v>
      </c>
      <c r="R15" s="650">
        <v>0</v>
      </c>
      <c r="S15" s="650">
        <v>0</v>
      </c>
      <c r="T15" s="650">
        <v>0</v>
      </c>
      <c r="U15" s="650">
        <v>0</v>
      </c>
      <c r="V15" s="650">
        <v>0</v>
      </c>
      <c r="W15" s="650">
        <v>0</v>
      </c>
      <c r="X15" s="650">
        <v>0</v>
      </c>
      <c r="Y15" s="650">
        <v>0</v>
      </c>
      <c r="Z15" s="650">
        <v>0</v>
      </c>
      <c r="AA15" s="650">
        <v>0</v>
      </c>
      <c r="AB15" s="429"/>
    </row>
    <row r="16" spans="1:28">
      <c r="A16" s="398">
        <v>2.1</v>
      </c>
      <c r="B16" s="430" t="s">
        <v>474</v>
      </c>
      <c r="C16" s="650">
        <v>0</v>
      </c>
      <c r="D16" s="650">
        <v>0</v>
      </c>
      <c r="E16" s="650">
        <v>0</v>
      </c>
      <c r="F16" s="650">
        <v>0</v>
      </c>
      <c r="G16" s="650">
        <v>0</v>
      </c>
      <c r="H16" s="650">
        <v>0</v>
      </c>
      <c r="I16" s="650">
        <v>0</v>
      </c>
      <c r="J16" s="650">
        <v>0</v>
      </c>
      <c r="K16" s="650">
        <v>0</v>
      </c>
      <c r="L16" s="650">
        <v>0</v>
      </c>
      <c r="M16" s="650">
        <v>0</v>
      </c>
      <c r="N16" s="650">
        <v>0</v>
      </c>
      <c r="O16" s="650">
        <v>0</v>
      </c>
      <c r="P16" s="650">
        <v>0</v>
      </c>
      <c r="Q16" s="650">
        <v>0</v>
      </c>
      <c r="R16" s="650">
        <v>0</v>
      </c>
      <c r="S16" s="650">
        <v>0</v>
      </c>
      <c r="T16" s="650">
        <v>0</v>
      </c>
      <c r="U16" s="650">
        <v>0</v>
      </c>
      <c r="V16" s="650">
        <v>0</v>
      </c>
      <c r="W16" s="650">
        <v>0</v>
      </c>
      <c r="X16" s="650">
        <v>0</v>
      </c>
      <c r="Y16" s="650">
        <v>0</v>
      </c>
      <c r="Z16" s="650">
        <v>0</v>
      </c>
      <c r="AA16" s="650">
        <v>0</v>
      </c>
      <c r="AB16" s="429"/>
    </row>
    <row r="17" spans="1:28">
      <c r="A17" s="398">
        <v>2.2000000000000002</v>
      </c>
      <c r="B17" s="430" t="s">
        <v>475</v>
      </c>
      <c r="C17" s="650">
        <v>2675433167.5330095</v>
      </c>
      <c r="D17" s="650">
        <v>2675433167.5330095</v>
      </c>
      <c r="E17" s="650">
        <v>0</v>
      </c>
      <c r="F17" s="650">
        <v>0</v>
      </c>
      <c r="G17" s="650">
        <v>0</v>
      </c>
      <c r="H17" s="650">
        <v>0</v>
      </c>
      <c r="I17" s="650">
        <v>0</v>
      </c>
      <c r="J17" s="650">
        <v>0</v>
      </c>
      <c r="K17" s="650">
        <v>0</v>
      </c>
      <c r="L17" s="650">
        <v>0</v>
      </c>
      <c r="M17" s="650">
        <v>0</v>
      </c>
      <c r="N17" s="650">
        <v>0</v>
      </c>
      <c r="O17" s="650">
        <v>0</v>
      </c>
      <c r="P17" s="650">
        <v>0</v>
      </c>
      <c r="Q17" s="650">
        <v>0</v>
      </c>
      <c r="R17" s="650">
        <v>0</v>
      </c>
      <c r="S17" s="650">
        <v>0</v>
      </c>
      <c r="T17" s="650">
        <v>0</v>
      </c>
      <c r="U17" s="650">
        <v>0</v>
      </c>
      <c r="V17" s="650">
        <v>0</v>
      </c>
      <c r="W17" s="650">
        <v>0</v>
      </c>
      <c r="X17" s="650">
        <v>0</v>
      </c>
      <c r="Y17" s="650">
        <v>0</v>
      </c>
      <c r="Z17" s="650">
        <v>0</v>
      </c>
      <c r="AA17" s="650">
        <v>0</v>
      </c>
      <c r="AB17" s="429"/>
    </row>
    <row r="18" spans="1:28">
      <c r="A18" s="398">
        <v>2.2999999999999998</v>
      </c>
      <c r="B18" s="430" t="s">
        <v>476</v>
      </c>
      <c r="C18" s="648">
        <v>979836864.90999997</v>
      </c>
      <c r="D18" s="648">
        <v>979836864.90999997</v>
      </c>
      <c r="E18" s="648">
        <v>0</v>
      </c>
      <c r="F18" s="648">
        <v>0</v>
      </c>
      <c r="G18" s="648">
        <v>0</v>
      </c>
      <c r="H18" s="648">
        <v>0</v>
      </c>
      <c r="I18" s="648">
        <v>0</v>
      </c>
      <c r="J18" s="648">
        <v>0</v>
      </c>
      <c r="K18" s="648">
        <v>0</v>
      </c>
      <c r="L18" s="648">
        <v>0</v>
      </c>
      <c r="M18" s="648">
        <v>0</v>
      </c>
      <c r="N18" s="648">
        <v>0</v>
      </c>
      <c r="O18" s="648">
        <v>0</v>
      </c>
      <c r="P18" s="648">
        <v>0</v>
      </c>
      <c r="Q18" s="648">
        <v>0</v>
      </c>
      <c r="R18" s="648">
        <v>0</v>
      </c>
      <c r="S18" s="648">
        <v>0</v>
      </c>
      <c r="T18" s="648">
        <v>0</v>
      </c>
      <c r="U18" s="648">
        <v>0</v>
      </c>
      <c r="V18" s="648">
        <v>0</v>
      </c>
      <c r="W18" s="648">
        <v>0</v>
      </c>
      <c r="X18" s="648">
        <v>0</v>
      </c>
      <c r="Y18" s="648">
        <v>0</v>
      </c>
      <c r="Z18" s="648">
        <v>0</v>
      </c>
      <c r="AA18" s="648">
        <v>0</v>
      </c>
      <c r="AB18" s="429"/>
    </row>
    <row r="19" spans="1:28">
      <c r="A19" s="398">
        <v>2.4</v>
      </c>
      <c r="B19" s="430" t="s">
        <v>477</v>
      </c>
      <c r="C19" s="648">
        <v>81343947.661660999</v>
      </c>
      <c r="D19" s="648">
        <v>81343947.661660999</v>
      </c>
      <c r="E19" s="648">
        <v>0</v>
      </c>
      <c r="F19" s="648">
        <v>0</v>
      </c>
      <c r="G19" s="648">
        <v>0</v>
      </c>
      <c r="H19" s="648">
        <v>0</v>
      </c>
      <c r="I19" s="648">
        <v>0</v>
      </c>
      <c r="J19" s="648">
        <v>0</v>
      </c>
      <c r="K19" s="648">
        <v>0</v>
      </c>
      <c r="L19" s="648">
        <v>0</v>
      </c>
      <c r="M19" s="648">
        <v>0</v>
      </c>
      <c r="N19" s="648">
        <v>0</v>
      </c>
      <c r="O19" s="648">
        <v>0</v>
      </c>
      <c r="P19" s="648">
        <v>0</v>
      </c>
      <c r="Q19" s="648">
        <v>0</v>
      </c>
      <c r="R19" s="648">
        <v>0</v>
      </c>
      <c r="S19" s="648">
        <v>0</v>
      </c>
      <c r="T19" s="648">
        <v>0</v>
      </c>
      <c r="U19" s="648">
        <v>0</v>
      </c>
      <c r="V19" s="648">
        <v>0</v>
      </c>
      <c r="W19" s="648">
        <v>0</v>
      </c>
      <c r="X19" s="648">
        <v>0</v>
      </c>
      <c r="Y19" s="648">
        <v>0</v>
      </c>
      <c r="Z19" s="648">
        <v>0</v>
      </c>
      <c r="AA19" s="648">
        <v>0</v>
      </c>
      <c r="AB19" s="429"/>
    </row>
    <row r="20" spans="1:28">
      <c r="A20" s="398">
        <v>2.5</v>
      </c>
      <c r="B20" s="430" t="s">
        <v>478</v>
      </c>
      <c r="C20" s="648">
        <v>165868467.414628</v>
      </c>
      <c r="D20" s="648">
        <v>165868467.414628</v>
      </c>
      <c r="E20" s="648">
        <v>0</v>
      </c>
      <c r="F20" s="648">
        <v>0</v>
      </c>
      <c r="G20" s="648">
        <v>0</v>
      </c>
      <c r="H20" s="648">
        <v>0</v>
      </c>
      <c r="I20" s="648">
        <v>0</v>
      </c>
      <c r="J20" s="648">
        <v>0</v>
      </c>
      <c r="K20" s="648">
        <v>0</v>
      </c>
      <c r="L20" s="648">
        <v>0</v>
      </c>
      <c r="M20" s="648">
        <v>0</v>
      </c>
      <c r="N20" s="648">
        <v>0</v>
      </c>
      <c r="O20" s="648">
        <v>0</v>
      </c>
      <c r="P20" s="648">
        <v>0</v>
      </c>
      <c r="Q20" s="648">
        <v>0</v>
      </c>
      <c r="R20" s="648">
        <v>0</v>
      </c>
      <c r="S20" s="648">
        <v>0</v>
      </c>
      <c r="T20" s="648">
        <v>0</v>
      </c>
      <c r="U20" s="648">
        <v>0</v>
      </c>
      <c r="V20" s="648">
        <v>0</v>
      </c>
      <c r="W20" s="648">
        <v>0</v>
      </c>
      <c r="X20" s="648">
        <v>0</v>
      </c>
      <c r="Y20" s="648">
        <v>0</v>
      </c>
      <c r="Z20" s="648">
        <v>0</v>
      </c>
      <c r="AA20" s="648">
        <v>0</v>
      </c>
      <c r="AB20" s="429"/>
    </row>
    <row r="21" spans="1:28">
      <c r="A21" s="398">
        <v>2.6</v>
      </c>
      <c r="B21" s="430" t="s">
        <v>479</v>
      </c>
      <c r="C21" s="648">
        <v>0</v>
      </c>
      <c r="D21" s="648">
        <v>0</v>
      </c>
      <c r="E21" s="648">
        <v>0</v>
      </c>
      <c r="F21" s="648">
        <v>0</v>
      </c>
      <c r="G21" s="648">
        <v>0</v>
      </c>
      <c r="H21" s="648">
        <v>0</v>
      </c>
      <c r="I21" s="648">
        <v>0</v>
      </c>
      <c r="J21" s="648">
        <v>0</v>
      </c>
      <c r="K21" s="648">
        <v>0</v>
      </c>
      <c r="L21" s="648">
        <v>0</v>
      </c>
      <c r="M21" s="648">
        <v>0</v>
      </c>
      <c r="N21" s="648">
        <v>0</v>
      </c>
      <c r="O21" s="648">
        <v>0</v>
      </c>
      <c r="P21" s="648">
        <v>0</v>
      </c>
      <c r="Q21" s="648">
        <v>0</v>
      </c>
      <c r="R21" s="648">
        <v>0</v>
      </c>
      <c r="S21" s="648">
        <v>0</v>
      </c>
      <c r="T21" s="648">
        <v>0</v>
      </c>
      <c r="U21" s="648">
        <v>0</v>
      </c>
      <c r="V21" s="648">
        <v>0</v>
      </c>
      <c r="W21" s="648">
        <v>0</v>
      </c>
      <c r="X21" s="648">
        <v>0</v>
      </c>
      <c r="Y21" s="648">
        <v>0</v>
      </c>
      <c r="Z21" s="648">
        <v>0</v>
      </c>
      <c r="AA21" s="648">
        <v>0</v>
      </c>
      <c r="AB21" s="429"/>
    </row>
    <row r="22" spans="1:28">
      <c r="A22" s="431">
        <v>3</v>
      </c>
      <c r="B22" s="403" t="s">
        <v>520</v>
      </c>
      <c r="C22" s="650">
        <v>3542168439.2006693</v>
      </c>
      <c r="D22" s="650">
        <v>3492709414.9660616</v>
      </c>
      <c r="E22" s="654"/>
      <c r="F22" s="654"/>
      <c r="G22" s="654"/>
      <c r="H22" s="650">
        <v>16924584.320613999</v>
      </c>
      <c r="I22" s="654"/>
      <c r="J22" s="654"/>
      <c r="K22" s="654"/>
      <c r="L22" s="650">
        <v>32534439.913994003</v>
      </c>
      <c r="M22" s="654"/>
      <c r="N22" s="654"/>
      <c r="O22" s="654"/>
      <c r="P22" s="654"/>
      <c r="Q22" s="654"/>
      <c r="R22" s="654"/>
      <c r="S22" s="654"/>
      <c r="T22" s="650">
        <v>0</v>
      </c>
      <c r="U22" s="654"/>
      <c r="V22" s="654"/>
      <c r="W22" s="654"/>
      <c r="X22" s="654"/>
      <c r="Y22" s="654"/>
      <c r="Z22" s="654"/>
      <c r="AA22" s="654"/>
      <c r="AB22" s="429"/>
    </row>
    <row r="23" spans="1:28">
      <c r="A23" s="398">
        <v>3.1</v>
      </c>
      <c r="B23" s="430" t="s">
        <v>474</v>
      </c>
      <c r="C23" s="648">
        <v>0</v>
      </c>
      <c r="D23" s="648">
        <v>0</v>
      </c>
      <c r="E23" s="654"/>
      <c r="F23" s="654"/>
      <c r="G23" s="654"/>
      <c r="H23" s="648">
        <v>0</v>
      </c>
      <c r="I23" s="654"/>
      <c r="J23" s="654"/>
      <c r="K23" s="654"/>
      <c r="L23" s="650">
        <v>0</v>
      </c>
      <c r="M23" s="654"/>
      <c r="N23" s="654"/>
      <c r="O23" s="654"/>
      <c r="P23" s="654"/>
      <c r="Q23" s="654"/>
      <c r="R23" s="654"/>
      <c r="S23" s="654"/>
      <c r="T23" s="650">
        <v>0</v>
      </c>
      <c r="U23" s="654"/>
      <c r="V23" s="654"/>
      <c r="W23" s="654"/>
      <c r="X23" s="654"/>
      <c r="Y23" s="654"/>
      <c r="Z23" s="654"/>
      <c r="AA23" s="654"/>
      <c r="AB23" s="429"/>
    </row>
    <row r="24" spans="1:28">
      <c r="A24" s="398">
        <v>3.2</v>
      </c>
      <c r="B24" s="430" t="s">
        <v>475</v>
      </c>
      <c r="C24" s="648">
        <v>0</v>
      </c>
      <c r="D24" s="648">
        <v>0</v>
      </c>
      <c r="E24" s="654"/>
      <c r="F24" s="654"/>
      <c r="G24" s="654"/>
      <c r="H24" s="648">
        <v>0</v>
      </c>
      <c r="I24" s="654"/>
      <c r="J24" s="654"/>
      <c r="K24" s="654"/>
      <c r="L24" s="650">
        <v>0</v>
      </c>
      <c r="M24" s="654"/>
      <c r="N24" s="654"/>
      <c r="O24" s="654"/>
      <c r="P24" s="654"/>
      <c r="Q24" s="654"/>
      <c r="R24" s="654"/>
      <c r="S24" s="654"/>
      <c r="T24" s="650">
        <v>0</v>
      </c>
      <c r="U24" s="654"/>
      <c r="V24" s="654"/>
      <c r="W24" s="654"/>
      <c r="X24" s="654"/>
      <c r="Y24" s="654"/>
      <c r="Z24" s="654"/>
      <c r="AA24" s="654"/>
      <c r="AB24" s="429"/>
    </row>
    <row r="25" spans="1:28">
      <c r="A25" s="398">
        <v>3.3</v>
      </c>
      <c r="B25" s="430" t="s">
        <v>476</v>
      </c>
      <c r="C25" s="648">
        <v>462130877.92756397</v>
      </c>
      <c r="D25" s="648">
        <v>462130877.92756397</v>
      </c>
      <c r="E25" s="654"/>
      <c r="F25" s="654"/>
      <c r="G25" s="654"/>
      <c r="H25" s="648">
        <v>0</v>
      </c>
      <c r="I25" s="654"/>
      <c r="J25" s="654"/>
      <c r="K25" s="654"/>
      <c r="L25" s="650">
        <v>0</v>
      </c>
      <c r="M25" s="654"/>
      <c r="N25" s="654"/>
      <c r="O25" s="654"/>
      <c r="P25" s="654"/>
      <c r="Q25" s="654"/>
      <c r="R25" s="654"/>
      <c r="S25" s="654"/>
      <c r="T25" s="650">
        <v>0</v>
      </c>
      <c r="U25" s="654"/>
      <c r="V25" s="654"/>
      <c r="W25" s="654"/>
      <c r="X25" s="654"/>
      <c r="Y25" s="654"/>
      <c r="Z25" s="654"/>
      <c r="AA25" s="654"/>
      <c r="AB25" s="429"/>
    </row>
    <row r="26" spans="1:28">
      <c r="A26" s="398">
        <v>3.4</v>
      </c>
      <c r="B26" s="430" t="s">
        <v>477</v>
      </c>
      <c r="C26" s="648">
        <v>15604956.168164998</v>
      </c>
      <c r="D26" s="648">
        <v>15604956.168164998</v>
      </c>
      <c r="E26" s="654"/>
      <c r="F26" s="654"/>
      <c r="G26" s="654"/>
      <c r="H26" s="648">
        <v>0</v>
      </c>
      <c r="I26" s="654"/>
      <c r="J26" s="654"/>
      <c r="K26" s="654"/>
      <c r="L26" s="650">
        <v>0</v>
      </c>
      <c r="M26" s="654"/>
      <c r="N26" s="654"/>
      <c r="O26" s="654"/>
      <c r="P26" s="654"/>
      <c r="Q26" s="654"/>
      <c r="R26" s="654"/>
      <c r="S26" s="654"/>
      <c r="T26" s="650">
        <v>0</v>
      </c>
      <c r="U26" s="654"/>
      <c r="V26" s="654"/>
      <c r="W26" s="654"/>
      <c r="X26" s="654"/>
      <c r="Y26" s="654"/>
      <c r="Z26" s="654"/>
      <c r="AA26" s="654"/>
      <c r="AB26" s="429"/>
    </row>
    <row r="27" spans="1:28">
      <c r="A27" s="398">
        <v>3.5</v>
      </c>
      <c r="B27" s="430" t="s">
        <v>478</v>
      </c>
      <c r="C27" s="648">
        <v>2836294701.2193604</v>
      </c>
      <c r="D27" s="648">
        <v>2795860175.7023616</v>
      </c>
      <c r="E27" s="654"/>
      <c r="F27" s="654"/>
      <c r="G27" s="654"/>
      <c r="H27" s="648">
        <v>10685011.505600002</v>
      </c>
      <c r="I27" s="654"/>
      <c r="J27" s="654"/>
      <c r="K27" s="654"/>
      <c r="L27" s="650">
        <v>29749514.011399005</v>
      </c>
      <c r="M27" s="654"/>
      <c r="N27" s="654"/>
      <c r="O27" s="654"/>
      <c r="P27" s="654"/>
      <c r="Q27" s="654"/>
      <c r="R27" s="654"/>
      <c r="S27" s="654"/>
      <c r="T27" s="650">
        <v>0</v>
      </c>
      <c r="U27" s="654"/>
      <c r="V27" s="654"/>
      <c r="W27" s="654"/>
      <c r="X27" s="654"/>
      <c r="Y27" s="654"/>
      <c r="Z27" s="654"/>
      <c r="AA27" s="654"/>
      <c r="AB27" s="429"/>
    </row>
    <row r="28" spans="1:28">
      <c r="A28" s="398">
        <v>3.6</v>
      </c>
      <c r="B28" s="430" t="s">
        <v>479</v>
      </c>
      <c r="C28" s="648">
        <v>228137903.88557997</v>
      </c>
      <c r="D28" s="648">
        <v>219113405.16797096</v>
      </c>
      <c r="E28" s="654"/>
      <c r="F28" s="654"/>
      <c r="G28" s="654"/>
      <c r="H28" s="648">
        <v>6239572.8150139973</v>
      </c>
      <c r="I28" s="654"/>
      <c r="J28" s="654"/>
      <c r="K28" s="654"/>
      <c r="L28" s="650">
        <v>2784925.9025949999</v>
      </c>
      <c r="M28" s="654"/>
      <c r="N28" s="654"/>
      <c r="O28" s="654"/>
      <c r="P28" s="654"/>
      <c r="Q28" s="654"/>
      <c r="R28" s="654"/>
      <c r="S28" s="654"/>
      <c r="T28" s="650">
        <v>0</v>
      </c>
      <c r="U28" s="654"/>
      <c r="V28" s="654"/>
      <c r="W28" s="654"/>
      <c r="X28" s="654"/>
      <c r="Y28" s="654"/>
      <c r="Z28" s="654"/>
      <c r="AA28" s="654"/>
      <c r="AB28" s="429"/>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70" zoomScaleNormal="70" workbookViewId="0"/>
  </sheetViews>
  <sheetFormatPr defaultColWidth="9.1796875" defaultRowHeight="12"/>
  <cols>
    <col min="1" max="1" width="11.81640625" style="410" bestFit="1" customWidth="1"/>
    <col min="2" max="2" width="90.1796875" style="410" bestFit="1" customWidth="1"/>
    <col min="3" max="3" width="20.1796875" style="410" customWidth="1"/>
    <col min="4" max="4" width="22.1796875" style="410" customWidth="1"/>
    <col min="5" max="7" width="17.08984375" style="410" customWidth="1"/>
    <col min="8" max="8" width="22.1796875" style="410" customWidth="1"/>
    <col min="9" max="10" width="17.08984375" style="410" customWidth="1"/>
    <col min="11" max="27" width="22.1796875" style="410" customWidth="1"/>
    <col min="28" max="16384" width="9.1796875" style="410"/>
  </cols>
  <sheetData>
    <row r="1" spans="1:27" ht="13">
      <c r="A1" s="315" t="s">
        <v>30</v>
      </c>
      <c r="B1" s="396" t="str">
        <f>'Info '!C2</f>
        <v>JSC TBC Bank</v>
      </c>
    </row>
    <row r="2" spans="1:27">
      <c r="A2" s="316" t="s">
        <v>31</v>
      </c>
      <c r="B2" s="395">
        <f>'1. key ratios '!B2</f>
        <v>45382</v>
      </c>
    </row>
    <row r="3" spans="1:27">
      <c r="A3" s="317" t="s">
        <v>482</v>
      </c>
      <c r="C3" s="412"/>
    </row>
    <row r="4" spans="1:27" ht="12.5" thickBot="1">
      <c r="A4" s="317"/>
      <c r="B4" s="465"/>
      <c r="C4" s="412"/>
    </row>
    <row r="5" spans="1:27" s="441" customFormat="1" ht="13.5" customHeight="1">
      <c r="A5" s="759" t="s">
        <v>688</v>
      </c>
      <c r="B5" s="760"/>
      <c r="C5" s="768" t="s">
        <v>687</v>
      </c>
      <c r="D5" s="769"/>
      <c r="E5" s="769"/>
      <c r="F5" s="769"/>
      <c r="G5" s="769"/>
      <c r="H5" s="769"/>
      <c r="I5" s="769"/>
      <c r="J5" s="769"/>
      <c r="K5" s="769"/>
      <c r="L5" s="769"/>
      <c r="M5" s="769"/>
      <c r="N5" s="769"/>
      <c r="O5" s="769"/>
      <c r="P5" s="769"/>
      <c r="Q5" s="769"/>
      <c r="R5" s="769"/>
      <c r="S5" s="770"/>
      <c r="T5" s="440"/>
      <c r="U5" s="440"/>
      <c r="V5" s="440"/>
      <c r="W5" s="440"/>
      <c r="X5" s="440"/>
      <c r="Y5" s="440"/>
      <c r="Z5" s="440"/>
      <c r="AA5" s="439"/>
    </row>
    <row r="6" spans="1:27" s="441" customFormat="1" ht="12" customHeight="1">
      <c r="A6" s="761"/>
      <c r="B6" s="762"/>
      <c r="C6" s="765" t="s">
        <v>64</v>
      </c>
      <c r="D6" s="757" t="s">
        <v>684</v>
      </c>
      <c r="E6" s="757"/>
      <c r="F6" s="757"/>
      <c r="G6" s="757"/>
      <c r="H6" s="757" t="s">
        <v>683</v>
      </c>
      <c r="I6" s="757"/>
      <c r="J6" s="757"/>
      <c r="K6" s="757"/>
      <c r="L6" s="438"/>
      <c r="M6" s="758" t="s">
        <v>682</v>
      </c>
      <c r="N6" s="758"/>
      <c r="O6" s="758"/>
      <c r="P6" s="758"/>
      <c r="Q6" s="758"/>
      <c r="R6" s="758"/>
      <c r="S6" s="767"/>
      <c r="T6" s="440"/>
      <c r="U6" s="746" t="s">
        <v>681</v>
      </c>
      <c r="V6" s="746"/>
      <c r="W6" s="746"/>
      <c r="X6" s="746"/>
      <c r="Y6" s="746"/>
      <c r="Z6" s="746"/>
      <c r="AA6" s="739"/>
    </row>
    <row r="7" spans="1:27" s="441" customFormat="1" ht="24">
      <c r="A7" s="763"/>
      <c r="B7" s="764"/>
      <c r="C7" s="766"/>
      <c r="D7" s="435"/>
      <c r="E7" s="433" t="s">
        <v>472</v>
      </c>
      <c r="F7" s="407" t="s">
        <v>679</v>
      </c>
      <c r="G7" s="409" t="s">
        <v>680</v>
      </c>
      <c r="H7" s="464"/>
      <c r="I7" s="433" t="s">
        <v>472</v>
      </c>
      <c r="J7" s="407" t="s">
        <v>679</v>
      </c>
      <c r="K7" s="409" t="s">
        <v>680</v>
      </c>
      <c r="L7" s="434"/>
      <c r="M7" s="433" t="s">
        <v>472</v>
      </c>
      <c r="N7" s="407" t="s">
        <v>679</v>
      </c>
      <c r="O7" s="407" t="s">
        <v>678</v>
      </c>
      <c r="P7" s="407" t="s">
        <v>677</v>
      </c>
      <c r="Q7" s="407" t="s">
        <v>676</v>
      </c>
      <c r="R7" s="407" t="s">
        <v>675</v>
      </c>
      <c r="S7" s="463" t="s">
        <v>674</v>
      </c>
      <c r="T7" s="462"/>
      <c r="U7" s="433" t="s">
        <v>472</v>
      </c>
      <c r="V7" s="433" t="s">
        <v>679</v>
      </c>
      <c r="W7" s="433" t="s">
        <v>678</v>
      </c>
      <c r="X7" s="433" t="s">
        <v>677</v>
      </c>
      <c r="Y7" s="433" t="s">
        <v>676</v>
      </c>
      <c r="Z7" s="407" t="s">
        <v>675</v>
      </c>
      <c r="AA7" s="433" t="s">
        <v>674</v>
      </c>
    </row>
    <row r="8" spans="1:27">
      <c r="A8" s="461">
        <v>1</v>
      </c>
      <c r="B8" s="460" t="s">
        <v>473</v>
      </c>
      <c r="C8" s="655">
        <v>21609043380.472488</v>
      </c>
      <c r="D8" s="648">
        <v>19696066935.969471</v>
      </c>
      <c r="E8" s="648">
        <v>316070597.15000689</v>
      </c>
      <c r="F8" s="648">
        <v>0</v>
      </c>
      <c r="G8" s="648">
        <v>0</v>
      </c>
      <c r="H8" s="648">
        <v>1465689427.9426959</v>
      </c>
      <c r="I8" s="648">
        <v>189292280.44098407</v>
      </c>
      <c r="J8" s="648">
        <v>309342625.9991349</v>
      </c>
      <c r="K8" s="648">
        <v>0</v>
      </c>
      <c r="L8" s="648">
        <v>447069690.8795647</v>
      </c>
      <c r="M8" s="648">
        <v>28625666.731401999</v>
      </c>
      <c r="N8" s="648">
        <v>64828555.687217012</v>
      </c>
      <c r="O8" s="648">
        <v>97775758.79271102</v>
      </c>
      <c r="P8" s="648">
        <v>66963680.355632983</v>
      </c>
      <c r="Q8" s="648">
        <v>52608133.367946021</v>
      </c>
      <c r="R8" s="648">
        <v>44124473.662986971</v>
      </c>
      <c r="S8" s="648">
        <v>215719.637453</v>
      </c>
      <c r="T8" s="648">
        <v>217325.680754</v>
      </c>
      <c r="U8" s="648">
        <v>0</v>
      </c>
      <c r="V8" s="648">
        <v>213178.72626999998</v>
      </c>
      <c r="W8" s="648">
        <v>2699.8317419999998</v>
      </c>
      <c r="X8" s="648">
        <v>0</v>
      </c>
      <c r="Y8" s="648">
        <v>0</v>
      </c>
      <c r="Z8" s="648">
        <v>0</v>
      </c>
      <c r="AA8" s="648">
        <v>0</v>
      </c>
    </row>
    <row r="9" spans="1:27">
      <c r="A9" s="458">
        <v>1.1000000000000001</v>
      </c>
      <c r="B9" s="459" t="s">
        <v>483</v>
      </c>
      <c r="C9" s="655">
        <v>18585221380.823746</v>
      </c>
      <c r="D9" s="648">
        <v>16935651513.333914</v>
      </c>
      <c r="E9" s="648">
        <v>276640008.75947386</v>
      </c>
      <c r="F9" s="648">
        <v>0</v>
      </c>
      <c r="G9" s="648">
        <v>0</v>
      </c>
      <c r="H9" s="648">
        <v>1272500026.7498996</v>
      </c>
      <c r="I9" s="648">
        <v>158848843.13979387</v>
      </c>
      <c r="J9" s="648">
        <v>279488231.0511359</v>
      </c>
      <c r="K9" s="648">
        <v>0</v>
      </c>
      <c r="L9" s="648">
        <v>376852515.05917865</v>
      </c>
      <c r="M9" s="648">
        <v>26918669.471040007</v>
      </c>
      <c r="N9" s="648">
        <v>57392024.837179989</v>
      </c>
      <c r="O9" s="648">
        <v>66030519.55435399</v>
      </c>
      <c r="P9" s="648">
        <v>65621726.833836988</v>
      </c>
      <c r="Q9" s="648">
        <v>52156048.090546019</v>
      </c>
      <c r="R9" s="648">
        <v>37938019.343002975</v>
      </c>
      <c r="S9" s="648">
        <v>122821.068463</v>
      </c>
      <c r="T9" s="648">
        <v>217325.680754</v>
      </c>
      <c r="U9" s="648">
        <v>0</v>
      </c>
      <c r="V9" s="648">
        <v>213178.72626999998</v>
      </c>
      <c r="W9" s="648">
        <v>2699.8317419999998</v>
      </c>
      <c r="X9" s="648">
        <v>0</v>
      </c>
      <c r="Y9" s="648">
        <v>0</v>
      </c>
      <c r="Z9" s="648">
        <v>0</v>
      </c>
      <c r="AA9" s="648">
        <v>0</v>
      </c>
    </row>
    <row r="10" spans="1:27">
      <c r="A10" s="456" t="s">
        <v>14</v>
      </c>
      <c r="B10" s="457" t="s">
        <v>484</v>
      </c>
      <c r="C10" s="655">
        <v>16855652550.390125</v>
      </c>
      <c r="D10" s="648">
        <v>15287775422.595741</v>
      </c>
      <c r="E10" s="648">
        <v>262370027.04941109</v>
      </c>
      <c r="F10" s="648">
        <v>0</v>
      </c>
      <c r="G10" s="648">
        <v>0</v>
      </c>
      <c r="H10" s="648">
        <v>1225278049.2437289</v>
      </c>
      <c r="I10" s="648">
        <v>156308144.47873801</v>
      </c>
      <c r="J10" s="648">
        <v>271564853.95682096</v>
      </c>
      <c r="K10" s="648">
        <v>0</v>
      </c>
      <c r="L10" s="648">
        <v>342381752.86990178</v>
      </c>
      <c r="M10" s="648">
        <v>18760616.088695999</v>
      </c>
      <c r="N10" s="648">
        <v>53193945.479078002</v>
      </c>
      <c r="O10" s="648">
        <v>60279109.351940006</v>
      </c>
      <c r="P10" s="648">
        <v>65296585.054936007</v>
      </c>
      <c r="Q10" s="648">
        <v>50632690.411772013</v>
      </c>
      <c r="R10" s="648">
        <v>29727438.269094005</v>
      </c>
      <c r="S10" s="648">
        <v>112586.47</v>
      </c>
      <c r="T10" s="648">
        <v>217325.680754</v>
      </c>
      <c r="U10" s="648">
        <v>0</v>
      </c>
      <c r="V10" s="648">
        <v>213178.72626999998</v>
      </c>
      <c r="W10" s="648">
        <v>2699.8317419999998</v>
      </c>
      <c r="X10" s="648">
        <v>0</v>
      </c>
      <c r="Y10" s="648">
        <v>0</v>
      </c>
      <c r="Z10" s="648">
        <v>0</v>
      </c>
      <c r="AA10" s="648">
        <v>0</v>
      </c>
    </row>
    <row r="11" spans="1:27">
      <c r="A11" s="455" t="s">
        <v>485</v>
      </c>
      <c r="B11" s="454" t="s">
        <v>486</v>
      </c>
      <c r="C11" s="655">
        <v>9245122798.9492512</v>
      </c>
      <c r="D11" s="648">
        <v>8324984165.0158129</v>
      </c>
      <c r="E11" s="648">
        <v>137498407.67552209</v>
      </c>
      <c r="F11" s="648">
        <v>0</v>
      </c>
      <c r="G11" s="648">
        <v>0</v>
      </c>
      <c r="H11" s="648">
        <v>770468860.59409678</v>
      </c>
      <c r="I11" s="648">
        <v>87942393.579990014</v>
      </c>
      <c r="J11" s="648">
        <v>181449152.99891198</v>
      </c>
      <c r="K11" s="648">
        <v>0</v>
      </c>
      <c r="L11" s="648">
        <v>149452447.65858781</v>
      </c>
      <c r="M11" s="648">
        <v>7935798.8629789995</v>
      </c>
      <c r="N11" s="648">
        <v>17553151.385979004</v>
      </c>
      <c r="O11" s="648">
        <v>19061212.782694001</v>
      </c>
      <c r="P11" s="648">
        <v>30281216.587414999</v>
      </c>
      <c r="Q11" s="648">
        <v>19972465.190815002</v>
      </c>
      <c r="R11" s="648">
        <v>10076502.671325</v>
      </c>
      <c r="S11" s="648">
        <v>75167.73</v>
      </c>
      <c r="T11" s="648">
        <v>217325.680754</v>
      </c>
      <c r="U11" s="648">
        <v>0</v>
      </c>
      <c r="V11" s="648">
        <v>213178.72626999998</v>
      </c>
      <c r="W11" s="648">
        <v>2699.8317419999998</v>
      </c>
      <c r="X11" s="648">
        <v>0</v>
      </c>
      <c r="Y11" s="648">
        <v>0</v>
      </c>
      <c r="Z11" s="648">
        <v>0</v>
      </c>
      <c r="AA11" s="648">
        <v>0</v>
      </c>
    </row>
    <row r="12" spans="1:27">
      <c r="A12" s="455" t="s">
        <v>487</v>
      </c>
      <c r="B12" s="454" t="s">
        <v>488</v>
      </c>
      <c r="C12" s="655">
        <v>2820748631.5944843</v>
      </c>
      <c r="D12" s="648">
        <v>2598797500.3812881</v>
      </c>
      <c r="E12" s="648">
        <v>28416426.415981993</v>
      </c>
      <c r="F12" s="648">
        <v>0</v>
      </c>
      <c r="G12" s="648">
        <v>0</v>
      </c>
      <c r="H12" s="648">
        <v>154555242.22248405</v>
      </c>
      <c r="I12" s="648">
        <v>31442728.682880003</v>
      </c>
      <c r="J12" s="648">
        <v>28659478.208996989</v>
      </c>
      <c r="K12" s="648">
        <v>0</v>
      </c>
      <c r="L12" s="648">
        <v>67395888.990711987</v>
      </c>
      <c r="M12" s="648">
        <v>2031982.0744629998</v>
      </c>
      <c r="N12" s="648">
        <v>7520599.0412800005</v>
      </c>
      <c r="O12" s="648">
        <v>5731801.7993130013</v>
      </c>
      <c r="P12" s="648">
        <v>19017635.066343006</v>
      </c>
      <c r="Q12" s="648">
        <v>16632112.806158002</v>
      </c>
      <c r="R12" s="648">
        <v>7536437.835949</v>
      </c>
      <c r="S12" s="648">
        <v>0</v>
      </c>
      <c r="T12" s="648">
        <v>0</v>
      </c>
      <c r="U12" s="648">
        <v>0</v>
      </c>
      <c r="V12" s="648">
        <v>0</v>
      </c>
      <c r="W12" s="648">
        <v>0</v>
      </c>
      <c r="X12" s="648">
        <v>0</v>
      </c>
      <c r="Y12" s="648">
        <v>0</v>
      </c>
      <c r="Z12" s="648">
        <v>0</v>
      </c>
      <c r="AA12" s="648">
        <v>0</v>
      </c>
    </row>
    <row r="13" spans="1:27">
      <c r="A13" s="455" t="s">
        <v>489</v>
      </c>
      <c r="B13" s="454" t="s">
        <v>490</v>
      </c>
      <c r="C13" s="655">
        <v>1535901697.1224995</v>
      </c>
      <c r="D13" s="648">
        <v>1390728496.8550155</v>
      </c>
      <c r="E13" s="648">
        <v>32336629.555521991</v>
      </c>
      <c r="F13" s="648">
        <v>0</v>
      </c>
      <c r="G13" s="648">
        <v>0</v>
      </c>
      <c r="H13" s="648">
        <v>93090721.41155301</v>
      </c>
      <c r="I13" s="648">
        <v>13038683.660169</v>
      </c>
      <c r="J13" s="648">
        <v>9529110.5179799981</v>
      </c>
      <c r="K13" s="648">
        <v>0</v>
      </c>
      <c r="L13" s="648">
        <v>52082478.855930991</v>
      </c>
      <c r="M13" s="648">
        <v>5560949.0020810012</v>
      </c>
      <c r="N13" s="648">
        <v>5639408.1295180004</v>
      </c>
      <c r="O13" s="648">
        <v>17581202.108576003</v>
      </c>
      <c r="P13" s="648">
        <v>10095598.094673</v>
      </c>
      <c r="Q13" s="648">
        <v>5897453.4454670008</v>
      </c>
      <c r="R13" s="648">
        <v>2143733.548705</v>
      </c>
      <c r="S13" s="648">
        <v>37418.74</v>
      </c>
      <c r="T13" s="648">
        <v>0</v>
      </c>
      <c r="U13" s="648">
        <v>0</v>
      </c>
      <c r="V13" s="648">
        <v>0</v>
      </c>
      <c r="W13" s="648">
        <v>0</v>
      </c>
      <c r="X13" s="648">
        <v>0</v>
      </c>
      <c r="Y13" s="648">
        <v>0</v>
      </c>
      <c r="Z13" s="648">
        <v>0</v>
      </c>
      <c r="AA13" s="648">
        <v>0</v>
      </c>
    </row>
    <row r="14" spans="1:27">
      <c r="A14" s="455" t="s">
        <v>491</v>
      </c>
      <c r="B14" s="454" t="s">
        <v>492</v>
      </c>
      <c r="C14" s="655">
        <v>3253879422.7238927</v>
      </c>
      <c r="D14" s="648">
        <v>2973265260.3436265</v>
      </c>
      <c r="E14" s="648">
        <v>64118563.402384996</v>
      </c>
      <c r="F14" s="648">
        <v>0</v>
      </c>
      <c r="G14" s="648">
        <v>0</v>
      </c>
      <c r="H14" s="648">
        <v>207163225.01559505</v>
      </c>
      <c r="I14" s="648">
        <v>23884338.555698998</v>
      </c>
      <c r="J14" s="648">
        <v>51927112.23093199</v>
      </c>
      <c r="K14" s="648">
        <v>0</v>
      </c>
      <c r="L14" s="648">
        <v>73450937.364671007</v>
      </c>
      <c r="M14" s="648">
        <v>3231886.1491729999</v>
      </c>
      <c r="N14" s="648">
        <v>22480786.922300994</v>
      </c>
      <c r="O14" s="648">
        <v>17904892.661356997</v>
      </c>
      <c r="P14" s="648">
        <v>5902135.3065050002</v>
      </c>
      <c r="Q14" s="648">
        <v>8130658.9693320002</v>
      </c>
      <c r="R14" s="648">
        <v>9970764.2131150011</v>
      </c>
      <c r="S14" s="648">
        <v>0</v>
      </c>
      <c r="T14" s="648">
        <v>0</v>
      </c>
      <c r="U14" s="648">
        <v>0</v>
      </c>
      <c r="V14" s="648">
        <v>0</v>
      </c>
      <c r="W14" s="648">
        <v>0</v>
      </c>
      <c r="X14" s="648">
        <v>0</v>
      </c>
      <c r="Y14" s="648">
        <v>0</v>
      </c>
      <c r="Z14" s="648">
        <v>0</v>
      </c>
      <c r="AA14" s="648">
        <v>0</v>
      </c>
    </row>
    <row r="15" spans="1:27">
      <c r="A15" s="453">
        <v>1.2</v>
      </c>
      <c r="B15" s="451" t="s">
        <v>686</v>
      </c>
      <c r="C15" s="655">
        <v>163420007.68000004</v>
      </c>
      <c r="D15" s="648">
        <v>32959029.18</v>
      </c>
      <c r="E15" s="648">
        <v>1298976.9600000002</v>
      </c>
      <c r="F15" s="648">
        <v>0</v>
      </c>
      <c r="G15" s="648">
        <v>0</v>
      </c>
      <c r="H15" s="648">
        <v>25809910.729999993</v>
      </c>
      <c r="I15" s="648">
        <v>5287848.4099999992</v>
      </c>
      <c r="J15" s="648">
        <v>5645581.8199999956</v>
      </c>
      <c r="K15" s="648">
        <v>0</v>
      </c>
      <c r="L15" s="648">
        <v>104475701.10000007</v>
      </c>
      <c r="M15" s="648">
        <v>13002752.730000006</v>
      </c>
      <c r="N15" s="648">
        <v>19228978.709999997</v>
      </c>
      <c r="O15" s="648">
        <v>17438494.150000013</v>
      </c>
      <c r="P15" s="648">
        <v>7883199.709999999</v>
      </c>
      <c r="Q15" s="648">
        <v>14862044.65</v>
      </c>
      <c r="R15" s="648">
        <v>19645217.38000001</v>
      </c>
      <c r="S15" s="648">
        <v>36214.75</v>
      </c>
      <c r="T15" s="648">
        <v>175366.67</v>
      </c>
      <c r="U15" s="648">
        <v>-3416.66</v>
      </c>
      <c r="V15" s="648">
        <v>207460.89</v>
      </c>
      <c r="W15" s="648">
        <v>-964.65</v>
      </c>
      <c r="X15" s="648">
        <v>0</v>
      </c>
      <c r="Y15" s="648">
        <v>0</v>
      </c>
      <c r="Z15" s="648">
        <v>0</v>
      </c>
      <c r="AA15" s="648">
        <v>0</v>
      </c>
    </row>
    <row r="16" spans="1:27">
      <c r="A16" s="452">
        <v>1.3</v>
      </c>
      <c r="B16" s="451" t="s">
        <v>531</v>
      </c>
      <c r="C16" s="656"/>
      <c r="D16" s="657"/>
      <c r="E16" s="657"/>
      <c r="F16" s="657"/>
      <c r="G16" s="657"/>
      <c r="H16" s="657"/>
      <c r="I16" s="657"/>
      <c r="J16" s="657"/>
      <c r="K16" s="657"/>
      <c r="L16" s="657"/>
      <c r="M16" s="657"/>
      <c r="N16" s="657"/>
      <c r="O16" s="657"/>
      <c r="P16" s="657"/>
      <c r="Q16" s="657"/>
      <c r="R16" s="657"/>
      <c r="S16" s="657"/>
      <c r="T16" s="657"/>
      <c r="U16" s="657"/>
      <c r="V16" s="657"/>
      <c r="W16" s="657"/>
      <c r="X16" s="657"/>
      <c r="Y16" s="657"/>
      <c r="Z16" s="657"/>
      <c r="AA16" s="532"/>
    </row>
    <row r="17" spans="1:27" s="441" customFormat="1">
      <c r="A17" s="449" t="s">
        <v>493</v>
      </c>
      <c r="B17" s="450" t="s">
        <v>494</v>
      </c>
      <c r="C17" s="655">
        <v>18391030963.419991</v>
      </c>
      <c r="D17" s="648">
        <v>16754843529.289993</v>
      </c>
      <c r="E17" s="648">
        <v>247538735.53999993</v>
      </c>
      <c r="F17" s="648">
        <v>0</v>
      </c>
      <c r="G17" s="648">
        <v>0</v>
      </c>
      <c r="H17" s="648">
        <v>1264630705.2799988</v>
      </c>
      <c r="I17" s="648">
        <v>158096154.43999994</v>
      </c>
      <c r="J17" s="648">
        <v>279241436.06999993</v>
      </c>
      <c r="K17" s="648">
        <v>0</v>
      </c>
      <c r="L17" s="648">
        <v>371339403.16999978</v>
      </c>
      <c r="M17" s="648">
        <v>26899593.239999991</v>
      </c>
      <c r="N17" s="648">
        <v>57126963.020000018</v>
      </c>
      <c r="O17" s="648">
        <v>65860819.54999999</v>
      </c>
      <c r="P17" s="648">
        <v>65379240.640000008</v>
      </c>
      <c r="Q17" s="648">
        <v>51056993.260000013</v>
      </c>
      <c r="R17" s="648">
        <v>35744753.399999991</v>
      </c>
      <c r="S17" s="648">
        <v>120808.17</v>
      </c>
      <c r="T17" s="648">
        <v>217325.68</v>
      </c>
      <c r="U17" s="648">
        <v>0</v>
      </c>
      <c r="V17" s="648">
        <v>213178.73</v>
      </c>
      <c r="W17" s="648">
        <v>2699.83</v>
      </c>
      <c r="X17" s="648">
        <v>0</v>
      </c>
      <c r="Y17" s="648">
        <v>0</v>
      </c>
      <c r="Z17" s="648">
        <v>0</v>
      </c>
      <c r="AA17" s="648">
        <v>0</v>
      </c>
    </row>
    <row r="18" spans="1:27" s="441" customFormat="1">
      <c r="A18" s="446" t="s">
        <v>495</v>
      </c>
      <c r="B18" s="447" t="s">
        <v>496</v>
      </c>
      <c r="C18" s="655">
        <v>15459196396.959991</v>
      </c>
      <c r="D18" s="648">
        <v>14028321973.989992</v>
      </c>
      <c r="E18" s="648">
        <v>216082273.42999995</v>
      </c>
      <c r="F18" s="648">
        <v>0</v>
      </c>
      <c r="G18" s="648">
        <v>0</v>
      </c>
      <c r="H18" s="648">
        <v>1109985186.1099994</v>
      </c>
      <c r="I18" s="648">
        <v>147843488.5</v>
      </c>
      <c r="J18" s="648">
        <v>226702321.62</v>
      </c>
      <c r="K18" s="648">
        <v>0</v>
      </c>
      <c r="L18" s="648">
        <v>320671911.17999959</v>
      </c>
      <c r="M18" s="648">
        <v>16888226.289999999</v>
      </c>
      <c r="N18" s="648">
        <v>47182602.129999995</v>
      </c>
      <c r="O18" s="648">
        <v>53545353.079999998</v>
      </c>
      <c r="P18" s="648">
        <v>64404661.220000006</v>
      </c>
      <c r="Q18" s="648">
        <v>48147759.410000011</v>
      </c>
      <c r="R18" s="648">
        <v>27164321.170000002</v>
      </c>
      <c r="S18" s="648">
        <v>112586.47</v>
      </c>
      <c r="T18" s="648">
        <v>217325.68</v>
      </c>
      <c r="U18" s="648">
        <v>0</v>
      </c>
      <c r="V18" s="648">
        <v>213178.73</v>
      </c>
      <c r="W18" s="648">
        <v>2699.83</v>
      </c>
      <c r="X18" s="648">
        <v>0</v>
      </c>
      <c r="Y18" s="648">
        <v>0</v>
      </c>
      <c r="Z18" s="648">
        <v>0</v>
      </c>
      <c r="AA18" s="648">
        <v>0</v>
      </c>
    </row>
    <row r="19" spans="1:27" s="441" customFormat="1">
      <c r="A19" s="449" t="s">
        <v>497</v>
      </c>
      <c r="B19" s="448" t="s">
        <v>498</v>
      </c>
      <c r="C19" s="655">
        <v>130445849009.77396</v>
      </c>
      <c r="D19" s="648">
        <v>105584633749.54768</v>
      </c>
      <c r="E19" s="648">
        <v>1163107845.6353724</v>
      </c>
      <c r="F19" s="648">
        <v>0</v>
      </c>
      <c r="G19" s="648">
        <v>0</v>
      </c>
      <c r="H19" s="648">
        <v>5636403245.6768723</v>
      </c>
      <c r="I19" s="648">
        <v>1233847292.2778649</v>
      </c>
      <c r="J19" s="648">
        <v>973865491.88065386</v>
      </c>
      <c r="K19" s="648">
        <v>0</v>
      </c>
      <c r="L19" s="648">
        <v>19062171471.754757</v>
      </c>
      <c r="M19" s="648">
        <v>697419692.27638614</v>
      </c>
      <c r="N19" s="648">
        <v>1350242264.8328607</v>
      </c>
      <c r="O19" s="648">
        <v>542294516.22703934</v>
      </c>
      <c r="P19" s="648">
        <v>3300400840.3415184</v>
      </c>
      <c r="Q19" s="648">
        <v>2528547337.0634003</v>
      </c>
      <c r="R19" s="648">
        <v>4183265390.2554383</v>
      </c>
      <c r="S19" s="648">
        <v>5839308335.6408453</v>
      </c>
      <c r="T19" s="648">
        <v>162640542.79465201</v>
      </c>
      <c r="U19" s="648">
        <v>123983.799999</v>
      </c>
      <c r="V19" s="648">
        <v>3263103.9523339998</v>
      </c>
      <c r="W19" s="648">
        <v>132065.16829900001</v>
      </c>
      <c r="X19" s="648">
        <v>0</v>
      </c>
      <c r="Y19" s="648">
        <v>0</v>
      </c>
      <c r="Z19" s="648">
        <v>3426510.6322980002</v>
      </c>
      <c r="AA19" s="648">
        <v>155610076.764422</v>
      </c>
    </row>
    <row r="20" spans="1:27" s="441" customFormat="1">
      <c r="A20" s="446" t="s">
        <v>499</v>
      </c>
      <c r="B20" s="447" t="s">
        <v>496</v>
      </c>
      <c r="C20" s="655">
        <v>17835247017.508358</v>
      </c>
      <c r="D20" s="648">
        <v>16106522059.593929</v>
      </c>
      <c r="E20" s="648">
        <v>191845711.04791504</v>
      </c>
      <c r="F20" s="648">
        <v>0</v>
      </c>
      <c r="G20" s="648">
        <v>0</v>
      </c>
      <c r="H20" s="648">
        <v>1145558890.6467686</v>
      </c>
      <c r="I20" s="648">
        <v>145759806.67145601</v>
      </c>
      <c r="J20" s="648">
        <v>208401893.98588008</v>
      </c>
      <c r="K20" s="648">
        <v>0</v>
      </c>
      <c r="L20" s="648">
        <v>576017469.97188783</v>
      </c>
      <c r="M20" s="648">
        <v>23068171.222923998</v>
      </c>
      <c r="N20" s="648">
        <v>42734497.452060997</v>
      </c>
      <c r="O20" s="648">
        <v>40261903.804682001</v>
      </c>
      <c r="P20" s="648">
        <v>69892865.888562009</v>
      </c>
      <c r="Q20" s="648">
        <v>39224928.816353001</v>
      </c>
      <c r="R20" s="648">
        <v>66694168.840976961</v>
      </c>
      <c r="S20" s="648">
        <v>228112823.94773036</v>
      </c>
      <c r="T20" s="648">
        <v>7148597.2957679993</v>
      </c>
      <c r="U20" s="648">
        <v>72773.099998999998</v>
      </c>
      <c r="V20" s="648">
        <v>1678921.8736990001</v>
      </c>
      <c r="W20" s="648">
        <v>132065.16829900001</v>
      </c>
      <c r="X20" s="648">
        <v>0</v>
      </c>
      <c r="Y20" s="648">
        <v>0</v>
      </c>
      <c r="Z20" s="648">
        <v>2666975.0922980001</v>
      </c>
      <c r="AA20" s="648">
        <v>2513059.584173</v>
      </c>
    </row>
    <row r="21" spans="1:27" s="441" customFormat="1">
      <c r="A21" s="445">
        <v>1.4</v>
      </c>
      <c r="B21" s="444" t="s">
        <v>500</v>
      </c>
      <c r="C21" s="655">
        <v>180049761</v>
      </c>
      <c r="D21" s="648">
        <v>155296380.34</v>
      </c>
      <c r="E21" s="648">
        <v>2640861.9500000002</v>
      </c>
      <c r="F21" s="648">
        <v>0</v>
      </c>
      <c r="G21" s="648">
        <v>0</v>
      </c>
      <c r="H21" s="648">
        <v>18477080.569999993</v>
      </c>
      <c r="I21" s="648">
        <v>6298442.0499999998</v>
      </c>
      <c r="J21" s="648">
        <v>6844382.6199999955</v>
      </c>
      <c r="K21" s="648">
        <v>0</v>
      </c>
      <c r="L21" s="648">
        <v>6276300.0899999999</v>
      </c>
      <c r="M21" s="648">
        <v>0</v>
      </c>
      <c r="N21" s="648">
        <v>2390713.64</v>
      </c>
      <c r="O21" s="648">
        <v>2044420.02</v>
      </c>
      <c r="P21" s="648">
        <v>0</v>
      </c>
      <c r="Q21" s="648">
        <v>414676.86</v>
      </c>
      <c r="R21" s="648">
        <v>0</v>
      </c>
      <c r="S21" s="648">
        <v>0</v>
      </c>
      <c r="T21" s="648">
        <v>0</v>
      </c>
      <c r="U21" s="648">
        <v>0</v>
      </c>
      <c r="V21" s="648">
        <v>0</v>
      </c>
      <c r="W21" s="648">
        <v>0</v>
      </c>
      <c r="X21" s="648">
        <v>0</v>
      </c>
      <c r="Y21" s="648">
        <v>0</v>
      </c>
      <c r="Z21" s="648">
        <v>0</v>
      </c>
      <c r="AA21" s="648">
        <v>0</v>
      </c>
    </row>
    <row r="22" spans="1:27" s="441" customFormat="1" ht="12.5" thickBot="1">
      <c r="A22" s="443">
        <v>1.5</v>
      </c>
      <c r="B22" s="442" t="s">
        <v>501</v>
      </c>
      <c r="C22" s="655">
        <v>172527353.52999988</v>
      </c>
      <c r="D22" s="648">
        <v>158752347.76999989</v>
      </c>
      <c r="E22" s="648">
        <v>7219981.4800000004</v>
      </c>
      <c r="F22" s="648">
        <v>0</v>
      </c>
      <c r="G22" s="648">
        <v>0</v>
      </c>
      <c r="H22" s="648">
        <v>9581684.790000001</v>
      </c>
      <c r="I22" s="648">
        <v>1577360.22</v>
      </c>
      <c r="J22" s="648">
        <v>808722.98</v>
      </c>
      <c r="K22" s="648">
        <v>0</v>
      </c>
      <c r="L22" s="648">
        <v>4193320.97</v>
      </c>
      <c r="M22" s="648">
        <v>36060.53</v>
      </c>
      <c r="N22" s="648">
        <v>466614.27999999997</v>
      </c>
      <c r="O22" s="648">
        <v>1060471.8400000001</v>
      </c>
      <c r="P22" s="648">
        <v>73750.47</v>
      </c>
      <c r="Q22" s="648">
        <v>1300604.8099999998</v>
      </c>
      <c r="R22" s="648">
        <v>974347.86</v>
      </c>
      <c r="S22" s="648">
        <v>0</v>
      </c>
      <c r="T22" s="648">
        <v>0</v>
      </c>
      <c r="U22" s="648">
        <v>0</v>
      </c>
      <c r="V22" s="648">
        <v>0</v>
      </c>
      <c r="W22" s="648">
        <v>0</v>
      </c>
      <c r="X22" s="648">
        <v>0</v>
      </c>
      <c r="Y22" s="648">
        <v>0</v>
      </c>
      <c r="Z22" s="648">
        <v>0</v>
      </c>
      <c r="AA22" s="648">
        <v>0</v>
      </c>
    </row>
    <row r="23" spans="1:27">
      <c r="A23" s="429"/>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85" zoomScaleNormal="85" workbookViewId="0"/>
  </sheetViews>
  <sheetFormatPr defaultColWidth="9.1796875" defaultRowHeight="12"/>
  <cols>
    <col min="1" max="1" width="11.81640625" style="410" bestFit="1" customWidth="1"/>
    <col min="2" max="2" width="93.453125" style="410" customWidth="1"/>
    <col min="3" max="3" width="14.6328125" style="410" customWidth="1"/>
    <col min="4" max="5" width="16.08984375" style="410" customWidth="1"/>
    <col min="6" max="6" width="16.08984375" style="466" customWidth="1"/>
    <col min="7" max="7" width="25.1796875" style="466" customWidth="1"/>
    <col min="8" max="8" width="16.08984375" style="410" customWidth="1"/>
    <col min="9" max="11" width="16.08984375" style="466" customWidth="1"/>
    <col min="12" max="12" width="26.1796875" style="466" customWidth="1"/>
    <col min="13" max="16384" width="9.1796875" style="410"/>
  </cols>
  <sheetData>
    <row r="1" spans="1:12" ht="13">
      <c r="A1" s="315" t="s">
        <v>30</v>
      </c>
      <c r="B1" s="396" t="str">
        <f>'Info '!C2</f>
        <v>JSC TBC Bank</v>
      </c>
      <c r="F1" s="410"/>
      <c r="G1" s="410"/>
      <c r="I1" s="410"/>
      <c r="J1" s="410"/>
      <c r="K1" s="410"/>
      <c r="L1" s="410"/>
    </row>
    <row r="2" spans="1:12">
      <c r="A2" s="316" t="s">
        <v>31</v>
      </c>
      <c r="B2" s="395">
        <f>'1. key ratios '!B2</f>
        <v>45382</v>
      </c>
      <c r="F2" s="410"/>
      <c r="G2" s="410"/>
      <c r="I2" s="410"/>
      <c r="J2" s="410"/>
      <c r="K2" s="410"/>
      <c r="L2" s="410"/>
    </row>
    <row r="3" spans="1:12">
      <c r="A3" s="317" t="s">
        <v>502</v>
      </c>
      <c r="F3" s="410"/>
      <c r="G3" s="410"/>
      <c r="I3" s="410"/>
      <c r="J3" s="410"/>
      <c r="K3" s="410"/>
      <c r="L3" s="410"/>
    </row>
    <row r="4" spans="1:12">
      <c r="F4" s="410"/>
      <c r="G4" s="410"/>
      <c r="I4" s="410"/>
      <c r="J4" s="410"/>
      <c r="K4" s="410"/>
      <c r="L4" s="410"/>
    </row>
    <row r="5" spans="1:12" ht="37.5" customHeight="1">
      <c r="A5" s="725" t="s">
        <v>519</v>
      </c>
      <c r="B5" s="726"/>
      <c r="C5" s="771" t="s">
        <v>503</v>
      </c>
      <c r="D5" s="772"/>
      <c r="E5" s="772"/>
      <c r="F5" s="772"/>
      <c r="G5" s="772"/>
      <c r="H5" s="773" t="s">
        <v>663</v>
      </c>
      <c r="I5" s="774"/>
      <c r="J5" s="774"/>
      <c r="K5" s="774"/>
      <c r="L5" s="775"/>
    </row>
    <row r="6" spans="1:12" ht="39.5" customHeight="1">
      <c r="A6" s="729"/>
      <c r="B6" s="730"/>
      <c r="C6" s="319"/>
      <c r="D6" s="408" t="s">
        <v>684</v>
      </c>
      <c r="E6" s="408" t="s">
        <v>683</v>
      </c>
      <c r="F6" s="408" t="s">
        <v>682</v>
      </c>
      <c r="G6" s="408" t="s">
        <v>681</v>
      </c>
      <c r="H6" s="469"/>
      <c r="I6" s="408" t="s">
        <v>684</v>
      </c>
      <c r="J6" s="408" t="s">
        <v>683</v>
      </c>
      <c r="K6" s="408" t="s">
        <v>682</v>
      </c>
      <c r="L6" s="408" t="s">
        <v>681</v>
      </c>
    </row>
    <row r="7" spans="1:12">
      <c r="A7" s="399">
        <v>1</v>
      </c>
      <c r="B7" s="416" t="s">
        <v>522</v>
      </c>
      <c r="C7" s="658">
        <v>287204469.36832392</v>
      </c>
      <c r="D7" s="658">
        <v>266748152.49251297</v>
      </c>
      <c r="E7" s="658">
        <v>17595364.745174997</v>
      </c>
      <c r="F7" s="658">
        <v>2860952.1306360001</v>
      </c>
      <c r="G7" s="658">
        <v>0</v>
      </c>
      <c r="H7" s="658">
        <v>7136007.8490000004</v>
      </c>
      <c r="I7" s="658">
        <v>3339628.3530000001</v>
      </c>
      <c r="J7" s="658">
        <v>2141313.0595000004</v>
      </c>
      <c r="K7" s="658">
        <v>1655066.4364999996</v>
      </c>
      <c r="L7" s="658">
        <v>0</v>
      </c>
    </row>
    <row r="8" spans="1:12">
      <c r="A8" s="399">
        <v>2</v>
      </c>
      <c r="B8" s="416" t="s">
        <v>435</v>
      </c>
      <c r="C8" s="658">
        <v>395543096.24638802</v>
      </c>
      <c r="D8" s="658">
        <v>382677685.04962003</v>
      </c>
      <c r="E8" s="658">
        <v>11356388.558966998</v>
      </c>
      <c r="F8" s="658">
        <v>1509022.6378010004</v>
      </c>
      <c r="G8" s="658">
        <v>0</v>
      </c>
      <c r="H8" s="658">
        <v>3121273.9597</v>
      </c>
      <c r="I8" s="658">
        <v>1489526.2328000001</v>
      </c>
      <c r="J8" s="658">
        <v>716077.88269999984</v>
      </c>
      <c r="K8" s="658">
        <v>915669.84420000005</v>
      </c>
      <c r="L8" s="658">
        <v>0</v>
      </c>
    </row>
    <row r="9" spans="1:12">
      <c r="A9" s="399">
        <v>3</v>
      </c>
      <c r="B9" s="416" t="s">
        <v>436</v>
      </c>
      <c r="C9" s="658">
        <v>128915396.354839</v>
      </c>
      <c r="D9" s="658">
        <v>128124197.29108599</v>
      </c>
      <c r="E9" s="658">
        <v>390595.90887499996</v>
      </c>
      <c r="F9" s="658">
        <v>400603.15487800003</v>
      </c>
      <c r="G9" s="658">
        <v>0</v>
      </c>
      <c r="H9" s="658">
        <v>680876.28359999997</v>
      </c>
      <c r="I9" s="658">
        <v>529020.18689999997</v>
      </c>
      <c r="J9" s="658">
        <v>35766.407000000007</v>
      </c>
      <c r="K9" s="658">
        <v>116089.68969999999</v>
      </c>
      <c r="L9" s="658">
        <v>0</v>
      </c>
    </row>
    <row r="10" spans="1:12">
      <c r="A10" s="399">
        <v>4</v>
      </c>
      <c r="B10" s="416" t="s">
        <v>523</v>
      </c>
      <c r="C10" s="658">
        <v>1273185850.4921224</v>
      </c>
      <c r="D10" s="658">
        <v>1134773036.8624723</v>
      </c>
      <c r="E10" s="658">
        <v>111354437.93047801</v>
      </c>
      <c r="F10" s="658">
        <v>27058375.699172001</v>
      </c>
      <c r="G10" s="658">
        <v>0</v>
      </c>
      <c r="H10" s="658">
        <v>18309284.715399995</v>
      </c>
      <c r="I10" s="658">
        <v>3531552.5607999992</v>
      </c>
      <c r="J10" s="658">
        <v>716015.29170000006</v>
      </c>
      <c r="K10" s="658">
        <v>14061716.862899998</v>
      </c>
      <c r="L10" s="658">
        <v>0</v>
      </c>
    </row>
    <row r="11" spans="1:12">
      <c r="A11" s="399">
        <v>5</v>
      </c>
      <c r="B11" s="416" t="s">
        <v>437</v>
      </c>
      <c r="C11" s="658">
        <v>1076551097.5201654</v>
      </c>
      <c r="D11" s="658">
        <v>962842260.60852134</v>
      </c>
      <c r="E11" s="658">
        <v>86625721.93373403</v>
      </c>
      <c r="F11" s="658">
        <v>27083114.977910001</v>
      </c>
      <c r="G11" s="658">
        <v>0</v>
      </c>
      <c r="H11" s="658">
        <v>6694660.7024000008</v>
      </c>
      <c r="I11" s="658">
        <v>2181964.2430000002</v>
      </c>
      <c r="J11" s="658">
        <v>376568.88430000003</v>
      </c>
      <c r="K11" s="658">
        <v>4136127.5751</v>
      </c>
      <c r="L11" s="658">
        <v>0</v>
      </c>
    </row>
    <row r="12" spans="1:12">
      <c r="A12" s="399">
        <v>6</v>
      </c>
      <c r="B12" s="416" t="s">
        <v>438</v>
      </c>
      <c r="C12" s="658">
        <v>471155242.81954902</v>
      </c>
      <c r="D12" s="658">
        <v>416957756.05265504</v>
      </c>
      <c r="E12" s="658">
        <v>16154017.664540995</v>
      </c>
      <c r="F12" s="658">
        <v>38043469.102352999</v>
      </c>
      <c r="G12" s="658">
        <v>0</v>
      </c>
      <c r="H12" s="658">
        <v>23489174.683600001</v>
      </c>
      <c r="I12" s="658">
        <v>2620793.6275999998</v>
      </c>
      <c r="J12" s="658">
        <v>1460666.8432999998</v>
      </c>
      <c r="K12" s="658">
        <v>19407714.212700002</v>
      </c>
      <c r="L12" s="658">
        <v>0</v>
      </c>
    </row>
    <row r="13" spans="1:12">
      <c r="A13" s="399">
        <v>7</v>
      </c>
      <c r="B13" s="416" t="s">
        <v>439</v>
      </c>
      <c r="C13" s="658">
        <v>722982677.99353325</v>
      </c>
      <c r="D13" s="658">
        <v>637452465.40162623</v>
      </c>
      <c r="E13" s="658">
        <v>65639191.730012991</v>
      </c>
      <c r="F13" s="658">
        <v>19891020.861893993</v>
      </c>
      <c r="G13" s="658">
        <v>0</v>
      </c>
      <c r="H13" s="658">
        <v>8831120.9420000017</v>
      </c>
      <c r="I13" s="658">
        <v>1862476.5987000002</v>
      </c>
      <c r="J13" s="658">
        <v>2509320.7140999995</v>
      </c>
      <c r="K13" s="658">
        <v>4459323.6292000022</v>
      </c>
      <c r="L13" s="658">
        <v>0</v>
      </c>
    </row>
    <row r="14" spans="1:12">
      <c r="A14" s="399">
        <v>8</v>
      </c>
      <c r="B14" s="416" t="s">
        <v>440</v>
      </c>
      <c r="C14" s="658">
        <v>1013878270.1525621</v>
      </c>
      <c r="D14" s="658">
        <v>977632039.25271511</v>
      </c>
      <c r="E14" s="658">
        <v>23158140.423896994</v>
      </c>
      <c r="F14" s="658">
        <v>12875461.558536004</v>
      </c>
      <c r="G14" s="658">
        <v>212628.917414</v>
      </c>
      <c r="H14" s="658">
        <v>12660078.678400004</v>
      </c>
      <c r="I14" s="658">
        <v>4297849.5957000013</v>
      </c>
      <c r="J14" s="658">
        <v>2611636.8088000002</v>
      </c>
      <c r="K14" s="658">
        <v>5537963.3565000016</v>
      </c>
      <c r="L14" s="658">
        <v>212628.91740000001</v>
      </c>
    </row>
    <row r="15" spans="1:12">
      <c r="A15" s="399">
        <v>9</v>
      </c>
      <c r="B15" s="416" t="s">
        <v>441</v>
      </c>
      <c r="C15" s="658">
        <v>468336251.85599291</v>
      </c>
      <c r="D15" s="658">
        <v>435636742.35382092</v>
      </c>
      <c r="E15" s="658">
        <v>17467859.875691</v>
      </c>
      <c r="F15" s="658">
        <v>15231649.626481002</v>
      </c>
      <c r="G15" s="658">
        <v>0</v>
      </c>
      <c r="H15" s="658">
        <v>3533442.4339999994</v>
      </c>
      <c r="I15" s="658">
        <v>1325589.2209999997</v>
      </c>
      <c r="J15" s="658">
        <v>605304.81369999971</v>
      </c>
      <c r="K15" s="658">
        <v>1602548.3993000002</v>
      </c>
      <c r="L15" s="658">
        <v>0</v>
      </c>
    </row>
    <row r="16" spans="1:12">
      <c r="A16" s="399">
        <v>10</v>
      </c>
      <c r="B16" s="416" t="s">
        <v>442</v>
      </c>
      <c r="C16" s="658">
        <v>231322045.23280501</v>
      </c>
      <c r="D16" s="658">
        <v>225109776.71672803</v>
      </c>
      <c r="E16" s="658">
        <v>4872497.081363</v>
      </c>
      <c r="F16" s="658">
        <v>1339771.4347140002</v>
      </c>
      <c r="G16" s="658">
        <v>0</v>
      </c>
      <c r="H16" s="658">
        <v>2041962.7922999999</v>
      </c>
      <c r="I16" s="658">
        <v>818889.66619999975</v>
      </c>
      <c r="J16" s="658">
        <v>465322.27570000006</v>
      </c>
      <c r="K16" s="658">
        <v>757750.8504</v>
      </c>
      <c r="L16" s="658">
        <v>0</v>
      </c>
    </row>
    <row r="17" spans="1:12">
      <c r="A17" s="399">
        <v>11</v>
      </c>
      <c r="B17" s="416" t="s">
        <v>443</v>
      </c>
      <c r="C17" s="658">
        <v>247766076.74411994</v>
      </c>
      <c r="D17" s="658">
        <v>225817479.67815694</v>
      </c>
      <c r="E17" s="658">
        <v>18897337.753754005</v>
      </c>
      <c r="F17" s="658">
        <v>3051259.3122089994</v>
      </c>
      <c r="G17" s="658">
        <v>0</v>
      </c>
      <c r="H17" s="658">
        <v>4126401.4125000006</v>
      </c>
      <c r="I17" s="658">
        <v>1327605.4899000002</v>
      </c>
      <c r="J17" s="658">
        <v>1502857.5278000005</v>
      </c>
      <c r="K17" s="658">
        <v>1295938.3947999999</v>
      </c>
      <c r="L17" s="658">
        <v>0</v>
      </c>
    </row>
    <row r="18" spans="1:12">
      <c r="A18" s="399">
        <v>12</v>
      </c>
      <c r="B18" s="416" t="s">
        <v>444</v>
      </c>
      <c r="C18" s="658">
        <v>1357090712.7813947</v>
      </c>
      <c r="D18" s="658">
        <v>1248569121.8832037</v>
      </c>
      <c r="E18" s="658">
        <v>76622109.461179987</v>
      </c>
      <c r="F18" s="658">
        <v>31899481.437010989</v>
      </c>
      <c r="G18" s="658">
        <v>0</v>
      </c>
      <c r="H18" s="658">
        <v>20987378.895600002</v>
      </c>
      <c r="I18" s="658">
        <v>4749757.7951999987</v>
      </c>
      <c r="J18" s="658">
        <v>4170066.4596000002</v>
      </c>
      <c r="K18" s="658">
        <v>12067554.640800003</v>
      </c>
      <c r="L18" s="658">
        <v>0</v>
      </c>
    </row>
    <row r="19" spans="1:12">
      <c r="A19" s="399">
        <v>13</v>
      </c>
      <c r="B19" s="416" t="s">
        <v>445</v>
      </c>
      <c r="C19" s="658">
        <v>497692406.38311225</v>
      </c>
      <c r="D19" s="658">
        <v>449073664.81697923</v>
      </c>
      <c r="E19" s="658">
        <v>27865827.405435011</v>
      </c>
      <c r="F19" s="658">
        <v>20752914.160697997</v>
      </c>
      <c r="G19" s="658">
        <v>0</v>
      </c>
      <c r="H19" s="658">
        <v>7224847.2072000001</v>
      </c>
      <c r="I19" s="658">
        <v>2105794.0732999998</v>
      </c>
      <c r="J19" s="658">
        <v>1826690.2553000001</v>
      </c>
      <c r="K19" s="658">
        <v>3292362.8785999999</v>
      </c>
      <c r="L19" s="658">
        <v>0</v>
      </c>
    </row>
    <row r="20" spans="1:12">
      <c r="A20" s="399">
        <v>14</v>
      </c>
      <c r="B20" s="416" t="s">
        <v>446</v>
      </c>
      <c r="C20" s="658">
        <v>1254115760.2297213</v>
      </c>
      <c r="D20" s="658">
        <v>1090947808.9649975</v>
      </c>
      <c r="E20" s="658">
        <v>134648089.95454395</v>
      </c>
      <c r="F20" s="658">
        <v>28519861.310180008</v>
      </c>
      <c r="G20" s="658">
        <v>0</v>
      </c>
      <c r="H20" s="658">
        <v>7958186.040000001</v>
      </c>
      <c r="I20" s="658">
        <v>2804128.9603000009</v>
      </c>
      <c r="J20" s="658">
        <v>1383803.3989999997</v>
      </c>
      <c r="K20" s="658">
        <v>3770253.6806999999</v>
      </c>
      <c r="L20" s="658">
        <v>0</v>
      </c>
    </row>
    <row r="21" spans="1:12">
      <c r="A21" s="399">
        <v>15</v>
      </c>
      <c r="B21" s="416" t="s">
        <v>447</v>
      </c>
      <c r="C21" s="658">
        <v>417707801.98089391</v>
      </c>
      <c r="D21" s="658">
        <v>363408024.09899992</v>
      </c>
      <c r="E21" s="658">
        <v>30609735.792350002</v>
      </c>
      <c r="F21" s="658">
        <v>23690042.089543991</v>
      </c>
      <c r="G21" s="658">
        <v>0</v>
      </c>
      <c r="H21" s="658">
        <v>5204781.1752000004</v>
      </c>
      <c r="I21" s="658">
        <v>1551142.6331000004</v>
      </c>
      <c r="J21" s="658">
        <v>1138395.5807999999</v>
      </c>
      <c r="K21" s="658">
        <v>2515242.9613000001</v>
      </c>
      <c r="L21" s="658">
        <v>0</v>
      </c>
    </row>
    <row r="22" spans="1:12">
      <c r="A22" s="399">
        <v>16</v>
      </c>
      <c r="B22" s="416" t="s">
        <v>448</v>
      </c>
      <c r="C22" s="658">
        <v>347993441.83992296</v>
      </c>
      <c r="D22" s="658">
        <v>183315389.50945696</v>
      </c>
      <c r="E22" s="658">
        <v>164018867.77038604</v>
      </c>
      <c r="F22" s="658">
        <v>659184.56007999997</v>
      </c>
      <c r="G22" s="658">
        <v>0</v>
      </c>
      <c r="H22" s="658">
        <v>2125685.8534999997</v>
      </c>
      <c r="I22" s="658">
        <v>480055.07800000004</v>
      </c>
      <c r="J22" s="658">
        <v>1087332.2050999999</v>
      </c>
      <c r="K22" s="658">
        <v>558298.57039999997</v>
      </c>
      <c r="L22" s="658">
        <v>0</v>
      </c>
    </row>
    <row r="23" spans="1:12">
      <c r="A23" s="399">
        <v>17</v>
      </c>
      <c r="B23" s="416" t="s">
        <v>526</v>
      </c>
      <c r="C23" s="658">
        <v>280055523.36087203</v>
      </c>
      <c r="D23" s="658">
        <v>252588225.90165901</v>
      </c>
      <c r="E23" s="658">
        <v>23666520.390928</v>
      </c>
      <c r="F23" s="658">
        <v>3800777.0682850005</v>
      </c>
      <c r="G23" s="658">
        <v>0</v>
      </c>
      <c r="H23" s="658">
        <v>1099934.5041</v>
      </c>
      <c r="I23" s="658">
        <v>533919.05370000005</v>
      </c>
      <c r="J23" s="658">
        <v>37171.978600000002</v>
      </c>
      <c r="K23" s="658">
        <v>528843.47179999994</v>
      </c>
      <c r="L23" s="658">
        <v>0</v>
      </c>
    </row>
    <row r="24" spans="1:12">
      <c r="A24" s="399">
        <v>18</v>
      </c>
      <c r="B24" s="416" t="s">
        <v>449</v>
      </c>
      <c r="C24" s="658">
        <v>1038981951.0946989</v>
      </c>
      <c r="D24" s="658">
        <v>1029288883.8547319</v>
      </c>
      <c r="E24" s="658">
        <v>8077041.1832289984</v>
      </c>
      <c r="F24" s="658">
        <v>1616026.0567380001</v>
      </c>
      <c r="G24" s="658">
        <v>0</v>
      </c>
      <c r="H24" s="658">
        <v>3638029.9807000002</v>
      </c>
      <c r="I24" s="658">
        <v>2903341.0229000002</v>
      </c>
      <c r="J24" s="658">
        <v>210006.87169999999</v>
      </c>
      <c r="K24" s="658">
        <v>524682.08609999996</v>
      </c>
      <c r="L24" s="658">
        <v>0</v>
      </c>
    </row>
    <row r="25" spans="1:12">
      <c r="A25" s="399">
        <v>19</v>
      </c>
      <c r="B25" s="416" t="s">
        <v>450</v>
      </c>
      <c r="C25" s="658">
        <v>88718662.416597009</v>
      </c>
      <c r="D25" s="658">
        <v>85115485.83050102</v>
      </c>
      <c r="E25" s="658">
        <v>2781330.8927510004</v>
      </c>
      <c r="F25" s="658">
        <v>821845.69334500015</v>
      </c>
      <c r="G25" s="658">
        <v>0</v>
      </c>
      <c r="H25" s="658">
        <v>1374489.5959999999</v>
      </c>
      <c r="I25" s="658">
        <v>503689.64819999994</v>
      </c>
      <c r="J25" s="658">
        <v>275339.28439999995</v>
      </c>
      <c r="K25" s="658">
        <v>595460.66340000008</v>
      </c>
      <c r="L25" s="658">
        <v>0</v>
      </c>
    </row>
    <row r="26" spans="1:12">
      <c r="A26" s="399">
        <v>20</v>
      </c>
      <c r="B26" s="416" t="s">
        <v>525</v>
      </c>
      <c r="C26" s="658">
        <v>655135324.40147889</v>
      </c>
      <c r="D26" s="658">
        <v>581507633.85919392</v>
      </c>
      <c r="E26" s="658">
        <v>33556561.612923995</v>
      </c>
      <c r="F26" s="658">
        <v>40071128.929361001</v>
      </c>
      <c r="G26" s="658">
        <v>0</v>
      </c>
      <c r="H26" s="658">
        <v>10288248.8553</v>
      </c>
      <c r="I26" s="658">
        <v>2061258.0083000003</v>
      </c>
      <c r="J26" s="658">
        <v>827195.39650000038</v>
      </c>
      <c r="K26" s="658">
        <v>7399795.4504999993</v>
      </c>
      <c r="L26" s="658">
        <v>0</v>
      </c>
    </row>
    <row r="27" spans="1:12">
      <c r="A27" s="399">
        <v>21</v>
      </c>
      <c r="B27" s="416" t="s">
        <v>451</v>
      </c>
      <c r="C27" s="658">
        <v>74529654.777640015</v>
      </c>
      <c r="D27" s="658">
        <v>73709459.542708009</v>
      </c>
      <c r="E27" s="658">
        <v>648001.27034699987</v>
      </c>
      <c r="F27" s="658">
        <v>172193.96458500001</v>
      </c>
      <c r="G27" s="658">
        <v>0</v>
      </c>
      <c r="H27" s="658">
        <v>728167.94240000006</v>
      </c>
      <c r="I27" s="658">
        <v>460375.28920000006</v>
      </c>
      <c r="J27" s="658">
        <v>126116.22129999999</v>
      </c>
      <c r="K27" s="658">
        <v>141676.4319</v>
      </c>
      <c r="L27" s="658">
        <v>0</v>
      </c>
    </row>
    <row r="28" spans="1:12">
      <c r="A28" s="399">
        <v>22</v>
      </c>
      <c r="B28" s="416" t="s">
        <v>452</v>
      </c>
      <c r="C28" s="658">
        <v>74551894.706861973</v>
      </c>
      <c r="D28" s="658">
        <v>72646288.900065973</v>
      </c>
      <c r="E28" s="658">
        <v>1408324.9309789999</v>
      </c>
      <c r="F28" s="658">
        <v>497280.87581700005</v>
      </c>
      <c r="G28" s="658">
        <v>0</v>
      </c>
      <c r="H28" s="658">
        <v>927146.09859999991</v>
      </c>
      <c r="I28" s="658">
        <v>474302.60380000004</v>
      </c>
      <c r="J28" s="658">
        <v>198253.18519999995</v>
      </c>
      <c r="K28" s="658">
        <v>254590.30959999998</v>
      </c>
      <c r="L28" s="658">
        <v>0</v>
      </c>
    </row>
    <row r="29" spans="1:12">
      <c r="A29" s="399">
        <v>23</v>
      </c>
      <c r="B29" s="416" t="s">
        <v>453</v>
      </c>
      <c r="C29" s="658">
        <v>4138991144.3869553</v>
      </c>
      <c r="D29" s="658">
        <v>3793218354.2891145</v>
      </c>
      <c r="E29" s="658">
        <v>288573762.33098596</v>
      </c>
      <c r="F29" s="658">
        <v>57199027.766854994</v>
      </c>
      <c r="G29" s="658">
        <v>0</v>
      </c>
      <c r="H29" s="658">
        <v>64062857.393700026</v>
      </c>
      <c r="I29" s="658">
        <v>18062304.171200007</v>
      </c>
      <c r="J29" s="658">
        <v>19267924.833800003</v>
      </c>
      <c r="K29" s="658">
        <v>26732628.388700016</v>
      </c>
      <c r="L29" s="658">
        <v>0</v>
      </c>
    </row>
    <row r="30" spans="1:12">
      <c r="A30" s="399">
        <v>24</v>
      </c>
      <c r="B30" s="416" t="s">
        <v>524</v>
      </c>
      <c r="C30" s="658">
        <v>1189226066.1471727</v>
      </c>
      <c r="D30" s="658">
        <v>1105569553.8922386</v>
      </c>
      <c r="E30" s="658">
        <v>53998386.215861</v>
      </c>
      <c r="F30" s="658">
        <v>29658126.039072998</v>
      </c>
      <c r="G30" s="658">
        <v>0</v>
      </c>
      <c r="H30" s="658">
        <v>28205241.890899993</v>
      </c>
      <c r="I30" s="658">
        <v>7822598.4980999995</v>
      </c>
      <c r="J30" s="658">
        <v>6636750.7528000008</v>
      </c>
      <c r="K30" s="658">
        <v>13745892.639999995</v>
      </c>
      <c r="L30" s="658">
        <v>0</v>
      </c>
    </row>
    <row r="31" spans="1:12">
      <c r="A31" s="399">
        <v>25</v>
      </c>
      <c r="B31" s="416" t="s">
        <v>454</v>
      </c>
      <c r="C31" s="658">
        <v>3171257585.1561651</v>
      </c>
      <c r="D31" s="658">
        <v>2915737416.1424451</v>
      </c>
      <c r="E31" s="658">
        <v>212784621.73995101</v>
      </c>
      <c r="F31" s="658">
        <v>42735547.273769006</v>
      </c>
      <c r="G31" s="658">
        <v>0</v>
      </c>
      <c r="H31" s="658">
        <v>60039526.862499982</v>
      </c>
      <c r="I31" s="658">
        <v>20061675.359199993</v>
      </c>
      <c r="J31" s="658">
        <v>19009464.081</v>
      </c>
      <c r="K31" s="658">
        <v>20968387.422299989</v>
      </c>
      <c r="L31" s="658">
        <v>0</v>
      </c>
    </row>
    <row r="32" spans="1:12">
      <c r="A32" s="399">
        <v>26</v>
      </c>
      <c r="B32" s="416" t="s">
        <v>521</v>
      </c>
      <c r="C32" s="658">
        <v>706154976.02861118</v>
      </c>
      <c r="D32" s="658">
        <v>657600032.72327411</v>
      </c>
      <c r="E32" s="658">
        <v>32918693.384358004</v>
      </c>
      <c r="F32" s="658">
        <v>15631553.157639001</v>
      </c>
      <c r="G32" s="658">
        <v>4696.7633399999995</v>
      </c>
      <c r="H32" s="658">
        <v>12794309.063700002</v>
      </c>
      <c r="I32" s="658">
        <v>765066.95480000007</v>
      </c>
      <c r="J32" s="658">
        <v>1500391.9796000002</v>
      </c>
      <c r="K32" s="658">
        <v>10566112.386600003</v>
      </c>
      <c r="L32" s="658">
        <v>-37262.257299999997</v>
      </c>
    </row>
    <row r="33" spans="1:12">
      <c r="A33" s="399">
        <v>27</v>
      </c>
      <c r="B33" s="468" t="s">
        <v>64</v>
      </c>
      <c r="C33" s="658">
        <v>21609043380.4725</v>
      </c>
      <c r="D33" s="658">
        <v>19696066935.969486</v>
      </c>
      <c r="E33" s="658">
        <v>1465689427.942697</v>
      </c>
      <c r="F33" s="658">
        <v>447069690.87956405</v>
      </c>
      <c r="G33" s="658">
        <v>217325.680754</v>
      </c>
      <c r="H33" s="658">
        <v>317283115.81230003</v>
      </c>
      <c r="I33" s="658">
        <v>88664304.92490001</v>
      </c>
      <c r="J33" s="658">
        <v>70835752.993300006</v>
      </c>
      <c r="K33" s="658">
        <v>157607691.23400003</v>
      </c>
      <c r="L33" s="658">
        <v>175366.66010000001</v>
      </c>
    </row>
    <row r="34" spans="1:12">
      <c r="A34" s="429"/>
      <c r="B34" s="429"/>
      <c r="C34" s="429"/>
      <c r="D34" s="429"/>
      <c r="E34" s="429"/>
      <c r="H34" s="429"/>
    </row>
    <row r="35" spans="1:12">
      <c r="A35" s="429"/>
      <c r="B35" s="467"/>
      <c r="C35" s="467"/>
      <c r="D35" s="429"/>
      <c r="E35" s="429"/>
      <c r="H35" s="429"/>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70" zoomScaleNormal="70" workbookViewId="0"/>
  </sheetViews>
  <sheetFormatPr defaultColWidth="8.81640625" defaultRowHeight="12"/>
  <cols>
    <col min="1" max="1" width="11.81640625" style="470" bestFit="1" customWidth="1"/>
    <col min="2" max="2" width="55.54296875" style="470" customWidth="1"/>
    <col min="3" max="11" width="28.1796875" style="470" customWidth="1"/>
    <col min="12" max="16384" width="8.81640625" style="470"/>
  </cols>
  <sheetData>
    <row r="1" spans="1:11" s="410" customFormat="1" ht="13">
      <c r="A1" s="315" t="s">
        <v>30</v>
      </c>
      <c r="B1" s="396" t="str">
        <f>'Info '!C2</f>
        <v>JSC TBC Bank</v>
      </c>
    </row>
    <row r="2" spans="1:11" s="410" customFormat="1">
      <c r="A2" s="316" t="s">
        <v>31</v>
      </c>
      <c r="B2" s="395">
        <f>'1. key ratios '!B2</f>
        <v>45382</v>
      </c>
    </row>
    <row r="3" spans="1:11" s="410" customFormat="1">
      <c r="A3" s="317" t="s">
        <v>504</v>
      </c>
    </row>
    <row r="4" spans="1:11">
      <c r="C4" s="473" t="s">
        <v>698</v>
      </c>
      <c r="D4" s="473" t="s">
        <v>697</v>
      </c>
      <c r="E4" s="473" t="s">
        <v>696</v>
      </c>
      <c r="F4" s="473" t="s">
        <v>695</v>
      </c>
      <c r="G4" s="473" t="s">
        <v>694</v>
      </c>
      <c r="H4" s="473" t="s">
        <v>693</v>
      </c>
      <c r="I4" s="473" t="s">
        <v>692</v>
      </c>
      <c r="J4" s="473" t="s">
        <v>691</v>
      </c>
      <c r="K4" s="473" t="s">
        <v>690</v>
      </c>
    </row>
    <row r="5" spans="1:11" ht="104" customHeight="1">
      <c r="A5" s="776" t="s">
        <v>689</v>
      </c>
      <c r="B5" s="777"/>
      <c r="C5" s="472" t="s">
        <v>505</v>
      </c>
      <c r="D5" s="472" t="s">
        <v>506</v>
      </c>
      <c r="E5" s="472" t="s">
        <v>507</v>
      </c>
      <c r="F5" s="472" t="s">
        <v>508</v>
      </c>
      <c r="G5" s="472" t="s">
        <v>509</v>
      </c>
      <c r="H5" s="472" t="s">
        <v>510</v>
      </c>
      <c r="I5" s="472" t="s">
        <v>511</v>
      </c>
      <c r="J5" s="472" t="s">
        <v>512</v>
      </c>
      <c r="K5" s="472" t="s">
        <v>513</v>
      </c>
    </row>
    <row r="6" spans="1:11">
      <c r="A6" s="398">
        <v>1</v>
      </c>
      <c r="B6" s="398" t="s">
        <v>473</v>
      </c>
      <c r="C6" s="648">
        <v>616074695.61999953</v>
      </c>
      <c r="D6" s="648">
        <v>178964291.90999994</v>
      </c>
      <c r="E6" s="648">
        <v>172070390.72999984</v>
      </c>
      <c r="F6" s="648">
        <v>123186820.65000001</v>
      </c>
      <c r="G6" s="648">
        <v>15159381160.599947</v>
      </c>
      <c r="H6" s="648">
        <v>386119755.19999993</v>
      </c>
      <c r="I6" s="648">
        <v>962134297.98999941</v>
      </c>
      <c r="J6" s="648">
        <v>793099550.8799994</v>
      </c>
      <c r="K6" s="648">
        <v>3218012417.1150317</v>
      </c>
    </row>
    <row r="7" spans="1:11">
      <c r="A7" s="398">
        <v>2</v>
      </c>
      <c r="B7" s="399" t="s">
        <v>514</v>
      </c>
      <c r="C7" s="648">
        <v>0</v>
      </c>
      <c r="D7" s="648">
        <v>0</v>
      </c>
      <c r="E7" s="648">
        <v>0</v>
      </c>
      <c r="F7" s="648">
        <v>0</v>
      </c>
      <c r="G7" s="648">
        <v>0</v>
      </c>
      <c r="H7" s="648">
        <v>0</v>
      </c>
      <c r="I7" s="648">
        <v>50247194.576300003</v>
      </c>
      <c r="J7" s="648">
        <v>0</v>
      </c>
      <c r="K7" s="648">
        <v>196965220.499989</v>
      </c>
    </row>
    <row r="8" spans="1:11">
      <c r="A8" s="398">
        <v>3</v>
      </c>
      <c r="B8" s="399" t="s">
        <v>481</v>
      </c>
      <c r="C8" s="648">
        <v>264666277.24999997</v>
      </c>
      <c r="D8" s="648">
        <v>15272161.160000002</v>
      </c>
      <c r="E8" s="648">
        <v>471276242.59999996</v>
      </c>
      <c r="F8" s="648">
        <v>0</v>
      </c>
      <c r="G8" s="648">
        <v>1326016685.3600008</v>
      </c>
      <c r="H8" s="648">
        <v>182628261.36999997</v>
      </c>
      <c r="I8" s="648">
        <v>273241945.20999992</v>
      </c>
      <c r="J8" s="648">
        <v>292335326.39999998</v>
      </c>
      <c r="K8" s="648">
        <v>716731539.87617004</v>
      </c>
    </row>
    <row r="9" spans="1:11">
      <c r="A9" s="398">
        <v>4</v>
      </c>
      <c r="B9" s="430" t="s">
        <v>515</v>
      </c>
      <c r="C9" s="648">
        <v>1128973.3600000001</v>
      </c>
      <c r="D9" s="648">
        <v>6276300.0899999999</v>
      </c>
      <c r="E9" s="648">
        <v>4193320.97</v>
      </c>
      <c r="F9" s="648">
        <v>156782.03</v>
      </c>
      <c r="G9" s="648">
        <v>315593890.2699998</v>
      </c>
      <c r="H9" s="648">
        <v>295470.94000000006</v>
      </c>
      <c r="I9" s="648">
        <v>9186570.1099999938</v>
      </c>
      <c r="J9" s="648">
        <v>34725421.099999994</v>
      </c>
      <c r="K9" s="648">
        <v>75730287.721097544</v>
      </c>
    </row>
    <row r="10" spans="1:11">
      <c r="A10" s="398">
        <v>5</v>
      </c>
      <c r="B10" s="420" t="s">
        <v>516</v>
      </c>
      <c r="C10" s="648">
        <v>0</v>
      </c>
      <c r="D10" s="648">
        <v>0</v>
      </c>
      <c r="E10" s="648">
        <v>0</v>
      </c>
      <c r="F10" s="648">
        <v>0</v>
      </c>
      <c r="G10" s="648">
        <v>0</v>
      </c>
      <c r="H10" s="648">
        <v>0</v>
      </c>
      <c r="I10" s="648">
        <v>0</v>
      </c>
      <c r="J10" s="648">
        <v>0</v>
      </c>
      <c r="K10" s="648">
        <v>0</v>
      </c>
    </row>
    <row r="11" spans="1:11">
      <c r="A11" s="398">
        <v>6</v>
      </c>
      <c r="B11" s="420" t="s">
        <v>517</v>
      </c>
      <c r="C11" s="648">
        <v>1099362.72</v>
      </c>
      <c r="D11" s="648">
        <v>314000</v>
      </c>
      <c r="E11" s="648">
        <v>100000</v>
      </c>
      <c r="F11" s="648">
        <v>0</v>
      </c>
      <c r="G11" s="648">
        <v>15656327.899999999</v>
      </c>
      <c r="H11" s="648">
        <v>54097.48</v>
      </c>
      <c r="I11" s="648">
        <v>5375832.9699999997</v>
      </c>
      <c r="J11" s="648">
        <v>7721732.1200000001</v>
      </c>
      <c r="K11" s="648">
        <v>2213086.7374450001</v>
      </c>
    </row>
    <row r="13" spans="1:11" ht="13.5">
      <c r="B13" s="471"/>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70" zoomScaleNormal="70" workbookViewId="0"/>
  </sheetViews>
  <sheetFormatPr defaultColWidth="8.81640625" defaultRowHeight="14.5"/>
  <cols>
    <col min="1" max="1" width="10" style="474" bestFit="1" customWidth="1"/>
    <col min="2" max="2" width="71.81640625" style="474" customWidth="1"/>
    <col min="3" max="3" width="14.54296875" style="474" bestFit="1" customWidth="1"/>
    <col min="4" max="7" width="15.54296875" style="474" customWidth="1"/>
    <col min="8" max="8" width="14.54296875" style="474" bestFit="1" customWidth="1"/>
    <col min="9" max="12" width="17.1796875" style="474" customWidth="1"/>
    <col min="13" max="13" width="13.1796875" style="474" bestFit="1" customWidth="1"/>
    <col min="14" max="17" width="16.1796875" style="474" customWidth="1"/>
    <col min="18" max="18" width="12.36328125" style="474" bestFit="1" customWidth="1"/>
    <col min="19" max="19" width="47" style="474" bestFit="1" customWidth="1"/>
    <col min="20" max="20" width="43.54296875" style="474" bestFit="1" customWidth="1"/>
    <col min="21" max="21" width="46" style="474" bestFit="1" customWidth="1"/>
    <col min="22" max="22" width="43.453125" style="474" bestFit="1" customWidth="1"/>
    <col min="23" max="16384" width="8.81640625" style="474"/>
  </cols>
  <sheetData>
    <row r="1" spans="1:22">
      <c r="A1" s="315" t="s">
        <v>30</v>
      </c>
      <c r="B1" s="396" t="str">
        <f>'Info '!C2</f>
        <v>JSC TBC Bank</v>
      </c>
    </row>
    <row r="2" spans="1:22">
      <c r="A2" s="316" t="s">
        <v>31</v>
      </c>
      <c r="B2" s="395">
        <f>'1. key ratios '!B2</f>
        <v>45382</v>
      </c>
    </row>
    <row r="3" spans="1:22">
      <c r="A3" s="317" t="s">
        <v>532</v>
      </c>
      <c r="B3" s="410"/>
    </row>
    <row r="4" spans="1:22">
      <c r="A4" s="317"/>
      <c r="B4" s="410"/>
    </row>
    <row r="5" spans="1:22" ht="24" customHeight="1">
      <c r="A5" s="778" t="s">
        <v>533</v>
      </c>
      <c r="B5" s="779"/>
      <c r="C5" s="783" t="s">
        <v>699</v>
      </c>
      <c r="D5" s="783"/>
      <c r="E5" s="783"/>
      <c r="F5" s="783"/>
      <c r="G5" s="783"/>
      <c r="H5" s="783" t="s">
        <v>551</v>
      </c>
      <c r="I5" s="783"/>
      <c r="J5" s="783"/>
      <c r="K5" s="783"/>
      <c r="L5" s="783"/>
      <c r="M5" s="783" t="s">
        <v>663</v>
      </c>
      <c r="N5" s="783"/>
      <c r="O5" s="783"/>
      <c r="P5" s="783"/>
      <c r="Q5" s="783"/>
      <c r="R5" s="782" t="s">
        <v>534</v>
      </c>
      <c r="S5" s="782" t="s">
        <v>548</v>
      </c>
      <c r="T5" s="782" t="s">
        <v>549</v>
      </c>
      <c r="U5" s="782" t="s">
        <v>709</v>
      </c>
      <c r="V5" s="782" t="s">
        <v>710</v>
      </c>
    </row>
    <row r="6" spans="1:22" ht="36" customHeight="1">
      <c r="A6" s="780"/>
      <c r="B6" s="781"/>
      <c r="C6" s="484"/>
      <c r="D6" s="408" t="s">
        <v>684</v>
      </c>
      <c r="E6" s="408" t="s">
        <v>683</v>
      </c>
      <c r="F6" s="408" t="s">
        <v>682</v>
      </c>
      <c r="G6" s="408" t="s">
        <v>681</v>
      </c>
      <c r="H6" s="484"/>
      <c r="I6" s="408" t="s">
        <v>684</v>
      </c>
      <c r="J6" s="408" t="s">
        <v>683</v>
      </c>
      <c r="K6" s="408" t="s">
        <v>682</v>
      </c>
      <c r="L6" s="408" t="s">
        <v>681</v>
      </c>
      <c r="M6" s="484"/>
      <c r="N6" s="408" t="s">
        <v>684</v>
      </c>
      <c r="O6" s="408" t="s">
        <v>683</v>
      </c>
      <c r="P6" s="408" t="s">
        <v>682</v>
      </c>
      <c r="Q6" s="408" t="s">
        <v>681</v>
      </c>
      <c r="R6" s="782"/>
      <c r="S6" s="782"/>
      <c r="T6" s="782"/>
      <c r="U6" s="782"/>
      <c r="V6" s="782"/>
    </row>
    <row r="7" spans="1:22">
      <c r="A7" s="482">
        <v>1</v>
      </c>
      <c r="B7" s="483" t="s">
        <v>542</v>
      </c>
      <c r="C7" s="659">
        <v>62448294.713996008</v>
      </c>
      <c r="D7" s="659">
        <v>59776682.886827007</v>
      </c>
      <c r="E7" s="659">
        <v>2425749.1971689998</v>
      </c>
      <c r="F7" s="659">
        <v>245862.63</v>
      </c>
      <c r="G7" s="659">
        <v>0</v>
      </c>
      <c r="H7" s="659">
        <v>62821172.514853001</v>
      </c>
      <c r="I7" s="659">
        <v>60093791.217897005</v>
      </c>
      <c r="J7" s="659">
        <v>2472768.4197089998</v>
      </c>
      <c r="K7" s="659">
        <v>254612.877247</v>
      </c>
      <c r="L7" s="659">
        <v>0</v>
      </c>
      <c r="M7" s="659">
        <v>931972.98450000002</v>
      </c>
      <c r="N7" s="659">
        <v>474960.95329999994</v>
      </c>
      <c r="O7" s="659">
        <v>305390.43530000001</v>
      </c>
      <c r="P7" s="659">
        <v>151621.59590000001</v>
      </c>
      <c r="Q7" s="659">
        <v>0</v>
      </c>
      <c r="R7" s="659">
        <v>879</v>
      </c>
      <c r="S7" s="660">
        <v>0.11268783160280638</v>
      </c>
      <c r="T7" s="660">
        <v>0.22317318246524892</v>
      </c>
      <c r="U7" s="660">
        <v>0.11622879779110173</v>
      </c>
      <c r="V7" s="659">
        <v>51.345647691242696</v>
      </c>
    </row>
    <row r="8" spans="1:22">
      <c r="A8" s="482">
        <v>2</v>
      </c>
      <c r="B8" s="481" t="s">
        <v>541</v>
      </c>
      <c r="C8" s="659">
        <v>2919840324.4126959</v>
      </c>
      <c r="D8" s="659">
        <v>2699301541.7957382</v>
      </c>
      <c r="E8" s="659">
        <v>173118973.7453419</v>
      </c>
      <c r="F8" s="659">
        <v>47419808.871615984</v>
      </c>
      <c r="G8" s="659">
        <v>0</v>
      </c>
      <c r="H8" s="659">
        <v>2941361875.2886567</v>
      </c>
      <c r="I8" s="659">
        <v>2716477313.2250962</v>
      </c>
      <c r="J8" s="659">
        <v>177407581.21835494</v>
      </c>
      <c r="K8" s="659">
        <v>47476980.845205985</v>
      </c>
      <c r="L8" s="659">
        <v>0</v>
      </c>
      <c r="M8" s="659">
        <v>103439525.7396</v>
      </c>
      <c r="N8" s="659">
        <v>38598699.517500006</v>
      </c>
      <c r="O8" s="659">
        <v>32301832.701199986</v>
      </c>
      <c r="P8" s="659">
        <v>32538993.520900004</v>
      </c>
      <c r="Q8" s="659">
        <v>0</v>
      </c>
      <c r="R8" s="659">
        <v>293827</v>
      </c>
      <c r="S8" s="660">
        <v>0.1483341094499924</v>
      </c>
      <c r="T8" s="660">
        <v>0.18413252031317837</v>
      </c>
      <c r="U8" s="660">
        <v>0.13714742194723853</v>
      </c>
      <c r="V8" s="659">
        <v>52.599280089930843</v>
      </c>
    </row>
    <row r="9" spans="1:22">
      <c r="A9" s="482">
        <v>3</v>
      </c>
      <c r="B9" s="481" t="s">
        <v>540</v>
      </c>
      <c r="C9" s="659">
        <v>0</v>
      </c>
      <c r="D9" s="659">
        <v>0</v>
      </c>
      <c r="E9" s="659">
        <v>0</v>
      </c>
      <c r="F9" s="659">
        <v>0</v>
      </c>
      <c r="G9" s="659">
        <v>0</v>
      </c>
      <c r="H9" s="659">
        <v>0</v>
      </c>
      <c r="I9" s="659">
        <v>0</v>
      </c>
      <c r="J9" s="659">
        <v>0</v>
      </c>
      <c r="K9" s="659">
        <v>0</v>
      </c>
      <c r="L9" s="659">
        <v>0</v>
      </c>
      <c r="M9" s="659">
        <v>0</v>
      </c>
      <c r="N9" s="659">
        <v>0</v>
      </c>
      <c r="O9" s="659">
        <v>0</v>
      </c>
      <c r="P9" s="659">
        <v>0</v>
      </c>
      <c r="Q9" s="659">
        <v>0</v>
      </c>
      <c r="R9" s="659">
        <v>0</v>
      </c>
      <c r="S9" s="660">
        <v>0</v>
      </c>
      <c r="T9" s="660">
        <v>0</v>
      </c>
      <c r="U9" s="660">
        <v>0</v>
      </c>
      <c r="V9" s="659">
        <v>0</v>
      </c>
    </row>
    <row r="10" spans="1:22">
      <c r="A10" s="482">
        <v>4</v>
      </c>
      <c r="B10" s="481" t="s">
        <v>539</v>
      </c>
      <c r="C10" s="659">
        <v>84339225.939999983</v>
      </c>
      <c r="D10" s="659">
        <v>79373637.23999998</v>
      </c>
      <c r="E10" s="659">
        <v>3393313.4799999991</v>
      </c>
      <c r="F10" s="659">
        <v>1572275.2200000002</v>
      </c>
      <c r="G10" s="659">
        <v>0</v>
      </c>
      <c r="H10" s="659">
        <v>83384164.133880988</v>
      </c>
      <c r="I10" s="659">
        <v>78083196.036156997</v>
      </c>
      <c r="J10" s="659">
        <v>3652618.0466020005</v>
      </c>
      <c r="K10" s="659">
        <v>1648350.051122</v>
      </c>
      <c r="L10" s="659">
        <v>0</v>
      </c>
      <c r="M10" s="659">
        <v>4811731.8371000011</v>
      </c>
      <c r="N10" s="659">
        <v>2285992.2245000005</v>
      </c>
      <c r="O10" s="659">
        <v>1091078.2572000001</v>
      </c>
      <c r="P10" s="659">
        <v>1434661.3554000002</v>
      </c>
      <c r="Q10" s="659">
        <v>0</v>
      </c>
      <c r="R10" s="659">
        <v>109710</v>
      </c>
      <c r="S10" s="660">
        <v>7.1388301736268922E-2</v>
      </c>
      <c r="T10" s="660">
        <v>0.19785558190163477</v>
      </c>
      <c r="U10" s="660">
        <v>7.9448987153058995E-2</v>
      </c>
      <c r="V10" s="659">
        <v>12.309611677153331</v>
      </c>
    </row>
    <row r="11" spans="1:22">
      <c r="A11" s="482">
        <v>5</v>
      </c>
      <c r="B11" s="481" t="s">
        <v>538</v>
      </c>
      <c r="C11" s="659">
        <v>50261757.359502017</v>
      </c>
      <c r="D11" s="659">
        <v>37348364.044221014</v>
      </c>
      <c r="E11" s="659">
        <v>4416452.362244999</v>
      </c>
      <c r="F11" s="659">
        <v>8496940.9530359991</v>
      </c>
      <c r="G11" s="659">
        <v>0</v>
      </c>
      <c r="H11" s="659">
        <v>51020541.083332993</v>
      </c>
      <c r="I11" s="659">
        <v>37896897.710639998</v>
      </c>
      <c r="J11" s="659">
        <v>4548020.2068569977</v>
      </c>
      <c r="K11" s="659">
        <v>8575623.165835999</v>
      </c>
      <c r="L11" s="659">
        <v>0</v>
      </c>
      <c r="M11" s="659">
        <v>9399571.7522000019</v>
      </c>
      <c r="N11" s="659">
        <v>631643.2420000002</v>
      </c>
      <c r="O11" s="659">
        <v>1024962.0469999999</v>
      </c>
      <c r="P11" s="659">
        <v>7742966.463200002</v>
      </c>
      <c r="Q11" s="659">
        <v>0</v>
      </c>
      <c r="R11" s="659">
        <v>134407</v>
      </c>
      <c r="S11" s="660">
        <v>8.7542880635530354E-2</v>
      </c>
      <c r="T11" s="660">
        <v>9.4926059185339431E-2</v>
      </c>
      <c r="U11" s="660">
        <v>0.14714732125213631</v>
      </c>
      <c r="V11" s="659">
        <v>219.30968184953309</v>
      </c>
    </row>
    <row r="12" spans="1:22">
      <c r="A12" s="482">
        <v>6</v>
      </c>
      <c r="B12" s="481" t="s">
        <v>537</v>
      </c>
      <c r="C12" s="659">
        <v>121123581.94</v>
      </c>
      <c r="D12" s="659">
        <v>99875512.38000001</v>
      </c>
      <c r="E12" s="659">
        <v>17192926.319999997</v>
      </c>
      <c r="F12" s="659">
        <v>4055143.2399999998</v>
      </c>
      <c r="G12" s="659">
        <v>0</v>
      </c>
      <c r="H12" s="659">
        <v>123915101.5412</v>
      </c>
      <c r="I12" s="659">
        <v>101747318.64799999</v>
      </c>
      <c r="J12" s="659">
        <v>17669094.770800002</v>
      </c>
      <c r="K12" s="659">
        <v>4498688.1224000016</v>
      </c>
      <c r="L12" s="659">
        <v>0</v>
      </c>
      <c r="M12" s="659">
        <v>11725417.387500001</v>
      </c>
      <c r="N12" s="659">
        <v>3565463.3704000008</v>
      </c>
      <c r="O12" s="659">
        <v>4286310.4945999999</v>
      </c>
      <c r="P12" s="659">
        <v>3873643.5225000004</v>
      </c>
      <c r="Q12" s="659">
        <v>0</v>
      </c>
      <c r="R12" s="659">
        <v>94557</v>
      </c>
      <c r="S12" s="660">
        <v>0.33888232753017639</v>
      </c>
      <c r="T12" s="660">
        <v>0.3388823275301765</v>
      </c>
      <c r="U12" s="660">
        <v>0.33997981220947365</v>
      </c>
      <c r="V12" s="659">
        <v>380.2716911672938</v>
      </c>
    </row>
    <row r="13" spans="1:22">
      <c r="A13" s="482">
        <v>7</v>
      </c>
      <c r="B13" s="481" t="s">
        <v>536</v>
      </c>
      <c r="C13" s="659">
        <v>5002013555.0691957</v>
      </c>
      <c r="D13" s="659">
        <v>4576511800.3133469</v>
      </c>
      <c r="E13" s="659">
        <v>371894276.05951309</v>
      </c>
      <c r="F13" s="659">
        <v>53566368.633086011</v>
      </c>
      <c r="G13" s="659">
        <v>41110.063249999992</v>
      </c>
      <c r="H13" s="659">
        <v>5135808042.3340721</v>
      </c>
      <c r="I13" s="659">
        <v>4693939053.9147367</v>
      </c>
      <c r="J13" s="659">
        <v>387337035.46463102</v>
      </c>
      <c r="K13" s="659">
        <v>54527256.191363968</v>
      </c>
      <c r="L13" s="659">
        <v>4696.7633399999995</v>
      </c>
      <c r="M13" s="659">
        <v>30348305.296099998</v>
      </c>
      <c r="N13" s="659">
        <v>2263111.4457999999</v>
      </c>
      <c r="O13" s="659">
        <v>8750958.4282000009</v>
      </c>
      <c r="P13" s="659">
        <v>19371497.679399997</v>
      </c>
      <c r="Q13" s="659">
        <v>-37262.257300000005</v>
      </c>
      <c r="R13" s="659">
        <v>48612</v>
      </c>
      <c r="S13" s="660">
        <v>9.5281667797231115E-2</v>
      </c>
      <c r="T13" s="660">
        <v>0.11127587884606054</v>
      </c>
      <c r="U13" s="660">
        <v>9.2299655122240157E-2</v>
      </c>
      <c r="V13" s="659">
        <v>125.43134351354759</v>
      </c>
    </row>
    <row r="14" spans="1:22">
      <c r="A14" s="476">
        <v>7.1</v>
      </c>
      <c r="B14" s="475" t="s">
        <v>545</v>
      </c>
      <c r="C14" s="659">
        <v>3848072239.1186771</v>
      </c>
      <c r="D14" s="659">
        <v>3499665470.8263679</v>
      </c>
      <c r="E14" s="659">
        <v>300092195.52040708</v>
      </c>
      <c r="F14" s="659">
        <v>48279163.322058015</v>
      </c>
      <c r="G14" s="659">
        <v>35409.449843999995</v>
      </c>
      <c r="H14" s="659">
        <v>3952027293.2133622</v>
      </c>
      <c r="I14" s="659">
        <v>3590471645.0182571</v>
      </c>
      <c r="J14" s="659">
        <v>312493158.59178102</v>
      </c>
      <c r="K14" s="659">
        <v>49058342.648839973</v>
      </c>
      <c r="L14" s="659">
        <v>4146.9544839999999</v>
      </c>
      <c r="M14" s="659">
        <v>26607505.580799993</v>
      </c>
      <c r="N14" s="659">
        <v>1809771.7259000002</v>
      </c>
      <c r="O14" s="659">
        <v>7267220.0267000003</v>
      </c>
      <c r="P14" s="659">
        <v>17562608.057399996</v>
      </c>
      <c r="Q14" s="659">
        <v>-32094.229200000002</v>
      </c>
      <c r="R14" s="659">
        <v>34559</v>
      </c>
      <c r="S14" s="660">
        <v>9.5444049521448512E-2</v>
      </c>
      <c r="T14" s="660">
        <v>0.11127792658790081</v>
      </c>
      <c r="U14" s="660">
        <v>9.1906622043964534E-2</v>
      </c>
      <c r="V14" s="659">
        <v>126.31481099323287</v>
      </c>
    </row>
    <row r="15" spans="1:22">
      <c r="A15" s="476">
        <v>7.2</v>
      </c>
      <c r="B15" s="475" t="s">
        <v>547</v>
      </c>
      <c r="C15" s="659">
        <v>725188160.13942468</v>
      </c>
      <c r="D15" s="659">
        <v>684765625.18100774</v>
      </c>
      <c r="E15" s="659">
        <v>37539346.59437602</v>
      </c>
      <c r="F15" s="659">
        <v>2883188.3640409997</v>
      </c>
      <c r="G15" s="659">
        <v>0</v>
      </c>
      <c r="H15" s="659">
        <v>743491565.50248313</v>
      </c>
      <c r="I15" s="659">
        <v>701245793.18753219</v>
      </c>
      <c r="J15" s="659">
        <v>39171598.546472006</v>
      </c>
      <c r="K15" s="659">
        <v>3074173.7684789998</v>
      </c>
      <c r="L15" s="659">
        <v>0</v>
      </c>
      <c r="M15" s="659">
        <v>1821959.9948</v>
      </c>
      <c r="N15" s="659">
        <v>307318.02490000002</v>
      </c>
      <c r="O15" s="659">
        <v>777071.11219999986</v>
      </c>
      <c r="P15" s="659">
        <v>737570.85769999993</v>
      </c>
      <c r="Q15" s="659">
        <v>0</v>
      </c>
      <c r="R15" s="659">
        <v>5827</v>
      </c>
      <c r="S15" s="660">
        <v>9.3450268287073868E-2</v>
      </c>
      <c r="T15" s="660">
        <v>0.10974194996317639</v>
      </c>
      <c r="U15" s="660">
        <v>9.2425581721988143E-2</v>
      </c>
      <c r="V15" s="659">
        <v>121.5537977165055</v>
      </c>
    </row>
    <row r="16" spans="1:22">
      <c r="A16" s="476">
        <v>7.3</v>
      </c>
      <c r="B16" s="475" t="s">
        <v>544</v>
      </c>
      <c r="C16" s="659">
        <v>428753155.81109387</v>
      </c>
      <c r="D16" s="659">
        <v>392080704.30597091</v>
      </c>
      <c r="E16" s="659">
        <v>34262733.944729999</v>
      </c>
      <c r="F16" s="659">
        <v>2404016.9469869989</v>
      </c>
      <c r="G16" s="659">
        <v>5700.6134060000004</v>
      </c>
      <c r="H16" s="659">
        <v>440289183.61822599</v>
      </c>
      <c r="I16" s="659">
        <v>402221615.708947</v>
      </c>
      <c r="J16" s="659">
        <v>35672278.32637801</v>
      </c>
      <c r="K16" s="659">
        <v>2394739.7740449989</v>
      </c>
      <c r="L16" s="659">
        <v>549.80885599999999</v>
      </c>
      <c r="M16" s="659">
        <v>1918839.7204999996</v>
      </c>
      <c r="N16" s="659">
        <v>146021.69499999998</v>
      </c>
      <c r="O16" s="659">
        <v>706667.28929999995</v>
      </c>
      <c r="P16" s="659">
        <v>1071318.7642999997</v>
      </c>
      <c r="Q16" s="659">
        <v>-5168.0281000000004</v>
      </c>
      <c r="R16" s="659">
        <v>8226</v>
      </c>
      <c r="S16" s="660">
        <v>9.7452721388850014E-2</v>
      </c>
      <c r="T16" s="660">
        <v>0.11456037436456053</v>
      </c>
      <c r="U16" s="660">
        <v>9.5614147806724406E-2</v>
      </c>
      <c r="V16" s="659">
        <v>124.06063318206476</v>
      </c>
    </row>
    <row r="17" spans="1:22">
      <c r="A17" s="482">
        <v>8</v>
      </c>
      <c r="B17" s="481" t="s">
        <v>543</v>
      </c>
      <c r="C17" s="659">
        <v>89757609.788291007</v>
      </c>
      <c r="D17" s="659">
        <v>87973175.794294015</v>
      </c>
      <c r="E17" s="659">
        <v>593394.31565200002</v>
      </c>
      <c r="F17" s="659">
        <v>1191039.6783450001</v>
      </c>
      <c r="G17" s="659">
        <v>0</v>
      </c>
      <c r="H17" s="659">
        <v>90727001.716798007</v>
      </c>
      <c r="I17" s="659">
        <v>88816571.48402901</v>
      </c>
      <c r="J17" s="659">
        <v>653215.21668200009</v>
      </c>
      <c r="K17" s="659">
        <v>1257215.0160870005</v>
      </c>
      <c r="L17" s="659">
        <v>0</v>
      </c>
      <c r="M17" s="659">
        <v>600159.85089999996</v>
      </c>
      <c r="N17" s="659">
        <v>78239.570000000007</v>
      </c>
      <c r="O17" s="659">
        <v>65069.821800000005</v>
      </c>
      <c r="P17" s="659">
        <v>456850.45909999998</v>
      </c>
      <c r="Q17" s="659">
        <v>0</v>
      </c>
      <c r="R17" s="659">
        <v>65848</v>
      </c>
      <c r="S17" s="660">
        <v>0.19767043101786527</v>
      </c>
      <c r="T17" s="660">
        <v>0.21795399283370218</v>
      </c>
      <c r="U17" s="660">
        <v>0.181593251088941</v>
      </c>
      <c r="V17" s="659">
        <v>1.7298996778322167</v>
      </c>
    </row>
    <row r="18" spans="1:22">
      <c r="A18" s="480">
        <v>9</v>
      </c>
      <c r="B18" s="479" t="s">
        <v>535</v>
      </c>
      <c r="C18" s="659">
        <v>0</v>
      </c>
      <c r="D18" s="659">
        <v>0</v>
      </c>
      <c r="E18" s="659">
        <v>0</v>
      </c>
      <c r="F18" s="659">
        <v>0</v>
      </c>
      <c r="G18" s="659">
        <v>0</v>
      </c>
      <c r="H18" s="659">
        <v>0</v>
      </c>
      <c r="I18" s="659">
        <v>0</v>
      </c>
      <c r="J18" s="659">
        <v>0</v>
      </c>
      <c r="K18" s="659">
        <v>0</v>
      </c>
      <c r="L18" s="659">
        <v>0</v>
      </c>
      <c r="M18" s="659">
        <v>0</v>
      </c>
      <c r="N18" s="659">
        <v>0</v>
      </c>
      <c r="O18" s="659">
        <v>0</v>
      </c>
      <c r="P18" s="659">
        <v>0</v>
      </c>
      <c r="Q18" s="659">
        <v>0</v>
      </c>
      <c r="R18" s="659">
        <v>0</v>
      </c>
      <c r="S18" s="660">
        <v>0</v>
      </c>
      <c r="T18" s="660">
        <v>0</v>
      </c>
      <c r="U18" s="660">
        <v>0</v>
      </c>
      <c r="V18" s="659">
        <v>0</v>
      </c>
    </row>
    <row r="19" spans="1:22">
      <c r="A19" s="478">
        <v>10</v>
      </c>
      <c r="B19" s="477" t="s">
        <v>546</v>
      </c>
      <c r="C19" s="659">
        <v>8329784349.2236805</v>
      </c>
      <c r="D19" s="659">
        <v>7640160714.4544277</v>
      </c>
      <c r="E19" s="659">
        <v>573035085.47992098</v>
      </c>
      <c r="F19" s="659">
        <v>116547439.22608298</v>
      </c>
      <c r="G19" s="659">
        <v>41110.063249999992</v>
      </c>
      <c r="H19" s="659">
        <v>8489037898.6127939</v>
      </c>
      <c r="I19" s="659">
        <v>7777054142.2365561</v>
      </c>
      <c r="J19" s="659">
        <v>593740333.34363592</v>
      </c>
      <c r="K19" s="659">
        <v>118238726.26926196</v>
      </c>
      <c r="L19" s="659">
        <v>4696.7633399999995</v>
      </c>
      <c r="M19" s="659">
        <v>161256684.8479</v>
      </c>
      <c r="N19" s="659">
        <v>47898110.323500007</v>
      </c>
      <c r="O19" s="659">
        <v>47825602.185299985</v>
      </c>
      <c r="P19" s="659">
        <v>65570234.596400008</v>
      </c>
      <c r="Q19" s="659">
        <v>-37262.257300000005</v>
      </c>
      <c r="R19" s="659">
        <v>747840</v>
      </c>
      <c r="S19" s="660">
        <v>0.12850419677785765</v>
      </c>
      <c r="T19" s="660">
        <v>0.1604687934073413</v>
      </c>
      <c r="U19" s="660">
        <v>0.11296408738306191</v>
      </c>
      <c r="V19" s="659">
        <v>101.13988627878321</v>
      </c>
    </row>
    <row r="20" spans="1:22">
      <c r="A20" s="476">
        <v>10.1</v>
      </c>
      <c r="B20" s="475" t="s">
        <v>550</v>
      </c>
      <c r="C20" s="659">
        <v>0</v>
      </c>
      <c r="D20" s="659">
        <v>0</v>
      </c>
      <c r="E20" s="659">
        <v>0</v>
      </c>
      <c r="F20" s="659">
        <v>0</v>
      </c>
      <c r="G20" s="659">
        <v>0</v>
      </c>
      <c r="H20" s="659">
        <v>0</v>
      </c>
      <c r="I20" s="659">
        <v>0</v>
      </c>
      <c r="J20" s="659">
        <v>0</v>
      </c>
      <c r="K20" s="659">
        <v>0</v>
      </c>
      <c r="L20" s="659">
        <v>0</v>
      </c>
      <c r="M20" s="659">
        <v>0</v>
      </c>
      <c r="N20" s="659">
        <v>0</v>
      </c>
      <c r="O20" s="659">
        <v>0</v>
      </c>
      <c r="P20" s="659">
        <v>0</v>
      </c>
      <c r="Q20" s="659">
        <v>0</v>
      </c>
      <c r="R20" s="659">
        <v>0</v>
      </c>
      <c r="S20" s="660">
        <v>0</v>
      </c>
      <c r="T20" s="660">
        <v>0</v>
      </c>
      <c r="U20" s="660">
        <v>0</v>
      </c>
      <c r="V20" s="659">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85" zoomScaleNormal="85" workbookViewId="0"/>
  </sheetViews>
  <sheetFormatPr defaultRowHeight="14.5"/>
  <cols>
    <col min="1" max="1" width="8.81640625" style="351"/>
    <col min="2" max="2" width="69.1796875" style="352" customWidth="1"/>
    <col min="3" max="8" width="15.7265625" style="498" bestFit="1" customWidth="1"/>
  </cols>
  <sheetData>
    <row r="1" spans="1:10" s="5" customFormat="1" ht="14">
      <c r="A1" s="2" t="s">
        <v>30</v>
      </c>
      <c r="B1" s="3" t="str">
        <f>'Info '!C2</f>
        <v>JSC TBC Bank</v>
      </c>
      <c r="C1" s="493"/>
      <c r="D1" s="494"/>
      <c r="E1" s="494"/>
      <c r="F1" s="494"/>
      <c r="G1" s="494"/>
      <c r="H1" s="499"/>
    </row>
    <row r="2" spans="1:10" s="5" customFormat="1" ht="14">
      <c r="A2" s="2" t="s">
        <v>31</v>
      </c>
      <c r="B2" s="279">
        <f>'1. key ratios '!B2</f>
        <v>45382</v>
      </c>
      <c r="C2" s="495"/>
      <c r="D2" s="496"/>
      <c r="E2" s="496"/>
      <c r="F2" s="496"/>
      <c r="G2" s="496"/>
      <c r="H2" s="500"/>
    </row>
    <row r="3" spans="1:10" s="5" customFormat="1" ht="14">
      <c r="A3" s="2"/>
      <c r="B3" s="6"/>
      <c r="C3" s="495"/>
      <c r="D3" s="496"/>
      <c r="E3" s="496"/>
      <c r="F3" s="496"/>
      <c r="G3" s="496"/>
      <c r="H3" s="500"/>
    </row>
    <row r="4" spans="1:10" ht="21" customHeight="1">
      <c r="A4" s="669" t="s">
        <v>6</v>
      </c>
      <c r="B4" s="670" t="s">
        <v>557</v>
      </c>
      <c r="C4" s="672" t="s">
        <v>558</v>
      </c>
      <c r="D4" s="672"/>
      <c r="E4" s="672"/>
      <c r="F4" s="672" t="s">
        <v>559</v>
      </c>
      <c r="G4" s="672"/>
      <c r="H4" s="673"/>
    </row>
    <row r="5" spans="1:10" ht="21" customHeight="1">
      <c r="A5" s="669"/>
      <c r="B5" s="671"/>
      <c r="C5" s="497" t="s">
        <v>32</v>
      </c>
      <c r="D5" s="497" t="s">
        <v>33</v>
      </c>
      <c r="E5" s="497" t="s">
        <v>34</v>
      </c>
      <c r="F5" s="497" t="s">
        <v>32</v>
      </c>
      <c r="G5" s="497" t="s">
        <v>33</v>
      </c>
      <c r="H5" s="497" t="s">
        <v>34</v>
      </c>
    </row>
    <row r="6" spans="1:10" ht="26.5" customHeight="1">
      <c r="A6" s="669"/>
      <c r="B6" s="322" t="s">
        <v>560</v>
      </c>
      <c r="C6" s="674"/>
      <c r="D6" s="675"/>
      <c r="E6" s="675"/>
      <c r="F6" s="675"/>
      <c r="G6" s="675"/>
      <c r="H6" s="676"/>
    </row>
    <row r="7" spans="1:10" ht="23" customHeight="1">
      <c r="A7" s="323">
        <v>1</v>
      </c>
      <c r="B7" s="324" t="s">
        <v>561</v>
      </c>
      <c r="C7" s="501">
        <v>1008440506.36</v>
      </c>
      <c r="D7" s="501">
        <v>3422420481.7799997</v>
      </c>
      <c r="E7" s="562">
        <v>4430860988.1399994</v>
      </c>
      <c r="F7" s="501">
        <v>453363581.69</v>
      </c>
      <c r="G7" s="501">
        <v>3355998606.8699999</v>
      </c>
      <c r="H7" s="562">
        <v>3809362188.5599999</v>
      </c>
      <c r="J7" s="502"/>
    </row>
    <row r="8" spans="1:10">
      <c r="A8" s="323">
        <v>1.1000000000000001</v>
      </c>
      <c r="B8" s="325" t="s">
        <v>562</v>
      </c>
      <c r="C8" s="501">
        <v>328767395.44000006</v>
      </c>
      <c r="D8" s="501">
        <v>592376100.46000004</v>
      </c>
      <c r="E8" s="562">
        <v>921143495.9000001</v>
      </c>
      <c r="F8" s="501">
        <v>376733636.14999998</v>
      </c>
      <c r="G8" s="501">
        <v>612251764.35000002</v>
      </c>
      <c r="H8" s="562">
        <v>988985400.5</v>
      </c>
      <c r="J8" s="502"/>
    </row>
    <row r="9" spans="1:10">
      <c r="A9" s="323">
        <v>1.2</v>
      </c>
      <c r="B9" s="325" t="s">
        <v>563</v>
      </c>
      <c r="C9" s="501">
        <v>526118339.25999999</v>
      </c>
      <c r="D9" s="501">
        <v>1553935691.8299999</v>
      </c>
      <c r="E9" s="562">
        <v>2080054031.0899999</v>
      </c>
      <c r="F9" s="501">
        <v>71369708.590000004</v>
      </c>
      <c r="G9" s="501">
        <v>1833737370.46</v>
      </c>
      <c r="H9" s="562">
        <v>1905107079.05</v>
      </c>
      <c r="J9" s="502"/>
    </row>
    <row r="10" spans="1:10">
      <c r="A10" s="323">
        <v>1.3</v>
      </c>
      <c r="B10" s="325" t="s">
        <v>564</v>
      </c>
      <c r="C10" s="501">
        <v>153554771.66</v>
      </c>
      <c r="D10" s="501">
        <v>1276108689.49</v>
      </c>
      <c r="E10" s="562">
        <v>1429663461.1500001</v>
      </c>
      <c r="F10" s="501">
        <v>5260236.9499999993</v>
      </c>
      <c r="G10" s="501">
        <v>910009472.05999994</v>
      </c>
      <c r="H10" s="562">
        <v>915269709.00999999</v>
      </c>
      <c r="J10" s="502"/>
    </row>
    <row r="11" spans="1:10">
      <c r="A11" s="323">
        <v>2</v>
      </c>
      <c r="B11" s="326" t="s">
        <v>565</v>
      </c>
      <c r="C11" s="501">
        <v>64246470.290000007</v>
      </c>
      <c r="D11" s="501">
        <v>0</v>
      </c>
      <c r="E11" s="562">
        <v>64246470.290000007</v>
      </c>
      <c r="F11" s="501">
        <v>102857541.58000001</v>
      </c>
      <c r="G11" s="501">
        <v>0</v>
      </c>
      <c r="H11" s="562">
        <v>102857541.58000001</v>
      </c>
      <c r="J11" s="502"/>
    </row>
    <row r="12" spans="1:10">
      <c r="A12" s="323">
        <v>2.1</v>
      </c>
      <c r="B12" s="327" t="s">
        <v>566</v>
      </c>
      <c r="C12" s="501">
        <v>64246470.290000007</v>
      </c>
      <c r="D12" s="501">
        <v>0</v>
      </c>
      <c r="E12" s="562">
        <v>64246470.290000007</v>
      </c>
      <c r="F12" s="501">
        <v>102857541.58000001</v>
      </c>
      <c r="G12" s="501">
        <v>0</v>
      </c>
      <c r="H12" s="562">
        <v>102857541.58000001</v>
      </c>
      <c r="J12" s="502"/>
    </row>
    <row r="13" spans="1:10" ht="26.5" customHeight="1">
      <c r="A13" s="323">
        <v>3</v>
      </c>
      <c r="B13" s="328" t="s">
        <v>567</v>
      </c>
      <c r="C13" s="501">
        <v>0</v>
      </c>
      <c r="D13" s="501">
        <v>0</v>
      </c>
      <c r="E13" s="562">
        <v>0</v>
      </c>
      <c r="F13" s="501">
        <v>0</v>
      </c>
      <c r="G13" s="501">
        <v>0</v>
      </c>
      <c r="H13" s="562">
        <v>0</v>
      </c>
      <c r="J13" s="502"/>
    </row>
    <row r="14" spans="1:10" ht="26.5" customHeight="1">
      <c r="A14" s="323">
        <v>4</v>
      </c>
      <c r="B14" s="329" t="s">
        <v>568</v>
      </c>
      <c r="C14" s="501">
        <v>0</v>
      </c>
      <c r="D14" s="501">
        <v>0</v>
      </c>
      <c r="E14" s="562">
        <v>0</v>
      </c>
      <c r="F14" s="501">
        <v>0</v>
      </c>
      <c r="G14" s="501">
        <v>0</v>
      </c>
      <c r="H14" s="562">
        <v>0</v>
      </c>
      <c r="J14" s="502"/>
    </row>
    <row r="15" spans="1:10" ht="24.5" customHeight="1">
      <c r="A15" s="323">
        <v>5</v>
      </c>
      <c r="B15" s="330" t="s">
        <v>569</v>
      </c>
      <c r="C15" s="563">
        <v>3209102417.3900013</v>
      </c>
      <c r="D15" s="563">
        <v>689793829.51000011</v>
      </c>
      <c r="E15" s="564">
        <v>3898896246.9000015</v>
      </c>
      <c r="F15" s="563">
        <v>2829522953.9899993</v>
      </c>
      <c r="G15" s="563">
        <v>242974270.26999998</v>
      </c>
      <c r="H15" s="564">
        <v>3072497224.2599993</v>
      </c>
      <c r="J15" s="502"/>
    </row>
    <row r="16" spans="1:10">
      <c r="A16" s="323">
        <v>5.0999999999999996</v>
      </c>
      <c r="B16" s="331" t="s">
        <v>570</v>
      </c>
      <c r="C16" s="501">
        <v>929259.53</v>
      </c>
      <c r="D16" s="501">
        <v>0</v>
      </c>
      <c r="E16" s="562">
        <v>929259.53</v>
      </c>
      <c r="F16" s="501">
        <v>635512.1</v>
      </c>
      <c r="G16" s="501">
        <v>0</v>
      </c>
      <c r="H16" s="562">
        <v>635512.1</v>
      </c>
      <c r="J16" s="502"/>
    </row>
    <row r="17" spans="1:10">
      <c r="A17" s="323">
        <v>5.2</v>
      </c>
      <c r="B17" s="331" t="s">
        <v>571</v>
      </c>
      <c r="C17" s="501">
        <v>3208173157.8600011</v>
      </c>
      <c r="D17" s="501">
        <v>689793829.51000011</v>
      </c>
      <c r="E17" s="562">
        <v>3897966987.3700013</v>
      </c>
      <c r="F17" s="501">
        <v>2828887441.8899994</v>
      </c>
      <c r="G17" s="501">
        <v>242974270.26999998</v>
      </c>
      <c r="H17" s="562">
        <v>3071861712.1599994</v>
      </c>
      <c r="J17" s="502"/>
    </row>
    <row r="18" spans="1:10">
      <c r="A18" s="323">
        <v>5.3</v>
      </c>
      <c r="B18" s="332" t="s">
        <v>572</v>
      </c>
      <c r="C18" s="501">
        <v>0</v>
      </c>
      <c r="D18" s="501">
        <v>0</v>
      </c>
      <c r="E18" s="562">
        <v>0</v>
      </c>
      <c r="F18" s="501">
        <v>0</v>
      </c>
      <c r="G18" s="501">
        <v>0</v>
      </c>
      <c r="H18" s="562">
        <v>0</v>
      </c>
      <c r="J18" s="502"/>
    </row>
    <row r="19" spans="1:10">
      <c r="A19" s="323">
        <v>6</v>
      </c>
      <c r="B19" s="328" t="s">
        <v>573</v>
      </c>
      <c r="C19" s="501">
        <v>10898191600.630001</v>
      </c>
      <c r="D19" s="501">
        <v>10393568664.009998</v>
      </c>
      <c r="E19" s="562">
        <v>21291760264.639999</v>
      </c>
      <c r="F19" s="501">
        <v>9112728683.9899902</v>
      </c>
      <c r="G19" s="501">
        <v>8455857406.2700005</v>
      </c>
      <c r="H19" s="562">
        <v>17568586090.259991</v>
      </c>
      <c r="J19" s="502"/>
    </row>
    <row r="20" spans="1:10">
      <c r="A20" s="323">
        <v>6.1</v>
      </c>
      <c r="B20" s="331" t="s">
        <v>571</v>
      </c>
      <c r="C20" s="501">
        <v>0</v>
      </c>
      <c r="D20" s="501">
        <v>0</v>
      </c>
      <c r="E20" s="562">
        <v>0</v>
      </c>
      <c r="F20" s="501">
        <v>0</v>
      </c>
      <c r="G20" s="501">
        <v>0</v>
      </c>
      <c r="H20" s="562">
        <v>0</v>
      </c>
      <c r="J20" s="502"/>
    </row>
    <row r="21" spans="1:10">
      <c r="A21" s="323">
        <v>6.2</v>
      </c>
      <c r="B21" s="332" t="s">
        <v>572</v>
      </c>
      <c r="C21" s="501">
        <v>10898191600.630001</v>
      </c>
      <c r="D21" s="501">
        <v>10393568664.009998</v>
      </c>
      <c r="E21" s="562">
        <v>21291760264.639999</v>
      </c>
      <c r="F21" s="501">
        <v>9112728683.9899902</v>
      </c>
      <c r="G21" s="501">
        <v>8455857406.2700005</v>
      </c>
      <c r="H21" s="562">
        <v>17568586090.259991</v>
      </c>
      <c r="J21" s="502"/>
    </row>
    <row r="22" spans="1:10">
      <c r="A22" s="323">
        <v>7</v>
      </c>
      <c r="B22" s="326" t="s">
        <v>574</v>
      </c>
      <c r="C22" s="501">
        <v>33899528.030000001</v>
      </c>
      <c r="D22" s="501">
        <v>0</v>
      </c>
      <c r="E22" s="562">
        <v>33899528.030000001</v>
      </c>
      <c r="F22" s="501">
        <v>34313660.317879997</v>
      </c>
      <c r="G22" s="501">
        <v>0</v>
      </c>
      <c r="H22" s="562">
        <v>34313660.317879997</v>
      </c>
      <c r="J22" s="502"/>
    </row>
    <row r="23" spans="1:10">
      <c r="A23" s="323">
        <v>8</v>
      </c>
      <c r="B23" s="333" t="s">
        <v>575</v>
      </c>
      <c r="C23" s="501">
        <v>0</v>
      </c>
      <c r="D23" s="501">
        <v>0</v>
      </c>
      <c r="E23" s="562">
        <v>0</v>
      </c>
      <c r="F23" s="501">
        <v>0</v>
      </c>
      <c r="G23" s="501">
        <v>0</v>
      </c>
      <c r="H23" s="562">
        <v>0</v>
      </c>
      <c r="J23" s="502"/>
    </row>
    <row r="24" spans="1:10">
      <c r="A24" s="323">
        <v>9</v>
      </c>
      <c r="B24" s="329" t="s">
        <v>576</v>
      </c>
      <c r="C24" s="501">
        <v>596891233.42999959</v>
      </c>
      <c r="D24" s="501">
        <v>0</v>
      </c>
      <c r="E24" s="562">
        <v>596891233.42999959</v>
      </c>
      <c r="F24" s="501">
        <v>525437741.73000002</v>
      </c>
      <c r="G24" s="501">
        <v>1282276.2799999998</v>
      </c>
      <c r="H24" s="562">
        <v>526720018.00999999</v>
      </c>
      <c r="J24" s="502"/>
    </row>
    <row r="25" spans="1:10">
      <c r="A25" s="323">
        <v>9.1</v>
      </c>
      <c r="B25" s="331" t="s">
        <v>577</v>
      </c>
      <c r="C25" s="501">
        <v>580970451.81999958</v>
      </c>
      <c r="D25" s="501">
        <v>0</v>
      </c>
      <c r="E25" s="562">
        <v>580970451.81999958</v>
      </c>
      <c r="F25" s="501">
        <v>505217907.25999999</v>
      </c>
      <c r="G25" s="501">
        <v>1282276.2799999998</v>
      </c>
      <c r="H25" s="562">
        <v>506500183.53999996</v>
      </c>
      <c r="J25" s="502"/>
    </row>
    <row r="26" spans="1:10">
      <c r="A26" s="323">
        <v>9.1999999999999993</v>
      </c>
      <c r="B26" s="331" t="s">
        <v>578</v>
      </c>
      <c r="C26" s="501">
        <v>15920781.609999999</v>
      </c>
      <c r="D26" s="501">
        <v>0</v>
      </c>
      <c r="E26" s="562">
        <v>15920781.609999999</v>
      </c>
      <c r="F26" s="501">
        <v>20219834.469999999</v>
      </c>
      <c r="G26" s="501">
        <v>0</v>
      </c>
      <c r="H26" s="562">
        <v>20219834.469999999</v>
      </c>
      <c r="J26" s="502"/>
    </row>
    <row r="27" spans="1:10">
      <c r="A27" s="323">
        <v>10</v>
      </c>
      <c r="B27" s="329" t="s">
        <v>579</v>
      </c>
      <c r="C27" s="501">
        <v>352431386.59000003</v>
      </c>
      <c r="D27" s="501">
        <v>0</v>
      </c>
      <c r="E27" s="562">
        <v>352431386.59000003</v>
      </c>
      <c r="F27" s="501">
        <v>316390681.7403</v>
      </c>
      <c r="G27" s="501">
        <v>0</v>
      </c>
      <c r="H27" s="562">
        <v>316390681.7403</v>
      </c>
      <c r="J27" s="502"/>
    </row>
    <row r="28" spans="1:10">
      <c r="A28" s="323">
        <v>10.1</v>
      </c>
      <c r="B28" s="331" t="s">
        <v>580</v>
      </c>
      <c r="C28" s="501">
        <v>27502089.170000002</v>
      </c>
      <c r="D28" s="501">
        <v>0</v>
      </c>
      <c r="E28" s="562">
        <v>27502089.170000002</v>
      </c>
      <c r="F28" s="501">
        <v>27502089.174000002</v>
      </c>
      <c r="G28" s="501">
        <v>0</v>
      </c>
      <c r="H28" s="562">
        <v>27502089.174000002</v>
      </c>
      <c r="J28" s="502"/>
    </row>
    <row r="29" spans="1:10">
      <c r="A29" s="323">
        <v>10.199999999999999</v>
      </c>
      <c r="B29" s="331" t="s">
        <v>581</v>
      </c>
      <c r="C29" s="501">
        <v>324929297.42000002</v>
      </c>
      <c r="D29" s="501">
        <v>0</v>
      </c>
      <c r="E29" s="562">
        <v>324929297.42000002</v>
      </c>
      <c r="F29" s="501">
        <v>288888592.56629997</v>
      </c>
      <c r="G29" s="501">
        <v>0</v>
      </c>
      <c r="H29" s="562">
        <v>288888592.56629997</v>
      </c>
      <c r="J29" s="502"/>
    </row>
    <row r="30" spans="1:10">
      <c r="A30" s="323">
        <v>11</v>
      </c>
      <c r="B30" s="329" t="s">
        <v>582</v>
      </c>
      <c r="C30" s="501">
        <v>4179080.48</v>
      </c>
      <c r="D30" s="501">
        <v>0</v>
      </c>
      <c r="E30" s="562">
        <v>4179080.48</v>
      </c>
      <c r="F30" s="501">
        <v>10554.780000000028</v>
      </c>
      <c r="G30" s="501">
        <v>0</v>
      </c>
      <c r="H30" s="562">
        <v>10554.780000000028</v>
      </c>
      <c r="J30" s="502"/>
    </row>
    <row r="31" spans="1:10">
      <c r="A31" s="323">
        <v>11.1</v>
      </c>
      <c r="B31" s="331" t="s">
        <v>583</v>
      </c>
      <c r="C31" s="501">
        <v>4179080.48</v>
      </c>
      <c r="D31" s="501">
        <v>0</v>
      </c>
      <c r="E31" s="562">
        <v>4179080.48</v>
      </c>
      <c r="F31" s="501">
        <v>0</v>
      </c>
      <c r="G31" s="501">
        <v>0</v>
      </c>
      <c r="H31" s="562">
        <v>0</v>
      </c>
      <c r="J31" s="502"/>
    </row>
    <row r="32" spans="1:10">
      <c r="A32" s="323">
        <v>11.2</v>
      </c>
      <c r="B32" s="331" t="s">
        <v>584</v>
      </c>
      <c r="C32" s="501">
        <v>0</v>
      </c>
      <c r="D32" s="501">
        <v>0</v>
      </c>
      <c r="E32" s="562">
        <v>0</v>
      </c>
      <c r="F32" s="501">
        <v>10554.780000000028</v>
      </c>
      <c r="G32" s="501">
        <v>0</v>
      </c>
      <c r="H32" s="562">
        <v>10554.780000000028</v>
      </c>
      <c r="J32" s="502"/>
    </row>
    <row r="33" spans="1:10">
      <c r="A33" s="323">
        <v>13</v>
      </c>
      <c r="B33" s="329" t="s">
        <v>585</v>
      </c>
      <c r="C33" s="501">
        <v>466441261.74000019</v>
      </c>
      <c r="D33" s="501">
        <v>112883291.53</v>
      </c>
      <c r="E33" s="562">
        <v>579324553.27000022</v>
      </c>
      <c r="F33" s="501">
        <v>480150419.24000007</v>
      </c>
      <c r="G33" s="501">
        <v>67160360.709999993</v>
      </c>
      <c r="H33" s="562">
        <v>547310779.95000005</v>
      </c>
      <c r="J33" s="502"/>
    </row>
    <row r="34" spans="1:10">
      <c r="A34" s="323">
        <v>13.1</v>
      </c>
      <c r="B34" s="334" t="s">
        <v>586</v>
      </c>
      <c r="C34" s="501">
        <v>286036098.88999993</v>
      </c>
      <c r="D34" s="501">
        <v>0</v>
      </c>
      <c r="E34" s="562">
        <v>286036098.88999993</v>
      </c>
      <c r="F34" s="501">
        <v>279233318.35069996</v>
      </c>
      <c r="G34" s="501">
        <v>0</v>
      </c>
      <c r="H34" s="562">
        <v>279233318.35069996</v>
      </c>
      <c r="J34" s="502"/>
    </row>
    <row r="35" spans="1:10">
      <c r="A35" s="323">
        <v>13.2</v>
      </c>
      <c r="B35" s="334" t="s">
        <v>587</v>
      </c>
      <c r="C35" s="501">
        <v>0</v>
      </c>
      <c r="D35" s="501">
        <v>0</v>
      </c>
      <c r="E35" s="562">
        <v>0</v>
      </c>
      <c r="F35" s="501">
        <v>0</v>
      </c>
      <c r="G35" s="501">
        <v>0</v>
      </c>
      <c r="H35" s="562">
        <v>0</v>
      </c>
      <c r="J35" s="502"/>
    </row>
    <row r="36" spans="1:10">
      <c r="A36" s="323">
        <v>14</v>
      </c>
      <c r="B36" s="335" t="s">
        <v>588</v>
      </c>
      <c r="C36" s="501">
        <v>16633823484.940002</v>
      </c>
      <c r="D36" s="501">
        <v>14618666266.83</v>
      </c>
      <c r="E36" s="562">
        <v>31252489751.770004</v>
      </c>
      <c r="F36" s="501">
        <v>13854775819.058168</v>
      </c>
      <c r="G36" s="501">
        <v>12123272920.4</v>
      </c>
      <c r="H36" s="562">
        <v>25978048739.458168</v>
      </c>
      <c r="J36" s="502"/>
    </row>
    <row r="37" spans="1:10" ht="22.5" customHeight="1">
      <c r="A37" s="323"/>
      <c r="B37" s="336" t="s">
        <v>589</v>
      </c>
      <c r="C37" s="666"/>
      <c r="D37" s="667"/>
      <c r="E37" s="667"/>
      <c r="F37" s="667"/>
      <c r="G37" s="667"/>
      <c r="H37" s="668"/>
      <c r="J37" s="502"/>
    </row>
    <row r="38" spans="1:10">
      <c r="A38" s="323">
        <v>15</v>
      </c>
      <c r="B38" s="337" t="s">
        <v>590</v>
      </c>
      <c r="C38" s="501">
        <v>23282319.779999997</v>
      </c>
      <c r="D38" s="501">
        <v>0</v>
      </c>
      <c r="E38" s="562">
        <v>23282319.779999997</v>
      </c>
      <c r="F38" s="501">
        <v>110158867.08</v>
      </c>
      <c r="G38" s="501">
        <v>0</v>
      </c>
      <c r="H38" s="562">
        <v>110158867.08</v>
      </c>
      <c r="J38" s="502"/>
    </row>
    <row r="39" spans="1:10">
      <c r="A39" s="338">
        <v>15.1</v>
      </c>
      <c r="B39" s="339" t="s">
        <v>566</v>
      </c>
      <c r="C39" s="501">
        <v>23282319.779999997</v>
      </c>
      <c r="D39" s="501">
        <v>0</v>
      </c>
      <c r="E39" s="562">
        <v>23282319.779999997</v>
      </c>
      <c r="F39" s="501">
        <v>110158867.08</v>
      </c>
      <c r="G39" s="501">
        <v>0</v>
      </c>
      <c r="H39" s="562">
        <v>110158867.08</v>
      </c>
      <c r="J39" s="502"/>
    </row>
    <row r="40" spans="1:10" ht="24" customHeight="1">
      <c r="A40" s="338">
        <v>16</v>
      </c>
      <c r="B40" s="326" t="s">
        <v>591</v>
      </c>
      <c r="C40" s="501">
        <v>0</v>
      </c>
      <c r="D40" s="501">
        <v>0</v>
      </c>
      <c r="E40" s="562">
        <v>0</v>
      </c>
      <c r="F40" s="501">
        <v>0</v>
      </c>
      <c r="G40" s="501">
        <v>0</v>
      </c>
      <c r="H40" s="562">
        <v>0</v>
      </c>
      <c r="J40" s="502"/>
    </row>
    <row r="41" spans="1:10">
      <c r="A41" s="338">
        <v>17</v>
      </c>
      <c r="B41" s="326" t="s">
        <v>592</v>
      </c>
      <c r="C41" s="501">
        <v>12676120420.690001</v>
      </c>
      <c r="D41" s="501">
        <v>11787330056.920002</v>
      </c>
      <c r="E41" s="562">
        <v>24463450477.610001</v>
      </c>
      <c r="F41" s="501">
        <v>9684459973.6599998</v>
      </c>
      <c r="G41" s="501">
        <v>10421658709.239998</v>
      </c>
      <c r="H41" s="562">
        <v>20106118682.899998</v>
      </c>
      <c r="J41" s="502"/>
    </row>
    <row r="42" spans="1:10">
      <c r="A42" s="338">
        <v>17.100000000000001</v>
      </c>
      <c r="B42" s="340" t="s">
        <v>593</v>
      </c>
      <c r="C42" s="501">
        <v>10807332459.690001</v>
      </c>
      <c r="D42" s="501">
        <v>10285111869.76</v>
      </c>
      <c r="E42" s="562">
        <v>21092444329.450001</v>
      </c>
      <c r="F42" s="501">
        <v>8200031425.6199999</v>
      </c>
      <c r="G42" s="501">
        <v>9229422366.4399986</v>
      </c>
      <c r="H42" s="562">
        <v>17429453792.059998</v>
      </c>
      <c r="J42" s="502"/>
    </row>
    <row r="43" spans="1:10">
      <c r="A43" s="338">
        <v>17.2</v>
      </c>
      <c r="B43" s="341" t="s">
        <v>594</v>
      </c>
      <c r="C43" s="501">
        <v>1866862918.5300002</v>
      </c>
      <c r="D43" s="501">
        <v>791827159.27999997</v>
      </c>
      <c r="E43" s="562">
        <v>2658690077.8100004</v>
      </c>
      <c r="F43" s="501">
        <v>1483042778.28</v>
      </c>
      <c r="G43" s="501">
        <v>534719595.53999984</v>
      </c>
      <c r="H43" s="562">
        <v>2017762373.8199997</v>
      </c>
      <c r="J43" s="502"/>
    </row>
    <row r="44" spans="1:10">
      <c r="A44" s="338">
        <v>17.3</v>
      </c>
      <c r="B44" s="340" t="s">
        <v>595</v>
      </c>
      <c r="C44" s="501">
        <v>0</v>
      </c>
      <c r="D44" s="501">
        <v>626600152.59000003</v>
      </c>
      <c r="E44" s="562">
        <v>626600152.59000003</v>
      </c>
      <c r="F44" s="501">
        <v>0</v>
      </c>
      <c r="G44" s="501">
        <v>591532459.50999999</v>
      </c>
      <c r="H44" s="562">
        <v>591532459.50999999</v>
      </c>
      <c r="J44" s="502"/>
    </row>
    <row r="45" spans="1:10">
      <c r="A45" s="338">
        <v>17.399999999999999</v>
      </c>
      <c r="B45" s="340" t="s">
        <v>596</v>
      </c>
      <c r="C45" s="501">
        <v>1925042.47</v>
      </c>
      <c r="D45" s="501">
        <v>83790875.289999992</v>
      </c>
      <c r="E45" s="562">
        <v>85715917.75999999</v>
      </c>
      <c r="F45" s="501">
        <v>1385769.76</v>
      </c>
      <c r="G45" s="501">
        <v>65984287.75</v>
      </c>
      <c r="H45" s="562">
        <v>67370057.510000005</v>
      </c>
      <c r="J45" s="502"/>
    </row>
    <row r="46" spans="1:10">
      <c r="A46" s="338">
        <v>18</v>
      </c>
      <c r="B46" s="342" t="s">
        <v>597</v>
      </c>
      <c r="C46" s="501">
        <v>13976075.629999999</v>
      </c>
      <c r="D46" s="501">
        <v>7142055.7800000003</v>
      </c>
      <c r="E46" s="562">
        <v>21118131.41</v>
      </c>
      <c r="F46" s="501">
        <v>12751017.560000001</v>
      </c>
      <c r="G46" s="501">
        <v>6476062.4100000001</v>
      </c>
      <c r="H46" s="562">
        <v>19227079.969999999</v>
      </c>
      <c r="J46" s="502"/>
    </row>
    <row r="47" spans="1:10">
      <c r="A47" s="338">
        <v>19</v>
      </c>
      <c r="B47" s="342" t="s">
        <v>598</v>
      </c>
      <c r="C47" s="501">
        <v>63754630.359999999</v>
      </c>
      <c r="D47" s="501">
        <v>0</v>
      </c>
      <c r="E47" s="562">
        <v>63754630.359999999</v>
      </c>
      <c r="F47" s="501">
        <v>120694608.39999999</v>
      </c>
      <c r="G47" s="501">
        <v>0</v>
      </c>
      <c r="H47" s="562">
        <v>120694608.39999999</v>
      </c>
      <c r="J47" s="502"/>
    </row>
    <row r="48" spans="1:10">
      <c r="A48" s="338">
        <v>19.100000000000001</v>
      </c>
      <c r="B48" s="343" t="s">
        <v>599</v>
      </c>
      <c r="C48" s="501">
        <v>10439456.09</v>
      </c>
      <c r="D48" s="501">
        <v>0</v>
      </c>
      <c r="E48" s="562">
        <v>10439456.09</v>
      </c>
      <c r="F48" s="501">
        <v>6414286.0200000005</v>
      </c>
      <c r="G48" s="501">
        <v>0</v>
      </c>
      <c r="H48" s="562">
        <v>6414286.0200000005</v>
      </c>
      <c r="J48" s="502"/>
    </row>
    <row r="49" spans="1:10">
      <c r="A49" s="338">
        <v>19.2</v>
      </c>
      <c r="B49" s="344" t="s">
        <v>600</v>
      </c>
      <c r="C49" s="501">
        <v>53315174.270000003</v>
      </c>
      <c r="D49" s="501">
        <v>0</v>
      </c>
      <c r="E49" s="562">
        <v>53315174.270000003</v>
      </c>
      <c r="F49" s="501">
        <v>114280322.38</v>
      </c>
      <c r="G49" s="501">
        <v>0</v>
      </c>
      <c r="H49" s="562">
        <v>114280322.38</v>
      </c>
      <c r="J49" s="502"/>
    </row>
    <row r="50" spans="1:10">
      <c r="A50" s="338">
        <v>20</v>
      </c>
      <c r="B50" s="345" t="s">
        <v>601</v>
      </c>
      <c r="C50" s="501">
        <v>0</v>
      </c>
      <c r="D50" s="501">
        <v>1581442672.6599998</v>
      </c>
      <c r="E50" s="562">
        <v>1581442672.6599998</v>
      </c>
      <c r="F50" s="501">
        <v>0</v>
      </c>
      <c r="G50" s="501">
        <v>1051427920.4699998</v>
      </c>
      <c r="H50" s="562">
        <v>1051427920.4699998</v>
      </c>
      <c r="J50" s="502"/>
    </row>
    <row r="51" spans="1:10">
      <c r="A51" s="338">
        <v>21</v>
      </c>
      <c r="B51" s="333" t="s">
        <v>602</v>
      </c>
      <c r="C51" s="501">
        <v>504036601.24000001</v>
      </c>
      <c r="D51" s="501">
        <v>104784758.23999999</v>
      </c>
      <c r="E51" s="562">
        <v>608821359.48000002</v>
      </c>
      <c r="F51" s="501">
        <v>490164850.34000003</v>
      </c>
      <c r="G51" s="501">
        <v>77760496.310000002</v>
      </c>
      <c r="H51" s="562">
        <v>567925346.6500001</v>
      </c>
      <c r="J51" s="502"/>
    </row>
    <row r="52" spans="1:10">
      <c r="A52" s="338">
        <v>21.1</v>
      </c>
      <c r="B52" s="341" t="s">
        <v>603</v>
      </c>
      <c r="C52" s="501">
        <v>392215957.54000002</v>
      </c>
      <c r="D52" s="501">
        <v>0</v>
      </c>
      <c r="E52" s="562">
        <v>392215957.54000002</v>
      </c>
      <c r="F52" s="501">
        <v>396644181.85000002</v>
      </c>
      <c r="G52" s="501">
        <v>0</v>
      </c>
      <c r="H52" s="562">
        <v>396644181.85000002</v>
      </c>
      <c r="J52" s="502"/>
    </row>
    <row r="53" spans="1:10">
      <c r="A53" s="338">
        <v>22</v>
      </c>
      <c r="B53" s="346" t="s">
        <v>604</v>
      </c>
      <c r="C53" s="501">
        <v>13281170047.700001</v>
      </c>
      <c r="D53" s="501">
        <v>13480699543.600002</v>
      </c>
      <c r="E53" s="562">
        <v>26761869591.300003</v>
      </c>
      <c r="F53" s="501">
        <v>10418229317.039999</v>
      </c>
      <c r="G53" s="501">
        <v>11557323188.429996</v>
      </c>
      <c r="H53" s="562">
        <v>21975552505.469994</v>
      </c>
      <c r="J53" s="502"/>
    </row>
    <row r="54" spans="1:10" ht="24" customHeight="1">
      <c r="A54" s="338"/>
      <c r="B54" s="347" t="s">
        <v>605</v>
      </c>
      <c r="C54" s="666"/>
      <c r="D54" s="667"/>
      <c r="E54" s="667"/>
      <c r="F54" s="667"/>
      <c r="G54" s="667"/>
      <c r="H54" s="668"/>
      <c r="J54" s="502"/>
    </row>
    <row r="55" spans="1:10">
      <c r="A55" s="338">
        <v>23</v>
      </c>
      <c r="B55" s="345" t="s">
        <v>606</v>
      </c>
      <c r="C55" s="501">
        <v>21015907.690000001</v>
      </c>
      <c r="D55" s="501">
        <v>0</v>
      </c>
      <c r="E55" s="562">
        <v>21015907.690000001</v>
      </c>
      <c r="F55" s="501">
        <v>21015907.690000001</v>
      </c>
      <c r="G55" s="501">
        <v>0</v>
      </c>
      <c r="H55" s="562">
        <v>21015907.690000001</v>
      </c>
      <c r="J55" s="502"/>
    </row>
    <row r="56" spans="1:10">
      <c r="A56" s="338">
        <v>24</v>
      </c>
      <c r="B56" s="345" t="s">
        <v>607</v>
      </c>
      <c r="C56" s="501">
        <v>0</v>
      </c>
      <c r="D56" s="501">
        <v>0</v>
      </c>
      <c r="E56" s="562">
        <v>0</v>
      </c>
      <c r="F56" s="501">
        <v>0</v>
      </c>
      <c r="G56" s="501">
        <v>0</v>
      </c>
      <c r="H56" s="562">
        <v>0</v>
      </c>
      <c r="J56" s="502"/>
    </row>
    <row r="57" spans="1:10">
      <c r="A57" s="338">
        <v>25</v>
      </c>
      <c r="B57" s="342" t="s">
        <v>608</v>
      </c>
      <c r="C57" s="501">
        <v>521190199.20999998</v>
      </c>
      <c r="D57" s="501">
        <v>0</v>
      </c>
      <c r="E57" s="562">
        <v>521190199.20999998</v>
      </c>
      <c r="F57" s="501">
        <v>521190199.20999998</v>
      </c>
      <c r="G57" s="501">
        <v>0</v>
      </c>
      <c r="H57" s="562">
        <v>521190199.20999998</v>
      </c>
      <c r="J57" s="502"/>
    </row>
    <row r="58" spans="1:10">
      <c r="A58" s="338">
        <v>26</v>
      </c>
      <c r="B58" s="342" t="s">
        <v>609</v>
      </c>
      <c r="C58" s="501">
        <v>-100</v>
      </c>
      <c r="D58" s="501">
        <v>0</v>
      </c>
      <c r="E58" s="562">
        <v>-100</v>
      </c>
      <c r="F58" s="501">
        <v>-100</v>
      </c>
      <c r="G58" s="501">
        <v>0</v>
      </c>
      <c r="H58" s="562">
        <v>-100</v>
      </c>
      <c r="J58" s="502"/>
    </row>
    <row r="59" spans="1:10">
      <c r="A59" s="338">
        <v>27</v>
      </c>
      <c r="B59" s="342" t="s">
        <v>610</v>
      </c>
      <c r="C59" s="501">
        <v>0</v>
      </c>
      <c r="D59" s="501">
        <v>0</v>
      </c>
      <c r="E59" s="562">
        <v>0</v>
      </c>
      <c r="F59" s="501">
        <v>0</v>
      </c>
      <c r="G59" s="501">
        <v>0</v>
      </c>
      <c r="H59" s="562">
        <v>0</v>
      </c>
      <c r="J59" s="502"/>
    </row>
    <row r="60" spans="1:10">
      <c r="A60" s="338">
        <v>27.1</v>
      </c>
      <c r="B60" s="340" t="s">
        <v>611</v>
      </c>
      <c r="C60" s="501">
        <v>0</v>
      </c>
      <c r="D60" s="501">
        <v>0</v>
      </c>
      <c r="E60" s="562">
        <v>0</v>
      </c>
      <c r="F60" s="501">
        <v>0</v>
      </c>
      <c r="G60" s="501">
        <v>0</v>
      </c>
      <c r="H60" s="562">
        <v>0</v>
      </c>
      <c r="J60" s="502"/>
    </row>
    <row r="61" spans="1:10">
      <c r="A61" s="338">
        <v>27.2</v>
      </c>
      <c r="B61" s="340" t="s">
        <v>612</v>
      </c>
      <c r="C61" s="501">
        <v>0</v>
      </c>
      <c r="D61" s="501">
        <v>0</v>
      </c>
      <c r="E61" s="562">
        <v>0</v>
      </c>
      <c r="F61" s="501">
        <v>0</v>
      </c>
      <c r="G61" s="501">
        <v>0</v>
      </c>
      <c r="H61" s="562">
        <v>0</v>
      </c>
      <c r="J61" s="502"/>
    </row>
    <row r="62" spans="1:10">
      <c r="A62" s="338">
        <v>28</v>
      </c>
      <c r="B62" s="348" t="s">
        <v>613</v>
      </c>
      <c r="C62" s="501">
        <v>-93206322.340000004</v>
      </c>
      <c r="D62" s="501">
        <v>0</v>
      </c>
      <c r="E62" s="562">
        <v>-93206322.340000004</v>
      </c>
      <c r="F62" s="501">
        <v>-64480041.32</v>
      </c>
      <c r="G62" s="501">
        <v>0</v>
      </c>
      <c r="H62" s="562">
        <v>-64480041.32</v>
      </c>
      <c r="J62" s="502"/>
    </row>
    <row r="63" spans="1:10">
      <c r="A63" s="338">
        <v>29</v>
      </c>
      <c r="B63" s="342" t="s">
        <v>614</v>
      </c>
      <c r="C63" s="501">
        <v>33704617.730000004</v>
      </c>
      <c r="D63" s="501">
        <v>0</v>
      </c>
      <c r="E63" s="562">
        <v>33704617.730000004</v>
      </c>
      <c r="F63" s="501">
        <v>13421493.286800001</v>
      </c>
      <c r="G63" s="501">
        <v>0</v>
      </c>
      <c r="H63" s="562">
        <v>13421493.286800001</v>
      </c>
      <c r="J63" s="502"/>
    </row>
    <row r="64" spans="1:10">
      <c r="A64" s="338">
        <v>29.1</v>
      </c>
      <c r="B64" s="332" t="s">
        <v>615</v>
      </c>
      <c r="C64" s="501">
        <v>0</v>
      </c>
      <c r="D64" s="501">
        <v>0</v>
      </c>
      <c r="E64" s="562">
        <v>0</v>
      </c>
      <c r="F64" s="501">
        <v>0</v>
      </c>
      <c r="G64" s="501">
        <v>0</v>
      </c>
      <c r="H64" s="562">
        <v>0</v>
      </c>
      <c r="J64" s="502"/>
    </row>
    <row r="65" spans="1:10" ht="25" customHeight="1">
      <c r="A65" s="338">
        <v>29.2</v>
      </c>
      <c r="B65" s="356" t="s">
        <v>616</v>
      </c>
      <c r="C65" s="501">
        <v>0</v>
      </c>
      <c r="D65" s="501">
        <v>0</v>
      </c>
      <c r="E65" s="562">
        <v>0</v>
      </c>
      <c r="F65" s="501">
        <v>0</v>
      </c>
      <c r="G65" s="501">
        <v>0</v>
      </c>
      <c r="H65" s="562">
        <v>0</v>
      </c>
      <c r="J65" s="502"/>
    </row>
    <row r="66" spans="1:10" ht="22.5" customHeight="1">
      <c r="A66" s="338">
        <v>29.3</v>
      </c>
      <c r="B66" s="356" t="s">
        <v>617</v>
      </c>
      <c r="C66" s="501">
        <v>33704617.730000004</v>
      </c>
      <c r="D66" s="501">
        <v>0</v>
      </c>
      <c r="E66" s="562">
        <v>33704617.730000004</v>
      </c>
      <c r="F66" s="501">
        <v>13421493.286800001</v>
      </c>
      <c r="G66" s="501">
        <v>0</v>
      </c>
      <c r="H66" s="562">
        <v>13421493.286800001</v>
      </c>
      <c r="J66" s="502"/>
    </row>
    <row r="67" spans="1:10">
      <c r="A67" s="338">
        <v>30</v>
      </c>
      <c r="B67" s="329" t="s">
        <v>618</v>
      </c>
      <c r="C67" s="501">
        <v>4007915860.8099999</v>
      </c>
      <c r="D67" s="501">
        <v>0</v>
      </c>
      <c r="E67" s="562">
        <v>4007915860.8099999</v>
      </c>
      <c r="F67" s="501">
        <v>3511348776.5876999</v>
      </c>
      <c r="G67" s="501">
        <v>0</v>
      </c>
      <c r="H67" s="562">
        <v>3511348776.5876999</v>
      </c>
      <c r="J67" s="502"/>
    </row>
    <row r="68" spans="1:10">
      <c r="A68" s="338">
        <v>31</v>
      </c>
      <c r="B68" s="349" t="s">
        <v>619</v>
      </c>
      <c r="C68" s="501">
        <v>4490620163.1000004</v>
      </c>
      <c r="D68" s="501">
        <v>0</v>
      </c>
      <c r="E68" s="562">
        <v>4490620163.1000004</v>
      </c>
      <c r="F68" s="501">
        <v>4002496235.4544997</v>
      </c>
      <c r="G68" s="501">
        <v>0</v>
      </c>
      <c r="H68" s="562">
        <v>4002496235.4544997</v>
      </c>
      <c r="J68" s="502"/>
    </row>
    <row r="69" spans="1:10">
      <c r="A69" s="338">
        <v>32</v>
      </c>
      <c r="B69" s="350" t="s">
        <v>620</v>
      </c>
      <c r="C69" s="501">
        <v>17771790210.800003</v>
      </c>
      <c r="D69" s="501">
        <v>13480699543.600002</v>
      </c>
      <c r="E69" s="562">
        <v>31252489754.400005</v>
      </c>
      <c r="F69" s="501">
        <v>14420725552.494499</v>
      </c>
      <c r="G69" s="501">
        <v>11557323188.429996</v>
      </c>
      <c r="H69" s="562">
        <v>25978048740.924496</v>
      </c>
      <c r="J69" s="502"/>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85" zoomScaleNormal="85" workbookViewId="0"/>
  </sheetViews>
  <sheetFormatPr defaultRowHeight="14.5"/>
  <cols>
    <col min="2" max="2" width="66.6328125" customWidth="1"/>
    <col min="3" max="3" width="22.81640625" style="498" customWidth="1"/>
    <col min="4" max="8" width="17.81640625" style="498" customWidth="1"/>
  </cols>
  <sheetData>
    <row r="1" spans="1:8" s="5" customFormat="1" ht="14">
      <c r="A1" s="2" t="s">
        <v>30</v>
      </c>
      <c r="B1" s="3" t="str">
        <f>'Info '!C2</f>
        <v>JSC TBC Bank</v>
      </c>
      <c r="C1" s="493"/>
      <c r="D1" s="494"/>
      <c r="E1" s="494"/>
      <c r="F1" s="494"/>
      <c r="G1" s="494"/>
      <c r="H1" s="499"/>
    </row>
    <row r="2" spans="1:8" s="5" customFormat="1" ht="14">
      <c r="A2" s="2" t="s">
        <v>31</v>
      </c>
      <c r="B2" s="279">
        <f>'1. key ratios '!B2</f>
        <v>45382</v>
      </c>
      <c r="C2" s="495"/>
      <c r="D2" s="496"/>
      <c r="E2" s="496"/>
      <c r="F2" s="496"/>
      <c r="G2" s="496"/>
      <c r="H2" s="500"/>
    </row>
    <row r="4" spans="1:8">
      <c r="A4" s="677" t="s">
        <v>6</v>
      </c>
      <c r="B4" s="679" t="s">
        <v>621</v>
      </c>
      <c r="C4" s="672" t="s">
        <v>558</v>
      </c>
      <c r="D4" s="672"/>
      <c r="E4" s="672"/>
      <c r="F4" s="672" t="s">
        <v>559</v>
      </c>
      <c r="G4" s="672"/>
      <c r="H4" s="673"/>
    </row>
    <row r="5" spans="1:8" ht="15.5" customHeight="1">
      <c r="A5" s="678"/>
      <c r="B5" s="680"/>
      <c r="C5" s="503" t="s">
        <v>32</v>
      </c>
      <c r="D5" s="503" t="s">
        <v>33</v>
      </c>
      <c r="E5" s="503" t="s">
        <v>34</v>
      </c>
      <c r="F5" s="503" t="s">
        <v>32</v>
      </c>
      <c r="G5" s="503" t="s">
        <v>33</v>
      </c>
      <c r="H5" s="503" t="s">
        <v>34</v>
      </c>
    </row>
    <row r="6" spans="1:8">
      <c r="A6" s="354">
        <v>1</v>
      </c>
      <c r="B6" s="355" t="s">
        <v>622</v>
      </c>
      <c r="C6" s="501">
        <v>462392167.05000001</v>
      </c>
      <c r="D6" s="501">
        <v>249111566.75999981</v>
      </c>
      <c r="E6" s="562">
        <v>711503733.80999982</v>
      </c>
      <c r="F6" s="501">
        <v>420966842.47580028</v>
      </c>
      <c r="G6" s="501">
        <v>185154580.69779989</v>
      </c>
      <c r="H6" s="562">
        <v>606121423.1736002</v>
      </c>
    </row>
    <row r="7" spans="1:8">
      <c r="A7" s="354">
        <v>1.1000000000000001</v>
      </c>
      <c r="B7" s="356" t="s">
        <v>565</v>
      </c>
      <c r="C7" s="501">
        <v>0</v>
      </c>
      <c r="D7" s="501">
        <v>0</v>
      </c>
      <c r="E7" s="562">
        <v>0</v>
      </c>
      <c r="F7" s="501">
        <v>0</v>
      </c>
      <c r="G7" s="501">
        <v>0</v>
      </c>
      <c r="H7" s="562">
        <v>0</v>
      </c>
    </row>
    <row r="8" spans="1:8">
      <c r="A8" s="354">
        <v>1.2</v>
      </c>
      <c r="B8" s="356" t="s">
        <v>567</v>
      </c>
      <c r="C8" s="501">
        <v>0</v>
      </c>
      <c r="D8" s="501">
        <v>0</v>
      </c>
      <c r="E8" s="562">
        <v>0</v>
      </c>
      <c r="F8" s="501">
        <v>0</v>
      </c>
      <c r="G8" s="501">
        <v>0</v>
      </c>
      <c r="H8" s="562">
        <v>0</v>
      </c>
    </row>
    <row r="9" spans="1:8" ht="21.5" customHeight="1">
      <c r="A9" s="354">
        <v>1.3</v>
      </c>
      <c r="B9" s="356" t="s">
        <v>623</v>
      </c>
      <c r="C9" s="501">
        <v>0</v>
      </c>
      <c r="D9" s="501">
        <v>0</v>
      </c>
      <c r="E9" s="562">
        <v>0</v>
      </c>
      <c r="F9" s="501">
        <v>0</v>
      </c>
      <c r="G9" s="501">
        <v>0</v>
      </c>
      <c r="H9" s="562">
        <v>0</v>
      </c>
    </row>
    <row r="10" spans="1:8">
      <c r="A10" s="354">
        <v>1.4</v>
      </c>
      <c r="B10" s="356" t="s">
        <v>569</v>
      </c>
      <c r="C10" s="501">
        <v>70532572</v>
      </c>
      <c r="D10" s="501">
        <v>8002082.6600000011</v>
      </c>
      <c r="E10" s="562">
        <v>78534654.659999996</v>
      </c>
      <c r="F10" s="501">
        <v>68485465</v>
      </c>
      <c r="G10" s="501">
        <v>4184064</v>
      </c>
      <c r="H10" s="562">
        <v>72669529</v>
      </c>
    </row>
    <row r="11" spans="1:8">
      <c r="A11" s="354">
        <v>1.5</v>
      </c>
      <c r="B11" s="356" t="s">
        <v>573</v>
      </c>
      <c r="C11" s="501">
        <v>391859595.05000001</v>
      </c>
      <c r="D11" s="501">
        <v>241109484.09999982</v>
      </c>
      <c r="E11" s="562">
        <v>632969079.14999986</v>
      </c>
      <c r="F11" s="501">
        <v>352481377.47580028</v>
      </c>
      <c r="G11" s="501">
        <v>180970516.69779989</v>
      </c>
      <c r="H11" s="562">
        <v>533451894.1736002</v>
      </c>
    </row>
    <row r="12" spans="1:8">
      <c r="A12" s="354">
        <v>1.6</v>
      </c>
      <c r="B12" s="357" t="s">
        <v>455</v>
      </c>
      <c r="C12" s="501">
        <v>0</v>
      </c>
      <c r="D12" s="501">
        <v>0</v>
      </c>
      <c r="E12" s="562">
        <v>0</v>
      </c>
      <c r="F12" s="501">
        <v>0</v>
      </c>
      <c r="G12" s="501">
        <v>0</v>
      </c>
      <c r="H12" s="562">
        <v>0</v>
      </c>
    </row>
    <row r="13" spans="1:8">
      <c r="A13" s="354">
        <v>2</v>
      </c>
      <c r="B13" s="358" t="s">
        <v>624</v>
      </c>
      <c r="C13" s="501">
        <v>-265302528.69999987</v>
      </c>
      <c r="D13" s="501">
        <v>-102918400.21000004</v>
      </c>
      <c r="E13" s="562">
        <v>-368220928.90999991</v>
      </c>
      <c r="F13" s="501">
        <v>-233497214.87250012</v>
      </c>
      <c r="G13" s="501">
        <v>-65374337.343599997</v>
      </c>
      <c r="H13" s="562">
        <v>-298871552.2161001</v>
      </c>
    </row>
    <row r="14" spans="1:8">
      <c r="A14" s="354">
        <v>2.1</v>
      </c>
      <c r="B14" s="356" t="s">
        <v>625</v>
      </c>
      <c r="C14" s="501">
        <v>0</v>
      </c>
      <c r="D14" s="501">
        <v>0</v>
      </c>
      <c r="E14" s="562">
        <v>0</v>
      </c>
      <c r="F14" s="501">
        <v>0</v>
      </c>
      <c r="G14" s="501">
        <v>0</v>
      </c>
      <c r="H14" s="562">
        <v>0</v>
      </c>
    </row>
    <row r="15" spans="1:8" ht="24.5" customHeight="1">
      <c r="A15" s="354">
        <v>2.2000000000000002</v>
      </c>
      <c r="B15" s="356" t="s">
        <v>626</v>
      </c>
      <c r="C15" s="501">
        <v>0</v>
      </c>
      <c r="D15" s="501">
        <v>0</v>
      </c>
      <c r="E15" s="562">
        <v>0</v>
      </c>
      <c r="F15" s="501">
        <v>0</v>
      </c>
      <c r="G15" s="501">
        <v>0</v>
      </c>
      <c r="H15" s="562">
        <v>0</v>
      </c>
    </row>
    <row r="16" spans="1:8" ht="20.5" customHeight="1">
      <c r="A16" s="354">
        <v>2.2999999999999998</v>
      </c>
      <c r="B16" s="356" t="s">
        <v>627</v>
      </c>
      <c r="C16" s="501">
        <v>-265302528.69999987</v>
      </c>
      <c r="D16" s="501">
        <v>-102918400.21000004</v>
      </c>
      <c r="E16" s="562">
        <v>-368220928.90999991</v>
      </c>
      <c r="F16" s="501">
        <v>-233497214.87250012</v>
      </c>
      <c r="G16" s="501">
        <v>-65374337.343599997</v>
      </c>
      <c r="H16" s="562">
        <v>-298871552.2161001</v>
      </c>
    </row>
    <row r="17" spans="1:8">
      <c r="A17" s="354">
        <v>2.4</v>
      </c>
      <c r="B17" s="356" t="s">
        <v>628</v>
      </c>
      <c r="C17" s="501">
        <v>0</v>
      </c>
      <c r="D17" s="501">
        <v>0</v>
      </c>
      <c r="E17" s="562">
        <v>0</v>
      </c>
      <c r="F17" s="501">
        <v>0</v>
      </c>
      <c r="G17" s="501">
        <v>0</v>
      </c>
      <c r="H17" s="562">
        <v>0</v>
      </c>
    </row>
    <row r="18" spans="1:8">
      <c r="A18" s="354">
        <v>3</v>
      </c>
      <c r="B18" s="358" t="s">
        <v>629</v>
      </c>
      <c r="C18" s="501">
        <v>0</v>
      </c>
      <c r="D18" s="501">
        <v>0</v>
      </c>
      <c r="E18" s="562">
        <v>0</v>
      </c>
      <c r="F18" s="501">
        <v>695613.87</v>
      </c>
      <c r="G18" s="501">
        <v>0</v>
      </c>
      <c r="H18" s="562">
        <v>695613.87</v>
      </c>
    </row>
    <row r="19" spans="1:8">
      <c r="A19" s="354">
        <v>4</v>
      </c>
      <c r="B19" s="358" t="s">
        <v>630</v>
      </c>
      <c r="C19" s="501">
        <v>97460778.959999979</v>
      </c>
      <c r="D19" s="501">
        <v>42170832.160000011</v>
      </c>
      <c r="E19" s="562">
        <v>139631611.12</v>
      </c>
      <c r="F19" s="501">
        <v>89056284.541199967</v>
      </c>
      <c r="G19" s="501">
        <v>31407287.240900002</v>
      </c>
      <c r="H19" s="562">
        <v>120463571.78209996</v>
      </c>
    </row>
    <row r="20" spans="1:8">
      <c r="A20" s="354">
        <v>5</v>
      </c>
      <c r="B20" s="358" t="s">
        <v>631</v>
      </c>
      <c r="C20" s="501">
        <v>-48630445.580000006</v>
      </c>
      <c r="D20" s="501">
        <v>-29036655.599999998</v>
      </c>
      <c r="E20" s="562">
        <v>-77667101.180000007</v>
      </c>
      <c r="F20" s="501">
        <v>-32572089.929999996</v>
      </c>
      <c r="G20" s="501">
        <v>-32119570.541799989</v>
      </c>
      <c r="H20" s="562">
        <v>-64691660.471799985</v>
      </c>
    </row>
    <row r="21" spans="1:8" ht="24" customHeight="1">
      <c r="A21" s="354">
        <v>6</v>
      </c>
      <c r="B21" s="358" t="s">
        <v>632</v>
      </c>
      <c r="C21" s="501">
        <v>3460648.9300000016</v>
      </c>
      <c r="D21" s="501">
        <v>263799.72999999986</v>
      </c>
      <c r="E21" s="562">
        <v>3724448.6600000015</v>
      </c>
      <c r="F21" s="501">
        <v>1664255.5518</v>
      </c>
      <c r="G21" s="501">
        <v>359161.55230000016</v>
      </c>
      <c r="H21" s="562">
        <v>2023417.1041000001</v>
      </c>
    </row>
    <row r="22" spans="1:8" ht="18.5" customHeight="1">
      <c r="A22" s="354">
        <v>7</v>
      </c>
      <c r="B22" s="358" t="s">
        <v>633</v>
      </c>
      <c r="C22" s="501">
        <v>0</v>
      </c>
      <c r="D22" s="501">
        <v>0</v>
      </c>
      <c r="E22" s="562">
        <v>0</v>
      </c>
      <c r="F22" s="501">
        <v>0</v>
      </c>
      <c r="G22" s="501">
        <v>0</v>
      </c>
      <c r="H22" s="562">
        <v>0</v>
      </c>
    </row>
    <row r="23" spans="1:8" ht="25.5" customHeight="1">
      <c r="A23" s="354">
        <v>8</v>
      </c>
      <c r="B23" s="359" t="s">
        <v>634</v>
      </c>
      <c r="C23" s="501">
        <v>19545421.57</v>
      </c>
      <c r="D23" s="501">
        <v>1869000.2000000002</v>
      </c>
      <c r="E23" s="562">
        <v>21414421.77</v>
      </c>
      <c r="F23" s="501">
        <v>0</v>
      </c>
      <c r="G23" s="501">
        <v>21940945.259</v>
      </c>
      <c r="H23" s="562">
        <v>21940945.259</v>
      </c>
    </row>
    <row r="24" spans="1:8" ht="34.5" customHeight="1">
      <c r="A24" s="354">
        <v>9</v>
      </c>
      <c r="B24" s="359" t="s">
        <v>635</v>
      </c>
      <c r="C24" s="501">
        <v>0</v>
      </c>
      <c r="D24" s="501">
        <v>0</v>
      </c>
      <c r="E24" s="562">
        <v>0</v>
      </c>
      <c r="F24" s="501">
        <v>0</v>
      </c>
      <c r="G24" s="501">
        <v>0</v>
      </c>
      <c r="H24" s="562">
        <v>0</v>
      </c>
    </row>
    <row r="25" spans="1:8">
      <c r="A25" s="354">
        <v>10</v>
      </c>
      <c r="B25" s="358" t="s">
        <v>636</v>
      </c>
      <c r="C25" s="501">
        <v>64405279.039999962</v>
      </c>
      <c r="D25" s="501">
        <v>0</v>
      </c>
      <c r="E25" s="562">
        <v>64405279.039999962</v>
      </c>
      <c r="F25" s="501">
        <v>62463427.894399941</v>
      </c>
      <c r="G25" s="501">
        <v>0</v>
      </c>
      <c r="H25" s="562">
        <v>62463427.894399941</v>
      </c>
    </row>
    <row r="26" spans="1:8">
      <c r="A26" s="354">
        <v>11</v>
      </c>
      <c r="B26" s="360" t="s">
        <v>637</v>
      </c>
      <c r="C26" s="501">
        <v>969805.07000000018</v>
      </c>
      <c r="D26" s="501">
        <v>0</v>
      </c>
      <c r="E26" s="562">
        <v>969805.07000000018</v>
      </c>
      <c r="F26" s="501">
        <v>0</v>
      </c>
      <c r="G26" s="501">
        <v>0</v>
      </c>
      <c r="H26" s="562">
        <v>0</v>
      </c>
    </row>
    <row r="27" spans="1:8">
      <c r="A27" s="354">
        <v>12</v>
      </c>
      <c r="B27" s="358" t="s">
        <v>638</v>
      </c>
      <c r="C27" s="501">
        <v>316386.17</v>
      </c>
      <c r="D27" s="501">
        <v>89344.04</v>
      </c>
      <c r="E27" s="562">
        <v>405730.20999999996</v>
      </c>
      <c r="F27" s="501">
        <v>2737011.0412999997</v>
      </c>
      <c r="G27" s="501">
        <v>56337.471799999985</v>
      </c>
      <c r="H27" s="562">
        <v>2793348.5130999996</v>
      </c>
    </row>
    <row r="28" spans="1:8">
      <c r="A28" s="354">
        <v>13</v>
      </c>
      <c r="B28" s="361" t="s">
        <v>639</v>
      </c>
      <c r="C28" s="501">
        <v>-15322260.879999999</v>
      </c>
      <c r="D28" s="501">
        <v>-10177540.65</v>
      </c>
      <c r="E28" s="562">
        <v>-25499801.530000001</v>
      </c>
      <c r="F28" s="501">
        <v>-14696026.200000001</v>
      </c>
      <c r="G28" s="501">
        <v>-6980945.7452999977</v>
      </c>
      <c r="H28" s="562">
        <v>-21676971.945299998</v>
      </c>
    </row>
    <row r="29" spans="1:8">
      <c r="A29" s="354">
        <v>14</v>
      </c>
      <c r="B29" s="362" t="s">
        <v>640</v>
      </c>
      <c r="C29" s="501">
        <v>-97720059.030000016</v>
      </c>
      <c r="D29" s="501">
        <v>-3934965.25</v>
      </c>
      <c r="E29" s="562">
        <v>-101655024.28000002</v>
      </c>
      <c r="F29" s="501">
        <v>-80878670.762800023</v>
      </c>
      <c r="G29" s="501">
        <v>-5475044.8500000015</v>
      </c>
      <c r="H29" s="562">
        <v>-86353715.612800032</v>
      </c>
    </row>
    <row r="30" spans="1:8">
      <c r="A30" s="354">
        <v>14.1</v>
      </c>
      <c r="B30" s="331" t="s">
        <v>641</v>
      </c>
      <c r="C30" s="501">
        <v>-91139272.950000018</v>
      </c>
      <c r="D30" s="501">
        <v>0</v>
      </c>
      <c r="E30" s="562">
        <v>-91139272.950000018</v>
      </c>
      <c r="F30" s="501">
        <v>-76118134.482800022</v>
      </c>
      <c r="G30" s="501">
        <v>-430777.07</v>
      </c>
      <c r="H30" s="562">
        <v>-76548911.552800015</v>
      </c>
    </row>
    <row r="31" spans="1:8">
      <c r="A31" s="354">
        <v>14.2</v>
      </c>
      <c r="B31" s="331" t="s">
        <v>642</v>
      </c>
      <c r="C31" s="501">
        <v>-6580786.080000001</v>
      </c>
      <c r="D31" s="501">
        <v>-3934965.25</v>
      </c>
      <c r="E31" s="562">
        <v>-10515751.330000002</v>
      </c>
      <c r="F31" s="501">
        <v>-4760536.2799999984</v>
      </c>
      <c r="G31" s="501">
        <v>-5044267.7800000012</v>
      </c>
      <c r="H31" s="562">
        <v>-9804804.0599999987</v>
      </c>
    </row>
    <row r="32" spans="1:8">
      <c r="A32" s="354">
        <v>15</v>
      </c>
      <c r="B32" s="358" t="s">
        <v>643</v>
      </c>
      <c r="C32" s="501">
        <v>-25803462.130000003</v>
      </c>
      <c r="D32" s="501">
        <v>0</v>
      </c>
      <c r="E32" s="562">
        <v>-25803462.130000003</v>
      </c>
      <c r="F32" s="501">
        <v>-21501686.783100002</v>
      </c>
      <c r="G32" s="501">
        <v>0</v>
      </c>
      <c r="H32" s="562">
        <v>-21501686.783100002</v>
      </c>
    </row>
    <row r="33" spans="1:8" ht="22.5" customHeight="1">
      <c r="A33" s="354">
        <v>16</v>
      </c>
      <c r="B33" s="329" t="s">
        <v>644</v>
      </c>
      <c r="C33" s="501">
        <v>257197.03999999975</v>
      </c>
      <c r="D33" s="501">
        <v>169289.58000000002</v>
      </c>
      <c r="E33" s="562">
        <v>426486.61999999976</v>
      </c>
      <c r="F33" s="501">
        <v>171360.20720000015</v>
      </c>
      <c r="G33" s="501">
        <v>341957.51619999978</v>
      </c>
      <c r="H33" s="562">
        <v>513317.7233999999</v>
      </c>
    </row>
    <row r="34" spans="1:8">
      <c r="A34" s="354">
        <v>17</v>
      </c>
      <c r="B34" s="358" t="s">
        <v>645</v>
      </c>
      <c r="C34" s="501">
        <v>-575997.94999999995</v>
      </c>
      <c r="D34" s="501">
        <v>181577.07999999996</v>
      </c>
      <c r="E34" s="562">
        <v>-394420.87</v>
      </c>
      <c r="F34" s="501">
        <v>218295.26499999998</v>
      </c>
      <c r="G34" s="501">
        <v>118580.97860000002</v>
      </c>
      <c r="H34" s="562">
        <v>336876.24359999999</v>
      </c>
    </row>
    <row r="35" spans="1:8">
      <c r="A35" s="354">
        <v>17.100000000000001</v>
      </c>
      <c r="B35" s="331" t="s">
        <v>646</v>
      </c>
      <c r="C35" s="501">
        <v>-575997.94999999995</v>
      </c>
      <c r="D35" s="501">
        <v>181577.07999999996</v>
      </c>
      <c r="E35" s="562">
        <v>-394420.87</v>
      </c>
      <c r="F35" s="501">
        <v>218295.26499999998</v>
      </c>
      <c r="G35" s="501">
        <v>118580.97860000002</v>
      </c>
      <c r="H35" s="562">
        <v>336876.24359999999</v>
      </c>
    </row>
    <row r="36" spans="1:8">
      <c r="A36" s="354">
        <v>17.2</v>
      </c>
      <c r="B36" s="331" t="s">
        <v>647</v>
      </c>
      <c r="C36" s="501">
        <v>0</v>
      </c>
      <c r="D36" s="501">
        <v>0</v>
      </c>
      <c r="E36" s="562">
        <v>0</v>
      </c>
      <c r="F36" s="501">
        <v>0</v>
      </c>
      <c r="G36" s="501">
        <v>0</v>
      </c>
      <c r="H36" s="562">
        <v>0</v>
      </c>
    </row>
    <row r="37" spans="1:8" ht="41.5" customHeight="1">
      <c r="A37" s="354">
        <v>18</v>
      </c>
      <c r="B37" s="363" t="s">
        <v>648</v>
      </c>
      <c r="C37" s="501">
        <v>-26848710.920000002</v>
      </c>
      <c r="D37" s="501">
        <v>-7930711.4700000044</v>
      </c>
      <c r="E37" s="562">
        <v>-34779422.390000008</v>
      </c>
      <c r="F37" s="501">
        <v>-49522541.851600006</v>
      </c>
      <c r="G37" s="565">
        <v>3237166.5133999996</v>
      </c>
      <c r="H37" s="562">
        <v>-46285375.338200003</v>
      </c>
    </row>
    <row r="38" spans="1:8">
      <c r="A38" s="354">
        <v>18.100000000000001</v>
      </c>
      <c r="B38" s="364" t="s">
        <v>649</v>
      </c>
      <c r="C38" s="501">
        <v>-367042.80000000005</v>
      </c>
      <c r="D38" s="501">
        <v>31800.1</v>
      </c>
      <c r="E38" s="562">
        <v>-335242.70000000007</v>
      </c>
      <c r="F38" s="501">
        <v>-254640.05</v>
      </c>
      <c r="G38" s="501">
        <v>-8861.6378000000004</v>
      </c>
      <c r="H38" s="562">
        <v>-263501.68780000001</v>
      </c>
    </row>
    <row r="39" spans="1:8">
      <c r="A39" s="354">
        <v>18.2</v>
      </c>
      <c r="B39" s="364" t="s">
        <v>650</v>
      </c>
      <c r="C39" s="501">
        <v>-26481668.120000001</v>
      </c>
      <c r="D39" s="501">
        <v>-7962511.570000004</v>
      </c>
      <c r="E39" s="562">
        <v>-34444179.690000005</v>
      </c>
      <c r="F39" s="501">
        <v>-49267901.801600009</v>
      </c>
      <c r="G39" s="501">
        <v>3246028.1511999997</v>
      </c>
      <c r="H39" s="562">
        <v>-46021873.650400013</v>
      </c>
    </row>
    <row r="40" spans="1:8" ht="24.5" customHeight="1">
      <c r="A40" s="354">
        <v>19</v>
      </c>
      <c r="B40" s="363" t="s">
        <v>651</v>
      </c>
      <c r="C40" s="501">
        <v>0</v>
      </c>
      <c r="D40" s="501">
        <v>0</v>
      </c>
      <c r="E40" s="562">
        <v>0</v>
      </c>
      <c r="F40" s="501">
        <v>0</v>
      </c>
      <c r="G40" s="501">
        <v>0</v>
      </c>
      <c r="H40" s="562">
        <v>0</v>
      </c>
    </row>
    <row r="41" spans="1:8" ht="17.5" customHeight="1">
      <c r="A41" s="354">
        <v>20</v>
      </c>
      <c r="B41" s="363" t="s">
        <v>652</v>
      </c>
      <c r="C41" s="501">
        <v>0</v>
      </c>
      <c r="D41" s="501">
        <v>0</v>
      </c>
      <c r="E41" s="562">
        <v>0</v>
      </c>
      <c r="F41" s="501">
        <v>0</v>
      </c>
      <c r="G41" s="501">
        <v>0</v>
      </c>
      <c r="H41" s="562">
        <v>0</v>
      </c>
    </row>
    <row r="42" spans="1:8" ht="26.5" customHeight="1">
      <c r="A42" s="354">
        <v>21</v>
      </c>
      <c r="B42" s="363" t="s">
        <v>653</v>
      </c>
      <c r="C42" s="501">
        <v>0</v>
      </c>
      <c r="D42" s="501">
        <v>0</v>
      </c>
      <c r="E42" s="562">
        <v>0</v>
      </c>
      <c r="F42" s="501">
        <v>0</v>
      </c>
      <c r="G42" s="501">
        <v>0</v>
      </c>
      <c r="H42" s="562">
        <v>0</v>
      </c>
    </row>
    <row r="43" spans="1:8">
      <c r="A43" s="354">
        <v>22</v>
      </c>
      <c r="B43" s="365" t="s">
        <v>654</v>
      </c>
      <c r="C43" s="501">
        <v>168604218.6400001</v>
      </c>
      <c r="D43" s="501">
        <v>139857136.3699998</v>
      </c>
      <c r="E43" s="562">
        <v>308461355.00999987</v>
      </c>
      <c r="F43" s="501">
        <v>145304860.44670004</v>
      </c>
      <c r="G43" s="501">
        <v>132666118.74929993</v>
      </c>
      <c r="H43" s="562">
        <v>277970979.19599998</v>
      </c>
    </row>
    <row r="44" spans="1:8">
      <c r="A44" s="354">
        <v>23</v>
      </c>
      <c r="B44" s="365" t="s">
        <v>655</v>
      </c>
      <c r="C44" s="501">
        <v>42419695</v>
      </c>
      <c r="D44" s="501">
        <v>0</v>
      </c>
      <c r="E44" s="562">
        <v>42419695</v>
      </c>
      <c r="F44" s="501">
        <v>40241379.488299996</v>
      </c>
      <c r="G44" s="501">
        <v>0</v>
      </c>
      <c r="H44" s="562">
        <v>40241379.488299996</v>
      </c>
    </row>
    <row r="45" spans="1:8">
      <c r="A45" s="354">
        <v>24</v>
      </c>
      <c r="B45" s="366" t="s">
        <v>656</v>
      </c>
      <c r="C45" s="501">
        <v>126184523.6400001</v>
      </c>
      <c r="D45" s="501">
        <v>139857136.3699998</v>
      </c>
      <c r="E45" s="562">
        <v>266041660.0099999</v>
      </c>
      <c r="F45" s="501">
        <v>105063480.95840004</v>
      </c>
      <c r="G45" s="501">
        <v>132666118.74929993</v>
      </c>
      <c r="H45" s="562">
        <v>237729599.70769995</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85" zoomScaleNormal="85" workbookViewId="0"/>
  </sheetViews>
  <sheetFormatPr defaultRowHeight="14.5"/>
  <cols>
    <col min="1" max="1" width="8.81640625" style="351"/>
    <col min="2" max="2" width="87.6328125" bestFit="1" customWidth="1"/>
    <col min="3" max="5" width="15.453125" style="498" customWidth="1"/>
    <col min="6" max="8" width="15.453125" customWidth="1"/>
  </cols>
  <sheetData>
    <row r="1" spans="1:12" s="5" customFormat="1" ht="14">
      <c r="A1" s="2" t="s">
        <v>30</v>
      </c>
      <c r="B1" s="3" t="str">
        <f>'Info '!C2</f>
        <v>JSC TBC Bank</v>
      </c>
      <c r="C1" s="493"/>
      <c r="D1" s="494"/>
      <c r="E1" s="494"/>
      <c r="F1" s="4"/>
      <c r="G1" s="4"/>
    </row>
    <row r="2" spans="1:12" s="5" customFormat="1" ht="14">
      <c r="A2" s="2" t="s">
        <v>31</v>
      </c>
      <c r="B2" s="279">
        <f>'1. key ratios '!B2</f>
        <v>45382</v>
      </c>
      <c r="C2" s="495"/>
      <c r="D2" s="496"/>
      <c r="E2" s="496"/>
      <c r="F2" s="7"/>
      <c r="G2" s="7"/>
      <c r="H2" s="8"/>
    </row>
    <row r="3" spans="1:12" ht="15" thickBot="1">
      <c r="A3"/>
    </row>
    <row r="4" spans="1:12">
      <c r="A4" s="681" t="s">
        <v>6</v>
      </c>
      <c r="B4" s="682" t="s">
        <v>94</v>
      </c>
      <c r="C4" s="672" t="s">
        <v>558</v>
      </c>
      <c r="D4" s="672"/>
      <c r="E4" s="672"/>
      <c r="F4" s="683" t="s">
        <v>559</v>
      </c>
      <c r="G4" s="683"/>
      <c r="H4" s="684"/>
    </row>
    <row r="5" spans="1:12">
      <c r="A5" s="681"/>
      <c r="B5" s="682"/>
      <c r="C5" s="503" t="s">
        <v>32</v>
      </c>
      <c r="D5" s="503" t="s">
        <v>33</v>
      </c>
      <c r="E5" s="503" t="s">
        <v>34</v>
      </c>
      <c r="F5" s="353" t="s">
        <v>32</v>
      </c>
      <c r="G5" s="353" t="s">
        <v>33</v>
      </c>
      <c r="H5" s="353" t="s">
        <v>34</v>
      </c>
    </row>
    <row r="6" spans="1:12">
      <c r="A6" s="338">
        <v>1</v>
      </c>
      <c r="B6" s="367" t="s">
        <v>657</v>
      </c>
      <c r="C6" s="566">
        <v>0</v>
      </c>
      <c r="D6" s="566">
        <v>0</v>
      </c>
      <c r="E6" s="567">
        <v>0</v>
      </c>
      <c r="F6" s="566">
        <v>0</v>
      </c>
      <c r="G6" s="566">
        <v>0</v>
      </c>
      <c r="H6" s="568">
        <v>0</v>
      </c>
      <c r="J6" s="502"/>
      <c r="L6" s="505"/>
    </row>
    <row r="7" spans="1:12">
      <c r="A7" s="338">
        <v>2</v>
      </c>
      <c r="B7" s="367" t="s">
        <v>196</v>
      </c>
      <c r="C7" s="566">
        <v>0</v>
      </c>
      <c r="D7" s="566">
        <v>0</v>
      </c>
      <c r="E7" s="567">
        <v>0</v>
      </c>
      <c r="F7" s="566">
        <v>0</v>
      </c>
      <c r="G7" s="566">
        <v>0</v>
      </c>
      <c r="H7" s="568">
        <v>0</v>
      </c>
      <c r="J7" s="502"/>
      <c r="L7" s="505"/>
    </row>
    <row r="8" spans="1:12">
      <c r="A8" s="338">
        <v>3</v>
      </c>
      <c r="B8" s="367" t="s">
        <v>206</v>
      </c>
      <c r="C8" s="566">
        <v>4250079579.7792697</v>
      </c>
      <c r="D8" s="566">
        <v>5741596221.3654461</v>
      </c>
      <c r="E8" s="567">
        <v>9991675801.1447163</v>
      </c>
      <c r="F8" s="566">
        <v>3678775378.6308298</v>
      </c>
      <c r="G8" s="566">
        <v>4920734688.918396</v>
      </c>
      <c r="H8" s="568">
        <v>8599510067.5492249</v>
      </c>
      <c r="J8" s="502"/>
      <c r="L8" s="505"/>
    </row>
    <row r="9" spans="1:12">
      <c r="A9" s="338">
        <v>3.1</v>
      </c>
      <c r="B9" s="368" t="s">
        <v>197</v>
      </c>
      <c r="C9" s="566">
        <v>3778200889.5441699</v>
      </c>
      <c r="D9" s="566">
        <v>5565567914.2605801</v>
      </c>
      <c r="E9" s="567">
        <v>9343768803.8047504</v>
      </c>
      <c r="F9" s="566">
        <v>3208288367.92943</v>
      </c>
      <c r="G9" s="566">
        <v>4608094225.0184097</v>
      </c>
      <c r="H9" s="568">
        <v>7816382592.9478397</v>
      </c>
      <c r="J9" s="502"/>
      <c r="L9" s="505"/>
    </row>
    <row r="10" spans="1:12">
      <c r="A10" s="338">
        <v>3.2</v>
      </c>
      <c r="B10" s="368" t="s">
        <v>193</v>
      </c>
      <c r="C10" s="566">
        <v>471878690.23509997</v>
      </c>
      <c r="D10" s="566">
        <v>176028307.104866</v>
      </c>
      <c r="E10" s="567">
        <v>647906997.33996594</v>
      </c>
      <c r="F10" s="566">
        <v>470487010.70139998</v>
      </c>
      <c r="G10" s="566">
        <v>312640463.89998603</v>
      </c>
      <c r="H10" s="568">
        <v>783127474.60138607</v>
      </c>
      <c r="J10" s="502"/>
      <c r="L10" s="505"/>
    </row>
    <row r="11" spans="1:12">
      <c r="A11" s="338">
        <v>4</v>
      </c>
      <c r="B11" s="369" t="s">
        <v>195</v>
      </c>
      <c r="C11" s="566">
        <v>1605876650</v>
      </c>
      <c r="D11" s="566">
        <v>0</v>
      </c>
      <c r="E11" s="567">
        <v>1605876650</v>
      </c>
      <c r="F11" s="566">
        <v>852705800</v>
      </c>
      <c r="G11" s="566">
        <v>0</v>
      </c>
      <c r="H11" s="568">
        <v>852705800</v>
      </c>
      <c r="J11" s="502"/>
      <c r="L11" s="505"/>
    </row>
    <row r="12" spans="1:12">
      <c r="A12" s="338">
        <v>4.0999999999999996</v>
      </c>
      <c r="B12" s="368" t="s">
        <v>179</v>
      </c>
      <c r="C12" s="566">
        <v>1605876650</v>
      </c>
      <c r="D12" s="566">
        <v>0</v>
      </c>
      <c r="E12" s="567">
        <v>1605876650</v>
      </c>
      <c r="F12" s="566">
        <v>852705800</v>
      </c>
      <c r="G12" s="566">
        <v>0</v>
      </c>
      <c r="H12" s="568">
        <v>852705800</v>
      </c>
      <c r="J12" s="502"/>
      <c r="L12" s="505"/>
    </row>
    <row r="13" spans="1:12">
      <c r="A13" s="338">
        <v>4.2</v>
      </c>
      <c r="B13" s="368" t="s">
        <v>180</v>
      </c>
      <c r="C13" s="566">
        <v>0</v>
      </c>
      <c r="D13" s="566">
        <v>0</v>
      </c>
      <c r="E13" s="567">
        <v>0</v>
      </c>
      <c r="F13" s="566">
        <v>0</v>
      </c>
      <c r="G13" s="566">
        <v>0</v>
      </c>
      <c r="H13" s="568">
        <v>0</v>
      </c>
      <c r="J13" s="502"/>
      <c r="L13" s="505"/>
    </row>
    <row r="14" spans="1:12">
      <c r="A14" s="338">
        <v>5</v>
      </c>
      <c r="B14" s="369" t="s">
        <v>205</v>
      </c>
      <c r="C14" s="566">
        <v>22740702966.437931</v>
      </c>
      <c r="D14" s="566">
        <v>25015956850.796753</v>
      </c>
      <c r="E14" s="567">
        <v>47756659817.23468</v>
      </c>
      <c r="F14" s="566">
        <v>16830622001.42338</v>
      </c>
      <c r="G14" s="566">
        <v>22103016570.290756</v>
      </c>
      <c r="H14" s="568">
        <v>38933638571.714134</v>
      </c>
      <c r="J14" s="502"/>
      <c r="L14" s="505"/>
    </row>
    <row r="15" spans="1:12">
      <c r="A15" s="338">
        <v>5.0999999999999996</v>
      </c>
      <c r="B15" s="370" t="s">
        <v>183</v>
      </c>
      <c r="C15" s="566">
        <v>397767190.61249697</v>
      </c>
      <c r="D15" s="566">
        <v>531834438.73546797</v>
      </c>
      <c r="E15" s="567">
        <v>929601629.347965</v>
      </c>
      <c r="F15" s="566">
        <v>377901424.66590899</v>
      </c>
      <c r="G15" s="566">
        <v>519466054.49740303</v>
      </c>
      <c r="H15" s="568">
        <v>897367479.16331196</v>
      </c>
      <c r="J15" s="502"/>
      <c r="L15" s="505"/>
    </row>
    <row r="16" spans="1:12">
      <c r="A16" s="338">
        <v>5.2</v>
      </c>
      <c r="B16" s="370" t="s">
        <v>182</v>
      </c>
      <c r="C16" s="566">
        <v>266653926.65002</v>
      </c>
      <c r="D16" s="566">
        <v>1929743.689789</v>
      </c>
      <c r="E16" s="567">
        <v>268583670.339809</v>
      </c>
      <c r="F16" s="566">
        <v>233033571.88699999</v>
      </c>
      <c r="G16" s="566">
        <v>2569748.6864240002</v>
      </c>
      <c r="H16" s="568">
        <v>235603320.57342398</v>
      </c>
      <c r="J16" s="502"/>
      <c r="L16" s="505"/>
    </row>
    <row r="17" spans="1:12">
      <c r="A17" s="338">
        <v>5.3</v>
      </c>
      <c r="B17" s="370" t="s">
        <v>181</v>
      </c>
      <c r="C17" s="566">
        <v>15624195990.808701</v>
      </c>
      <c r="D17" s="566">
        <v>19232391146.949821</v>
      </c>
      <c r="E17" s="567">
        <v>34856587137.758522</v>
      </c>
      <c r="F17" s="566">
        <v>11560604540.10335</v>
      </c>
      <c r="G17" s="566">
        <v>18770052285.996784</v>
      </c>
      <c r="H17" s="568">
        <v>30330656826.100136</v>
      </c>
      <c r="J17" s="502"/>
      <c r="L17" s="505"/>
    </row>
    <row r="18" spans="1:12">
      <c r="A18" s="338" t="s">
        <v>15</v>
      </c>
      <c r="B18" s="371" t="s">
        <v>36</v>
      </c>
      <c r="C18" s="566">
        <v>9311583467.5691109</v>
      </c>
      <c r="D18" s="566">
        <v>6650456614.7007198</v>
      </c>
      <c r="E18" s="567">
        <v>15962040082.269831</v>
      </c>
      <c r="F18" s="566">
        <v>6755646608.91961</v>
      </c>
      <c r="G18" s="566">
        <v>8617354030.1780205</v>
      </c>
      <c r="H18" s="568">
        <v>15373000639.09763</v>
      </c>
      <c r="J18" s="502"/>
      <c r="L18" s="505"/>
    </row>
    <row r="19" spans="1:12">
      <c r="A19" s="338" t="s">
        <v>16</v>
      </c>
      <c r="B19" s="371" t="s">
        <v>37</v>
      </c>
      <c r="C19" s="566">
        <v>2762830901.0697899</v>
      </c>
      <c r="D19" s="566">
        <v>6154744260.8311596</v>
      </c>
      <c r="E19" s="567">
        <v>8917575161.9009495</v>
      </c>
      <c r="F19" s="566">
        <v>2395533579.7287102</v>
      </c>
      <c r="G19" s="566">
        <v>5551059326.9299202</v>
      </c>
      <c r="H19" s="568">
        <v>7946592906.6586304</v>
      </c>
      <c r="J19" s="502"/>
      <c r="L19" s="505"/>
    </row>
    <row r="20" spans="1:12">
      <c r="A20" s="338" t="s">
        <v>17</v>
      </c>
      <c r="B20" s="371" t="s">
        <v>38</v>
      </c>
      <c r="C20" s="566">
        <v>0</v>
      </c>
      <c r="D20" s="566">
        <v>0</v>
      </c>
      <c r="E20" s="567">
        <v>0</v>
      </c>
      <c r="F20" s="566">
        <v>0</v>
      </c>
      <c r="G20" s="566">
        <v>0</v>
      </c>
      <c r="H20" s="568">
        <v>0</v>
      </c>
      <c r="J20" s="502"/>
      <c r="L20" s="505"/>
    </row>
    <row r="21" spans="1:12">
      <c r="A21" s="338" t="s">
        <v>18</v>
      </c>
      <c r="B21" s="371" t="s">
        <v>39</v>
      </c>
      <c r="C21" s="566">
        <v>2356566717.6112199</v>
      </c>
      <c r="D21" s="566">
        <v>4905542903.4562397</v>
      </c>
      <c r="E21" s="567">
        <v>7262109621.0674591</v>
      </c>
      <c r="F21" s="566">
        <v>1914219821.97651</v>
      </c>
      <c r="G21" s="566">
        <v>4198626372.2259302</v>
      </c>
      <c r="H21" s="568">
        <v>6112846194.2024403</v>
      </c>
      <c r="J21" s="502"/>
      <c r="L21" s="505"/>
    </row>
    <row r="22" spans="1:12">
      <c r="A22" s="338" t="s">
        <v>19</v>
      </c>
      <c r="B22" s="371" t="s">
        <v>40</v>
      </c>
      <c r="C22" s="566">
        <v>1193214904.5585799</v>
      </c>
      <c r="D22" s="566">
        <v>1521647367.9617</v>
      </c>
      <c r="E22" s="567">
        <v>2714862272.5202799</v>
      </c>
      <c r="F22" s="566">
        <v>495204529.478522</v>
      </c>
      <c r="G22" s="566">
        <v>403012556.66291499</v>
      </c>
      <c r="H22" s="568">
        <v>898217086.14143705</v>
      </c>
      <c r="J22" s="502"/>
      <c r="L22" s="505"/>
    </row>
    <row r="23" spans="1:12">
      <c r="A23" s="338">
        <v>5.4</v>
      </c>
      <c r="B23" s="370" t="s">
        <v>184</v>
      </c>
      <c r="C23" s="566">
        <v>4769390714.2158403</v>
      </c>
      <c r="D23" s="566">
        <v>4100289783.3224702</v>
      </c>
      <c r="E23" s="567">
        <v>8869680497.538311</v>
      </c>
      <c r="F23" s="566">
        <v>3489881069.8755398</v>
      </c>
      <c r="G23" s="566">
        <v>1985777321.8807099</v>
      </c>
      <c r="H23" s="568">
        <v>5475658391.7562494</v>
      </c>
      <c r="J23" s="502"/>
      <c r="L23" s="505"/>
    </row>
    <row r="24" spans="1:12">
      <c r="A24" s="338">
        <v>5.5</v>
      </c>
      <c r="B24" s="370" t="s">
        <v>185</v>
      </c>
      <c r="C24" s="566">
        <v>2047686.725104</v>
      </c>
      <c r="D24" s="566">
        <v>54561612.332181998</v>
      </c>
      <c r="E24" s="567">
        <v>56609299.057285994</v>
      </c>
      <c r="F24" s="566">
        <v>1945204.3670650001</v>
      </c>
      <c r="G24" s="566">
        <v>622801.94121800002</v>
      </c>
      <c r="H24" s="568">
        <v>2568006.3082830003</v>
      </c>
      <c r="J24" s="502"/>
      <c r="L24" s="505"/>
    </row>
    <row r="25" spans="1:12">
      <c r="A25" s="338">
        <v>5.6</v>
      </c>
      <c r="B25" s="370" t="s">
        <v>186</v>
      </c>
      <c r="C25" s="566">
        <v>17794972.129978001</v>
      </c>
      <c r="D25" s="566">
        <v>10234161.912</v>
      </c>
      <c r="E25" s="567">
        <v>28029134.041978002</v>
      </c>
      <c r="F25" s="566">
        <v>9812157.5757040009</v>
      </c>
      <c r="G25" s="566">
        <v>0</v>
      </c>
      <c r="H25" s="568">
        <v>9812157.5757040009</v>
      </c>
      <c r="J25" s="502"/>
      <c r="L25" s="505"/>
    </row>
    <row r="26" spans="1:12">
      <c r="A26" s="338">
        <v>5.7</v>
      </c>
      <c r="B26" s="370" t="s">
        <v>40</v>
      </c>
      <c r="C26" s="566">
        <v>1662852485.29579</v>
      </c>
      <c r="D26" s="566">
        <v>1084715963.85502</v>
      </c>
      <c r="E26" s="567">
        <v>2747568449.1508102</v>
      </c>
      <c r="F26" s="566">
        <v>1157444032.9488101</v>
      </c>
      <c r="G26" s="566">
        <v>824528357.28821695</v>
      </c>
      <c r="H26" s="568">
        <v>1981972390.2370272</v>
      </c>
      <c r="J26" s="502"/>
      <c r="L26" s="505"/>
    </row>
    <row r="27" spans="1:12">
      <c r="A27" s="338">
        <v>6</v>
      </c>
      <c r="B27" s="372" t="s">
        <v>658</v>
      </c>
      <c r="C27" s="566">
        <v>470412354.88</v>
      </c>
      <c r="D27" s="566">
        <v>652429959.09510005</v>
      </c>
      <c r="E27" s="567">
        <v>1122842313.9751</v>
      </c>
      <c r="F27" s="566">
        <v>537934557.44000006</v>
      </c>
      <c r="G27" s="566">
        <v>665448972.90467596</v>
      </c>
      <c r="H27" s="568">
        <v>1203383530.344676</v>
      </c>
      <c r="J27" s="502"/>
      <c r="L27" s="505"/>
    </row>
    <row r="28" spans="1:12">
      <c r="A28" s="338">
        <v>7</v>
      </c>
      <c r="B28" s="372" t="s">
        <v>659</v>
      </c>
      <c r="C28" s="566">
        <v>1178970353.1800001</v>
      </c>
      <c r="D28" s="566">
        <v>1019732525.39061</v>
      </c>
      <c r="E28" s="567">
        <v>2198702878.57061</v>
      </c>
      <c r="F28" s="566">
        <v>966471409.16999996</v>
      </c>
      <c r="G28" s="566">
        <v>897926236.78313398</v>
      </c>
      <c r="H28" s="568">
        <v>1864397645.9531341</v>
      </c>
      <c r="J28" s="502"/>
      <c r="L28" s="505"/>
    </row>
    <row r="29" spans="1:12">
      <c r="A29" s="338">
        <v>8</v>
      </c>
      <c r="B29" s="372" t="s">
        <v>194</v>
      </c>
      <c r="C29" s="566">
        <v>63214015.390000001</v>
      </c>
      <c r="D29" s="566">
        <v>157409231.264954</v>
      </c>
      <c r="E29" s="567">
        <v>220623246.65495402</v>
      </c>
      <c r="F29" s="566">
        <v>57558390.100000001</v>
      </c>
      <c r="G29" s="566">
        <v>225059812.71819001</v>
      </c>
      <c r="H29" s="568">
        <v>282618202.81819004</v>
      </c>
      <c r="J29" s="502"/>
      <c r="L29" s="505"/>
    </row>
    <row r="30" spans="1:12">
      <c r="A30" s="338">
        <v>9</v>
      </c>
      <c r="B30" s="373" t="s">
        <v>211</v>
      </c>
      <c r="C30" s="566">
        <v>1669877008.3498001</v>
      </c>
      <c r="D30" s="566">
        <v>6412963159.0971203</v>
      </c>
      <c r="E30" s="567">
        <v>8082840167.4469204</v>
      </c>
      <c r="F30" s="566">
        <v>1553663014.3104</v>
      </c>
      <c r="G30" s="566">
        <v>6446629089.1887598</v>
      </c>
      <c r="H30" s="568">
        <v>8000292103.4991598</v>
      </c>
      <c r="J30" s="502"/>
      <c r="L30" s="505"/>
    </row>
    <row r="31" spans="1:12">
      <c r="A31" s="338">
        <v>9.1</v>
      </c>
      <c r="B31" s="374" t="s">
        <v>201</v>
      </c>
      <c r="C31" s="566">
        <v>1432103717.2125001</v>
      </c>
      <c r="D31" s="566">
        <v>2635825582.20855</v>
      </c>
      <c r="E31" s="567">
        <v>4067929299.4210501</v>
      </c>
      <c r="F31" s="566">
        <v>1063159620.4002</v>
      </c>
      <c r="G31" s="566">
        <v>2931644251.75456</v>
      </c>
      <c r="H31" s="568">
        <v>3994803872.1547599</v>
      </c>
      <c r="J31" s="502"/>
      <c r="L31" s="505"/>
    </row>
    <row r="32" spans="1:12">
      <c r="A32" s="338">
        <v>9.1999999999999993</v>
      </c>
      <c r="B32" s="374" t="s">
        <v>202</v>
      </c>
      <c r="C32" s="566">
        <v>237773291.13730001</v>
      </c>
      <c r="D32" s="566">
        <v>3757955996.8885698</v>
      </c>
      <c r="E32" s="567">
        <v>3995729288.0258698</v>
      </c>
      <c r="F32" s="566">
        <v>490503393.9102</v>
      </c>
      <c r="G32" s="566">
        <v>3496595917.4341998</v>
      </c>
      <c r="H32" s="568">
        <v>3987099311.3443999</v>
      </c>
      <c r="J32" s="502"/>
      <c r="L32" s="505"/>
    </row>
    <row r="33" spans="1:12">
      <c r="A33" s="338">
        <v>9.3000000000000007</v>
      </c>
      <c r="B33" s="374" t="s">
        <v>198</v>
      </c>
      <c r="C33" s="566">
        <v>0</v>
      </c>
      <c r="D33" s="566">
        <v>19181580</v>
      </c>
      <c r="E33" s="567">
        <v>19181580</v>
      </c>
      <c r="F33" s="566">
        <v>0</v>
      </c>
      <c r="G33" s="566">
        <v>18388920</v>
      </c>
      <c r="H33" s="568">
        <v>18388920</v>
      </c>
      <c r="J33" s="502"/>
      <c r="L33" s="505"/>
    </row>
    <row r="34" spans="1:12">
      <c r="A34" s="338">
        <v>9.4</v>
      </c>
      <c r="B34" s="374" t="s">
        <v>199</v>
      </c>
      <c r="C34" s="566">
        <v>0</v>
      </c>
      <c r="D34" s="566">
        <v>0</v>
      </c>
      <c r="E34" s="567">
        <v>0</v>
      </c>
      <c r="F34" s="566">
        <v>0</v>
      </c>
      <c r="G34" s="566">
        <v>0</v>
      </c>
      <c r="H34" s="568">
        <v>0</v>
      </c>
      <c r="J34" s="502"/>
      <c r="L34" s="505"/>
    </row>
    <row r="35" spans="1:12">
      <c r="A35" s="338">
        <v>9.5</v>
      </c>
      <c r="B35" s="374" t="s">
        <v>200</v>
      </c>
      <c r="C35" s="566">
        <v>0</v>
      </c>
      <c r="D35" s="566">
        <v>0</v>
      </c>
      <c r="E35" s="567">
        <v>0</v>
      </c>
      <c r="F35" s="566">
        <v>0</v>
      </c>
      <c r="G35" s="566">
        <v>0</v>
      </c>
      <c r="H35" s="568">
        <v>0</v>
      </c>
      <c r="J35" s="502"/>
      <c r="L35" s="505"/>
    </row>
    <row r="36" spans="1:12">
      <c r="A36" s="338">
        <v>9.6</v>
      </c>
      <c r="B36" s="374" t="s">
        <v>203</v>
      </c>
      <c r="C36" s="566">
        <v>0</v>
      </c>
      <c r="D36" s="566">
        <v>0</v>
      </c>
      <c r="E36" s="567">
        <v>0</v>
      </c>
      <c r="F36" s="566">
        <v>0</v>
      </c>
      <c r="G36" s="566">
        <v>0</v>
      </c>
      <c r="H36" s="568">
        <v>0</v>
      </c>
      <c r="J36" s="502"/>
      <c r="L36" s="505"/>
    </row>
    <row r="37" spans="1:12">
      <c r="A37" s="338">
        <v>9.6999999999999993</v>
      </c>
      <c r="B37" s="374" t="s">
        <v>204</v>
      </c>
      <c r="C37" s="566">
        <v>0</v>
      </c>
      <c r="D37" s="566">
        <v>0</v>
      </c>
      <c r="E37" s="567">
        <v>0</v>
      </c>
      <c r="F37" s="566">
        <v>0</v>
      </c>
      <c r="G37" s="566">
        <v>0</v>
      </c>
      <c r="H37" s="568">
        <v>0</v>
      </c>
      <c r="J37" s="502"/>
      <c r="L37" s="505"/>
    </row>
    <row r="38" spans="1:12">
      <c r="A38" s="338">
        <v>10</v>
      </c>
      <c r="B38" s="369" t="s">
        <v>207</v>
      </c>
      <c r="C38" s="566">
        <v>404599658.85880005</v>
      </c>
      <c r="D38" s="566">
        <v>1066427322.7637</v>
      </c>
      <c r="E38" s="567">
        <v>1471026981.6224999</v>
      </c>
      <c r="F38" s="566">
        <v>1005873305.8948951</v>
      </c>
      <c r="G38" s="566">
        <v>102739230.99634901</v>
      </c>
      <c r="H38" s="568">
        <v>1108612536.8912442</v>
      </c>
      <c r="J38" s="502"/>
      <c r="L38" s="505"/>
    </row>
    <row r="39" spans="1:12">
      <c r="A39" s="338">
        <v>10.1</v>
      </c>
      <c r="B39" s="375" t="s">
        <v>208</v>
      </c>
      <c r="C39" s="566">
        <v>20617386.399999999</v>
      </c>
      <c r="D39" s="566">
        <v>1478652.2106399999</v>
      </c>
      <c r="E39" s="567">
        <v>22096038.610639997</v>
      </c>
      <c r="F39" s="566">
        <v>53745729.150600001</v>
      </c>
      <c r="G39" s="566">
        <v>546654.60939999996</v>
      </c>
      <c r="H39" s="568">
        <v>54292383.759999998</v>
      </c>
      <c r="J39" s="502"/>
      <c r="L39" s="505"/>
    </row>
    <row r="40" spans="1:12">
      <c r="A40" s="338">
        <v>10.199999999999999</v>
      </c>
      <c r="B40" s="375" t="s">
        <v>209</v>
      </c>
      <c r="C40" s="566">
        <v>54671007.124700002</v>
      </c>
      <c r="D40" s="566">
        <v>68155089.078008905</v>
      </c>
      <c r="E40" s="567">
        <v>122826096.2027089</v>
      </c>
      <c r="F40" s="566">
        <v>14604605.060000001</v>
      </c>
      <c r="G40" s="566">
        <v>232576.27710000001</v>
      </c>
      <c r="H40" s="568">
        <v>14837181.337100001</v>
      </c>
      <c r="J40" s="502"/>
      <c r="L40" s="505"/>
    </row>
    <row r="41" spans="1:12">
      <c r="A41" s="338">
        <v>10.3</v>
      </c>
      <c r="B41" s="375" t="s">
        <v>212</v>
      </c>
      <c r="C41" s="566">
        <v>94526345.450000003</v>
      </c>
      <c r="D41" s="566">
        <v>38844408.016298003</v>
      </c>
      <c r="E41" s="567">
        <v>133370753.46629801</v>
      </c>
      <c r="F41" s="566">
        <v>639128285.01429498</v>
      </c>
      <c r="G41" s="566">
        <v>48509603.620397002</v>
      </c>
      <c r="H41" s="568">
        <v>687637888.63469195</v>
      </c>
      <c r="J41" s="502"/>
      <c r="L41" s="505"/>
    </row>
    <row r="42" spans="1:12" ht="25">
      <c r="A42" s="338">
        <v>10.4</v>
      </c>
      <c r="B42" s="375" t="s">
        <v>213</v>
      </c>
      <c r="C42" s="566">
        <v>100477942.1288</v>
      </c>
      <c r="D42" s="566">
        <v>107384849.49504501</v>
      </c>
      <c r="E42" s="567">
        <v>207862791.62384501</v>
      </c>
      <c r="F42" s="566">
        <v>298394686.67000002</v>
      </c>
      <c r="G42" s="566">
        <v>53450396.489451997</v>
      </c>
      <c r="H42" s="568">
        <v>351845083.15945202</v>
      </c>
      <c r="J42" s="502"/>
      <c r="L42" s="505"/>
    </row>
    <row r="43" spans="1:12" ht="15" thickBot="1">
      <c r="A43" s="338">
        <v>11</v>
      </c>
      <c r="B43" s="118" t="s">
        <v>210</v>
      </c>
      <c r="C43" s="566">
        <v>3390583.0000000005</v>
      </c>
      <c r="D43" s="566">
        <v>26798868.706225999</v>
      </c>
      <c r="E43" s="567">
        <v>30189451.706225999</v>
      </c>
      <c r="F43" s="566">
        <v>1665390.5599999998</v>
      </c>
      <c r="G43" s="566">
        <v>27820780.991942003</v>
      </c>
      <c r="H43" s="568">
        <v>29486171.551942002</v>
      </c>
      <c r="J43" s="502"/>
      <c r="L43" s="505"/>
    </row>
    <row r="44" spans="1:12">
      <c r="C44" s="504"/>
      <c r="D44" s="504"/>
      <c r="E44" s="504"/>
      <c r="F44" s="376"/>
      <c r="G44" s="376"/>
      <c r="H44" s="376"/>
    </row>
    <row r="45" spans="1:12">
      <c r="C45" s="504"/>
      <c r="D45" s="504"/>
      <c r="E45" s="504"/>
      <c r="F45" s="376"/>
      <c r="G45" s="376"/>
      <c r="H45" s="376"/>
    </row>
    <row r="46" spans="1:12">
      <c r="C46" s="504"/>
      <c r="D46" s="504"/>
      <c r="E46" s="504"/>
      <c r="F46" s="376"/>
      <c r="G46" s="376"/>
      <c r="H46" s="376"/>
    </row>
    <row r="47" spans="1:12">
      <c r="C47" s="504"/>
      <c r="D47" s="504"/>
      <c r="E47" s="504"/>
      <c r="F47" s="376"/>
      <c r="G47" s="376"/>
      <c r="H47" s="376"/>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defaultColWidth="9.1796875" defaultRowHeight="12.5"/>
  <cols>
    <col min="1" max="1" width="9.54296875" style="4" bestFit="1" customWidth="1"/>
    <col min="2" max="2" width="93.54296875" style="4" customWidth="1"/>
    <col min="3" max="4" width="13.6328125" style="4" bestFit="1" customWidth="1"/>
    <col min="5" max="7" width="13.6328125" style="17" bestFit="1" customWidth="1"/>
    <col min="8" max="11" width="9.81640625" style="17" customWidth="1"/>
    <col min="12" max="16384" width="9.1796875" style="17"/>
  </cols>
  <sheetData>
    <row r="1" spans="1:8">
      <c r="A1" s="2" t="s">
        <v>30</v>
      </c>
      <c r="B1" s="3" t="str">
        <f>'Info '!C2</f>
        <v>JSC TBC Bank</v>
      </c>
      <c r="C1" s="3"/>
    </row>
    <row r="2" spans="1:8">
      <c r="A2" s="2" t="s">
        <v>31</v>
      </c>
      <c r="B2" s="279">
        <f>'1. key ratios '!B2</f>
        <v>45382</v>
      </c>
      <c r="C2" s="6"/>
      <c r="D2" s="7"/>
      <c r="E2" s="20"/>
      <c r="F2" s="20"/>
      <c r="G2" s="20"/>
      <c r="H2" s="20"/>
    </row>
    <row r="3" spans="1:8">
      <c r="A3" s="2"/>
      <c r="B3" s="3"/>
      <c r="C3" s="6"/>
      <c r="D3" s="7"/>
      <c r="E3" s="20"/>
      <c r="F3" s="20"/>
      <c r="G3" s="20"/>
      <c r="H3" s="20"/>
    </row>
    <row r="4" spans="1:8" ht="15" customHeight="1" thickBot="1">
      <c r="A4" s="7" t="s">
        <v>96</v>
      </c>
      <c r="B4" s="82" t="s">
        <v>187</v>
      </c>
      <c r="C4" s="21" t="s">
        <v>35</v>
      </c>
    </row>
    <row r="5" spans="1:8" ht="15" customHeight="1">
      <c r="A5" s="139" t="s">
        <v>6</v>
      </c>
      <c r="B5" s="140"/>
      <c r="C5" s="277" t="s">
        <v>747</v>
      </c>
      <c r="D5" s="277" t="s">
        <v>748</v>
      </c>
      <c r="E5" s="277" t="s">
        <v>749</v>
      </c>
      <c r="F5" s="277" t="s">
        <v>750</v>
      </c>
      <c r="G5" s="278" t="s">
        <v>751</v>
      </c>
    </row>
    <row r="6" spans="1:8" ht="15" customHeight="1">
      <c r="A6" s="22">
        <v>1</v>
      </c>
      <c r="B6" s="223" t="s">
        <v>191</v>
      </c>
      <c r="C6" s="569">
        <v>21334426989.053387</v>
      </c>
      <c r="D6" s="570">
        <v>21018445429.855476</v>
      </c>
      <c r="E6" s="571">
        <v>19953719756.055115</v>
      </c>
      <c r="F6" s="569">
        <v>18796064318.403576</v>
      </c>
      <c r="G6" s="572">
        <v>18112219200.910744</v>
      </c>
    </row>
    <row r="7" spans="1:8" ht="15" customHeight="1">
      <c r="A7" s="22">
        <v>1.1000000000000001</v>
      </c>
      <c r="B7" s="223" t="s">
        <v>357</v>
      </c>
      <c r="C7" s="573">
        <v>19856548944.035702</v>
      </c>
      <c r="D7" s="573">
        <v>19668732432.657875</v>
      </c>
      <c r="E7" s="573">
        <v>18634295055.909477</v>
      </c>
      <c r="F7" s="573">
        <v>17561009604.112816</v>
      </c>
      <c r="G7" s="573">
        <v>16865749622.993767</v>
      </c>
    </row>
    <row r="8" spans="1:8" ht="13">
      <c r="A8" s="22" t="s">
        <v>14</v>
      </c>
      <c r="B8" s="223" t="s">
        <v>95</v>
      </c>
      <c r="C8" s="573">
        <v>26556743.758000001</v>
      </c>
      <c r="D8" s="573">
        <v>26556743.758000001</v>
      </c>
      <c r="E8" s="573">
        <v>29108544.867899999</v>
      </c>
      <c r="F8" s="573">
        <v>29108544.867899999</v>
      </c>
      <c r="G8" s="573">
        <v>29108544.867899999</v>
      </c>
    </row>
    <row r="9" spans="1:8" ht="15" customHeight="1">
      <c r="A9" s="22">
        <v>1.2</v>
      </c>
      <c r="B9" s="224" t="s">
        <v>94</v>
      </c>
      <c r="C9" s="573">
        <v>1380796763.8080451</v>
      </c>
      <c r="D9" s="573">
        <v>1289785255.50542</v>
      </c>
      <c r="E9" s="573">
        <v>1260916295.4050052</v>
      </c>
      <c r="F9" s="573">
        <v>1162602222.084528</v>
      </c>
      <c r="G9" s="573">
        <v>1192102674.3048613</v>
      </c>
    </row>
    <row r="10" spans="1:8" ht="15" customHeight="1">
      <c r="A10" s="22">
        <v>1.3</v>
      </c>
      <c r="B10" s="223" t="s">
        <v>28</v>
      </c>
      <c r="C10" s="573">
        <v>97081281.209641725</v>
      </c>
      <c r="D10" s="573">
        <v>59927741.692181557</v>
      </c>
      <c r="E10" s="573">
        <v>58508404.740630999</v>
      </c>
      <c r="F10" s="573">
        <v>72452492.206234038</v>
      </c>
      <c r="G10" s="573">
        <v>54366903.612112358</v>
      </c>
    </row>
    <row r="11" spans="1:8" ht="15" customHeight="1">
      <c r="A11" s="22">
        <v>2</v>
      </c>
      <c r="B11" s="223" t="s">
        <v>188</v>
      </c>
      <c r="C11" s="573">
        <v>24566090.723965138</v>
      </c>
      <c r="D11" s="573">
        <v>69879418.298762724</v>
      </c>
      <c r="E11" s="573">
        <v>77956617.507061094</v>
      </c>
      <c r="F11" s="573">
        <v>20084941.503317785</v>
      </c>
      <c r="G11" s="573">
        <v>18174618.59038027</v>
      </c>
    </row>
    <row r="12" spans="1:8" ht="15" customHeight="1">
      <c r="A12" s="22">
        <v>3</v>
      </c>
      <c r="B12" s="223" t="s">
        <v>189</v>
      </c>
      <c r="C12" s="573">
        <v>3248364960.2509365</v>
      </c>
      <c r="D12" s="573">
        <v>3248364960.2509365</v>
      </c>
      <c r="E12" s="573">
        <v>2636658633.7196875</v>
      </c>
      <c r="F12" s="573">
        <v>2636658633.7196875</v>
      </c>
      <c r="G12" s="573">
        <v>2636658633.7196875</v>
      </c>
    </row>
    <row r="13" spans="1:8" ht="15" customHeight="1" thickBot="1">
      <c r="A13" s="24">
        <v>4</v>
      </c>
      <c r="B13" s="25" t="s">
        <v>190</v>
      </c>
      <c r="C13" s="574">
        <v>24607358040.02829</v>
      </c>
      <c r="D13" s="575">
        <v>24336689808.405174</v>
      </c>
      <c r="E13" s="576">
        <v>22668335007.281864</v>
      </c>
      <c r="F13" s="574">
        <v>21452807893.626583</v>
      </c>
      <c r="G13" s="577">
        <v>20767052453.220814</v>
      </c>
    </row>
    <row r="14" spans="1:8">
      <c r="B14" s="28"/>
    </row>
    <row r="15" spans="1:8" ht="25">
      <c r="B15" s="29" t="s">
        <v>358</v>
      </c>
    </row>
    <row r="16" spans="1:8">
      <c r="B16" s="29"/>
    </row>
    <row r="17" s="17" customFormat="1" ht="10"/>
    <row r="18" s="17" customFormat="1" ht="10"/>
    <row r="19" s="17" customFormat="1" ht="10"/>
    <row r="20" s="17" customFormat="1" ht="10"/>
    <row r="21" s="17" customFormat="1" ht="10"/>
    <row r="22" s="17" customFormat="1" ht="10"/>
    <row r="23" s="17" customFormat="1" ht="10"/>
    <row r="24" s="17" customFormat="1" ht="10"/>
    <row r="25" s="17" customFormat="1" ht="10"/>
    <row r="26" s="17" customFormat="1" ht="10"/>
    <row r="27" s="17" customFormat="1" ht="10"/>
    <row r="28" s="17" customFormat="1" ht="10"/>
    <row r="29" s="17" customFormat="1" ht="10"/>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85" zoomScaleNormal="85" workbookViewId="0">
      <pane xSplit="1" ySplit="4" topLeftCell="B5" activePane="bottomRight" state="frozen"/>
      <selection activeCell="B23" sqref="B23"/>
      <selection pane="topRight" activeCell="B23" sqref="B23"/>
      <selection pane="bottomLeft" activeCell="B23" sqref="B23"/>
      <selection pane="bottomRight" activeCell="B5" sqref="B5"/>
    </sheetView>
  </sheetViews>
  <sheetFormatPr defaultColWidth="9.1796875" defaultRowHeight="14"/>
  <cols>
    <col min="1" max="1" width="9.54296875" style="4" bestFit="1" customWidth="1"/>
    <col min="2" max="2" width="65.54296875" style="4" customWidth="1"/>
    <col min="3" max="3" width="40.1796875" style="4" bestFit="1" customWidth="1"/>
    <col min="4" max="16384" width="9.1796875" style="5"/>
  </cols>
  <sheetData>
    <row r="1" spans="1:8">
      <c r="A1" s="2" t="s">
        <v>30</v>
      </c>
      <c r="B1" s="3" t="str">
        <f>'Info '!C2</f>
        <v>JSC TBC Bank</v>
      </c>
    </row>
    <row r="2" spans="1:8">
      <c r="A2" s="2" t="s">
        <v>31</v>
      </c>
      <c r="B2" s="279">
        <f>'1. key ratios '!B2</f>
        <v>45382</v>
      </c>
    </row>
    <row r="4" spans="1:8" ht="28" customHeight="1" thickBot="1">
      <c r="A4" s="30" t="s">
        <v>41</v>
      </c>
      <c r="B4" s="31" t="s">
        <v>163</v>
      </c>
      <c r="C4" s="32"/>
    </row>
    <row r="5" spans="1:8">
      <c r="A5" s="33"/>
      <c r="B5" s="271" t="s">
        <v>42</v>
      </c>
      <c r="C5" s="272" t="s">
        <v>371</v>
      </c>
    </row>
    <row r="6" spans="1:8">
      <c r="A6" s="34">
        <v>1</v>
      </c>
      <c r="B6" s="486" t="s">
        <v>712</v>
      </c>
      <c r="C6" s="487" t="s">
        <v>713</v>
      </c>
    </row>
    <row r="7" spans="1:8">
      <c r="A7" s="34">
        <v>2</v>
      </c>
      <c r="B7" s="486" t="s">
        <v>714</v>
      </c>
      <c r="C7" s="487" t="s">
        <v>715</v>
      </c>
    </row>
    <row r="8" spans="1:8">
      <c r="A8" s="34">
        <v>3</v>
      </c>
      <c r="B8" s="486" t="s">
        <v>716</v>
      </c>
      <c r="C8" s="487" t="s">
        <v>715</v>
      </c>
    </row>
    <row r="9" spans="1:8">
      <c r="A9" s="34">
        <v>4</v>
      </c>
      <c r="B9" s="486" t="s">
        <v>717</v>
      </c>
      <c r="C9" s="487" t="s">
        <v>715</v>
      </c>
    </row>
    <row r="10" spans="1:8">
      <c r="A10" s="34">
        <v>5</v>
      </c>
      <c r="B10" s="486" t="s">
        <v>718</v>
      </c>
      <c r="C10" s="487" t="s">
        <v>715</v>
      </c>
    </row>
    <row r="11" spans="1:8">
      <c r="A11" s="34">
        <v>6</v>
      </c>
      <c r="B11" s="486" t="s">
        <v>719</v>
      </c>
      <c r="C11" s="487" t="s">
        <v>715</v>
      </c>
    </row>
    <row r="12" spans="1:8">
      <c r="A12" s="34">
        <v>7</v>
      </c>
      <c r="B12" s="486" t="s">
        <v>720</v>
      </c>
      <c r="C12" s="487" t="s">
        <v>715</v>
      </c>
      <c r="H12" s="37"/>
    </row>
    <row r="13" spans="1:8">
      <c r="A13" s="34">
        <v>8</v>
      </c>
      <c r="B13" s="486" t="s">
        <v>743</v>
      </c>
      <c r="C13" s="487" t="s">
        <v>715</v>
      </c>
    </row>
    <row r="14" spans="1:8">
      <c r="A14" s="34"/>
      <c r="B14" s="35"/>
      <c r="C14" s="36"/>
    </row>
    <row r="15" spans="1:8">
      <c r="A15" s="34"/>
      <c r="B15" s="35"/>
      <c r="C15" s="36"/>
    </row>
    <row r="16" spans="1:8">
      <c r="A16" s="34"/>
      <c r="B16" s="273"/>
      <c r="C16" s="274"/>
    </row>
    <row r="17" spans="1:3">
      <c r="A17" s="34"/>
      <c r="B17" s="275" t="s">
        <v>43</v>
      </c>
      <c r="C17" s="276" t="s">
        <v>372</v>
      </c>
    </row>
    <row r="18" spans="1:3">
      <c r="A18" s="34">
        <v>1</v>
      </c>
      <c r="B18" s="486" t="s">
        <v>721</v>
      </c>
      <c r="C18" s="488" t="s">
        <v>722</v>
      </c>
    </row>
    <row r="19" spans="1:3">
      <c r="A19" s="34">
        <v>2</v>
      </c>
      <c r="B19" s="486" t="s">
        <v>723</v>
      </c>
      <c r="C19" s="488" t="s">
        <v>724</v>
      </c>
    </row>
    <row r="20" spans="1:3">
      <c r="A20" s="34">
        <v>3</v>
      </c>
      <c r="B20" s="486" t="s">
        <v>725</v>
      </c>
      <c r="C20" s="488" t="s">
        <v>726</v>
      </c>
    </row>
    <row r="21" spans="1:3">
      <c r="A21" s="34">
        <v>4</v>
      </c>
      <c r="B21" s="486" t="s">
        <v>727</v>
      </c>
      <c r="C21" s="488" t="s">
        <v>728</v>
      </c>
    </row>
    <row r="22" spans="1:3">
      <c r="A22" s="34">
        <v>5</v>
      </c>
      <c r="B22" s="531" t="s">
        <v>729</v>
      </c>
      <c r="C22" s="488" t="s">
        <v>730</v>
      </c>
    </row>
    <row r="23" spans="1:3">
      <c r="A23" s="34"/>
      <c r="B23" s="35"/>
      <c r="C23" s="38"/>
    </row>
    <row r="24" spans="1:3">
      <c r="A24" s="34"/>
      <c r="B24" s="35"/>
      <c r="C24" s="38"/>
    </row>
    <row r="25" spans="1:3">
      <c r="A25" s="34"/>
      <c r="B25" s="35"/>
      <c r="C25" s="38"/>
    </row>
    <row r="26" spans="1:3">
      <c r="A26" s="34"/>
      <c r="B26" s="35"/>
      <c r="C26" s="39"/>
    </row>
    <row r="27" spans="1:3" ht="15.75" customHeight="1">
      <c r="A27" s="34"/>
      <c r="B27" s="35"/>
      <c r="C27" s="39"/>
    </row>
    <row r="28" spans="1:3" ht="15.75" customHeight="1">
      <c r="A28" s="34"/>
      <c r="B28" s="685" t="s">
        <v>44</v>
      </c>
      <c r="C28" s="686"/>
    </row>
    <row r="29" spans="1:3" ht="30" customHeight="1">
      <c r="A29" s="34">
        <v>1</v>
      </c>
      <c r="B29" s="486" t="s">
        <v>731</v>
      </c>
      <c r="C29" s="489"/>
    </row>
    <row r="30" spans="1:3" ht="14.5">
      <c r="A30" s="34"/>
      <c r="B30" s="35"/>
      <c r="C30" s="578">
        <v>0.99878075215747519</v>
      </c>
    </row>
    <row r="31" spans="1:3" ht="15.75" customHeight="1">
      <c r="A31" s="34"/>
      <c r="B31" s="685" t="s">
        <v>45</v>
      </c>
      <c r="C31" s="686"/>
    </row>
    <row r="32" spans="1:3" ht="29.25" customHeight="1">
      <c r="A32" s="34">
        <v>1</v>
      </c>
      <c r="B32" s="486" t="s">
        <v>732</v>
      </c>
      <c r="C32" s="489">
        <v>9.8451216823887341E-2</v>
      </c>
    </row>
    <row r="33" spans="1:3" ht="14" customHeight="1">
      <c r="A33" s="34">
        <v>2</v>
      </c>
      <c r="B33" s="490" t="s">
        <v>734</v>
      </c>
      <c r="C33" s="578">
        <v>6.4891446287555984E-2</v>
      </c>
    </row>
    <row r="34" spans="1:3" ht="14.5">
      <c r="A34" s="34">
        <v>3</v>
      </c>
      <c r="B34" s="490" t="s">
        <v>733</v>
      </c>
      <c r="C34" s="578">
        <v>5.9656316958565096E-2</v>
      </c>
    </row>
    <row r="35" spans="1:3" ht="14.5">
      <c r="A35" s="34"/>
      <c r="B35" s="490"/>
      <c r="C35" s="578"/>
    </row>
    <row r="36" spans="1:3" ht="15" thickBot="1">
      <c r="A36" s="34"/>
      <c r="B36" s="40"/>
      <c r="C36" s="578"/>
    </row>
  </sheetData>
  <mergeCells count="2">
    <mergeCell ref="B31:C31"/>
    <mergeCell ref="B28:C28"/>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70" zoomScaleNormal="70" workbookViewId="0">
      <pane xSplit="1" ySplit="5" topLeftCell="B6" activePane="bottomRight" state="frozen"/>
      <selection activeCell="B23" sqref="B23"/>
      <selection pane="topRight" activeCell="B23" sqref="B23"/>
      <selection pane="bottomLeft" activeCell="B23" sqref="B23"/>
      <selection pane="bottomRight" activeCell="B6" sqref="B6:B7"/>
    </sheetView>
  </sheetViews>
  <sheetFormatPr defaultColWidth="9.1796875" defaultRowHeight="14"/>
  <cols>
    <col min="1" max="1" width="9.54296875" style="4" bestFit="1" customWidth="1"/>
    <col min="2" max="2" width="54.1796875" style="4" customWidth="1"/>
    <col min="3" max="3" width="28" style="4" customWidth="1"/>
    <col min="4" max="4" width="22.453125" style="4" customWidth="1"/>
    <col min="5" max="5" width="22.1796875" style="4" customWidth="1"/>
    <col min="6" max="6" width="12" style="5" bestFit="1" customWidth="1"/>
    <col min="7" max="7" width="12.54296875" style="5" bestFit="1" customWidth="1"/>
    <col min="8" max="16384" width="9.1796875" style="5"/>
  </cols>
  <sheetData>
    <row r="1" spans="1:11">
      <c r="A1" s="174" t="s">
        <v>30</v>
      </c>
      <c r="B1" s="3" t="str">
        <f>'Info '!C2</f>
        <v>JSC TBC Bank</v>
      </c>
      <c r="C1" s="51"/>
      <c r="D1" s="51"/>
      <c r="E1" s="51"/>
      <c r="F1" s="15"/>
    </row>
    <row r="2" spans="1:11" s="41" customFormat="1" ht="15.75" customHeight="1">
      <c r="A2" s="174" t="s">
        <v>31</v>
      </c>
      <c r="B2" s="279">
        <f>'1. key ratios '!B2</f>
        <v>45382</v>
      </c>
    </row>
    <row r="3" spans="1:11" s="41" customFormat="1" ht="15.75" customHeight="1">
      <c r="A3" s="174"/>
    </row>
    <row r="4" spans="1:11" s="41" customFormat="1" ht="15.75" customHeight="1" thickBot="1">
      <c r="A4" s="175" t="s">
        <v>99</v>
      </c>
      <c r="B4" s="691" t="s">
        <v>225</v>
      </c>
      <c r="C4" s="692"/>
      <c r="D4" s="692"/>
      <c r="E4" s="692"/>
    </row>
    <row r="5" spans="1:11" s="45" customFormat="1" ht="17.5" customHeight="1">
      <c r="A5" s="127"/>
      <c r="B5" s="128"/>
      <c r="C5" s="43" t="s">
        <v>0</v>
      </c>
      <c r="D5" s="43" t="s">
        <v>1</v>
      </c>
      <c r="E5" s="44" t="s">
        <v>2</v>
      </c>
    </row>
    <row r="6" spans="1:11" s="15" customFormat="1" ht="14.5" customHeight="1">
      <c r="A6" s="176"/>
      <c r="B6" s="687" t="s">
        <v>232</v>
      </c>
      <c r="C6" s="687" t="s">
        <v>660</v>
      </c>
      <c r="D6" s="689" t="s">
        <v>98</v>
      </c>
      <c r="E6" s="690"/>
      <c r="G6" s="5"/>
    </row>
    <row r="7" spans="1:11" s="15" customFormat="1" ht="99.65" customHeight="1">
      <c r="A7" s="176"/>
      <c r="B7" s="688"/>
      <c r="C7" s="687"/>
      <c r="D7" s="207" t="s">
        <v>97</v>
      </c>
      <c r="E7" s="208" t="s">
        <v>233</v>
      </c>
      <c r="G7" s="5"/>
    </row>
    <row r="8" spans="1:11" ht="20">
      <c r="A8" s="323">
        <v>1</v>
      </c>
      <c r="B8" s="324" t="s">
        <v>561</v>
      </c>
      <c r="C8" s="579">
        <v>4430860988.1399994</v>
      </c>
      <c r="D8" s="579">
        <v>0</v>
      </c>
      <c r="E8" s="579">
        <v>4430860988.1399994</v>
      </c>
      <c r="F8" s="15"/>
      <c r="I8" s="507"/>
      <c r="J8" s="507"/>
      <c r="K8" s="507"/>
    </row>
    <row r="9" spans="1:11" ht="14.5">
      <c r="A9" s="323">
        <v>1.1000000000000001</v>
      </c>
      <c r="B9" s="325" t="s">
        <v>562</v>
      </c>
      <c r="C9" s="579">
        <v>921143495.9000001</v>
      </c>
      <c r="D9" s="579">
        <v>0</v>
      </c>
      <c r="E9" s="579">
        <v>921143495.9000001</v>
      </c>
      <c r="F9" s="15"/>
      <c r="I9" s="507"/>
      <c r="J9" s="507"/>
      <c r="K9" s="507"/>
    </row>
    <row r="10" spans="1:11" ht="14.5">
      <c r="A10" s="323">
        <v>1.2</v>
      </c>
      <c r="B10" s="325" t="s">
        <v>563</v>
      </c>
      <c r="C10" s="579">
        <v>2080054031.0899999</v>
      </c>
      <c r="D10" s="579">
        <v>0</v>
      </c>
      <c r="E10" s="579">
        <v>2080054031.0899999</v>
      </c>
      <c r="F10" s="15"/>
      <c r="I10" s="507"/>
      <c r="J10" s="507"/>
      <c r="K10" s="507"/>
    </row>
    <row r="11" spans="1:11" ht="14.5">
      <c r="A11" s="323">
        <v>1.3</v>
      </c>
      <c r="B11" s="325" t="s">
        <v>564</v>
      </c>
      <c r="C11" s="579">
        <v>1429663461.1500001</v>
      </c>
      <c r="D11" s="579">
        <v>0</v>
      </c>
      <c r="E11" s="579">
        <v>1429663461.1500001</v>
      </c>
      <c r="F11" s="15"/>
      <c r="I11" s="507"/>
      <c r="J11" s="507"/>
      <c r="K11" s="507"/>
    </row>
    <row r="12" spans="1:11" ht="14.5">
      <c r="A12" s="323">
        <v>2</v>
      </c>
      <c r="B12" s="326" t="s">
        <v>565</v>
      </c>
      <c r="C12" s="579">
        <v>64246470.290000007</v>
      </c>
      <c r="D12" s="579">
        <v>0</v>
      </c>
      <c r="E12" s="579">
        <v>64246470.290000007</v>
      </c>
      <c r="F12" s="15"/>
      <c r="I12" s="507"/>
      <c r="J12" s="507"/>
      <c r="K12" s="507"/>
    </row>
    <row r="13" spans="1:11" ht="14.5">
      <c r="A13" s="323">
        <v>2.1</v>
      </c>
      <c r="B13" s="327" t="s">
        <v>566</v>
      </c>
      <c r="C13" s="579">
        <v>64246470.290000007</v>
      </c>
      <c r="D13" s="579">
        <v>0</v>
      </c>
      <c r="E13" s="579">
        <v>64246470.290000007</v>
      </c>
      <c r="F13" s="15"/>
      <c r="I13" s="507"/>
      <c r="J13" s="507"/>
      <c r="K13" s="507"/>
    </row>
    <row r="14" spans="1:11" ht="20">
      <c r="A14" s="323">
        <v>3</v>
      </c>
      <c r="B14" s="328" t="s">
        <v>567</v>
      </c>
      <c r="C14" s="579">
        <v>0</v>
      </c>
      <c r="D14" s="579">
        <v>0</v>
      </c>
      <c r="E14" s="579">
        <v>0</v>
      </c>
      <c r="F14" s="15"/>
      <c r="I14" s="507"/>
      <c r="J14" s="507"/>
      <c r="K14" s="507"/>
    </row>
    <row r="15" spans="1:11" ht="14.5">
      <c r="A15" s="323">
        <v>4</v>
      </c>
      <c r="B15" s="329" t="s">
        <v>568</v>
      </c>
      <c r="C15" s="579">
        <v>0</v>
      </c>
      <c r="D15" s="579">
        <v>0</v>
      </c>
      <c r="E15" s="579">
        <v>0</v>
      </c>
      <c r="F15" s="15"/>
      <c r="I15" s="507"/>
      <c r="J15" s="507"/>
      <c r="K15" s="507"/>
    </row>
    <row r="16" spans="1:11" ht="20">
      <c r="A16" s="323">
        <v>5</v>
      </c>
      <c r="B16" s="330" t="s">
        <v>569</v>
      </c>
      <c r="C16" s="579">
        <v>3898896246.9000015</v>
      </c>
      <c r="D16" s="579">
        <v>0</v>
      </c>
      <c r="E16" s="579">
        <v>3898896246.9000015</v>
      </c>
      <c r="F16" s="15"/>
      <c r="I16" s="507"/>
      <c r="J16" s="507"/>
      <c r="K16" s="507"/>
    </row>
    <row r="17" spans="1:11" ht="14.5">
      <c r="A17" s="323">
        <v>5.0999999999999996</v>
      </c>
      <c r="B17" s="331" t="s">
        <v>570</v>
      </c>
      <c r="C17" s="579">
        <v>929259.53</v>
      </c>
      <c r="D17" s="579">
        <v>0</v>
      </c>
      <c r="E17" s="579">
        <v>929259.53</v>
      </c>
      <c r="F17" s="15"/>
      <c r="I17" s="507"/>
      <c r="J17" s="507"/>
      <c r="K17" s="507"/>
    </row>
    <row r="18" spans="1:11" ht="14.5">
      <c r="A18" s="323">
        <v>5.2</v>
      </c>
      <c r="B18" s="331" t="s">
        <v>571</v>
      </c>
      <c r="C18" s="579">
        <v>3897966987.3700013</v>
      </c>
      <c r="D18" s="579">
        <v>0</v>
      </c>
      <c r="E18" s="579">
        <v>3897966987.3700013</v>
      </c>
      <c r="F18" s="15"/>
      <c r="I18" s="507"/>
      <c r="J18" s="507"/>
      <c r="K18" s="507"/>
    </row>
    <row r="19" spans="1:11" ht="14.5">
      <c r="A19" s="323">
        <v>5.3</v>
      </c>
      <c r="B19" s="332" t="s">
        <v>572</v>
      </c>
      <c r="C19" s="579">
        <v>0</v>
      </c>
      <c r="D19" s="579">
        <v>0</v>
      </c>
      <c r="E19" s="579">
        <v>0</v>
      </c>
      <c r="F19" s="15"/>
      <c r="I19" s="507"/>
      <c r="J19" s="507"/>
      <c r="K19" s="507"/>
    </row>
    <row r="20" spans="1:11" ht="14.5">
      <c r="A20" s="323">
        <v>6</v>
      </c>
      <c r="B20" s="328" t="s">
        <v>573</v>
      </c>
      <c r="C20" s="579">
        <v>21291760093.639999</v>
      </c>
      <c r="D20" s="579">
        <v>0</v>
      </c>
      <c r="E20" s="579">
        <v>21291760093.639999</v>
      </c>
      <c r="F20" s="15"/>
      <c r="I20" s="507"/>
      <c r="J20" s="507"/>
      <c r="K20" s="507"/>
    </row>
    <row r="21" spans="1:11" ht="14.5">
      <c r="A21" s="323">
        <v>6.1</v>
      </c>
      <c r="B21" s="331" t="s">
        <v>571</v>
      </c>
      <c r="C21" s="579">
        <v>0</v>
      </c>
      <c r="D21" s="579">
        <v>0</v>
      </c>
      <c r="E21" s="579">
        <v>0</v>
      </c>
      <c r="F21" s="15"/>
      <c r="I21" s="507"/>
      <c r="J21" s="507"/>
      <c r="K21" s="507"/>
    </row>
    <row r="22" spans="1:11" ht="14.5">
      <c r="A22" s="323">
        <v>6.2</v>
      </c>
      <c r="B22" s="332" t="s">
        <v>572</v>
      </c>
      <c r="C22" s="579">
        <v>21291760093.639999</v>
      </c>
      <c r="D22" s="579">
        <v>0</v>
      </c>
      <c r="E22" s="579">
        <v>21291760093.639999</v>
      </c>
      <c r="F22" s="15"/>
      <c r="I22" s="507"/>
      <c r="J22" s="507"/>
      <c r="K22" s="507"/>
    </row>
    <row r="23" spans="1:11" ht="14.5">
      <c r="A23" s="323">
        <v>7</v>
      </c>
      <c r="B23" s="329" t="s">
        <v>574</v>
      </c>
      <c r="C23" s="579">
        <v>33899528.030000001</v>
      </c>
      <c r="D23" s="579">
        <v>7564784.2699999996</v>
      </c>
      <c r="E23" s="579">
        <v>26334743.760000002</v>
      </c>
      <c r="F23" s="15"/>
      <c r="I23" s="507"/>
      <c r="J23" s="507"/>
      <c r="K23" s="507"/>
    </row>
    <row r="24" spans="1:11" ht="14.5">
      <c r="A24" s="323">
        <v>8</v>
      </c>
      <c r="B24" s="333" t="s">
        <v>575</v>
      </c>
      <c r="C24" s="579">
        <v>0</v>
      </c>
      <c r="D24" s="579">
        <v>0</v>
      </c>
      <c r="E24" s="579">
        <v>0</v>
      </c>
      <c r="F24" s="15"/>
      <c r="I24" s="507"/>
      <c r="J24" s="507"/>
      <c r="K24" s="507"/>
    </row>
    <row r="25" spans="1:11" ht="14.5">
      <c r="A25" s="323">
        <v>9</v>
      </c>
      <c r="B25" s="329" t="s">
        <v>576</v>
      </c>
      <c r="C25" s="580">
        <v>596891233.42999959</v>
      </c>
      <c r="D25" s="580">
        <v>0</v>
      </c>
      <c r="E25" s="580">
        <v>596891233.42999959</v>
      </c>
      <c r="F25" s="15"/>
      <c r="I25" s="507"/>
      <c r="J25" s="507"/>
      <c r="K25" s="507"/>
    </row>
    <row r="26" spans="1:11" ht="14.5">
      <c r="A26" s="323">
        <v>9.1</v>
      </c>
      <c r="B26" s="331" t="s">
        <v>577</v>
      </c>
      <c r="C26" s="579">
        <v>580970451.81999958</v>
      </c>
      <c r="D26" s="579">
        <v>0</v>
      </c>
      <c r="E26" s="579">
        <v>580970451.81999958</v>
      </c>
      <c r="F26" s="15"/>
      <c r="I26" s="507"/>
      <c r="J26" s="507"/>
      <c r="K26" s="507"/>
    </row>
    <row r="27" spans="1:11" ht="14.5">
      <c r="A27" s="323">
        <v>9.1999999999999993</v>
      </c>
      <c r="B27" s="331" t="s">
        <v>578</v>
      </c>
      <c r="C27" s="579">
        <v>15920781.609999999</v>
      </c>
      <c r="D27" s="579">
        <v>0</v>
      </c>
      <c r="E27" s="579">
        <v>15920781.609999999</v>
      </c>
      <c r="F27" s="15"/>
      <c r="I27" s="507"/>
      <c r="J27" s="507"/>
      <c r="K27" s="507"/>
    </row>
    <row r="28" spans="1:11" ht="14.5">
      <c r="A28" s="323">
        <v>10</v>
      </c>
      <c r="B28" s="329" t="s">
        <v>579</v>
      </c>
      <c r="C28" s="580">
        <v>352431386.59000003</v>
      </c>
      <c r="D28" s="580">
        <v>352431386.59000003</v>
      </c>
      <c r="E28" s="580">
        <v>0</v>
      </c>
      <c r="F28" s="15"/>
      <c r="I28" s="507"/>
      <c r="J28" s="507"/>
      <c r="K28" s="507"/>
    </row>
    <row r="29" spans="1:11" ht="14.5">
      <c r="A29" s="323">
        <v>10.1</v>
      </c>
      <c r="B29" s="331" t="s">
        <v>580</v>
      </c>
      <c r="C29" s="579">
        <v>27502089.170000002</v>
      </c>
      <c r="D29" s="579">
        <v>27502089.170000002</v>
      </c>
      <c r="E29" s="579">
        <v>0</v>
      </c>
      <c r="F29" s="15"/>
      <c r="I29" s="507"/>
      <c r="J29" s="507"/>
      <c r="K29" s="507"/>
    </row>
    <row r="30" spans="1:11" ht="14.5">
      <c r="A30" s="323">
        <v>10.199999999999999</v>
      </c>
      <c r="B30" s="331" t="s">
        <v>581</v>
      </c>
      <c r="C30" s="579">
        <v>324929297.42000002</v>
      </c>
      <c r="D30" s="579">
        <v>324929297.42000002</v>
      </c>
      <c r="E30" s="579">
        <v>0</v>
      </c>
      <c r="F30" s="15"/>
      <c r="I30" s="507"/>
      <c r="J30" s="507"/>
      <c r="K30" s="507"/>
    </row>
    <row r="31" spans="1:11" ht="14.5">
      <c r="A31" s="323">
        <v>11</v>
      </c>
      <c r="B31" s="329" t="s">
        <v>582</v>
      </c>
      <c r="C31" s="580">
        <v>4179080.48</v>
      </c>
      <c r="D31" s="580">
        <v>0</v>
      </c>
      <c r="E31" s="580">
        <v>4179080.48</v>
      </c>
      <c r="F31" s="15"/>
      <c r="I31" s="507"/>
      <c r="J31" s="507"/>
      <c r="K31" s="507"/>
    </row>
    <row r="32" spans="1:11" ht="14.5">
      <c r="A32" s="323">
        <v>11.1</v>
      </c>
      <c r="B32" s="331" t="s">
        <v>583</v>
      </c>
      <c r="C32" s="579">
        <v>4179080.48</v>
      </c>
      <c r="D32" s="579">
        <v>0</v>
      </c>
      <c r="E32" s="579">
        <v>4179080.48</v>
      </c>
      <c r="F32" s="15"/>
      <c r="I32" s="507"/>
      <c r="J32" s="507"/>
      <c r="K32" s="507"/>
    </row>
    <row r="33" spans="1:11" ht="14.5">
      <c r="A33" s="323">
        <v>11.2</v>
      </c>
      <c r="B33" s="331" t="s">
        <v>584</v>
      </c>
      <c r="C33" s="579">
        <v>0</v>
      </c>
      <c r="D33" s="579">
        <v>0</v>
      </c>
      <c r="E33" s="579">
        <v>0</v>
      </c>
      <c r="F33" s="15"/>
      <c r="I33" s="507"/>
      <c r="J33" s="507"/>
      <c r="K33" s="507"/>
    </row>
    <row r="34" spans="1:11" ht="14.5">
      <c r="A34" s="323">
        <v>13</v>
      </c>
      <c r="B34" s="329" t="s">
        <v>585</v>
      </c>
      <c r="C34" s="579">
        <v>579324553.27000022</v>
      </c>
      <c r="D34" s="579">
        <v>0</v>
      </c>
      <c r="E34" s="579">
        <v>579324553.27000022</v>
      </c>
      <c r="F34" s="15"/>
      <c r="I34" s="507"/>
      <c r="J34" s="507"/>
      <c r="K34" s="507"/>
    </row>
    <row r="35" spans="1:11" ht="14.5">
      <c r="A35" s="323">
        <v>13.1</v>
      </c>
      <c r="B35" s="334" t="s">
        <v>586</v>
      </c>
      <c r="C35" s="579">
        <v>286036098.88999993</v>
      </c>
      <c r="D35" s="579">
        <v>0</v>
      </c>
      <c r="E35" s="579">
        <v>286036098.88999993</v>
      </c>
      <c r="F35" s="15"/>
      <c r="I35" s="507"/>
      <c r="J35" s="507"/>
      <c r="K35" s="507"/>
    </row>
    <row r="36" spans="1:11" ht="14.5">
      <c r="A36" s="323">
        <v>13.2</v>
      </c>
      <c r="B36" s="334" t="s">
        <v>587</v>
      </c>
      <c r="C36" s="579">
        <v>0</v>
      </c>
      <c r="D36" s="579">
        <v>0</v>
      </c>
      <c r="E36" s="579">
        <v>0</v>
      </c>
      <c r="F36" s="15"/>
      <c r="I36" s="507"/>
      <c r="J36" s="507"/>
      <c r="K36" s="507"/>
    </row>
    <row r="37" spans="1:11" ht="26.5" thickBot="1">
      <c r="A37" s="97"/>
      <c r="B37" s="177" t="s">
        <v>234</v>
      </c>
      <c r="C37" s="581">
        <v>31252489580.77</v>
      </c>
      <c r="D37" s="581">
        <v>359996170.86000001</v>
      </c>
      <c r="E37" s="581">
        <v>30892493409.91</v>
      </c>
    </row>
    <row r="38" spans="1:11">
      <c r="A38" s="5"/>
      <c r="B38" s="5"/>
      <c r="C38" s="5"/>
      <c r="D38" s="5"/>
      <c r="E38" s="5"/>
    </row>
    <row r="39" spans="1:11">
      <c r="A39" s="5"/>
      <c r="B39" s="5"/>
      <c r="C39" s="506"/>
      <c r="D39" s="506"/>
      <c r="E39" s="506"/>
    </row>
    <row r="41" spans="1:11" s="4" customFormat="1">
      <c r="B41" s="46"/>
      <c r="F41" s="5"/>
      <c r="G41" s="5"/>
    </row>
    <row r="42" spans="1:11" s="4" customFormat="1">
      <c r="B42" s="46"/>
      <c r="F42" s="5"/>
      <c r="G42" s="5"/>
    </row>
    <row r="43" spans="1:11" s="4" customFormat="1">
      <c r="B43" s="46"/>
      <c r="F43" s="5"/>
      <c r="G43" s="5"/>
    </row>
    <row r="44" spans="1:11" s="4" customFormat="1">
      <c r="B44" s="46"/>
      <c r="F44" s="5"/>
      <c r="G44" s="5"/>
    </row>
    <row r="45" spans="1:11" s="4" customFormat="1">
      <c r="B45" s="46"/>
      <c r="F45" s="5"/>
      <c r="G45" s="5"/>
    </row>
    <row r="46" spans="1:11" s="4" customFormat="1">
      <c r="B46" s="46"/>
      <c r="F46" s="5"/>
      <c r="G46" s="5"/>
    </row>
    <row r="47" spans="1:11" s="4" customFormat="1">
      <c r="B47" s="46"/>
      <c r="F47" s="5"/>
      <c r="G47" s="5"/>
    </row>
    <row r="48" spans="1:11" s="4" customFormat="1">
      <c r="B48" s="46"/>
      <c r="F48" s="5"/>
      <c r="G48" s="5"/>
    </row>
    <row r="49" spans="2:7" s="4" customFormat="1">
      <c r="B49" s="46"/>
      <c r="F49" s="5"/>
      <c r="G49" s="5"/>
    </row>
    <row r="50" spans="2:7" s="4" customFormat="1">
      <c r="B50" s="46"/>
      <c r="F50" s="5"/>
      <c r="G50" s="5"/>
    </row>
    <row r="51" spans="2:7" s="4" customFormat="1">
      <c r="B51" s="46"/>
      <c r="F51" s="5"/>
      <c r="G51" s="5"/>
    </row>
    <row r="52" spans="2:7" s="4" customFormat="1">
      <c r="B52" s="46"/>
      <c r="F52" s="5"/>
      <c r="G52" s="5"/>
    </row>
    <row r="53" spans="2:7" s="4" customFormat="1">
      <c r="B53" s="46"/>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3" sqref="B23"/>
      <selection pane="topRight" activeCell="B23" sqref="B23"/>
      <selection pane="bottomLeft" activeCell="B23" sqref="B23"/>
      <selection pane="bottomRight" activeCell="B5" sqref="B5"/>
    </sheetView>
  </sheetViews>
  <sheetFormatPr defaultColWidth="9.1796875" defaultRowHeight="12.5" outlineLevelRow="1"/>
  <cols>
    <col min="1" max="1" width="9.54296875" style="4" bestFit="1" customWidth="1"/>
    <col min="2" max="2" width="114.1796875" style="4" customWidth="1"/>
    <col min="3" max="3" width="18.81640625" style="4" customWidth="1"/>
    <col min="4" max="4" width="25.453125" style="4" customWidth="1"/>
    <col min="5" max="5" width="24.1796875" style="4" customWidth="1"/>
    <col min="6" max="6" width="24" style="4" customWidth="1"/>
    <col min="7" max="7" width="10" style="4" bestFit="1" customWidth="1"/>
    <col min="8" max="8" width="12" style="4" bestFit="1" customWidth="1"/>
    <col min="9" max="9" width="12.54296875" style="4" bestFit="1" customWidth="1"/>
    <col min="10" max="16384" width="9.1796875" style="4"/>
  </cols>
  <sheetData>
    <row r="1" spans="1:6">
      <c r="A1" s="2" t="s">
        <v>30</v>
      </c>
      <c r="B1" s="3" t="str">
        <f>'Info '!C2</f>
        <v>JSC TBC Bank</v>
      </c>
    </row>
    <row r="2" spans="1:6" s="41" customFormat="1" ht="15.75" customHeight="1">
      <c r="A2" s="2" t="s">
        <v>31</v>
      </c>
      <c r="B2" s="279">
        <f>'1. key ratios '!B2</f>
        <v>45382</v>
      </c>
      <c r="C2" s="4"/>
      <c r="D2" s="4"/>
      <c r="E2" s="4"/>
      <c r="F2" s="4"/>
    </row>
    <row r="3" spans="1:6" s="41" customFormat="1" ht="15.75" customHeight="1">
      <c r="C3" s="4"/>
      <c r="D3" s="4"/>
      <c r="E3" s="4"/>
      <c r="F3" s="4"/>
    </row>
    <row r="4" spans="1:6" s="41" customFormat="1" ht="13.5" thickBot="1">
      <c r="A4" s="41" t="s">
        <v>46</v>
      </c>
      <c r="B4" s="178" t="s">
        <v>554</v>
      </c>
      <c r="C4" s="42" t="s">
        <v>35</v>
      </c>
      <c r="D4" s="4"/>
      <c r="E4" s="4"/>
      <c r="F4" s="4"/>
    </row>
    <row r="5" spans="1:6" ht="14.5">
      <c r="A5" s="133">
        <v>1</v>
      </c>
      <c r="B5" s="179" t="s">
        <v>556</v>
      </c>
      <c r="C5" s="582">
        <v>30892493409.91</v>
      </c>
    </row>
    <row r="6" spans="1:6" s="134" customFormat="1" ht="14.5">
      <c r="A6" s="47">
        <v>2.1</v>
      </c>
      <c r="B6" s="130" t="s">
        <v>214</v>
      </c>
      <c r="C6" s="583">
        <v>3530476080.6899996</v>
      </c>
    </row>
    <row r="7" spans="1:6" s="28" customFormat="1" ht="14.5" outlineLevel="1">
      <c r="A7" s="22">
        <v>2.2000000000000002</v>
      </c>
      <c r="B7" s="23" t="s">
        <v>215</v>
      </c>
      <c r="C7" s="583">
        <v>4012844157.0356545</v>
      </c>
    </row>
    <row r="8" spans="1:6" s="28" customFormat="1" ht="14.5">
      <c r="A8" s="22">
        <v>3</v>
      </c>
      <c r="B8" s="131" t="s">
        <v>555</v>
      </c>
      <c r="C8" s="584">
        <v>38435813647.635651</v>
      </c>
    </row>
    <row r="9" spans="1:6" s="134" customFormat="1" ht="14.5">
      <c r="A9" s="47">
        <v>4</v>
      </c>
      <c r="B9" s="49" t="s">
        <v>48</v>
      </c>
      <c r="C9" s="583">
        <v>0</v>
      </c>
    </row>
    <row r="10" spans="1:6" s="28" customFormat="1" ht="14.5" outlineLevel="1">
      <c r="A10" s="22">
        <v>5.0999999999999996</v>
      </c>
      <c r="B10" s="23" t="s">
        <v>216</v>
      </c>
      <c r="C10" s="583">
        <v>-1897852184.0359993</v>
      </c>
    </row>
    <row r="11" spans="1:6" s="28" customFormat="1" ht="14.5" outlineLevel="1">
      <c r="A11" s="22">
        <v>5.2</v>
      </c>
      <c r="B11" s="23" t="s">
        <v>217</v>
      </c>
      <c r="C11" s="583">
        <v>-3848966903.1302576</v>
      </c>
    </row>
    <row r="12" spans="1:6" s="28" customFormat="1" ht="14.5">
      <c r="A12" s="22">
        <v>6</v>
      </c>
      <c r="B12" s="129" t="s">
        <v>359</v>
      </c>
      <c r="C12" s="583">
        <v>0</v>
      </c>
    </row>
    <row r="13" spans="1:6" s="28" customFormat="1" ht="15" thickBot="1">
      <c r="A13" s="24">
        <v>7</v>
      </c>
      <c r="B13" s="132" t="s">
        <v>177</v>
      </c>
      <c r="C13" s="585">
        <v>32688994560.469398</v>
      </c>
    </row>
    <row r="15" spans="1:6" ht="25">
      <c r="A15" s="146"/>
      <c r="B15" s="29" t="s">
        <v>360</v>
      </c>
    </row>
    <row r="16" spans="1:6">
      <c r="A16" s="146"/>
      <c r="B16" s="146"/>
    </row>
    <row r="17" spans="1:5" ht="13.5">
      <c r="A17" s="141"/>
      <c r="B17" s="142"/>
      <c r="C17" s="146"/>
      <c r="D17" s="146"/>
      <c r="E17" s="146"/>
    </row>
    <row r="18" spans="1:5" ht="14.5">
      <c r="A18" s="147"/>
      <c r="B18" s="148"/>
      <c r="C18" s="146"/>
      <c r="D18" s="146"/>
      <c r="E18" s="146"/>
    </row>
    <row r="19" spans="1:5" ht="13">
      <c r="A19" s="149"/>
      <c r="B19" s="143"/>
      <c r="C19" s="146"/>
      <c r="D19" s="146"/>
      <c r="E19" s="146"/>
    </row>
    <row r="20" spans="1:5" ht="13">
      <c r="A20" s="150"/>
      <c r="B20" s="144"/>
      <c r="C20" s="146"/>
      <c r="D20" s="146"/>
      <c r="E20" s="146"/>
    </row>
    <row r="21" spans="1:5" ht="13">
      <c r="A21" s="150"/>
      <c r="B21" s="148"/>
      <c r="C21" s="146"/>
      <c r="D21" s="146"/>
      <c r="E21" s="146"/>
    </row>
    <row r="22" spans="1:5" ht="13">
      <c r="A22" s="149"/>
      <c r="B22" s="145"/>
      <c r="C22" s="146"/>
      <c r="D22" s="146"/>
      <c r="E22" s="146"/>
    </row>
    <row r="23" spans="1:5" ht="13">
      <c r="A23" s="150"/>
      <c r="B23" s="144"/>
      <c r="C23" s="146"/>
      <c r="D23" s="146"/>
      <c r="E23" s="146"/>
    </row>
    <row r="24" spans="1:5" ht="13">
      <c r="A24" s="150"/>
      <c r="B24" s="144"/>
      <c r="C24" s="146"/>
      <c r="D24" s="146"/>
      <c r="E24" s="146"/>
    </row>
    <row r="25" spans="1:5" ht="13">
      <c r="A25" s="150"/>
      <c r="B25" s="151"/>
      <c r="C25" s="146"/>
      <c r="D25" s="146"/>
      <c r="E25" s="146"/>
    </row>
    <row r="26" spans="1:5" ht="13">
      <c r="A26" s="150"/>
      <c r="B26" s="148"/>
      <c r="C26" s="146"/>
      <c r="D26" s="146"/>
      <c r="E26" s="146"/>
    </row>
    <row r="27" spans="1:5">
      <c r="A27" s="146"/>
      <c r="B27" s="152"/>
      <c r="C27" s="146"/>
      <c r="D27" s="146"/>
      <c r="E27" s="146"/>
    </row>
    <row r="28" spans="1:5">
      <c r="A28" s="146"/>
      <c r="B28" s="152"/>
      <c r="C28" s="146"/>
      <c r="D28" s="146"/>
      <c r="E28" s="146"/>
    </row>
    <row r="29" spans="1:5">
      <c r="A29" s="146"/>
      <c r="B29" s="152"/>
      <c r="C29" s="146"/>
      <c r="D29" s="146"/>
      <c r="E29" s="146"/>
    </row>
    <row r="30" spans="1:5">
      <c r="A30" s="146"/>
      <c r="B30" s="152"/>
      <c r="C30" s="146"/>
      <c r="D30" s="146"/>
      <c r="E30" s="146"/>
    </row>
    <row r="31" spans="1:5">
      <c r="A31" s="146"/>
      <c r="B31" s="152"/>
      <c r="C31" s="146"/>
      <c r="D31" s="146"/>
      <c r="E31" s="146"/>
    </row>
    <row r="32" spans="1:5">
      <c r="A32" s="146"/>
      <c r="B32" s="152"/>
      <c r="C32" s="146"/>
      <c r="D32" s="146"/>
      <c r="E32" s="146"/>
    </row>
    <row r="33" spans="1:5">
      <c r="A33" s="146"/>
      <c r="B33" s="152"/>
      <c r="C33" s="146"/>
      <c r="D33" s="146"/>
      <c r="E33" s="146"/>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e+ikr3cyp2tqNV9vJeuL5RlAjxC/xHBIW4bEPfKnf7g=</DigestValue>
    </Reference>
    <Reference Type="http://www.w3.org/2000/09/xmldsig#Object" URI="#idOfficeObject">
      <DigestMethod Algorithm="http://www.w3.org/2001/04/xmlenc#sha256"/>
      <DigestValue>Um20c6my1yDVr29iKg+yJyybcSMEODevb8/kmv169iU=</DigestValue>
    </Reference>
    <Reference Type="http://uri.etsi.org/01903#SignedProperties" URI="#idSignedProperties">
      <Transforms>
        <Transform Algorithm="http://www.w3.org/TR/2001/REC-xml-c14n-20010315"/>
      </Transforms>
      <DigestMethod Algorithm="http://www.w3.org/2001/04/xmlenc#sha256"/>
      <DigestValue>Mu3hq7qxYWifJBE19ps1hvAftpc9fIO2rjE/b+dNwKA=</DigestValue>
    </Reference>
  </SignedInfo>
  <SignatureValue>SSPygvL+MDyYl7j5Kd4n0L61ObJYgCVIKifMcrRZ16YKgeHprgC2EkCBacuuJ7YPpW6UIH/NjOwT
7jRny5PT4p9otTQIyZkJgVcIoc819LnsudFbgqEQWovq8o3rskto7xVUkiEOg33DC+s/1xU05zcc
bg+jih7ZcS5dopJhJqjd41OHRERq4fZdS3YE3BzBSD8UYiFNqI56XYTZWtHZKHePiDyv3/qoAFD4
SskQMNDqLEH2sn+nf/Gw137KWzLH0GqfhTJdhe9oO+SrXdvlBydZRT6w8wsvWIc4hQVyTDebdgNw
6+3PdYhgb1c+KkcEDrL1JfbGX/m0OjwbcSK8ag==</SignatureValue>
  <KeyInfo>
    <X509Data>
      <X509Certificate>MIIGOTCCBSGgAwIBAgIKK9XQkAADAAI5NTANBgkqhkiG9w0BAQsFADBKMRIwEAYKCZImiZPyLGQBGRYCZ2UxEzARBgoJkiaJk/IsZAEZFgNuYmcxHzAdBgNVBAMTFk5CRyBDbGFzcyAyIElOVCBTdWIgQ0EwHhcNMjMwNzExMDc0MDU4WhcNMjUwNzEwMDc0MDU4WjA3MRUwEwYDVQQKEwxKU0MgVEJDIEJBTksxHjAcBgNVBAMTFUJUQiAtIERhdmlkIEt1dGFsYWR6ZTCCASIwDQYJKoZIhvcNAQEBBQADggEPADCCAQoCggEBAOVZ6TIJ9e/sfVQdWzm9QGvvWhEAXIvWWZyKwyGboGlwxr5XTmq2rN5vmqiHKcMSwZqdzpt/PVRcUe+zOvlXb/PmyAU2K4j6t+NDAgjE2LQUFceUNuOLcOzNEItZWfR4dNv+CZ2EG6Tc+ip5vF8ZaLaY+R+GvwWNZKJWr9iRYG/3CBH/aD+QIpVdR7ZYIlb0UFw2UNhHaxd11iCVDUZNRRWkfJ6Msv8daT32HYe4Tvi4KyAb+5rLurjoilOIbIcCMOQK4NeqI3FeqSM8zVJrkvr0Qzma2fQyoOqyXGvfJiGa7ERLFckzzau1e7czhXTaiw+9w0ezSYRTRLFhHKDlAJkCAwEAAaOCAzIwggMuMDwGCSsGAQQBgjcVBwQvMC0GJSsGAQQBgjcVCOayYION9USGgZkJg7ihSoO+hHEEg8SRM4SDiF0CAWQCASMwHQYDVR0lBBYwFAYIKwYBBQUHAwIGCCsGAQUFBwMEMAsGA1UdDwQEAwIHgDAnBgkrBgEEAYI3FQoEGjAYMAoGCCsGAQUFBwMCMAoGCCsGAQUFBwMEMB0GA1UdDgQWBBQPoCZk++GwWnYnqp0qcYZA0lO68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ER7o+NNUf61NWytnlw/b2vM+wVnFDWJqaYo+ajMNgdNLB+N8dYieAPOsW1585QN3gT5Wv7/qPFkQT6GIBLXMwGa12vteDCc1dy+CtUQpXbzJ4T9a0dNy1oxbpjihnrcRDIH2QETSku9j+6fH6rkX74lizseg8iTgB8e5voZyJ97BMQnxiphYjs/0FOFQYVQD3Ks8Z2EdA5KMUIV+m3urbFVao22MZGsgaTZDh5XIlm5DJrlKCxIWEWe8wBEJ8oo2mJPu4cW8s8Ufkm6g0W9JW+kZZALDqX9cmE3LVf8G0icoTVleFkoz2VUXDq6JLcwzX8uSncloQ33T+crvEPEL/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35S4zZSooc7rH77YvfSkN6klPS70jFe4zeKzwjVgAhs=</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+8qgPP+Bt5KwtNjvFHnMrjw62Xz+flfZsevU7CwEDgU=</DigestValue>
      </Reference>
      <Reference URI="/xl/styles.xml?ContentType=application/vnd.openxmlformats-officedocument.spreadsheetml.styles+xml">
        <DigestMethod Algorithm="http://www.w3.org/2001/04/xmlenc#sha256"/>
        <DigestValue>0kO+tCgtNxLDMfIHKYdSs2pTrNsljM4rSrClC9zGfrA=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rA6R4BsN5gtG5h1U7ps/wQIq859rJBlAAPxvOLcbPSo=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DEMoNgp4m1p50zT0Z8mfMxoBy3HWTLYWZnbj9tXrono=</DigestValue>
      </Reference>
      <Reference URI="/xl/worksheets/sheet10.xml?ContentType=application/vnd.openxmlformats-officedocument.spreadsheetml.worksheet+xml">
        <DigestMethod Algorithm="http://www.w3.org/2001/04/xmlenc#sha256"/>
        <DigestValue>RE2asVr7fEXB+igYIbfb5KR4M6APhGUk25daeqNxS3Q=</DigestValue>
      </Reference>
      <Reference URI="/xl/worksheets/sheet11.xml?ContentType=application/vnd.openxmlformats-officedocument.spreadsheetml.worksheet+xml">
        <DigestMethod Algorithm="http://www.w3.org/2001/04/xmlenc#sha256"/>
        <DigestValue>GDQ58dMnpoHN3N747rE1Pdw1Yo27Lnftm2PbNmF25v8=</DigestValue>
      </Reference>
      <Reference URI="/xl/worksheets/sheet12.xml?ContentType=application/vnd.openxmlformats-officedocument.spreadsheetml.worksheet+xml">
        <DigestMethod Algorithm="http://www.w3.org/2001/04/xmlenc#sha256"/>
        <DigestValue>Aw/JmGXM7gGd+HH1WwvgjsRrGoEK5TIdgiC4VzuqaP8=</DigestValue>
      </Reference>
      <Reference URI="/xl/worksheets/sheet13.xml?ContentType=application/vnd.openxmlformats-officedocument.spreadsheetml.worksheet+xml">
        <DigestMethod Algorithm="http://www.w3.org/2001/04/xmlenc#sha256"/>
        <DigestValue>FKEZodQe60YomzMNlF9yr+CJ47bd91GgjXtLfnzGnRg=</DigestValue>
      </Reference>
      <Reference URI="/xl/worksheets/sheet14.xml?ContentType=application/vnd.openxmlformats-officedocument.spreadsheetml.worksheet+xml">
        <DigestMethod Algorithm="http://www.w3.org/2001/04/xmlenc#sha256"/>
        <DigestValue>0IquV7KSFFTV2OjzJAhKtgJbzEnlh+avjv82CRVPGG8=</DigestValue>
      </Reference>
      <Reference URI="/xl/worksheets/sheet15.xml?ContentType=application/vnd.openxmlformats-officedocument.spreadsheetml.worksheet+xml">
        <DigestMethod Algorithm="http://www.w3.org/2001/04/xmlenc#sha256"/>
        <DigestValue>ahxx4RQmIPWmF1yjqmGXgJvctqzoj5NzHwvaoQEpYLs=</DigestValue>
      </Reference>
      <Reference URI="/xl/worksheets/sheet16.xml?ContentType=application/vnd.openxmlformats-officedocument.spreadsheetml.worksheet+xml">
        <DigestMethod Algorithm="http://www.w3.org/2001/04/xmlenc#sha256"/>
        <DigestValue>+oomZ+sppmo517zMDUW0HyIHpPmigUxhXZLvUaxaDuU=</DigestValue>
      </Reference>
      <Reference URI="/xl/worksheets/sheet17.xml?ContentType=application/vnd.openxmlformats-officedocument.spreadsheetml.worksheet+xml">
        <DigestMethod Algorithm="http://www.w3.org/2001/04/xmlenc#sha256"/>
        <DigestValue>uvmsJu6vRAlrh+PM+Pw4Jh/l5BEC2Q16qP9HLsCqp4c=</DigestValue>
      </Reference>
      <Reference URI="/xl/worksheets/sheet18.xml?ContentType=application/vnd.openxmlformats-officedocument.spreadsheetml.worksheet+xml">
        <DigestMethod Algorithm="http://www.w3.org/2001/04/xmlenc#sha256"/>
        <DigestValue>ioBNtWrkJPuTGWA+roETv1S0VWGqSipP13Bb8xUDDQQ=</DigestValue>
      </Reference>
      <Reference URI="/xl/worksheets/sheet19.xml?ContentType=application/vnd.openxmlformats-officedocument.spreadsheetml.worksheet+xml">
        <DigestMethod Algorithm="http://www.w3.org/2001/04/xmlenc#sha256"/>
        <DigestValue>fbZ+CF6r0HXwd/aBscYxn3PFG3bFv0qQ1Gbo1L/rJ04=</DigestValue>
      </Reference>
      <Reference URI="/xl/worksheets/sheet2.xml?ContentType=application/vnd.openxmlformats-officedocument.spreadsheetml.worksheet+xml">
        <DigestMethod Algorithm="http://www.w3.org/2001/04/xmlenc#sha256"/>
        <DigestValue>q8AY/TbO5pkVEcW+RGIgBIGvE8K6b979MsYuoUqzLf4=</DigestValue>
      </Reference>
      <Reference URI="/xl/worksheets/sheet20.xml?ContentType=application/vnd.openxmlformats-officedocument.spreadsheetml.worksheet+xml">
        <DigestMethod Algorithm="http://www.w3.org/2001/04/xmlenc#sha256"/>
        <DigestValue>OLQymY7GeWHEuQmTN7TwJEAXk6Atb0PfGyX7JBV+Ql8=</DigestValue>
      </Reference>
      <Reference URI="/xl/worksheets/sheet21.xml?ContentType=application/vnd.openxmlformats-officedocument.spreadsheetml.worksheet+xml">
        <DigestMethod Algorithm="http://www.w3.org/2001/04/xmlenc#sha256"/>
        <DigestValue>J1Bg6+rp1vUzK4mmz4FHrm1Rd0UXssVcoPTNVJAPxRU=</DigestValue>
      </Reference>
      <Reference URI="/xl/worksheets/sheet22.xml?ContentType=application/vnd.openxmlformats-officedocument.spreadsheetml.worksheet+xml">
        <DigestMethod Algorithm="http://www.w3.org/2001/04/xmlenc#sha256"/>
        <DigestValue>t0pCJQsQpptvOrFGc+1KcDDe6poLsoBSo58cDOIwzI8=</DigestValue>
      </Reference>
      <Reference URI="/xl/worksheets/sheet23.xml?ContentType=application/vnd.openxmlformats-officedocument.spreadsheetml.worksheet+xml">
        <DigestMethod Algorithm="http://www.w3.org/2001/04/xmlenc#sha256"/>
        <DigestValue>DBXQxLhgCjgLXfU80co6dzNMxawkEf75icn0RsB7ab8=</DigestValue>
      </Reference>
      <Reference URI="/xl/worksheets/sheet24.xml?ContentType=application/vnd.openxmlformats-officedocument.spreadsheetml.worksheet+xml">
        <DigestMethod Algorithm="http://www.w3.org/2001/04/xmlenc#sha256"/>
        <DigestValue>OwrwquPegp7hDEX04wFI5jSdNRnokPvt8jJxjQBcEt0=</DigestValue>
      </Reference>
      <Reference URI="/xl/worksheets/sheet25.xml?ContentType=application/vnd.openxmlformats-officedocument.spreadsheetml.worksheet+xml">
        <DigestMethod Algorithm="http://www.w3.org/2001/04/xmlenc#sha256"/>
        <DigestValue>RnY/EEi3k60fo74F7mKtVKxi3tEm/ArxY0nzz+1qBJg=</DigestValue>
      </Reference>
      <Reference URI="/xl/worksheets/sheet26.xml?ContentType=application/vnd.openxmlformats-officedocument.spreadsheetml.worksheet+xml">
        <DigestMethod Algorithm="http://www.w3.org/2001/04/xmlenc#sha256"/>
        <DigestValue>kJPLiV47JtBc+X399+A8nbvcfceXGl9tk3NOj4Eyr9U=</DigestValue>
      </Reference>
      <Reference URI="/xl/worksheets/sheet27.xml?ContentType=application/vnd.openxmlformats-officedocument.spreadsheetml.worksheet+xml">
        <DigestMethod Algorithm="http://www.w3.org/2001/04/xmlenc#sha256"/>
        <DigestValue>1mLz+soCq2epM7jNkLlTCxJWfWDUWmTVcuBKyKs8c+A=</DigestValue>
      </Reference>
      <Reference URI="/xl/worksheets/sheet28.xml?ContentType=application/vnd.openxmlformats-officedocument.spreadsheetml.worksheet+xml">
        <DigestMethod Algorithm="http://www.w3.org/2001/04/xmlenc#sha256"/>
        <DigestValue>qIiHopWUVAOXt7sB4odbeMWxw6aMg9KgmuyOv3Tzk/w=</DigestValue>
      </Reference>
      <Reference URI="/xl/worksheets/sheet29.xml?ContentType=application/vnd.openxmlformats-officedocument.spreadsheetml.worksheet+xml">
        <DigestMethod Algorithm="http://www.w3.org/2001/04/xmlenc#sha256"/>
        <DigestValue>00IHXQQk09NOgQVyxannrCosEdRus0IQlfK5VWdd7fo=</DigestValue>
      </Reference>
      <Reference URI="/xl/worksheets/sheet3.xml?ContentType=application/vnd.openxmlformats-officedocument.spreadsheetml.worksheet+xml">
        <DigestMethod Algorithm="http://www.w3.org/2001/04/xmlenc#sha256"/>
        <DigestValue>artD82trJ1ZwslsmyLJXckRApgcewoa7tLZ/HBZl9sM=</DigestValue>
      </Reference>
      <Reference URI="/xl/worksheets/sheet4.xml?ContentType=application/vnd.openxmlformats-officedocument.spreadsheetml.worksheet+xml">
        <DigestMethod Algorithm="http://www.w3.org/2001/04/xmlenc#sha256"/>
        <DigestValue>hKmwdi7nX9ncJPgbS7DIh5QBtu2E/y5YaAXCubnmaig=</DigestValue>
      </Reference>
      <Reference URI="/xl/worksheets/sheet5.xml?ContentType=application/vnd.openxmlformats-officedocument.spreadsheetml.worksheet+xml">
        <DigestMethod Algorithm="http://www.w3.org/2001/04/xmlenc#sha256"/>
        <DigestValue>BuXfc4tGyMSUH7m4n29XuuOTqUNhmbWyfcUAo6bDukw=</DigestValue>
      </Reference>
      <Reference URI="/xl/worksheets/sheet6.xml?ContentType=application/vnd.openxmlformats-officedocument.spreadsheetml.worksheet+xml">
        <DigestMethod Algorithm="http://www.w3.org/2001/04/xmlenc#sha256"/>
        <DigestValue>eC8iy+Zc61XuXaw31Yv8ivW1q6H5Ca0mBaug1GfrA3I=</DigestValue>
      </Reference>
      <Reference URI="/xl/worksheets/sheet7.xml?ContentType=application/vnd.openxmlformats-officedocument.spreadsheetml.worksheet+xml">
        <DigestMethod Algorithm="http://www.w3.org/2001/04/xmlenc#sha256"/>
        <DigestValue>RTRsvvst40gEeI17ZhDlte6n8anDeoiTwFG/qbYH7/w=</DigestValue>
      </Reference>
      <Reference URI="/xl/worksheets/sheet8.xml?ContentType=application/vnd.openxmlformats-officedocument.spreadsheetml.worksheet+xml">
        <DigestMethod Algorithm="http://www.w3.org/2001/04/xmlenc#sha256"/>
        <DigestValue>91vFxvSdpFtPTUO7cCUvdmorhrVsIOi4BtTS2A2xEgk=</DigestValue>
      </Reference>
      <Reference URI="/xl/worksheets/sheet9.xml?ContentType=application/vnd.openxmlformats-officedocument.spreadsheetml.worksheet+xml">
        <DigestMethod Algorithm="http://www.w3.org/2001/04/xmlenc#sha256"/>
        <DigestValue>hFr8gRJfBBiQxAYqMzqgKYqdBJePsMP1hXdXmS2sOl4=</DigestValue>
      </Reference>
    </Manifest>
    <SignatureProperties>
      <SignatureProperty Id="idSignatureTime" Target="#idPackageSignature">
        <mdssi:SignatureTime xmlns:mdssi="http://schemas.openxmlformats.org/package/2006/digital-signature">
          <mdssi:Format>YYYY-MM-DDThh:mm:ssTZD</mdssi:Format>
          <mdssi:Value>2024-04-30T17:52:58Z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16.0.17531/26</OfficeVersion>
          <ApplicationVersion>16.0.17531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2024-04-30T17:52:58Z</xd:SigningTime>
          <xd:SigningCertificate>
            <xd:Cert>
              <xd:CertDigest>
                <DigestMethod Algorithm="http://www.w3.org/2001/04/xmlenc#sha256"/>
                <DigestValue>YinObVsrOTzfNrP5g5jiVa1xNrTwmUi6iTHRKsB+r3E=</DigestValue>
              </xd:CertDigest>
              <xd:IssuerSerial>
                <X509IssuerName>CN=NBG Class 2 INT Sub CA, DC=nbg, DC=ge</X509IssuerName>
                <X509SerialNumber>207005943763064299075893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6ahNll0iU68Q/zqbzGIlQxqY8aUibOE46s75QjC+tJ0=</DigestValue>
    </Reference>
    <Reference Type="http://www.w3.org/2000/09/xmldsig#Object" URI="#idOfficeObject">
      <DigestMethod Algorithm="http://www.w3.org/2001/04/xmlenc#sha256"/>
      <DigestValue>Um20c6my1yDVr29iKg+yJyybcSMEODevb8/kmv169iU=</DigestValue>
    </Reference>
    <Reference Type="http://uri.etsi.org/01903#SignedProperties" URI="#idSignedProperties">
      <Transforms>
        <Transform Algorithm="http://www.w3.org/TR/2001/REC-xml-c14n-20010315"/>
      </Transforms>
      <DigestMethod Algorithm="http://www.w3.org/2001/04/xmlenc#sha256"/>
      <DigestValue>DyfvR3X+nifzvOuGoSUjgmRJm/Hg7ls3k3dvwvQgmKU=</DigestValue>
    </Reference>
  </SignedInfo>
  <SignatureValue>3KN/agXocDbhljdo2bG/pInE4/y6neIgT6xm9LcPQzb0A1AKGZSQzqA2xV/VDmpmgJawKd75btwK
BmH9dTABgN3P+ymjPNcqKRhxRf6gi2XryEHhPIItuHSP1wDWdW+4ikABI2Y3+CNAX2sRqPB9eHUC
1DKcS1ZEpeSuPyHSwnpTX/aax5MMm9tcvyyRnpgr3zKaivWRQemhzXFGqwwNd5L5GXAFgeLbyfGa
/KBTIUonyH6g1tUe/7znPNAHMRmDjjErnRFSznQ5ZAcq1h4Hwj8y1LXie5YASLze8H7M+u3wTYVU
DpOWOFpswVXUCzhQy73KAUC+ag3z5KG6v42wHQ==</SignatureValue>
  <KeyInfo>
    <X509Data>
      <X509Certificate>MIIGPjCCBSagAwIBAgIKK9kZwAADAAI5NjANBgkqhkiG9w0BAQsFADBKMRIwEAYKCZImiZPyLGQBGRYCZ2UxEzARBgoJkiaJk/IsZAEZFgNuYmcxHzAdBgNVBAMTFk5CRyBDbGFzcyAyIElOVCBTdWIgQ0EwHhcNMjMwNzExMDc0NDM0WhcNMjUwNzEwMDc0NDM0WjA8MRUwEwYDVQQKEwxKU0MgVEJDIEJBTksxIzAhBgNVBAMTGkJUQiAtIFZsYWRpbWVyIEtvY2hpc2h2aWxpMIIBIjANBgkqhkiG9w0BAQEFAAOCAQ8AMIIBCgKCAQEA3bSCUNeZF+3AOXq3xUOISiEmkwO2uHKeoVbAqgokAubPFsioOok2h9rIEiWBIdutbG7t+bUUIgvSH+uf+NyFgLmI2cC4hlAvIPClbUVmG5nfg/kbYn7MbRytJqbKAc+EZlX6Nx8d/OC+pOifb2SCWWXWp3o5O+ITFnSoM1YEGAwd+TENx4GTiIS5k+Cxf5AD1kYSB/uNL3+GSFmm5SsizTjvqGcCzYuPywgr94mj4X/FNwNGPx+yzoSixovy2NP3CCYooaZxAcafM6IvIU11GJEgTa1HcoiMwsHvtgMaWV5XSpfZ77nTuKsBEV6CxiVrvBZVuStz+PapHdfCBbwodQIDAQABo4IDMjCCAy4wPAYJKwYBBAGCNxUHBC8wLQYlKwYBBAGCNxUI5rJgg431RIaBmQmDuKFKg76EcQSDxJEzhIOIXQIBZAIBIzAdBgNVHSUEFjAUBggrBgEFBQcDAgYIKwYBBQUHAwQwCwYDVR0PBAQDAgeAMCcGCSsGAQQBgjcVCgQaMBgwCgYIKwYBBQUHAwIwCgYIKwYBBQUHAwQwHQYDVR0OBBYEFPZltTUrpTK10CulANkSv9hQ5xf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pM2JYNurHxj+gaHM1x9oQ8ux8O/S/6isxz855TqU0hM5q24bDtOPED7qQtE0Fnkt1lrPlanZHPKwIb6EtIfnM5MVqqGx+/gqRUTDIr1SOVfUOcQbdM9GDBuNl1Z6EEnDulgD0VZ6C8c/2j96yjVVq+ncHe/Ci8nTLb+cQAOGsk9q4xMcC3EgbBwFBlhbXo6rTsBOuOAEgi3g9sucfJaTZGhRLZmSxcXzK77Bc7cOFOLp9TGiR6KhlkIXGPjUgRSbD+8tXnZwXiiRkQiBWftWnIgZsxpymnUxdmr3HHCUvv+dUDuDcMZ9jk+kWlq983sM4w4ax7jlntEQY7rS7i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35S4zZSooc7rH77YvfSkN6klPS70jFe4zeKzwjVgAhs=</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+8qgPP+Bt5KwtNjvFHnMrjw62Xz+flfZsevU7CwEDgU=</DigestValue>
      </Reference>
      <Reference URI="/xl/styles.xml?ContentType=application/vnd.openxmlformats-officedocument.spreadsheetml.styles+xml">
        <DigestMethod Algorithm="http://www.w3.org/2001/04/xmlenc#sha256"/>
        <DigestValue>0kO+tCgtNxLDMfIHKYdSs2pTrNsljM4rSrClC9zGfrA=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rA6R4BsN5gtG5h1U7ps/wQIq859rJBlAAPxvOLcbPSo=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DEMoNgp4m1p50zT0Z8mfMxoBy3HWTLYWZnbj9tXrono=</DigestValue>
      </Reference>
      <Reference URI="/xl/worksheets/sheet10.xml?ContentType=application/vnd.openxmlformats-officedocument.spreadsheetml.worksheet+xml">
        <DigestMethod Algorithm="http://www.w3.org/2001/04/xmlenc#sha256"/>
        <DigestValue>RE2asVr7fEXB+igYIbfb5KR4M6APhGUk25daeqNxS3Q=</DigestValue>
      </Reference>
      <Reference URI="/xl/worksheets/sheet11.xml?ContentType=application/vnd.openxmlformats-officedocument.spreadsheetml.worksheet+xml">
        <DigestMethod Algorithm="http://www.w3.org/2001/04/xmlenc#sha256"/>
        <DigestValue>GDQ58dMnpoHN3N747rE1Pdw1Yo27Lnftm2PbNmF25v8=</DigestValue>
      </Reference>
      <Reference URI="/xl/worksheets/sheet12.xml?ContentType=application/vnd.openxmlformats-officedocument.spreadsheetml.worksheet+xml">
        <DigestMethod Algorithm="http://www.w3.org/2001/04/xmlenc#sha256"/>
        <DigestValue>Aw/JmGXM7gGd+HH1WwvgjsRrGoEK5TIdgiC4VzuqaP8=</DigestValue>
      </Reference>
      <Reference URI="/xl/worksheets/sheet13.xml?ContentType=application/vnd.openxmlformats-officedocument.spreadsheetml.worksheet+xml">
        <DigestMethod Algorithm="http://www.w3.org/2001/04/xmlenc#sha256"/>
        <DigestValue>FKEZodQe60YomzMNlF9yr+CJ47bd91GgjXtLfnzGnRg=</DigestValue>
      </Reference>
      <Reference URI="/xl/worksheets/sheet14.xml?ContentType=application/vnd.openxmlformats-officedocument.spreadsheetml.worksheet+xml">
        <DigestMethod Algorithm="http://www.w3.org/2001/04/xmlenc#sha256"/>
        <DigestValue>0IquV7KSFFTV2OjzJAhKtgJbzEnlh+avjv82CRVPGG8=</DigestValue>
      </Reference>
      <Reference URI="/xl/worksheets/sheet15.xml?ContentType=application/vnd.openxmlformats-officedocument.spreadsheetml.worksheet+xml">
        <DigestMethod Algorithm="http://www.w3.org/2001/04/xmlenc#sha256"/>
        <DigestValue>ahxx4RQmIPWmF1yjqmGXgJvctqzoj5NzHwvaoQEpYLs=</DigestValue>
      </Reference>
      <Reference URI="/xl/worksheets/sheet16.xml?ContentType=application/vnd.openxmlformats-officedocument.spreadsheetml.worksheet+xml">
        <DigestMethod Algorithm="http://www.w3.org/2001/04/xmlenc#sha256"/>
        <DigestValue>+oomZ+sppmo517zMDUW0HyIHpPmigUxhXZLvUaxaDuU=</DigestValue>
      </Reference>
      <Reference URI="/xl/worksheets/sheet17.xml?ContentType=application/vnd.openxmlformats-officedocument.spreadsheetml.worksheet+xml">
        <DigestMethod Algorithm="http://www.w3.org/2001/04/xmlenc#sha256"/>
        <DigestValue>uvmsJu6vRAlrh+PM+Pw4Jh/l5BEC2Q16qP9HLsCqp4c=</DigestValue>
      </Reference>
      <Reference URI="/xl/worksheets/sheet18.xml?ContentType=application/vnd.openxmlformats-officedocument.spreadsheetml.worksheet+xml">
        <DigestMethod Algorithm="http://www.w3.org/2001/04/xmlenc#sha256"/>
        <DigestValue>ioBNtWrkJPuTGWA+roETv1S0VWGqSipP13Bb8xUDDQQ=</DigestValue>
      </Reference>
      <Reference URI="/xl/worksheets/sheet19.xml?ContentType=application/vnd.openxmlformats-officedocument.spreadsheetml.worksheet+xml">
        <DigestMethod Algorithm="http://www.w3.org/2001/04/xmlenc#sha256"/>
        <DigestValue>fbZ+CF6r0HXwd/aBscYxn3PFG3bFv0qQ1Gbo1L/rJ04=</DigestValue>
      </Reference>
      <Reference URI="/xl/worksheets/sheet2.xml?ContentType=application/vnd.openxmlformats-officedocument.spreadsheetml.worksheet+xml">
        <DigestMethod Algorithm="http://www.w3.org/2001/04/xmlenc#sha256"/>
        <DigestValue>q8AY/TbO5pkVEcW+RGIgBIGvE8K6b979MsYuoUqzLf4=</DigestValue>
      </Reference>
      <Reference URI="/xl/worksheets/sheet20.xml?ContentType=application/vnd.openxmlformats-officedocument.spreadsheetml.worksheet+xml">
        <DigestMethod Algorithm="http://www.w3.org/2001/04/xmlenc#sha256"/>
        <DigestValue>OLQymY7GeWHEuQmTN7TwJEAXk6Atb0PfGyX7JBV+Ql8=</DigestValue>
      </Reference>
      <Reference URI="/xl/worksheets/sheet21.xml?ContentType=application/vnd.openxmlformats-officedocument.spreadsheetml.worksheet+xml">
        <DigestMethod Algorithm="http://www.w3.org/2001/04/xmlenc#sha256"/>
        <DigestValue>J1Bg6+rp1vUzK4mmz4FHrm1Rd0UXssVcoPTNVJAPxRU=</DigestValue>
      </Reference>
      <Reference URI="/xl/worksheets/sheet22.xml?ContentType=application/vnd.openxmlformats-officedocument.spreadsheetml.worksheet+xml">
        <DigestMethod Algorithm="http://www.w3.org/2001/04/xmlenc#sha256"/>
        <DigestValue>t0pCJQsQpptvOrFGc+1KcDDe6poLsoBSo58cDOIwzI8=</DigestValue>
      </Reference>
      <Reference URI="/xl/worksheets/sheet23.xml?ContentType=application/vnd.openxmlformats-officedocument.spreadsheetml.worksheet+xml">
        <DigestMethod Algorithm="http://www.w3.org/2001/04/xmlenc#sha256"/>
        <DigestValue>DBXQxLhgCjgLXfU80co6dzNMxawkEf75icn0RsB7ab8=</DigestValue>
      </Reference>
      <Reference URI="/xl/worksheets/sheet24.xml?ContentType=application/vnd.openxmlformats-officedocument.spreadsheetml.worksheet+xml">
        <DigestMethod Algorithm="http://www.w3.org/2001/04/xmlenc#sha256"/>
        <DigestValue>OwrwquPegp7hDEX04wFI5jSdNRnokPvt8jJxjQBcEt0=</DigestValue>
      </Reference>
      <Reference URI="/xl/worksheets/sheet25.xml?ContentType=application/vnd.openxmlformats-officedocument.spreadsheetml.worksheet+xml">
        <DigestMethod Algorithm="http://www.w3.org/2001/04/xmlenc#sha256"/>
        <DigestValue>RnY/EEi3k60fo74F7mKtVKxi3tEm/ArxY0nzz+1qBJg=</DigestValue>
      </Reference>
      <Reference URI="/xl/worksheets/sheet26.xml?ContentType=application/vnd.openxmlformats-officedocument.spreadsheetml.worksheet+xml">
        <DigestMethod Algorithm="http://www.w3.org/2001/04/xmlenc#sha256"/>
        <DigestValue>kJPLiV47JtBc+X399+A8nbvcfceXGl9tk3NOj4Eyr9U=</DigestValue>
      </Reference>
      <Reference URI="/xl/worksheets/sheet27.xml?ContentType=application/vnd.openxmlformats-officedocument.spreadsheetml.worksheet+xml">
        <DigestMethod Algorithm="http://www.w3.org/2001/04/xmlenc#sha256"/>
        <DigestValue>1mLz+soCq2epM7jNkLlTCxJWfWDUWmTVcuBKyKs8c+A=</DigestValue>
      </Reference>
      <Reference URI="/xl/worksheets/sheet28.xml?ContentType=application/vnd.openxmlformats-officedocument.spreadsheetml.worksheet+xml">
        <DigestMethod Algorithm="http://www.w3.org/2001/04/xmlenc#sha256"/>
        <DigestValue>qIiHopWUVAOXt7sB4odbeMWxw6aMg9KgmuyOv3Tzk/w=</DigestValue>
      </Reference>
      <Reference URI="/xl/worksheets/sheet29.xml?ContentType=application/vnd.openxmlformats-officedocument.spreadsheetml.worksheet+xml">
        <DigestMethod Algorithm="http://www.w3.org/2001/04/xmlenc#sha256"/>
        <DigestValue>00IHXQQk09NOgQVyxannrCosEdRus0IQlfK5VWdd7fo=</DigestValue>
      </Reference>
      <Reference URI="/xl/worksheets/sheet3.xml?ContentType=application/vnd.openxmlformats-officedocument.spreadsheetml.worksheet+xml">
        <DigestMethod Algorithm="http://www.w3.org/2001/04/xmlenc#sha256"/>
        <DigestValue>artD82trJ1ZwslsmyLJXckRApgcewoa7tLZ/HBZl9sM=</DigestValue>
      </Reference>
      <Reference URI="/xl/worksheets/sheet4.xml?ContentType=application/vnd.openxmlformats-officedocument.spreadsheetml.worksheet+xml">
        <DigestMethod Algorithm="http://www.w3.org/2001/04/xmlenc#sha256"/>
        <DigestValue>hKmwdi7nX9ncJPgbS7DIh5QBtu2E/y5YaAXCubnmaig=</DigestValue>
      </Reference>
      <Reference URI="/xl/worksheets/sheet5.xml?ContentType=application/vnd.openxmlformats-officedocument.spreadsheetml.worksheet+xml">
        <DigestMethod Algorithm="http://www.w3.org/2001/04/xmlenc#sha256"/>
        <DigestValue>BuXfc4tGyMSUH7m4n29XuuOTqUNhmbWyfcUAo6bDukw=</DigestValue>
      </Reference>
      <Reference URI="/xl/worksheets/sheet6.xml?ContentType=application/vnd.openxmlformats-officedocument.spreadsheetml.worksheet+xml">
        <DigestMethod Algorithm="http://www.w3.org/2001/04/xmlenc#sha256"/>
        <DigestValue>eC8iy+Zc61XuXaw31Yv8ivW1q6H5Ca0mBaug1GfrA3I=</DigestValue>
      </Reference>
      <Reference URI="/xl/worksheets/sheet7.xml?ContentType=application/vnd.openxmlformats-officedocument.spreadsheetml.worksheet+xml">
        <DigestMethod Algorithm="http://www.w3.org/2001/04/xmlenc#sha256"/>
        <DigestValue>RTRsvvst40gEeI17ZhDlte6n8anDeoiTwFG/qbYH7/w=</DigestValue>
      </Reference>
      <Reference URI="/xl/worksheets/sheet8.xml?ContentType=application/vnd.openxmlformats-officedocument.spreadsheetml.worksheet+xml">
        <DigestMethod Algorithm="http://www.w3.org/2001/04/xmlenc#sha256"/>
        <DigestValue>91vFxvSdpFtPTUO7cCUvdmorhrVsIOi4BtTS2A2xEgk=</DigestValue>
      </Reference>
      <Reference URI="/xl/worksheets/sheet9.xml?ContentType=application/vnd.openxmlformats-officedocument.spreadsheetml.worksheet+xml">
        <DigestMethod Algorithm="http://www.w3.org/2001/04/xmlenc#sha256"/>
        <DigestValue>hFr8gRJfBBiQxAYqMzqgKYqdBJePsMP1hXdXmS2sOl4=</DigestValue>
      </Reference>
    </Manifest>
    <SignatureProperties>
      <SignatureProperty Id="idSignatureTime" Target="#idPackageSignature">
        <mdssi:SignatureTime xmlns:mdssi="http://schemas.openxmlformats.org/package/2006/digital-signature">
          <mdssi:Format>YYYY-MM-DDThh:mm:ssTZD</mdssi:Format>
          <mdssi:Value>2024-04-30T17:53:46Z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16.0.17531/26</OfficeVersion>
          <ApplicationVersion>16.0.17531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2024-04-30T17:53:46Z</xd:SigningTime>
          <xd:SigningCertificate>
            <xd:Cert>
              <xd:CertDigest>
                <DigestMethod Algorithm="http://www.w3.org/2001/04/xmlenc#sha256"/>
                <DigestValue>YaUMn4B27ovw0mUbvOo97fR6yyrtMbi+yALjyxBAKcc=</DigestValue>
              </xd:CertDigest>
              <xd:IssuerSerial>
                <X509IssuerName>CN=NBG Class 2 INT Sub CA, DC=nbg, DC=ge</X509IssuerName>
                <X509SerialNumber>207066557710449078581558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 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2024-04-30T17:48:22Z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