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22.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29.xml" ContentType="application/vnd.openxmlformats-officedocument.spreadsheetml.worksheet+xml"/>
  <Override PartName="/xl/worksheets/sheet10.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760" tabRatio="919"/>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 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9">#REF!</definedName>
    <definedName name="ACC_BALACC" localSheetId="10">#REF!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9">#REF!</definedName>
    <definedName name="ACC_CRS" localSheetId="10">#REF!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9">#REF!</definedName>
    <definedName name="ACC_DBS" localSheetId="10">#REF!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9">#REF!</definedName>
    <definedName name="ACC_ISO" localSheetId="10">#REF!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9">#REF!</definedName>
    <definedName name="ACC_SALDO" localSheetId="10">#REF!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9">#REF!</definedName>
    <definedName name="BS_BALACC" localSheetId="10">#REF!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9">#REF!</definedName>
    <definedName name="BS_BALANCE" localSheetId="10">#REF!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9">#REF!</definedName>
    <definedName name="BS_CR" localSheetId="10">#REF!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9">#REF!</definedName>
    <definedName name="BS_CR_EQU" localSheetId="10">#REF!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9">#REF!</definedName>
    <definedName name="BS_DB" localSheetId="10">#REF!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9">#REF!</definedName>
    <definedName name="BS_DB_EQU" localSheetId="10">#REF!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9">#REF!</definedName>
    <definedName name="BS_DT" localSheetId="10">#REF!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9">#REF!</definedName>
    <definedName name="BS_ISO" localSheetId="10">#REF!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9">#REF!</definedName>
    <definedName name="CurrentDate" localSheetId="10">#REF!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86" l="1"/>
  <c r="F5" i="86"/>
  <c r="E5" i="86"/>
  <c r="D5" i="86"/>
  <c r="C5" i="86"/>
  <c r="G5" i="84" l="1"/>
  <c r="F5" i="84"/>
  <c r="E5" i="84"/>
  <c r="D5" i="84"/>
  <c r="C5" i="84"/>
  <c r="B2" i="97" l="1"/>
  <c r="B2" i="95"/>
  <c r="B2" i="92"/>
  <c r="B2" i="93"/>
  <c r="B2" i="91"/>
  <c r="B2" i="64"/>
  <c r="B2" i="90"/>
  <c r="B2" i="69"/>
  <c r="B2" i="94"/>
  <c r="B2" i="89"/>
  <c r="B2" i="73"/>
  <c r="B2" i="88"/>
  <c r="B2" i="52"/>
  <c r="B2" i="86"/>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B1" i="97" l="1"/>
  <c r="B1" i="95" l="1"/>
  <c r="B1" i="92"/>
  <c r="B1" i="93"/>
  <c r="B1" i="64"/>
  <c r="B1" i="90"/>
  <c r="B1" i="69"/>
  <c r="B1" i="94"/>
  <c r="B1" i="89"/>
  <c r="B1" i="73"/>
  <c r="B1" i="88"/>
  <c r="B1" i="52"/>
  <c r="B1" i="86"/>
  <c r="B1" i="91" l="1"/>
  <c r="B1" i="84"/>
</calcChain>
</file>

<file path=xl/sharedStrings.xml><?xml version="1.0" encoding="utf-8"?>
<sst xmlns="http://schemas.openxmlformats.org/spreadsheetml/2006/main" count="1205" uniqueCount="749">
  <si>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</si>
  <si>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</si>
  <si>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</si>
  <si>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</si>
  <si>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</si>
  <si>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</si>
  <si>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</si>
  <si>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</si>
  <si>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</si>
  <si>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</si>
  <si>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</si>
  <si>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</si>
  <si>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</si>
  <si>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</si>
  <si>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</si>
  <si>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</si>
  <si>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</si>
  <si>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</si>
  <si>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</si>
  <si>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</si>
  <si>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</si>
  <si>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</si>
  <si>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</si>
  <si>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</si>
  <si>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</si>
  <si>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</si>
  <si>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</si>
  <si>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</si>
  <si>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</si>
  <si>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</si>
  <si>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</si>
  <si>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</si>
  <si>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</si>
  <si>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</si>
  <si>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</si>
  <si>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</si>
  <si>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</si>
  <si>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</si>
  <si>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</si>
  <si>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</si>
  <si>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</si>
  <si>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</si>
  <si>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</si>
  <si>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</si>
  <si>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</si>
  <si>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</si>
  <si>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</si>
  <si>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</si>
  <si>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</si>
  <si>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</si>
  <si>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</si>
  <si>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</si>
  <si>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</si>
  <si>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</si>
  <si>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</si>
  <si>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</si>
  <si>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</si>
  <si>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</si>
  <si>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</si>
  <si>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</si>
  <si>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</si>
  <si>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</si>
  <si>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</si>
  <si>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</si>
  <si>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</si>
  <si>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</si>
  <si>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</si>
  <si>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</si>
  <si>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</si>
  <si>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</si>
  <si>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</si>
  <si>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</si>
  <si>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</si>
  <si>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</si>
  <si>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</si>
  <si>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</si>
  <si>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</si>
  <si>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</si>
  <si>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</si>
  <si>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</si>
  <si>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</si>
  <si>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</si>
  <si>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</si>
  <si>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</si>
  <si>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</si>
  <si>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</si>
  <si>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</si>
  <si>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</si>
  <si>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</si>
  <si>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</si>
  <si>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</si>
  <si>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</si>
  <si>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</si>
  <si>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</si>
  <si>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</si>
  <si>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</si>
  <si>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</si>
  <si>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</si>
  <si>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</si>
  <si>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</si>
  <si>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</si>
  <si>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</si>
  <si>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</si>
  <si>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</si>
  <si>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</si>
  <si>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</si>
  <si>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</si>
  <si>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</si>
  <si>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</si>
  <si>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</si>
  <si>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</si>
  <si>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</si>
  <si>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</si>
  <si>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</si>
  <si>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</si>
  <si>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</si>
  <si>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</si>
  <si>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</si>
  <si>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</si>
  <si>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</si>
  <si>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</si>
  <si>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</si>
  <si>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</si>
  <si>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</si>
  <si>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</si>
  <si>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</si>
  <si>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</si>
  <si>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</si>
  <si>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</si>
  <si>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</si>
  <si>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</si>
  <si>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</si>
  <si>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</si>
  <si>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</si>
  <si>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</si>
  <si>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</si>
  <si>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</si>
  <si>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</si>
  <si>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</si>
  <si>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</si>
  <si>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</si>
  <si>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</si>
  <si>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</si>
  <si>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</si>
  <si>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</si>
  <si>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</si>
  <si>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</si>
  <si>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</si>
  <si>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</si>
  <si>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</si>
  <si>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</si>
  <si>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</si>
  <si>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</si>
  <si>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</si>
  <si>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</si>
  <si>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</si>
  <si>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</si>
  <si>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</si>
  <si>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</si>
  <si>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</si>
  <si>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</si>
  <si>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</si>
  <si>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</si>
  <si>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</si>
  <si>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</si>
  <si>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</si>
  <si>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</si>
  <si>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</si>
  <si>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</si>
  <si>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</si>
  <si>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</si>
  <si>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</si>
  <si>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</si>
  <si>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</si>
  <si>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</si>
  <si>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</si>
  <si>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</si>
  <si>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</si>
  <si>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</si>
  <si>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</si>
  <si>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</si>
  <si>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</si>
  <si>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</si>
  <si>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</si>
  <si>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</si>
  <si>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</si>
  <si>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</si>
  <si>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</si>
  <si>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</si>
  <si>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</si>
  <si>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</si>
  <si>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</si>
  <si>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</si>
  <si>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</si>
  <si>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</si>
  <si>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</si>
  <si>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</si>
  <si>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</si>
  <si>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</si>
  <si>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</si>
  <si>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</si>
  <si>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</si>
  <si>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</si>
  <si>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</si>
  <si>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</si>
  <si>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</si>
  <si>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</si>
  <si>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</si>
  <si>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</si>
  <si>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</si>
  <si>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</si>
  <si>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</si>
  <si>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</si>
  <si>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</si>
  <si>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</si>
  <si>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</si>
  <si>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</si>
  <si>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</si>
  <si>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</si>
  <si>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</si>
  <si>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</si>
  <si>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</si>
  <si>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</si>
  <si>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</si>
  <si>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</si>
  <si>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</si>
  <si>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</si>
  <si>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</si>
  <si>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</si>
  <si>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</si>
  <si>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</si>
  <si>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</si>
  <si>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</si>
  <si>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</si>
  <si>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</si>
  <si>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</si>
  <si>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</si>
  <si>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</si>
  <si>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</si>
  <si>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</si>
  <si>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</si>
  <si>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</si>
  <si>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</si>
  <si>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</si>
  <si>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</si>
  <si>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</si>
  <si>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</si>
  <si>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</si>
  <si>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</si>
  <si>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</si>
  <si>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</si>
  <si>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</si>
  <si>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</si>
  <si>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</si>
  <si>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</si>
  <si>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</si>
  <si>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</si>
  <si>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</si>
  <si>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</si>
  <si>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</si>
  <si>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</si>
  <si>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</si>
  <si>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</si>
  <si>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</si>
  <si>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</si>
  <si>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</si>
  <si>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</si>
  <si>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</si>
  <si>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</si>
  <si>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</si>
  <si>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</si>
  <si>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</si>
  <si>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</si>
  <si>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</si>
  <si>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</si>
  <si>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</si>
  <si>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</si>
  <si>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</si>
  <si>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</si>
  <si>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</si>
  <si>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</si>
  <si>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</si>
  <si>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</si>
  <si>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</si>
  <si>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</si>
  <si>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</si>
  <si>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</si>
  <si>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</si>
  <si>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</si>
  <si>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</si>
  <si>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</si>
  <si>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</si>
  <si>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</si>
  <si>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</si>
  <si>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</si>
  <si>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</si>
  <si>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</si>
  <si>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</si>
  <si>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</si>
  <si>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</si>
  <si>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</si>
  <si>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</si>
  <si>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</si>
  <si>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</si>
  <si>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</si>
  <si>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</si>
  <si>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</si>
  <si>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</si>
  <si>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</si>
  <si>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</si>
  <si>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</si>
  <si>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</si>
  <si>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</si>
  <si>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</si>
  <si>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</si>
  <si>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</si>
  <si>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</si>
  <si>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</si>
  <si>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</si>
  <si>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</si>
  <si>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</si>
  <si>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</si>
  <si>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</si>
  <si>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</si>
  <si>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</si>
  <si>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</si>
  <si>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</si>
  <si>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</si>
  <si>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</si>
  <si>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</si>
  <si>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</si>
  <si>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</si>
  <si>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</si>
  <si>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</si>
  <si>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</si>
  <si>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</si>
  <si>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</si>
  <si>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</si>
  <si>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</si>
  <si>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</si>
  <si>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</si>
  <si>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</si>
  <si>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</si>
  <si>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</si>
  <si>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</si>
  <si>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</si>
  <si>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</si>
  <si>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</si>
  <si>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</si>
  <si>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</si>
  <si>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</si>
  <si>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</si>
  <si>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</si>
  <si>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</si>
  <si>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</si>
  <si>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</si>
  <si>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</si>
  <si>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</si>
  <si>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</si>
  <si>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</si>
  <si>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</si>
  <si>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</si>
  <si>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</si>
  <si>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</si>
  <si>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</si>
  <si>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</si>
  <si>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</si>
  <si>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</si>
  <si>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</si>
  <si>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</si>
  <si>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</si>
  <si>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</si>
  <si>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</si>
  <si>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</si>
  <si>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</si>
  <si>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</si>
  <si>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</si>
  <si>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</si>
  <si>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</si>
  <si>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</si>
  <si>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</si>
  <si>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</si>
  <si>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</si>
  <si>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</si>
  <si>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</si>
  <si>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</si>
  <si>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</si>
  <si>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</si>
  <si>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</si>
  <si>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</si>
  <si>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</si>
  <si>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</si>
  <si>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</si>
  <si>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</si>
  <si>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</si>
  <si>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</si>
  <si>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</si>
  <si>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</si>
  <si>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</si>
  <si>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</si>
  <si>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</si>
  <si>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</si>
  <si>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</si>
  <si>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</si>
  <si>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</si>
  <si>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</si>
  <si>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</si>
  <si>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</si>
  <si>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</si>
  <si>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</si>
  <si>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</si>
  <si>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</si>
  <si>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</si>
  <si>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</si>
  <si>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</si>
  <si>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</si>
  <si>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</si>
  <si>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</si>
  <si>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</si>
  <si>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</si>
  <si>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</si>
  <si>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</si>
  <si>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</si>
  <si>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</si>
  <si>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</si>
  <si>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</si>
  <si>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</si>
  <si>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</si>
  <si>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</si>
  <si>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</si>
  <si>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</si>
  <si>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</si>
  <si>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</si>
  <si>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</si>
  <si>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</si>
  <si>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</si>
  <si>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</si>
  <si>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</si>
  <si>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</si>
  <si>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</si>
  <si>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</si>
  <si>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</si>
  <si>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</si>
  <si>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</si>
  <si>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</si>
  <si>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</si>
  <si>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</si>
  <si>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</si>
  <si>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</si>
  <si>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</si>
  <si>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</si>
  <si>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</si>
  <si>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</si>
  <si>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</si>
  <si>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</si>
  <si>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</si>
  <si>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</si>
  <si>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</si>
  <si>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</si>
  <si>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</si>
  <si>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</si>
  <si>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</si>
  <si>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</si>
  <si>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</si>
  <si>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</si>
  <si>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</si>
  <si>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</si>
  <si>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</si>
  <si>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</si>
  <si>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</si>
  <si>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</si>
  <si>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</si>
  <si>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</si>
  <si>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</si>
  <si>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</si>
  <si>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</si>
  <si>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</si>
  <si>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</si>
  <si>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</si>
  <si>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</si>
  <si>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</si>
  <si>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</si>
  <si>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</si>
  <si>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</si>
  <si>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</si>
  <si>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</si>
  <si>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</si>
  <si>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</si>
  <si>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</si>
  <si>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</si>
  <si>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</si>
  <si>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</si>
  <si>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</si>
  <si>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</si>
  <si>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</si>
  <si>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</si>
  <si>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</si>
  <si>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</si>
  <si>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</si>
  <si>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</si>
  <si>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</si>
  <si>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</si>
  <si>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</si>
  <si>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</si>
  <si>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</si>
  <si>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</si>
  <si>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</si>
  <si>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</si>
  <si>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</si>
  <si>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</si>
  <si>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</si>
  <si>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</si>
  <si>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</si>
  <si>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</si>
  <si>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</si>
  <si>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</si>
  <si>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</si>
  <si>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</si>
  <si>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</si>
  <si>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</si>
  <si>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</si>
  <si>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</si>
  <si>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</si>
  <si>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</si>
  <si>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</si>
  <si>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</si>
  <si>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</si>
  <si>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</si>
  <si>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</si>
  <si>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</si>
  <si>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</si>
  <si>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</si>
  <si>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</si>
  <si>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</si>
  <si>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</si>
  <si>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</si>
  <si>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</si>
  <si>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</si>
  <si>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</si>
  <si>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</si>
  <si>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</si>
  <si>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</si>
  <si>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</si>
  <si>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</si>
  <si>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</si>
  <si>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</si>
  <si>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</si>
  <si>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</si>
  <si>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</si>
  <si>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</si>
  <si>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</si>
  <si>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</si>
  <si>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</si>
  <si>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</si>
  <si>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</si>
  <si>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</si>
  <si>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</si>
  <si>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</si>
  <si>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</si>
  <si>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</si>
  <si>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</si>
  <si>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</si>
  <si>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</si>
  <si>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</si>
  <si>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</si>
  <si>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</si>
  <si>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</si>
  <si>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</si>
  <si>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</si>
  <si>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</si>
  <si>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</si>
  <si>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</si>
  <si>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</si>
  <si>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</si>
  <si>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</si>
  <si>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</si>
  <si>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</si>
  <si>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</si>
  <si>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</si>
  <si>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</si>
  <si>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</si>
  <si>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</si>
  <si>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</si>
  <si>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</si>
  <si>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</si>
  <si>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</si>
  <si>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</si>
  <si>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</si>
  <si>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</si>
  <si>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</si>
  <si>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</si>
  <si>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</si>
  <si>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</si>
  <si>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</si>
  <si>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</si>
  <si>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</si>
  <si>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</si>
  <si>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</si>
  <si>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</si>
  <si>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</si>
  <si>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</si>
  <si>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</si>
  <si>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</si>
  <si>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</si>
  <si>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</si>
  <si>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</si>
  <si>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</si>
  <si>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</si>
  <si>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</si>
  <si>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</si>
  <si>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</si>
  <si>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</si>
  <si>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</si>
  <si>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</si>
  <si>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</si>
  <si>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</si>
  <si>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</si>
  <si>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</si>
  <si>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</si>
  <si>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</si>
  <si>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</si>
  <si>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</si>
  <si>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</si>
  <si>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</si>
  <si>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</si>
  <si>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</si>
  <si>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</si>
  <si>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</si>
  <si>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</si>
  <si>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</si>
  <si>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</si>
  <si>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</si>
  <si>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</si>
  <si>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</si>
  <si>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</si>
  <si>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</si>
  <si>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</si>
  <si>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</si>
  <si>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</si>
  <si>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</si>
  <si>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</si>
  <si>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</si>
  <si>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</si>
  <si>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</si>
  <si>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</si>
  <si>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</si>
  <si>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</si>
  <si>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</si>
  <si>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</si>
  <si>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</si>
  <si>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</si>
  <si>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</si>
  <si>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</si>
  <si>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</si>
  <si>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</si>
  <si>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</si>
  <si>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</si>
  <si>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</si>
  <si>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</si>
  <si>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</si>
  <si>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</si>
  <si>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</si>
  <si>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</si>
  <si>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</si>
  <si>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</si>
  <si>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</si>
  <si>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</si>
  <si>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</si>
  <si>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</si>
  <si>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</si>
  <si>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</si>
  <si>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</si>
  <si>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</si>
  <si>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</si>
  <si>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</si>
  <si>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</si>
  <si>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</si>
  <si>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</si>
  <si>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</si>
  <si>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</si>
  <si>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</si>
  <si>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</si>
  <si>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</si>
  <si>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</si>
  <si>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</si>
  <si>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</si>
  <si>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</si>
  <si>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</si>
  <si>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</si>
  <si>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</si>
  <si>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</si>
  <si>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</si>
  <si>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</si>
  <si>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</si>
  <si>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</si>
  <si>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</si>
  <si>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</si>
  <si>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</si>
  <si>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</si>
  <si>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</si>
  <si>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</si>
  <si>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</si>
  <si>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</si>
  <si>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</si>
  <si>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</si>
  <si>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</si>
  <si>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</si>
  <si>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</si>
  <si>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</si>
  <si>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</si>
  <si>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</si>
  <si>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</si>
  <si>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</si>
  <si>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Sten Arne Berggren</t>
  </si>
  <si>
    <t>Independent chair</t>
  </si>
  <si>
    <t>Tsira Kemularia</t>
  </si>
  <si>
    <t>Independent member</t>
  </si>
  <si>
    <t xml:space="preserve">Efthymios Kyriakopoulos </t>
  </si>
  <si>
    <t>Eran Klein</t>
  </si>
  <si>
    <t>Per Anders Jorgen Fasth</t>
  </si>
  <si>
    <t>Venera Suknidze</t>
  </si>
  <si>
    <t>Rajeev Lochan Sawhey</t>
  </si>
  <si>
    <t>Vakhtang Butskhrikidze</t>
  </si>
  <si>
    <t>CEO</t>
  </si>
  <si>
    <t>Tornike Gogichaishvili</t>
  </si>
  <si>
    <t>Deputy CEO, Retail and MSME Banking</t>
  </si>
  <si>
    <t>Nino Masurashvili</t>
  </si>
  <si>
    <t>Deputy CEO, Chief Risk Officer</t>
  </si>
  <si>
    <t>Giorgi Megrelishvili</t>
  </si>
  <si>
    <t>Deputy CEO, Chief Financial Officer</t>
  </si>
  <si>
    <t>George Tkhelidze</t>
  </si>
  <si>
    <t>Deputy CEO, Corporate and Investment Banking</t>
  </si>
  <si>
    <t>TBC Bank Group PLC</t>
  </si>
  <si>
    <t>Mamuka Khazaradze</t>
  </si>
  <si>
    <t>Dunross &amp; Co.</t>
  </si>
  <si>
    <t>JSC TBC Bank</t>
  </si>
  <si>
    <t>Arne Berggren</t>
  </si>
  <si>
    <t>www.tbcbank.com.ge</t>
  </si>
  <si>
    <t>Table 9 (Capital), N11</t>
  </si>
  <si>
    <t>Table 9 (Capital), N2</t>
  </si>
  <si>
    <t>Table 9 (Capital), N3</t>
  </si>
  <si>
    <t>Table 9 (Capital), N5</t>
  </si>
  <si>
    <t>Table 9 (Capital), N4</t>
  </si>
  <si>
    <t>In Lari</t>
  </si>
  <si>
    <t>4Q-2022</t>
  </si>
  <si>
    <t>3Q-2022</t>
  </si>
  <si>
    <t>2Q-2022</t>
  </si>
  <si>
    <t>1Q-2022</t>
  </si>
  <si>
    <t>Badri Japaridzed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</si>
</sst>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40">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
      <b/>
      <sz val="10"/>
      <color theme="1"/>
      <name val="Sylfaen"/>
      <family val="1"/>
    </font>
    <font>
      <sz val="10"/>
      <color theme="1"/>
      <name val="Sylfaen"/>
      <family val="1"/>
    </font>
    <font>
      <b/>
      <i/>
      <sz val="10"/>
      <color theme="1"/>
      <name val="Sylfaen"/>
      <family val="1"/>
    </font>
    <font>
      <i/>
      <sz val="10"/>
      <name val="Sylfaen"/>
      <family val="1"/>
    </font>
    <font>
      <sz val="10"/>
      <color rgb="FF333333"/>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theme="0" tint="-0.14999847407452621"/>
        <bgColor indexed="64"/>
      </patternFill>
    </fill>
  </fills>
  <borders count="14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indexed="64"/>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9"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4" fillId="65" borderId="39" applyNumberFormat="0" applyAlignment="0" applyProtection="0"/>
    <xf numFmtId="0" fontId="25" fillId="10" borderId="34"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0" fontId="24"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0" fontId="25" fillId="10" borderId="34"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0" fontId="24" fillId="65" borderId="3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29" applyNumberFormat="0" applyAlignment="0" applyProtection="0">
      <alignment horizontal="left" vertical="center"/>
    </xf>
    <xf numFmtId="0" fontId="37" fillId="0" borderId="29" applyNumberFormat="0" applyAlignment="0" applyProtection="0">
      <alignment horizontal="left" vertical="center"/>
    </xf>
    <xf numFmtId="168" fontId="37" fillId="0" borderId="29"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1" applyNumberFormat="0" applyFill="0" applyAlignment="0" applyProtection="0"/>
    <xf numFmtId="169" fontId="38" fillId="0" borderId="41" applyNumberFormat="0" applyFill="0" applyAlignment="0" applyProtection="0"/>
    <xf numFmtId="0"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0" fontId="38" fillId="0" borderId="41" applyNumberFormat="0" applyFill="0" applyAlignment="0" applyProtection="0"/>
    <xf numFmtId="0" fontId="39" fillId="0" borderId="42" applyNumberFormat="0" applyFill="0" applyAlignment="0" applyProtection="0"/>
    <xf numFmtId="169" fontId="39" fillId="0" borderId="42" applyNumberFormat="0" applyFill="0" applyAlignment="0" applyProtection="0"/>
    <xf numFmtId="0"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0" fontId="39" fillId="0" borderId="42" applyNumberFormat="0" applyFill="0" applyAlignment="0" applyProtection="0"/>
    <xf numFmtId="0" fontId="40" fillId="0" borderId="43" applyNumberFormat="0" applyFill="0" applyAlignment="0" applyProtection="0"/>
    <xf numFmtId="169"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9"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0" fontId="49" fillId="43" borderId="38"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4" applyNumberFormat="0" applyFill="0" applyAlignment="0" applyProtection="0"/>
    <xf numFmtId="0" fontId="53" fillId="0" borderId="33"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0" fontId="52" fillId="0" borderId="44"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0" fontId="52" fillId="0" borderId="44"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5"/>
    <xf numFmtId="169" fontId="9" fillId="0" borderId="45"/>
    <xf numFmtId="168" fontId="9"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168"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168" fontId="2" fillId="0" borderId="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169"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168"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9"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9"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8" fillId="0" borderId="49"/>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2" fillId="0" borderId="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9"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2" fillId="69" borderId="121" applyNumberFormat="0" applyFont="0" applyBorder="0" applyProtection="0">
      <alignment horizontal="center" vertical="center"/>
    </xf>
    <xf numFmtId="0" fontId="37" fillId="0" borderId="123">
      <alignment horizontal="left" vertical="center"/>
    </xf>
    <xf numFmtId="0" fontId="37" fillId="0" borderId="123">
      <alignment horizontal="left" vertical="center"/>
    </xf>
    <xf numFmtId="168" fontId="37" fillId="0" borderId="123">
      <alignment horizontal="left" vertical="center"/>
    </xf>
    <xf numFmtId="0" fontId="45" fillId="70" borderId="122" applyFont="0" applyBorder="0">
      <alignment horizontal="center" wrapText="1"/>
    </xf>
    <xf numFmtId="3" fontId="2" fillId="71" borderId="121" applyFont="0" applyProtection="0">
      <alignment horizontal="right" vertical="center"/>
    </xf>
    <xf numFmtId="9" fontId="2" fillId="71" borderId="121" applyFont="0" applyProtection="0">
      <alignment horizontal="right" vertical="center"/>
    </xf>
    <xf numFmtId="0" fontId="2" fillId="71" borderId="122" applyNumberFormat="0" applyFont="0" applyBorder="0" applyProtection="0">
      <alignment horizontal="left" vertical="center"/>
    </xf>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9"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0" fontId="49" fillId="43" borderId="131" applyNumberFormat="0" applyAlignment="0" applyProtection="0"/>
    <xf numFmtId="3" fontId="2" fillId="72" borderId="121" applyFont="0">
      <alignment horizontal="right" vertical="center"/>
      <protection locked="0"/>
    </xf>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3" fontId="2" fillId="75" borderId="121" applyFont="0">
      <alignment horizontal="right" vertical="center"/>
      <protection locked="0"/>
    </xf>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9"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0" fontId="66" fillId="64" borderId="133" applyNumberFormat="0" applyAlignment="0" applyProtection="0"/>
    <xf numFmtId="3" fontId="2" fillId="70" borderId="121" applyFont="0">
      <alignment horizontal="right" vertical="center"/>
    </xf>
    <xf numFmtId="188" fontId="2" fillId="70" borderId="121" applyFont="0">
      <alignment horizontal="right" vertical="center"/>
    </xf>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9"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cellStyleXfs>
  <cellXfs count="800">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17" xfId="0" applyFont="1" applyBorder="1" applyAlignment="1">
      <alignment horizontal="right" vertical="center" wrapText="1"/>
    </xf>
    <xf numFmtId="0" fontId="2" fillId="0" borderId="15" xfId="0" applyFont="1" applyBorder="1" applyAlignment="1">
      <alignment vertical="center" wrapText="1"/>
    </xf>
    <xf numFmtId="0" fontId="2" fillId="0" borderId="17"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87" fillId="0" borderId="0" xfId="0" applyFont="1"/>
    <xf numFmtId="0" fontId="46" fillId="0" borderId="0" xfId="0" applyFont="1" applyFill="1" applyBorder="1" applyAlignment="1" applyProtection="1">
      <alignment horizontal="right"/>
      <protection locked="0"/>
    </xf>
    <xf numFmtId="0" fontId="2" fillId="0" borderId="3" xfId="0" applyFont="1" applyFill="1" applyBorder="1" applyAlignment="1">
      <alignment horizontal="center" vertical="center" wrapText="1"/>
    </xf>
    <xf numFmtId="0" fontId="87" fillId="0" borderId="0" xfId="0" applyFont="1" applyBorder="1"/>
    <xf numFmtId="0" fontId="46" fillId="0" borderId="0" xfId="0" applyFont="1" applyFill="1" applyAlignment="1">
      <alignment horizontal="center"/>
    </xf>
    <xf numFmtId="0" fontId="84" fillId="0" borderId="17" xfId="0" applyFont="1" applyBorder="1" applyAlignment="1">
      <alignment horizontal="center" vertical="center" wrapText="1"/>
    </xf>
    <xf numFmtId="0" fontId="84" fillId="0" borderId="3" xfId="0" applyFont="1" applyFill="1" applyBorder="1" applyAlignment="1">
      <alignment vertical="center" wrapText="1"/>
    </xf>
    <xf numFmtId="0" fontId="84" fillId="0" borderId="20" xfId="0" applyFont="1" applyBorder="1" applyAlignment="1">
      <alignment horizontal="center" vertical="center" wrapText="1"/>
    </xf>
    <xf numFmtId="0" fontId="86" fillId="0" borderId="21"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4" xfId="0" applyFont="1" applyBorder="1"/>
    <xf numFmtId="0" fontId="2" fillId="0" borderId="17" xfId="0" applyFont="1" applyBorder="1" applyAlignment="1">
      <alignment vertical="center"/>
    </xf>
    <xf numFmtId="0" fontId="2" fillId="0" borderId="8" xfId="0" applyFont="1" applyBorder="1" applyAlignment="1">
      <alignment wrapText="1"/>
    </xf>
    <xf numFmtId="0" fontId="84" fillId="0" borderId="19" xfId="0" applyFont="1" applyBorder="1" applyAlignment="1"/>
    <xf numFmtId="0" fontId="85" fillId="0" borderId="0" xfId="0" applyFont="1" applyAlignment="1">
      <alignment wrapText="1"/>
    </xf>
    <xf numFmtId="0" fontId="2" fillId="0" borderId="19" xfId="0" applyFont="1" applyBorder="1" applyAlignment="1"/>
    <xf numFmtId="0" fontId="2" fillId="0" borderId="19" xfId="0" applyFont="1" applyBorder="1" applyAlignment="1">
      <alignment wrapText="1"/>
    </xf>
    <xf numFmtId="0" fontId="2" fillId="0" borderId="23"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5" xfId="11" applyFont="1" applyFill="1" applyBorder="1" applyAlignment="1" applyProtection="1">
      <alignment horizontal="center" vertical="center"/>
    </xf>
    <xf numFmtId="0" fontId="45" fillId="0" borderId="16"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0" xfId="0" applyFont="1" applyAlignment="1">
      <alignment vertical="center"/>
    </xf>
    <xf numFmtId="0" fontId="84" fillId="0" borderId="17" xfId="0" applyFont="1" applyBorder="1" applyAlignment="1">
      <alignment horizontal="center" vertical="center"/>
    </xf>
    <xf numFmtId="0" fontId="85" fillId="0" borderId="0" xfId="0" applyFont="1" applyAlignment="1"/>
    <xf numFmtId="0" fontId="84" fillId="0" borderId="11"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4"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6" xfId="2" applyNumberFormat="1" applyFont="1" applyFill="1" applyBorder="1" applyAlignment="1" applyProtection="1">
      <alignment horizontal="center" vertical="center"/>
      <protection locked="0"/>
    </xf>
    <xf numFmtId="0" fontId="2" fillId="0" borderId="17"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17"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1"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 xfId="0" applyFont="1" applyFill="1" applyBorder="1" applyAlignment="1">
      <alignment horizontal="center" vertical="center" wrapText="1"/>
    </xf>
    <xf numFmtId="167" fontId="85" fillId="0" borderId="0" xfId="0" applyNumberFormat="1" applyFont="1" applyBorder="1" applyAlignment="1">
      <alignment horizontal="center"/>
    </xf>
    <xf numFmtId="167" fontId="90" fillId="0" borderId="0" xfId="0" applyNumberFormat="1" applyFont="1" applyBorder="1" applyAlignment="1">
      <alignment horizontal="center"/>
    </xf>
    <xf numFmtId="167" fontId="88" fillId="0" borderId="0" xfId="0" applyNumberFormat="1" applyFont="1" applyFill="1" applyBorder="1" applyAlignment="1">
      <alignment horizontal="center"/>
    </xf>
    <xf numFmtId="0" fontId="84" fillId="0" borderId="17" xfId="0" applyFont="1" applyBorder="1" applyAlignment="1">
      <alignment vertical="center"/>
    </xf>
    <xf numFmtId="0" fontId="87" fillId="0" borderId="0" xfId="0" applyFont="1" applyAlignment="1"/>
    <xf numFmtId="0" fontId="2" fillId="3" borderId="20" xfId="9" applyFont="1" applyFill="1" applyBorder="1" applyAlignment="1" applyProtection="1">
      <alignment horizontal="left" vertical="center"/>
      <protection locked="0"/>
    </xf>
    <xf numFmtId="0" fontId="45" fillId="3" borderId="21" xfId="16" applyFont="1" applyFill="1" applyBorder="1" applyAlignment="1" applyProtection="1">
      <protection locked="0"/>
    </xf>
    <xf numFmtId="0" fontId="86" fillId="0" borderId="0" xfId="0" applyFont="1" applyAlignment="1">
      <alignment horizontal="center"/>
    </xf>
    <xf numFmtId="0" fontId="84" fillId="0" borderId="14" xfId="0" applyFont="1" applyBorder="1"/>
    <xf numFmtId="0" fontId="84" fillId="0" borderId="16" xfId="0" applyFont="1" applyBorder="1"/>
    <xf numFmtId="0" fontId="84" fillId="0" borderId="18" xfId="0" applyFont="1" applyBorder="1" applyAlignment="1">
      <alignment horizontal="center" vertical="center"/>
    </xf>
    <xf numFmtId="164" fontId="2" fillId="3" borderId="17"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8" xfId="1" applyNumberFormat="1" applyFont="1" applyFill="1" applyBorder="1" applyAlignment="1" applyProtection="1">
      <alignment horizontal="center" vertical="center" wrapText="1"/>
      <protection locked="0"/>
    </xf>
    <xf numFmtId="0" fontId="2" fillId="3" borderId="17" xfId="5" applyFont="1" applyFill="1" applyBorder="1" applyAlignment="1" applyProtection="1">
      <alignment horizontal="right" vertical="center"/>
      <protection locked="0"/>
    </xf>
    <xf numFmtId="0" fontId="45" fillId="3" borderId="22" xfId="16" applyFont="1" applyFill="1" applyBorder="1" applyAlignment="1" applyProtection="1">
      <protection locked="0"/>
    </xf>
    <xf numFmtId="0" fontId="84" fillId="0" borderId="0" xfId="0" applyFont="1" applyBorder="1" applyAlignment="1">
      <alignment vertical="center"/>
    </xf>
    <xf numFmtId="0" fontId="84" fillId="0" borderId="15" xfId="0" applyFont="1" applyBorder="1"/>
    <xf numFmtId="0" fontId="87" fillId="0" borderId="0" xfId="0" applyFont="1" applyAlignment="1">
      <alignment wrapText="1"/>
    </xf>
    <xf numFmtId="0" fontId="84" fillId="0" borderId="17" xfId="0" applyFont="1" applyBorder="1"/>
    <xf numFmtId="0" fontId="84" fillId="0" borderId="3" xfId="0" applyFont="1" applyBorder="1"/>
    <xf numFmtId="0" fontId="84" fillId="0" borderId="62" xfId="0" applyFont="1" applyBorder="1" applyAlignment="1">
      <alignment wrapText="1"/>
    </xf>
    <xf numFmtId="0" fontId="84" fillId="0" borderId="20" xfId="0" applyFont="1" applyBorder="1"/>
    <xf numFmtId="0" fontId="86" fillId="0" borderId="21" xfId="0" applyFont="1" applyBorder="1"/>
    <xf numFmtId="0" fontId="84" fillId="0" borderId="53" xfId="0" applyFont="1" applyBorder="1" applyAlignment="1">
      <alignment horizontal="center"/>
    </xf>
    <xf numFmtId="0" fontId="84" fillId="0" borderId="54" xfId="0" applyFont="1" applyBorder="1" applyAlignment="1">
      <alignment horizontal="center"/>
    </xf>
    <xf numFmtId="0" fontId="84" fillId="0" borderId="15" xfId="0" applyFont="1" applyBorder="1" applyAlignment="1">
      <alignment horizontal="center"/>
    </xf>
    <xf numFmtId="0" fontId="84" fillId="0" borderId="16" xfId="0" applyFont="1" applyBorder="1" applyAlignment="1">
      <alignment horizontal="center"/>
    </xf>
    <xf numFmtId="0" fontId="87" fillId="0" borderId="0" xfId="0" applyFont="1" applyAlignment="1">
      <alignment horizontal="center"/>
    </xf>
    <xf numFmtId="0" fontId="2" fillId="3" borderId="17"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1" fillId="3" borderId="3" xfId="11" applyFont="1" applyFill="1" applyBorder="1" applyAlignment="1">
      <alignment horizontal="left" vertical="center"/>
    </xf>
    <xf numFmtId="0" fontId="89" fillId="3" borderId="3" xfId="11" applyFont="1" applyFill="1" applyBorder="1" applyAlignment="1">
      <alignment wrapText="1"/>
    </xf>
    <xf numFmtId="0" fontId="91" fillId="3" borderId="3" xfId="11" applyFont="1" applyFill="1" applyBorder="1" applyAlignment="1">
      <alignment horizontal="left" vertical="center" wrapText="1"/>
    </xf>
    <xf numFmtId="0" fontId="91" fillId="0" borderId="3" xfId="11" applyFont="1" applyFill="1" applyBorder="1" applyAlignment="1">
      <alignment horizontal="left" vertical="center" wrapText="1"/>
    </xf>
    <xf numFmtId="0" fontId="89" fillId="0" borderId="3" xfId="11" applyFont="1" applyFill="1" applyBorder="1" applyAlignment="1">
      <alignment wrapText="1"/>
    </xf>
    <xf numFmtId="0" fontId="91" fillId="3" borderId="3" xfId="9" applyFont="1" applyFill="1" applyBorder="1" applyAlignment="1" applyProtection="1">
      <alignment horizontal="left" vertical="center"/>
      <protection locked="0"/>
    </xf>
    <xf numFmtId="0" fontId="89" fillId="3" borderId="3" xfId="20961" applyFont="1" applyFill="1" applyBorder="1" applyAlignment="1" applyProtection="1"/>
    <xf numFmtId="193" fontId="84" fillId="0" borderId="0" xfId="0" applyNumberFormat="1" applyFont="1"/>
    <xf numFmtId="0" fontId="45" fillId="0" borderId="24" xfId="0" applyNumberFormat="1" applyFont="1" applyFill="1" applyBorder="1" applyAlignment="1">
      <alignment vertical="center" wrapText="1"/>
    </xf>
    <xf numFmtId="0" fontId="89"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2"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1" xfId="0" applyFont="1" applyBorder="1" applyAlignment="1">
      <alignment vertical="center" wrapText="1"/>
    </xf>
    <xf numFmtId="0" fontId="2" fillId="0" borderId="14" xfId="11" applyFont="1" applyFill="1" applyBorder="1" applyAlignment="1" applyProtection="1">
      <alignment vertical="center"/>
    </xf>
    <xf numFmtId="0" fontId="2" fillId="0" borderId="15" xfId="11" applyFont="1" applyFill="1" applyBorder="1" applyAlignment="1" applyProtection="1">
      <alignment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1" xfId="0" applyFont="1" applyFill="1" applyBorder="1" applyAlignment="1">
      <alignment wrapText="1"/>
    </xf>
    <xf numFmtId="0" fontId="84" fillId="0" borderId="14" xfId="0" applyFont="1" applyBorder="1" applyAlignment="1">
      <alignment horizontal="center" vertical="center"/>
    </xf>
    <xf numFmtId="0" fontId="84" fillId="0" borderId="0" xfId="0" applyFont="1" applyAlignment="1"/>
    <xf numFmtId="0" fontId="45" fillId="0" borderId="0" xfId="11" applyFont="1" applyFill="1" applyBorder="1" applyAlignment="1" applyProtection="1">
      <alignment horizontal="center"/>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4" xfId="0" applyFont="1" applyBorder="1" applyAlignment="1">
      <alignment horizontal="center" vertical="center" wrapText="1"/>
    </xf>
    <xf numFmtId="0" fontId="84" fillId="0" borderId="15" xfId="0" applyFont="1" applyFill="1" applyBorder="1" applyAlignment="1">
      <alignment horizontal="left" vertical="center" wrapText="1" indent="2"/>
    </xf>
    <xf numFmtId="0" fontId="93" fillId="0" borderId="0" xfId="11" applyFont="1" applyFill="1" applyBorder="1" applyAlignment="1" applyProtection="1"/>
    <xf numFmtId="0" fontId="94"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18" xfId="1" applyNumberFormat="1" applyFont="1" applyFill="1" applyBorder="1" applyAlignment="1" applyProtection="1">
      <alignment horizontal="center" vertical="center" wrapText="1"/>
      <protection locked="0"/>
    </xf>
    <xf numFmtId="0" fontId="3" fillId="0" borderId="53" xfId="0" applyFont="1" applyBorder="1"/>
    <xf numFmtId="0" fontId="3" fillId="0" borderId="54" xfId="0" applyFont="1" applyBorder="1"/>
    <xf numFmtId="0" fontId="3" fillId="0" borderId="15" xfId="0" applyFont="1" applyBorder="1" applyAlignment="1">
      <alignment horizontal="center" vertical="center"/>
    </xf>
    <xf numFmtId="0" fontId="3" fillId="0" borderId="25" xfId="0" applyFont="1" applyBorder="1" applyAlignment="1">
      <alignment horizontal="center" vertical="center"/>
    </xf>
    <xf numFmtId="0" fontId="3" fillId="0" borderId="16" xfId="0" applyFont="1" applyBorder="1" applyAlignment="1">
      <alignment horizontal="center" vertical="center"/>
    </xf>
    <xf numFmtId="0" fontId="96" fillId="0" borderId="0" xfId="0" applyFont="1"/>
    <xf numFmtId="0" fontId="3" fillId="0" borderId="62" xfId="0" applyFont="1" applyBorder="1"/>
    <xf numFmtId="0" fontId="3" fillId="0" borderId="0" xfId="0" applyFont="1"/>
    <xf numFmtId="0" fontId="3" fillId="0" borderId="15" xfId="0" applyFont="1" applyBorder="1" applyAlignment="1">
      <alignment wrapText="1"/>
    </xf>
    <xf numFmtId="0" fontId="3" fillId="0" borderId="25" xfId="0" applyFont="1" applyBorder="1" applyAlignment="1">
      <alignment wrapText="1"/>
    </xf>
    <xf numFmtId="0" fontId="3" fillId="0" borderId="16" xfId="0" applyFont="1" applyBorder="1" applyAlignment="1">
      <alignment wrapText="1"/>
    </xf>
    <xf numFmtId="0" fontId="3" fillId="0" borderId="3" xfId="0" applyFont="1" applyFill="1" applyBorder="1" applyAlignment="1">
      <alignment horizontal="center" vertical="center" wrapText="1"/>
    </xf>
    <xf numFmtId="193" fontId="3" fillId="36" borderId="21" xfId="0" applyNumberFormat="1" applyFont="1" applyFill="1" applyBorder="1"/>
    <xf numFmtId="9" fontId="3" fillId="36" borderId="22" xfId="20962" applyFont="1" applyFill="1" applyBorder="1"/>
    <xf numFmtId="0" fontId="86" fillId="0" borderId="0" xfId="0" applyFont="1" applyFill="1" applyBorder="1" applyAlignment="1">
      <alignment horizontal="center" wrapText="1"/>
    </xf>
    <xf numFmtId="0" fontId="84" fillId="0" borderId="0" xfId="0" applyFont="1" applyFill="1" applyBorder="1" applyAlignment="1">
      <alignment vertical="center" wrapText="1"/>
    </xf>
    <xf numFmtId="0" fontId="84" fillId="0" borderId="67" xfId="0" applyFont="1" applyFill="1" applyBorder="1" applyAlignment="1">
      <alignment vertical="center" wrapText="1"/>
    </xf>
    <xf numFmtId="0" fontId="84" fillId="0" borderId="17" xfId="0" applyFont="1" applyFill="1" applyBorder="1"/>
    <xf numFmtId="193" fontId="86" fillId="36" borderId="21"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5" xfId="0" applyFont="1" applyFill="1" applyBorder="1" applyAlignment="1">
      <alignment wrapText="1"/>
    </xf>
    <xf numFmtId="0" fontId="95" fillId="0" borderId="0" xfId="0" applyFont="1" applyAlignment="1">
      <alignment wrapText="1"/>
    </xf>
    <xf numFmtId="0" fontId="2" fillId="0" borderId="0" xfId="0" applyFont="1" applyAlignment="1">
      <alignment wrapText="1"/>
    </xf>
    <xf numFmtId="0" fontId="3" fillId="0" borderId="0" xfId="0" applyFont="1" applyFill="1"/>
    <xf numFmtId="0" fontId="98" fillId="3" borderId="77" xfId="0" applyFont="1" applyFill="1" applyBorder="1" applyAlignment="1">
      <alignment horizontal="left"/>
    </xf>
    <xf numFmtId="0" fontId="98" fillId="3" borderId="78" xfId="0" applyFont="1" applyFill="1" applyBorder="1" applyAlignment="1">
      <alignment horizontal="left"/>
    </xf>
    <xf numFmtId="0" fontId="4" fillId="3" borderId="81" xfId="0" applyFont="1" applyFill="1" applyBorder="1" applyAlignment="1">
      <alignment vertical="center"/>
    </xf>
    <xf numFmtId="0" fontId="3" fillId="3" borderId="82" xfId="0" applyFont="1" applyFill="1" applyBorder="1" applyAlignment="1">
      <alignment vertical="center"/>
    </xf>
    <xf numFmtId="0" fontId="3" fillId="3" borderId="83" xfId="0" applyFont="1" applyFill="1" applyBorder="1" applyAlignment="1">
      <alignment vertical="center"/>
    </xf>
    <xf numFmtId="0" fontId="3" fillId="0" borderId="66" xfId="0" applyFont="1" applyFill="1" applyBorder="1" applyAlignment="1">
      <alignment horizontal="center" vertical="center"/>
    </xf>
    <xf numFmtId="0" fontId="3" fillId="0" borderId="7" xfId="0" applyFont="1" applyFill="1" applyBorder="1" applyAlignment="1">
      <alignment vertical="center"/>
    </xf>
    <xf numFmtId="0" fontId="3" fillId="0" borderId="17" xfId="0" applyFont="1" applyFill="1" applyBorder="1" applyAlignment="1">
      <alignment horizontal="center" vertical="center"/>
    </xf>
    <xf numFmtId="0" fontId="3" fillId="0" borderId="79" xfId="0" applyFont="1" applyFill="1" applyBorder="1" applyAlignment="1">
      <alignment vertical="center"/>
    </xf>
    <xf numFmtId="0" fontId="4" fillId="0" borderId="79" xfId="0" applyFont="1" applyFill="1" applyBorder="1" applyAlignment="1">
      <alignment vertical="center"/>
    </xf>
    <xf numFmtId="0" fontId="3" fillId="0" borderId="20" xfId="0" applyFont="1" applyFill="1" applyBorder="1" applyAlignment="1">
      <alignment horizontal="center" vertical="center"/>
    </xf>
    <xf numFmtId="0" fontId="4" fillId="0" borderId="21" xfId="0" applyFont="1" applyFill="1" applyBorder="1" applyAlignment="1">
      <alignment vertical="center"/>
    </xf>
    <xf numFmtId="0" fontId="3" fillId="3" borderId="62" xfId="0" applyFont="1" applyFill="1" applyBorder="1" applyAlignment="1">
      <alignment horizontal="center" vertical="center"/>
    </xf>
    <xf numFmtId="0" fontId="3" fillId="3" borderId="0"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85" xfId="0" applyFont="1" applyFill="1" applyBorder="1" applyAlignment="1">
      <alignment horizontal="center" vertical="center"/>
    </xf>
    <xf numFmtId="0" fontId="3" fillId="0" borderId="86" xfId="0" applyFont="1" applyFill="1" applyBorder="1" applyAlignment="1">
      <alignment vertical="center"/>
    </xf>
    <xf numFmtId="169" fontId="9" fillId="37" borderId="23" xfId="20" applyBorder="1"/>
    <xf numFmtId="169" fontId="9" fillId="37" borderId="87" xfId="20" applyBorder="1"/>
    <xf numFmtId="169" fontId="9" fillId="37" borderId="24" xfId="20" applyBorder="1"/>
    <xf numFmtId="0" fontId="3" fillId="0" borderId="88" xfId="0" applyFont="1" applyFill="1" applyBorder="1" applyAlignment="1">
      <alignment horizontal="center" vertical="center"/>
    </xf>
    <xf numFmtId="0" fontId="3" fillId="0" borderId="89" xfId="0" applyFont="1" applyFill="1" applyBorder="1" applyAlignment="1">
      <alignment vertical="center"/>
    </xf>
    <xf numFmtId="0" fontId="4" fillId="0" borderId="0" xfId="0" applyFont="1" applyFill="1" applyAlignment="1">
      <alignment horizontal="center"/>
    </xf>
    <xf numFmtId="0" fontId="86" fillId="0" borderId="79" xfId="0" applyFont="1" applyFill="1" applyBorder="1" applyAlignment="1">
      <alignment horizontal="center" vertical="center" wrapText="1"/>
    </xf>
    <xf numFmtId="0" fontId="86" fillId="0" borderId="80" xfId="0" applyFont="1" applyFill="1" applyBorder="1" applyAlignment="1">
      <alignment horizontal="center" vertical="center" wrapText="1"/>
    </xf>
    <xf numFmtId="0" fontId="93" fillId="0" borderId="0" xfId="11" applyFont="1" applyFill="1" applyBorder="1" applyProtection="1"/>
    <xf numFmtId="0" fontId="4" fillId="36" borderId="15"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left" vertical="center" wrapText="1"/>
    </xf>
    <xf numFmtId="0" fontId="4" fillId="36" borderId="80" xfId="0" applyFont="1" applyFill="1" applyBorder="1" applyAlignment="1">
      <alignment horizontal="left" vertical="center" wrapText="1"/>
    </xf>
    <xf numFmtId="0" fontId="3" fillId="0" borderId="17" xfId="0" applyFont="1" applyFill="1" applyBorder="1" applyAlignment="1">
      <alignment horizontal="right" vertical="center" wrapText="1"/>
    </xf>
    <xf numFmtId="0" fontId="99" fillId="0" borderId="17" xfId="0" applyFont="1" applyFill="1" applyBorder="1" applyAlignment="1">
      <alignment horizontal="right" vertical="center" wrapText="1"/>
    </xf>
    <xf numFmtId="0" fontId="4" fillId="0" borderId="17"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99" fillId="0" borderId="0" xfId="0" applyFont="1" applyFill="1" applyAlignment="1">
      <alignment horizontal="left" vertical="center"/>
    </xf>
    <xf numFmtId="49" fontId="100" fillId="0" borderId="20" xfId="5" applyNumberFormat="1" applyFont="1" applyFill="1" applyBorder="1" applyAlignment="1" applyProtection="1">
      <alignment horizontal="left" vertical="center"/>
      <protection locked="0"/>
    </xf>
    <xf numFmtId="0" fontId="101" fillId="0" borderId="21" xfId="9" applyFont="1" applyFill="1" applyBorder="1" applyAlignment="1" applyProtection="1">
      <alignment horizontal="left" vertical="center" wrapText="1"/>
      <protection locked="0"/>
    </xf>
    <xf numFmtId="0" fontId="84" fillId="0" borderId="79" xfId="0" applyFont="1" applyBorder="1" applyAlignment="1">
      <alignment vertical="center" wrapText="1"/>
    </xf>
    <xf numFmtId="14" fontId="2" fillId="3" borderId="79" xfId="8" quotePrefix="1" applyNumberFormat="1" applyFont="1" applyFill="1" applyBorder="1" applyAlignment="1" applyProtection="1">
      <alignment horizontal="left"/>
      <protection locked="0"/>
    </xf>
    <xf numFmtId="3" fontId="102" fillId="36" borderId="80" xfId="0" applyNumberFormat="1" applyFont="1" applyFill="1" applyBorder="1" applyAlignment="1">
      <alignment vertical="center" wrapText="1"/>
    </xf>
    <xf numFmtId="3" fontId="102" fillId="36" borderId="21" xfId="0" applyNumberFormat="1" applyFont="1" applyFill="1" applyBorder="1" applyAlignment="1">
      <alignment vertical="center" wrapText="1"/>
    </xf>
    <xf numFmtId="3" fontId="102" fillId="36" borderId="22" xfId="0" applyNumberFormat="1" applyFont="1" applyFill="1" applyBorder="1" applyAlignment="1">
      <alignment vertical="center" wrapText="1"/>
    </xf>
    <xf numFmtId="0" fontId="6" fillId="0" borderId="79" xfId="17" applyFill="1" applyBorder="1" applyAlignment="1" applyProtection="1"/>
    <xf numFmtId="49" fontId="84" fillId="0" borderId="79"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6" borderId="94" xfId="20964" applyFont="1" applyFill="1" applyBorder="1" applyAlignment="1">
      <alignment vertical="center"/>
    </xf>
    <xf numFmtId="0" fontId="45" fillId="76" borderId="95" xfId="20964" applyFont="1" applyFill="1" applyBorder="1" applyAlignment="1">
      <alignment vertical="center"/>
    </xf>
    <xf numFmtId="0" fontId="45" fillId="76" borderId="92" xfId="20964" applyFont="1" applyFill="1" applyBorder="1" applyAlignment="1">
      <alignment vertical="center"/>
    </xf>
    <xf numFmtId="0" fontId="104" fillId="70" borderId="91" xfId="20964" applyFont="1" applyFill="1" applyBorder="1" applyAlignment="1">
      <alignment horizontal="center" vertical="center"/>
    </xf>
    <xf numFmtId="0" fontId="104" fillId="70" borderId="92" xfId="20964" applyFont="1" applyFill="1" applyBorder="1" applyAlignment="1">
      <alignment horizontal="left" vertical="center" wrapText="1"/>
    </xf>
    <xf numFmtId="0" fontId="103" fillId="77" borderId="93" xfId="20964" applyFont="1" applyFill="1" applyBorder="1" applyAlignment="1">
      <alignment horizontal="center" vertical="center"/>
    </xf>
    <xf numFmtId="0" fontId="103" fillId="77" borderId="95" xfId="20964" applyFont="1" applyFill="1" applyBorder="1" applyAlignment="1">
      <alignment vertical="top" wrapText="1"/>
    </xf>
    <xf numFmtId="0" fontId="105" fillId="70" borderId="91" xfId="20964" applyFont="1" applyFill="1" applyBorder="1" applyAlignment="1">
      <alignment horizontal="center" vertical="center"/>
    </xf>
    <xf numFmtId="0" fontId="104" fillId="70" borderId="95" xfId="20964" applyFont="1" applyFill="1" applyBorder="1" applyAlignment="1">
      <alignment vertical="center" wrapText="1"/>
    </xf>
    <xf numFmtId="0" fontId="104" fillId="70" borderId="92" xfId="20964" applyFont="1" applyFill="1" applyBorder="1" applyAlignment="1">
      <alignment horizontal="left" vertical="center"/>
    </xf>
    <xf numFmtId="0" fontId="105" fillId="3" borderId="91" xfId="20964" applyFont="1" applyFill="1" applyBorder="1" applyAlignment="1">
      <alignment horizontal="center" vertical="center"/>
    </xf>
    <xf numFmtId="0" fontId="104" fillId="3" borderId="92" xfId="20964" applyFont="1" applyFill="1" applyBorder="1" applyAlignment="1">
      <alignment horizontal="left" vertical="center"/>
    </xf>
    <xf numFmtId="0" fontId="105" fillId="0" borderId="91" xfId="20964" applyFont="1" applyFill="1" applyBorder="1" applyAlignment="1">
      <alignment horizontal="center" vertical="center"/>
    </xf>
    <xf numFmtId="0" fontId="104" fillId="0" borderId="92" xfId="20964" applyFont="1" applyFill="1" applyBorder="1" applyAlignment="1">
      <alignment horizontal="left" vertical="center"/>
    </xf>
    <xf numFmtId="0" fontId="106" fillId="77" borderId="93" xfId="20964" applyFont="1" applyFill="1" applyBorder="1" applyAlignment="1">
      <alignment horizontal="center" vertical="center"/>
    </xf>
    <xf numFmtId="0" fontId="103" fillId="77" borderId="95" xfId="20964" applyFont="1" applyFill="1" applyBorder="1" applyAlignment="1">
      <alignment vertical="center"/>
    </xf>
    <xf numFmtId="0" fontId="103" fillId="76" borderId="94" xfId="20964" applyFont="1" applyFill="1" applyBorder="1" applyAlignment="1">
      <alignment vertical="center"/>
    </xf>
    <xf numFmtId="0" fontId="103" fillId="76" borderId="95" xfId="20964" applyFont="1" applyFill="1" applyBorder="1" applyAlignment="1">
      <alignment vertical="center"/>
    </xf>
    <xf numFmtId="0" fontId="108" fillId="3" borderId="91" xfId="20964" applyFont="1" applyFill="1" applyBorder="1" applyAlignment="1">
      <alignment horizontal="center" vertical="center"/>
    </xf>
    <xf numFmtId="0" fontId="109" fillId="77" borderId="93" xfId="20964" applyFont="1" applyFill="1" applyBorder="1" applyAlignment="1">
      <alignment horizontal="center" vertical="center"/>
    </xf>
    <xf numFmtId="0" fontId="45" fillId="77" borderId="95" xfId="20964" applyFont="1" applyFill="1" applyBorder="1" applyAlignment="1">
      <alignment vertical="center"/>
    </xf>
    <xf numFmtId="0" fontId="108" fillId="70" borderId="91" xfId="20964" applyFont="1" applyFill="1" applyBorder="1" applyAlignment="1">
      <alignment horizontal="center" vertical="center"/>
    </xf>
    <xf numFmtId="0" fontId="109" fillId="3" borderId="93" xfId="20964" applyFont="1" applyFill="1" applyBorder="1" applyAlignment="1">
      <alignment horizontal="center" vertical="center"/>
    </xf>
    <xf numFmtId="0" fontId="45" fillId="3" borderId="95" xfId="20964" applyFont="1" applyFill="1" applyBorder="1" applyAlignment="1">
      <alignment vertical="center"/>
    </xf>
    <xf numFmtId="0" fontId="105" fillId="70" borderId="93" xfId="20964" applyFont="1" applyFill="1" applyBorder="1" applyAlignment="1">
      <alignment horizontal="center" vertical="center"/>
    </xf>
    <xf numFmtId="0" fontId="19" fillId="70" borderId="93" xfId="20964" applyFont="1" applyFill="1" applyBorder="1" applyAlignment="1">
      <alignment horizontal="center" vertical="center"/>
    </xf>
    <xf numFmtId="0" fontId="99" fillId="0" borderId="93" xfId="0" applyFont="1" applyFill="1" applyBorder="1" applyAlignment="1">
      <alignment horizontal="left" vertical="center" wrapText="1"/>
    </xf>
    <xf numFmtId="0" fontId="4" fillId="36" borderId="93" xfId="0" applyFont="1" applyFill="1" applyBorder="1" applyAlignment="1">
      <alignment horizontal="left" vertical="center" wrapText="1"/>
    </xf>
    <xf numFmtId="0" fontId="3" fillId="0" borderId="93" xfId="0" applyFont="1" applyFill="1" applyBorder="1" applyAlignment="1">
      <alignment horizontal="left" vertical="center" wrapText="1"/>
    </xf>
    <xf numFmtId="0" fontId="4" fillId="36" borderId="81" xfId="0" applyFont="1" applyFill="1" applyBorder="1" applyAlignment="1">
      <alignment vertical="center" wrapText="1"/>
    </xf>
    <xf numFmtId="0" fontId="4" fillId="36" borderId="92" xfId="0" applyFont="1" applyFill="1" applyBorder="1" applyAlignment="1">
      <alignment vertical="center" wrapText="1"/>
    </xf>
    <xf numFmtId="0" fontId="4" fillId="36" borderId="68" xfId="0" applyFont="1" applyFill="1" applyBorder="1" applyAlignment="1">
      <alignment vertical="center" wrapText="1"/>
    </xf>
    <xf numFmtId="0" fontId="4" fillId="36" borderId="28" xfId="0" applyFont="1" applyFill="1" applyBorder="1" applyAlignment="1">
      <alignment vertical="center" wrapText="1"/>
    </xf>
    <xf numFmtId="0" fontId="84" fillId="0" borderId="93" xfId="0" applyFont="1" applyBorder="1"/>
    <xf numFmtId="0" fontId="6" fillId="0" borderId="93" xfId="17" applyFill="1" applyBorder="1" applyAlignment="1" applyProtection="1">
      <alignment horizontal="left" vertical="center"/>
    </xf>
    <xf numFmtId="0" fontId="6" fillId="0" borderId="93" xfId="17" applyBorder="1" applyAlignment="1" applyProtection="1"/>
    <xf numFmtId="0" fontId="84" fillId="0" borderId="93" xfId="0" applyFont="1" applyFill="1" applyBorder="1"/>
    <xf numFmtId="0" fontId="6" fillId="0" borderId="93" xfId="17" applyFill="1" applyBorder="1" applyAlignment="1" applyProtection="1">
      <alignment horizontal="left" vertical="center" wrapText="1"/>
    </xf>
    <xf numFmtId="0" fontId="6" fillId="0" borderId="93" xfId="17" applyFill="1" applyBorder="1" applyAlignment="1" applyProtection="1"/>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2" fillId="0" borderId="3" xfId="0" applyFont="1" applyBorder="1" applyAlignment="1">
      <alignment wrapText="1"/>
    </xf>
    <xf numFmtId="0" fontId="84" fillId="0" borderId="18" xfId="0" applyFont="1" applyBorder="1" applyAlignment="1"/>
    <xf numFmtId="0" fontId="45" fillId="0" borderId="3" xfId="0" applyFont="1" applyBorder="1" applyAlignment="1">
      <alignment horizontal="center" vertical="center" wrapText="1"/>
    </xf>
    <xf numFmtId="0" fontId="45" fillId="0" borderId="18" xfId="0" applyFont="1" applyBorder="1" applyAlignment="1">
      <alignment horizontal="center" vertical="center" wrapText="1"/>
    </xf>
    <xf numFmtId="3" fontId="102" fillId="36" borderId="23" xfId="0" applyNumberFormat="1" applyFont="1" applyFill="1" applyBorder="1" applyAlignment="1">
      <alignment vertical="center" wrapText="1"/>
    </xf>
    <xf numFmtId="3" fontId="102" fillId="36" borderId="37" xfId="0" applyNumberFormat="1" applyFont="1" applyFill="1" applyBorder="1" applyAlignment="1">
      <alignment vertical="center" wrapText="1"/>
    </xf>
    <xf numFmtId="0" fontId="2" fillId="0" borderId="15" xfId="0" applyNumberFormat="1" applyFont="1" applyFill="1" applyBorder="1" applyAlignment="1">
      <alignment horizontal="left" vertical="center" wrapText="1" indent="1"/>
    </xf>
    <xf numFmtId="14" fontId="2" fillId="0" borderId="0" xfId="0" applyNumberFormat="1" applyFont="1"/>
    <xf numFmtId="169" fontId="2" fillId="37" borderId="0" xfId="20" applyFont="1" applyBorder="1"/>
    <xf numFmtId="169" fontId="2" fillId="37" borderId="90" xfId="20" applyFont="1" applyBorder="1"/>
    <xf numFmtId="0" fontId="2" fillId="0" borderId="17" xfId="0" applyFont="1" applyFill="1" applyBorder="1" applyAlignment="1">
      <alignment horizontal="right" vertical="center" wrapText="1"/>
    </xf>
    <xf numFmtId="0" fontId="2" fillId="2" borderId="17" xfId="0" applyFont="1" applyFill="1" applyBorder="1" applyAlignment="1">
      <alignment horizontal="right" vertical="center"/>
    </xf>
    <xf numFmtId="0" fontId="45" fillId="0" borderId="17" xfId="0" applyFont="1" applyFill="1" applyBorder="1" applyAlignment="1">
      <alignment horizontal="center" vertical="center" wrapText="1"/>
    </xf>
    <xf numFmtId="0" fontId="2" fillId="2" borderId="20"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3" xfId="0" applyFont="1" applyFill="1" applyBorder="1"/>
    <xf numFmtId="0" fontId="3" fillId="3" borderId="96" xfId="0" applyFont="1" applyFill="1" applyBorder="1" applyAlignment="1">
      <alignment wrapText="1"/>
    </xf>
    <xf numFmtId="0" fontId="3" fillId="3" borderId="97" xfId="0" applyFont="1" applyFill="1" applyBorder="1"/>
    <xf numFmtId="0" fontId="4" fillId="3" borderId="74" xfId="0" applyFont="1" applyFill="1" applyBorder="1" applyAlignment="1">
      <alignment horizontal="center" wrapText="1"/>
    </xf>
    <xf numFmtId="0" fontId="3" fillId="0" borderId="93" xfId="0" applyFont="1" applyFill="1" applyBorder="1" applyAlignment="1">
      <alignment horizontal="center"/>
    </xf>
    <xf numFmtId="0" fontId="3" fillId="0" borderId="93" xfId="0" applyFont="1" applyBorder="1" applyAlignment="1">
      <alignment horizontal="center"/>
    </xf>
    <xf numFmtId="0" fontId="3" fillId="3" borderId="62"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0" xfId="0" applyFont="1" applyFill="1" applyBorder="1" applyAlignment="1">
      <alignment horizontal="center" vertical="center" wrapText="1"/>
    </xf>
    <xf numFmtId="0" fontId="3" fillId="0" borderId="17" xfId="0" applyFont="1" applyBorder="1"/>
    <xf numFmtId="0" fontId="3" fillId="0" borderId="93" xfId="0" applyFont="1" applyBorder="1" applyAlignment="1">
      <alignment wrapText="1"/>
    </xf>
    <xf numFmtId="164" fontId="3" fillId="0" borderId="80" xfId="7" applyNumberFormat="1" applyFont="1" applyBorder="1"/>
    <xf numFmtId="0" fontId="98" fillId="0" borderId="93" xfId="0" applyFont="1" applyBorder="1" applyAlignment="1">
      <alignment horizontal="left" wrapText="1" indent="2"/>
    </xf>
    <xf numFmtId="0" fontId="4" fillId="0" borderId="17" xfId="0" applyFont="1" applyBorder="1"/>
    <xf numFmtId="0" fontId="4" fillId="0" borderId="93" xfId="0" applyFont="1" applyBorder="1" applyAlignment="1">
      <alignment wrapText="1"/>
    </xf>
    <xf numFmtId="164" fontId="4" fillId="0" borderId="80" xfId="7" applyNumberFormat="1" applyFont="1" applyBorder="1"/>
    <xf numFmtId="0" fontId="110" fillId="3" borderId="62" xfId="0" applyFont="1" applyFill="1" applyBorder="1" applyAlignment="1">
      <alignment horizontal="left"/>
    </xf>
    <xf numFmtId="0" fontId="110"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0" fontId="98" fillId="0" borderId="93" xfId="0" applyFont="1" applyBorder="1" applyAlignment="1">
      <alignment horizontal="left" wrapText="1" indent="4"/>
    </xf>
    <xf numFmtId="0" fontId="3" fillId="3" borderId="0" xfId="0" applyFont="1" applyFill="1" applyBorder="1" applyAlignment="1">
      <alignment wrapText="1"/>
    </xf>
    <xf numFmtId="0" fontId="4" fillId="0" borderId="20" xfId="0" applyFont="1" applyBorder="1"/>
    <xf numFmtId="0" fontId="4" fillId="0" borderId="21" xfId="0" applyFont="1" applyBorder="1" applyAlignment="1">
      <alignment wrapText="1"/>
    </xf>
    <xf numFmtId="0" fontId="2" fillId="2" borderId="85" xfId="0" applyFont="1" applyFill="1" applyBorder="1" applyAlignment="1">
      <alignment horizontal="right" vertical="center"/>
    </xf>
    <xf numFmtId="0" fontId="2" fillId="0" borderId="91" xfId="0" applyFont="1" applyBorder="1" applyAlignment="1">
      <alignment vertical="center" wrapText="1"/>
    </xf>
    <xf numFmtId="0" fontId="111" fillId="0" borderId="0" xfId="11" applyFont="1" applyFill="1" applyBorder="1" applyProtection="1"/>
    <xf numFmtId="0" fontId="111" fillId="0" borderId="0" xfId="11" applyFont="1" applyFill="1" applyBorder="1" applyAlignment="1" applyProtection="1"/>
    <xf numFmtId="0" fontId="113" fillId="0" borderId="0" xfId="11" applyFont="1" applyFill="1" applyBorder="1" applyAlignment="1" applyProtection="1"/>
    <xf numFmtId="0" fontId="112" fillId="0" borderId="0" xfId="0" applyFont="1" applyFill="1"/>
    <xf numFmtId="0" fontId="114" fillId="0" borderId="67" xfId="0" applyNumberFormat="1" applyFont="1" applyFill="1" applyBorder="1" applyAlignment="1">
      <alignment horizontal="left" vertical="center" wrapText="1"/>
    </xf>
    <xf numFmtId="0" fontId="6" fillId="0" borderId="108" xfId="17" applyBorder="1" applyAlignment="1" applyProtection="1"/>
    <xf numFmtId="0" fontId="112" fillId="0" borderId="0" xfId="0" applyFont="1" applyFill="1" applyAlignment="1">
      <alignment horizontal="left" vertical="top" wrapText="1"/>
    </xf>
    <xf numFmtId="0" fontId="110" fillId="0" borderId="108" xfId="0" applyFont="1" applyBorder="1" applyAlignment="1">
      <alignment horizontal="center" vertical="center"/>
    </xf>
    <xf numFmtId="0" fontId="0" fillId="0" borderId="108" xfId="0" applyBorder="1" applyAlignment="1">
      <alignment horizontal="center"/>
    </xf>
    <xf numFmtId="0" fontId="123" fillId="3" borderId="108" xfId="20966" applyFont="1" applyFill="1" applyBorder="1" applyAlignment="1">
      <alignment horizontal="left" vertical="center" wrapText="1"/>
    </xf>
    <xf numFmtId="0" fontId="124" fillId="0" borderId="108" xfId="20966" applyFont="1" applyFill="1" applyBorder="1" applyAlignment="1">
      <alignment horizontal="left" vertical="center" wrapText="1" indent="1"/>
    </xf>
    <xf numFmtId="0" fontId="125" fillId="3" borderId="118" xfId="0" applyFont="1" applyFill="1" applyBorder="1" applyAlignment="1">
      <alignment horizontal="left" vertical="center" wrapText="1"/>
    </xf>
    <xf numFmtId="0" fontId="124" fillId="3" borderId="108" xfId="20966" applyFont="1" applyFill="1" applyBorder="1" applyAlignment="1">
      <alignment horizontal="left" vertical="center" wrapText="1" indent="1"/>
    </xf>
    <xf numFmtId="0" fontId="123" fillId="0" borderId="118" xfId="0" applyFont="1" applyFill="1" applyBorder="1" applyAlignment="1">
      <alignment horizontal="left" vertical="center" wrapText="1"/>
    </xf>
    <xf numFmtId="0" fontId="125" fillId="0" borderId="118" xfId="0" applyFont="1" applyFill="1" applyBorder="1" applyAlignment="1">
      <alignment horizontal="left" vertical="center" wrapText="1"/>
    </xf>
    <xf numFmtId="0" fontId="125" fillId="0" borderId="118" xfId="0" applyFont="1" applyFill="1" applyBorder="1" applyAlignment="1">
      <alignment vertical="center" wrapText="1"/>
    </xf>
    <xf numFmtId="0" fontId="126" fillId="0" borderId="118" xfId="0" applyFont="1" applyFill="1" applyBorder="1" applyAlignment="1">
      <alignment horizontal="left" vertical="center" wrapText="1" indent="1"/>
    </xf>
    <xf numFmtId="0" fontId="126" fillId="3" borderId="118" xfId="0" applyFont="1" applyFill="1" applyBorder="1" applyAlignment="1">
      <alignment horizontal="left" vertical="center" wrapText="1" indent="1"/>
    </xf>
    <xf numFmtId="0" fontId="125" fillId="3" borderId="119" xfId="0" applyFont="1" applyFill="1" applyBorder="1" applyAlignment="1">
      <alignment horizontal="left" vertical="center" wrapText="1"/>
    </xf>
    <xf numFmtId="0" fontId="126" fillId="0" borderId="108" xfId="20966" applyFont="1" applyFill="1" applyBorder="1" applyAlignment="1">
      <alignment horizontal="left" vertical="center" wrapText="1" indent="1"/>
    </xf>
    <xf numFmtId="0" fontId="125" fillId="0" borderId="108" xfId="0" applyFont="1" applyFill="1" applyBorder="1" applyAlignment="1">
      <alignment horizontal="left" vertical="center" wrapText="1"/>
    </xf>
    <xf numFmtId="0" fontId="127" fillId="0" borderId="108" xfId="20966" applyFont="1" applyFill="1" applyBorder="1" applyAlignment="1">
      <alignment horizontal="center" vertical="center" wrapText="1"/>
    </xf>
    <xf numFmtId="0" fontId="125" fillId="3" borderId="120" xfId="0" applyFont="1" applyFill="1" applyBorder="1" applyAlignment="1">
      <alignment horizontal="left" vertical="center" wrapText="1"/>
    </xf>
    <xf numFmtId="0" fontId="0" fillId="0" borderId="121" xfId="0" applyBorder="1" applyAlignment="1">
      <alignment horizontal="center"/>
    </xf>
    <xf numFmtId="0" fontId="124" fillId="3" borderId="121" xfId="20966" applyFont="1" applyFill="1" applyBorder="1" applyAlignment="1">
      <alignment horizontal="left" vertical="center" wrapText="1" indent="1"/>
    </xf>
    <xf numFmtId="0" fontId="124" fillId="3" borderId="118" xfId="0" applyFont="1" applyFill="1" applyBorder="1" applyAlignment="1">
      <alignment horizontal="left" vertical="center" wrapText="1" indent="1"/>
    </xf>
    <xf numFmtId="0" fontId="124" fillId="0" borderId="121" xfId="20966" applyFont="1" applyFill="1" applyBorder="1" applyAlignment="1">
      <alignment horizontal="left" vertical="center" wrapText="1" indent="1"/>
    </xf>
    <xf numFmtId="0" fontId="125" fillId="0" borderId="118" xfId="0" applyFont="1" applyBorder="1" applyAlignment="1">
      <alignment horizontal="left" vertical="center" wrapText="1"/>
    </xf>
    <xf numFmtId="0" fontId="124" fillId="0" borderId="118" xfId="0" applyFont="1" applyBorder="1" applyAlignment="1">
      <alignment horizontal="left" vertical="center" wrapText="1" indent="1"/>
    </xf>
    <xf numFmtId="0" fontId="124" fillId="0" borderId="119" xfId="0" applyFont="1" applyBorder="1" applyAlignment="1">
      <alignment horizontal="left" vertical="center" wrapText="1" indent="1"/>
    </xf>
    <xf numFmtId="0" fontId="125" fillId="0" borderId="121" xfId="20966" applyFont="1" applyFill="1" applyBorder="1" applyAlignment="1">
      <alignment horizontal="left" vertical="center" wrapText="1"/>
    </xf>
    <xf numFmtId="0" fontId="125" fillId="0" borderId="121" xfId="0" applyFont="1" applyFill="1" applyBorder="1" applyAlignment="1">
      <alignment vertical="center" wrapText="1"/>
    </xf>
    <xf numFmtId="0" fontId="127" fillId="0" borderId="121" xfId="20966" applyFont="1" applyFill="1" applyBorder="1" applyAlignment="1">
      <alignment horizontal="center" vertical="center" wrapText="1"/>
    </xf>
    <xf numFmtId="0" fontId="125" fillId="3" borderId="121" xfId="20966" applyFont="1" applyFill="1" applyBorder="1" applyAlignment="1">
      <alignment horizontal="left" vertical="center" wrapText="1"/>
    </xf>
    <xf numFmtId="0" fontId="128" fillId="0" borderId="0" xfId="0" applyFont="1" applyAlignment="1">
      <alignment horizontal="justify"/>
    </xf>
    <xf numFmtId="0" fontId="125" fillId="0" borderId="121"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1" xfId="0" applyFont="1" applyFill="1" applyBorder="1" applyAlignment="1" applyProtection="1">
      <alignment horizontal="center" vertical="center" wrapText="1"/>
    </xf>
    <xf numFmtId="0" fontId="0" fillId="0" borderId="121" xfId="0" applyBorder="1" applyAlignment="1">
      <alignment horizontal="center" vertical="center"/>
    </xf>
    <xf numFmtId="0" fontId="125" fillId="0" borderId="126" xfId="0" applyFont="1" applyFill="1" applyBorder="1" applyAlignment="1">
      <alignment horizontal="justify" vertical="center" wrapText="1"/>
    </xf>
    <xf numFmtId="0" fontId="124" fillId="0" borderId="118" xfId="0" applyFont="1" applyFill="1" applyBorder="1" applyAlignment="1">
      <alignment horizontal="left" vertical="center" wrapText="1" indent="1"/>
    </xf>
    <xf numFmtId="0" fontId="124" fillId="0" borderId="119" xfId="0" applyFont="1" applyFill="1" applyBorder="1" applyAlignment="1">
      <alignment horizontal="left" vertical="center" wrapText="1" indent="1"/>
    </xf>
    <xf numFmtId="0" fontId="125" fillId="0" borderId="118" xfId="0" applyFont="1" applyFill="1" applyBorder="1" applyAlignment="1">
      <alignment horizontal="justify" vertical="center" wrapText="1"/>
    </xf>
    <xf numFmtId="0" fontId="123" fillId="0" borderId="118" xfId="0" applyFont="1" applyFill="1" applyBorder="1" applyAlignment="1">
      <alignment horizontal="justify" vertical="center" wrapText="1"/>
    </xf>
    <xf numFmtId="0" fontId="125" fillId="3" borderId="118" xfId="0" applyFont="1" applyFill="1" applyBorder="1" applyAlignment="1">
      <alignment horizontal="justify" vertical="center" wrapText="1"/>
    </xf>
    <xf numFmtId="0" fontId="125" fillId="0" borderId="119" xfId="0" applyFont="1" applyFill="1" applyBorder="1" applyAlignment="1">
      <alignment horizontal="justify" vertical="center" wrapText="1"/>
    </xf>
    <xf numFmtId="0" fontId="125" fillId="0" borderId="120" xfId="0" applyFont="1" applyFill="1" applyBorder="1" applyAlignment="1">
      <alignment horizontal="justify" vertical="center" wrapText="1"/>
    </xf>
    <xf numFmtId="0" fontId="123" fillId="0" borderId="118" xfId="0" applyFont="1" applyFill="1" applyBorder="1" applyAlignment="1">
      <alignment vertical="center" wrapText="1"/>
    </xf>
    <xf numFmtId="0" fontId="124" fillId="0" borderId="118" xfId="0" applyFont="1" applyFill="1" applyBorder="1" applyAlignment="1">
      <alignment horizontal="left" vertical="center" wrapText="1"/>
    </xf>
    <xf numFmtId="0" fontId="125" fillId="0" borderId="127" xfId="0" applyFont="1" applyFill="1" applyBorder="1" applyAlignment="1">
      <alignment vertical="center" wrapText="1"/>
    </xf>
    <xf numFmtId="0" fontId="125" fillId="3" borderId="118" xfId="0" applyFont="1" applyFill="1" applyBorder="1" applyAlignment="1">
      <alignment vertical="center" wrapText="1"/>
    </xf>
    <xf numFmtId="0" fontId="103" fillId="0" borderId="124" xfId="0" applyNumberFormat="1" applyFont="1" applyFill="1" applyBorder="1" applyAlignment="1">
      <alignment vertical="center" wrapText="1"/>
    </xf>
    <xf numFmtId="0" fontId="2" fillId="0" borderId="124" xfId="0" applyNumberFormat="1" applyFont="1" applyFill="1" applyBorder="1" applyAlignment="1">
      <alignment horizontal="left" vertical="center" wrapText="1" indent="4"/>
    </xf>
    <xf numFmtId="0" fontId="45" fillId="0" borderId="124" xfId="0" applyNumberFormat="1" applyFont="1" applyFill="1" applyBorder="1" applyAlignment="1">
      <alignment vertical="center" wrapText="1"/>
    </xf>
    <xf numFmtId="0" fontId="2" fillId="0" borderId="121" xfId="0" applyFont="1" applyFill="1" applyBorder="1" applyAlignment="1" applyProtection="1">
      <alignment horizontal="left" vertical="center" indent="11"/>
      <protection locked="0"/>
    </xf>
    <xf numFmtId="0" fontId="46" fillId="0" borderId="121" xfId="0" applyFont="1" applyFill="1" applyBorder="1" applyAlignment="1" applyProtection="1">
      <alignment horizontal="left" vertical="center" indent="17"/>
      <protection locked="0"/>
    </xf>
    <xf numFmtId="0" fontId="110" fillId="0" borderId="121" xfId="0" applyFont="1" applyBorder="1" applyAlignment="1">
      <alignment vertical="center"/>
    </xf>
    <xf numFmtId="0" fontId="94" fillId="0" borderId="121" xfId="0" applyNumberFormat="1" applyFont="1" applyFill="1" applyBorder="1" applyAlignment="1">
      <alignment vertical="center" wrapText="1"/>
    </xf>
    <xf numFmtId="0" fontId="95" fillId="0" borderId="124" xfId="0" applyNumberFormat="1" applyFont="1" applyFill="1" applyBorder="1" applyAlignment="1">
      <alignment horizontal="left" vertical="center" wrapText="1"/>
    </xf>
    <xf numFmtId="0" fontId="2" fillId="0" borderId="124" xfId="0" applyNumberFormat="1" applyFont="1" applyFill="1" applyBorder="1" applyAlignment="1">
      <alignment horizontal="left" vertical="center" wrapText="1"/>
    </xf>
    <xf numFmtId="193" fontId="93" fillId="0" borderId="0" xfId="0" applyNumberFormat="1" applyFont="1" applyFill="1" applyBorder="1" applyAlignment="1" applyProtection="1">
      <alignment horizontal="right"/>
    </xf>
    <xf numFmtId="0" fontId="124" fillId="3" borderId="119" xfId="0" applyFont="1" applyFill="1" applyBorder="1" applyAlignment="1">
      <alignment horizontal="left" vertical="center" wrapText="1" indent="1"/>
    </xf>
    <xf numFmtId="0" fontId="124" fillId="3" borderId="121" xfId="0" applyFont="1" applyFill="1" applyBorder="1" applyAlignment="1">
      <alignment horizontal="left" vertical="center" wrapText="1" indent="1"/>
    </xf>
    <xf numFmtId="0" fontId="125" fillId="0" borderId="121" xfId="0" applyFont="1" applyBorder="1" applyAlignment="1">
      <alignment horizontal="left" vertical="center" wrapText="1"/>
    </xf>
    <xf numFmtId="0" fontId="84" fillId="0" borderId="121" xfId="0" applyFont="1" applyBorder="1"/>
    <xf numFmtId="0" fontId="124" fillId="0" borderId="121" xfId="0" applyFont="1" applyBorder="1" applyAlignment="1">
      <alignment horizontal="left" vertical="center" wrapText="1" indent="1"/>
    </xf>
    <xf numFmtId="0" fontId="125" fillId="3" borderId="121" xfId="0" applyFont="1" applyFill="1" applyBorder="1" applyAlignment="1">
      <alignment horizontal="left" vertical="center" wrapText="1"/>
    </xf>
    <xf numFmtId="0" fontId="126" fillId="3" borderId="121" xfId="0" applyFont="1" applyFill="1" applyBorder="1" applyAlignment="1">
      <alignment horizontal="left" vertical="center" wrapText="1" indent="1"/>
    </xf>
    <xf numFmtId="0" fontId="128" fillId="0" borderId="121" xfId="0" applyFont="1" applyBorder="1" applyAlignment="1">
      <alignment horizontal="justify"/>
    </xf>
    <xf numFmtId="0" fontId="124" fillId="0" borderId="121" xfId="0" applyFont="1" applyFill="1" applyBorder="1" applyAlignment="1">
      <alignment horizontal="left" vertical="center" wrapText="1" indent="1"/>
    </xf>
    <xf numFmtId="0" fontId="112" fillId="0" borderId="0" xfId="0" applyFont="1"/>
    <xf numFmtId="0" fontId="115" fillId="0" borderId="121" xfId="0" applyFont="1" applyBorder="1"/>
    <xf numFmtId="49" fontId="117" fillId="0" borderId="121" xfId="5" applyNumberFormat="1" applyFont="1" applyFill="1" applyBorder="1" applyAlignment="1" applyProtection="1">
      <alignment horizontal="right" vertical="center"/>
      <protection locked="0"/>
    </xf>
    <xf numFmtId="0" fontId="116" fillId="3" borderId="121" xfId="13" applyFont="1" applyFill="1" applyBorder="1" applyAlignment="1" applyProtection="1">
      <alignment horizontal="left" vertical="center" wrapText="1"/>
      <protection locked="0"/>
    </xf>
    <xf numFmtId="49" fontId="116" fillId="3" borderId="121" xfId="5" applyNumberFormat="1" applyFont="1" applyFill="1" applyBorder="1" applyAlignment="1" applyProtection="1">
      <alignment horizontal="right" vertical="center"/>
      <protection locked="0"/>
    </xf>
    <xf numFmtId="0" fontId="116" fillId="0" borderId="121" xfId="13" applyFont="1" applyFill="1" applyBorder="1" applyAlignment="1" applyProtection="1">
      <alignment horizontal="left" vertical="center" wrapText="1"/>
      <protection locked="0"/>
    </xf>
    <xf numFmtId="49" fontId="116" fillId="0" borderId="121" xfId="5" applyNumberFormat="1" applyFont="1" applyFill="1" applyBorder="1" applyAlignment="1" applyProtection="1">
      <alignment horizontal="right" vertical="center"/>
      <protection locked="0"/>
    </xf>
    <xf numFmtId="0" fontId="118" fillId="0" borderId="121" xfId="13" applyFont="1" applyFill="1" applyBorder="1" applyAlignment="1" applyProtection="1">
      <alignment horizontal="left" vertical="center" wrapText="1"/>
      <protection locked="0"/>
    </xf>
    <xf numFmtId="0" fontId="115" fillId="0" borderId="121" xfId="0" applyFont="1" applyFill="1" applyBorder="1" applyAlignment="1">
      <alignment horizontal="center" vertical="center" wrapText="1"/>
    </xf>
    <xf numFmtId="14" fontId="112" fillId="0" borderId="0" xfId="0" applyNumberFormat="1" applyFont="1"/>
    <xf numFmtId="43" fontId="95" fillId="0" borderId="0" xfId="7" applyFont="1"/>
    <xf numFmtId="0" fontId="112" fillId="0" borderId="0" xfId="0" applyFont="1" applyAlignment="1">
      <alignment wrapText="1"/>
    </xf>
    <xf numFmtId="0" fontId="111" fillId="0" borderId="121" xfId="0" applyFont="1" applyBorder="1"/>
    <xf numFmtId="0" fontId="111" fillId="0" borderId="121" xfId="0" applyFont="1" applyFill="1" applyBorder="1"/>
    <xf numFmtId="0" fontId="111" fillId="0" borderId="121" xfId="0" applyFont="1" applyBorder="1" applyAlignment="1">
      <alignment horizontal="left" indent="8"/>
    </xf>
    <xf numFmtId="0" fontId="111" fillId="0" borderId="121" xfId="0" applyFont="1" applyBorder="1" applyAlignment="1">
      <alignment wrapText="1"/>
    </xf>
    <xf numFmtId="0" fontId="115" fillId="0" borderId="0" xfId="0" applyFont="1"/>
    <xf numFmtId="0" fontId="114" fillId="0" borderId="121" xfId="0" applyFont="1" applyBorder="1"/>
    <xf numFmtId="49" fontId="117" fillId="0" borderId="121" xfId="5" applyNumberFormat="1" applyFont="1" applyFill="1" applyBorder="1" applyAlignment="1" applyProtection="1">
      <alignment horizontal="right" vertical="center" wrapText="1"/>
      <protection locked="0"/>
    </xf>
    <xf numFmtId="49" fontId="116" fillId="3" borderId="121" xfId="5" applyNumberFormat="1" applyFont="1" applyFill="1" applyBorder="1" applyAlignment="1" applyProtection="1">
      <alignment horizontal="right" vertical="center" wrapText="1"/>
      <protection locked="0"/>
    </xf>
    <xf numFmtId="49" fontId="116" fillId="0" borderId="121" xfId="5" applyNumberFormat="1" applyFont="1" applyFill="1" applyBorder="1" applyAlignment="1" applyProtection="1">
      <alignment horizontal="right" vertical="center" wrapText="1"/>
      <protection locked="0"/>
    </xf>
    <xf numFmtId="0" fontId="111" fillId="0" borderId="121" xfId="0" applyFont="1" applyBorder="1" applyAlignment="1">
      <alignment horizontal="center" vertical="center" wrapText="1"/>
    </xf>
    <xf numFmtId="0" fontId="111" fillId="0" borderId="125" xfId="0" applyFont="1" applyFill="1" applyBorder="1" applyAlignment="1">
      <alignment horizontal="center" vertical="center" wrapText="1"/>
    </xf>
    <xf numFmtId="0" fontId="111" fillId="0" borderId="121" xfId="0" applyFont="1" applyBorder="1" applyAlignment="1">
      <alignment horizontal="center" vertical="center"/>
    </xf>
    <xf numFmtId="0" fontId="111" fillId="0" borderId="0" xfId="0" applyFont="1"/>
    <xf numFmtId="0" fontId="111" fillId="0" borderId="0" xfId="0" applyFont="1" applyAlignment="1">
      <alignment wrapText="1"/>
    </xf>
    <xf numFmtId="14" fontId="111" fillId="0" borderId="0" xfId="0" applyNumberFormat="1" applyFont="1"/>
    <xf numFmtId="0" fontId="112" fillId="0" borderId="0" xfId="0" applyFont="1" applyBorder="1"/>
    <xf numFmtId="0" fontId="112" fillId="0" borderId="0" xfId="0" applyFont="1" applyBorder="1" applyAlignment="1">
      <alignment horizontal="left"/>
    </xf>
    <xf numFmtId="0" fontId="114" fillId="0" borderId="121" xfId="0" applyFont="1" applyFill="1" applyBorder="1"/>
    <xf numFmtId="0" fontId="111" fillId="0" borderId="121" xfId="0" applyNumberFormat="1" applyFont="1" applyFill="1" applyBorder="1" applyAlignment="1">
      <alignment horizontal="left" vertical="center" wrapText="1"/>
    </xf>
    <xf numFmtId="0" fontId="114" fillId="0" borderId="121" xfId="0" applyFont="1" applyFill="1" applyBorder="1" applyAlignment="1">
      <alignment horizontal="left" wrapText="1" indent="1"/>
    </xf>
    <xf numFmtId="0" fontId="114" fillId="0" borderId="121" xfId="0" applyFont="1" applyFill="1" applyBorder="1" applyAlignment="1">
      <alignment horizontal="left" vertical="center" indent="1"/>
    </xf>
    <xf numFmtId="0" fontId="111" fillId="0" borderId="121" xfId="0" applyFont="1" applyFill="1" applyBorder="1" applyAlignment="1">
      <alignment horizontal="left" wrapText="1" indent="1"/>
    </xf>
    <xf numFmtId="0" fontId="111" fillId="0" borderId="121" xfId="0" applyFont="1" applyFill="1" applyBorder="1" applyAlignment="1">
      <alignment horizontal="left" indent="1"/>
    </xf>
    <xf numFmtId="0" fontId="111" fillId="0" borderId="121" xfId="0" applyFont="1" applyFill="1" applyBorder="1" applyAlignment="1">
      <alignment horizontal="left" wrapText="1" indent="4"/>
    </xf>
    <xf numFmtId="0" fontId="111" fillId="0" borderId="121" xfId="0" applyNumberFormat="1" applyFont="1" applyFill="1" applyBorder="1" applyAlignment="1">
      <alignment horizontal="left" indent="3"/>
    </xf>
    <xf numFmtId="0" fontId="114" fillId="0" borderId="121" xfId="0" applyFont="1" applyFill="1" applyBorder="1" applyAlignment="1">
      <alignment horizontal="left" indent="1"/>
    </xf>
    <xf numFmtId="0" fontId="115" fillId="0" borderId="7" xfId="0" applyFont="1" applyBorder="1"/>
    <xf numFmtId="0" fontId="115" fillId="0" borderId="121" xfId="0" applyFont="1" applyFill="1" applyBorder="1"/>
    <xf numFmtId="0" fontId="112" fillId="0" borderId="121" xfId="0" applyFont="1" applyFill="1" applyBorder="1" applyAlignment="1">
      <alignment horizontal="left" wrapText="1" indent="2"/>
    </xf>
    <xf numFmtId="0" fontId="112" fillId="0" borderId="121" xfId="0" applyFont="1" applyFill="1" applyBorder="1"/>
    <xf numFmtId="0" fontId="112" fillId="0" borderId="121" xfId="0" applyFont="1" applyFill="1" applyBorder="1" applyAlignment="1">
      <alignment horizontal="left" wrapText="1"/>
    </xf>
    <xf numFmtId="0" fontId="111" fillId="0" borderId="0" xfId="0" applyFont="1" applyBorder="1"/>
    <xf numFmtId="0" fontId="111" fillId="0" borderId="121" xfId="0" applyFont="1" applyBorder="1" applyAlignment="1">
      <alignment horizontal="left" indent="1"/>
    </xf>
    <xf numFmtId="0" fontId="111" fillId="0" borderId="121" xfId="0" applyFont="1" applyBorder="1" applyAlignment="1">
      <alignment horizontal="center"/>
    </xf>
    <xf numFmtId="0" fontId="111" fillId="0" borderId="0" xfId="0" applyFont="1" applyBorder="1" applyAlignment="1">
      <alignment horizontal="center" vertical="center"/>
    </xf>
    <xf numFmtId="0" fontId="111" fillId="0" borderId="121" xfId="0" applyFont="1" applyFill="1" applyBorder="1" applyAlignment="1">
      <alignment horizontal="center" vertical="center" wrapText="1"/>
    </xf>
    <xf numFmtId="0" fontId="111" fillId="0" borderId="7" xfId="0" applyFont="1" applyBorder="1" applyAlignment="1">
      <alignment horizontal="center" vertical="center" wrapText="1"/>
    </xf>
    <xf numFmtId="0" fontId="111" fillId="0" borderId="7" xfId="0" applyFont="1" applyBorder="1" applyAlignment="1">
      <alignment wrapText="1"/>
    </xf>
    <xf numFmtId="0" fontId="111" fillId="0" borderId="0" xfId="0" applyFont="1" applyBorder="1" applyAlignment="1">
      <alignment horizontal="center" vertical="center" wrapText="1"/>
    </xf>
    <xf numFmtId="0" fontId="111" fillId="0" borderId="100" xfId="0" applyFont="1" applyFill="1" applyBorder="1" applyAlignment="1">
      <alignment horizontal="center" vertical="center" wrapText="1"/>
    </xf>
    <xf numFmtId="0" fontId="111" fillId="0" borderId="0" xfId="0" applyFont="1" applyFill="1" applyBorder="1" applyAlignment="1">
      <alignment horizontal="center" vertical="center" wrapText="1"/>
    </xf>
    <xf numFmtId="0" fontId="111" fillId="0" borderId="124" xfId="0" applyFont="1" applyFill="1" applyBorder="1" applyAlignment="1">
      <alignment horizontal="center" vertical="center" wrapText="1"/>
    </xf>
    <xf numFmtId="0" fontId="111" fillId="0" borderId="101" xfId="0" applyFont="1" applyFill="1" applyBorder="1" applyAlignment="1">
      <alignment horizontal="center" vertical="center" wrapText="1"/>
    </xf>
    <xf numFmtId="0" fontId="111" fillId="0" borderId="0" xfId="0" applyFont="1" applyFill="1"/>
    <xf numFmtId="49" fontId="111" fillId="0" borderId="22" xfId="0" applyNumberFormat="1" applyFont="1" applyFill="1" applyBorder="1" applyAlignment="1">
      <alignment horizontal="left" wrapText="1" indent="1"/>
    </xf>
    <xf numFmtId="0" fontId="111" fillId="0" borderId="20" xfId="0" applyNumberFormat="1" applyFont="1" applyFill="1" applyBorder="1" applyAlignment="1">
      <alignment horizontal="left" wrapText="1" indent="1"/>
    </xf>
    <xf numFmtId="49" fontId="111" fillId="0" borderId="80" xfId="0" applyNumberFormat="1" applyFont="1" applyFill="1" applyBorder="1" applyAlignment="1">
      <alignment horizontal="left" wrapText="1" indent="1"/>
    </xf>
    <xf numFmtId="0" fontId="111" fillId="0" borderId="17" xfId="0" applyNumberFormat="1" applyFont="1" applyFill="1" applyBorder="1" applyAlignment="1">
      <alignment horizontal="left" wrapText="1" indent="1"/>
    </xf>
    <xf numFmtId="49" fontId="111" fillId="0" borderId="17" xfId="0" applyNumberFormat="1" applyFont="1" applyFill="1" applyBorder="1" applyAlignment="1">
      <alignment horizontal="left" wrapText="1" indent="3"/>
    </xf>
    <xf numFmtId="49" fontId="111" fillId="0" borderId="80" xfId="0" applyNumberFormat="1" applyFont="1" applyFill="1" applyBorder="1" applyAlignment="1">
      <alignment horizontal="left" wrapText="1" indent="3"/>
    </xf>
    <xf numFmtId="49" fontId="111" fillId="0" borderId="80" xfId="0" applyNumberFormat="1" applyFont="1" applyFill="1" applyBorder="1" applyAlignment="1">
      <alignment horizontal="left" wrapText="1" indent="2"/>
    </xf>
    <xf numFmtId="49" fontId="111" fillId="0" borderId="17" xfId="0" applyNumberFormat="1" applyFont="1" applyBorder="1" applyAlignment="1">
      <alignment horizontal="left" wrapText="1" indent="2"/>
    </xf>
    <xf numFmtId="49" fontId="111" fillId="0" borderId="80" xfId="0" applyNumberFormat="1" applyFont="1" applyFill="1" applyBorder="1" applyAlignment="1">
      <alignment horizontal="left" vertical="top" wrapText="1" indent="2"/>
    </xf>
    <xf numFmtId="49" fontId="111" fillId="0" borderId="80" xfId="0" applyNumberFormat="1" applyFont="1" applyFill="1" applyBorder="1" applyAlignment="1">
      <alignment horizontal="left" indent="1"/>
    </xf>
    <xf numFmtId="0" fontId="111" fillId="0" borderId="17" xfId="0" applyNumberFormat="1" applyFont="1" applyBorder="1" applyAlignment="1">
      <alignment horizontal="left" indent="1"/>
    </xf>
    <xf numFmtId="49" fontId="111" fillId="0" borderId="17" xfId="0" applyNumberFormat="1" applyFont="1" applyBorder="1" applyAlignment="1">
      <alignment horizontal="left" indent="1"/>
    </xf>
    <xf numFmtId="49" fontId="111" fillId="0" borderId="80" xfId="0" applyNumberFormat="1" applyFont="1" applyFill="1" applyBorder="1" applyAlignment="1">
      <alignment horizontal="left" indent="3"/>
    </xf>
    <xf numFmtId="49" fontId="111" fillId="0" borderId="17" xfId="0" applyNumberFormat="1" applyFont="1" applyBorder="1" applyAlignment="1">
      <alignment horizontal="left" indent="3"/>
    </xf>
    <xf numFmtId="0" fontId="111" fillId="0" borderId="17" xfId="0" applyFont="1" applyBorder="1" applyAlignment="1">
      <alignment horizontal="left" indent="2"/>
    </xf>
    <xf numFmtId="0" fontId="111" fillId="0" borderId="80" xfId="0" applyFont="1" applyBorder="1" applyAlignment="1">
      <alignment horizontal="left" indent="2"/>
    </xf>
    <xf numFmtId="0" fontId="111" fillId="0" borderId="17" xfId="0" applyFont="1" applyBorder="1" applyAlignment="1">
      <alignment horizontal="left" indent="1"/>
    </xf>
    <xf numFmtId="0" fontId="111" fillId="0" borderId="80" xfId="0" applyFont="1" applyBorder="1" applyAlignment="1">
      <alignment horizontal="left" indent="1"/>
    </xf>
    <xf numFmtId="0" fontId="114" fillId="0" borderId="63" xfId="0" applyFont="1" applyBorder="1"/>
    <xf numFmtId="0" fontId="111" fillId="0" borderId="66" xfId="0" applyFont="1" applyBorder="1"/>
    <xf numFmtId="0" fontId="111" fillId="0" borderId="74" xfId="0" applyFont="1" applyBorder="1" applyAlignment="1">
      <alignment horizontal="center" vertical="center" wrapText="1"/>
    </xf>
    <xf numFmtId="0" fontId="111" fillId="0" borderId="80" xfId="0" applyFont="1" applyFill="1" applyBorder="1" applyAlignment="1">
      <alignment horizontal="center" vertical="center" wrapText="1"/>
    </xf>
    <xf numFmtId="0" fontId="111" fillId="0" borderId="0" xfId="0" applyFont="1" applyBorder="1" applyAlignment="1">
      <alignment wrapText="1"/>
    </xf>
    <xf numFmtId="14" fontId="111" fillId="0" borderId="0" xfId="0" applyNumberFormat="1" applyFont="1" applyBorder="1"/>
    <xf numFmtId="0" fontId="111" fillId="0" borderId="0" xfId="0" applyFont="1" applyAlignment="1">
      <alignment horizontal="center" vertical="center"/>
    </xf>
    <xf numFmtId="0" fontId="111" fillId="0" borderId="0" xfId="0" applyFont="1" applyBorder="1" applyAlignment="1">
      <alignment horizontal="left"/>
    </xf>
    <xf numFmtId="0" fontId="114" fillId="0" borderId="121" xfId="0" applyNumberFormat="1" applyFont="1" applyFill="1" applyBorder="1" applyAlignment="1">
      <alignment horizontal="left" vertical="center" wrapText="1"/>
    </xf>
    <xf numFmtId="0" fontId="111" fillId="0" borderId="7" xfId="0" applyFont="1" applyFill="1" applyBorder="1" applyAlignment="1">
      <alignment horizontal="center" vertical="center" wrapText="1"/>
    </xf>
    <xf numFmtId="0" fontId="116" fillId="0" borderId="0" xfId="0" applyFont="1"/>
    <xf numFmtId="0" fontId="93" fillId="0" borderId="0" xfId="0" applyFont="1" applyFill="1" applyBorder="1" applyAlignment="1">
      <alignment wrapText="1"/>
    </xf>
    <xf numFmtId="0" fontId="114" fillId="0" borderId="121" xfId="0" applyFont="1" applyBorder="1" applyAlignment="1">
      <alignment horizontal="center" vertical="center" wrapText="1"/>
    </xf>
    <xf numFmtId="0" fontId="116" fillId="0" borderId="0" xfId="0" applyFont="1" applyAlignment="1">
      <alignment horizontal="center" vertical="center"/>
    </xf>
    <xf numFmtId="0" fontId="132" fillId="0" borderId="0" xfId="0" applyFont="1"/>
    <xf numFmtId="0" fontId="111" fillId="0" borderId="116" xfId="0" applyNumberFormat="1" applyFont="1" applyFill="1" applyBorder="1" applyAlignment="1">
      <alignment horizontal="left" vertical="center" wrapText="1" indent="1" readingOrder="1"/>
    </xf>
    <xf numFmtId="0" fontId="132" fillId="0" borderId="121" xfId="0" applyFont="1" applyBorder="1" applyAlignment="1">
      <alignment horizontal="left" indent="3"/>
    </xf>
    <xf numFmtId="0" fontId="114" fillId="0" borderId="121" xfId="0" applyNumberFormat="1" applyFont="1" applyFill="1" applyBorder="1" applyAlignment="1">
      <alignment vertical="center" wrapText="1" readingOrder="1"/>
    </xf>
    <xf numFmtId="0" fontId="132" fillId="0" borderId="121" xfId="0" applyFont="1" applyFill="1" applyBorder="1" applyAlignment="1">
      <alignment horizontal="left" indent="2"/>
    </xf>
    <xf numFmtId="0" fontId="111" fillId="0" borderId="117" xfId="0" applyNumberFormat="1" applyFont="1" applyFill="1" applyBorder="1" applyAlignment="1">
      <alignment vertical="center" wrapText="1" readingOrder="1"/>
    </xf>
    <xf numFmtId="0" fontId="132" fillId="0" borderId="125" xfId="0" applyFont="1" applyBorder="1" applyAlignment="1">
      <alignment horizontal="left" indent="2"/>
    </xf>
    <xf numFmtId="0" fontId="111" fillId="0" borderId="116" xfId="0" applyNumberFormat="1" applyFont="1" applyFill="1" applyBorder="1" applyAlignment="1">
      <alignment vertical="center" wrapText="1" readingOrder="1"/>
    </xf>
    <xf numFmtId="0" fontId="132" fillId="0" borderId="121" xfId="0" applyFont="1" applyBorder="1" applyAlignment="1">
      <alignment horizontal="left" indent="2"/>
    </xf>
    <xf numFmtId="0" fontId="111" fillId="0" borderId="115" xfId="0" applyNumberFormat="1" applyFont="1" applyFill="1" applyBorder="1" applyAlignment="1">
      <alignment vertical="center" wrapText="1" readingOrder="1"/>
    </xf>
    <xf numFmtId="0" fontId="132" fillId="0" borderId="7" xfId="0" applyFont="1" applyBorder="1"/>
    <xf numFmtId="167" fontId="134" fillId="80" borderId="56" xfId="0" applyNumberFormat="1" applyFont="1" applyFill="1" applyBorder="1" applyAlignment="1">
      <alignment horizontal="center"/>
    </xf>
    <xf numFmtId="0" fontId="2" fillId="0" borderId="122" xfId="0" applyFont="1" applyBorder="1" applyAlignment="1">
      <alignment wrapText="1"/>
    </xf>
    <xf numFmtId="0" fontId="84" fillId="0" borderId="83" xfId="0" applyFont="1" applyBorder="1" applyAlignment="1"/>
    <xf numFmtId="0" fontId="2" fillId="0" borderId="83" xfId="0" applyFont="1" applyBorder="1" applyAlignment="1"/>
    <xf numFmtId="10" fontId="84" fillId="0" borderId="83" xfId="20962" applyNumberFormat="1" applyFont="1" applyBorder="1" applyAlignment="1"/>
    <xf numFmtId="0" fontId="2" fillId="0" borderId="100" xfId="0" applyFont="1" applyBorder="1" applyAlignment="1">
      <alignment wrapText="1"/>
    </xf>
    <xf numFmtId="0" fontId="85" fillId="0" borderId="121" xfId="0" applyFont="1" applyBorder="1"/>
    <xf numFmtId="0" fontId="85" fillId="0" borderId="121" xfId="0" applyFont="1" applyBorder="1" applyAlignment="1">
      <alignment horizontal="left"/>
    </xf>
    <xf numFmtId="164" fontId="2" fillId="0" borderId="0" xfId="7" applyNumberFormat="1" applyFont="1"/>
    <xf numFmtId="164" fontId="84" fillId="0" borderId="0" xfId="7" applyNumberFormat="1" applyFont="1"/>
    <xf numFmtId="164" fontId="2" fillId="0" borderId="0" xfId="7" applyNumberFormat="1" applyFont="1" applyBorder="1"/>
    <xf numFmtId="164" fontId="84" fillId="0" borderId="0" xfId="7" applyNumberFormat="1" applyFont="1" applyBorder="1"/>
    <xf numFmtId="164" fontId="2" fillId="0" borderId="108" xfId="7" applyNumberFormat="1" applyFont="1" applyFill="1" applyBorder="1" applyAlignment="1" applyProtection="1">
      <alignment horizontal="center" vertical="center" wrapText="1"/>
    </xf>
    <xf numFmtId="164" fontId="0" fillId="0" borderId="0" xfId="7" applyNumberFormat="1" applyFont="1"/>
    <xf numFmtId="164" fontId="85" fillId="0" borderId="0" xfId="7" applyNumberFormat="1" applyFont="1"/>
    <xf numFmtId="164" fontId="85" fillId="0" borderId="0" xfId="7" applyNumberFormat="1" applyFont="1" applyBorder="1"/>
    <xf numFmtId="164" fontId="0" fillId="0" borderId="135" xfId="7" applyNumberFormat="1" applyFont="1" applyBorder="1"/>
    <xf numFmtId="164" fontId="0" fillId="0" borderId="0" xfId="0" applyNumberFormat="1"/>
    <xf numFmtId="164" fontId="2" fillId="0" borderId="121" xfId="7" applyNumberFormat="1" applyFont="1" applyFill="1" applyBorder="1" applyAlignment="1" applyProtection="1">
      <alignment horizontal="center" vertical="center" wrapText="1"/>
    </xf>
    <xf numFmtId="164" fontId="93" fillId="0" borderId="0" xfId="7" applyNumberFormat="1" applyFont="1" applyFill="1" applyBorder="1" applyAlignment="1" applyProtection="1">
      <alignment horizontal="right"/>
    </xf>
    <xf numFmtId="193" fontId="0" fillId="0" borderId="0" xfId="0" applyNumberFormat="1"/>
    <xf numFmtId="193" fontId="85" fillId="0" borderId="0" xfId="0" applyNumberFormat="1" applyFont="1"/>
    <xf numFmtId="43" fontId="85" fillId="0" borderId="0" xfId="0" applyNumberFormat="1" applyFont="1"/>
    <xf numFmtId="10" fontId="3" fillId="0" borderId="0" xfId="0" applyNumberFormat="1" applyFont="1" applyFill="1" applyAlignment="1">
      <alignment horizontal="left" vertical="center"/>
    </xf>
    <xf numFmtId="164" fontId="84" fillId="0" borderId="0" xfId="7" applyNumberFormat="1" applyFont="1" applyAlignment="1">
      <alignment horizontal="center" vertical="center"/>
    </xf>
    <xf numFmtId="193" fontId="135" fillId="0" borderId="30" xfId="0" applyNumberFormat="1" applyFont="1" applyBorder="1" applyAlignment="1">
      <alignment horizontal="center" vertical="center"/>
    </xf>
    <xf numFmtId="193" fontId="136" fillId="0" borderId="11" xfId="0" applyNumberFormat="1" applyFont="1" applyBorder="1" applyAlignment="1">
      <alignment horizontal="center" vertical="center"/>
    </xf>
    <xf numFmtId="193" fontId="137" fillId="0" borderId="11" xfId="0" applyNumberFormat="1" applyFont="1" applyBorder="1" applyAlignment="1">
      <alignment horizontal="center" vertical="center"/>
    </xf>
    <xf numFmtId="193" fontId="135" fillId="0" borderId="11" xfId="0" applyNumberFormat="1" applyFont="1" applyBorder="1" applyAlignment="1">
      <alignment horizontal="center" vertical="center"/>
    </xf>
    <xf numFmtId="193" fontId="134" fillId="0" borderId="11" xfId="0" applyNumberFormat="1" applyFont="1" applyBorder="1" applyAlignment="1">
      <alignment horizontal="center" vertical="center"/>
    </xf>
    <xf numFmtId="193" fontId="136" fillId="0" borderId="12" xfId="0" applyNumberFormat="1" applyFont="1" applyBorder="1" applyAlignment="1">
      <alignment horizontal="center" vertical="center"/>
    </xf>
    <xf numFmtId="193" fontId="135" fillId="0" borderId="13" xfId="0" applyNumberFormat="1" applyFont="1" applyBorder="1" applyAlignment="1">
      <alignment horizontal="center" vertical="center"/>
    </xf>
    <xf numFmtId="193" fontId="135" fillId="0" borderId="12" xfId="0" applyNumberFormat="1" applyFont="1" applyBorder="1" applyAlignment="1">
      <alignment horizontal="center" vertical="center"/>
    </xf>
    <xf numFmtId="167" fontId="136" fillId="0" borderId="59" xfId="0" applyNumberFormat="1" applyFont="1" applyBorder="1" applyAlignment="1">
      <alignment horizontal="center"/>
    </xf>
    <xf numFmtId="167" fontId="136" fillId="0" borderId="57" xfId="0" applyNumberFormat="1" applyFont="1" applyBorder="1" applyAlignment="1">
      <alignment horizontal="center"/>
    </xf>
    <xf numFmtId="167" fontId="134" fillId="0" borderId="57" xfId="0" applyNumberFormat="1" applyFont="1" applyBorder="1" applyAlignment="1">
      <alignment horizontal="center"/>
    </xf>
    <xf numFmtId="167" fontId="138" fillId="0" borderId="57" xfId="0" applyNumberFormat="1" applyFont="1" applyBorder="1" applyAlignment="1">
      <alignment horizontal="center"/>
    </xf>
    <xf numFmtId="167" fontId="136" fillId="0" borderId="60" xfId="0" applyNumberFormat="1" applyFont="1" applyBorder="1" applyAlignment="1">
      <alignment horizontal="center"/>
    </xf>
    <xf numFmtId="167" fontId="135" fillId="0" borderId="55" xfId="0" applyNumberFormat="1" applyFont="1" applyBorder="1" applyAlignment="1">
      <alignment horizontal="center"/>
    </xf>
    <xf numFmtId="167" fontId="136" fillId="0" borderId="61" xfId="0" applyNumberFormat="1" applyFont="1" applyBorder="1" applyAlignment="1">
      <alignment horizontal="center"/>
    </xf>
    <xf numFmtId="167" fontId="136" fillId="0" borderId="135" xfId="0" applyNumberFormat="1" applyFont="1" applyBorder="1" applyAlignment="1">
      <alignment horizontal="center"/>
    </xf>
    <xf numFmtId="0" fontId="136" fillId="0" borderId="135" xfId="0" applyFont="1" applyBorder="1"/>
    <xf numFmtId="193" fontId="3" fillId="0" borderId="0" xfId="0" applyNumberFormat="1" applyFont="1"/>
    <xf numFmtId="3" fontId="87" fillId="0" borderId="0" xfId="0" applyNumberFormat="1" applyFont="1"/>
    <xf numFmtId="164" fontId="9" fillId="37" borderId="0" xfId="7" applyNumberFormat="1" applyFont="1" applyFill="1" applyBorder="1"/>
    <xf numFmtId="0" fontId="2" fillId="0" borderId="0" xfId="13" applyFont="1" applyFill="1" applyBorder="1" applyAlignment="1" applyProtection="1">
      <alignment wrapText="1"/>
      <protection locked="0"/>
    </xf>
    <xf numFmtId="0" fontId="2" fillId="0" borderId="122" xfId="0" applyFont="1" applyFill="1" applyBorder="1" applyAlignment="1">
      <alignment wrapText="1"/>
    </xf>
    <xf numFmtId="164" fontId="111" fillId="79" borderId="80" xfId="7" applyNumberFormat="1" applyFont="1" applyFill="1" applyBorder="1"/>
    <xf numFmtId="164" fontId="9" fillId="37" borderId="23" xfId="7" applyNumberFormat="1" applyFont="1" applyFill="1" applyBorder="1"/>
    <xf numFmtId="164" fontId="9" fillId="37" borderId="87" xfId="7" applyNumberFormat="1" applyFont="1" applyFill="1" applyBorder="1"/>
    <xf numFmtId="164" fontId="9" fillId="37" borderId="24" xfId="7" applyNumberFormat="1" applyFont="1" applyFill="1" applyBorder="1"/>
    <xf numFmtId="0" fontId="2" fillId="0" borderId="15" xfId="0" applyFont="1" applyBorder="1" applyAlignment="1">
      <alignment horizontal="left" vertical="center" wrapText="1" indent="1"/>
    </xf>
    <xf numFmtId="0" fontId="2" fillId="0" borderId="16" xfId="0" applyFont="1" applyBorder="1" applyAlignment="1">
      <alignment horizontal="left" vertical="center" wrapText="1" indent="1"/>
    </xf>
    <xf numFmtId="0" fontId="2" fillId="0" borderId="14" xfId="0" applyFont="1" applyBorder="1" applyAlignment="1">
      <alignment horizontal="left" vertical="center" wrapText="1" indent="1"/>
    </xf>
    <xf numFmtId="14" fontId="3" fillId="0" borderId="0" xfId="0" applyNumberFormat="1" applyFont="1"/>
    <xf numFmtId="193" fontId="95" fillId="0" borderId="135" xfId="0" applyNumberFormat="1" applyFont="1" applyBorder="1" applyAlignment="1" applyProtection="1">
      <alignment vertical="center" wrapText="1"/>
      <protection locked="0"/>
    </xf>
    <xf numFmtId="193" fontId="3" fillId="0" borderId="135" xfId="0" applyNumberFormat="1" applyFont="1" applyBorder="1" applyAlignment="1" applyProtection="1">
      <alignment vertical="center" wrapText="1"/>
      <protection locked="0"/>
    </xf>
    <xf numFmtId="193" fontId="3" fillId="0" borderId="80" xfId="0" applyNumberFormat="1" applyFont="1" applyBorder="1" applyAlignment="1" applyProtection="1">
      <alignment vertical="center" wrapText="1"/>
      <protection locked="0"/>
    </xf>
    <xf numFmtId="169" fontId="9" fillId="37" borderId="0" xfId="20"/>
    <xf numFmtId="169" fontId="9" fillId="37" borderId="90" xfId="20" applyBorder="1"/>
    <xf numFmtId="10" fontId="95" fillId="0" borderId="135" xfId="20962" applyNumberFormat="1" applyFont="1" applyFill="1" applyBorder="1" applyAlignment="1" applyProtection="1">
      <alignment vertical="center" wrapText="1"/>
      <protection locked="0"/>
    </xf>
    <xf numFmtId="10" fontId="3" fillId="0" borderId="135" xfId="20962" applyNumberFormat="1" applyFont="1" applyBorder="1" applyAlignment="1" applyProtection="1">
      <alignment vertical="center" wrapText="1"/>
      <protection locked="0"/>
    </xf>
    <xf numFmtId="10" fontId="3" fillId="0" borderId="80" xfId="20962" applyNumberFormat="1" applyFont="1" applyBorder="1" applyAlignment="1" applyProtection="1">
      <alignment vertical="center" wrapText="1"/>
      <protection locked="0"/>
    </xf>
    <xf numFmtId="10" fontId="9" fillId="37" borderId="0" xfId="20962" applyNumberFormat="1" applyFont="1" applyFill="1" applyBorder="1"/>
    <xf numFmtId="193" fontId="139" fillId="2" borderId="80" xfId="0" applyNumberFormat="1" applyFont="1" applyFill="1" applyBorder="1" applyAlignment="1" applyProtection="1">
      <alignment vertical="center"/>
      <protection locked="0"/>
    </xf>
    <xf numFmtId="10" fontId="139" fillId="2" borderId="135" xfId="20962" applyNumberFormat="1" applyFont="1" applyFill="1" applyBorder="1" applyAlignment="1" applyProtection="1">
      <alignment vertical="center"/>
      <protection locked="0"/>
    </xf>
    <xf numFmtId="10" fontId="139" fillId="2" borderId="80" xfId="20962" applyNumberFormat="1" applyFont="1" applyFill="1" applyBorder="1" applyAlignment="1" applyProtection="1">
      <alignment vertical="center"/>
      <protection locked="0"/>
    </xf>
    <xf numFmtId="10" fontId="9" fillId="37" borderId="90" xfId="20962" applyNumberFormat="1" applyFont="1" applyFill="1" applyBorder="1"/>
    <xf numFmtId="10" fontId="93" fillId="2" borderId="135" xfId="20962" applyNumberFormat="1" applyFont="1" applyFill="1" applyBorder="1" applyAlignment="1" applyProtection="1">
      <alignment vertical="center"/>
      <protection locked="0"/>
    </xf>
    <xf numFmtId="10" fontId="93" fillId="2" borderId="80" xfId="20962" applyNumberFormat="1" applyFont="1" applyFill="1" applyBorder="1" applyAlignment="1" applyProtection="1">
      <alignment vertical="center"/>
      <protection locked="0"/>
    </xf>
    <xf numFmtId="164" fontId="95" fillId="0" borderId="135" xfId="7" applyNumberFormat="1" applyFont="1" applyFill="1" applyBorder="1" applyAlignment="1" applyProtection="1">
      <alignment vertical="center" wrapText="1"/>
      <protection locked="0"/>
    </xf>
    <xf numFmtId="193" fontId="93" fillId="2" borderId="135" xfId="0" applyNumberFormat="1" applyFont="1" applyFill="1" applyBorder="1" applyAlignment="1" applyProtection="1">
      <alignment vertical="center"/>
      <protection locked="0"/>
    </xf>
    <xf numFmtId="193" fontId="93" fillId="2" borderId="80" xfId="0" applyNumberFormat="1" applyFont="1" applyFill="1" applyBorder="1" applyAlignment="1" applyProtection="1">
      <alignment vertical="center"/>
      <protection locked="0"/>
    </xf>
    <xf numFmtId="193" fontId="139" fillId="2" borderId="135" xfId="0" applyNumberFormat="1" applyFont="1" applyFill="1" applyBorder="1" applyAlignment="1" applyProtection="1">
      <alignment vertical="center"/>
      <protection locked="0"/>
    </xf>
    <xf numFmtId="193" fontId="139" fillId="2" borderId="136" xfId="0" applyNumberFormat="1" applyFont="1" applyFill="1" applyBorder="1" applyAlignment="1" applyProtection="1">
      <alignment vertical="center"/>
      <protection locked="0"/>
    </xf>
    <xf numFmtId="193" fontId="139" fillId="2" borderId="137" xfId="0" applyNumberFormat="1" applyFont="1" applyFill="1" applyBorder="1" applyAlignment="1" applyProtection="1">
      <alignment vertical="center"/>
      <protection locked="0"/>
    </xf>
    <xf numFmtId="10" fontId="139" fillId="2" borderId="21" xfId="20962" applyNumberFormat="1" applyFont="1" applyFill="1" applyBorder="1" applyAlignment="1" applyProtection="1">
      <alignment vertical="center"/>
      <protection locked="0"/>
    </xf>
    <xf numFmtId="10" fontId="139" fillId="2" borderId="22" xfId="20962" applyNumberFormat="1" applyFont="1" applyFill="1" applyBorder="1" applyAlignment="1" applyProtection="1">
      <alignment vertical="center"/>
      <protection locked="0"/>
    </xf>
    <xf numFmtId="169" fontId="9" fillId="37" borderId="62" xfId="20" applyBorder="1"/>
    <xf numFmtId="193" fontId="3" fillId="0" borderId="17" xfId="0" applyNumberFormat="1" applyFont="1" applyBorder="1" applyAlignment="1" applyProtection="1">
      <alignment vertical="center" wrapText="1"/>
      <protection locked="0"/>
    </xf>
    <xf numFmtId="10" fontId="3" fillId="0" borderId="17" xfId="20962" applyNumberFormat="1" applyFont="1" applyBorder="1" applyAlignment="1" applyProtection="1">
      <alignment vertical="center" wrapText="1"/>
      <protection locked="0"/>
    </xf>
    <xf numFmtId="10" fontId="139" fillId="2" borderId="17" xfId="20962" applyNumberFormat="1" applyFont="1" applyFill="1" applyBorder="1" applyAlignment="1" applyProtection="1">
      <alignment vertical="center"/>
      <protection locked="0"/>
    </xf>
    <xf numFmtId="10" fontId="9" fillId="37" borderId="62" xfId="20962" applyNumberFormat="1" applyFont="1" applyFill="1" applyBorder="1"/>
    <xf numFmtId="10" fontId="93" fillId="2" borderId="17" xfId="20962" applyNumberFormat="1" applyFont="1" applyFill="1" applyBorder="1" applyAlignment="1" applyProtection="1">
      <alignment vertical="center"/>
      <protection locked="0"/>
    </xf>
    <xf numFmtId="193" fontId="93" fillId="2" borderId="17" xfId="0" applyNumberFormat="1" applyFont="1" applyFill="1" applyBorder="1" applyAlignment="1" applyProtection="1">
      <alignment vertical="center"/>
      <protection locked="0"/>
    </xf>
    <xf numFmtId="193" fontId="139" fillId="2" borderId="17" xfId="0" applyNumberFormat="1" applyFont="1" applyFill="1" applyBorder="1" applyAlignment="1" applyProtection="1">
      <alignment vertical="center"/>
      <protection locked="0"/>
    </xf>
    <xf numFmtId="193" fontId="139" fillId="2" borderId="138" xfId="0" applyNumberFormat="1" applyFont="1" applyFill="1" applyBorder="1" applyAlignment="1" applyProtection="1">
      <alignment vertical="center"/>
      <protection locked="0"/>
    </xf>
    <xf numFmtId="10" fontId="139" fillId="2" borderId="20" xfId="20962" applyNumberFormat="1" applyFont="1" applyFill="1" applyBorder="1" applyAlignment="1" applyProtection="1">
      <alignment vertical="center"/>
      <protection locked="0"/>
    </xf>
    <xf numFmtId="164" fontId="0" fillId="36" borderId="135" xfId="7" applyNumberFormat="1" applyFont="1" applyFill="1" applyBorder="1"/>
    <xf numFmtId="164" fontId="0" fillId="0" borderId="135" xfId="7" applyNumberFormat="1" applyFont="1" applyBorder="1" applyAlignment="1">
      <alignment vertical="center"/>
    </xf>
    <xf numFmtId="164" fontId="0" fillId="36" borderId="135" xfId="7" applyNumberFormat="1" applyFont="1" applyFill="1" applyBorder="1" applyAlignment="1">
      <alignment vertical="center"/>
    </xf>
    <xf numFmtId="164" fontId="0" fillId="0" borderId="135" xfId="7" applyNumberFormat="1" applyFont="1" applyBorder="1" applyProtection="1"/>
    <xf numFmtId="164" fontId="93" fillId="0" borderId="135" xfId="7" applyNumberFormat="1" applyFont="1" applyFill="1" applyBorder="1" applyAlignment="1" applyProtection="1">
      <alignment horizontal="right"/>
    </xf>
    <xf numFmtId="164" fontId="93" fillId="36" borderId="135" xfId="7" applyNumberFormat="1" applyFont="1" applyFill="1" applyBorder="1" applyAlignment="1" applyProtection="1">
      <alignment horizontal="right"/>
    </xf>
    <xf numFmtId="164" fontId="93" fillId="36" borderId="80" xfId="7" applyNumberFormat="1" applyFont="1" applyFill="1" applyBorder="1" applyAlignment="1" applyProtection="1">
      <alignment horizontal="right"/>
    </xf>
    <xf numFmtId="3" fontId="102" fillId="36" borderId="135" xfId="0" applyNumberFormat="1" applyFont="1" applyFill="1" applyBorder="1" applyAlignment="1">
      <alignment vertical="center" wrapText="1"/>
    </xf>
    <xf numFmtId="3" fontId="102" fillId="36" borderId="139" xfId="0" applyNumberFormat="1" applyFont="1" applyFill="1" applyBorder="1" applyAlignment="1">
      <alignment vertical="center" wrapText="1"/>
    </xf>
    <xf numFmtId="3" fontId="102" fillId="36" borderId="142" xfId="0" applyNumberFormat="1" applyFont="1" applyFill="1" applyBorder="1" applyAlignment="1">
      <alignment vertical="center" wrapText="1"/>
    </xf>
    <xf numFmtId="3" fontId="102" fillId="0" borderId="135" xfId="0" applyNumberFormat="1" applyFont="1" applyBorder="1" applyAlignment="1">
      <alignment vertical="center" wrapText="1"/>
    </xf>
    <xf numFmtId="10" fontId="93" fillId="0" borderId="80" xfId="20962" applyNumberFormat="1" applyFont="1" applyBorder="1" applyAlignment="1">
      <alignment wrapText="1"/>
    </xf>
    <xf numFmtId="43" fontId="3" fillId="0" borderId="135" xfId="7" applyFont="1" applyFill="1" applyBorder="1" applyAlignment="1">
      <alignment vertical="center" wrapText="1"/>
    </xf>
    <xf numFmtId="43" fontId="3" fillId="0" borderId="135" xfId="7" applyFont="1" applyBorder="1" applyAlignment="1">
      <alignment vertical="center"/>
    </xf>
    <xf numFmtId="167" fontId="4" fillId="36" borderId="21" xfId="0" applyNumberFormat="1" applyFont="1" applyFill="1" applyBorder="1" applyAlignment="1">
      <alignment horizontal="center" vertical="center"/>
    </xf>
    <xf numFmtId="193" fontId="0" fillId="36" borderId="16" xfId="0" applyNumberFormat="1" applyFill="1" applyBorder="1" applyAlignment="1">
      <alignment horizontal="center" vertical="center"/>
    </xf>
    <xf numFmtId="193" fontId="0" fillId="0" borderId="80" xfId="0" applyNumberFormat="1" applyBorder="1"/>
    <xf numFmtId="193" fontId="0" fillId="36" borderId="80" xfId="0" applyNumberFormat="1" applyFill="1" applyBorder="1" applyAlignment="1">
      <alignment horizontal="center" vertical="center" wrapText="1"/>
    </xf>
    <xf numFmtId="193" fontId="0" fillId="36" borderId="22" xfId="0" applyNumberFormat="1" applyFill="1" applyBorder="1" applyAlignment="1">
      <alignment horizontal="center" vertical="center" wrapText="1"/>
    </xf>
    <xf numFmtId="164" fontId="95" fillId="36" borderId="80" xfId="7" applyNumberFormat="1" applyFont="1" applyFill="1" applyBorder="1" applyAlignment="1" applyProtection="1">
      <alignment vertical="top"/>
    </xf>
    <xf numFmtId="164" fontId="95" fillId="3" borderId="80" xfId="7" applyNumberFormat="1" applyFont="1" applyFill="1" applyBorder="1" applyAlignment="1" applyProtection="1">
      <alignment vertical="top"/>
      <protection locked="0"/>
    </xf>
    <xf numFmtId="164" fontId="95" fillId="36" borderId="80" xfId="7" applyNumberFormat="1" applyFont="1" applyFill="1" applyBorder="1" applyAlignment="1" applyProtection="1">
      <alignment vertical="top" wrapText="1"/>
    </xf>
    <xf numFmtId="164" fontId="95" fillId="36" borderId="80" xfId="7" applyNumberFormat="1" applyFont="1" applyFill="1" applyBorder="1" applyAlignment="1" applyProtection="1">
      <alignment vertical="top" wrapText="1"/>
      <protection locked="0"/>
    </xf>
    <xf numFmtId="164" fontId="95" fillId="36" borderId="22" xfId="7" applyNumberFormat="1" applyFont="1" applyFill="1" applyBorder="1" applyAlignment="1" applyProtection="1">
      <alignment vertical="top" wrapText="1"/>
    </xf>
    <xf numFmtId="10" fontId="95" fillId="0" borderId="135" xfId="20962" applyNumberFormat="1" applyFont="1" applyFill="1" applyBorder="1" applyAlignment="1">
      <alignment horizontal="left" vertical="center" wrapText="1"/>
    </xf>
    <xf numFmtId="164" fontId="95" fillId="0" borderId="135" xfId="7" applyNumberFormat="1" applyFont="1" applyFill="1" applyBorder="1" applyAlignment="1">
      <alignment horizontal="left" vertical="center" wrapText="1"/>
    </xf>
    <xf numFmtId="10" fontId="4" fillId="36" borderId="135" xfId="0" applyNumberFormat="1" applyFont="1" applyFill="1" applyBorder="1" applyAlignment="1">
      <alignment horizontal="left" vertical="center" wrapText="1"/>
    </xf>
    <xf numFmtId="1" fontId="4" fillId="36" borderId="80" xfId="0" applyNumberFormat="1" applyFont="1" applyFill="1" applyBorder="1" applyAlignment="1">
      <alignment horizontal="right" vertical="center" wrapText="1"/>
    </xf>
    <xf numFmtId="10" fontId="4" fillId="36" borderId="135" xfId="20962" applyNumberFormat="1" applyFont="1" applyFill="1" applyBorder="1" applyAlignment="1">
      <alignment horizontal="left" vertical="center" wrapText="1"/>
    </xf>
    <xf numFmtId="10" fontId="4" fillId="36" borderId="135" xfId="0" applyNumberFormat="1" applyFont="1" applyFill="1" applyBorder="1" applyAlignment="1">
      <alignment horizontal="center" vertical="center" wrapText="1"/>
    </xf>
    <xf numFmtId="1" fontId="4" fillId="36" borderId="80" xfId="0" applyNumberFormat="1" applyFont="1" applyFill="1" applyBorder="1" applyAlignment="1">
      <alignment horizontal="center" vertical="center" wrapText="1"/>
    </xf>
    <xf numFmtId="10" fontId="99" fillId="0" borderId="135" xfId="20962" applyNumberFormat="1" applyFont="1" applyFill="1" applyBorder="1" applyAlignment="1">
      <alignment horizontal="left" vertical="center" wrapText="1"/>
    </xf>
    <xf numFmtId="164" fontId="99" fillId="0" borderId="135" xfId="7" applyNumberFormat="1" applyFont="1" applyFill="1" applyBorder="1" applyAlignment="1">
      <alignment horizontal="left" vertical="center" wrapText="1"/>
    </xf>
    <xf numFmtId="193" fontId="134" fillId="0" borderId="12" xfId="0" applyNumberFormat="1" applyFont="1" applyBorder="1" applyAlignment="1">
      <alignment horizontal="center" vertical="center"/>
    </xf>
    <xf numFmtId="193" fontId="135" fillId="0" borderId="143" xfId="0" applyNumberFormat="1" applyFont="1" applyBorder="1" applyAlignment="1">
      <alignment horizontal="center" vertical="center"/>
    </xf>
    <xf numFmtId="0" fontId="135" fillId="0" borderId="135" xfId="0" applyFont="1" applyBorder="1" applyAlignment="1">
      <alignment horizontal="center" vertical="center"/>
    </xf>
    <xf numFmtId="0" fontId="136" fillId="0" borderId="135" xfId="0" applyFont="1" applyBorder="1" applyAlignment="1">
      <alignment horizontal="center" vertical="center"/>
    </xf>
    <xf numFmtId="164" fontId="3" fillId="0" borderId="135" xfId="7" applyNumberFormat="1" applyFont="1" applyBorder="1" applyAlignment="1"/>
    <xf numFmtId="164" fontId="3" fillId="0" borderId="80" xfId="7" applyNumberFormat="1" applyFont="1" applyBorder="1" applyAlignment="1"/>
    <xf numFmtId="164" fontId="3" fillId="36" borderId="21" xfId="7" applyNumberFormat="1" applyFont="1" applyFill="1" applyBorder="1"/>
    <xf numFmtId="164" fontId="3" fillId="36" borderId="22" xfId="7" applyNumberFormat="1" applyFont="1" applyFill="1" applyBorder="1"/>
    <xf numFmtId="164" fontId="3" fillId="0" borderId="17" xfId="7" applyNumberFormat="1" applyFont="1" applyBorder="1" applyAlignment="1"/>
    <xf numFmtId="193" fontId="3" fillId="36" borderId="51" xfId="0" applyNumberFormat="1" applyFont="1" applyFill="1" applyBorder="1"/>
    <xf numFmtId="193" fontId="3" fillId="36" borderId="20" xfId="0" applyNumberFormat="1" applyFont="1" applyFill="1" applyBorder="1"/>
    <xf numFmtId="193" fontId="3" fillId="36" borderId="22" xfId="0" applyNumberFormat="1" applyFont="1" applyFill="1" applyBorder="1"/>
    <xf numFmtId="193" fontId="3" fillId="36" borderId="52" xfId="0" applyNumberFormat="1" applyFont="1" applyFill="1" applyBorder="1"/>
    <xf numFmtId="164" fontId="3" fillId="0" borderId="135" xfId="7" applyNumberFormat="1" applyFont="1" applyBorder="1"/>
    <xf numFmtId="9" fontId="3" fillId="0" borderId="80" xfId="20962" applyFont="1" applyBorder="1"/>
    <xf numFmtId="164" fontId="3" fillId="0" borderId="135" xfId="7" applyNumberFormat="1" applyFont="1" applyFill="1" applyBorder="1" applyAlignment="1">
      <alignment vertical="center"/>
    </xf>
    <xf numFmtId="164" fontId="3" fillId="3" borderId="140" xfId="7" applyNumberFormat="1" applyFont="1" applyFill="1" applyBorder="1" applyAlignment="1">
      <alignment vertical="center"/>
    </xf>
    <xf numFmtId="164" fontId="3" fillId="3" borderId="142" xfId="7" applyNumberFormat="1" applyFont="1" applyFill="1" applyBorder="1" applyAlignment="1">
      <alignment vertical="center"/>
    </xf>
    <xf numFmtId="164" fontId="9" fillId="37" borderId="54" xfId="7" applyNumberFormat="1" applyFont="1" applyFill="1" applyBorder="1"/>
    <xf numFmtId="164" fontId="9" fillId="37" borderId="29" xfId="7" applyNumberFormat="1" applyFont="1" applyFill="1" applyBorder="1"/>
    <xf numFmtId="10" fontId="3" fillId="0" borderId="135" xfId="20962" applyNumberFormat="1" applyFont="1" applyFill="1" applyBorder="1" applyAlignment="1">
      <alignment vertical="center"/>
    </xf>
    <xf numFmtId="193" fontId="93" fillId="36" borderId="135" xfId="5" applyNumberFormat="1" applyFont="1" applyFill="1" applyBorder="1" applyProtection="1">
      <protection locked="0"/>
    </xf>
    <xf numFmtId="0" fontId="93" fillId="3" borderId="135" xfId="5" applyFont="1" applyFill="1" applyBorder="1" applyProtection="1">
      <protection locked="0"/>
    </xf>
    <xf numFmtId="193" fontId="93" fillId="36" borderId="135" xfId="1" applyNumberFormat="1" applyFont="1" applyFill="1" applyBorder="1" applyProtection="1">
      <protection locked="0"/>
    </xf>
    <xf numFmtId="3" fontId="93" fillId="36" borderId="80" xfId="5" applyNumberFormat="1" applyFont="1" applyFill="1" applyBorder="1" applyProtection="1">
      <protection locked="0"/>
    </xf>
    <xf numFmtId="193" fontId="93" fillId="3" borderId="135" xfId="5" applyNumberFormat="1" applyFont="1" applyFill="1" applyBorder="1" applyProtection="1">
      <protection locked="0"/>
    </xf>
    <xf numFmtId="165" fontId="93" fillId="3" borderId="135" xfId="20962" applyNumberFormat="1" applyFont="1" applyFill="1" applyBorder="1" applyProtection="1">
      <protection locked="0"/>
    </xf>
    <xf numFmtId="164" fontId="93" fillId="3" borderId="135" xfId="7" applyNumberFormat="1" applyFont="1" applyFill="1" applyBorder="1" applyProtection="1">
      <protection locked="0"/>
    </xf>
    <xf numFmtId="165" fontId="93" fillId="4" borderId="135" xfId="8" applyNumberFormat="1" applyFont="1" applyFill="1" applyBorder="1" applyAlignment="1" applyProtection="1">
      <alignment horizontal="right" wrapText="1"/>
      <protection locked="0"/>
    </xf>
    <xf numFmtId="193" fontId="93" fillId="0" borderId="135" xfId="1" applyNumberFormat="1" applyFont="1" applyFill="1" applyBorder="1" applyProtection="1">
      <protection locked="0"/>
    </xf>
    <xf numFmtId="193" fontId="121" fillId="36" borderId="21" xfId="16" applyNumberFormat="1" applyFont="1" applyFill="1" applyBorder="1" applyProtection="1">
      <protection locked="0"/>
    </xf>
    <xf numFmtId="3" fontId="121" fillId="36" borderId="21" xfId="16" applyNumberFormat="1" applyFont="1" applyFill="1" applyBorder="1" applyProtection="1">
      <protection locked="0"/>
    </xf>
    <xf numFmtId="193" fontId="121" fillId="36" borderId="21" xfId="1" applyNumberFormat="1" applyFont="1" applyFill="1" applyBorder="1" applyAlignment="1" applyProtection="1">
      <protection locked="0"/>
    </xf>
    <xf numFmtId="164" fontId="93" fillId="3" borderId="21" xfId="7" applyNumberFormat="1" applyFont="1" applyFill="1" applyBorder="1" applyProtection="1">
      <protection locked="0"/>
    </xf>
    <xf numFmtId="164" fontId="121" fillId="36" borderId="22" xfId="1" applyNumberFormat="1" applyFont="1" applyFill="1" applyBorder="1" applyAlignment="1" applyProtection="1">
      <protection locked="0"/>
    </xf>
    <xf numFmtId="164" fontId="104" fillId="0" borderId="135" xfId="948" applyNumberFormat="1" applyFont="1" applyFill="1" applyBorder="1" applyAlignment="1" applyProtection="1">
      <alignment horizontal="right" vertical="center"/>
      <protection locked="0"/>
    </xf>
    <xf numFmtId="164" fontId="104" fillId="77" borderId="135" xfId="948" applyNumberFormat="1" applyFont="1" applyFill="1" applyBorder="1" applyAlignment="1" applyProtection="1">
      <alignment horizontal="right" vertical="center"/>
    </xf>
    <xf numFmtId="164" fontId="45" fillId="76" borderId="141" xfId="948" applyNumberFormat="1" applyFont="1" applyFill="1" applyBorder="1" applyAlignment="1" applyProtection="1">
      <alignment horizontal="right" vertical="center"/>
      <protection locked="0"/>
    </xf>
    <xf numFmtId="164" fontId="103" fillId="76" borderId="141" xfId="948" applyNumberFormat="1" applyFont="1" applyFill="1" applyBorder="1" applyAlignment="1" applyProtection="1">
      <alignment horizontal="right" vertical="center"/>
      <protection locked="0"/>
    </xf>
    <xf numFmtId="10" fontId="104" fillId="77" borderId="135" xfId="20962" applyNumberFormat="1" applyFont="1" applyFill="1" applyBorder="1" applyAlignment="1" applyProtection="1">
      <alignment horizontal="right" vertical="center"/>
    </xf>
    <xf numFmtId="169" fontId="9" fillId="37" borderId="135" xfId="20" applyBorder="1"/>
    <xf numFmtId="164" fontId="3" fillId="0" borderId="135" xfId="7" applyNumberFormat="1" applyFont="1" applyBorder="1" applyAlignment="1">
      <alignment vertical="center"/>
    </xf>
    <xf numFmtId="164" fontId="4" fillId="0" borderId="80" xfId="7" applyNumberFormat="1" applyFont="1" applyFill="1" applyBorder="1"/>
    <xf numFmtId="164" fontId="3" fillId="0" borderId="135" xfId="7" applyNumberFormat="1" applyFont="1" applyFill="1" applyBorder="1"/>
    <xf numFmtId="164" fontId="4" fillId="77" borderId="80" xfId="7" applyNumberFormat="1" applyFont="1" applyFill="1" applyBorder="1"/>
    <xf numFmtId="0" fontId="3" fillId="3" borderId="0" xfId="0" applyFont="1" applyFill="1"/>
    <xf numFmtId="0" fontId="3" fillId="3" borderId="90" xfId="0" applyFont="1" applyFill="1" applyBorder="1"/>
    <xf numFmtId="10" fontId="4" fillId="0" borderId="22" xfId="20962" applyNumberFormat="1" applyFont="1" applyBorder="1"/>
    <xf numFmtId="164" fontId="112" fillId="0" borderId="135" xfId="7" applyNumberFormat="1" applyFont="1" applyBorder="1"/>
    <xf numFmtId="164" fontId="115" fillId="0" borderId="135" xfId="7" applyNumberFormat="1" applyFont="1" applyBorder="1"/>
    <xf numFmtId="164" fontId="111" fillId="0" borderId="135" xfId="7" applyNumberFormat="1" applyFont="1" applyBorder="1"/>
    <xf numFmtId="166" fontId="111" fillId="36" borderId="135" xfId="20965" applyFont="1" applyFill="1" applyBorder="1"/>
    <xf numFmtId="164" fontId="114" fillId="0" borderId="135" xfId="7" applyNumberFormat="1" applyFont="1" applyBorder="1"/>
    <xf numFmtId="164" fontId="111" fillId="36" borderId="135" xfId="7" applyNumberFormat="1" applyFont="1" applyFill="1" applyBorder="1"/>
    <xf numFmtId="164" fontId="111" fillId="78" borderId="135" xfId="7" applyNumberFormat="1" applyFont="1" applyFill="1" applyBorder="1"/>
    <xf numFmtId="164" fontId="111" fillId="0" borderId="135" xfId="7" applyNumberFormat="1" applyFont="1" applyBorder="1" applyAlignment="1">
      <alignment horizontal="left" indent="1"/>
    </xf>
    <xf numFmtId="164" fontId="114" fillId="81" borderId="135" xfId="7" applyNumberFormat="1" applyFont="1" applyFill="1" applyBorder="1"/>
    <xf numFmtId="164" fontId="114" fillId="0" borderId="66" xfId="7" applyNumberFormat="1" applyFont="1" applyBorder="1"/>
    <xf numFmtId="0" fontId="111" fillId="79" borderId="135" xfId="0" applyFont="1" applyFill="1" applyBorder="1"/>
    <xf numFmtId="164" fontId="111" fillId="79" borderId="135" xfId="7" applyNumberFormat="1" applyFont="1" applyFill="1" applyBorder="1"/>
    <xf numFmtId="164" fontId="111" fillId="0" borderId="135" xfId="7" applyNumberFormat="1" applyFont="1" applyFill="1" applyBorder="1" applyAlignment="1">
      <alignment horizontal="left" vertical="center" wrapText="1"/>
    </xf>
    <xf numFmtId="164" fontId="116" fillId="0" borderId="135" xfId="7" applyNumberFormat="1" applyFont="1" applyBorder="1"/>
    <xf numFmtId="9" fontId="116" fillId="0" borderId="135" xfId="20962" applyFont="1" applyBorder="1"/>
    <xf numFmtId="0" fontId="92" fillId="0" borderId="65" xfId="0" applyFont="1" applyBorder="1" applyAlignment="1">
      <alignment horizontal="left" wrapText="1"/>
    </xf>
    <xf numFmtId="0" fontId="92" fillId="0" borderId="64" xfId="0" applyFont="1" applyBorder="1" applyAlignment="1">
      <alignment horizontal="left" wrapText="1"/>
    </xf>
    <xf numFmtId="0" fontId="92" fillId="0" borderId="129" xfId="0" applyFont="1" applyBorder="1" applyAlignment="1">
      <alignment horizontal="center" vertical="center"/>
    </xf>
    <xf numFmtId="0" fontId="92" fillId="0" borderId="29" xfId="0" applyFont="1" applyBorder="1" applyAlignment="1">
      <alignment horizontal="center" vertical="center"/>
    </xf>
    <xf numFmtId="0" fontId="92" fillId="0" borderId="130" xfId="0" applyFont="1" applyBorder="1" applyAlignment="1">
      <alignment horizontal="center" vertical="center"/>
    </xf>
    <xf numFmtId="0" fontId="133" fillId="0" borderId="129" xfId="0" applyFont="1" applyBorder="1" applyAlignment="1">
      <alignment horizontal="center"/>
    </xf>
    <xf numFmtId="0" fontId="133" fillId="0" borderId="29" xfId="0" applyFont="1" applyBorder="1" applyAlignment="1">
      <alignment horizontal="center"/>
    </xf>
    <xf numFmtId="0" fontId="133" fillId="0" borderId="130" xfId="0" applyFont="1" applyBorder="1" applyAlignment="1">
      <alignment horizontal="center"/>
    </xf>
    <xf numFmtId="164" fontId="0" fillId="0" borderId="139" xfId="7" applyNumberFormat="1" applyFont="1" applyBorder="1" applyAlignment="1">
      <alignment horizontal="center"/>
    </xf>
    <xf numFmtId="164" fontId="0" fillId="0" borderId="140" xfId="7" applyNumberFormat="1" applyFont="1" applyBorder="1" applyAlignment="1">
      <alignment horizontal="center"/>
    </xf>
    <xf numFmtId="164" fontId="0" fillId="0" borderId="141" xfId="7" applyNumberFormat="1" applyFont="1" applyBorder="1" applyAlignment="1">
      <alignment horizontal="center"/>
    </xf>
    <xf numFmtId="0" fontId="0" fillId="0" borderId="108" xfId="0" applyBorder="1" applyAlignment="1">
      <alignment horizontal="center" vertical="center"/>
    </xf>
    <xf numFmtId="0" fontId="120" fillId="0" borderId="109" xfId="0" applyFont="1" applyBorder="1" applyAlignment="1">
      <alignment horizontal="center" vertical="center"/>
    </xf>
    <xf numFmtId="0" fontId="120" fillId="0" borderId="7" xfId="0" applyFont="1" applyBorder="1" applyAlignment="1">
      <alignment horizontal="center" vertical="center"/>
    </xf>
    <xf numFmtId="164" fontId="121" fillId="0" borderId="15" xfId="7" applyNumberFormat="1" applyFont="1" applyFill="1" applyBorder="1" applyAlignment="1" applyProtection="1">
      <alignment horizontal="center" vertical="center"/>
    </xf>
    <xf numFmtId="164" fontId="121" fillId="0" borderId="16" xfId="7" applyNumberFormat="1" applyFont="1" applyFill="1" applyBorder="1" applyAlignment="1" applyProtection="1">
      <alignment horizontal="center" vertical="center"/>
    </xf>
    <xf numFmtId="0" fontId="0" fillId="0" borderId="110" xfId="0" applyBorder="1" applyAlignment="1">
      <alignment horizontal="center"/>
    </xf>
    <xf numFmtId="0" fontId="0" fillId="0" borderId="111" xfId="0" applyBorder="1" applyAlignment="1">
      <alignment horizontal="center"/>
    </xf>
    <xf numFmtId="0" fontId="0" fillId="0" borderId="112" xfId="0" applyBorder="1" applyAlignment="1">
      <alignment horizontal="center"/>
    </xf>
    <xf numFmtId="0" fontId="0" fillId="0" borderId="67" xfId="0" applyBorder="1" applyAlignment="1">
      <alignment horizontal="center" vertical="center"/>
    </xf>
    <xf numFmtId="0" fontId="0" fillId="0" borderId="74" xfId="0" applyBorder="1" applyAlignment="1">
      <alignment horizontal="center" vertical="center"/>
    </xf>
    <xf numFmtId="0" fontId="120" fillId="0" borderId="125" xfId="0" applyFont="1" applyBorder="1" applyAlignment="1">
      <alignment horizontal="center" vertical="center" wrapText="1"/>
    </xf>
    <xf numFmtId="0" fontId="120" fillId="0" borderId="7" xfId="0" applyFont="1" applyBorder="1" applyAlignment="1">
      <alignment horizontal="center" vertical="center" wrapText="1"/>
    </xf>
    <xf numFmtId="0" fontId="0" fillId="0" borderId="121" xfId="0" applyBorder="1" applyAlignment="1">
      <alignment horizontal="center" vertical="center"/>
    </xf>
    <xf numFmtId="0" fontId="0" fillId="0" borderId="121" xfId="0" applyBorder="1" applyAlignment="1">
      <alignment horizontal="center" vertical="center" wrapText="1"/>
    </xf>
    <xf numFmtId="0" fontId="121" fillId="0" borderId="15" xfId="0" applyFont="1" applyFill="1" applyBorder="1" applyAlignment="1" applyProtection="1">
      <alignment horizontal="center" vertical="center"/>
    </xf>
    <xf numFmtId="0" fontId="121" fillId="0" borderId="16" xfId="0" applyFont="1" applyFill="1" applyBorder="1" applyAlignment="1" applyProtection="1">
      <alignment horizontal="center" vertical="center"/>
    </xf>
    <xf numFmtId="0" fontId="45" fillId="0" borderId="3" xfId="0" applyFont="1" applyBorder="1" applyAlignment="1">
      <alignment horizontal="center" vertical="center" wrapText="1"/>
    </xf>
    <xf numFmtId="0" fontId="45" fillId="0" borderId="18" xfId="0" applyFont="1" applyBorder="1" applyAlignment="1">
      <alignment horizontal="center" vertical="center" wrapText="1"/>
    </xf>
    <xf numFmtId="0" fontId="86" fillId="0" borderId="79" xfId="0" applyFont="1" applyFill="1" applyBorder="1" applyAlignment="1">
      <alignment horizontal="center" vertical="center" wrapText="1"/>
    </xf>
    <xf numFmtId="0" fontId="84" fillId="0" borderId="79" xfId="0" applyFont="1" applyFill="1" applyBorder="1" applyAlignment="1">
      <alignment horizontal="center" vertical="center" wrapText="1"/>
    </xf>
    <xf numFmtId="0" fontId="45" fillId="0" borderId="79" xfId="11" applyFont="1" applyFill="1" applyBorder="1" applyAlignment="1" applyProtection="1">
      <alignment horizontal="center" vertical="center" wrapText="1"/>
    </xf>
    <xf numFmtId="0" fontId="45" fillId="0" borderId="80" xfId="11" applyFont="1" applyFill="1" applyBorder="1" applyAlignment="1" applyProtection="1">
      <alignment horizontal="center" vertical="center" wrapText="1"/>
    </xf>
    <xf numFmtId="0" fontId="45" fillId="0" borderId="69"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7" fillId="3" borderId="70" xfId="13" applyFont="1" applyFill="1" applyBorder="1" applyAlignment="1" applyProtection="1">
      <alignment horizontal="center" vertical="center" wrapText="1"/>
      <protection locked="0"/>
    </xf>
    <xf numFmtId="0" fontId="97" fillId="3" borderId="63"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8" xfId="1" applyNumberFormat="1" applyFont="1" applyFill="1" applyBorder="1" applyAlignment="1" applyProtection="1">
      <alignment horizontal="center"/>
      <protection locked="0"/>
    </xf>
    <xf numFmtId="164" fontId="45" fillId="3" borderId="26"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0" borderId="14"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0" fontId="86" fillId="0" borderId="50" xfId="0" applyFont="1" applyBorder="1" applyAlignment="1">
      <alignment horizontal="center" vertical="center" wrapText="1"/>
    </xf>
    <xf numFmtId="0" fontId="86" fillId="0" borderId="51" xfId="0" applyFont="1" applyBorder="1" applyAlignment="1">
      <alignment horizontal="center" vertical="center" wrapText="1"/>
    </xf>
    <xf numFmtId="164" fontId="45" fillId="0" borderId="71" xfId="1" applyNumberFormat="1" applyFont="1" applyFill="1" applyBorder="1" applyAlignment="1" applyProtection="1">
      <alignment horizontal="center" vertical="center" wrapText="1"/>
      <protection locked="0"/>
    </xf>
    <xf numFmtId="164" fontId="45" fillId="0" borderId="72" xfId="1" applyNumberFormat="1" applyFont="1" applyFill="1" applyBorder="1" applyAlignment="1" applyProtection="1">
      <alignment horizontal="center" vertical="center" wrapText="1"/>
      <protection locked="0"/>
    </xf>
    <xf numFmtId="0" fontId="3" fillId="0" borderId="70"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86" fillId="0" borderId="73" xfId="0" applyFont="1" applyBorder="1" applyAlignment="1">
      <alignment horizontal="center"/>
    </xf>
    <xf numFmtId="0" fontId="86" fillId="0" borderId="74"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8" fillId="0" borderId="53" xfId="0" applyFont="1" applyFill="1" applyBorder="1" applyAlignment="1">
      <alignment horizontal="left" vertical="center"/>
    </xf>
    <xf numFmtId="0" fontId="98" fillId="0" borderId="54" xfId="0" applyFont="1" applyFill="1" applyBorder="1" applyAlignment="1">
      <alignment horizontal="left" vertical="center"/>
    </xf>
    <xf numFmtId="0" fontId="3" fillId="0" borderId="54"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15" xfId="0" applyFont="1" applyBorder="1" applyAlignment="1">
      <alignment horizontal="center"/>
    </xf>
    <xf numFmtId="0" fontId="3" fillId="0" borderId="16" xfId="0" applyFont="1" applyBorder="1" applyAlignment="1">
      <alignment horizontal="center" vertical="center" wrapText="1"/>
    </xf>
    <xf numFmtId="0" fontId="3" fillId="0" borderId="80" xfId="0" applyFont="1" applyBorder="1" applyAlignment="1">
      <alignment horizontal="center" vertical="center" wrapText="1"/>
    </xf>
    <xf numFmtId="0" fontId="114" fillId="0" borderId="98" xfId="0" applyNumberFormat="1" applyFont="1" applyFill="1" applyBorder="1" applyAlignment="1">
      <alignment horizontal="left" vertical="center" wrapText="1"/>
    </xf>
    <xf numFmtId="0" fontId="114" fillId="0" borderId="99" xfId="0" applyNumberFormat="1" applyFont="1" applyFill="1" applyBorder="1" applyAlignment="1">
      <alignment horizontal="left" vertical="center" wrapText="1"/>
    </xf>
    <xf numFmtId="0" fontId="114" fillId="0" borderId="103" xfId="0" applyNumberFormat="1" applyFont="1" applyFill="1" applyBorder="1" applyAlignment="1">
      <alignment horizontal="left" vertical="center" wrapText="1"/>
    </xf>
    <xf numFmtId="0" fontId="114" fillId="0" borderId="104" xfId="0" applyNumberFormat="1" applyFont="1" applyFill="1" applyBorder="1" applyAlignment="1">
      <alignment horizontal="left" vertical="center" wrapText="1"/>
    </xf>
    <xf numFmtId="0" fontId="114" fillId="0" borderId="106" xfId="0" applyNumberFormat="1" applyFont="1" applyFill="1" applyBorder="1" applyAlignment="1">
      <alignment horizontal="left" vertical="center" wrapText="1"/>
    </xf>
    <xf numFmtId="0" fontId="114" fillId="0" borderId="107" xfId="0" applyNumberFormat="1" applyFont="1" applyFill="1" applyBorder="1" applyAlignment="1">
      <alignment horizontal="left" vertical="center" wrapText="1"/>
    </xf>
    <xf numFmtId="0" fontId="115" fillId="0" borderId="100" xfId="0" applyFont="1" applyFill="1" applyBorder="1" applyAlignment="1">
      <alignment horizontal="center" vertical="center" wrapText="1"/>
    </xf>
    <xf numFmtId="0" fontId="115" fillId="0" borderId="101" xfId="0" applyFont="1" applyFill="1" applyBorder="1" applyAlignment="1">
      <alignment horizontal="center" vertical="center" wrapText="1"/>
    </xf>
    <xf numFmtId="0" fontId="115" fillId="0" borderId="102" xfId="0" applyFont="1" applyFill="1" applyBorder="1" applyAlignment="1">
      <alignment horizontal="center" vertical="center" wrapText="1"/>
    </xf>
    <xf numFmtId="0" fontId="115" fillId="0" borderId="84" xfId="0" applyFont="1" applyFill="1" applyBorder="1" applyAlignment="1">
      <alignment horizontal="center" vertical="center" wrapText="1"/>
    </xf>
    <xf numFmtId="0" fontId="115" fillId="0" borderId="105" xfId="0" applyFont="1" applyFill="1" applyBorder="1" applyAlignment="1">
      <alignment horizontal="center" vertical="center" wrapText="1"/>
    </xf>
    <xf numFmtId="0" fontId="115" fillId="0" borderId="74" xfId="0" applyFont="1" applyFill="1" applyBorder="1" applyAlignment="1">
      <alignment horizontal="center" vertical="center" wrapText="1"/>
    </xf>
    <xf numFmtId="0" fontId="111" fillId="0" borderId="125" xfId="0" applyFont="1" applyBorder="1" applyAlignment="1">
      <alignment horizontal="center" vertical="center" wrapText="1"/>
    </xf>
    <xf numFmtId="0" fontId="111" fillId="0" borderId="7" xfId="0" applyFont="1" applyBorder="1" applyAlignment="1">
      <alignment horizontal="center" vertical="center" wrapText="1"/>
    </xf>
    <xf numFmtId="0" fontId="111" fillId="0" borderId="121" xfId="0" applyFont="1" applyBorder="1" applyAlignment="1">
      <alignment horizontal="center" vertical="center" wrapText="1"/>
    </xf>
    <xf numFmtId="0" fontId="119" fillId="0" borderId="121" xfId="0" applyFont="1" applyFill="1" applyBorder="1" applyAlignment="1">
      <alignment horizontal="center" vertical="center"/>
    </xf>
    <xf numFmtId="0" fontId="119" fillId="0" borderId="100" xfId="0" applyFont="1" applyFill="1" applyBorder="1" applyAlignment="1">
      <alignment horizontal="center" vertical="center"/>
    </xf>
    <xf numFmtId="0" fontId="119" fillId="0" borderId="102" xfId="0" applyFont="1" applyFill="1" applyBorder="1" applyAlignment="1">
      <alignment horizontal="center" vertical="center"/>
    </xf>
    <xf numFmtId="0" fontId="119" fillId="0" borderId="84" xfId="0" applyFont="1" applyFill="1" applyBorder="1" applyAlignment="1">
      <alignment horizontal="center" vertical="center"/>
    </xf>
    <xf numFmtId="0" fontId="119" fillId="0" borderId="74" xfId="0" applyFont="1" applyFill="1" applyBorder="1" applyAlignment="1">
      <alignment horizontal="center" vertical="center"/>
    </xf>
    <xf numFmtId="0" fontId="115" fillId="0" borderId="121" xfId="0" applyFont="1" applyFill="1" applyBorder="1" applyAlignment="1">
      <alignment horizontal="center" vertical="center" wrapText="1"/>
    </xf>
    <xf numFmtId="0" fontId="111" fillId="0" borderId="124" xfId="0" applyFont="1" applyBorder="1" applyAlignment="1">
      <alignment horizontal="center" vertical="center" wrapText="1"/>
    </xf>
    <xf numFmtId="0" fontId="114" fillId="0" borderId="100" xfId="0" applyFont="1" applyFill="1" applyBorder="1" applyAlignment="1">
      <alignment horizontal="center" vertical="center" wrapText="1"/>
    </xf>
    <xf numFmtId="0" fontId="114" fillId="0" borderId="102" xfId="0" applyFont="1" applyFill="1" applyBorder="1" applyAlignment="1">
      <alignment horizontal="center" vertical="center" wrapText="1"/>
    </xf>
    <xf numFmtId="0" fontId="114" fillId="0" borderId="69" xfId="0" applyFont="1" applyFill="1" applyBorder="1" applyAlignment="1">
      <alignment horizontal="center" vertical="center" wrapText="1"/>
    </xf>
    <xf numFmtId="0" fontId="114" fillId="0" borderId="67" xfId="0" applyFont="1" applyFill="1" applyBorder="1" applyAlignment="1">
      <alignment horizontal="center" vertical="center" wrapText="1"/>
    </xf>
    <xf numFmtId="0" fontId="114" fillId="0" borderId="84" xfId="0" applyFont="1" applyFill="1" applyBorder="1" applyAlignment="1">
      <alignment horizontal="center" vertical="center" wrapText="1"/>
    </xf>
    <xf numFmtId="0" fontId="114" fillId="0" borderId="74" xfId="0" applyFont="1" applyFill="1" applyBorder="1" applyAlignment="1">
      <alignment horizontal="center" vertical="center" wrapText="1"/>
    </xf>
    <xf numFmtId="0" fontId="111" fillId="0" borderId="122" xfId="0" applyFont="1" applyFill="1" applyBorder="1" applyAlignment="1">
      <alignment horizontal="center" vertical="center" wrapText="1"/>
    </xf>
    <xf numFmtId="0" fontId="111" fillId="0" borderId="123" xfId="0" applyFont="1" applyFill="1" applyBorder="1" applyAlignment="1">
      <alignment horizontal="center" vertical="center" wrapText="1"/>
    </xf>
    <xf numFmtId="0" fontId="114" fillId="0" borderId="75"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1" fillId="0" borderId="75" xfId="0" applyFont="1" applyFill="1" applyBorder="1" applyAlignment="1">
      <alignment horizontal="center" vertical="center" wrapText="1"/>
    </xf>
    <xf numFmtId="0" fontId="111" fillId="0" borderId="74" xfId="0" applyFont="1" applyBorder="1" applyAlignment="1">
      <alignment horizontal="center" vertical="center" wrapText="1"/>
    </xf>
    <xf numFmtId="0" fontId="114" fillId="0" borderId="53" xfId="0" applyNumberFormat="1" applyFont="1" applyFill="1" applyBorder="1" applyAlignment="1">
      <alignment horizontal="left" vertical="top" wrapText="1"/>
    </xf>
    <xf numFmtId="0" fontId="114" fillId="0" borderId="76" xfId="0" applyNumberFormat="1" applyFont="1" applyFill="1" applyBorder="1" applyAlignment="1">
      <alignment horizontal="left" vertical="top" wrapText="1"/>
    </xf>
    <xf numFmtId="0" fontId="114" fillId="0" borderId="62" xfId="0" applyNumberFormat="1" applyFont="1" applyFill="1" applyBorder="1" applyAlignment="1">
      <alignment horizontal="left" vertical="top" wrapText="1"/>
    </xf>
    <xf numFmtId="0" fontId="114" fillId="0" borderId="90" xfId="0" applyNumberFormat="1" applyFont="1" applyFill="1" applyBorder="1" applyAlignment="1">
      <alignment horizontal="left" vertical="top" wrapText="1"/>
    </xf>
    <xf numFmtId="0" fontId="114" fillId="0" borderId="97" xfId="0" applyNumberFormat="1" applyFont="1" applyFill="1" applyBorder="1" applyAlignment="1">
      <alignment horizontal="left" vertical="top" wrapText="1"/>
    </xf>
    <xf numFmtId="0" fontId="114" fillId="0" borderId="128" xfId="0" applyNumberFormat="1" applyFont="1" applyFill="1" applyBorder="1" applyAlignment="1">
      <alignment horizontal="left" vertical="top" wrapText="1"/>
    </xf>
    <xf numFmtId="0" fontId="114" fillId="0" borderId="85" xfId="0" applyFont="1" applyFill="1" applyBorder="1" applyAlignment="1">
      <alignment horizontal="center" vertical="center" wrapText="1"/>
    </xf>
    <xf numFmtId="0" fontId="114" fillId="0" borderId="66" xfId="0" applyFont="1" applyFill="1" applyBorder="1" applyAlignment="1">
      <alignment horizontal="center" vertical="center" wrapText="1"/>
    </xf>
    <xf numFmtId="0" fontId="111" fillId="0" borderId="63" xfId="0" applyFont="1" applyBorder="1" applyAlignment="1">
      <alignment horizontal="center" vertical="center" wrapText="1"/>
    </xf>
    <xf numFmtId="0" fontId="111" fillId="0" borderId="68" xfId="0" applyFont="1" applyFill="1" applyBorder="1" applyAlignment="1">
      <alignment horizontal="center" vertical="center" wrapText="1"/>
    </xf>
    <xf numFmtId="0" fontId="111" fillId="0" borderId="26" xfId="0" applyFont="1" applyFill="1" applyBorder="1" applyAlignment="1">
      <alignment horizontal="center" vertical="center" wrapText="1"/>
    </xf>
    <xf numFmtId="0" fontId="111" fillId="0" borderId="27" xfId="0" applyFont="1" applyFill="1" applyBorder="1" applyAlignment="1">
      <alignment horizontal="center" vertical="center" wrapText="1"/>
    </xf>
    <xf numFmtId="0" fontId="111" fillId="0" borderId="100" xfId="0" applyFont="1" applyBorder="1" applyAlignment="1">
      <alignment horizontal="center" vertical="top" wrapText="1"/>
    </xf>
    <xf numFmtId="0" fontId="111" fillId="0" borderId="101" xfId="0" applyFont="1" applyBorder="1" applyAlignment="1">
      <alignment horizontal="center" vertical="top" wrapText="1"/>
    </xf>
    <xf numFmtId="0" fontId="111" fillId="0" borderId="100" xfId="0" applyFont="1" applyFill="1" applyBorder="1" applyAlignment="1">
      <alignment horizontal="center" vertical="top" wrapText="1"/>
    </xf>
    <xf numFmtId="0" fontId="111" fillId="0" borderId="123" xfId="0" applyFont="1" applyFill="1" applyBorder="1" applyAlignment="1">
      <alignment horizontal="center" vertical="top" wrapText="1"/>
    </xf>
    <xf numFmtId="0" fontId="111" fillId="0" borderId="124" xfId="0" applyFont="1" applyFill="1" applyBorder="1" applyAlignment="1">
      <alignment horizontal="center" vertical="top" wrapText="1"/>
    </xf>
    <xf numFmtId="0" fontId="131" fillId="0" borderId="113" xfId="0" applyNumberFormat="1" applyFont="1" applyFill="1" applyBorder="1" applyAlignment="1">
      <alignment horizontal="left" vertical="top" wrapText="1"/>
    </xf>
    <xf numFmtId="0" fontId="131" fillId="0" borderId="114" xfId="0" applyNumberFormat="1" applyFont="1" applyFill="1" applyBorder="1" applyAlignment="1">
      <alignment horizontal="left" vertical="top" wrapText="1"/>
    </xf>
    <xf numFmtId="0" fontId="117" fillId="0" borderId="100" xfId="0" applyFont="1" applyBorder="1" applyAlignment="1">
      <alignment horizontal="center" vertical="center"/>
    </xf>
    <xf numFmtId="0" fontId="117" fillId="0" borderId="102" xfId="0" applyFont="1" applyBorder="1" applyAlignment="1">
      <alignment horizontal="center" vertical="center"/>
    </xf>
    <xf numFmtId="0" fontId="117" fillId="0" borderId="84" xfId="0" applyFont="1" applyBorder="1" applyAlignment="1">
      <alignment horizontal="center" vertical="center"/>
    </xf>
    <xf numFmtId="0" fontId="117" fillId="0" borderId="74" xfId="0" applyFont="1" applyBorder="1" applyAlignment="1">
      <alignment horizontal="center" vertical="center"/>
    </xf>
    <xf numFmtId="0" fontId="116" fillId="0" borderId="121" xfId="0" applyFont="1" applyBorder="1" applyAlignment="1">
      <alignment horizontal="center" vertical="center" wrapText="1"/>
    </xf>
    <xf numFmtId="0" fontId="116" fillId="0" borderId="125" xfId="0" applyFont="1" applyBorder="1" applyAlignment="1">
      <alignment horizontal="center" vertical="center" wrapText="1"/>
    </xf>
    <xf numFmtId="10" fontId="85" fillId="0" borderId="0" xfId="0" applyNumberFormat="1" applyFont="1"/>
  </cellXfs>
  <cellStyles count="21415">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0968"/>
    <cellStyle name="Calculation 2 10 3" xfId="724"/>
    <cellStyle name="Calculation 2 10 3 2" xfId="20969"/>
    <cellStyle name="Calculation 2 10 4" xfId="725"/>
    <cellStyle name="Calculation 2 10 4 2" xfId="20970"/>
    <cellStyle name="Calculation 2 10 5" xfId="726"/>
    <cellStyle name="Calculation 2 10 5 2" xfId="20971"/>
    <cellStyle name="Calculation 2 11" xfId="727"/>
    <cellStyle name="Calculation 2 11 2" xfId="728"/>
    <cellStyle name="Calculation 2 11 2 2" xfId="20973"/>
    <cellStyle name="Calculation 2 11 3" xfId="729"/>
    <cellStyle name="Calculation 2 11 3 2" xfId="20974"/>
    <cellStyle name="Calculation 2 11 4" xfId="730"/>
    <cellStyle name="Calculation 2 11 4 2" xfId="20975"/>
    <cellStyle name="Calculation 2 11 5" xfId="731"/>
    <cellStyle name="Calculation 2 11 5 2" xfId="20976"/>
    <cellStyle name="Calculation 2 11 6" xfId="20972"/>
    <cellStyle name="Calculation 2 12" xfId="732"/>
    <cellStyle name="Calculation 2 12 2" xfId="733"/>
    <cellStyle name="Calculation 2 12 2 2" xfId="20978"/>
    <cellStyle name="Calculation 2 12 3" xfId="734"/>
    <cellStyle name="Calculation 2 12 3 2" xfId="20979"/>
    <cellStyle name="Calculation 2 12 4" xfId="735"/>
    <cellStyle name="Calculation 2 12 4 2" xfId="20980"/>
    <cellStyle name="Calculation 2 12 5" xfId="736"/>
    <cellStyle name="Calculation 2 12 5 2" xfId="20981"/>
    <cellStyle name="Calculation 2 12 6" xfId="20977"/>
    <cellStyle name="Calculation 2 13" xfId="737"/>
    <cellStyle name="Calculation 2 13 2" xfId="738"/>
    <cellStyle name="Calculation 2 13 2 2" xfId="20983"/>
    <cellStyle name="Calculation 2 13 3" xfId="739"/>
    <cellStyle name="Calculation 2 13 3 2" xfId="20984"/>
    <cellStyle name="Calculation 2 13 4" xfId="740"/>
    <cellStyle name="Calculation 2 13 4 2" xfId="20985"/>
    <cellStyle name="Calculation 2 13 5" xfId="20982"/>
    <cellStyle name="Calculation 2 14" xfId="741"/>
    <cellStyle name="Calculation 2 14 2" xfId="20986"/>
    <cellStyle name="Calculation 2 15" xfId="742"/>
    <cellStyle name="Calculation 2 15 2" xfId="20987"/>
    <cellStyle name="Calculation 2 16" xfId="743"/>
    <cellStyle name="Calculation 2 16 2" xfId="20988"/>
    <cellStyle name="Calculation 2 17" xfId="20967"/>
    <cellStyle name="Calculation 2 2" xfId="744"/>
    <cellStyle name="Calculation 2 2 10" xfId="20989"/>
    <cellStyle name="Calculation 2 2 2" xfId="745"/>
    <cellStyle name="Calculation 2 2 2 2" xfId="746"/>
    <cellStyle name="Calculation 2 2 2 2 2" xfId="20991"/>
    <cellStyle name="Calculation 2 2 2 3" xfId="747"/>
    <cellStyle name="Calculation 2 2 2 3 2" xfId="20992"/>
    <cellStyle name="Calculation 2 2 2 4" xfId="748"/>
    <cellStyle name="Calculation 2 2 2 4 2" xfId="20993"/>
    <cellStyle name="Calculation 2 2 2 5" xfId="20990"/>
    <cellStyle name="Calculation 2 2 3" xfId="749"/>
    <cellStyle name="Calculation 2 2 3 2" xfId="750"/>
    <cellStyle name="Calculation 2 2 3 2 2" xfId="20995"/>
    <cellStyle name="Calculation 2 2 3 3" xfId="751"/>
    <cellStyle name="Calculation 2 2 3 3 2" xfId="20996"/>
    <cellStyle name="Calculation 2 2 3 4" xfId="752"/>
    <cellStyle name="Calculation 2 2 3 4 2" xfId="20997"/>
    <cellStyle name="Calculation 2 2 3 5" xfId="20994"/>
    <cellStyle name="Calculation 2 2 4" xfId="753"/>
    <cellStyle name="Calculation 2 2 4 2" xfId="754"/>
    <cellStyle name="Calculation 2 2 4 2 2" xfId="20999"/>
    <cellStyle name="Calculation 2 2 4 3" xfId="755"/>
    <cellStyle name="Calculation 2 2 4 3 2" xfId="21000"/>
    <cellStyle name="Calculation 2 2 4 4" xfId="756"/>
    <cellStyle name="Calculation 2 2 4 4 2" xfId="21001"/>
    <cellStyle name="Calculation 2 2 4 5" xfId="20998"/>
    <cellStyle name="Calculation 2 2 5" xfId="757"/>
    <cellStyle name="Calculation 2 2 5 2" xfId="758"/>
    <cellStyle name="Calculation 2 2 5 2 2" xfId="21003"/>
    <cellStyle name="Calculation 2 2 5 3" xfId="759"/>
    <cellStyle name="Calculation 2 2 5 3 2" xfId="21004"/>
    <cellStyle name="Calculation 2 2 5 4" xfId="760"/>
    <cellStyle name="Calculation 2 2 5 4 2" xfId="21005"/>
    <cellStyle name="Calculation 2 2 5 5" xfId="21002"/>
    <cellStyle name="Calculation 2 2 6" xfId="761"/>
    <cellStyle name="Calculation 2 2 6 2" xfId="21006"/>
    <cellStyle name="Calculation 2 2 7" xfId="762"/>
    <cellStyle name="Calculation 2 2 7 2" xfId="21007"/>
    <cellStyle name="Calculation 2 2 8" xfId="763"/>
    <cellStyle name="Calculation 2 2 8 2" xfId="21008"/>
    <cellStyle name="Calculation 2 2 9" xfId="764"/>
    <cellStyle name="Calculation 2 2 9 2" xfId="21009"/>
    <cellStyle name="Calculation 2 3" xfId="765"/>
    <cellStyle name="Calculation 2 3 2" xfId="766"/>
    <cellStyle name="Calculation 2 3 2 2" xfId="21010"/>
    <cellStyle name="Calculation 2 3 3" xfId="767"/>
    <cellStyle name="Calculation 2 3 3 2" xfId="21011"/>
    <cellStyle name="Calculation 2 3 4" xfId="768"/>
    <cellStyle name="Calculation 2 3 4 2" xfId="21012"/>
    <cellStyle name="Calculation 2 3 5" xfId="769"/>
    <cellStyle name="Calculation 2 3 5 2" xfId="21013"/>
    <cellStyle name="Calculation 2 4" xfId="770"/>
    <cellStyle name="Calculation 2 4 2" xfId="771"/>
    <cellStyle name="Calculation 2 4 2 2" xfId="21014"/>
    <cellStyle name="Calculation 2 4 3" xfId="772"/>
    <cellStyle name="Calculation 2 4 3 2" xfId="21015"/>
    <cellStyle name="Calculation 2 4 4" xfId="773"/>
    <cellStyle name="Calculation 2 4 4 2" xfId="21016"/>
    <cellStyle name="Calculation 2 4 5" xfId="774"/>
    <cellStyle name="Calculation 2 4 5 2" xfId="21017"/>
    <cellStyle name="Calculation 2 5" xfId="775"/>
    <cellStyle name="Calculation 2 5 2" xfId="776"/>
    <cellStyle name="Calculation 2 5 2 2" xfId="21018"/>
    <cellStyle name="Calculation 2 5 3" xfId="777"/>
    <cellStyle name="Calculation 2 5 3 2" xfId="21019"/>
    <cellStyle name="Calculation 2 5 4" xfId="778"/>
    <cellStyle name="Calculation 2 5 4 2" xfId="21020"/>
    <cellStyle name="Calculation 2 5 5" xfId="779"/>
    <cellStyle name="Calculation 2 5 5 2" xfId="21021"/>
    <cellStyle name="Calculation 2 6" xfId="780"/>
    <cellStyle name="Calculation 2 6 2" xfId="781"/>
    <cellStyle name="Calculation 2 6 2 2" xfId="21022"/>
    <cellStyle name="Calculation 2 6 3" xfId="782"/>
    <cellStyle name="Calculation 2 6 3 2" xfId="21023"/>
    <cellStyle name="Calculation 2 6 4" xfId="783"/>
    <cellStyle name="Calculation 2 6 4 2" xfId="21024"/>
    <cellStyle name="Calculation 2 6 5" xfId="784"/>
    <cellStyle name="Calculation 2 6 5 2" xfId="21025"/>
    <cellStyle name="Calculation 2 7" xfId="785"/>
    <cellStyle name="Calculation 2 7 2" xfId="786"/>
    <cellStyle name="Calculation 2 7 2 2" xfId="21026"/>
    <cellStyle name="Calculation 2 7 3" xfId="787"/>
    <cellStyle name="Calculation 2 7 3 2" xfId="21027"/>
    <cellStyle name="Calculation 2 7 4" xfId="788"/>
    <cellStyle name="Calculation 2 7 4 2" xfId="21028"/>
    <cellStyle name="Calculation 2 7 5" xfId="789"/>
    <cellStyle name="Calculation 2 7 5 2" xfId="21029"/>
    <cellStyle name="Calculation 2 8" xfId="790"/>
    <cellStyle name="Calculation 2 8 2" xfId="791"/>
    <cellStyle name="Calculation 2 8 2 2" xfId="21030"/>
    <cellStyle name="Calculation 2 8 3" xfId="792"/>
    <cellStyle name="Calculation 2 8 3 2" xfId="21031"/>
    <cellStyle name="Calculation 2 8 4" xfId="793"/>
    <cellStyle name="Calculation 2 8 4 2" xfId="21032"/>
    <cellStyle name="Calculation 2 8 5" xfId="794"/>
    <cellStyle name="Calculation 2 8 5 2" xfId="21033"/>
    <cellStyle name="Calculation 2 9" xfId="795"/>
    <cellStyle name="Calculation 2 9 2" xfId="796"/>
    <cellStyle name="Calculation 2 9 2 2" xfId="21034"/>
    <cellStyle name="Calculation 2 9 3" xfId="797"/>
    <cellStyle name="Calculation 2 9 3 2" xfId="21035"/>
    <cellStyle name="Calculation 2 9 4" xfId="798"/>
    <cellStyle name="Calculation 2 9 4 2" xfId="21036"/>
    <cellStyle name="Calculation 2 9 5" xfId="799"/>
    <cellStyle name="Calculation 2 9 5 2" xfId="21037"/>
    <cellStyle name="Calculation 3" xfId="800"/>
    <cellStyle name="Calculation 3 2" xfId="801"/>
    <cellStyle name="Calculation 3 2 2" xfId="21039"/>
    <cellStyle name="Calculation 3 3" xfId="802"/>
    <cellStyle name="Calculation 3 3 2" xfId="21040"/>
    <cellStyle name="Calculation 3 4" xfId="21038"/>
    <cellStyle name="Calculation 4" xfId="803"/>
    <cellStyle name="Calculation 4 2" xfId="804"/>
    <cellStyle name="Calculation 4 2 2" xfId="21042"/>
    <cellStyle name="Calculation 4 3" xfId="805"/>
    <cellStyle name="Calculation 4 3 2" xfId="21043"/>
    <cellStyle name="Calculation 4 4" xfId="21041"/>
    <cellStyle name="Calculation 5" xfId="806"/>
    <cellStyle name="Calculation 5 2" xfId="807"/>
    <cellStyle name="Calculation 5 2 2" xfId="21045"/>
    <cellStyle name="Calculation 5 3" xfId="808"/>
    <cellStyle name="Calculation 5 3 2" xfId="21046"/>
    <cellStyle name="Calculation 5 4" xfId="21044"/>
    <cellStyle name="Calculation 6" xfId="809"/>
    <cellStyle name="Calculation 6 2" xfId="810"/>
    <cellStyle name="Calculation 6 2 2" xfId="21048"/>
    <cellStyle name="Calculation 6 3" xfId="811"/>
    <cellStyle name="Calculation 6 3 2" xfId="21049"/>
    <cellStyle name="Calculation 6 4" xfId="21047"/>
    <cellStyle name="Calculation 7" xfId="812"/>
    <cellStyle name="Calculation 7 2" xfId="21050"/>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052"/>
    <cellStyle name="Gia's 11" xfId="21051"/>
    <cellStyle name="Gia's 2" xfId="9187"/>
    <cellStyle name="Gia's 2 2" xfId="21053"/>
    <cellStyle name="Gia's 3" xfId="9188"/>
    <cellStyle name="Gia's 3 2" xfId="21054"/>
    <cellStyle name="Gia's 4" xfId="9189"/>
    <cellStyle name="Gia's 4 2" xfId="21055"/>
    <cellStyle name="Gia's 5" xfId="9190"/>
    <cellStyle name="Gia's 5 2" xfId="21056"/>
    <cellStyle name="Gia's 6" xfId="9191"/>
    <cellStyle name="Gia's 6 2" xfId="21057"/>
    <cellStyle name="Gia's 7" xfId="9192"/>
    <cellStyle name="Gia's 7 2" xfId="21058"/>
    <cellStyle name="Gia's 8" xfId="9193"/>
    <cellStyle name="Gia's 8 2" xfId="21059"/>
    <cellStyle name="Gia's 9" xfId="9194"/>
    <cellStyle name="Gia's 9 2" xfId="21060"/>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061"/>
    <cellStyle name="Header1" xfId="9222"/>
    <cellStyle name="Header1 2" xfId="9223"/>
    <cellStyle name="Header1 3" xfId="9224"/>
    <cellStyle name="Header2" xfId="9225"/>
    <cellStyle name="Header2 2" xfId="9226"/>
    <cellStyle name="Header2 2 2" xfId="21063"/>
    <cellStyle name="Header2 3" xfId="9227"/>
    <cellStyle name="Header2 3 2" xfId="21064"/>
    <cellStyle name="Header2 4" xfId="21062"/>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065"/>
    <cellStyle name="highlightExposure" xfId="9323"/>
    <cellStyle name="highlightExposure 2" xfId="21066"/>
    <cellStyle name="highlightPercentage" xfId="9324"/>
    <cellStyle name="highlightPercentage 2" xfId="21067"/>
    <cellStyle name="highlightText" xfId="9325"/>
    <cellStyle name="highlightText 2" xfId="2106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070"/>
    <cellStyle name="Input 2 10 3" xfId="9336"/>
    <cellStyle name="Input 2 10 3 2" xfId="21071"/>
    <cellStyle name="Input 2 10 4" xfId="9337"/>
    <cellStyle name="Input 2 10 4 2" xfId="21072"/>
    <cellStyle name="Input 2 10 5" xfId="9338"/>
    <cellStyle name="Input 2 10 5 2" xfId="21073"/>
    <cellStyle name="Input 2 11" xfId="9339"/>
    <cellStyle name="Input 2 11 2" xfId="9340"/>
    <cellStyle name="Input 2 11 2 2" xfId="21075"/>
    <cellStyle name="Input 2 11 3" xfId="9341"/>
    <cellStyle name="Input 2 11 3 2" xfId="21076"/>
    <cellStyle name="Input 2 11 4" xfId="9342"/>
    <cellStyle name="Input 2 11 4 2" xfId="21077"/>
    <cellStyle name="Input 2 11 5" xfId="9343"/>
    <cellStyle name="Input 2 11 5 2" xfId="21078"/>
    <cellStyle name="Input 2 11 6" xfId="21074"/>
    <cellStyle name="Input 2 12" xfId="9344"/>
    <cellStyle name="Input 2 12 2" xfId="9345"/>
    <cellStyle name="Input 2 12 2 2" xfId="21080"/>
    <cellStyle name="Input 2 12 3" xfId="9346"/>
    <cellStyle name="Input 2 12 3 2" xfId="21081"/>
    <cellStyle name="Input 2 12 4" xfId="9347"/>
    <cellStyle name="Input 2 12 4 2" xfId="21082"/>
    <cellStyle name="Input 2 12 5" xfId="9348"/>
    <cellStyle name="Input 2 12 5 2" xfId="21083"/>
    <cellStyle name="Input 2 12 6" xfId="21079"/>
    <cellStyle name="Input 2 13" xfId="9349"/>
    <cellStyle name="Input 2 13 2" xfId="9350"/>
    <cellStyle name="Input 2 13 2 2" xfId="21085"/>
    <cellStyle name="Input 2 13 3" xfId="9351"/>
    <cellStyle name="Input 2 13 3 2" xfId="21086"/>
    <cellStyle name="Input 2 13 4" xfId="9352"/>
    <cellStyle name="Input 2 13 4 2" xfId="21087"/>
    <cellStyle name="Input 2 13 5" xfId="21084"/>
    <cellStyle name="Input 2 14" xfId="9353"/>
    <cellStyle name="Input 2 14 2" xfId="21088"/>
    <cellStyle name="Input 2 15" xfId="9354"/>
    <cellStyle name="Input 2 15 2" xfId="21089"/>
    <cellStyle name="Input 2 16" xfId="9355"/>
    <cellStyle name="Input 2 16 2" xfId="21090"/>
    <cellStyle name="Input 2 17" xfId="21069"/>
    <cellStyle name="Input 2 2" xfId="9356"/>
    <cellStyle name="Input 2 2 10" xfId="21091"/>
    <cellStyle name="Input 2 2 2" xfId="9357"/>
    <cellStyle name="Input 2 2 2 2" xfId="9358"/>
    <cellStyle name="Input 2 2 2 2 2" xfId="21093"/>
    <cellStyle name="Input 2 2 2 3" xfId="9359"/>
    <cellStyle name="Input 2 2 2 3 2" xfId="21094"/>
    <cellStyle name="Input 2 2 2 4" xfId="9360"/>
    <cellStyle name="Input 2 2 2 4 2" xfId="21095"/>
    <cellStyle name="Input 2 2 2 5" xfId="21092"/>
    <cellStyle name="Input 2 2 3" xfId="9361"/>
    <cellStyle name="Input 2 2 3 2" xfId="9362"/>
    <cellStyle name="Input 2 2 3 2 2" xfId="21097"/>
    <cellStyle name="Input 2 2 3 3" xfId="9363"/>
    <cellStyle name="Input 2 2 3 3 2" xfId="21098"/>
    <cellStyle name="Input 2 2 3 4" xfId="9364"/>
    <cellStyle name="Input 2 2 3 4 2" xfId="21099"/>
    <cellStyle name="Input 2 2 3 5" xfId="21096"/>
    <cellStyle name="Input 2 2 4" xfId="9365"/>
    <cellStyle name="Input 2 2 4 2" xfId="9366"/>
    <cellStyle name="Input 2 2 4 2 2" xfId="21101"/>
    <cellStyle name="Input 2 2 4 3" xfId="9367"/>
    <cellStyle name="Input 2 2 4 3 2" xfId="21102"/>
    <cellStyle name="Input 2 2 4 4" xfId="9368"/>
    <cellStyle name="Input 2 2 4 4 2" xfId="21103"/>
    <cellStyle name="Input 2 2 4 5" xfId="21100"/>
    <cellStyle name="Input 2 2 5" xfId="9369"/>
    <cellStyle name="Input 2 2 5 2" xfId="9370"/>
    <cellStyle name="Input 2 2 5 2 2" xfId="21105"/>
    <cellStyle name="Input 2 2 5 3" xfId="9371"/>
    <cellStyle name="Input 2 2 5 3 2" xfId="21106"/>
    <cellStyle name="Input 2 2 5 4" xfId="9372"/>
    <cellStyle name="Input 2 2 5 4 2" xfId="21107"/>
    <cellStyle name="Input 2 2 5 5" xfId="21104"/>
    <cellStyle name="Input 2 2 6" xfId="9373"/>
    <cellStyle name="Input 2 2 6 2" xfId="21108"/>
    <cellStyle name="Input 2 2 7" xfId="9374"/>
    <cellStyle name="Input 2 2 7 2" xfId="21109"/>
    <cellStyle name="Input 2 2 8" xfId="9375"/>
    <cellStyle name="Input 2 2 8 2" xfId="21110"/>
    <cellStyle name="Input 2 2 9" xfId="9376"/>
    <cellStyle name="Input 2 2 9 2" xfId="21111"/>
    <cellStyle name="Input 2 3" xfId="9377"/>
    <cellStyle name="Input 2 3 2" xfId="9378"/>
    <cellStyle name="Input 2 3 2 2" xfId="21112"/>
    <cellStyle name="Input 2 3 3" xfId="9379"/>
    <cellStyle name="Input 2 3 3 2" xfId="21113"/>
    <cellStyle name="Input 2 3 4" xfId="9380"/>
    <cellStyle name="Input 2 3 4 2" xfId="21114"/>
    <cellStyle name="Input 2 3 5" xfId="9381"/>
    <cellStyle name="Input 2 3 5 2" xfId="21115"/>
    <cellStyle name="Input 2 4" xfId="9382"/>
    <cellStyle name="Input 2 4 2" xfId="9383"/>
    <cellStyle name="Input 2 4 2 2" xfId="21116"/>
    <cellStyle name="Input 2 4 3" xfId="9384"/>
    <cellStyle name="Input 2 4 3 2" xfId="21117"/>
    <cellStyle name="Input 2 4 4" xfId="9385"/>
    <cellStyle name="Input 2 4 4 2" xfId="21118"/>
    <cellStyle name="Input 2 4 5" xfId="9386"/>
    <cellStyle name="Input 2 4 5 2" xfId="21119"/>
    <cellStyle name="Input 2 5" xfId="9387"/>
    <cellStyle name="Input 2 5 2" xfId="9388"/>
    <cellStyle name="Input 2 5 2 2" xfId="21120"/>
    <cellStyle name="Input 2 5 3" xfId="9389"/>
    <cellStyle name="Input 2 5 3 2" xfId="21121"/>
    <cellStyle name="Input 2 5 4" xfId="9390"/>
    <cellStyle name="Input 2 5 4 2" xfId="21122"/>
    <cellStyle name="Input 2 5 5" xfId="9391"/>
    <cellStyle name="Input 2 5 5 2" xfId="21123"/>
    <cellStyle name="Input 2 6" xfId="9392"/>
    <cellStyle name="Input 2 6 2" xfId="9393"/>
    <cellStyle name="Input 2 6 2 2" xfId="21124"/>
    <cellStyle name="Input 2 6 3" xfId="9394"/>
    <cellStyle name="Input 2 6 3 2" xfId="21125"/>
    <cellStyle name="Input 2 6 4" xfId="9395"/>
    <cellStyle name="Input 2 6 4 2" xfId="21126"/>
    <cellStyle name="Input 2 6 5" xfId="9396"/>
    <cellStyle name="Input 2 6 5 2" xfId="21127"/>
    <cellStyle name="Input 2 7" xfId="9397"/>
    <cellStyle name="Input 2 7 2" xfId="9398"/>
    <cellStyle name="Input 2 7 2 2" xfId="21128"/>
    <cellStyle name="Input 2 7 3" xfId="9399"/>
    <cellStyle name="Input 2 7 3 2" xfId="21129"/>
    <cellStyle name="Input 2 7 4" xfId="9400"/>
    <cellStyle name="Input 2 7 4 2" xfId="21130"/>
    <cellStyle name="Input 2 7 5" xfId="9401"/>
    <cellStyle name="Input 2 7 5 2" xfId="21131"/>
    <cellStyle name="Input 2 8" xfId="9402"/>
    <cellStyle name="Input 2 8 2" xfId="9403"/>
    <cellStyle name="Input 2 8 2 2" xfId="21132"/>
    <cellStyle name="Input 2 8 3" xfId="9404"/>
    <cellStyle name="Input 2 8 3 2" xfId="21133"/>
    <cellStyle name="Input 2 8 4" xfId="9405"/>
    <cellStyle name="Input 2 8 4 2" xfId="21134"/>
    <cellStyle name="Input 2 8 5" xfId="9406"/>
    <cellStyle name="Input 2 8 5 2" xfId="21135"/>
    <cellStyle name="Input 2 9" xfId="9407"/>
    <cellStyle name="Input 2 9 2" xfId="9408"/>
    <cellStyle name="Input 2 9 2 2" xfId="21136"/>
    <cellStyle name="Input 2 9 3" xfId="9409"/>
    <cellStyle name="Input 2 9 3 2" xfId="21137"/>
    <cellStyle name="Input 2 9 4" xfId="9410"/>
    <cellStyle name="Input 2 9 4 2" xfId="21138"/>
    <cellStyle name="Input 2 9 5" xfId="9411"/>
    <cellStyle name="Input 2 9 5 2" xfId="21139"/>
    <cellStyle name="Input 3" xfId="9412"/>
    <cellStyle name="Input 3 2" xfId="9413"/>
    <cellStyle name="Input 3 2 2" xfId="21141"/>
    <cellStyle name="Input 3 3" xfId="9414"/>
    <cellStyle name="Input 3 3 2" xfId="21142"/>
    <cellStyle name="Input 3 4" xfId="21140"/>
    <cellStyle name="Input 4" xfId="9415"/>
    <cellStyle name="Input 4 2" xfId="9416"/>
    <cellStyle name="Input 4 2 2" xfId="21144"/>
    <cellStyle name="Input 4 3" xfId="9417"/>
    <cellStyle name="Input 4 3 2" xfId="21145"/>
    <cellStyle name="Input 4 4" xfId="21143"/>
    <cellStyle name="Input 5" xfId="9418"/>
    <cellStyle name="Input 5 2" xfId="9419"/>
    <cellStyle name="Input 5 2 2" xfId="21147"/>
    <cellStyle name="Input 5 3" xfId="9420"/>
    <cellStyle name="Input 5 3 2" xfId="21148"/>
    <cellStyle name="Input 5 4" xfId="21146"/>
    <cellStyle name="Input 6" xfId="9421"/>
    <cellStyle name="Input 6 2" xfId="9422"/>
    <cellStyle name="Input 6 2 2" xfId="21150"/>
    <cellStyle name="Input 6 3" xfId="9423"/>
    <cellStyle name="Input 6 3 2" xfId="21151"/>
    <cellStyle name="Input 6 4" xfId="21149"/>
    <cellStyle name="Input 7" xfId="9424"/>
    <cellStyle name="Input 7 2" xfId="21152"/>
    <cellStyle name="inputExposure" xfId="9425"/>
    <cellStyle name="inputExposure 2" xfId="2115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23" xfId="20966"/>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2 2" xfId="21155"/>
    <cellStyle name="Note 2 10 3" xfId="20386"/>
    <cellStyle name="Note 2 10 3 2" xfId="21156"/>
    <cellStyle name="Note 2 10 4" xfId="20387"/>
    <cellStyle name="Note 2 10 4 2" xfId="21157"/>
    <cellStyle name="Note 2 10 5" xfId="20388"/>
    <cellStyle name="Note 2 10 5 2" xfId="21158"/>
    <cellStyle name="Note 2 11" xfId="20389"/>
    <cellStyle name="Note 2 11 2" xfId="20390"/>
    <cellStyle name="Note 2 11 2 2" xfId="21159"/>
    <cellStyle name="Note 2 11 3" xfId="20391"/>
    <cellStyle name="Note 2 11 3 2" xfId="21160"/>
    <cellStyle name="Note 2 11 4" xfId="20392"/>
    <cellStyle name="Note 2 11 4 2" xfId="21161"/>
    <cellStyle name="Note 2 11 5" xfId="20393"/>
    <cellStyle name="Note 2 11 5 2" xfId="21162"/>
    <cellStyle name="Note 2 12" xfId="20394"/>
    <cellStyle name="Note 2 12 2" xfId="20395"/>
    <cellStyle name="Note 2 12 2 2" xfId="21163"/>
    <cellStyle name="Note 2 12 3" xfId="20396"/>
    <cellStyle name="Note 2 12 3 2" xfId="21164"/>
    <cellStyle name="Note 2 12 4" xfId="20397"/>
    <cellStyle name="Note 2 12 4 2" xfId="21165"/>
    <cellStyle name="Note 2 12 5" xfId="20398"/>
    <cellStyle name="Note 2 12 5 2" xfId="21166"/>
    <cellStyle name="Note 2 13" xfId="20399"/>
    <cellStyle name="Note 2 13 2" xfId="20400"/>
    <cellStyle name="Note 2 13 2 2" xfId="21167"/>
    <cellStyle name="Note 2 13 3" xfId="20401"/>
    <cellStyle name="Note 2 13 3 2" xfId="21168"/>
    <cellStyle name="Note 2 13 4" xfId="20402"/>
    <cellStyle name="Note 2 13 4 2" xfId="21169"/>
    <cellStyle name="Note 2 13 5" xfId="20403"/>
    <cellStyle name="Note 2 13 5 2" xfId="21170"/>
    <cellStyle name="Note 2 14" xfId="20404"/>
    <cellStyle name="Note 2 14 2" xfId="20405"/>
    <cellStyle name="Note 2 14 2 2" xfId="21172"/>
    <cellStyle name="Note 2 14 3" xfId="21171"/>
    <cellStyle name="Note 2 15" xfId="20406"/>
    <cellStyle name="Note 2 15 2" xfId="20407"/>
    <cellStyle name="Note 2 15 2 2" xfId="21173"/>
    <cellStyle name="Note 2 16" xfId="20408"/>
    <cellStyle name="Note 2 16 2" xfId="21174"/>
    <cellStyle name="Note 2 17" xfId="20409"/>
    <cellStyle name="Note 2 17 2" xfId="21175"/>
    <cellStyle name="Note 2 18" xfId="21154"/>
    <cellStyle name="Note 2 2" xfId="20410"/>
    <cellStyle name="Note 2 2 10" xfId="20411"/>
    <cellStyle name="Note 2 2 10 2" xfId="21177"/>
    <cellStyle name="Note 2 2 11" xfId="21176"/>
    <cellStyle name="Note 2 2 2" xfId="20412"/>
    <cellStyle name="Note 2 2 2 2" xfId="20413"/>
    <cellStyle name="Note 2 2 2 2 2" xfId="21179"/>
    <cellStyle name="Note 2 2 2 3" xfId="20414"/>
    <cellStyle name="Note 2 2 2 3 2" xfId="21180"/>
    <cellStyle name="Note 2 2 2 4" xfId="20415"/>
    <cellStyle name="Note 2 2 2 4 2" xfId="21181"/>
    <cellStyle name="Note 2 2 2 5" xfId="20416"/>
    <cellStyle name="Note 2 2 2 5 2" xfId="21182"/>
    <cellStyle name="Note 2 2 2 6" xfId="21178"/>
    <cellStyle name="Note 2 2 3" xfId="20417"/>
    <cellStyle name="Note 2 2 3 2" xfId="20418"/>
    <cellStyle name="Note 2 2 3 2 2" xfId="21183"/>
    <cellStyle name="Note 2 2 3 3" xfId="20419"/>
    <cellStyle name="Note 2 2 3 3 2" xfId="21184"/>
    <cellStyle name="Note 2 2 3 4" xfId="20420"/>
    <cellStyle name="Note 2 2 3 4 2" xfId="21185"/>
    <cellStyle name="Note 2 2 3 5" xfId="20421"/>
    <cellStyle name="Note 2 2 3 5 2" xfId="21186"/>
    <cellStyle name="Note 2 2 4" xfId="20422"/>
    <cellStyle name="Note 2 2 4 2" xfId="20423"/>
    <cellStyle name="Note 2 2 4 2 2" xfId="21188"/>
    <cellStyle name="Note 2 2 4 3" xfId="20424"/>
    <cellStyle name="Note 2 2 4 3 2" xfId="21189"/>
    <cellStyle name="Note 2 2 4 4" xfId="20425"/>
    <cellStyle name="Note 2 2 4 4 2" xfId="21190"/>
    <cellStyle name="Note 2 2 4 5" xfId="21187"/>
    <cellStyle name="Note 2 2 5" xfId="20426"/>
    <cellStyle name="Note 2 2 5 2" xfId="20427"/>
    <cellStyle name="Note 2 2 5 2 2" xfId="21192"/>
    <cellStyle name="Note 2 2 5 3" xfId="20428"/>
    <cellStyle name="Note 2 2 5 3 2" xfId="21193"/>
    <cellStyle name="Note 2 2 5 4" xfId="20429"/>
    <cellStyle name="Note 2 2 5 4 2" xfId="21194"/>
    <cellStyle name="Note 2 2 5 5" xfId="21191"/>
    <cellStyle name="Note 2 2 6" xfId="20430"/>
    <cellStyle name="Note 2 2 6 2" xfId="21195"/>
    <cellStyle name="Note 2 2 7" xfId="20431"/>
    <cellStyle name="Note 2 2 7 2" xfId="21196"/>
    <cellStyle name="Note 2 2 8" xfId="20432"/>
    <cellStyle name="Note 2 2 8 2" xfId="21197"/>
    <cellStyle name="Note 2 2 9" xfId="20433"/>
    <cellStyle name="Note 2 2 9 2" xfId="21198"/>
    <cellStyle name="Note 2 3" xfId="20434"/>
    <cellStyle name="Note 2 3 2" xfId="20435"/>
    <cellStyle name="Note 2 3 2 2" xfId="21199"/>
    <cellStyle name="Note 2 3 3" xfId="20436"/>
    <cellStyle name="Note 2 3 3 2" xfId="21200"/>
    <cellStyle name="Note 2 3 4" xfId="20437"/>
    <cellStyle name="Note 2 3 4 2" xfId="21201"/>
    <cellStyle name="Note 2 3 5" xfId="20438"/>
    <cellStyle name="Note 2 3 5 2" xfId="21202"/>
    <cellStyle name="Note 2 4" xfId="20439"/>
    <cellStyle name="Note 2 4 2" xfId="20440"/>
    <cellStyle name="Note 2 4 2 2" xfId="20441"/>
    <cellStyle name="Note 2 4 2 2 2" xfId="21203"/>
    <cellStyle name="Note 2 4 3" xfId="20442"/>
    <cellStyle name="Note 2 4 3 2" xfId="20443"/>
    <cellStyle name="Note 2 4 3 2 2" xfId="21204"/>
    <cellStyle name="Note 2 4 4" xfId="20444"/>
    <cellStyle name="Note 2 4 4 2" xfId="20445"/>
    <cellStyle name="Note 2 4 4 2 2" xfId="21205"/>
    <cellStyle name="Note 2 4 5" xfId="20446"/>
    <cellStyle name="Note 2 4 6" xfId="20447"/>
    <cellStyle name="Note 2 4 7" xfId="20448"/>
    <cellStyle name="Note 2 4 7 2" xfId="21206"/>
    <cellStyle name="Note 2 5" xfId="20449"/>
    <cellStyle name="Note 2 5 2" xfId="20450"/>
    <cellStyle name="Note 2 5 2 2" xfId="20451"/>
    <cellStyle name="Note 2 5 2 2 2" xfId="21207"/>
    <cellStyle name="Note 2 5 3" xfId="20452"/>
    <cellStyle name="Note 2 5 3 2" xfId="20453"/>
    <cellStyle name="Note 2 5 3 2 2" xfId="21208"/>
    <cellStyle name="Note 2 5 4" xfId="20454"/>
    <cellStyle name="Note 2 5 4 2" xfId="20455"/>
    <cellStyle name="Note 2 5 4 2 2" xfId="21209"/>
    <cellStyle name="Note 2 5 5" xfId="20456"/>
    <cellStyle name="Note 2 5 6" xfId="20457"/>
    <cellStyle name="Note 2 5 7" xfId="20458"/>
    <cellStyle name="Note 2 5 7 2" xfId="21210"/>
    <cellStyle name="Note 2 6" xfId="20459"/>
    <cellStyle name="Note 2 6 2" xfId="20460"/>
    <cellStyle name="Note 2 6 2 2" xfId="20461"/>
    <cellStyle name="Note 2 6 2 2 2" xfId="21211"/>
    <cellStyle name="Note 2 6 3" xfId="20462"/>
    <cellStyle name="Note 2 6 3 2" xfId="20463"/>
    <cellStyle name="Note 2 6 3 2 2" xfId="21212"/>
    <cellStyle name="Note 2 6 4" xfId="20464"/>
    <cellStyle name="Note 2 6 4 2" xfId="20465"/>
    <cellStyle name="Note 2 6 4 2 2" xfId="21213"/>
    <cellStyle name="Note 2 6 5" xfId="20466"/>
    <cellStyle name="Note 2 6 6" xfId="20467"/>
    <cellStyle name="Note 2 6 7" xfId="20468"/>
    <cellStyle name="Note 2 6 7 2" xfId="21214"/>
    <cellStyle name="Note 2 7" xfId="20469"/>
    <cellStyle name="Note 2 7 2" xfId="20470"/>
    <cellStyle name="Note 2 7 2 2" xfId="20471"/>
    <cellStyle name="Note 2 7 2 2 2" xfId="21215"/>
    <cellStyle name="Note 2 7 3" xfId="20472"/>
    <cellStyle name="Note 2 7 3 2" xfId="20473"/>
    <cellStyle name="Note 2 7 3 2 2" xfId="21216"/>
    <cellStyle name="Note 2 7 4" xfId="20474"/>
    <cellStyle name="Note 2 7 4 2" xfId="20475"/>
    <cellStyle name="Note 2 7 4 2 2" xfId="21217"/>
    <cellStyle name="Note 2 7 5" xfId="20476"/>
    <cellStyle name="Note 2 7 6" xfId="20477"/>
    <cellStyle name="Note 2 7 7" xfId="20478"/>
    <cellStyle name="Note 2 7 7 2" xfId="21218"/>
    <cellStyle name="Note 2 8" xfId="20479"/>
    <cellStyle name="Note 2 8 2" xfId="20480"/>
    <cellStyle name="Note 2 8 2 2" xfId="21219"/>
    <cellStyle name="Note 2 8 3" xfId="20481"/>
    <cellStyle name="Note 2 8 3 2" xfId="21220"/>
    <cellStyle name="Note 2 8 4" xfId="20482"/>
    <cellStyle name="Note 2 8 4 2" xfId="21221"/>
    <cellStyle name="Note 2 8 5" xfId="20483"/>
    <cellStyle name="Note 2 8 5 2" xfId="21222"/>
    <cellStyle name="Note 2 9" xfId="20484"/>
    <cellStyle name="Note 2 9 2" xfId="20485"/>
    <cellStyle name="Note 2 9 2 2" xfId="21223"/>
    <cellStyle name="Note 2 9 3" xfId="20486"/>
    <cellStyle name="Note 2 9 3 2" xfId="21224"/>
    <cellStyle name="Note 2 9 4" xfId="20487"/>
    <cellStyle name="Note 2 9 4 2" xfId="21225"/>
    <cellStyle name="Note 2 9 5" xfId="20488"/>
    <cellStyle name="Note 2 9 5 2" xfId="21226"/>
    <cellStyle name="Note 3 2" xfId="20489"/>
    <cellStyle name="Note 3 2 2" xfId="20490"/>
    <cellStyle name="Note 3 2 2 2" xfId="21228"/>
    <cellStyle name="Note 3 2 3" xfId="20491"/>
    <cellStyle name="Note 3 2 4" xfId="21227"/>
    <cellStyle name="Note 3 3" xfId="20492"/>
    <cellStyle name="Note 3 3 2" xfId="20493"/>
    <cellStyle name="Note 3 3 3" xfId="21229"/>
    <cellStyle name="Note 3 4" xfId="20494"/>
    <cellStyle name="Note 3 4 2" xfId="21230"/>
    <cellStyle name="Note 3 5" xfId="20495"/>
    <cellStyle name="Note 4 2" xfId="20496"/>
    <cellStyle name="Note 4 2 2" xfId="20497"/>
    <cellStyle name="Note 4 2 2 2" xfId="21232"/>
    <cellStyle name="Note 4 2 3" xfId="20498"/>
    <cellStyle name="Note 4 2 4" xfId="21231"/>
    <cellStyle name="Note 4 3" xfId="20499"/>
    <cellStyle name="Note 4 4" xfId="20500"/>
    <cellStyle name="Note 4 4 2" xfId="21233"/>
    <cellStyle name="Note 4 5" xfId="20501"/>
    <cellStyle name="Note 5" xfId="20502"/>
    <cellStyle name="Note 5 2" xfId="20503"/>
    <cellStyle name="Note 5 2 2" xfId="20504"/>
    <cellStyle name="Note 5 2 3" xfId="21235"/>
    <cellStyle name="Note 5 3" xfId="20505"/>
    <cellStyle name="Note 5 3 2" xfId="20506"/>
    <cellStyle name="Note 5 3 3" xfId="21236"/>
    <cellStyle name="Note 5 4" xfId="20507"/>
    <cellStyle name="Note 5 4 2" xfId="21237"/>
    <cellStyle name="Note 5 5" xfId="20508"/>
    <cellStyle name="Note 5 6" xfId="21234"/>
    <cellStyle name="Note 6" xfId="20509"/>
    <cellStyle name="Note 6 2" xfId="20510"/>
    <cellStyle name="Note 6 2 2" xfId="20511"/>
    <cellStyle name="Note 6 2 3" xfId="21239"/>
    <cellStyle name="Note 6 3" xfId="20512"/>
    <cellStyle name="Note 6 4" xfId="20513"/>
    <cellStyle name="Note 6 5" xfId="21238"/>
    <cellStyle name="Note 7" xfId="20514"/>
    <cellStyle name="Note 7 2" xfId="21240"/>
    <cellStyle name="Note 8" xfId="20515"/>
    <cellStyle name="Note 8 2" xfId="20516"/>
    <cellStyle name="Note 8 2 2" xfId="21242"/>
    <cellStyle name="Note 8 3" xfId="21241"/>
    <cellStyle name="Note 9" xfId="20517"/>
    <cellStyle name="Note 9 2" xfId="2124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244"/>
    <cellStyle name="OptionHeading" xfId="20525"/>
    <cellStyle name="OptionHeading 2" xfId="20526"/>
    <cellStyle name="OptionHeading 3" xfId="20527"/>
    <cellStyle name="Output 2" xfId="20528"/>
    <cellStyle name="Output 2 10" xfId="20529"/>
    <cellStyle name="Output 2 10 2" xfId="20530"/>
    <cellStyle name="Output 2 10 2 2" xfId="21246"/>
    <cellStyle name="Output 2 10 3" xfId="20531"/>
    <cellStyle name="Output 2 10 3 2" xfId="21247"/>
    <cellStyle name="Output 2 10 4" xfId="20532"/>
    <cellStyle name="Output 2 10 4 2" xfId="21248"/>
    <cellStyle name="Output 2 10 5" xfId="20533"/>
    <cellStyle name="Output 2 10 5 2" xfId="21249"/>
    <cellStyle name="Output 2 11" xfId="20534"/>
    <cellStyle name="Output 2 11 2" xfId="20535"/>
    <cellStyle name="Output 2 11 2 2" xfId="21251"/>
    <cellStyle name="Output 2 11 3" xfId="20536"/>
    <cellStyle name="Output 2 11 3 2" xfId="21252"/>
    <cellStyle name="Output 2 11 4" xfId="20537"/>
    <cellStyle name="Output 2 11 4 2" xfId="21253"/>
    <cellStyle name="Output 2 11 5" xfId="20538"/>
    <cellStyle name="Output 2 11 5 2" xfId="21254"/>
    <cellStyle name="Output 2 11 6" xfId="21250"/>
    <cellStyle name="Output 2 12" xfId="20539"/>
    <cellStyle name="Output 2 12 2" xfId="20540"/>
    <cellStyle name="Output 2 12 2 2" xfId="21256"/>
    <cellStyle name="Output 2 12 3" xfId="20541"/>
    <cellStyle name="Output 2 12 3 2" xfId="21257"/>
    <cellStyle name="Output 2 12 4" xfId="20542"/>
    <cellStyle name="Output 2 12 4 2" xfId="21258"/>
    <cellStyle name="Output 2 12 5" xfId="20543"/>
    <cellStyle name="Output 2 12 5 2" xfId="21259"/>
    <cellStyle name="Output 2 12 6" xfId="21255"/>
    <cellStyle name="Output 2 13" xfId="20544"/>
    <cellStyle name="Output 2 13 2" xfId="20545"/>
    <cellStyle name="Output 2 13 2 2" xfId="21261"/>
    <cellStyle name="Output 2 13 3" xfId="20546"/>
    <cellStyle name="Output 2 13 3 2" xfId="21262"/>
    <cellStyle name="Output 2 13 4" xfId="20547"/>
    <cellStyle name="Output 2 13 4 2" xfId="21263"/>
    <cellStyle name="Output 2 13 5" xfId="21260"/>
    <cellStyle name="Output 2 14" xfId="20548"/>
    <cellStyle name="Output 2 14 2" xfId="21264"/>
    <cellStyle name="Output 2 15" xfId="20549"/>
    <cellStyle name="Output 2 15 2" xfId="21265"/>
    <cellStyle name="Output 2 16" xfId="20550"/>
    <cellStyle name="Output 2 16 2" xfId="21266"/>
    <cellStyle name="Output 2 17" xfId="21245"/>
    <cellStyle name="Output 2 2" xfId="20551"/>
    <cellStyle name="Output 2 2 10" xfId="21267"/>
    <cellStyle name="Output 2 2 2" xfId="20552"/>
    <cellStyle name="Output 2 2 2 2" xfId="20553"/>
    <cellStyle name="Output 2 2 2 2 2" xfId="21269"/>
    <cellStyle name="Output 2 2 2 3" xfId="20554"/>
    <cellStyle name="Output 2 2 2 3 2" xfId="21270"/>
    <cellStyle name="Output 2 2 2 4" xfId="20555"/>
    <cellStyle name="Output 2 2 2 4 2" xfId="21271"/>
    <cellStyle name="Output 2 2 2 5" xfId="21268"/>
    <cellStyle name="Output 2 2 3" xfId="20556"/>
    <cellStyle name="Output 2 2 3 2" xfId="20557"/>
    <cellStyle name="Output 2 2 3 2 2" xfId="21273"/>
    <cellStyle name="Output 2 2 3 3" xfId="20558"/>
    <cellStyle name="Output 2 2 3 3 2" xfId="21274"/>
    <cellStyle name="Output 2 2 3 4" xfId="20559"/>
    <cellStyle name="Output 2 2 3 4 2" xfId="21275"/>
    <cellStyle name="Output 2 2 3 5" xfId="21272"/>
    <cellStyle name="Output 2 2 4" xfId="20560"/>
    <cellStyle name="Output 2 2 4 2" xfId="20561"/>
    <cellStyle name="Output 2 2 4 2 2" xfId="21277"/>
    <cellStyle name="Output 2 2 4 3" xfId="20562"/>
    <cellStyle name="Output 2 2 4 3 2" xfId="21278"/>
    <cellStyle name="Output 2 2 4 4" xfId="20563"/>
    <cellStyle name="Output 2 2 4 4 2" xfId="21279"/>
    <cellStyle name="Output 2 2 4 5" xfId="21276"/>
    <cellStyle name="Output 2 2 5" xfId="20564"/>
    <cellStyle name="Output 2 2 5 2" xfId="20565"/>
    <cellStyle name="Output 2 2 5 2 2" xfId="21281"/>
    <cellStyle name="Output 2 2 5 3" xfId="20566"/>
    <cellStyle name="Output 2 2 5 3 2" xfId="21282"/>
    <cellStyle name="Output 2 2 5 4" xfId="20567"/>
    <cellStyle name="Output 2 2 5 4 2" xfId="21283"/>
    <cellStyle name="Output 2 2 5 5" xfId="21280"/>
    <cellStyle name="Output 2 2 6" xfId="20568"/>
    <cellStyle name="Output 2 2 6 2" xfId="21284"/>
    <cellStyle name="Output 2 2 7" xfId="20569"/>
    <cellStyle name="Output 2 2 7 2" xfId="21285"/>
    <cellStyle name="Output 2 2 8" xfId="20570"/>
    <cellStyle name="Output 2 2 8 2" xfId="21286"/>
    <cellStyle name="Output 2 2 9" xfId="20571"/>
    <cellStyle name="Output 2 2 9 2" xfId="21287"/>
    <cellStyle name="Output 2 3" xfId="20572"/>
    <cellStyle name="Output 2 3 2" xfId="20573"/>
    <cellStyle name="Output 2 3 2 2" xfId="21288"/>
    <cellStyle name="Output 2 3 3" xfId="20574"/>
    <cellStyle name="Output 2 3 3 2" xfId="21289"/>
    <cellStyle name="Output 2 3 4" xfId="20575"/>
    <cellStyle name="Output 2 3 4 2" xfId="21290"/>
    <cellStyle name="Output 2 3 5" xfId="20576"/>
    <cellStyle name="Output 2 3 5 2" xfId="21291"/>
    <cellStyle name="Output 2 4" xfId="20577"/>
    <cellStyle name="Output 2 4 2" xfId="20578"/>
    <cellStyle name="Output 2 4 2 2" xfId="21292"/>
    <cellStyle name="Output 2 4 3" xfId="20579"/>
    <cellStyle name="Output 2 4 3 2" xfId="21293"/>
    <cellStyle name="Output 2 4 4" xfId="20580"/>
    <cellStyle name="Output 2 4 4 2" xfId="21294"/>
    <cellStyle name="Output 2 4 5" xfId="20581"/>
    <cellStyle name="Output 2 4 5 2" xfId="21295"/>
    <cellStyle name="Output 2 5" xfId="20582"/>
    <cellStyle name="Output 2 5 2" xfId="20583"/>
    <cellStyle name="Output 2 5 2 2" xfId="21296"/>
    <cellStyle name="Output 2 5 3" xfId="20584"/>
    <cellStyle name="Output 2 5 3 2" xfId="21297"/>
    <cellStyle name="Output 2 5 4" xfId="20585"/>
    <cellStyle name="Output 2 5 4 2" xfId="21298"/>
    <cellStyle name="Output 2 5 5" xfId="20586"/>
    <cellStyle name="Output 2 5 5 2" xfId="21299"/>
    <cellStyle name="Output 2 6" xfId="20587"/>
    <cellStyle name="Output 2 6 2" xfId="20588"/>
    <cellStyle name="Output 2 6 2 2" xfId="21300"/>
    <cellStyle name="Output 2 6 3" xfId="20589"/>
    <cellStyle name="Output 2 6 3 2" xfId="21301"/>
    <cellStyle name="Output 2 6 4" xfId="20590"/>
    <cellStyle name="Output 2 6 4 2" xfId="21302"/>
    <cellStyle name="Output 2 6 5" xfId="20591"/>
    <cellStyle name="Output 2 6 5 2" xfId="21303"/>
    <cellStyle name="Output 2 7" xfId="20592"/>
    <cellStyle name="Output 2 7 2" xfId="20593"/>
    <cellStyle name="Output 2 7 2 2" xfId="21304"/>
    <cellStyle name="Output 2 7 3" xfId="20594"/>
    <cellStyle name="Output 2 7 3 2" xfId="21305"/>
    <cellStyle name="Output 2 7 4" xfId="20595"/>
    <cellStyle name="Output 2 7 4 2" xfId="21306"/>
    <cellStyle name="Output 2 7 5" xfId="20596"/>
    <cellStyle name="Output 2 7 5 2" xfId="21307"/>
    <cellStyle name="Output 2 8" xfId="20597"/>
    <cellStyle name="Output 2 8 2" xfId="20598"/>
    <cellStyle name="Output 2 8 2 2" xfId="21308"/>
    <cellStyle name="Output 2 8 3" xfId="20599"/>
    <cellStyle name="Output 2 8 3 2" xfId="21309"/>
    <cellStyle name="Output 2 8 4" xfId="20600"/>
    <cellStyle name="Output 2 8 4 2" xfId="21310"/>
    <cellStyle name="Output 2 8 5" xfId="20601"/>
    <cellStyle name="Output 2 8 5 2" xfId="21311"/>
    <cellStyle name="Output 2 9" xfId="20602"/>
    <cellStyle name="Output 2 9 2" xfId="20603"/>
    <cellStyle name="Output 2 9 2 2" xfId="21312"/>
    <cellStyle name="Output 2 9 3" xfId="20604"/>
    <cellStyle name="Output 2 9 3 2" xfId="21313"/>
    <cellStyle name="Output 2 9 4" xfId="20605"/>
    <cellStyle name="Output 2 9 4 2" xfId="21314"/>
    <cellStyle name="Output 2 9 5" xfId="20606"/>
    <cellStyle name="Output 2 9 5 2" xfId="21315"/>
    <cellStyle name="Output 3" xfId="20607"/>
    <cellStyle name="Output 3 2" xfId="20608"/>
    <cellStyle name="Output 3 2 2" xfId="21317"/>
    <cellStyle name="Output 3 3" xfId="20609"/>
    <cellStyle name="Output 3 3 2" xfId="21318"/>
    <cellStyle name="Output 3 4" xfId="21316"/>
    <cellStyle name="Output 4" xfId="20610"/>
    <cellStyle name="Output 4 2" xfId="20611"/>
    <cellStyle name="Output 4 2 2" xfId="21320"/>
    <cellStyle name="Output 4 3" xfId="20612"/>
    <cellStyle name="Output 4 3 2" xfId="21321"/>
    <cellStyle name="Output 4 4" xfId="21319"/>
    <cellStyle name="Output 5" xfId="20613"/>
    <cellStyle name="Output 5 2" xfId="20614"/>
    <cellStyle name="Output 5 2 2" xfId="21323"/>
    <cellStyle name="Output 5 3" xfId="20615"/>
    <cellStyle name="Output 5 3 2" xfId="21324"/>
    <cellStyle name="Output 5 4" xfId="21322"/>
    <cellStyle name="Output 6" xfId="20616"/>
    <cellStyle name="Output 6 2" xfId="20617"/>
    <cellStyle name="Output 6 2 2" xfId="21326"/>
    <cellStyle name="Output 6 3" xfId="20618"/>
    <cellStyle name="Output 6 3 2" xfId="21327"/>
    <cellStyle name="Output 6 4" xfId="21325"/>
    <cellStyle name="Output 7" xfId="20619"/>
    <cellStyle name="Output 7 2" xfId="21328"/>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329"/>
    <cellStyle name="showParameterE" xfId="20787"/>
    <cellStyle name="showParameterE 2" xfId="21330"/>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332"/>
    <cellStyle name="Total 2 10 3" xfId="20826"/>
    <cellStyle name="Total 2 10 3 2" xfId="21333"/>
    <cellStyle name="Total 2 10 4" xfId="20827"/>
    <cellStyle name="Total 2 10 4 2" xfId="21334"/>
    <cellStyle name="Total 2 10 5" xfId="20828"/>
    <cellStyle name="Total 2 10 5 2" xfId="21335"/>
    <cellStyle name="Total 2 11" xfId="20829"/>
    <cellStyle name="Total 2 11 2" xfId="20830"/>
    <cellStyle name="Total 2 11 2 2" xfId="21337"/>
    <cellStyle name="Total 2 11 3" xfId="20831"/>
    <cellStyle name="Total 2 11 3 2" xfId="21338"/>
    <cellStyle name="Total 2 11 4" xfId="20832"/>
    <cellStyle name="Total 2 11 4 2" xfId="21339"/>
    <cellStyle name="Total 2 11 5" xfId="20833"/>
    <cellStyle name="Total 2 11 5 2" xfId="21340"/>
    <cellStyle name="Total 2 11 6" xfId="21336"/>
    <cellStyle name="Total 2 12" xfId="20834"/>
    <cellStyle name="Total 2 12 2" xfId="20835"/>
    <cellStyle name="Total 2 12 2 2" xfId="21342"/>
    <cellStyle name="Total 2 12 3" xfId="20836"/>
    <cellStyle name="Total 2 12 3 2" xfId="21343"/>
    <cellStyle name="Total 2 12 4" xfId="20837"/>
    <cellStyle name="Total 2 12 4 2" xfId="21344"/>
    <cellStyle name="Total 2 12 5" xfId="20838"/>
    <cellStyle name="Total 2 12 5 2" xfId="21345"/>
    <cellStyle name="Total 2 12 6" xfId="21341"/>
    <cellStyle name="Total 2 13" xfId="20839"/>
    <cellStyle name="Total 2 13 2" xfId="20840"/>
    <cellStyle name="Total 2 13 2 2" xfId="21347"/>
    <cellStyle name="Total 2 13 3" xfId="20841"/>
    <cellStyle name="Total 2 13 3 2" xfId="21348"/>
    <cellStyle name="Total 2 13 4" xfId="20842"/>
    <cellStyle name="Total 2 13 4 2" xfId="21349"/>
    <cellStyle name="Total 2 13 5" xfId="21346"/>
    <cellStyle name="Total 2 14" xfId="20843"/>
    <cellStyle name="Total 2 14 2" xfId="21350"/>
    <cellStyle name="Total 2 15" xfId="20844"/>
    <cellStyle name="Total 2 15 2" xfId="21351"/>
    <cellStyle name="Total 2 16" xfId="20845"/>
    <cellStyle name="Total 2 16 2" xfId="21352"/>
    <cellStyle name="Total 2 17" xfId="21331"/>
    <cellStyle name="Total 2 2" xfId="20846"/>
    <cellStyle name="Total 2 2 10" xfId="21353"/>
    <cellStyle name="Total 2 2 2" xfId="20847"/>
    <cellStyle name="Total 2 2 2 2" xfId="20848"/>
    <cellStyle name="Total 2 2 2 2 2" xfId="21355"/>
    <cellStyle name="Total 2 2 2 3" xfId="20849"/>
    <cellStyle name="Total 2 2 2 3 2" xfId="21356"/>
    <cellStyle name="Total 2 2 2 4" xfId="20850"/>
    <cellStyle name="Total 2 2 2 4 2" xfId="21357"/>
    <cellStyle name="Total 2 2 2 5" xfId="21354"/>
    <cellStyle name="Total 2 2 3" xfId="20851"/>
    <cellStyle name="Total 2 2 3 2" xfId="20852"/>
    <cellStyle name="Total 2 2 3 2 2" xfId="21359"/>
    <cellStyle name="Total 2 2 3 3" xfId="20853"/>
    <cellStyle name="Total 2 2 3 3 2" xfId="21360"/>
    <cellStyle name="Total 2 2 3 4" xfId="20854"/>
    <cellStyle name="Total 2 2 3 4 2" xfId="21361"/>
    <cellStyle name="Total 2 2 3 5" xfId="21358"/>
    <cellStyle name="Total 2 2 4" xfId="20855"/>
    <cellStyle name="Total 2 2 4 2" xfId="20856"/>
    <cellStyle name="Total 2 2 4 2 2" xfId="21363"/>
    <cellStyle name="Total 2 2 4 3" xfId="20857"/>
    <cellStyle name="Total 2 2 4 3 2" xfId="21364"/>
    <cellStyle name="Total 2 2 4 4" xfId="20858"/>
    <cellStyle name="Total 2 2 4 4 2" xfId="21365"/>
    <cellStyle name="Total 2 2 4 5" xfId="21362"/>
    <cellStyle name="Total 2 2 5" xfId="20859"/>
    <cellStyle name="Total 2 2 5 2" xfId="20860"/>
    <cellStyle name="Total 2 2 5 2 2" xfId="21367"/>
    <cellStyle name="Total 2 2 5 3" xfId="20861"/>
    <cellStyle name="Total 2 2 5 3 2" xfId="21368"/>
    <cellStyle name="Total 2 2 5 4" xfId="20862"/>
    <cellStyle name="Total 2 2 5 4 2" xfId="21369"/>
    <cellStyle name="Total 2 2 5 5" xfId="21366"/>
    <cellStyle name="Total 2 2 6" xfId="20863"/>
    <cellStyle name="Total 2 2 6 2" xfId="21370"/>
    <cellStyle name="Total 2 2 7" xfId="20864"/>
    <cellStyle name="Total 2 2 7 2" xfId="21371"/>
    <cellStyle name="Total 2 2 8" xfId="20865"/>
    <cellStyle name="Total 2 2 8 2" xfId="21372"/>
    <cellStyle name="Total 2 2 9" xfId="20866"/>
    <cellStyle name="Total 2 2 9 2" xfId="21373"/>
    <cellStyle name="Total 2 3" xfId="20867"/>
    <cellStyle name="Total 2 3 2" xfId="20868"/>
    <cellStyle name="Total 2 3 2 2" xfId="21374"/>
    <cellStyle name="Total 2 3 3" xfId="20869"/>
    <cellStyle name="Total 2 3 3 2" xfId="21375"/>
    <cellStyle name="Total 2 3 4" xfId="20870"/>
    <cellStyle name="Total 2 3 4 2" xfId="21376"/>
    <cellStyle name="Total 2 3 5" xfId="20871"/>
    <cellStyle name="Total 2 3 5 2" xfId="21377"/>
    <cellStyle name="Total 2 4" xfId="20872"/>
    <cellStyle name="Total 2 4 2" xfId="20873"/>
    <cellStyle name="Total 2 4 2 2" xfId="21378"/>
    <cellStyle name="Total 2 4 3" xfId="20874"/>
    <cellStyle name="Total 2 4 3 2" xfId="21379"/>
    <cellStyle name="Total 2 4 4" xfId="20875"/>
    <cellStyle name="Total 2 4 4 2" xfId="21380"/>
    <cellStyle name="Total 2 4 5" xfId="20876"/>
    <cellStyle name="Total 2 4 5 2" xfId="21381"/>
    <cellStyle name="Total 2 5" xfId="20877"/>
    <cellStyle name="Total 2 5 2" xfId="20878"/>
    <cellStyle name="Total 2 5 2 2" xfId="21382"/>
    <cellStyle name="Total 2 5 3" xfId="20879"/>
    <cellStyle name="Total 2 5 3 2" xfId="21383"/>
    <cellStyle name="Total 2 5 4" xfId="20880"/>
    <cellStyle name="Total 2 5 4 2" xfId="21384"/>
    <cellStyle name="Total 2 5 5" xfId="20881"/>
    <cellStyle name="Total 2 5 5 2" xfId="21385"/>
    <cellStyle name="Total 2 6" xfId="20882"/>
    <cellStyle name="Total 2 6 2" xfId="20883"/>
    <cellStyle name="Total 2 6 2 2" xfId="21386"/>
    <cellStyle name="Total 2 6 3" xfId="20884"/>
    <cellStyle name="Total 2 6 3 2" xfId="21387"/>
    <cellStyle name="Total 2 6 4" xfId="20885"/>
    <cellStyle name="Total 2 6 4 2" xfId="21388"/>
    <cellStyle name="Total 2 6 5" xfId="20886"/>
    <cellStyle name="Total 2 6 5 2" xfId="21389"/>
    <cellStyle name="Total 2 7" xfId="20887"/>
    <cellStyle name="Total 2 7 2" xfId="20888"/>
    <cellStyle name="Total 2 7 2 2" xfId="21390"/>
    <cellStyle name="Total 2 7 3" xfId="20889"/>
    <cellStyle name="Total 2 7 3 2" xfId="21391"/>
    <cellStyle name="Total 2 7 4" xfId="20890"/>
    <cellStyle name="Total 2 7 4 2" xfId="21392"/>
    <cellStyle name="Total 2 7 5" xfId="20891"/>
    <cellStyle name="Total 2 7 5 2" xfId="21393"/>
    <cellStyle name="Total 2 8" xfId="20892"/>
    <cellStyle name="Total 2 8 2" xfId="20893"/>
    <cellStyle name="Total 2 8 2 2" xfId="21394"/>
    <cellStyle name="Total 2 8 3" xfId="20894"/>
    <cellStyle name="Total 2 8 3 2" xfId="21395"/>
    <cellStyle name="Total 2 8 4" xfId="20895"/>
    <cellStyle name="Total 2 8 4 2" xfId="21396"/>
    <cellStyle name="Total 2 8 5" xfId="20896"/>
    <cellStyle name="Total 2 8 5 2" xfId="21397"/>
    <cellStyle name="Total 2 9" xfId="20897"/>
    <cellStyle name="Total 2 9 2" xfId="20898"/>
    <cellStyle name="Total 2 9 2 2" xfId="21398"/>
    <cellStyle name="Total 2 9 3" xfId="20899"/>
    <cellStyle name="Total 2 9 3 2" xfId="21399"/>
    <cellStyle name="Total 2 9 4" xfId="20900"/>
    <cellStyle name="Total 2 9 4 2" xfId="21400"/>
    <cellStyle name="Total 2 9 5" xfId="20901"/>
    <cellStyle name="Total 2 9 5 2" xfId="21401"/>
    <cellStyle name="Total 3" xfId="20902"/>
    <cellStyle name="Total 3 2" xfId="20903"/>
    <cellStyle name="Total 3 2 2" xfId="21403"/>
    <cellStyle name="Total 3 3" xfId="20904"/>
    <cellStyle name="Total 3 3 2" xfId="21404"/>
    <cellStyle name="Total 3 4" xfId="21402"/>
    <cellStyle name="Total 4" xfId="20905"/>
    <cellStyle name="Total 4 2" xfId="20906"/>
    <cellStyle name="Total 4 2 2" xfId="21406"/>
    <cellStyle name="Total 4 3" xfId="20907"/>
    <cellStyle name="Total 4 3 2" xfId="21407"/>
    <cellStyle name="Total 4 4" xfId="21405"/>
    <cellStyle name="Total 5" xfId="20908"/>
    <cellStyle name="Total 5 2" xfId="20909"/>
    <cellStyle name="Total 5 2 2" xfId="21409"/>
    <cellStyle name="Total 5 3" xfId="20910"/>
    <cellStyle name="Total 5 3 2" xfId="21410"/>
    <cellStyle name="Total 5 4" xfId="21408"/>
    <cellStyle name="Total 6" xfId="20911"/>
    <cellStyle name="Total 6 2" xfId="20912"/>
    <cellStyle name="Total 6 2 2" xfId="21412"/>
    <cellStyle name="Total 6 3" xfId="20913"/>
    <cellStyle name="Total 6 3 2" xfId="21413"/>
    <cellStyle name="Total 6 4" xfId="21411"/>
    <cellStyle name="Total 7" xfId="20914"/>
    <cellStyle name="Total 7 2" xfId="214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85" zoomScaleNormal="85" workbookViewId="0"/>
  </sheetViews>
  <sheetFormatPr defaultColWidth="9.1796875" defaultRowHeight="14"/>
  <cols>
    <col min="1" max="1" width="10.1796875" style="4" customWidth="1"/>
    <col min="2" max="2" width="138.36328125" style="5" bestFit="1" customWidth="1"/>
    <col min="3" max="3" width="39.453125" style="5" customWidth="1"/>
    <col min="4" max="6" width="9.1796875" style="5"/>
    <col min="7" max="7" width="25" style="5" customWidth="1"/>
    <col min="8" max="16384" width="9.1796875" style="5"/>
  </cols>
  <sheetData>
    <row r="1" spans="1:3">
      <c r="A1" s="95"/>
      <c r="B1" s="119" t="s">
        <v>222</v>
      </c>
      <c r="C1" s="95"/>
    </row>
    <row r="2" spans="1:3">
      <c r="A2" s="120">
        <v>1</v>
      </c>
      <c r="B2" s="230" t="s">
        <v>223</v>
      </c>
      <c r="C2" s="496" t="s">
        <v>735</v>
      </c>
    </row>
    <row r="3" spans="1:3">
      <c r="A3" s="120">
        <v>2</v>
      </c>
      <c r="B3" s="231" t="s">
        <v>219</v>
      </c>
      <c r="C3" s="495" t="s">
        <v>736</v>
      </c>
    </row>
    <row r="4" spans="1:3">
      <c r="A4" s="120">
        <v>3</v>
      </c>
      <c r="B4" s="232" t="s">
        <v>224</v>
      </c>
      <c r="C4" s="495" t="s">
        <v>722</v>
      </c>
    </row>
    <row r="5" spans="1:3">
      <c r="A5" s="121">
        <v>4</v>
      </c>
      <c r="B5" s="233" t="s">
        <v>220</v>
      </c>
      <c r="C5" s="495" t="s">
        <v>737</v>
      </c>
    </row>
    <row r="6" spans="1:3" s="122" customFormat="1" ht="45.75" customHeight="1">
      <c r="A6" s="673" t="s">
        <v>296</v>
      </c>
      <c r="B6" s="674"/>
      <c r="C6" s="674"/>
    </row>
    <row r="7" spans="1:3">
      <c r="A7" s="123" t="s">
        <v>29</v>
      </c>
      <c r="B7" s="119" t="s">
        <v>221</v>
      </c>
    </row>
    <row r="8" spans="1:3">
      <c r="A8" s="95">
        <v>1</v>
      </c>
      <c r="B8" s="153" t="s">
        <v>20</v>
      </c>
    </row>
    <row r="9" spans="1:3">
      <c r="A9" s="95">
        <v>2</v>
      </c>
      <c r="B9" s="154" t="s">
        <v>21</v>
      </c>
    </row>
    <row r="10" spans="1:3">
      <c r="A10" s="95">
        <v>3</v>
      </c>
      <c r="B10" s="154" t="s">
        <v>22</v>
      </c>
    </row>
    <row r="11" spans="1:3">
      <c r="A11" s="95">
        <v>4</v>
      </c>
      <c r="B11" s="154" t="s">
        <v>23</v>
      </c>
      <c r="C11" s="48"/>
    </row>
    <row r="12" spans="1:3">
      <c r="A12" s="95">
        <v>5</v>
      </c>
      <c r="B12" s="154" t="s">
        <v>24</v>
      </c>
    </row>
    <row r="13" spans="1:3">
      <c r="A13" s="95">
        <v>6</v>
      </c>
      <c r="B13" s="155" t="s">
        <v>231</v>
      </c>
    </row>
    <row r="14" spans="1:3">
      <c r="A14" s="95">
        <v>7</v>
      </c>
      <c r="B14" s="154" t="s">
        <v>225</v>
      </c>
    </row>
    <row r="15" spans="1:3">
      <c r="A15" s="95">
        <v>8</v>
      </c>
      <c r="B15" s="154" t="s">
        <v>226</v>
      </c>
    </row>
    <row r="16" spans="1:3">
      <c r="A16" s="95">
        <v>9</v>
      </c>
      <c r="B16" s="154" t="s">
        <v>25</v>
      </c>
    </row>
    <row r="17" spans="1:2">
      <c r="A17" s="229" t="s">
        <v>295</v>
      </c>
      <c r="B17" s="228" t="s">
        <v>282</v>
      </c>
    </row>
    <row r="18" spans="1:2">
      <c r="A18" s="95">
        <v>10</v>
      </c>
      <c r="B18" s="154" t="s">
        <v>26</v>
      </c>
    </row>
    <row r="19" spans="1:2">
      <c r="A19" s="95">
        <v>11</v>
      </c>
      <c r="B19" s="155" t="s">
        <v>227</v>
      </c>
    </row>
    <row r="20" spans="1:2">
      <c r="A20" s="95">
        <v>12</v>
      </c>
      <c r="B20" s="155" t="s">
        <v>27</v>
      </c>
    </row>
    <row r="21" spans="1:2">
      <c r="A21" s="268">
        <v>13</v>
      </c>
      <c r="B21" s="269" t="s">
        <v>228</v>
      </c>
    </row>
    <row r="22" spans="1:2">
      <c r="A22" s="268">
        <v>14</v>
      </c>
      <c r="B22" s="270" t="s">
        <v>253</v>
      </c>
    </row>
    <row r="23" spans="1:2">
      <c r="A23" s="271">
        <v>15</v>
      </c>
      <c r="B23" s="272" t="s">
        <v>28</v>
      </c>
    </row>
    <row r="24" spans="1:2">
      <c r="A24" s="271">
        <v>15.1</v>
      </c>
      <c r="B24" s="273" t="s">
        <v>309</v>
      </c>
    </row>
    <row r="25" spans="1:2">
      <c r="A25" s="271">
        <v>16</v>
      </c>
      <c r="B25" s="273" t="s">
        <v>373</v>
      </c>
    </row>
    <row r="26" spans="1:2">
      <c r="A26" s="271">
        <v>17</v>
      </c>
      <c r="B26" s="273" t="s">
        <v>414</v>
      </c>
    </row>
    <row r="27" spans="1:2">
      <c r="A27" s="271">
        <v>18</v>
      </c>
      <c r="B27" s="273" t="s">
        <v>703</v>
      </c>
    </row>
    <row r="28" spans="1:2">
      <c r="A28" s="271">
        <v>19</v>
      </c>
      <c r="B28" s="273" t="s">
        <v>704</v>
      </c>
    </row>
    <row r="29" spans="1:2">
      <c r="A29" s="271">
        <v>20</v>
      </c>
      <c r="B29" s="324" t="s">
        <v>705</v>
      </c>
    </row>
    <row r="30" spans="1:2">
      <c r="A30" s="271">
        <v>21</v>
      </c>
      <c r="B30" s="273" t="s">
        <v>530</v>
      </c>
    </row>
    <row r="31" spans="1:2">
      <c r="A31" s="271">
        <v>22</v>
      </c>
      <c r="B31" s="273" t="s">
        <v>706</v>
      </c>
    </row>
    <row r="32" spans="1:2">
      <c r="A32" s="271">
        <v>23</v>
      </c>
      <c r="B32" s="273" t="s">
        <v>707</v>
      </c>
    </row>
    <row r="33" spans="1:2">
      <c r="A33" s="271">
        <v>24</v>
      </c>
      <c r="B33" s="273" t="s">
        <v>708</v>
      </c>
    </row>
    <row r="34" spans="1:2">
      <c r="A34" s="271">
        <v>25</v>
      </c>
      <c r="B34" s="273" t="s">
        <v>415</v>
      </c>
    </row>
    <row r="35" spans="1:2">
      <c r="A35" s="271">
        <v>26</v>
      </c>
      <c r="B35" s="273" t="s">
        <v>552</v>
      </c>
    </row>
  </sheetData>
  <mergeCells count="1">
    <mergeCell ref="A6:C6"/>
  </mergeCells>
  <hyperlinks>
    <hyperlink ref="B9" location="'2. SOFP'!A1" display="Balance Sheet"/>
    <hyperlink ref="B12" location="'5. RWA '!A1" display="Risk-Weighted Assets (RWA)"/>
    <hyperlink ref="B8" location="'1. key ratios '!A1" display="Key ratios"/>
    <hyperlink ref="B10" location="'3. SO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zoomScale="85" zoomScaleNormal="85" workbookViewId="0">
      <pane xSplit="1" ySplit="5" topLeftCell="B6" activePane="bottomRight" state="frozen"/>
      <selection activeCell="B6" sqref="B6:B7"/>
      <selection pane="topRight" activeCell="B6" sqref="B6:B7"/>
      <selection pane="bottomLeft" activeCell="B6" sqref="B6:B7"/>
      <selection pane="bottomRight" activeCell="B6" sqref="B6"/>
    </sheetView>
  </sheetViews>
  <sheetFormatPr defaultColWidth="9.1796875" defaultRowHeight="12.5"/>
  <cols>
    <col min="1" max="1" width="9.54296875" style="51" bestFit="1" customWidth="1"/>
    <col min="2" max="2" width="132.453125" style="4" customWidth="1"/>
    <col min="3" max="3" width="18.453125" style="4" customWidth="1"/>
    <col min="4" max="16384" width="9.1796875" style="4"/>
  </cols>
  <sheetData>
    <row r="1" spans="1:3">
      <c r="A1" s="2" t="s">
        <v>30</v>
      </c>
      <c r="B1" s="3" t="str">
        <f>'Info '!C2</f>
        <v>JSC TBC Bank</v>
      </c>
    </row>
    <row r="2" spans="1:3" s="41" customFormat="1" ht="15.75" customHeight="1">
      <c r="A2" s="41" t="s">
        <v>31</v>
      </c>
      <c r="B2" s="283">
        <f>'1. key ratios '!B2</f>
        <v>45291</v>
      </c>
    </row>
    <row r="3" spans="1:3" s="41" customFormat="1" ht="15.75" customHeight="1"/>
    <row r="4" spans="1:3" ht="13.5" thickBot="1">
      <c r="A4" s="51" t="s">
        <v>143</v>
      </c>
      <c r="B4" s="82" t="s">
        <v>142</v>
      </c>
    </row>
    <row r="5" spans="1:3" ht="13">
      <c r="A5" s="52" t="s">
        <v>6</v>
      </c>
      <c r="B5" s="53"/>
      <c r="C5" s="54" t="s">
        <v>743</v>
      </c>
    </row>
    <row r="6" spans="1:3" ht="13">
      <c r="A6" s="55">
        <v>1</v>
      </c>
      <c r="B6" s="56" t="s">
        <v>141</v>
      </c>
      <c r="C6" s="596">
        <v>4601764111.8317003</v>
      </c>
    </row>
    <row r="7" spans="1:3" ht="13">
      <c r="A7" s="55">
        <v>2</v>
      </c>
      <c r="B7" s="57" t="s">
        <v>140</v>
      </c>
      <c r="C7" s="597">
        <v>21015907.690000001</v>
      </c>
    </row>
    <row r="8" spans="1:3" ht="13">
      <c r="A8" s="55">
        <v>3</v>
      </c>
      <c r="B8" s="58" t="s">
        <v>139</v>
      </c>
      <c r="C8" s="597">
        <v>521190199.20999998</v>
      </c>
    </row>
    <row r="9" spans="1:3" ht="13">
      <c r="A9" s="55">
        <v>4</v>
      </c>
      <c r="B9" s="58" t="s">
        <v>138</v>
      </c>
      <c r="C9" s="597">
        <v>12359635.6446</v>
      </c>
    </row>
    <row r="10" spans="1:3" ht="13">
      <c r="A10" s="55">
        <v>5</v>
      </c>
      <c r="B10" s="58" t="s">
        <v>137</v>
      </c>
      <c r="C10" s="597">
        <v>-86143364.936500013</v>
      </c>
    </row>
    <row r="11" spans="1:3" ht="13">
      <c r="A11" s="55">
        <v>6</v>
      </c>
      <c r="B11" s="59" t="s">
        <v>136</v>
      </c>
      <c r="C11" s="597">
        <v>4133341734.2236004</v>
      </c>
    </row>
    <row r="12" spans="1:3" s="28" customFormat="1" ht="13">
      <c r="A12" s="55">
        <v>7</v>
      </c>
      <c r="B12" s="56" t="s">
        <v>135</v>
      </c>
      <c r="C12" s="598">
        <v>366730668.32160008</v>
      </c>
    </row>
    <row r="13" spans="1:3" s="28" customFormat="1" ht="13">
      <c r="A13" s="55">
        <v>8</v>
      </c>
      <c r="B13" s="60" t="s">
        <v>134</v>
      </c>
      <c r="C13" s="597">
        <v>12359635.6446</v>
      </c>
    </row>
    <row r="14" spans="1:3" s="28" customFormat="1" ht="25">
      <c r="A14" s="55">
        <v>9</v>
      </c>
      <c r="B14" s="61" t="s">
        <v>133</v>
      </c>
      <c r="C14" s="597">
        <v>0</v>
      </c>
    </row>
    <row r="15" spans="1:3" s="28" customFormat="1" ht="13">
      <c r="A15" s="55">
        <v>10</v>
      </c>
      <c r="B15" s="62" t="s">
        <v>132</v>
      </c>
      <c r="C15" s="597">
        <v>346246053.40700006</v>
      </c>
    </row>
    <row r="16" spans="1:3" s="28" customFormat="1" ht="13">
      <c r="A16" s="55">
        <v>11</v>
      </c>
      <c r="B16" s="63" t="s">
        <v>131</v>
      </c>
      <c r="C16" s="597">
        <v>0</v>
      </c>
    </row>
    <row r="17" spans="1:3" s="28" customFormat="1" ht="13">
      <c r="A17" s="55">
        <v>12</v>
      </c>
      <c r="B17" s="62" t="s">
        <v>130</v>
      </c>
      <c r="C17" s="597">
        <v>100</v>
      </c>
    </row>
    <row r="18" spans="1:3" s="28" customFormat="1" ht="13">
      <c r="A18" s="55">
        <v>13</v>
      </c>
      <c r="B18" s="62" t="s">
        <v>129</v>
      </c>
      <c r="C18" s="597">
        <v>0</v>
      </c>
    </row>
    <row r="19" spans="1:3" s="28" customFormat="1" ht="13">
      <c r="A19" s="55">
        <v>14</v>
      </c>
      <c r="B19" s="62" t="s">
        <v>128</v>
      </c>
      <c r="C19" s="597">
        <v>0</v>
      </c>
    </row>
    <row r="20" spans="1:3" s="28" customFormat="1" ht="13">
      <c r="A20" s="55">
        <v>15</v>
      </c>
      <c r="B20" s="62" t="s">
        <v>127</v>
      </c>
      <c r="C20" s="597">
        <v>0</v>
      </c>
    </row>
    <row r="21" spans="1:3" s="28" customFormat="1" ht="25">
      <c r="A21" s="55">
        <v>16</v>
      </c>
      <c r="B21" s="61" t="s">
        <v>126</v>
      </c>
      <c r="C21" s="597">
        <v>0</v>
      </c>
    </row>
    <row r="22" spans="1:3" s="28" customFormat="1" ht="13">
      <c r="A22" s="55">
        <v>17</v>
      </c>
      <c r="B22" s="64" t="s">
        <v>125</v>
      </c>
      <c r="C22" s="597">
        <v>5572898.3599999994</v>
      </c>
    </row>
    <row r="23" spans="1:3" s="28" customFormat="1" ht="13">
      <c r="A23" s="55">
        <v>18</v>
      </c>
      <c r="B23" s="534" t="s">
        <v>553</v>
      </c>
      <c r="C23" s="597">
        <v>2551980.91</v>
      </c>
    </row>
    <row r="24" spans="1:3" s="28" customFormat="1" ht="13">
      <c r="A24" s="55">
        <v>19</v>
      </c>
      <c r="B24" s="61" t="s">
        <v>124</v>
      </c>
      <c r="C24" s="597">
        <v>0</v>
      </c>
    </row>
    <row r="25" spans="1:3" s="28" customFormat="1" ht="25">
      <c r="A25" s="55">
        <v>20</v>
      </c>
      <c r="B25" s="61" t="s">
        <v>101</v>
      </c>
      <c r="C25" s="597">
        <v>0</v>
      </c>
    </row>
    <row r="26" spans="1:3" s="28" customFormat="1" ht="13">
      <c r="A26" s="55">
        <v>21</v>
      </c>
      <c r="B26" s="65" t="s">
        <v>123</v>
      </c>
      <c r="C26" s="597">
        <v>0</v>
      </c>
    </row>
    <row r="27" spans="1:3" s="28" customFormat="1" ht="13">
      <c r="A27" s="55">
        <v>22</v>
      </c>
      <c r="B27" s="65" t="s">
        <v>122</v>
      </c>
      <c r="C27" s="597">
        <v>0</v>
      </c>
    </row>
    <row r="28" spans="1:3" s="28" customFormat="1" ht="13">
      <c r="A28" s="55">
        <v>23</v>
      </c>
      <c r="B28" s="65" t="s">
        <v>121</v>
      </c>
      <c r="C28" s="597">
        <v>0</v>
      </c>
    </row>
    <row r="29" spans="1:3" s="28" customFormat="1" ht="13">
      <c r="A29" s="55">
        <v>24</v>
      </c>
      <c r="B29" s="66" t="s">
        <v>120</v>
      </c>
      <c r="C29" s="598">
        <v>4235033443.5101004</v>
      </c>
    </row>
    <row r="30" spans="1:3" s="28" customFormat="1" ht="13">
      <c r="A30" s="67"/>
      <c r="B30" s="68"/>
      <c r="C30" s="597">
        <v>0</v>
      </c>
    </row>
    <row r="31" spans="1:3" s="28" customFormat="1" ht="13">
      <c r="A31" s="67">
        <v>25</v>
      </c>
      <c r="B31" s="66" t="s">
        <v>119</v>
      </c>
      <c r="C31" s="598">
        <v>537880000</v>
      </c>
    </row>
    <row r="32" spans="1:3" s="28" customFormat="1" ht="13">
      <c r="A32" s="67">
        <v>26</v>
      </c>
      <c r="B32" s="58" t="s">
        <v>118</v>
      </c>
      <c r="C32" s="599">
        <v>537880000</v>
      </c>
    </row>
    <row r="33" spans="1:3" s="28" customFormat="1" ht="13">
      <c r="A33" s="67">
        <v>27</v>
      </c>
      <c r="B33" s="69" t="s">
        <v>192</v>
      </c>
      <c r="C33" s="597">
        <v>0</v>
      </c>
    </row>
    <row r="34" spans="1:3" s="28" customFormat="1" ht="13">
      <c r="A34" s="67">
        <v>28</v>
      </c>
      <c r="B34" s="69" t="s">
        <v>117</v>
      </c>
      <c r="C34" s="597">
        <v>537880000</v>
      </c>
    </row>
    <row r="35" spans="1:3" s="28" customFormat="1" ht="13">
      <c r="A35" s="67">
        <v>29</v>
      </c>
      <c r="B35" s="58" t="s">
        <v>116</v>
      </c>
      <c r="C35" s="597">
        <v>0</v>
      </c>
    </row>
    <row r="36" spans="1:3" s="28" customFormat="1" ht="13">
      <c r="A36" s="67">
        <v>30</v>
      </c>
      <c r="B36" s="66" t="s">
        <v>115</v>
      </c>
      <c r="C36" s="598">
        <v>0</v>
      </c>
    </row>
    <row r="37" spans="1:3" s="28" customFormat="1" ht="13">
      <c r="A37" s="67">
        <v>31</v>
      </c>
      <c r="B37" s="61" t="s">
        <v>114</v>
      </c>
      <c r="C37" s="597">
        <v>0</v>
      </c>
    </row>
    <row r="38" spans="1:3" s="28" customFormat="1" ht="13">
      <c r="A38" s="67">
        <v>32</v>
      </c>
      <c r="B38" s="62" t="s">
        <v>113</v>
      </c>
      <c r="C38" s="597">
        <v>0</v>
      </c>
    </row>
    <row r="39" spans="1:3" s="28" customFormat="1" ht="13">
      <c r="A39" s="67">
        <v>33</v>
      </c>
      <c r="B39" s="61" t="s">
        <v>112</v>
      </c>
      <c r="C39" s="597">
        <v>0</v>
      </c>
    </row>
    <row r="40" spans="1:3" s="28" customFormat="1" ht="25">
      <c r="A40" s="67">
        <v>34</v>
      </c>
      <c r="B40" s="61" t="s">
        <v>101</v>
      </c>
      <c r="C40" s="597">
        <v>0</v>
      </c>
    </row>
    <row r="41" spans="1:3" s="28" customFormat="1" ht="13">
      <c r="A41" s="67">
        <v>35</v>
      </c>
      <c r="B41" s="65" t="s">
        <v>111</v>
      </c>
      <c r="C41" s="597">
        <v>0</v>
      </c>
    </row>
    <row r="42" spans="1:3" s="28" customFormat="1" ht="13">
      <c r="A42" s="67">
        <v>36</v>
      </c>
      <c r="B42" s="66" t="s">
        <v>110</v>
      </c>
      <c r="C42" s="598">
        <v>537880000</v>
      </c>
    </row>
    <row r="43" spans="1:3" s="28" customFormat="1" ht="13">
      <c r="A43" s="67"/>
      <c r="B43" s="68"/>
      <c r="C43" s="597">
        <v>0</v>
      </c>
    </row>
    <row r="44" spans="1:3" s="28" customFormat="1" ht="13">
      <c r="A44" s="67">
        <v>37</v>
      </c>
      <c r="B44" s="70" t="s">
        <v>109</v>
      </c>
      <c r="C44" s="598">
        <v>601387995</v>
      </c>
    </row>
    <row r="45" spans="1:3" s="28" customFormat="1" ht="13">
      <c r="A45" s="67">
        <v>38</v>
      </c>
      <c r="B45" s="58" t="s">
        <v>108</v>
      </c>
      <c r="C45" s="597">
        <v>601387995</v>
      </c>
    </row>
    <row r="46" spans="1:3" s="28" customFormat="1" ht="13">
      <c r="A46" s="67">
        <v>39</v>
      </c>
      <c r="B46" s="58" t="s">
        <v>107</v>
      </c>
      <c r="C46" s="597">
        <v>0</v>
      </c>
    </row>
    <row r="47" spans="1:3" s="28" customFormat="1" ht="13">
      <c r="A47" s="67">
        <v>40</v>
      </c>
      <c r="B47" s="58" t="s">
        <v>106</v>
      </c>
      <c r="C47" s="597">
        <v>0</v>
      </c>
    </row>
    <row r="48" spans="1:3" s="28" customFormat="1" ht="13">
      <c r="A48" s="67">
        <v>41</v>
      </c>
      <c r="B48" s="70" t="s">
        <v>105</v>
      </c>
      <c r="C48" s="598">
        <v>0</v>
      </c>
    </row>
    <row r="49" spans="1:3" s="28" customFormat="1" ht="13">
      <c r="A49" s="67">
        <v>42</v>
      </c>
      <c r="B49" s="61" t="s">
        <v>104</v>
      </c>
      <c r="C49" s="597">
        <v>0</v>
      </c>
    </row>
    <row r="50" spans="1:3" s="28" customFormat="1" ht="13">
      <c r="A50" s="67">
        <v>43</v>
      </c>
      <c r="B50" s="62" t="s">
        <v>103</v>
      </c>
      <c r="C50" s="597">
        <v>0</v>
      </c>
    </row>
    <row r="51" spans="1:3" s="28" customFormat="1" ht="13">
      <c r="A51" s="67">
        <v>44</v>
      </c>
      <c r="B51" s="61" t="s">
        <v>102</v>
      </c>
      <c r="C51" s="597">
        <v>0</v>
      </c>
    </row>
    <row r="52" spans="1:3" s="28" customFormat="1" ht="25">
      <c r="A52" s="67">
        <v>45</v>
      </c>
      <c r="B52" s="61" t="s">
        <v>101</v>
      </c>
      <c r="C52" s="597">
        <v>0</v>
      </c>
    </row>
    <row r="53" spans="1:3" s="28" customFormat="1" ht="13.5" thickBot="1">
      <c r="A53" s="67">
        <v>46</v>
      </c>
      <c r="B53" s="71" t="s">
        <v>100</v>
      </c>
      <c r="C53" s="600">
        <v>601387995</v>
      </c>
    </row>
    <row r="56" spans="1:3">
      <c r="B56" s="4" t="s">
        <v>7</v>
      </c>
    </row>
  </sheetData>
  <dataValidations count="1">
    <dataValidation operator="lessThanOrEqual" allowBlank="1" showInputMessage="1" showErrorMessage="1" errorTitle="Should be negative number" error="Should be whole negative number or 0" sqref="C29 C31:C32 C36 C42 C44 C48 C53"/>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85" zoomScaleNormal="85" workbookViewId="0"/>
  </sheetViews>
  <sheetFormatPr defaultColWidth="9.1796875" defaultRowHeight="13"/>
  <cols>
    <col min="1" max="1" width="9.453125" style="166" bestFit="1" customWidth="1"/>
    <col min="2" max="2" width="59" style="166" customWidth="1"/>
    <col min="3" max="3" width="16.81640625" style="166" bestFit="1" customWidth="1"/>
    <col min="4" max="4" width="15.36328125" style="166" bestFit="1" customWidth="1"/>
    <col min="5" max="16384" width="9.1796875" style="166"/>
  </cols>
  <sheetData>
    <row r="1" spans="1:8" ht="13.5">
      <c r="A1" s="209" t="s">
        <v>30</v>
      </c>
      <c r="B1" s="3" t="str">
        <f>'Info '!C2</f>
        <v>JSC TBC Bank</v>
      </c>
    </row>
    <row r="2" spans="1:8" s="141" customFormat="1" ht="15.75" customHeight="1">
      <c r="A2" s="141" t="s">
        <v>31</v>
      </c>
      <c r="B2" s="283">
        <f>'1. key ratios '!B2</f>
        <v>45291</v>
      </c>
    </row>
    <row r="3" spans="1:8" s="141" customFormat="1" ht="15.75" customHeight="1"/>
    <row r="4" spans="1:8" ht="13.5" thickBot="1">
      <c r="A4" s="182" t="s">
        <v>281</v>
      </c>
      <c r="B4" s="217" t="s">
        <v>282</v>
      </c>
    </row>
    <row r="5" spans="1:8" s="218" customFormat="1" ht="12.75" customHeight="1">
      <c r="A5" s="266"/>
      <c r="B5" s="267" t="s">
        <v>285</v>
      </c>
      <c r="C5" s="210" t="s">
        <v>283</v>
      </c>
      <c r="D5" s="211" t="s">
        <v>284</v>
      </c>
    </row>
    <row r="6" spans="1:8" s="219" customFormat="1">
      <c r="A6" s="212">
        <v>1</v>
      </c>
      <c r="B6" s="262" t="s">
        <v>286</v>
      </c>
      <c r="C6" s="262"/>
      <c r="D6" s="213"/>
    </row>
    <row r="7" spans="1:8" s="219" customFormat="1">
      <c r="A7" s="214" t="s">
        <v>272</v>
      </c>
      <c r="B7" s="263" t="s">
        <v>287</v>
      </c>
      <c r="C7" s="601">
        <v>4.4999999999999998E-2</v>
      </c>
      <c r="D7" s="602">
        <v>1095151041.3782327</v>
      </c>
      <c r="G7" s="512"/>
      <c r="H7" s="512"/>
    </row>
    <row r="8" spans="1:8" s="219" customFormat="1">
      <c r="A8" s="214" t="s">
        <v>273</v>
      </c>
      <c r="B8" s="263" t="s">
        <v>288</v>
      </c>
      <c r="C8" s="601">
        <v>0.06</v>
      </c>
      <c r="D8" s="602">
        <v>1460201388.5043104</v>
      </c>
      <c r="G8" s="512"/>
      <c r="H8" s="512"/>
    </row>
    <row r="9" spans="1:8" s="219" customFormat="1">
      <c r="A9" s="214" t="s">
        <v>274</v>
      </c>
      <c r="B9" s="263" t="s">
        <v>289</v>
      </c>
      <c r="C9" s="601">
        <v>0.08</v>
      </c>
      <c r="D9" s="602">
        <v>1946935184.6724141</v>
      </c>
      <c r="G9" s="512"/>
      <c r="H9" s="512"/>
    </row>
    <row r="10" spans="1:8" s="219" customFormat="1">
      <c r="A10" s="212" t="s">
        <v>275</v>
      </c>
      <c r="B10" s="262" t="s">
        <v>290</v>
      </c>
      <c r="C10" s="603"/>
      <c r="D10" s="604"/>
      <c r="G10" s="512"/>
      <c r="H10" s="512"/>
    </row>
    <row r="11" spans="1:8" s="220" customFormat="1">
      <c r="A11" s="215" t="s">
        <v>276</v>
      </c>
      <c r="B11" s="261" t="s">
        <v>356</v>
      </c>
      <c r="C11" s="601">
        <v>2.5000000000000001E-2</v>
      </c>
      <c r="D11" s="602">
        <v>608417245.21012938</v>
      </c>
      <c r="G11" s="512"/>
      <c r="H11" s="512"/>
    </row>
    <row r="12" spans="1:8" s="220" customFormat="1">
      <c r="A12" s="215" t="s">
        <v>277</v>
      </c>
      <c r="B12" s="261" t="s">
        <v>291</v>
      </c>
      <c r="C12" s="601">
        <v>0</v>
      </c>
      <c r="D12" s="602">
        <v>0</v>
      </c>
      <c r="G12" s="512"/>
      <c r="H12" s="512"/>
    </row>
    <row r="13" spans="1:8" s="220" customFormat="1">
      <c r="A13" s="215" t="s">
        <v>278</v>
      </c>
      <c r="B13" s="261" t="s">
        <v>292</v>
      </c>
      <c r="C13" s="601">
        <v>2.5000000000000001E-2</v>
      </c>
      <c r="D13" s="602">
        <v>608417245.21012938</v>
      </c>
      <c r="G13" s="512"/>
      <c r="H13" s="512"/>
    </row>
    <row r="14" spans="1:8" s="220" customFormat="1">
      <c r="A14" s="212" t="s">
        <v>279</v>
      </c>
      <c r="B14" s="262" t="s">
        <v>353</v>
      </c>
      <c r="C14" s="605"/>
      <c r="D14" s="604"/>
      <c r="G14" s="512"/>
      <c r="H14" s="512"/>
    </row>
    <row r="15" spans="1:8" s="220" customFormat="1">
      <c r="A15" s="215">
        <v>3.1</v>
      </c>
      <c r="B15" s="261" t="s">
        <v>297</v>
      </c>
      <c r="C15" s="601">
        <v>4.7579759134299196E-2</v>
      </c>
      <c r="D15" s="602">
        <v>617538754.51077354</v>
      </c>
      <c r="G15" s="512"/>
      <c r="H15" s="512"/>
    </row>
    <row r="16" spans="1:8" s="220" customFormat="1">
      <c r="A16" s="215">
        <v>3.2</v>
      </c>
      <c r="B16" s="261" t="s">
        <v>298</v>
      </c>
      <c r="C16" s="601">
        <v>5.6189067921681421E-2</v>
      </c>
      <c r="D16" s="602">
        <v>827060831.93407178</v>
      </c>
      <c r="G16" s="512"/>
      <c r="H16" s="512"/>
    </row>
    <row r="17" spans="1:8" s="219" customFormat="1">
      <c r="A17" s="215">
        <v>3.3</v>
      </c>
      <c r="B17" s="261" t="s">
        <v>299</v>
      </c>
      <c r="C17" s="601">
        <v>6.751710579981593E-2</v>
      </c>
      <c r="D17" s="602">
        <v>1643142860.6113942</v>
      </c>
      <c r="G17" s="512"/>
      <c r="H17" s="512"/>
    </row>
    <row r="18" spans="1:8" s="218" customFormat="1" ht="12.75" customHeight="1">
      <c r="A18" s="264"/>
      <c r="B18" s="265" t="s">
        <v>352</v>
      </c>
      <c r="C18" s="606"/>
      <c r="D18" s="607"/>
      <c r="G18" s="512"/>
      <c r="H18" s="512"/>
    </row>
    <row r="19" spans="1:8" s="219" customFormat="1">
      <c r="A19" s="216">
        <v>4</v>
      </c>
      <c r="B19" s="261" t="s">
        <v>293</v>
      </c>
      <c r="C19" s="608">
        <v>0.14257975913429921</v>
      </c>
      <c r="D19" s="609">
        <v>3469919371.008564</v>
      </c>
      <c r="G19" s="512"/>
      <c r="H19" s="512"/>
    </row>
    <row r="20" spans="1:8" s="219" customFormat="1">
      <c r="A20" s="216">
        <v>5</v>
      </c>
      <c r="B20" s="261" t="s">
        <v>90</v>
      </c>
      <c r="C20" s="608">
        <v>0.16618906792168142</v>
      </c>
      <c r="D20" s="609">
        <v>4044491795.5579395</v>
      </c>
      <c r="G20" s="512"/>
      <c r="H20" s="512"/>
    </row>
    <row r="21" spans="1:8" s="219" customFormat="1" ht="13.5" thickBot="1">
      <c r="A21" s="221" t="s">
        <v>280</v>
      </c>
      <c r="B21" s="222" t="s">
        <v>294</v>
      </c>
      <c r="C21" s="608">
        <v>0.19751710579981593</v>
      </c>
      <c r="D21" s="609">
        <v>4806912535.7040672</v>
      </c>
      <c r="G21" s="512"/>
      <c r="H21" s="512"/>
    </row>
    <row r="22" spans="1:8">
      <c r="F22" s="182"/>
    </row>
    <row r="23" spans="1:8" ht="50.5">
      <c r="B23" s="181" t="s">
        <v>355</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zoomScale="85" zoomScaleNormal="85" workbookViewId="0">
      <pane xSplit="1" ySplit="5" topLeftCell="B6" activePane="bottomRight" state="frozen"/>
      <selection activeCell="C13" sqref="C13"/>
      <selection pane="topRight" activeCell="C13" sqref="C13"/>
      <selection pane="bottomLeft" activeCell="C13" sqref="C13"/>
      <selection pane="bottomRight" activeCell="B6" sqref="B6"/>
    </sheetView>
  </sheetViews>
  <sheetFormatPr defaultColWidth="9.1796875" defaultRowHeight="14"/>
  <cols>
    <col min="1" max="1" width="10.81640625" style="4" customWidth="1"/>
    <col min="2" max="2" width="91.81640625" style="4" customWidth="1"/>
    <col min="3" max="3" width="53.1796875" style="513" customWidth="1"/>
    <col min="4" max="4" width="32.1796875" style="4" customWidth="1"/>
    <col min="5" max="5" width="9.453125" style="5" customWidth="1"/>
    <col min="6" max="16384" width="9.1796875" style="5"/>
  </cols>
  <sheetData>
    <row r="1" spans="1:6">
      <c r="A1" s="2" t="s">
        <v>30</v>
      </c>
      <c r="B1" s="3" t="str">
        <f>'Info '!C2</f>
        <v>JSC TBC Bank</v>
      </c>
      <c r="C1" s="514"/>
      <c r="E1" s="4"/>
      <c r="F1" s="4"/>
    </row>
    <row r="2" spans="1:6" s="41" customFormat="1" ht="15.75" customHeight="1">
      <c r="A2" s="2" t="s">
        <v>31</v>
      </c>
      <c r="B2" s="283">
        <f>'1. key ratios '!B2</f>
        <v>45291</v>
      </c>
      <c r="C2" s="515"/>
    </row>
    <row r="3" spans="1:6" s="41" customFormat="1" ht="15.75" customHeight="1">
      <c r="A3" s="72"/>
      <c r="C3" s="515"/>
    </row>
    <row r="4" spans="1:6" s="41" customFormat="1" ht="15.75" customHeight="1" thickBot="1">
      <c r="A4" s="41" t="s">
        <v>47</v>
      </c>
      <c r="B4" s="135" t="s">
        <v>178</v>
      </c>
      <c r="C4" s="515"/>
      <c r="D4" s="18" t="s">
        <v>35</v>
      </c>
    </row>
    <row r="5" spans="1:6" ht="25">
      <c r="A5" s="73" t="s">
        <v>6</v>
      </c>
      <c r="B5" s="157" t="s">
        <v>218</v>
      </c>
      <c r="C5" s="74" t="s">
        <v>660</v>
      </c>
      <c r="D5" s="74" t="s">
        <v>49</v>
      </c>
    </row>
    <row r="6" spans="1:6" ht="14.5">
      <c r="A6" s="327">
        <v>1</v>
      </c>
      <c r="B6" s="328" t="s">
        <v>561</v>
      </c>
      <c r="C6" s="514">
        <v>5206926939.4700003</v>
      </c>
      <c r="D6" s="522"/>
      <c r="E6" s="75"/>
    </row>
    <row r="7" spans="1:6" ht="14.5">
      <c r="A7" s="327">
        <v>1.1000000000000001</v>
      </c>
      <c r="B7" s="329" t="s">
        <v>562</v>
      </c>
      <c r="C7" s="515">
        <v>911830523.69999993</v>
      </c>
      <c r="D7" s="523"/>
      <c r="E7" s="75"/>
    </row>
    <row r="8" spans="1:6" ht="14.5">
      <c r="A8" s="327">
        <v>1.2</v>
      </c>
      <c r="B8" s="329" t="s">
        <v>563</v>
      </c>
      <c r="C8" s="515">
        <v>2279688484.0700002</v>
      </c>
      <c r="D8" s="523"/>
      <c r="E8" s="75"/>
    </row>
    <row r="9" spans="1:6" ht="14.5">
      <c r="A9" s="327">
        <v>1.3</v>
      </c>
      <c r="B9" s="329" t="s">
        <v>564</v>
      </c>
      <c r="C9" s="515">
        <v>2015407931.7</v>
      </c>
      <c r="D9" s="523"/>
      <c r="E9" s="75"/>
    </row>
    <row r="10" spans="1:6" ht="14.5">
      <c r="A10" s="327">
        <v>2</v>
      </c>
      <c r="B10" s="330" t="s">
        <v>565</v>
      </c>
      <c r="C10" s="515">
        <v>40919473.100000001</v>
      </c>
      <c r="D10" s="523"/>
      <c r="E10" s="75"/>
    </row>
    <row r="11" spans="1:6" ht="14.5">
      <c r="A11" s="327">
        <v>2.1</v>
      </c>
      <c r="B11" s="331" t="s">
        <v>566</v>
      </c>
      <c r="C11" s="515">
        <v>40919473.100000001</v>
      </c>
      <c r="D11" s="524"/>
      <c r="E11" s="76"/>
    </row>
    <row r="12" spans="1:6" ht="14.5">
      <c r="A12" s="327">
        <v>3</v>
      </c>
      <c r="B12" s="332" t="s">
        <v>567</v>
      </c>
      <c r="C12" s="515">
        <v>0</v>
      </c>
      <c r="D12" s="524"/>
      <c r="E12" s="76"/>
    </row>
    <row r="13" spans="1:6" ht="14.5">
      <c r="A13" s="327">
        <v>4</v>
      </c>
      <c r="B13" s="333" t="s">
        <v>568</v>
      </c>
      <c r="C13" s="515">
        <v>0</v>
      </c>
      <c r="D13" s="524"/>
      <c r="E13" s="76"/>
    </row>
    <row r="14" spans="1:6" ht="14.5">
      <c r="A14" s="327">
        <v>5</v>
      </c>
      <c r="B14" s="334" t="s">
        <v>569</v>
      </c>
      <c r="C14" s="516">
        <v>3498654642.3600001</v>
      </c>
      <c r="D14" s="524"/>
      <c r="E14" s="76"/>
    </row>
    <row r="15" spans="1:6" ht="14.5">
      <c r="A15" s="327">
        <v>5.0999999999999996</v>
      </c>
      <c r="B15" s="335" t="s">
        <v>570</v>
      </c>
      <c r="C15" s="515">
        <v>691886.56</v>
      </c>
      <c r="D15" s="524"/>
      <c r="E15" s="75"/>
    </row>
    <row r="16" spans="1:6" ht="14.5">
      <c r="A16" s="327">
        <v>5.2</v>
      </c>
      <c r="B16" s="335" t="s">
        <v>571</v>
      </c>
      <c r="C16" s="515">
        <v>3497962755.8000002</v>
      </c>
      <c r="D16" s="523"/>
      <c r="E16" s="75"/>
    </row>
    <row r="17" spans="1:5" ht="14.5">
      <c r="A17" s="327">
        <v>5.3</v>
      </c>
      <c r="B17" s="336" t="s">
        <v>572</v>
      </c>
      <c r="C17" s="515">
        <v>0</v>
      </c>
      <c r="D17" s="523"/>
      <c r="E17" s="75"/>
    </row>
    <row r="18" spans="1:5" ht="14.5">
      <c r="A18" s="327">
        <v>6</v>
      </c>
      <c r="B18" s="332" t="s">
        <v>573</v>
      </c>
      <c r="C18" s="517">
        <v>20965694793.110001</v>
      </c>
      <c r="D18" s="523"/>
      <c r="E18" s="75"/>
    </row>
    <row r="19" spans="1:5" ht="14.5">
      <c r="A19" s="327">
        <v>6.1</v>
      </c>
      <c r="B19" s="335" t="s">
        <v>571</v>
      </c>
      <c r="C19" s="518">
        <v>0</v>
      </c>
      <c r="D19" s="523"/>
      <c r="E19" s="75"/>
    </row>
    <row r="20" spans="1:5" ht="14.5">
      <c r="A20" s="327">
        <v>6.2</v>
      </c>
      <c r="B20" s="336" t="s">
        <v>572</v>
      </c>
      <c r="C20" s="518">
        <v>20965694793.110001</v>
      </c>
      <c r="D20" s="523"/>
      <c r="E20" s="75"/>
    </row>
    <row r="21" spans="1:5" ht="14.5">
      <c r="A21" s="327">
        <v>7</v>
      </c>
      <c r="B21" s="330" t="s">
        <v>574</v>
      </c>
      <c r="C21" s="518">
        <v>34459623.030000001</v>
      </c>
      <c r="D21" s="523"/>
      <c r="E21" s="75"/>
    </row>
    <row r="22" spans="1:5" ht="14.5">
      <c r="A22" s="327">
        <v>8</v>
      </c>
      <c r="B22" s="337" t="s">
        <v>575</v>
      </c>
      <c r="C22" s="518">
        <v>0</v>
      </c>
      <c r="D22" s="523"/>
      <c r="E22" s="75"/>
    </row>
    <row r="23" spans="1:5" ht="14.5">
      <c r="A23" s="327">
        <v>9</v>
      </c>
      <c r="B23" s="333" t="s">
        <v>576</v>
      </c>
      <c r="C23" s="517">
        <v>589371617.37999988</v>
      </c>
      <c r="D23" s="525"/>
      <c r="E23" s="75"/>
    </row>
    <row r="24" spans="1:5" ht="14.5">
      <c r="A24" s="327">
        <v>9.1</v>
      </c>
      <c r="B24" s="335" t="s">
        <v>577</v>
      </c>
      <c r="C24" s="519">
        <v>574130198.76999986</v>
      </c>
      <c r="D24" s="526"/>
      <c r="E24" s="75"/>
    </row>
    <row r="25" spans="1:5" ht="14.5">
      <c r="A25" s="327">
        <v>9.1999999999999993</v>
      </c>
      <c r="B25" s="335" t="s">
        <v>578</v>
      </c>
      <c r="C25" s="519">
        <v>15241418.609999999</v>
      </c>
      <c r="D25" s="527"/>
      <c r="E25" s="77"/>
    </row>
    <row r="26" spans="1:5" ht="14.5">
      <c r="A26" s="327">
        <v>10</v>
      </c>
      <c r="B26" s="333" t="s">
        <v>579</v>
      </c>
      <c r="C26" s="520">
        <v>346246053.39999998</v>
      </c>
      <c r="D26" s="489" t="s">
        <v>702</v>
      </c>
      <c r="E26" s="75"/>
    </row>
    <row r="27" spans="1:5" ht="14.5">
      <c r="A27" s="327">
        <v>10.1</v>
      </c>
      <c r="B27" s="335" t="s">
        <v>580</v>
      </c>
      <c r="C27" s="515">
        <v>27502089.170000002</v>
      </c>
      <c r="D27" s="489" t="s">
        <v>702</v>
      </c>
      <c r="E27" s="75"/>
    </row>
    <row r="28" spans="1:5" ht="14.5">
      <c r="A28" s="327">
        <v>10.199999999999999</v>
      </c>
      <c r="B28" s="335" t="s">
        <v>581</v>
      </c>
      <c r="C28" s="515">
        <v>318743964.22999996</v>
      </c>
      <c r="D28" s="489" t="s">
        <v>702</v>
      </c>
      <c r="E28" s="75"/>
    </row>
    <row r="29" spans="1:5" ht="14.5">
      <c r="A29" s="327">
        <v>11</v>
      </c>
      <c r="B29" s="333" t="s">
        <v>582</v>
      </c>
      <c r="C29" s="517">
        <v>0</v>
      </c>
      <c r="D29" s="523"/>
      <c r="E29" s="75"/>
    </row>
    <row r="30" spans="1:5" ht="14.5">
      <c r="A30" s="327">
        <v>11.1</v>
      </c>
      <c r="B30" s="335" t="s">
        <v>583</v>
      </c>
      <c r="C30" s="515">
        <v>0</v>
      </c>
      <c r="D30" s="523"/>
      <c r="E30" s="75"/>
    </row>
    <row r="31" spans="1:5" ht="14.5">
      <c r="A31" s="327">
        <v>11.2</v>
      </c>
      <c r="B31" s="335" t="s">
        <v>584</v>
      </c>
      <c r="C31" s="515">
        <v>0</v>
      </c>
      <c r="D31" s="523"/>
      <c r="E31" s="75"/>
    </row>
    <row r="32" spans="1:5" ht="14.5">
      <c r="A32" s="327">
        <v>13</v>
      </c>
      <c r="B32" s="333" t="s">
        <v>585</v>
      </c>
      <c r="C32" s="515">
        <v>667898239.38999975</v>
      </c>
      <c r="D32" s="523"/>
      <c r="E32" s="75"/>
    </row>
    <row r="33" spans="1:5" ht="14.5">
      <c r="A33" s="327">
        <v>13.1</v>
      </c>
      <c r="B33" s="338" t="s">
        <v>586</v>
      </c>
      <c r="C33" s="515">
        <v>276557634.80000001</v>
      </c>
      <c r="D33" s="523"/>
      <c r="E33" s="75"/>
    </row>
    <row r="34" spans="1:5" ht="14.5">
      <c r="A34" s="327">
        <v>13.2</v>
      </c>
      <c r="B34" s="338" t="s">
        <v>587</v>
      </c>
      <c r="C34" s="515">
        <v>0</v>
      </c>
      <c r="D34" s="526"/>
      <c r="E34" s="75"/>
    </row>
    <row r="35" spans="1:5" ht="14.5">
      <c r="A35" s="327">
        <v>14</v>
      </c>
      <c r="B35" s="339" t="s">
        <v>588</v>
      </c>
      <c r="C35" s="521">
        <v>31350171381.240002</v>
      </c>
      <c r="D35" s="526"/>
      <c r="E35" s="75"/>
    </row>
    <row r="36" spans="1:5" ht="14.5">
      <c r="A36" s="327"/>
      <c r="B36" s="340" t="s">
        <v>589</v>
      </c>
      <c r="C36" s="610">
        <v>0</v>
      </c>
      <c r="D36" s="528"/>
      <c r="E36" s="75"/>
    </row>
    <row r="37" spans="1:5" ht="14.5">
      <c r="A37" s="327">
        <v>15</v>
      </c>
      <c r="B37" s="341" t="s">
        <v>590</v>
      </c>
      <c r="C37" s="611">
        <v>62446503.990000002</v>
      </c>
      <c r="D37" s="527"/>
      <c r="E37" s="77"/>
    </row>
    <row r="38" spans="1:5" ht="14.5">
      <c r="A38" s="342">
        <v>15.1</v>
      </c>
      <c r="B38" s="343" t="s">
        <v>566</v>
      </c>
      <c r="C38" s="611">
        <v>62446503.990000002</v>
      </c>
      <c r="D38" s="523"/>
      <c r="E38" s="75"/>
    </row>
    <row r="39" spans="1:5" ht="14.5">
      <c r="A39" s="342">
        <v>16</v>
      </c>
      <c r="B39" s="330" t="s">
        <v>591</v>
      </c>
      <c r="C39" s="611">
        <v>0</v>
      </c>
      <c r="D39" s="523"/>
      <c r="E39" s="75"/>
    </row>
    <row r="40" spans="1:5" ht="14.5">
      <c r="A40" s="342">
        <v>17</v>
      </c>
      <c r="B40" s="330" t="s">
        <v>592</v>
      </c>
      <c r="C40" s="517">
        <v>24913163055.130001</v>
      </c>
      <c r="D40" s="523"/>
      <c r="E40" s="75"/>
    </row>
    <row r="41" spans="1:5" ht="14.5">
      <c r="A41" s="342">
        <v>17.100000000000001</v>
      </c>
      <c r="B41" s="344" t="s">
        <v>593</v>
      </c>
      <c r="C41" s="515">
        <v>21007956196.220001</v>
      </c>
      <c r="D41" s="523"/>
      <c r="E41" s="75"/>
    </row>
    <row r="42" spans="1:5" ht="14.5">
      <c r="A42" s="342">
        <v>17.2</v>
      </c>
      <c r="B42" s="345" t="s">
        <v>594</v>
      </c>
      <c r="C42" s="515">
        <v>3206847996.6599998</v>
      </c>
      <c r="D42" s="526"/>
      <c r="E42" s="75"/>
    </row>
    <row r="43" spans="1:5" ht="14.5">
      <c r="A43" s="342">
        <v>17.3</v>
      </c>
      <c r="B43" s="381" t="s">
        <v>595</v>
      </c>
      <c r="C43" s="515">
        <v>615450928.05999994</v>
      </c>
      <c r="D43" s="529"/>
      <c r="E43" s="75"/>
    </row>
    <row r="44" spans="1:5" ht="14.5">
      <c r="A44" s="342">
        <v>17.399999999999999</v>
      </c>
      <c r="B44" s="382" t="s">
        <v>596</v>
      </c>
      <c r="C44" s="515">
        <v>82907934.190000013</v>
      </c>
      <c r="D44" s="529"/>
      <c r="E44" s="75"/>
    </row>
    <row r="45" spans="1:5" ht="14.5">
      <c r="A45" s="342">
        <v>18</v>
      </c>
      <c r="B45" s="383" t="s">
        <v>597</v>
      </c>
      <c r="C45" s="515">
        <v>21060073.730000004</v>
      </c>
      <c r="D45" s="529"/>
      <c r="E45" s="77"/>
    </row>
    <row r="46" spans="1:5" ht="14.5">
      <c r="A46" s="342">
        <v>19</v>
      </c>
      <c r="B46" s="383" t="s">
        <v>598</v>
      </c>
      <c r="C46" s="517">
        <v>118487812.71000001</v>
      </c>
      <c r="D46" s="530"/>
    </row>
    <row r="47" spans="1:5" ht="14.5">
      <c r="A47" s="342">
        <v>19.100000000000001</v>
      </c>
      <c r="B47" s="385" t="s">
        <v>599</v>
      </c>
      <c r="C47" s="515">
        <v>67555850.090000004</v>
      </c>
      <c r="D47" s="530"/>
    </row>
    <row r="48" spans="1:5" ht="14.5">
      <c r="A48" s="342">
        <v>19.2</v>
      </c>
      <c r="B48" s="385" t="s">
        <v>600</v>
      </c>
      <c r="C48" s="515">
        <v>50931962.619999997</v>
      </c>
      <c r="D48" s="530"/>
    </row>
    <row r="49" spans="1:4" ht="14.5">
      <c r="A49" s="342">
        <v>20</v>
      </c>
      <c r="B49" s="349" t="s">
        <v>601</v>
      </c>
      <c r="C49" s="515">
        <v>1392887875.6199999</v>
      </c>
      <c r="D49" s="530"/>
    </row>
    <row r="50" spans="1:4" ht="14.5">
      <c r="A50" s="342">
        <v>21</v>
      </c>
      <c r="B50" s="386" t="s">
        <v>602</v>
      </c>
      <c r="C50" s="515">
        <v>240362048.72000003</v>
      </c>
      <c r="D50" s="530"/>
    </row>
    <row r="51" spans="1:4" ht="14.5">
      <c r="A51" s="342">
        <v>21.1</v>
      </c>
      <c r="B51" s="345" t="s">
        <v>603</v>
      </c>
      <c r="C51" s="515">
        <v>747160.94</v>
      </c>
      <c r="D51" s="530"/>
    </row>
    <row r="52" spans="1:4" ht="14.5">
      <c r="A52" s="342">
        <v>22</v>
      </c>
      <c r="B52" s="350" t="s">
        <v>604</v>
      </c>
      <c r="C52" s="517">
        <v>26748407369.900002</v>
      </c>
      <c r="D52" s="530"/>
    </row>
    <row r="53" spans="1:4" ht="14.5">
      <c r="A53" s="342"/>
      <c r="B53" s="351" t="s">
        <v>605</v>
      </c>
      <c r="C53" s="530">
        <v>0</v>
      </c>
      <c r="D53" s="530"/>
    </row>
    <row r="54" spans="1:4" ht="14.5">
      <c r="A54" s="342">
        <v>23</v>
      </c>
      <c r="B54" s="349" t="s">
        <v>606</v>
      </c>
      <c r="C54" s="517">
        <v>21015907.690000001</v>
      </c>
      <c r="D54" s="489" t="s">
        <v>739</v>
      </c>
    </row>
    <row r="55" spans="1:4" ht="14.5">
      <c r="A55" s="342">
        <v>24</v>
      </c>
      <c r="B55" s="349" t="s">
        <v>607</v>
      </c>
      <c r="C55" s="612">
        <v>0</v>
      </c>
      <c r="D55" s="530"/>
    </row>
    <row r="56" spans="1:4" ht="14.5">
      <c r="A56" s="342">
        <v>25</v>
      </c>
      <c r="B56" s="383" t="s">
        <v>608</v>
      </c>
      <c r="C56" s="517">
        <v>521190199.20999998</v>
      </c>
      <c r="D56" s="489" t="s">
        <v>740</v>
      </c>
    </row>
    <row r="57" spans="1:4" ht="14.5">
      <c r="A57" s="342">
        <v>26</v>
      </c>
      <c r="B57" s="383" t="s">
        <v>609</v>
      </c>
      <c r="C57" s="612">
        <v>-100</v>
      </c>
      <c r="D57" s="530"/>
    </row>
    <row r="58" spans="1:4" ht="14.5">
      <c r="A58" s="342">
        <v>27</v>
      </c>
      <c r="B58" s="383" t="s">
        <v>610</v>
      </c>
      <c r="C58" s="517">
        <v>0</v>
      </c>
      <c r="D58" s="489" t="s">
        <v>741</v>
      </c>
    </row>
    <row r="59" spans="1:4" ht="14.5">
      <c r="A59" s="342">
        <v>27.1</v>
      </c>
      <c r="B59" s="382" t="s">
        <v>611</v>
      </c>
      <c r="C59" s="515">
        <v>0</v>
      </c>
      <c r="D59" s="530"/>
    </row>
    <row r="60" spans="1:4" ht="14.5">
      <c r="A60" s="342">
        <v>27.2</v>
      </c>
      <c r="B60" s="382" t="s">
        <v>612</v>
      </c>
      <c r="C60" s="515">
        <v>0</v>
      </c>
      <c r="D60" s="530"/>
    </row>
    <row r="61" spans="1:4" ht="14.5">
      <c r="A61" s="342">
        <v>28</v>
      </c>
      <c r="B61" s="352" t="s">
        <v>613</v>
      </c>
      <c r="C61" s="613">
        <v>-86143364.939999998</v>
      </c>
      <c r="D61" s="530"/>
    </row>
    <row r="62" spans="1:4" ht="14.5">
      <c r="A62" s="342">
        <v>29</v>
      </c>
      <c r="B62" s="383" t="s">
        <v>614</v>
      </c>
      <c r="C62" s="517">
        <v>12359636.030000001</v>
      </c>
      <c r="D62" s="489" t="s">
        <v>742</v>
      </c>
    </row>
    <row r="63" spans="1:4" ht="14.5">
      <c r="A63" s="342">
        <v>29.1</v>
      </c>
      <c r="B63" s="387" t="s">
        <v>615</v>
      </c>
      <c r="C63" s="613">
        <v>0</v>
      </c>
      <c r="D63" s="530"/>
    </row>
    <row r="64" spans="1:4" ht="14.5">
      <c r="A64" s="342">
        <v>29.2</v>
      </c>
      <c r="B64" s="389" t="s">
        <v>616</v>
      </c>
      <c r="C64" s="613">
        <v>0</v>
      </c>
      <c r="D64" s="530"/>
    </row>
    <row r="65" spans="1:4" ht="14.5">
      <c r="A65" s="342">
        <v>29.3</v>
      </c>
      <c r="B65" s="389" t="s">
        <v>617</v>
      </c>
      <c r="C65" s="515">
        <v>12359636.030000001</v>
      </c>
      <c r="D65" s="530"/>
    </row>
    <row r="66" spans="1:4" ht="14.5">
      <c r="A66" s="342">
        <v>30</v>
      </c>
      <c r="B66" s="354" t="s">
        <v>618</v>
      </c>
      <c r="C66" s="515">
        <v>4133341734.3799996</v>
      </c>
      <c r="D66" s="489" t="s">
        <v>738</v>
      </c>
    </row>
    <row r="67" spans="1:4" ht="14.5">
      <c r="A67" s="342">
        <v>31</v>
      </c>
      <c r="B67" s="388" t="s">
        <v>619</v>
      </c>
      <c r="C67" s="517">
        <v>4601764012.3699999</v>
      </c>
      <c r="D67" s="384"/>
    </row>
    <row r="68" spans="1:4" ht="14.5">
      <c r="A68" s="342">
        <v>32</v>
      </c>
      <c r="B68" s="354" t="s">
        <v>620</v>
      </c>
      <c r="C68" s="517">
        <v>31350171382.27</v>
      </c>
      <c r="D68" s="38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zoomScale="85" zoomScaleNormal="85" workbookViewId="0">
      <pane xSplit="1" ySplit="4" topLeftCell="B5" activePane="bottomRight" state="frozen"/>
      <selection activeCell="C13" sqref="C13"/>
      <selection pane="topRight" activeCell="C13" sqref="C13"/>
      <selection pane="bottomLeft" activeCell="C13" sqref="C13"/>
      <selection pane="bottomRight" activeCell="B5" sqref="B5"/>
    </sheetView>
  </sheetViews>
  <sheetFormatPr defaultColWidth="9.1796875" defaultRowHeight="12.5"/>
  <cols>
    <col min="1" max="1" width="10.54296875" style="4" bestFit="1" customWidth="1"/>
    <col min="2" max="2" width="95" style="4" customWidth="1"/>
    <col min="3" max="3" width="15.81640625" style="4" bestFit="1" customWidth="1"/>
    <col min="4" max="4" width="22.54296875" style="4" bestFit="1" customWidth="1"/>
    <col min="5" max="5" width="15.81640625" style="4" bestFit="1" customWidth="1"/>
    <col min="6" max="6" width="22.54296875" style="4" bestFit="1" customWidth="1"/>
    <col min="7" max="11" width="15.81640625" style="4" bestFit="1" customWidth="1"/>
    <col min="12" max="15" width="15.81640625" style="17" bestFit="1" customWidth="1"/>
    <col min="16" max="16" width="13" style="17" bestFit="1" customWidth="1"/>
    <col min="17" max="17" width="14.81640625" style="17" customWidth="1"/>
    <col min="18" max="18" width="13" style="17" bestFit="1" customWidth="1"/>
    <col min="19" max="19" width="34.81640625" style="17" customWidth="1"/>
    <col min="20" max="16384" width="9.1796875" style="17"/>
  </cols>
  <sheetData>
    <row r="1" spans="1:19">
      <c r="A1" s="2" t="s">
        <v>30</v>
      </c>
      <c r="B1" s="3" t="str">
        <f>'Info '!C2</f>
        <v>JSC TBC Bank</v>
      </c>
    </row>
    <row r="2" spans="1:19">
      <c r="A2" s="2" t="s">
        <v>31</v>
      </c>
      <c r="B2" s="283">
        <f>'1. key ratios '!B2</f>
        <v>45291</v>
      </c>
    </row>
    <row r="4" spans="1:19" ht="26.5" thickBot="1">
      <c r="A4" s="4" t="s">
        <v>146</v>
      </c>
      <c r="B4" s="173" t="s">
        <v>251</v>
      </c>
    </row>
    <row r="5" spans="1:19" s="164" customFormat="1" ht="13">
      <c r="A5" s="159"/>
      <c r="B5" s="160"/>
      <c r="C5" s="161" t="s">
        <v>0</v>
      </c>
      <c r="D5" s="161" t="s">
        <v>1</v>
      </c>
      <c r="E5" s="161" t="s">
        <v>2</v>
      </c>
      <c r="F5" s="161" t="s">
        <v>3</v>
      </c>
      <c r="G5" s="161" t="s">
        <v>4</v>
      </c>
      <c r="H5" s="161" t="s">
        <v>5</v>
      </c>
      <c r="I5" s="161" t="s">
        <v>8</v>
      </c>
      <c r="J5" s="161" t="s">
        <v>9</v>
      </c>
      <c r="K5" s="161" t="s">
        <v>10</v>
      </c>
      <c r="L5" s="161" t="s">
        <v>11</v>
      </c>
      <c r="M5" s="161" t="s">
        <v>12</v>
      </c>
      <c r="N5" s="161" t="s">
        <v>13</v>
      </c>
      <c r="O5" s="161" t="s">
        <v>235</v>
      </c>
      <c r="P5" s="161" t="s">
        <v>236</v>
      </c>
      <c r="Q5" s="161" t="s">
        <v>237</v>
      </c>
      <c r="R5" s="162" t="s">
        <v>238</v>
      </c>
      <c r="S5" s="163" t="s">
        <v>239</v>
      </c>
    </row>
    <row r="6" spans="1:19" s="164" customFormat="1" ht="99" customHeight="1">
      <c r="A6" s="165"/>
      <c r="B6" s="712" t="s">
        <v>240</v>
      </c>
      <c r="C6" s="708">
        <v>0</v>
      </c>
      <c r="D6" s="709"/>
      <c r="E6" s="708">
        <v>0.2</v>
      </c>
      <c r="F6" s="709"/>
      <c r="G6" s="708">
        <v>0.35</v>
      </c>
      <c r="H6" s="709"/>
      <c r="I6" s="708">
        <v>0.5</v>
      </c>
      <c r="J6" s="709"/>
      <c r="K6" s="708">
        <v>0.75</v>
      </c>
      <c r="L6" s="709"/>
      <c r="M6" s="708">
        <v>1</v>
      </c>
      <c r="N6" s="709"/>
      <c r="O6" s="708">
        <v>1.5</v>
      </c>
      <c r="P6" s="709"/>
      <c r="Q6" s="708">
        <v>2.5</v>
      </c>
      <c r="R6" s="709"/>
      <c r="S6" s="710" t="s">
        <v>145</v>
      </c>
    </row>
    <row r="7" spans="1:19" s="164" customFormat="1" ht="30.75" customHeight="1">
      <c r="A7" s="165"/>
      <c r="B7" s="713"/>
      <c r="C7" s="156" t="s">
        <v>148</v>
      </c>
      <c r="D7" s="156" t="s">
        <v>147</v>
      </c>
      <c r="E7" s="156" t="s">
        <v>148</v>
      </c>
      <c r="F7" s="156" t="s">
        <v>147</v>
      </c>
      <c r="G7" s="156" t="s">
        <v>148</v>
      </c>
      <c r="H7" s="156" t="s">
        <v>147</v>
      </c>
      <c r="I7" s="156" t="s">
        <v>148</v>
      </c>
      <c r="J7" s="156" t="s">
        <v>147</v>
      </c>
      <c r="K7" s="156" t="s">
        <v>148</v>
      </c>
      <c r="L7" s="156" t="s">
        <v>147</v>
      </c>
      <c r="M7" s="156" t="s">
        <v>148</v>
      </c>
      <c r="N7" s="156" t="s">
        <v>147</v>
      </c>
      <c r="O7" s="156" t="s">
        <v>148</v>
      </c>
      <c r="P7" s="156" t="s">
        <v>147</v>
      </c>
      <c r="Q7" s="156" t="s">
        <v>148</v>
      </c>
      <c r="R7" s="156" t="s">
        <v>147</v>
      </c>
      <c r="S7" s="711"/>
    </row>
    <row r="8" spans="1:19" s="79" customFormat="1" ht="13">
      <c r="A8" s="78">
        <v>1</v>
      </c>
      <c r="B8" s="1" t="s">
        <v>51</v>
      </c>
      <c r="C8" s="614">
        <v>2897320725.1410241</v>
      </c>
      <c r="D8" s="614">
        <v>0</v>
      </c>
      <c r="E8" s="614">
        <v>34530181.238559999</v>
      </c>
      <c r="F8" s="614">
        <v>0</v>
      </c>
      <c r="G8" s="614">
        <v>0</v>
      </c>
      <c r="H8" s="614">
        <v>0</v>
      </c>
      <c r="I8" s="614">
        <v>0</v>
      </c>
      <c r="J8" s="614">
        <v>0</v>
      </c>
      <c r="K8" s="614">
        <v>0</v>
      </c>
      <c r="L8" s="614">
        <v>0</v>
      </c>
      <c r="M8" s="614">
        <v>1600384138.3856552</v>
      </c>
      <c r="N8" s="614">
        <v>0</v>
      </c>
      <c r="O8" s="614">
        <v>0</v>
      </c>
      <c r="P8" s="614">
        <v>0</v>
      </c>
      <c r="Q8" s="614">
        <v>0</v>
      </c>
      <c r="R8" s="614">
        <v>0</v>
      </c>
      <c r="S8" s="615">
        <v>1607290174.6333671</v>
      </c>
    </row>
    <row r="9" spans="1:19" s="79" customFormat="1" ht="13">
      <c r="A9" s="78">
        <v>2</v>
      </c>
      <c r="B9" s="1" t="s">
        <v>52</v>
      </c>
      <c r="C9" s="614">
        <v>0</v>
      </c>
      <c r="D9" s="614">
        <v>0</v>
      </c>
      <c r="E9" s="614">
        <v>0</v>
      </c>
      <c r="F9" s="614">
        <v>0</v>
      </c>
      <c r="G9" s="614">
        <v>0</v>
      </c>
      <c r="H9" s="614">
        <v>0</v>
      </c>
      <c r="I9" s="614">
        <v>0</v>
      </c>
      <c r="J9" s="614">
        <v>0</v>
      </c>
      <c r="K9" s="614">
        <v>0</v>
      </c>
      <c r="L9" s="614">
        <v>0</v>
      </c>
      <c r="M9" s="614">
        <v>0</v>
      </c>
      <c r="N9" s="614">
        <v>0</v>
      </c>
      <c r="O9" s="614">
        <v>0</v>
      </c>
      <c r="P9" s="614">
        <v>0</v>
      </c>
      <c r="Q9" s="614">
        <v>0</v>
      </c>
      <c r="R9" s="614">
        <v>0</v>
      </c>
      <c r="S9" s="615">
        <v>0</v>
      </c>
    </row>
    <row r="10" spans="1:19" s="79" customFormat="1" ht="13">
      <c r="A10" s="78">
        <v>3</v>
      </c>
      <c r="B10" s="1" t="s">
        <v>164</v>
      </c>
      <c r="C10" s="614">
        <v>303864771.29000002</v>
      </c>
      <c r="D10" s="614">
        <v>0</v>
      </c>
      <c r="E10" s="614">
        <v>0</v>
      </c>
      <c r="F10" s="614">
        <v>0</v>
      </c>
      <c r="G10" s="614">
        <v>0</v>
      </c>
      <c r="H10" s="614">
        <v>0</v>
      </c>
      <c r="I10" s="614">
        <v>0</v>
      </c>
      <c r="J10" s="614">
        <v>0</v>
      </c>
      <c r="K10" s="614">
        <v>0</v>
      </c>
      <c r="L10" s="614">
        <v>0</v>
      </c>
      <c r="M10" s="614">
        <v>0</v>
      </c>
      <c r="N10" s="614">
        <v>0</v>
      </c>
      <c r="O10" s="614">
        <v>0</v>
      </c>
      <c r="P10" s="614">
        <v>0</v>
      </c>
      <c r="Q10" s="614">
        <v>0</v>
      </c>
      <c r="R10" s="614">
        <v>0</v>
      </c>
      <c r="S10" s="615">
        <v>0</v>
      </c>
    </row>
    <row r="11" spans="1:19" s="79" customFormat="1" ht="13">
      <c r="A11" s="78">
        <v>4</v>
      </c>
      <c r="B11" s="1" t="s">
        <v>53</v>
      </c>
      <c r="C11" s="614">
        <v>711280791.31039703</v>
      </c>
      <c r="D11" s="614">
        <v>0</v>
      </c>
      <c r="E11" s="614">
        <v>0</v>
      </c>
      <c r="F11" s="614">
        <v>0</v>
      </c>
      <c r="G11" s="614">
        <v>0</v>
      </c>
      <c r="H11" s="614">
        <v>0</v>
      </c>
      <c r="I11" s="614">
        <v>0</v>
      </c>
      <c r="J11" s="614">
        <v>0</v>
      </c>
      <c r="K11" s="614">
        <v>0</v>
      </c>
      <c r="L11" s="614">
        <v>0</v>
      </c>
      <c r="M11" s="614">
        <v>0</v>
      </c>
      <c r="N11" s="614">
        <v>0</v>
      </c>
      <c r="O11" s="614">
        <v>0</v>
      </c>
      <c r="P11" s="614">
        <v>0</v>
      </c>
      <c r="Q11" s="614">
        <v>0</v>
      </c>
      <c r="R11" s="614">
        <v>0</v>
      </c>
      <c r="S11" s="615">
        <v>0</v>
      </c>
    </row>
    <row r="12" spans="1:19" s="79" customFormat="1" ht="13">
      <c r="A12" s="78">
        <v>5</v>
      </c>
      <c r="B12" s="1" t="s">
        <v>54</v>
      </c>
      <c r="C12" s="614">
        <v>0</v>
      </c>
      <c r="D12" s="614">
        <v>0</v>
      </c>
      <c r="E12" s="614">
        <v>0</v>
      </c>
      <c r="F12" s="614">
        <v>0</v>
      </c>
      <c r="G12" s="614">
        <v>0</v>
      </c>
      <c r="H12" s="614">
        <v>0</v>
      </c>
      <c r="I12" s="614">
        <v>0</v>
      </c>
      <c r="J12" s="614">
        <v>0</v>
      </c>
      <c r="K12" s="614">
        <v>0</v>
      </c>
      <c r="L12" s="614">
        <v>0</v>
      </c>
      <c r="M12" s="614">
        <v>0</v>
      </c>
      <c r="N12" s="614">
        <v>0</v>
      </c>
      <c r="O12" s="614">
        <v>0</v>
      </c>
      <c r="P12" s="614">
        <v>0</v>
      </c>
      <c r="Q12" s="614">
        <v>0</v>
      </c>
      <c r="R12" s="614">
        <v>0</v>
      </c>
      <c r="S12" s="615">
        <v>0</v>
      </c>
    </row>
    <row r="13" spans="1:19" s="79" customFormat="1" ht="13">
      <c r="A13" s="78">
        <v>6</v>
      </c>
      <c r="B13" s="1" t="s">
        <v>55</v>
      </c>
      <c r="C13" s="614">
        <v>151907607.7229</v>
      </c>
      <c r="D13" s="614">
        <v>0</v>
      </c>
      <c r="E13" s="614">
        <v>1818484376.7193093</v>
      </c>
      <c r="F13" s="614">
        <v>44268335.395000003</v>
      </c>
      <c r="G13" s="614">
        <v>0</v>
      </c>
      <c r="H13" s="614">
        <v>0</v>
      </c>
      <c r="I13" s="614">
        <v>39099899.965846315</v>
      </c>
      <c r="J13" s="614">
        <v>147405884.035</v>
      </c>
      <c r="K13" s="614">
        <v>0</v>
      </c>
      <c r="L13" s="614">
        <v>0</v>
      </c>
      <c r="M13" s="614">
        <v>1989782.1168033599</v>
      </c>
      <c r="N13" s="614">
        <v>57289465.310000002</v>
      </c>
      <c r="O13" s="614">
        <v>0</v>
      </c>
      <c r="P13" s="614">
        <v>0</v>
      </c>
      <c r="Q13" s="614">
        <v>0</v>
      </c>
      <c r="R13" s="614">
        <v>0</v>
      </c>
      <c r="S13" s="615">
        <v>525082681.85008836</v>
      </c>
    </row>
    <row r="14" spans="1:19" s="79" customFormat="1" ht="13">
      <c r="A14" s="78">
        <v>7</v>
      </c>
      <c r="B14" s="1" t="s">
        <v>56</v>
      </c>
      <c r="C14" s="614">
        <v>0</v>
      </c>
      <c r="D14" s="614">
        <v>0</v>
      </c>
      <c r="E14" s="614">
        <v>0</v>
      </c>
      <c r="F14" s="614">
        <v>0</v>
      </c>
      <c r="G14" s="614">
        <v>0</v>
      </c>
      <c r="H14" s="614">
        <v>0</v>
      </c>
      <c r="I14" s="614">
        <v>0</v>
      </c>
      <c r="J14" s="614">
        <v>0</v>
      </c>
      <c r="K14" s="614">
        <v>0</v>
      </c>
      <c r="L14" s="614">
        <v>0</v>
      </c>
      <c r="M14" s="614">
        <v>7958384392.1938629</v>
      </c>
      <c r="N14" s="614">
        <v>1166970231.8471501</v>
      </c>
      <c r="O14" s="614">
        <v>0</v>
      </c>
      <c r="P14" s="614">
        <v>0</v>
      </c>
      <c r="Q14" s="614">
        <v>0</v>
      </c>
      <c r="R14" s="614">
        <v>0</v>
      </c>
      <c r="S14" s="615">
        <v>9125354624.0410137</v>
      </c>
    </row>
    <row r="15" spans="1:19" s="79" customFormat="1" ht="13">
      <c r="A15" s="78">
        <v>8</v>
      </c>
      <c r="B15" s="1" t="s">
        <v>57</v>
      </c>
      <c r="C15" s="614">
        <v>0</v>
      </c>
      <c r="D15" s="614">
        <v>0</v>
      </c>
      <c r="E15" s="614">
        <v>0</v>
      </c>
      <c r="F15" s="614">
        <v>0</v>
      </c>
      <c r="G15" s="614">
        <v>0</v>
      </c>
      <c r="H15" s="614">
        <v>0</v>
      </c>
      <c r="I15" s="614">
        <v>0</v>
      </c>
      <c r="J15" s="614">
        <v>0</v>
      </c>
      <c r="K15" s="614">
        <v>5870662542.7100077</v>
      </c>
      <c r="L15" s="614">
        <v>108012677.37815</v>
      </c>
      <c r="M15" s="614">
        <v>0</v>
      </c>
      <c r="N15" s="614">
        <v>0</v>
      </c>
      <c r="O15" s="614">
        <v>0</v>
      </c>
      <c r="P15" s="614">
        <v>0</v>
      </c>
      <c r="Q15" s="614">
        <v>0</v>
      </c>
      <c r="R15" s="614">
        <v>0</v>
      </c>
      <c r="S15" s="615">
        <v>4484006415.0661182</v>
      </c>
    </row>
    <row r="16" spans="1:19" s="79" customFormat="1" ht="13">
      <c r="A16" s="78">
        <v>9</v>
      </c>
      <c r="B16" s="1" t="s">
        <v>58</v>
      </c>
      <c r="C16" s="614">
        <v>0</v>
      </c>
      <c r="D16" s="614">
        <v>0</v>
      </c>
      <c r="E16" s="614">
        <v>0</v>
      </c>
      <c r="F16" s="614">
        <v>0</v>
      </c>
      <c r="G16" s="614">
        <v>4145137023.2199998</v>
      </c>
      <c r="H16" s="614">
        <v>14212168.36545</v>
      </c>
      <c r="I16" s="614">
        <v>0</v>
      </c>
      <c r="J16" s="614">
        <v>0</v>
      </c>
      <c r="K16" s="614">
        <v>0</v>
      </c>
      <c r="L16" s="614">
        <v>0</v>
      </c>
      <c r="M16" s="614">
        <v>0</v>
      </c>
      <c r="N16" s="614">
        <v>0</v>
      </c>
      <c r="O16" s="614">
        <v>0</v>
      </c>
      <c r="P16" s="614">
        <v>0</v>
      </c>
      <c r="Q16" s="614">
        <v>0</v>
      </c>
      <c r="R16" s="614">
        <v>0</v>
      </c>
      <c r="S16" s="615">
        <v>1455772217.0549073</v>
      </c>
    </row>
    <row r="17" spans="1:19" s="79" customFormat="1" ht="13">
      <c r="A17" s="78">
        <v>10</v>
      </c>
      <c r="B17" s="1" t="s">
        <v>59</v>
      </c>
      <c r="C17" s="614">
        <v>0</v>
      </c>
      <c r="D17" s="614">
        <v>0</v>
      </c>
      <c r="E17" s="614">
        <v>0</v>
      </c>
      <c r="F17" s="614">
        <v>0</v>
      </c>
      <c r="G17" s="614">
        <v>0</v>
      </c>
      <c r="H17" s="614">
        <v>0</v>
      </c>
      <c r="I17" s="614">
        <v>11073899.27</v>
      </c>
      <c r="J17" s="614">
        <v>0</v>
      </c>
      <c r="K17" s="614">
        <v>0</v>
      </c>
      <c r="L17" s="614">
        <v>0</v>
      </c>
      <c r="M17" s="614">
        <v>63087809.380000018</v>
      </c>
      <c r="N17" s="614">
        <v>68197.054999999993</v>
      </c>
      <c r="O17" s="614">
        <v>90180456.730000019</v>
      </c>
      <c r="P17" s="614">
        <v>700795.65</v>
      </c>
      <c r="Q17" s="614">
        <v>0</v>
      </c>
      <c r="R17" s="614">
        <v>0</v>
      </c>
      <c r="S17" s="615">
        <v>205014834.64000008</v>
      </c>
    </row>
    <row r="18" spans="1:19" s="79" customFormat="1" ht="13">
      <c r="A18" s="78">
        <v>11</v>
      </c>
      <c r="B18" s="1" t="s">
        <v>60</v>
      </c>
      <c r="C18" s="614">
        <v>0</v>
      </c>
      <c r="D18" s="614">
        <v>0</v>
      </c>
      <c r="E18" s="614">
        <v>0</v>
      </c>
      <c r="F18" s="614">
        <v>0</v>
      </c>
      <c r="G18" s="614">
        <v>0</v>
      </c>
      <c r="H18" s="614">
        <v>0</v>
      </c>
      <c r="I18" s="614">
        <v>0</v>
      </c>
      <c r="J18" s="614">
        <v>0</v>
      </c>
      <c r="K18" s="614">
        <v>0</v>
      </c>
      <c r="L18" s="614">
        <v>0</v>
      </c>
      <c r="M18" s="614">
        <v>349028026.01999998</v>
      </c>
      <c r="N18" s="614">
        <v>0</v>
      </c>
      <c r="O18" s="614">
        <v>0</v>
      </c>
      <c r="P18" s="614">
        <v>0</v>
      </c>
      <c r="Q18" s="614">
        <v>6890629.2862999886</v>
      </c>
      <c r="R18" s="614">
        <v>0</v>
      </c>
      <c r="S18" s="615">
        <v>366254599.23574996</v>
      </c>
    </row>
    <row r="19" spans="1:19" s="79" customFormat="1" ht="13">
      <c r="A19" s="78">
        <v>12</v>
      </c>
      <c r="B19" s="1" t="s">
        <v>61</v>
      </c>
      <c r="C19" s="614">
        <v>0</v>
      </c>
      <c r="D19" s="614">
        <v>0</v>
      </c>
      <c r="E19" s="614">
        <v>0</v>
      </c>
      <c r="F19" s="614">
        <v>0</v>
      </c>
      <c r="G19" s="614">
        <v>0</v>
      </c>
      <c r="H19" s="614">
        <v>0</v>
      </c>
      <c r="I19" s="614">
        <v>0</v>
      </c>
      <c r="J19" s="614">
        <v>0</v>
      </c>
      <c r="K19" s="614">
        <v>0</v>
      </c>
      <c r="L19" s="614">
        <v>0</v>
      </c>
      <c r="M19" s="614">
        <v>0</v>
      </c>
      <c r="N19" s="614">
        <v>0</v>
      </c>
      <c r="O19" s="614">
        <v>0</v>
      </c>
      <c r="P19" s="614">
        <v>0</v>
      </c>
      <c r="Q19" s="614">
        <v>0</v>
      </c>
      <c r="R19" s="614">
        <v>0</v>
      </c>
      <c r="S19" s="615">
        <v>0</v>
      </c>
    </row>
    <row r="20" spans="1:19" s="79" customFormat="1" ht="13">
      <c r="A20" s="78">
        <v>13</v>
      </c>
      <c r="B20" s="1" t="s">
        <v>144</v>
      </c>
      <c r="C20" s="614">
        <v>0</v>
      </c>
      <c r="D20" s="614">
        <v>0</v>
      </c>
      <c r="E20" s="614">
        <v>0</v>
      </c>
      <c r="F20" s="614">
        <v>0</v>
      </c>
      <c r="G20" s="614">
        <v>0</v>
      </c>
      <c r="H20" s="614">
        <v>0</v>
      </c>
      <c r="I20" s="614">
        <v>0</v>
      </c>
      <c r="J20" s="614">
        <v>0</v>
      </c>
      <c r="K20" s="614">
        <v>0</v>
      </c>
      <c r="L20" s="614">
        <v>0</v>
      </c>
      <c r="M20" s="614">
        <v>0</v>
      </c>
      <c r="N20" s="614">
        <v>0</v>
      </c>
      <c r="O20" s="614">
        <v>0</v>
      </c>
      <c r="P20" s="614">
        <v>0</v>
      </c>
      <c r="Q20" s="614">
        <v>0</v>
      </c>
      <c r="R20" s="614">
        <v>0</v>
      </c>
      <c r="S20" s="615">
        <v>0</v>
      </c>
    </row>
    <row r="21" spans="1:19" s="79" customFormat="1" ht="13">
      <c r="A21" s="78">
        <v>14</v>
      </c>
      <c r="B21" s="1" t="s">
        <v>63</v>
      </c>
      <c r="C21" s="614">
        <v>911830523.67619991</v>
      </c>
      <c r="D21" s="614">
        <v>0</v>
      </c>
      <c r="E21" s="614">
        <v>0</v>
      </c>
      <c r="F21" s="614">
        <v>0</v>
      </c>
      <c r="G21" s="614">
        <v>0</v>
      </c>
      <c r="H21" s="614">
        <v>0</v>
      </c>
      <c r="I21" s="614">
        <v>0</v>
      </c>
      <c r="J21" s="614">
        <v>0</v>
      </c>
      <c r="K21" s="614">
        <v>0</v>
      </c>
      <c r="L21" s="614">
        <v>0</v>
      </c>
      <c r="M21" s="614">
        <v>4004106128.3767996</v>
      </c>
      <c r="N21" s="614">
        <v>67573637.390249997</v>
      </c>
      <c r="O21" s="614">
        <v>0</v>
      </c>
      <c r="P21" s="614">
        <v>0</v>
      </c>
      <c r="Q21" s="614">
        <v>26556743.758000001</v>
      </c>
      <c r="R21" s="614">
        <v>0</v>
      </c>
      <c r="S21" s="615">
        <v>4138071625.1620498</v>
      </c>
    </row>
    <row r="22" spans="1:19" ht="13.5" thickBot="1">
      <c r="A22" s="80"/>
      <c r="B22" s="81" t="s">
        <v>64</v>
      </c>
      <c r="C22" s="616">
        <v>4976204419.140521</v>
      </c>
      <c r="D22" s="616">
        <v>0</v>
      </c>
      <c r="E22" s="616">
        <v>1853014557.9578693</v>
      </c>
      <c r="F22" s="616">
        <v>44268335.395000003</v>
      </c>
      <c r="G22" s="616">
        <v>4145137023.2199998</v>
      </c>
      <c r="H22" s="616">
        <v>14212168.36545</v>
      </c>
      <c r="I22" s="616">
        <v>50173799.235846311</v>
      </c>
      <c r="J22" s="616">
        <v>147405884.035</v>
      </c>
      <c r="K22" s="616">
        <v>5870662542.7100077</v>
      </c>
      <c r="L22" s="616">
        <v>108012677.37815</v>
      </c>
      <c r="M22" s="616">
        <v>13976980276.473122</v>
      </c>
      <c r="N22" s="616">
        <v>1291901531.6024001</v>
      </c>
      <c r="O22" s="616">
        <v>90180456.730000019</v>
      </c>
      <c r="P22" s="616">
        <v>700795.65</v>
      </c>
      <c r="Q22" s="616">
        <v>33447373.04429999</v>
      </c>
      <c r="R22" s="616">
        <v>0</v>
      </c>
      <c r="S22" s="617">
        <v>21906847171.683292</v>
      </c>
    </row>
    <row r="24" spans="1:19">
      <c r="C24" s="117"/>
      <c r="D24" s="117"/>
      <c r="E24" s="117"/>
      <c r="F24" s="117"/>
      <c r="G24" s="117"/>
      <c r="H24" s="117"/>
      <c r="I24" s="117"/>
      <c r="J24" s="117"/>
      <c r="K24" s="117"/>
      <c r="L24" s="117"/>
      <c r="M24" s="117"/>
      <c r="N24" s="117"/>
      <c r="O24" s="117"/>
      <c r="P24" s="117"/>
      <c r="Q24" s="117"/>
      <c r="R24" s="117"/>
      <c r="S24" s="117"/>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85" zoomScaleNormal="85" workbookViewId="0">
      <pane xSplit="2" ySplit="6" topLeftCell="C7" activePane="bottomRight" state="frozen"/>
      <selection activeCell="C13" sqref="C13"/>
      <selection pane="topRight" activeCell="C13" sqref="C13"/>
      <selection pane="bottomLeft" activeCell="C13" sqref="C13"/>
      <selection pane="bottomRight" activeCell="C7" sqref="C7"/>
    </sheetView>
  </sheetViews>
  <sheetFormatPr defaultColWidth="9.1796875" defaultRowHeight="12.5"/>
  <cols>
    <col min="1" max="1" width="10.54296875" style="4" bestFit="1" customWidth="1"/>
    <col min="2" max="2" width="63.81640625" style="4" bestFit="1" customWidth="1"/>
    <col min="3" max="3" width="19" style="4" customWidth="1"/>
    <col min="4" max="4" width="19.54296875" style="4" customWidth="1"/>
    <col min="5" max="5" width="31.1796875" style="4" customWidth="1"/>
    <col min="6" max="6" width="29.1796875" style="4" customWidth="1"/>
    <col min="7" max="7" width="28.54296875" style="4" customWidth="1"/>
    <col min="8" max="8" width="26.453125" style="4" customWidth="1"/>
    <col min="9" max="9" width="23.81640625" style="4" customWidth="1"/>
    <col min="10" max="10" width="21.54296875" style="4" customWidth="1"/>
    <col min="11" max="11" width="15.81640625" style="4" customWidth="1"/>
    <col min="12" max="12" width="13.1796875" style="4" customWidth="1"/>
    <col min="13" max="13" width="20.81640625" style="4" customWidth="1"/>
    <col min="14" max="14" width="19.1796875" style="4" customWidth="1"/>
    <col min="15" max="15" width="18.453125" style="4" customWidth="1"/>
    <col min="16" max="16" width="19" style="4" customWidth="1"/>
    <col min="17" max="17" width="20.1796875" style="4" customWidth="1"/>
    <col min="18" max="18" width="18" style="4" customWidth="1"/>
    <col min="19" max="19" width="36" style="4" customWidth="1"/>
    <col min="20" max="20" width="26.1796875" style="4" customWidth="1"/>
    <col min="21" max="21" width="24.81640625" style="4" customWidth="1"/>
    <col min="22" max="22" width="20" style="4" customWidth="1"/>
    <col min="23" max="16384" width="9.1796875" style="17"/>
  </cols>
  <sheetData>
    <row r="1" spans="1:22">
      <c r="A1" s="2" t="s">
        <v>30</v>
      </c>
      <c r="B1" s="3" t="str">
        <f>'Info '!C2</f>
        <v>JSC TBC Bank</v>
      </c>
    </row>
    <row r="2" spans="1:22">
      <c r="A2" s="2" t="s">
        <v>31</v>
      </c>
      <c r="B2" s="283">
        <f>'1. key ratios '!B2</f>
        <v>45291</v>
      </c>
    </row>
    <row r="4" spans="1:22" ht="13.5" thickBot="1">
      <c r="A4" s="4" t="s">
        <v>243</v>
      </c>
      <c r="B4" s="82" t="s">
        <v>50</v>
      </c>
      <c r="V4" s="18" t="s">
        <v>35</v>
      </c>
    </row>
    <row r="5" spans="1:22" ht="12.75" customHeight="1">
      <c r="A5" s="83"/>
      <c r="B5" s="84"/>
      <c r="C5" s="714" t="s">
        <v>169</v>
      </c>
      <c r="D5" s="715"/>
      <c r="E5" s="715"/>
      <c r="F5" s="715"/>
      <c r="G5" s="715"/>
      <c r="H5" s="715"/>
      <c r="I5" s="715"/>
      <c r="J5" s="715"/>
      <c r="K5" s="715"/>
      <c r="L5" s="716"/>
      <c r="M5" s="717" t="s">
        <v>170</v>
      </c>
      <c r="N5" s="718"/>
      <c r="O5" s="718"/>
      <c r="P5" s="718"/>
      <c r="Q5" s="718"/>
      <c r="R5" s="718"/>
      <c r="S5" s="719"/>
      <c r="T5" s="722" t="s">
        <v>241</v>
      </c>
      <c r="U5" s="722" t="s">
        <v>242</v>
      </c>
      <c r="V5" s="720" t="s">
        <v>76</v>
      </c>
    </row>
    <row r="6" spans="1:22" s="50" customFormat="1" ht="100">
      <c r="A6" s="47"/>
      <c r="B6" s="85"/>
      <c r="C6" s="86" t="s">
        <v>65</v>
      </c>
      <c r="D6" s="138" t="s">
        <v>66</v>
      </c>
      <c r="E6" s="106" t="s">
        <v>172</v>
      </c>
      <c r="F6" s="106" t="s">
        <v>173</v>
      </c>
      <c r="G6" s="138" t="s">
        <v>176</v>
      </c>
      <c r="H6" s="138" t="s">
        <v>171</v>
      </c>
      <c r="I6" s="138" t="s">
        <v>67</v>
      </c>
      <c r="J6" s="138" t="s">
        <v>68</v>
      </c>
      <c r="K6" s="87" t="s">
        <v>69</v>
      </c>
      <c r="L6" s="88" t="s">
        <v>70</v>
      </c>
      <c r="M6" s="86" t="s">
        <v>174</v>
      </c>
      <c r="N6" s="87" t="s">
        <v>71</v>
      </c>
      <c r="O6" s="87" t="s">
        <v>72</v>
      </c>
      <c r="P6" s="87" t="s">
        <v>73</v>
      </c>
      <c r="Q6" s="87" t="s">
        <v>74</v>
      </c>
      <c r="R6" s="87" t="s">
        <v>75</v>
      </c>
      <c r="S6" s="158" t="s">
        <v>175</v>
      </c>
      <c r="T6" s="723"/>
      <c r="U6" s="723"/>
      <c r="V6" s="721"/>
    </row>
    <row r="7" spans="1:22" s="79" customFormat="1" ht="13">
      <c r="A7" s="89">
        <v>1</v>
      </c>
      <c r="B7" s="1" t="s">
        <v>51</v>
      </c>
      <c r="C7" s="618">
        <v>0</v>
      </c>
      <c r="D7" s="618">
        <v>0</v>
      </c>
      <c r="E7" s="618">
        <v>0</v>
      </c>
      <c r="F7" s="618">
        <v>0</v>
      </c>
      <c r="G7" s="618">
        <v>0</v>
      </c>
      <c r="H7" s="618">
        <v>0</v>
      </c>
      <c r="I7" s="618">
        <v>0</v>
      </c>
      <c r="J7" s="618">
        <v>0</v>
      </c>
      <c r="K7" s="618">
        <v>0</v>
      </c>
      <c r="L7" s="618">
        <v>0</v>
      </c>
      <c r="M7" s="618">
        <v>0</v>
      </c>
      <c r="N7" s="618">
        <v>0</v>
      </c>
      <c r="O7" s="618">
        <v>0</v>
      </c>
      <c r="P7" s="618">
        <v>0</v>
      </c>
      <c r="Q7" s="618">
        <v>0</v>
      </c>
      <c r="R7" s="618">
        <v>0</v>
      </c>
      <c r="S7" s="618">
        <v>0</v>
      </c>
      <c r="T7" s="618">
        <v>0</v>
      </c>
      <c r="U7" s="618">
        <v>0</v>
      </c>
      <c r="V7" s="619">
        <v>0</v>
      </c>
    </row>
    <row r="8" spans="1:22" s="79" customFormat="1" ht="13">
      <c r="A8" s="89">
        <v>2</v>
      </c>
      <c r="B8" s="1" t="s">
        <v>52</v>
      </c>
      <c r="C8" s="618">
        <v>0</v>
      </c>
      <c r="D8" s="618">
        <v>0</v>
      </c>
      <c r="E8" s="618">
        <v>0</v>
      </c>
      <c r="F8" s="618">
        <v>0</v>
      </c>
      <c r="G8" s="618">
        <v>0</v>
      </c>
      <c r="H8" s="618">
        <v>0</v>
      </c>
      <c r="I8" s="618">
        <v>0</v>
      </c>
      <c r="J8" s="618">
        <v>0</v>
      </c>
      <c r="K8" s="618">
        <v>0</v>
      </c>
      <c r="L8" s="618">
        <v>0</v>
      </c>
      <c r="M8" s="618">
        <v>0</v>
      </c>
      <c r="N8" s="618">
        <v>0</v>
      </c>
      <c r="O8" s="618">
        <v>0</v>
      </c>
      <c r="P8" s="618">
        <v>0</v>
      </c>
      <c r="Q8" s="618">
        <v>0</v>
      </c>
      <c r="R8" s="618">
        <v>0</v>
      </c>
      <c r="S8" s="618">
        <v>0</v>
      </c>
      <c r="T8" s="618">
        <v>0</v>
      </c>
      <c r="U8" s="618">
        <v>0</v>
      </c>
      <c r="V8" s="619">
        <v>0</v>
      </c>
    </row>
    <row r="9" spans="1:22" s="79" customFormat="1" ht="13">
      <c r="A9" s="89">
        <v>3</v>
      </c>
      <c r="B9" s="1" t="s">
        <v>165</v>
      </c>
      <c r="C9" s="618">
        <v>0</v>
      </c>
      <c r="D9" s="618">
        <v>0</v>
      </c>
      <c r="E9" s="618">
        <v>0</v>
      </c>
      <c r="F9" s="618">
        <v>0</v>
      </c>
      <c r="G9" s="618">
        <v>0</v>
      </c>
      <c r="H9" s="618">
        <v>0</v>
      </c>
      <c r="I9" s="618">
        <v>0</v>
      </c>
      <c r="J9" s="618">
        <v>0</v>
      </c>
      <c r="K9" s="618">
        <v>0</v>
      </c>
      <c r="L9" s="618">
        <v>0</v>
      </c>
      <c r="M9" s="618">
        <v>0</v>
      </c>
      <c r="N9" s="618">
        <v>0</v>
      </c>
      <c r="O9" s="618">
        <v>0</v>
      </c>
      <c r="P9" s="618">
        <v>0</v>
      </c>
      <c r="Q9" s="618">
        <v>0</v>
      </c>
      <c r="R9" s="618">
        <v>0</v>
      </c>
      <c r="S9" s="618">
        <v>0</v>
      </c>
      <c r="T9" s="618">
        <v>0</v>
      </c>
      <c r="U9" s="618">
        <v>0</v>
      </c>
      <c r="V9" s="619">
        <v>0</v>
      </c>
    </row>
    <row r="10" spans="1:22" s="79" customFormat="1" ht="13">
      <c r="A10" s="89">
        <v>4</v>
      </c>
      <c r="B10" s="1" t="s">
        <v>53</v>
      </c>
      <c r="C10" s="618">
        <v>0</v>
      </c>
      <c r="D10" s="618">
        <v>0</v>
      </c>
      <c r="E10" s="618">
        <v>0</v>
      </c>
      <c r="F10" s="618">
        <v>0</v>
      </c>
      <c r="G10" s="618">
        <v>0</v>
      </c>
      <c r="H10" s="618">
        <v>0</v>
      </c>
      <c r="I10" s="618">
        <v>0</v>
      </c>
      <c r="J10" s="618">
        <v>0</v>
      </c>
      <c r="K10" s="618">
        <v>0</v>
      </c>
      <c r="L10" s="618">
        <v>0</v>
      </c>
      <c r="M10" s="618">
        <v>0</v>
      </c>
      <c r="N10" s="618">
        <v>0</v>
      </c>
      <c r="O10" s="618">
        <v>0</v>
      </c>
      <c r="P10" s="618">
        <v>0</v>
      </c>
      <c r="Q10" s="618">
        <v>0</v>
      </c>
      <c r="R10" s="618">
        <v>0</v>
      </c>
      <c r="S10" s="618">
        <v>0</v>
      </c>
      <c r="T10" s="618">
        <v>0</v>
      </c>
      <c r="U10" s="618">
        <v>0</v>
      </c>
      <c r="V10" s="619">
        <v>0</v>
      </c>
    </row>
    <row r="11" spans="1:22" s="79" customFormat="1" ht="13">
      <c r="A11" s="89">
        <v>5</v>
      </c>
      <c r="B11" s="1" t="s">
        <v>54</v>
      </c>
      <c r="C11" s="618">
        <v>0</v>
      </c>
      <c r="D11" s="618">
        <v>0</v>
      </c>
      <c r="E11" s="618">
        <v>0</v>
      </c>
      <c r="F11" s="618">
        <v>0</v>
      </c>
      <c r="G11" s="618">
        <v>0</v>
      </c>
      <c r="H11" s="618">
        <v>0</v>
      </c>
      <c r="I11" s="618">
        <v>0</v>
      </c>
      <c r="J11" s="618">
        <v>0</v>
      </c>
      <c r="K11" s="618">
        <v>0</v>
      </c>
      <c r="L11" s="618">
        <v>0</v>
      </c>
      <c r="M11" s="618">
        <v>0</v>
      </c>
      <c r="N11" s="618">
        <v>0</v>
      </c>
      <c r="O11" s="618">
        <v>0</v>
      </c>
      <c r="P11" s="618">
        <v>0</v>
      </c>
      <c r="Q11" s="618">
        <v>0</v>
      </c>
      <c r="R11" s="618">
        <v>0</v>
      </c>
      <c r="S11" s="618">
        <v>0</v>
      </c>
      <c r="T11" s="618">
        <v>0</v>
      </c>
      <c r="U11" s="618">
        <v>0</v>
      </c>
      <c r="V11" s="619">
        <v>0</v>
      </c>
    </row>
    <row r="12" spans="1:22" s="79" customFormat="1" ht="13">
      <c r="A12" s="89">
        <v>6</v>
      </c>
      <c r="B12" s="1" t="s">
        <v>55</v>
      </c>
      <c r="C12" s="618">
        <v>0</v>
      </c>
      <c r="D12" s="618">
        <v>0</v>
      </c>
      <c r="E12" s="618">
        <v>0</v>
      </c>
      <c r="F12" s="618">
        <v>0</v>
      </c>
      <c r="G12" s="618">
        <v>0</v>
      </c>
      <c r="H12" s="618">
        <v>0</v>
      </c>
      <c r="I12" s="618">
        <v>0</v>
      </c>
      <c r="J12" s="618">
        <v>0</v>
      </c>
      <c r="K12" s="618">
        <v>0</v>
      </c>
      <c r="L12" s="618">
        <v>0</v>
      </c>
      <c r="M12" s="618">
        <v>0</v>
      </c>
      <c r="N12" s="618">
        <v>0</v>
      </c>
      <c r="O12" s="618">
        <v>0</v>
      </c>
      <c r="P12" s="618">
        <v>0</v>
      </c>
      <c r="Q12" s="618">
        <v>0</v>
      </c>
      <c r="R12" s="618">
        <v>152.18</v>
      </c>
      <c r="S12" s="618">
        <v>0</v>
      </c>
      <c r="T12" s="618">
        <v>152.18</v>
      </c>
      <c r="U12" s="618">
        <v>364747.696</v>
      </c>
      <c r="V12" s="619">
        <v>152.18</v>
      </c>
    </row>
    <row r="13" spans="1:22" s="79" customFormat="1" ht="13">
      <c r="A13" s="89">
        <v>7</v>
      </c>
      <c r="B13" s="1" t="s">
        <v>56</v>
      </c>
      <c r="C13" s="618">
        <v>0</v>
      </c>
      <c r="D13" s="618">
        <v>187518237.77000001</v>
      </c>
      <c r="E13" s="618">
        <v>0</v>
      </c>
      <c r="F13" s="618">
        <v>0</v>
      </c>
      <c r="G13" s="618">
        <v>0</v>
      </c>
      <c r="H13" s="618">
        <v>0</v>
      </c>
      <c r="I13" s="618">
        <v>0</v>
      </c>
      <c r="J13" s="618">
        <v>0</v>
      </c>
      <c r="K13" s="618">
        <v>0</v>
      </c>
      <c r="L13" s="618">
        <v>0</v>
      </c>
      <c r="M13" s="618">
        <v>21363904.84</v>
      </c>
      <c r="N13" s="618">
        <v>0</v>
      </c>
      <c r="O13" s="618">
        <v>35059992.75</v>
      </c>
      <c r="P13" s="618">
        <v>0</v>
      </c>
      <c r="Q13" s="618">
        <v>0</v>
      </c>
      <c r="R13" s="618">
        <v>0</v>
      </c>
      <c r="S13" s="618">
        <v>0</v>
      </c>
      <c r="T13" s="618">
        <v>243942135.36000001</v>
      </c>
      <c r="U13" s="618">
        <v>143343921.95300001</v>
      </c>
      <c r="V13" s="619">
        <v>243942135.36000001</v>
      </c>
    </row>
    <row r="14" spans="1:22" s="79" customFormat="1" ht="13">
      <c r="A14" s="89">
        <v>8</v>
      </c>
      <c r="B14" s="1" t="s">
        <v>57</v>
      </c>
      <c r="C14" s="618">
        <v>0</v>
      </c>
      <c r="D14" s="618">
        <v>63279886.419999987</v>
      </c>
      <c r="E14" s="618">
        <v>0</v>
      </c>
      <c r="F14" s="618">
        <v>0</v>
      </c>
      <c r="G14" s="618">
        <v>0</v>
      </c>
      <c r="H14" s="618">
        <v>0</v>
      </c>
      <c r="I14" s="618">
        <v>0</v>
      </c>
      <c r="J14" s="618">
        <v>0</v>
      </c>
      <c r="K14" s="618">
        <v>0</v>
      </c>
      <c r="L14" s="618">
        <v>0</v>
      </c>
      <c r="M14" s="618">
        <v>1409539.3</v>
      </c>
      <c r="N14" s="618">
        <v>0</v>
      </c>
      <c r="O14" s="618">
        <v>30660519.770000003</v>
      </c>
      <c r="P14" s="618">
        <v>0</v>
      </c>
      <c r="Q14" s="618">
        <v>0</v>
      </c>
      <c r="R14" s="618">
        <v>0</v>
      </c>
      <c r="S14" s="618">
        <v>0</v>
      </c>
      <c r="T14" s="618">
        <v>95349945.489999995</v>
      </c>
      <c r="U14" s="618">
        <v>11159089.047900001</v>
      </c>
      <c r="V14" s="619">
        <v>95349945.48999998</v>
      </c>
    </row>
    <row r="15" spans="1:22" s="79" customFormat="1" ht="13">
      <c r="A15" s="89">
        <v>9</v>
      </c>
      <c r="B15" s="1" t="s">
        <v>58</v>
      </c>
      <c r="C15" s="618">
        <v>0</v>
      </c>
      <c r="D15" s="618">
        <v>6929700.8699999973</v>
      </c>
      <c r="E15" s="618">
        <v>0</v>
      </c>
      <c r="F15" s="618">
        <v>0</v>
      </c>
      <c r="G15" s="618">
        <v>0</v>
      </c>
      <c r="H15" s="618">
        <v>0</v>
      </c>
      <c r="I15" s="618">
        <v>0</v>
      </c>
      <c r="J15" s="618">
        <v>0</v>
      </c>
      <c r="K15" s="618">
        <v>0</v>
      </c>
      <c r="L15" s="618">
        <v>0</v>
      </c>
      <c r="M15" s="618">
        <v>24605.890000000003</v>
      </c>
      <c r="N15" s="618">
        <v>0</v>
      </c>
      <c r="O15" s="618">
        <v>1707652.79</v>
      </c>
      <c r="P15" s="618">
        <v>0</v>
      </c>
      <c r="Q15" s="618">
        <v>0</v>
      </c>
      <c r="R15" s="618">
        <v>0</v>
      </c>
      <c r="S15" s="618">
        <v>0</v>
      </c>
      <c r="T15" s="618">
        <v>8661959.549999997</v>
      </c>
      <c r="U15" s="618">
        <v>163084.0295</v>
      </c>
      <c r="V15" s="619">
        <v>8661959.549999997</v>
      </c>
    </row>
    <row r="16" spans="1:22" s="79" customFormat="1" ht="13">
      <c r="A16" s="89">
        <v>10</v>
      </c>
      <c r="B16" s="1" t="s">
        <v>59</v>
      </c>
      <c r="C16" s="618">
        <v>0</v>
      </c>
      <c r="D16" s="618">
        <v>270616.44</v>
      </c>
      <c r="E16" s="618">
        <v>0</v>
      </c>
      <c r="F16" s="618">
        <v>0</v>
      </c>
      <c r="G16" s="618">
        <v>0</v>
      </c>
      <c r="H16" s="618">
        <v>0</v>
      </c>
      <c r="I16" s="618">
        <v>0</v>
      </c>
      <c r="J16" s="618">
        <v>0</v>
      </c>
      <c r="K16" s="618">
        <v>0</v>
      </c>
      <c r="L16" s="618">
        <v>0</v>
      </c>
      <c r="M16" s="618">
        <v>2005021.5699999998</v>
      </c>
      <c r="N16" s="618">
        <v>0</v>
      </c>
      <c r="O16" s="618">
        <v>2147062.6</v>
      </c>
      <c r="P16" s="618">
        <v>0</v>
      </c>
      <c r="Q16" s="618">
        <v>0</v>
      </c>
      <c r="R16" s="618">
        <v>0</v>
      </c>
      <c r="S16" s="618">
        <v>0</v>
      </c>
      <c r="T16" s="618">
        <v>4422700.6100000003</v>
      </c>
      <c r="U16" s="618">
        <v>670422.60479999997</v>
      </c>
      <c r="V16" s="619">
        <v>4422700.6099999994</v>
      </c>
    </row>
    <row r="17" spans="1:22" s="79" customFormat="1" ht="13">
      <c r="A17" s="89">
        <v>11</v>
      </c>
      <c r="B17" s="1" t="s">
        <v>60</v>
      </c>
      <c r="C17" s="618">
        <v>0</v>
      </c>
      <c r="D17" s="618">
        <v>52122475.650000006</v>
      </c>
      <c r="E17" s="618">
        <v>0</v>
      </c>
      <c r="F17" s="618">
        <v>0</v>
      </c>
      <c r="G17" s="618">
        <v>0</v>
      </c>
      <c r="H17" s="618">
        <v>0</v>
      </c>
      <c r="I17" s="618">
        <v>0</v>
      </c>
      <c r="J17" s="618">
        <v>0</v>
      </c>
      <c r="K17" s="618">
        <v>0</v>
      </c>
      <c r="L17" s="618">
        <v>0</v>
      </c>
      <c r="M17" s="618">
        <v>0</v>
      </c>
      <c r="N17" s="618">
        <v>0</v>
      </c>
      <c r="O17" s="618">
        <v>0</v>
      </c>
      <c r="P17" s="618">
        <v>0</v>
      </c>
      <c r="Q17" s="618">
        <v>0</v>
      </c>
      <c r="R17" s="618">
        <v>0</v>
      </c>
      <c r="S17" s="618">
        <v>0</v>
      </c>
      <c r="T17" s="618">
        <v>52122475.650000006</v>
      </c>
      <c r="U17" s="618">
        <v>0</v>
      </c>
      <c r="V17" s="619">
        <v>52122475.650000006</v>
      </c>
    </row>
    <row r="18" spans="1:22" s="79" customFormat="1" ht="13">
      <c r="A18" s="89">
        <v>12</v>
      </c>
      <c r="B18" s="1" t="s">
        <v>61</v>
      </c>
      <c r="C18" s="618">
        <v>0</v>
      </c>
      <c r="D18" s="618">
        <v>0</v>
      </c>
      <c r="E18" s="618">
        <v>0</v>
      </c>
      <c r="F18" s="618">
        <v>0</v>
      </c>
      <c r="G18" s="618">
        <v>0</v>
      </c>
      <c r="H18" s="618">
        <v>0</v>
      </c>
      <c r="I18" s="618">
        <v>0</v>
      </c>
      <c r="J18" s="618">
        <v>0</v>
      </c>
      <c r="K18" s="618">
        <v>0</v>
      </c>
      <c r="L18" s="618">
        <v>0</v>
      </c>
      <c r="M18" s="618">
        <v>0</v>
      </c>
      <c r="N18" s="618">
        <v>0</v>
      </c>
      <c r="O18" s="618">
        <v>0</v>
      </c>
      <c r="P18" s="618">
        <v>0</v>
      </c>
      <c r="Q18" s="618">
        <v>0</v>
      </c>
      <c r="R18" s="618">
        <v>0</v>
      </c>
      <c r="S18" s="618">
        <v>0</v>
      </c>
      <c r="T18" s="618">
        <v>0</v>
      </c>
      <c r="U18" s="618">
        <v>0</v>
      </c>
      <c r="V18" s="619">
        <v>0</v>
      </c>
    </row>
    <row r="19" spans="1:22" s="79" customFormat="1" ht="13">
      <c r="A19" s="89">
        <v>13</v>
      </c>
      <c r="B19" s="1" t="s">
        <v>62</v>
      </c>
      <c r="C19" s="618">
        <v>0</v>
      </c>
      <c r="D19" s="618">
        <v>0</v>
      </c>
      <c r="E19" s="618">
        <v>0</v>
      </c>
      <c r="F19" s="618">
        <v>0</v>
      </c>
      <c r="G19" s="618">
        <v>0</v>
      </c>
      <c r="H19" s="618">
        <v>0</v>
      </c>
      <c r="I19" s="618">
        <v>0</v>
      </c>
      <c r="J19" s="618">
        <v>0</v>
      </c>
      <c r="K19" s="618">
        <v>0</v>
      </c>
      <c r="L19" s="618">
        <v>0</v>
      </c>
      <c r="M19" s="618">
        <v>0</v>
      </c>
      <c r="N19" s="618">
        <v>0</v>
      </c>
      <c r="O19" s="618">
        <v>0</v>
      </c>
      <c r="P19" s="618">
        <v>0</v>
      </c>
      <c r="Q19" s="618">
        <v>0</v>
      </c>
      <c r="R19" s="618">
        <v>0</v>
      </c>
      <c r="S19" s="618">
        <v>0</v>
      </c>
      <c r="T19" s="618">
        <v>0</v>
      </c>
      <c r="U19" s="618">
        <v>0</v>
      </c>
      <c r="V19" s="619">
        <v>0</v>
      </c>
    </row>
    <row r="20" spans="1:22" s="79" customFormat="1" ht="13">
      <c r="A20" s="89">
        <v>14</v>
      </c>
      <c r="B20" s="1" t="s">
        <v>63</v>
      </c>
      <c r="C20" s="618">
        <v>0</v>
      </c>
      <c r="D20" s="618">
        <v>326401391.62999994</v>
      </c>
      <c r="E20" s="618">
        <v>0</v>
      </c>
      <c r="F20" s="618">
        <v>0</v>
      </c>
      <c r="G20" s="618">
        <v>0</v>
      </c>
      <c r="H20" s="618">
        <v>0</v>
      </c>
      <c r="I20" s="618">
        <v>0</v>
      </c>
      <c r="J20" s="618">
        <v>0</v>
      </c>
      <c r="K20" s="618">
        <v>0</v>
      </c>
      <c r="L20" s="618">
        <v>0</v>
      </c>
      <c r="M20" s="618">
        <v>35052663.600000001</v>
      </c>
      <c r="N20" s="618">
        <v>0</v>
      </c>
      <c r="O20" s="618">
        <v>10668213.82</v>
      </c>
      <c r="P20" s="618">
        <v>0</v>
      </c>
      <c r="Q20" s="618">
        <v>0</v>
      </c>
      <c r="R20" s="618">
        <v>0</v>
      </c>
      <c r="S20" s="618">
        <v>0</v>
      </c>
      <c r="T20" s="618">
        <v>372122269.04999995</v>
      </c>
      <c r="U20" s="618">
        <v>16006580.2596</v>
      </c>
      <c r="V20" s="619">
        <v>372122269.04999995</v>
      </c>
    </row>
    <row r="21" spans="1:22" ht="13.5" thickBot="1">
      <c r="A21" s="80"/>
      <c r="B21" s="90" t="s">
        <v>64</v>
      </c>
      <c r="C21" s="620">
        <v>0</v>
      </c>
      <c r="D21" s="171">
        <v>636522308.77999997</v>
      </c>
      <c r="E21" s="171">
        <v>0</v>
      </c>
      <c r="F21" s="171">
        <v>0</v>
      </c>
      <c r="G21" s="171">
        <v>0</v>
      </c>
      <c r="H21" s="171">
        <v>0</v>
      </c>
      <c r="I21" s="171">
        <v>0</v>
      </c>
      <c r="J21" s="171">
        <v>0</v>
      </c>
      <c r="K21" s="171">
        <v>0</v>
      </c>
      <c r="L21" s="621">
        <v>0</v>
      </c>
      <c r="M21" s="620">
        <v>59855735.200000003</v>
      </c>
      <c r="N21" s="171">
        <v>0</v>
      </c>
      <c r="O21" s="171">
        <v>80243441.729999989</v>
      </c>
      <c r="P21" s="171">
        <v>0</v>
      </c>
      <c r="Q21" s="171">
        <v>0</v>
      </c>
      <c r="R21" s="171">
        <v>152.18</v>
      </c>
      <c r="S21" s="621">
        <v>0</v>
      </c>
      <c r="T21" s="621">
        <v>776621637.88999999</v>
      </c>
      <c r="U21" s="621">
        <v>171707845.59080002</v>
      </c>
      <c r="V21" s="622">
        <v>776621637.88999999</v>
      </c>
    </row>
    <row r="23" spans="1:22">
      <c r="C23" s="117"/>
      <c r="D23" s="117"/>
      <c r="E23" s="117"/>
      <c r="F23" s="117"/>
      <c r="G23" s="117"/>
      <c r="H23" s="117"/>
      <c r="I23" s="117"/>
      <c r="J23" s="117"/>
      <c r="K23" s="117"/>
      <c r="L23" s="117"/>
      <c r="M23" s="117"/>
      <c r="N23" s="117"/>
      <c r="O23" s="117"/>
      <c r="P23" s="117"/>
      <c r="Q23" s="117"/>
      <c r="R23" s="117"/>
      <c r="S23" s="117"/>
      <c r="T23" s="117"/>
      <c r="U23" s="117"/>
      <c r="V23" s="117"/>
    </row>
    <row r="24" spans="1:22">
      <c r="A24" s="7"/>
      <c r="B24" s="7"/>
      <c r="C24" s="26"/>
      <c r="D24" s="26"/>
      <c r="E24" s="26"/>
    </row>
    <row r="25" spans="1:22">
      <c r="A25" s="91"/>
      <c r="B25" s="91"/>
      <c r="C25" s="7"/>
      <c r="D25" s="26"/>
      <c r="E25" s="26"/>
    </row>
    <row r="26" spans="1:22">
      <c r="A26" s="91"/>
      <c r="B26" s="27"/>
      <c r="C26" s="7"/>
      <c r="D26" s="26"/>
      <c r="E26" s="26"/>
    </row>
    <row r="27" spans="1:22">
      <c r="A27" s="91"/>
      <c r="B27" s="91"/>
      <c r="C27" s="7"/>
      <c r="D27" s="26"/>
      <c r="E27" s="26"/>
    </row>
    <row r="28" spans="1:22">
      <c r="A28" s="91"/>
      <c r="B28" s="27"/>
      <c r="C28" s="7"/>
      <c r="D28" s="26"/>
      <c r="E28" s="2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85" zoomScaleNormal="85" workbookViewId="0">
      <pane xSplit="1" ySplit="7" topLeftCell="B8" activePane="bottomRight" state="frozen"/>
      <selection activeCell="C13" sqref="C13"/>
      <selection pane="topRight" activeCell="C13" sqref="C13"/>
      <selection pane="bottomLeft" activeCell="C13" sqref="C13"/>
      <selection pane="bottomRight" activeCell="B8" sqref="B8"/>
    </sheetView>
  </sheetViews>
  <sheetFormatPr defaultColWidth="9.1796875" defaultRowHeight="13"/>
  <cols>
    <col min="1" max="1" width="10.54296875" style="4" bestFit="1" customWidth="1"/>
    <col min="2" max="2" width="101.81640625" style="4" customWidth="1"/>
    <col min="3" max="3" width="13.81640625" style="166" customWidth="1"/>
    <col min="4" max="4" width="14.81640625" style="166" bestFit="1" customWidth="1"/>
    <col min="5" max="5" width="17.81640625" style="166" customWidth="1"/>
    <col min="6" max="6" width="15.81640625" style="166" customWidth="1"/>
    <col min="7" max="7" width="17.453125" style="166" customWidth="1"/>
    <col min="8" max="8" width="15.1796875" style="166" customWidth="1"/>
    <col min="9" max="16384" width="9.1796875" style="17"/>
  </cols>
  <sheetData>
    <row r="1" spans="1:9">
      <c r="A1" s="2" t="s">
        <v>30</v>
      </c>
      <c r="B1" s="4" t="str">
        <f>'Info '!C2</f>
        <v>JSC TBC Bank</v>
      </c>
      <c r="C1" s="3"/>
    </row>
    <row r="2" spans="1:9">
      <c r="A2" s="2" t="s">
        <v>31</v>
      </c>
      <c r="B2" s="283">
        <f>'1. key ratios '!B2</f>
        <v>45291</v>
      </c>
      <c r="C2" s="283"/>
    </row>
    <row r="4" spans="1:9" ht="13.5" thickBot="1">
      <c r="A4" s="2" t="s">
        <v>150</v>
      </c>
      <c r="B4" s="82" t="s">
        <v>252</v>
      </c>
    </row>
    <row r="5" spans="1:9">
      <c r="A5" s="83"/>
      <c r="B5" s="92"/>
      <c r="C5" s="167" t="s">
        <v>0</v>
      </c>
      <c r="D5" s="167" t="s">
        <v>1</v>
      </c>
      <c r="E5" s="167" t="s">
        <v>2</v>
      </c>
      <c r="F5" s="167" t="s">
        <v>3</v>
      </c>
      <c r="G5" s="168" t="s">
        <v>4</v>
      </c>
      <c r="H5" s="169" t="s">
        <v>5</v>
      </c>
      <c r="I5" s="93"/>
    </row>
    <row r="6" spans="1:9" s="93" customFormat="1" ht="12.75" customHeight="1">
      <c r="A6" s="94"/>
      <c r="B6" s="726" t="s">
        <v>149</v>
      </c>
      <c r="C6" s="728" t="s">
        <v>245</v>
      </c>
      <c r="D6" s="730" t="s">
        <v>244</v>
      </c>
      <c r="E6" s="731"/>
      <c r="F6" s="728" t="s">
        <v>249</v>
      </c>
      <c r="G6" s="728" t="s">
        <v>250</v>
      </c>
      <c r="H6" s="724" t="s">
        <v>248</v>
      </c>
    </row>
    <row r="7" spans="1:9" ht="39">
      <c r="A7" s="96"/>
      <c r="B7" s="727"/>
      <c r="C7" s="729"/>
      <c r="D7" s="170" t="s">
        <v>247</v>
      </c>
      <c r="E7" s="170" t="s">
        <v>246</v>
      </c>
      <c r="F7" s="729"/>
      <c r="G7" s="729"/>
      <c r="H7" s="725"/>
      <c r="I7" s="93"/>
    </row>
    <row r="8" spans="1:9">
      <c r="A8" s="94">
        <v>1</v>
      </c>
      <c r="B8" s="1" t="s">
        <v>51</v>
      </c>
      <c r="C8" s="623">
        <v>4532235044.7652397</v>
      </c>
      <c r="D8" s="623">
        <v>0</v>
      </c>
      <c r="E8" s="623">
        <v>0</v>
      </c>
      <c r="F8" s="623">
        <v>1607290174.6333671</v>
      </c>
      <c r="G8" s="623">
        <v>1607290174.6333671</v>
      </c>
      <c r="H8" s="624">
        <v>0.35463522053866059</v>
      </c>
    </row>
    <row r="9" spans="1:9" ht="15" customHeight="1">
      <c r="A9" s="94">
        <v>2</v>
      </c>
      <c r="B9" s="1" t="s">
        <v>52</v>
      </c>
      <c r="C9" s="623">
        <v>0</v>
      </c>
      <c r="D9" s="623">
        <v>0</v>
      </c>
      <c r="E9" s="623">
        <v>0</v>
      </c>
      <c r="F9" s="623">
        <v>0</v>
      </c>
      <c r="G9" s="623">
        <v>0</v>
      </c>
      <c r="H9" s="624"/>
    </row>
    <row r="10" spans="1:9">
      <c r="A10" s="94">
        <v>3</v>
      </c>
      <c r="B10" s="1" t="s">
        <v>165</v>
      </c>
      <c r="C10" s="623">
        <v>303864771.29000002</v>
      </c>
      <c r="D10" s="623">
        <v>0</v>
      </c>
      <c r="E10" s="623">
        <v>0</v>
      </c>
      <c r="F10" s="623">
        <v>0</v>
      </c>
      <c r="G10" s="623">
        <v>0</v>
      </c>
      <c r="H10" s="624">
        <v>0</v>
      </c>
    </row>
    <row r="11" spans="1:9">
      <c r="A11" s="94">
        <v>4</v>
      </c>
      <c r="B11" s="1" t="s">
        <v>53</v>
      </c>
      <c r="C11" s="623">
        <v>711280791.31039703</v>
      </c>
      <c r="D11" s="623">
        <v>0</v>
      </c>
      <c r="E11" s="623">
        <v>0</v>
      </c>
      <c r="F11" s="623">
        <v>0</v>
      </c>
      <c r="G11" s="623">
        <v>0</v>
      </c>
      <c r="H11" s="624">
        <v>0</v>
      </c>
    </row>
    <row r="12" spans="1:9">
      <c r="A12" s="94">
        <v>5</v>
      </c>
      <c r="B12" s="1" t="s">
        <v>54</v>
      </c>
      <c r="C12" s="623">
        <v>0</v>
      </c>
      <c r="D12" s="623">
        <v>0</v>
      </c>
      <c r="E12" s="623">
        <v>0</v>
      </c>
      <c r="F12" s="623">
        <v>0</v>
      </c>
      <c r="G12" s="623">
        <v>0</v>
      </c>
      <c r="H12" s="624"/>
    </row>
    <row r="13" spans="1:9">
      <c r="A13" s="94">
        <v>6</v>
      </c>
      <c r="B13" s="1" t="s">
        <v>55</v>
      </c>
      <c r="C13" s="623">
        <v>2011481666.524859</v>
      </c>
      <c r="D13" s="623">
        <v>496350795.46999997</v>
      </c>
      <c r="E13" s="623">
        <v>248963684.74000001</v>
      </c>
      <c r="F13" s="623">
        <v>525082681.85008836</v>
      </c>
      <c r="G13" s="623">
        <v>524717781.97408837</v>
      </c>
      <c r="H13" s="624">
        <v>0.23213026657798927</v>
      </c>
    </row>
    <row r="14" spans="1:9">
      <c r="A14" s="94">
        <v>7</v>
      </c>
      <c r="B14" s="1" t="s">
        <v>56</v>
      </c>
      <c r="C14" s="623">
        <v>7958384392.1938629</v>
      </c>
      <c r="D14" s="623">
        <v>2310380197.4647002</v>
      </c>
      <c r="E14" s="623">
        <v>1166970231.8471501</v>
      </c>
      <c r="F14" s="623">
        <v>9125354624.0410137</v>
      </c>
      <c r="G14" s="623">
        <v>8738068566.728014</v>
      </c>
      <c r="H14" s="624">
        <v>0.95755934171668422</v>
      </c>
    </row>
    <row r="15" spans="1:9">
      <c r="A15" s="94">
        <v>8</v>
      </c>
      <c r="B15" s="1" t="s">
        <v>57</v>
      </c>
      <c r="C15" s="623">
        <v>5870662542.7100077</v>
      </c>
      <c r="D15" s="623">
        <v>383191003.46210003</v>
      </c>
      <c r="E15" s="623">
        <v>108012677.37815</v>
      </c>
      <c r="F15" s="623">
        <v>4484006415.0661182</v>
      </c>
      <c r="G15" s="623">
        <v>4377497380.5282183</v>
      </c>
      <c r="H15" s="624">
        <v>0.73218517805081085</v>
      </c>
    </row>
    <row r="16" spans="1:9">
      <c r="A16" s="94">
        <v>9</v>
      </c>
      <c r="B16" s="1" t="s">
        <v>58</v>
      </c>
      <c r="C16" s="623">
        <v>4145137023.2199998</v>
      </c>
      <c r="D16" s="623">
        <v>40984603.159599997</v>
      </c>
      <c r="E16" s="623">
        <v>14212168.36545</v>
      </c>
      <c r="F16" s="623">
        <v>1455772217.0549073</v>
      </c>
      <c r="G16" s="623">
        <v>1446947173.4754074</v>
      </c>
      <c r="H16" s="624">
        <v>0.34787826335972138</v>
      </c>
    </row>
    <row r="17" spans="1:8">
      <c r="A17" s="94">
        <v>10</v>
      </c>
      <c r="B17" s="1" t="s">
        <v>59</v>
      </c>
      <c r="C17" s="623">
        <v>164342165.38000005</v>
      </c>
      <c r="D17" s="623">
        <v>3608932.75</v>
      </c>
      <c r="E17" s="623">
        <v>768992.70500000007</v>
      </c>
      <c r="F17" s="623">
        <v>205014834.64000005</v>
      </c>
      <c r="G17" s="623">
        <v>199921711.42520002</v>
      </c>
      <c r="H17" s="624">
        <v>1.2108310167764633</v>
      </c>
    </row>
    <row r="18" spans="1:8">
      <c r="A18" s="94">
        <v>11</v>
      </c>
      <c r="B18" s="1" t="s">
        <v>60</v>
      </c>
      <c r="C18" s="623">
        <v>355918655.30629998</v>
      </c>
      <c r="D18" s="623">
        <v>68533.594700000001</v>
      </c>
      <c r="E18" s="623">
        <v>0</v>
      </c>
      <c r="F18" s="623">
        <v>366254599.23574996</v>
      </c>
      <c r="G18" s="623">
        <v>314132123.58574998</v>
      </c>
      <c r="H18" s="624">
        <v>0.88259527535978988</v>
      </c>
    </row>
    <row r="19" spans="1:8">
      <c r="A19" s="94">
        <v>12</v>
      </c>
      <c r="B19" s="1" t="s">
        <v>61</v>
      </c>
      <c r="C19" s="623">
        <v>0</v>
      </c>
      <c r="D19" s="623">
        <v>0</v>
      </c>
      <c r="E19" s="623">
        <v>0</v>
      </c>
      <c r="F19" s="623">
        <v>0</v>
      </c>
      <c r="G19" s="623">
        <v>0</v>
      </c>
      <c r="H19" s="624"/>
    </row>
    <row r="20" spans="1:8">
      <c r="A20" s="94">
        <v>13</v>
      </c>
      <c r="B20" s="1" t="s">
        <v>144</v>
      </c>
      <c r="C20" s="623">
        <v>0</v>
      </c>
      <c r="D20" s="623">
        <v>0</v>
      </c>
      <c r="E20" s="623">
        <v>0</v>
      </c>
      <c r="F20" s="623">
        <v>0</v>
      </c>
      <c r="G20" s="623">
        <v>0</v>
      </c>
      <c r="H20" s="624"/>
    </row>
    <row r="21" spans="1:8">
      <c r="A21" s="94">
        <v>14</v>
      </c>
      <c r="B21" s="1" t="s">
        <v>63</v>
      </c>
      <c r="C21" s="623">
        <v>4942493395.8109989</v>
      </c>
      <c r="D21" s="623">
        <v>234372089.5889</v>
      </c>
      <c r="E21" s="623">
        <v>67573637.390249997</v>
      </c>
      <c r="F21" s="623">
        <v>4138071625.1620498</v>
      </c>
      <c r="G21" s="623">
        <v>3749942775.8524499</v>
      </c>
      <c r="H21" s="624">
        <v>0.74848155743265055</v>
      </c>
    </row>
    <row r="22" spans="1:8" ht="13.5" thickBot="1">
      <c r="A22" s="97"/>
      <c r="B22" s="98" t="s">
        <v>64</v>
      </c>
      <c r="C22" s="171">
        <v>30995800448.511665</v>
      </c>
      <c r="D22" s="171">
        <v>3468956155.4899998</v>
      </c>
      <c r="E22" s="171">
        <v>1606501392.4259999</v>
      </c>
      <c r="F22" s="171">
        <v>21906847171.683292</v>
      </c>
      <c r="G22" s="171">
        <v>20958517688.202496</v>
      </c>
      <c r="H22" s="172">
        <v>0.64285392456202461</v>
      </c>
    </row>
    <row r="24" spans="1:8">
      <c r="C24" s="531"/>
      <c r="D24" s="531"/>
      <c r="E24" s="531"/>
      <c r="F24" s="531"/>
      <c r="G24" s="531"/>
      <c r="H24" s="531"/>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85" zoomScaleNormal="85" workbookViewId="0">
      <pane xSplit="2" ySplit="6" topLeftCell="C7" activePane="bottomRight" state="frozen"/>
      <selection activeCell="C13" sqref="C13"/>
      <selection pane="topRight" activeCell="C13" sqref="C13"/>
      <selection pane="bottomLeft" activeCell="C13" sqref="C13"/>
      <selection pane="bottomRight" activeCell="C7" sqref="C7"/>
    </sheetView>
  </sheetViews>
  <sheetFormatPr defaultColWidth="9.1796875" defaultRowHeight="13"/>
  <cols>
    <col min="1" max="1" width="10.54296875" style="166" bestFit="1" customWidth="1"/>
    <col min="2" max="2" width="104.1796875" style="166" customWidth="1"/>
    <col min="3" max="5" width="13.6328125" style="166" bestFit="1" customWidth="1"/>
    <col min="6" max="11" width="12.81640625" style="166" customWidth="1"/>
    <col min="12" max="16384" width="9.1796875" style="166"/>
  </cols>
  <sheetData>
    <row r="1" spans="1:11">
      <c r="A1" s="166" t="s">
        <v>30</v>
      </c>
      <c r="B1" s="3" t="str">
        <f>'Info '!C2</f>
        <v>JSC TBC Bank</v>
      </c>
    </row>
    <row r="2" spans="1:11">
      <c r="A2" s="166" t="s">
        <v>31</v>
      </c>
      <c r="B2" s="283">
        <f>'1. key ratios '!B2</f>
        <v>45291</v>
      </c>
      <c r="C2" s="182"/>
      <c r="D2" s="182"/>
    </row>
    <row r="3" spans="1:11">
      <c r="B3" s="182"/>
      <c r="C3" s="182"/>
      <c r="D3" s="182"/>
    </row>
    <row r="4" spans="1:11" ht="13.5" thickBot="1">
      <c r="A4" s="166" t="s">
        <v>146</v>
      </c>
      <c r="B4" s="206" t="s">
        <v>253</v>
      </c>
      <c r="C4" s="182"/>
      <c r="D4" s="182"/>
    </row>
    <row r="5" spans="1:11" ht="30" customHeight="1">
      <c r="A5" s="732"/>
      <c r="B5" s="733"/>
      <c r="C5" s="734" t="s">
        <v>305</v>
      </c>
      <c r="D5" s="734"/>
      <c r="E5" s="734"/>
      <c r="F5" s="734" t="s">
        <v>306</v>
      </c>
      <c r="G5" s="734"/>
      <c r="H5" s="734"/>
      <c r="I5" s="734" t="s">
        <v>307</v>
      </c>
      <c r="J5" s="734"/>
      <c r="K5" s="735"/>
    </row>
    <row r="6" spans="1:11">
      <c r="A6" s="183"/>
      <c r="B6" s="184"/>
      <c r="C6" s="19" t="s">
        <v>32</v>
      </c>
      <c r="D6" s="19" t="s">
        <v>33</v>
      </c>
      <c r="E6" s="19" t="s">
        <v>34</v>
      </c>
      <c r="F6" s="19" t="s">
        <v>32</v>
      </c>
      <c r="G6" s="19" t="s">
        <v>33</v>
      </c>
      <c r="H6" s="19" t="s">
        <v>34</v>
      </c>
      <c r="I6" s="19" t="s">
        <v>32</v>
      </c>
      <c r="J6" s="19" t="s">
        <v>33</v>
      </c>
      <c r="K6" s="19" t="s">
        <v>34</v>
      </c>
    </row>
    <row r="7" spans="1:11">
      <c r="A7" s="185" t="s">
        <v>256</v>
      </c>
      <c r="B7" s="186"/>
      <c r="C7" s="186"/>
      <c r="D7" s="186"/>
      <c r="E7" s="186"/>
      <c r="F7" s="186"/>
      <c r="G7" s="186"/>
      <c r="H7" s="186"/>
      <c r="I7" s="186"/>
      <c r="J7" s="186"/>
      <c r="K7" s="187"/>
    </row>
    <row r="8" spans="1:11">
      <c r="A8" s="188">
        <v>1</v>
      </c>
      <c r="B8" s="189" t="s">
        <v>254</v>
      </c>
      <c r="C8" s="533"/>
      <c r="D8" s="533"/>
      <c r="E8" s="533"/>
      <c r="F8" s="625">
        <v>3132283826.479425</v>
      </c>
      <c r="G8" s="625">
        <v>4063184880.6286201</v>
      </c>
      <c r="H8" s="625">
        <v>7195468707.1080456</v>
      </c>
      <c r="I8" s="625">
        <v>3052982618.2523489</v>
      </c>
      <c r="J8" s="625">
        <v>2372315594.7171741</v>
      </c>
      <c r="K8" s="625">
        <v>5425298212.9695225</v>
      </c>
    </row>
    <row r="9" spans="1:11">
      <c r="A9" s="185" t="s">
        <v>257</v>
      </c>
      <c r="B9" s="186"/>
      <c r="C9" s="626"/>
      <c r="D9" s="626"/>
      <c r="E9" s="626"/>
      <c r="F9" s="626"/>
      <c r="G9" s="626"/>
      <c r="H9" s="626"/>
      <c r="I9" s="626"/>
      <c r="J9" s="626"/>
      <c r="K9" s="627"/>
    </row>
    <row r="10" spans="1:11">
      <c r="A10" s="190">
        <v>2</v>
      </c>
      <c r="B10" s="191" t="s">
        <v>265</v>
      </c>
      <c r="C10" s="625">
        <v>2732892052.9740148</v>
      </c>
      <c r="D10" s="625">
        <v>6389346903.2622833</v>
      </c>
      <c r="E10" s="625">
        <v>9122238956.2362976</v>
      </c>
      <c r="F10" s="625">
        <v>410143274.46195763</v>
      </c>
      <c r="G10" s="625">
        <v>1330385545.3878329</v>
      </c>
      <c r="H10" s="625">
        <v>1740528819.8497906</v>
      </c>
      <c r="I10" s="625">
        <v>2276717387.8680105</v>
      </c>
      <c r="J10" s="625">
        <v>1638053094.0517237</v>
      </c>
      <c r="K10" s="625">
        <v>3914770481.919734</v>
      </c>
    </row>
    <row r="11" spans="1:11">
      <c r="A11" s="190">
        <v>3</v>
      </c>
      <c r="B11" s="191" t="s">
        <v>259</v>
      </c>
      <c r="C11" s="625">
        <v>7303741542.0726242</v>
      </c>
      <c r="D11" s="625">
        <v>6254899752.7038422</v>
      </c>
      <c r="E11" s="625">
        <v>13558641294.776466</v>
      </c>
      <c r="F11" s="625">
        <v>2549558362.2629557</v>
      </c>
      <c r="G11" s="625">
        <v>1615231618.3997219</v>
      </c>
      <c r="H11" s="625">
        <v>4164789980.6626778</v>
      </c>
      <c r="I11" s="625">
        <v>130694710.62545681</v>
      </c>
      <c r="J11" s="625">
        <v>115802681.01913309</v>
      </c>
      <c r="K11" s="625">
        <v>246497391.6445899</v>
      </c>
    </row>
    <row r="12" spans="1:11">
      <c r="A12" s="190">
        <v>4</v>
      </c>
      <c r="B12" s="191" t="s">
        <v>260</v>
      </c>
      <c r="C12" s="625">
        <v>1065778492.3076923</v>
      </c>
      <c r="D12" s="625">
        <v>0</v>
      </c>
      <c r="E12" s="625">
        <v>1065778492.3076923</v>
      </c>
      <c r="F12" s="625">
        <v>0</v>
      </c>
      <c r="G12" s="625">
        <v>0</v>
      </c>
      <c r="H12" s="625">
        <v>0</v>
      </c>
      <c r="I12" s="625">
        <v>0</v>
      </c>
      <c r="J12" s="625">
        <v>0</v>
      </c>
      <c r="K12" s="625">
        <v>0</v>
      </c>
    </row>
    <row r="13" spans="1:11">
      <c r="A13" s="190">
        <v>5</v>
      </c>
      <c r="B13" s="191" t="s">
        <v>268</v>
      </c>
      <c r="C13" s="625">
        <v>1921613126.0895422</v>
      </c>
      <c r="D13" s="625">
        <v>5739320355.7435455</v>
      </c>
      <c r="E13" s="625">
        <v>7660933481.8330879</v>
      </c>
      <c r="F13" s="625">
        <v>365420368.99330699</v>
      </c>
      <c r="G13" s="625">
        <v>2286025259.6455369</v>
      </c>
      <c r="H13" s="625">
        <v>2651445628.638844</v>
      </c>
      <c r="I13" s="625">
        <v>245297959.6426177</v>
      </c>
      <c r="J13" s="625">
        <v>2142482440.1887093</v>
      </c>
      <c r="K13" s="625">
        <v>2387780399.831327</v>
      </c>
    </row>
    <row r="14" spans="1:11">
      <c r="A14" s="190">
        <v>6</v>
      </c>
      <c r="B14" s="191" t="s">
        <v>300</v>
      </c>
      <c r="C14" s="625">
        <v>0</v>
      </c>
      <c r="D14" s="625">
        <v>0</v>
      </c>
      <c r="E14" s="625">
        <v>0</v>
      </c>
      <c r="F14" s="625">
        <v>0</v>
      </c>
      <c r="G14" s="625">
        <v>0</v>
      </c>
      <c r="H14" s="625">
        <v>0</v>
      </c>
      <c r="I14" s="625">
        <v>0</v>
      </c>
      <c r="J14" s="625">
        <v>0</v>
      </c>
      <c r="K14" s="625">
        <v>0</v>
      </c>
    </row>
    <row r="15" spans="1:11">
      <c r="A15" s="190">
        <v>7</v>
      </c>
      <c r="B15" s="191" t="s">
        <v>301</v>
      </c>
      <c r="C15" s="625">
        <v>36631767.182999991</v>
      </c>
      <c r="D15" s="625">
        <v>107058630.90494612</v>
      </c>
      <c r="E15" s="625">
        <v>143690398.08794612</v>
      </c>
      <c r="F15" s="625">
        <v>36631767.183000073</v>
      </c>
      <c r="G15" s="625">
        <v>78418040.54289341</v>
      </c>
      <c r="H15" s="625">
        <v>115049807.72589348</v>
      </c>
      <c r="I15" s="625">
        <v>36934536.41376932</v>
      </c>
      <c r="J15" s="625">
        <v>104879965.94101858</v>
      </c>
      <c r="K15" s="625">
        <v>141814502.35478789</v>
      </c>
    </row>
    <row r="16" spans="1:11">
      <c r="A16" s="190">
        <v>8</v>
      </c>
      <c r="B16" s="192" t="s">
        <v>261</v>
      </c>
      <c r="C16" s="625">
        <v>13060656980.626873</v>
      </c>
      <c r="D16" s="625">
        <v>18490625642.614616</v>
      </c>
      <c r="E16" s="625">
        <v>31551282623.241493</v>
      </c>
      <c r="F16" s="625">
        <v>3361753772.9012203</v>
      </c>
      <c r="G16" s="625">
        <v>5310060463.9759855</v>
      </c>
      <c r="H16" s="625">
        <v>8671814236.8772049</v>
      </c>
      <c r="I16" s="625">
        <v>2689644594.5498543</v>
      </c>
      <c r="J16" s="625">
        <v>4001218181.2005849</v>
      </c>
      <c r="K16" s="625">
        <v>6690862775.7504387</v>
      </c>
    </row>
    <row r="17" spans="1:11">
      <c r="A17" s="185" t="s">
        <v>258</v>
      </c>
      <c r="B17" s="186"/>
      <c r="C17" s="626"/>
      <c r="D17" s="626"/>
      <c r="E17" s="626"/>
      <c r="F17" s="626"/>
      <c r="G17" s="626"/>
      <c r="H17" s="626"/>
      <c r="I17" s="626"/>
      <c r="J17" s="626"/>
      <c r="K17" s="627"/>
    </row>
    <row r="18" spans="1:11">
      <c r="A18" s="190">
        <v>9</v>
      </c>
      <c r="B18" s="191" t="s">
        <v>264</v>
      </c>
      <c r="C18" s="625">
        <v>0</v>
      </c>
      <c r="D18" s="625">
        <v>0</v>
      </c>
      <c r="E18" s="625">
        <v>0</v>
      </c>
      <c r="F18" s="625">
        <v>0</v>
      </c>
      <c r="G18" s="625">
        <v>0</v>
      </c>
      <c r="H18" s="625">
        <v>0</v>
      </c>
      <c r="I18" s="625">
        <v>0</v>
      </c>
      <c r="J18" s="625">
        <v>0</v>
      </c>
      <c r="K18" s="625">
        <v>0</v>
      </c>
    </row>
    <row r="19" spans="1:11">
      <c r="A19" s="190">
        <v>10</v>
      </c>
      <c r="B19" s="191" t="s">
        <v>302</v>
      </c>
      <c r="C19" s="625">
        <v>8640457774.3699646</v>
      </c>
      <c r="D19" s="625">
        <v>10639872981.82905</v>
      </c>
      <c r="E19" s="625">
        <v>19280330756.199013</v>
      </c>
      <c r="F19" s="625">
        <v>213759766.17563239</v>
      </c>
      <c r="G19" s="625">
        <v>92424954.260896519</v>
      </c>
      <c r="H19" s="625">
        <v>306184720.43652892</v>
      </c>
      <c r="I19" s="625">
        <v>293060974.40270936</v>
      </c>
      <c r="J19" s="625">
        <v>1789440796.935374</v>
      </c>
      <c r="K19" s="625">
        <v>2082501771.3380833</v>
      </c>
    </row>
    <row r="20" spans="1:11">
      <c r="A20" s="190">
        <v>11</v>
      </c>
      <c r="B20" s="191" t="s">
        <v>263</v>
      </c>
      <c r="C20" s="625">
        <v>1657405.2743076922</v>
      </c>
      <c r="D20" s="625">
        <v>1754454.5314926056</v>
      </c>
      <c r="E20" s="625">
        <v>3411859.8058002978</v>
      </c>
      <c r="F20" s="625">
        <v>292873372.28702372</v>
      </c>
      <c r="G20" s="625">
        <v>1889702353.7201271</v>
      </c>
      <c r="H20" s="625">
        <v>2182575726.0071507</v>
      </c>
      <c r="I20" s="625">
        <v>292873372.28702366</v>
      </c>
      <c r="J20" s="625">
        <v>1889230973.2507954</v>
      </c>
      <c r="K20" s="625">
        <v>2182104345.5378189</v>
      </c>
    </row>
    <row r="21" spans="1:11" ht="13.5" thickBot="1">
      <c r="A21" s="193">
        <v>12</v>
      </c>
      <c r="B21" s="194" t="s">
        <v>262</v>
      </c>
      <c r="C21" s="625">
        <v>8642115179.6442719</v>
      </c>
      <c r="D21" s="625">
        <v>10641627436.360542</v>
      </c>
      <c r="E21" s="625">
        <v>19283742616.004814</v>
      </c>
      <c r="F21" s="625">
        <v>506633138.46265614</v>
      </c>
      <c r="G21" s="625">
        <v>1982127307.9810236</v>
      </c>
      <c r="H21" s="625">
        <v>2488760446.4436798</v>
      </c>
      <c r="I21" s="625">
        <v>585934346.68973303</v>
      </c>
      <c r="J21" s="625">
        <v>3678671770.1861696</v>
      </c>
      <c r="K21" s="625">
        <v>4264606116.8759022</v>
      </c>
    </row>
    <row r="22" spans="1:11" ht="38.25" customHeight="1" thickBot="1">
      <c r="A22" s="195"/>
      <c r="B22" s="196"/>
      <c r="C22" s="196"/>
      <c r="D22" s="196"/>
      <c r="E22" s="196"/>
      <c r="F22" s="736" t="s">
        <v>304</v>
      </c>
      <c r="G22" s="734"/>
      <c r="H22" s="734"/>
      <c r="I22" s="736" t="s">
        <v>269</v>
      </c>
      <c r="J22" s="734"/>
      <c r="K22" s="735"/>
    </row>
    <row r="23" spans="1:11">
      <c r="A23" s="197">
        <v>13</v>
      </c>
      <c r="B23" s="198" t="s">
        <v>254</v>
      </c>
      <c r="C23" s="628"/>
      <c r="D23" s="628"/>
      <c r="E23" s="628"/>
      <c r="F23" s="625">
        <v>3132283826.479425</v>
      </c>
      <c r="G23" s="625">
        <v>4063184880.6286201</v>
      </c>
      <c r="H23" s="625">
        <v>7195468707.1080456</v>
      </c>
      <c r="I23" s="625">
        <v>3052982618.2523489</v>
      </c>
      <c r="J23" s="625">
        <v>2372315594.7171741</v>
      </c>
      <c r="K23" s="625">
        <v>5425298212.9695225</v>
      </c>
    </row>
    <row r="24" spans="1:11" ht="13.5" thickBot="1">
      <c r="A24" s="199">
        <v>14</v>
      </c>
      <c r="B24" s="200" t="s">
        <v>266</v>
      </c>
      <c r="C24" s="537"/>
      <c r="D24" s="538"/>
      <c r="E24" s="539"/>
      <c r="F24" s="625">
        <v>2855120634.4385643</v>
      </c>
      <c r="G24" s="625">
        <v>3327933155.9949617</v>
      </c>
      <c r="H24" s="625">
        <v>6183053790.4335251</v>
      </c>
      <c r="I24" s="625">
        <v>2103710247.8601213</v>
      </c>
      <c r="J24" s="625">
        <v>1000304545.3001462</v>
      </c>
      <c r="K24" s="625">
        <v>2426256658.8745365</v>
      </c>
    </row>
    <row r="25" spans="1:11" ht="13.5" thickBot="1">
      <c r="A25" s="204">
        <v>15</v>
      </c>
      <c r="B25" s="205" t="s">
        <v>267</v>
      </c>
      <c r="C25" s="629"/>
      <c r="D25" s="629"/>
      <c r="E25" s="629"/>
      <c r="F25" s="630">
        <v>1.0970758253426172</v>
      </c>
      <c r="G25" s="630">
        <v>1.2209334413190274</v>
      </c>
      <c r="H25" s="630">
        <v>1.1637402731706681</v>
      </c>
      <c r="I25" s="630">
        <v>1.4512372230718658</v>
      </c>
      <c r="J25" s="630">
        <v>2.3715933371124982</v>
      </c>
      <c r="K25" s="630">
        <v>2.2360776190455245</v>
      </c>
    </row>
    <row r="27" spans="1:11" ht="25.5">
      <c r="B27" s="181" t="s">
        <v>303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zoomScale="85" zoomScaleNormal="85" workbookViewId="0">
      <pane xSplit="1" ySplit="5" topLeftCell="B6" activePane="bottomRight" state="frozen"/>
      <selection activeCell="C13" sqref="C13"/>
      <selection pane="topRight" activeCell="C13" sqref="C13"/>
      <selection pane="bottomLeft" activeCell="C13" sqref="C13"/>
      <selection pane="bottomRight" activeCell="B6" sqref="B6"/>
    </sheetView>
  </sheetViews>
  <sheetFormatPr defaultColWidth="9.1796875" defaultRowHeight="12.5"/>
  <cols>
    <col min="1" max="1" width="10.54296875" style="4" bestFit="1" customWidth="1"/>
    <col min="2" max="2" width="95" style="4" customWidth="1"/>
    <col min="3" max="3" width="14.08984375" style="4" bestFit="1" customWidth="1"/>
    <col min="4" max="4" width="11.453125" style="4" customWidth="1"/>
    <col min="5" max="5" width="18.1796875" style="4" bestFit="1" customWidth="1"/>
    <col min="6" max="13" width="12.81640625" style="4" customWidth="1"/>
    <col min="14" max="14" width="31" style="4" bestFit="1" customWidth="1"/>
    <col min="15" max="16384" width="9.1796875" style="17"/>
  </cols>
  <sheetData>
    <row r="1" spans="1:16">
      <c r="A1" s="4" t="s">
        <v>30</v>
      </c>
      <c r="B1" s="3" t="str">
        <f>'Info '!C2</f>
        <v>JSC TBC Bank</v>
      </c>
    </row>
    <row r="2" spans="1:16" ht="14.25" customHeight="1">
      <c r="A2" s="4" t="s">
        <v>31</v>
      </c>
      <c r="B2" s="283">
        <f>'1. key ratios '!B2</f>
        <v>45291</v>
      </c>
    </row>
    <row r="3" spans="1:16" ht="14.25" customHeight="1"/>
    <row r="4" spans="1:16" ht="13.5" thickBot="1">
      <c r="A4" s="4" t="s">
        <v>162</v>
      </c>
      <c r="B4" s="137" t="s">
        <v>28</v>
      </c>
    </row>
    <row r="5" spans="1:16" s="103" customFormat="1">
      <c r="A5" s="99"/>
      <c r="B5" s="100"/>
      <c r="C5" s="101" t="s">
        <v>0</v>
      </c>
      <c r="D5" s="101" t="s">
        <v>1</v>
      </c>
      <c r="E5" s="101" t="s">
        <v>2</v>
      </c>
      <c r="F5" s="101" t="s">
        <v>3</v>
      </c>
      <c r="G5" s="101" t="s">
        <v>4</v>
      </c>
      <c r="H5" s="101" t="s">
        <v>5</v>
      </c>
      <c r="I5" s="101" t="s">
        <v>8</v>
      </c>
      <c r="J5" s="101" t="s">
        <v>9</v>
      </c>
      <c r="K5" s="101" t="s">
        <v>10</v>
      </c>
      <c r="L5" s="101" t="s">
        <v>11</v>
      </c>
      <c r="M5" s="101" t="s">
        <v>12</v>
      </c>
      <c r="N5" s="102" t="s">
        <v>13</v>
      </c>
    </row>
    <row r="6" spans="1:16" ht="25">
      <c r="A6" s="104"/>
      <c r="B6" s="105"/>
      <c r="C6" s="106" t="s">
        <v>161</v>
      </c>
      <c r="D6" s="107" t="s">
        <v>160</v>
      </c>
      <c r="E6" s="108" t="s">
        <v>159</v>
      </c>
      <c r="F6" s="109">
        <v>0</v>
      </c>
      <c r="G6" s="109">
        <v>0.2</v>
      </c>
      <c r="H6" s="109">
        <v>0.35</v>
      </c>
      <c r="I6" s="109">
        <v>0.5</v>
      </c>
      <c r="J6" s="109">
        <v>0.75</v>
      </c>
      <c r="K6" s="109">
        <v>1</v>
      </c>
      <c r="L6" s="109">
        <v>1.5</v>
      </c>
      <c r="M6" s="109">
        <v>2.5</v>
      </c>
      <c r="N6" s="136" t="s">
        <v>168</v>
      </c>
    </row>
    <row r="7" spans="1:16" ht="14.5">
      <c r="A7" s="110">
        <v>1</v>
      </c>
      <c r="B7" s="111" t="s">
        <v>158</v>
      </c>
      <c r="C7" s="631">
        <v>3893504044.0535464</v>
      </c>
      <c r="D7" s="632"/>
      <c r="E7" s="633">
        <v>120349567.79972357</v>
      </c>
      <c r="F7" s="631">
        <v>23565963.921944</v>
      </c>
      <c r="G7" s="631">
        <v>44476169.598049797</v>
      </c>
      <c r="H7" s="631">
        <v>0</v>
      </c>
      <c r="I7" s="631">
        <v>3168715.4143163199</v>
      </c>
      <c r="J7" s="631">
        <v>0</v>
      </c>
      <c r="K7" s="631">
        <v>49138718.865413435</v>
      </c>
      <c r="L7" s="631">
        <v>0</v>
      </c>
      <c r="M7" s="631">
        <v>0</v>
      </c>
      <c r="N7" s="634">
        <v>59618310.492181554</v>
      </c>
      <c r="P7" s="532"/>
    </row>
    <row r="8" spans="1:16" ht="14">
      <c r="A8" s="110">
        <v>1.1000000000000001</v>
      </c>
      <c r="B8" s="112" t="s">
        <v>156</v>
      </c>
      <c r="C8" s="635">
        <v>2941097973.7025256</v>
      </c>
      <c r="D8" s="636">
        <v>0.02</v>
      </c>
      <c r="E8" s="633">
        <v>58821959.474050514</v>
      </c>
      <c r="F8" s="637">
        <v>3122058</v>
      </c>
      <c r="G8" s="637">
        <v>44476169.598049797</v>
      </c>
      <c r="H8" s="637">
        <v>0</v>
      </c>
      <c r="I8" s="637">
        <v>1245794.4143163201</v>
      </c>
      <c r="J8" s="637">
        <v>0</v>
      </c>
      <c r="K8" s="637">
        <v>9977937.4616843909</v>
      </c>
      <c r="L8" s="637">
        <v>0</v>
      </c>
      <c r="M8" s="637">
        <v>0</v>
      </c>
      <c r="N8" s="634">
        <v>19496068.588452511</v>
      </c>
      <c r="P8" s="532"/>
    </row>
    <row r="9" spans="1:16" ht="14">
      <c r="A9" s="110">
        <v>1.2</v>
      </c>
      <c r="B9" s="112" t="s">
        <v>155</v>
      </c>
      <c r="C9" s="635">
        <v>664684428.01282096</v>
      </c>
      <c r="D9" s="636">
        <v>0.05</v>
      </c>
      <c r="E9" s="633">
        <v>33234221.40064105</v>
      </c>
      <c r="F9" s="637">
        <v>0</v>
      </c>
      <c r="G9" s="637">
        <v>0</v>
      </c>
      <c r="H9" s="637">
        <v>0</v>
      </c>
      <c r="I9" s="637">
        <v>0</v>
      </c>
      <c r="J9" s="637">
        <v>0</v>
      </c>
      <c r="K9" s="637">
        <v>33234221.400641046</v>
      </c>
      <c r="L9" s="637">
        <v>0</v>
      </c>
      <c r="M9" s="637">
        <v>0</v>
      </c>
      <c r="N9" s="634">
        <v>33234221.400641046</v>
      </c>
      <c r="P9" s="532"/>
    </row>
    <row r="10" spans="1:16" ht="14">
      <c r="A10" s="110">
        <v>1.3</v>
      </c>
      <c r="B10" s="112" t="s">
        <v>154</v>
      </c>
      <c r="C10" s="635">
        <v>152253000.0386</v>
      </c>
      <c r="D10" s="636">
        <v>0.08</v>
      </c>
      <c r="E10" s="633">
        <v>12180240.003087999</v>
      </c>
      <c r="F10" s="637">
        <v>6253680</v>
      </c>
      <c r="G10" s="637">
        <v>0</v>
      </c>
      <c r="H10" s="637">
        <v>0</v>
      </c>
      <c r="I10" s="637">
        <v>0</v>
      </c>
      <c r="J10" s="637">
        <v>0</v>
      </c>
      <c r="K10" s="637">
        <v>5926560.0030880002</v>
      </c>
      <c r="L10" s="637">
        <v>0</v>
      </c>
      <c r="M10" s="637">
        <v>0</v>
      </c>
      <c r="N10" s="634">
        <v>5926560.0030880002</v>
      </c>
      <c r="P10" s="532"/>
    </row>
    <row r="11" spans="1:16" ht="14">
      <c r="A11" s="110">
        <v>1.4</v>
      </c>
      <c r="B11" s="112" t="s">
        <v>153</v>
      </c>
      <c r="C11" s="635">
        <v>95082100</v>
      </c>
      <c r="D11" s="636">
        <v>0.11</v>
      </c>
      <c r="E11" s="633">
        <v>10459031</v>
      </c>
      <c r="F11" s="637">
        <v>8536110</v>
      </c>
      <c r="G11" s="637">
        <v>0</v>
      </c>
      <c r="H11" s="637">
        <v>0</v>
      </c>
      <c r="I11" s="637">
        <v>1922921</v>
      </c>
      <c r="J11" s="637">
        <v>0</v>
      </c>
      <c r="K11" s="637">
        <v>0</v>
      </c>
      <c r="L11" s="637">
        <v>0</v>
      </c>
      <c r="M11" s="637">
        <v>0</v>
      </c>
      <c r="N11" s="634">
        <v>961460.5</v>
      </c>
      <c r="P11" s="532"/>
    </row>
    <row r="12" spans="1:16" ht="14">
      <c r="A12" s="110">
        <v>1.5</v>
      </c>
      <c r="B12" s="112" t="s">
        <v>152</v>
      </c>
      <c r="C12" s="635">
        <v>40386542.299599998</v>
      </c>
      <c r="D12" s="636">
        <v>0.14000000000000001</v>
      </c>
      <c r="E12" s="633">
        <v>5654115.9219439998</v>
      </c>
      <c r="F12" s="637">
        <v>5654115.9219439998</v>
      </c>
      <c r="G12" s="637">
        <v>0</v>
      </c>
      <c r="H12" s="637">
        <v>0</v>
      </c>
      <c r="I12" s="637">
        <v>0</v>
      </c>
      <c r="J12" s="637">
        <v>0</v>
      </c>
      <c r="K12" s="637">
        <v>0</v>
      </c>
      <c r="L12" s="637">
        <v>0</v>
      </c>
      <c r="M12" s="637">
        <v>0</v>
      </c>
      <c r="N12" s="634">
        <v>0</v>
      </c>
      <c r="P12" s="532"/>
    </row>
    <row r="13" spans="1:16" ht="14">
      <c r="A13" s="110">
        <v>1.6</v>
      </c>
      <c r="B13" s="113" t="s">
        <v>151</v>
      </c>
      <c r="C13" s="635">
        <v>0</v>
      </c>
      <c r="D13" s="638"/>
      <c r="E13" s="635"/>
      <c r="F13" s="637">
        <v>0</v>
      </c>
      <c r="G13" s="637">
        <v>0</v>
      </c>
      <c r="H13" s="637">
        <v>0</v>
      </c>
      <c r="I13" s="637">
        <v>0</v>
      </c>
      <c r="J13" s="637">
        <v>0</v>
      </c>
      <c r="K13" s="637">
        <v>0</v>
      </c>
      <c r="L13" s="637">
        <v>0</v>
      </c>
      <c r="M13" s="637">
        <v>0</v>
      </c>
      <c r="N13" s="634">
        <v>0</v>
      </c>
      <c r="P13" s="532"/>
    </row>
    <row r="14" spans="1:16" ht="14.5">
      <c r="A14" s="110">
        <v>2</v>
      </c>
      <c r="B14" s="114" t="s">
        <v>157</v>
      </c>
      <c r="C14" s="631">
        <v>19636980</v>
      </c>
      <c r="D14" s="632"/>
      <c r="E14" s="633">
        <v>618862.4</v>
      </c>
      <c r="F14" s="637">
        <v>0</v>
      </c>
      <c r="G14" s="637">
        <v>0</v>
      </c>
      <c r="H14" s="637">
        <v>0</v>
      </c>
      <c r="I14" s="637">
        <v>618862.39999999991</v>
      </c>
      <c r="J14" s="637">
        <v>0</v>
      </c>
      <c r="K14" s="637">
        <v>0</v>
      </c>
      <c r="L14" s="637">
        <v>0</v>
      </c>
      <c r="M14" s="637">
        <v>0</v>
      </c>
      <c r="N14" s="634">
        <v>309431.19999999995</v>
      </c>
      <c r="P14" s="532"/>
    </row>
    <row r="15" spans="1:16" ht="14">
      <c r="A15" s="110">
        <v>2.1</v>
      </c>
      <c r="B15" s="113" t="s">
        <v>156</v>
      </c>
      <c r="C15" s="635">
        <v>0</v>
      </c>
      <c r="D15" s="636">
        <v>5.0000000000000001E-3</v>
      </c>
      <c r="E15" s="633">
        <v>0</v>
      </c>
      <c r="F15" s="637">
        <v>0</v>
      </c>
      <c r="G15" s="637">
        <v>0</v>
      </c>
      <c r="H15" s="637">
        <v>0</v>
      </c>
      <c r="I15" s="637">
        <v>0</v>
      </c>
      <c r="J15" s="637">
        <v>0</v>
      </c>
      <c r="K15" s="637">
        <v>0</v>
      </c>
      <c r="L15" s="637">
        <v>0</v>
      </c>
      <c r="M15" s="637">
        <v>0</v>
      </c>
      <c r="N15" s="634">
        <v>0</v>
      </c>
      <c r="P15" s="532"/>
    </row>
    <row r="16" spans="1:16" ht="14">
      <c r="A16" s="110">
        <v>2.2000000000000002</v>
      </c>
      <c r="B16" s="113" t="s">
        <v>155</v>
      </c>
      <c r="C16" s="635">
        <v>0</v>
      </c>
      <c r="D16" s="636">
        <v>0.01</v>
      </c>
      <c r="E16" s="633">
        <v>0</v>
      </c>
      <c r="F16" s="637">
        <v>0</v>
      </c>
      <c r="G16" s="637">
        <v>0</v>
      </c>
      <c r="H16" s="637">
        <v>0</v>
      </c>
      <c r="I16" s="637">
        <v>0</v>
      </c>
      <c r="J16" s="637">
        <v>0</v>
      </c>
      <c r="K16" s="637">
        <v>0</v>
      </c>
      <c r="L16" s="637">
        <v>0</v>
      </c>
      <c r="M16" s="637">
        <v>0</v>
      </c>
      <c r="N16" s="634">
        <v>0</v>
      </c>
      <c r="P16" s="532"/>
    </row>
    <row r="17" spans="1:16" ht="14">
      <c r="A17" s="110">
        <v>2.2999999999999998</v>
      </c>
      <c r="B17" s="113" t="s">
        <v>154</v>
      </c>
      <c r="C17" s="635">
        <v>8330840</v>
      </c>
      <c r="D17" s="636">
        <v>0.02</v>
      </c>
      <c r="E17" s="633">
        <v>166616.80000000002</v>
      </c>
      <c r="F17" s="637">
        <v>0</v>
      </c>
      <c r="G17" s="637">
        <v>0</v>
      </c>
      <c r="H17" s="637">
        <v>0</v>
      </c>
      <c r="I17" s="637">
        <v>166616.79999999999</v>
      </c>
      <c r="J17" s="637">
        <v>0</v>
      </c>
      <c r="K17" s="637">
        <v>0</v>
      </c>
      <c r="L17" s="637">
        <v>0</v>
      </c>
      <c r="M17" s="637">
        <v>0</v>
      </c>
      <c r="N17" s="634">
        <v>83308.399999999994</v>
      </c>
      <c r="P17" s="532"/>
    </row>
    <row r="18" spans="1:16" ht="14">
      <c r="A18" s="110">
        <v>2.4</v>
      </c>
      <c r="B18" s="113" t="s">
        <v>153</v>
      </c>
      <c r="C18" s="635">
        <v>0</v>
      </c>
      <c r="D18" s="636">
        <v>0.03</v>
      </c>
      <c r="E18" s="633">
        <v>0</v>
      </c>
      <c r="F18" s="637">
        <v>0</v>
      </c>
      <c r="G18" s="637">
        <v>0</v>
      </c>
      <c r="H18" s="637">
        <v>0</v>
      </c>
      <c r="I18" s="637">
        <v>0</v>
      </c>
      <c r="J18" s="637">
        <v>0</v>
      </c>
      <c r="K18" s="637">
        <v>0</v>
      </c>
      <c r="L18" s="637">
        <v>0</v>
      </c>
      <c r="M18" s="637">
        <v>0</v>
      </c>
      <c r="N18" s="634">
        <v>0</v>
      </c>
      <c r="P18" s="532"/>
    </row>
    <row r="19" spans="1:16" ht="14">
      <c r="A19" s="110">
        <v>2.5</v>
      </c>
      <c r="B19" s="113" t="s">
        <v>152</v>
      </c>
      <c r="C19" s="635">
        <v>11306140</v>
      </c>
      <c r="D19" s="636">
        <v>0.04</v>
      </c>
      <c r="E19" s="633">
        <v>452245.60000000003</v>
      </c>
      <c r="F19" s="637">
        <v>0</v>
      </c>
      <c r="G19" s="637">
        <v>0</v>
      </c>
      <c r="H19" s="637">
        <v>0</v>
      </c>
      <c r="I19" s="637">
        <v>452245.6</v>
      </c>
      <c r="J19" s="637">
        <v>0</v>
      </c>
      <c r="K19" s="637">
        <v>0</v>
      </c>
      <c r="L19" s="637">
        <v>0</v>
      </c>
      <c r="M19" s="637">
        <v>0</v>
      </c>
      <c r="N19" s="634">
        <v>226122.8</v>
      </c>
      <c r="P19" s="532"/>
    </row>
    <row r="20" spans="1:16" ht="14">
      <c r="A20" s="110">
        <v>2.6</v>
      </c>
      <c r="B20" s="113" t="s">
        <v>151</v>
      </c>
      <c r="C20" s="635">
        <v>0</v>
      </c>
      <c r="D20" s="638"/>
      <c r="E20" s="639"/>
      <c r="F20" s="637">
        <v>0</v>
      </c>
      <c r="G20" s="637">
        <v>0</v>
      </c>
      <c r="H20" s="637">
        <v>0</v>
      </c>
      <c r="I20" s="637">
        <v>0</v>
      </c>
      <c r="J20" s="637">
        <v>0</v>
      </c>
      <c r="K20" s="637">
        <v>0</v>
      </c>
      <c r="L20" s="637">
        <v>0</v>
      </c>
      <c r="M20" s="637">
        <v>0</v>
      </c>
      <c r="N20" s="634">
        <v>0</v>
      </c>
      <c r="P20" s="532"/>
    </row>
    <row r="21" spans="1:16" ht="15" thickBot="1">
      <c r="A21" s="115"/>
      <c r="B21" s="116" t="s">
        <v>64</v>
      </c>
      <c r="C21" s="640">
        <v>3913141024.0535464</v>
      </c>
      <c r="D21" s="641"/>
      <c r="E21" s="642">
        <v>120968430.19972357</v>
      </c>
      <c r="F21" s="643">
        <v>23565963.921944</v>
      </c>
      <c r="G21" s="643">
        <v>44476169.598049797</v>
      </c>
      <c r="H21" s="643">
        <v>0</v>
      </c>
      <c r="I21" s="643">
        <v>3787577.8143163198</v>
      </c>
      <c r="J21" s="643">
        <v>0</v>
      </c>
      <c r="K21" s="643">
        <v>49138718.865413435</v>
      </c>
      <c r="L21" s="643">
        <v>0</v>
      </c>
      <c r="M21" s="643">
        <v>0</v>
      </c>
      <c r="N21" s="644">
        <v>59927741.692181557</v>
      </c>
      <c r="P21" s="532"/>
    </row>
    <row r="22" spans="1:16">
      <c r="E22" s="117"/>
      <c r="F22" s="117"/>
      <c r="G22" s="117"/>
      <c r="H22" s="117"/>
      <c r="I22" s="117"/>
      <c r="J22" s="117"/>
      <c r="K22" s="117"/>
      <c r="L22" s="117"/>
      <c r="M22" s="117"/>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zoomScale="85" zoomScaleNormal="85" workbookViewId="0"/>
  </sheetViews>
  <sheetFormatPr defaultRowHeight="14.5"/>
  <cols>
    <col min="1" max="1" width="11.453125" customWidth="1"/>
    <col min="2" max="2" width="76.81640625" style="234" customWidth="1"/>
    <col min="3" max="3" width="22.81640625" customWidth="1"/>
  </cols>
  <sheetData>
    <row r="1" spans="1:5">
      <c r="A1" s="2" t="s">
        <v>30</v>
      </c>
      <c r="B1" s="3" t="str">
        <f>'Info '!C2</f>
        <v>JSC TBC Bank</v>
      </c>
    </row>
    <row r="2" spans="1:5">
      <c r="A2" s="2" t="s">
        <v>31</v>
      </c>
      <c r="B2" s="283">
        <f>'1. key ratios '!B2</f>
        <v>45291</v>
      </c>
    </row>
    <row r="3" spans="1:5">
      <c r="A3" s="4"/>
      <c r="B3"/>
    </row>
    <row r="4" spans="1:5">
      <c r="A4" s="4" t="s">
        <v>308</v>
      </c>
      <c r="B4" t="s">
        <v>309</v>
      </c>
    </row>
    <row r="5" spans="1:5">
      <c r="A5" s="235" t="s">
        <v>310</v>
      </c>
      <c r="B5" s="236"/>
      <c r="C5" s="237"/>
    </row>
    <row r="6" spans="1:5">
      <c r="A6" s="238">
        <v>1</v>
      </c>
      <c r="B6" s="239" t="s">
        <v>361</v>
      </c>
      <c r="C6" s="645">
        <v>31350171381.190666</v>
      </c>
      <c r="E6" s="506"/>
    </row>
    <row r="7" spans="1:5">
      <c r="A7" s="238">
        <v>2</v>
      </c>
      <c r="B7" s="239" t="s">
        <v>311</v>
      </c>
      <c r="C7" s="645">
        <v>-366730668.32160008</v>
      </c>
      <c r="E7" s="506"/>
    </row>
    <row r="8" spans="1:5" ht="23">
      <c r="A8" s="240">
        <v>3</v>
      </c>
      <c r="B8" s="241" t="s">
        <v>312</v>
      </c>
      <c r="C8" s="646">
        <v>30983440712.869064</v>
      </c>
      <c r="E8" s="506"/>
    </row>
    <row r="9" spans="1:5">
      <c r="A9" s="235" t="s">
        <v>313</v>
      </c>
      <c r="B9" s="236"/>
      <c r="C9" s="647"/>
      <c r="E9" s="506"/>
    </row>
    <row r="10" spans="1:5">
      <c r="A10" s="242">
        <v>4</v>
      </c>
      <c r="B10" s="243" t="s">
        <v>314</v>
      </c>
      <c r="C10" s="645">
        <v>0</v>
      </c>
      <c r="E10" s="506"/>
    </row>
    <row r="11" spans="1:5">
      <c r="A11" s="242">
        <v>5</v>
      </c>
      <c r="B11" s="244" t="s">
        <v>315</v>
      </c>
      <c r="C11" s="645">
        <v>0</v>
      </c>
      <c r="E11" s="506"/>
    </row>
    <row r="12" spans="1:5">
      <c r="A12" s="242" t="s">
        <v>316</v>
      </c>
      <c r="B12" s="244" t="s">
        <v>317</v>
      </c>
      <c r="C12" s="646">
        <v>120968430.19972357</v>
      </c>
      <c r="E12" s="506"/>
    </row>
    <row r="13" spans="1:5" ht="23">
      <c r="A13" s="245">
        <v>6</v>
      </c>
      <c r="B13" s="243" t="s">
        <v>318</v>
      </c>
      <c r="C13" s="645">
        <v>0</v>
      </c>
      <c r="E13" s="506"/>
    </row>
    <row r="14" spans="1:5">
      <c r="A14" s="245">
        <v>7</v>
      </c>
      <c r="B14" s="246" t="s">
        <v>319</v>
      </c>
      <c r="C14" s="645">
        <v>0</v>
      </c>
      <c r="E14" s="506"/>
    </row>
    <row r="15" spans="1:5">
      <c r="A15" s="247">
        <v>8</v>
      </c>
      <c r="B15" s="248" t="s">
        <v>320</v>
      </c>
      <c r="C15" s="645">
        <v>0</v>
      </c>
      <c r="E15" s="506"/>
    </row>
    <row r="16" spans="1:5">
      <c r="A16" s="245">
        <v>9</v>
      </c>
      <c r="B16" s="246" t="s">
        <v>321</v>
      </c>
      <c r="C16" s="645">
        <v>0</v>
      </c>
      <c r="E16" s="506"/>
    </row>
    <row r="17" spans="1:5">
      <c r="A17" s="245">
        <v>10</v>
      </c>
      <c r="B17" s="246" t="s">
        <v>322</v>
      </c>
      <c r="C17" s="645">
        <v>0</v>
      </c>
      <c r="E17" s="506"/>
    </row>
    <row r="18" spans="1:5">
      <c r="A18" s="249">
        <v>11</v>
      </c>
      <c r="B18" s="250" t="s">
        <v>323</v>
      </c>
      <c r="C18" s="646">
        <v>120968430.19972357</v>
      </c>
      <c r="E18" s="506"/>
    </row>
    <row r="19" spans="1:5">
      <c r="A19" s="251" t="s">
        <v>324</v>
      </c>
      <c r="B19" s="252"/>
      <c r="C19" s="648"/>
      <c r="E19" s="506"/>
    </row>
    <row r="20" spans="1:5">
      <c r="A20" s="253">
        <v>12</v>
      </c>
      <c r="B20" s="243" t="s">
        <v>325</v>
      </c>
      <c r="C20" s="645">
        <v>0</v>
      </c>
      <c r="E20" s="506"/>
    </row>
    <row r="21" spans="1:5">
      <c r="A21" s="253">
        <v>13</v>
      </c>
      <c r="B21" s="243" t="s">
        <v>326</v>
      </c>
      <c r="C21" s="645">
        <v>0</v>
      </c>
      <c r="E21" s="506"/>
    </row>
    <row r="22" spans="1:5">
      <c r="A22" s="253">
        <v>14</v>
      </c>
      <c r="B22" s="243" t="s">
        <v>327</v>
      </c>
      <c r="C22" s="645">
        <v>0</v>
      </c>
      <c r="E22" s="506"/>
    </row>
    <row r="23" spans="1:5" ht="23">
      <c r="A23" s="253" t="s">
        <v>328</v>
      </c>
      <c r="B23" s="243" t="s">
        <v>329</v>
      </c>
      <c r="C23" s="645">
        <v>0</v>
      </c>
      <c r="E23" s="506"/>
    </row>
    <row r="24" spans="1:5">
      <c r="A24" s="253">
        <v>15</v>
      </c>
      <c r="B24" s="243" t="s">
        <v>330</v>
      </c>
      <c r="C24" s="645">
        <v>0</v>
      </c>
      <c r="E24" s="506"/>
    </row>
    <row r="25" spans="1:5">
      <c r="A25" s="253" t="s">
        <v>331</v>
      </c>
      <c r="B25" s="243" t="s">
        <v>332</v>
      </c>
      <c r="C25" s="645">
        <v>0</v>
      </c>
      <c r="E25" s="506"/>
    </row>
    <row r="26" spans="1:5">
      <c r="A26" s="254">
        <v>16</v>
      </c>
      <c r="B26" s="255" t="s">
        <v>333</v>
      </c>
      <c r="C26" s="646">
        <v>0</v>
      </c>
      <c r="E26" s="506"/>
    </row>
    <row r="27" spans="1:5">
      <c r="A27" s="235" t="s">
        <v>334</v>
      </c>
      <c r="B27" s="236"/>
      <c r="C27" s="647"/>
      <c r="E27" s="506"/>
    </row>
    <row r="28" spans="1:5">
      <c r="A28" s="256">
        <v>17</v>
      </c>
      <c r="B28" s="244" t="s">
        <v>335</v>
      </c>
      <c r="C28" s="645">
        <v>3468956155.4900002</v>
      </c>
      <c r="E28" s="506"/>
    </row>
    <row r="29" spans="1:5">
      <c r="A29" s="256">
        <v>18</v>
      </c>
      <c r="B29" s="244" t="s">
        <v>336</v>
      </c>
      <c r="C29" s="645">
        <v>-1786952746.8860002</v>
      </c>
      <c r="E29" s="506"/>
    </row>
    <row r="30" spans="1:5">
      <c r="A30" s="254">
        <v>19</v>
      </c>
      <c r="B30" s="255" t="s">
        <v>337</v>
      </c>
      <c r="C30" s="646">
        <v>1682003408.6040001</v>
      </c>
      <c r="E30" s="506"/>
    </row>
    <row r="31" spans="1:5">
      <c r="A31" s="235" t="s">
        <v>338</v>
      </c>
      <c r="B31" s="236"/>
      <c r="C31" s="647"/>
      <c r="E31" s="506"/>
    </row>
    <row r="32" spans="1:5" ht="23">
      <c r="A32" s="256" t="s">
        <v>339</v>
      </c>
      <c r="B32" s="243" t="s">
        <v>340</v>
      </c>
      <c r="C32" s="645">
        <v>0</v>
      </c>
      <c r="E32" s="506"/>
    </row>
    <row r="33" spans="1:5">
      <c r="A33" s="256" t="s">
        <v>341</v>
      </c>
      <c r="B33" s="244" t="s">
        <v>342</v>
      </c>
      <c r="C33" s="645">
        <v>0</v>
      </c>
      <c r="E33" s="506"/>
    </row>
    <row r="34" spans="1:5">
      <c r="A34" s="235" t="s">
        <v>343</v>
      </c>
      <c r="B34" s="236"/>
      <c r="C34" s="647"/>
      <c r="E34" s="506"/>
    </row>
    <row r="35" spans="1:5">
      <c r="A35" s="257">
        <v>20</v>
      </c>
      <c r="B35" s="258" t="s">
        <v>344</v>
      </c>
      <c r="C35" s="646">
        <v>4772913443.5101004</v>
      </c>
      <c r="E35" s="506"/>
    </row>
    <row r="36" spans="1:5">
      <c r="A36" s="254">
        <v>21</v>
      </c>
      <c r="B36" s="255" t="s">
        <v>345</v>
      </c>
      <c r="C36" s="646">
        <v>32786412551.672787</v>
      </c>
      <c r="E36" s="506"/>
    </row>
    <row r="37" spans="1:5">
      <c r="A37" s="235" t="s">
        <v>346</v>
      </c>
      <c r="B37" s="236"/>
      <c r="C37" s="647"/>
      <c r="E37" s="506"/>
    </row>
    <row r="38" spans="1:5">
      <c r="A38" s="254">
        <v>22</v>
      </c>
      <c r="B38" s="255" t="s">
        <v>346</v>
      </c>
      <c r="C38" s="649">
        <v>0.1455759588209837</v>
      </c>
      <c r="E38" s="506"/>
    </row>
    <row r="39" spans="1:5">
      <c r="A39" s="235" t="s">
        <v>347</v>
      </c>
      <c r="B39" s="236"/>
      <c r="C39" s="647"/>
      <c r="E39" s="506"/>
    </row>
    <row r="40" spans="1:5">
      <c r="A40" s="259" t="s">
        <v>348</v>
      </c>
      <c r="B40" s="243" t="s">
        <v>349</v>
      </c>
      <c r="C40" s="645">
        <v>0</v>
      </c>
      <c r="E40" s="506"/>
    </row>
    <row r="41" spans="1:5" ht="23">
      <c r="A41" s="260" t="s">
        <v>350</v>
      </c>
      <c r="B41" s="239" t="s">
        <v>351</v>
      </c>
      <c r="C41" s="645">
        <v>0</v>
      </c>
      <c r="E41" s="506"/>
    </row>
    <row r="43" spans="1:5">
      <c r="B43" s="234" t="s">
        <v>362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85" zoomScaleNormal="85" workbookViewId="0">
      <pane xSplit="2" ySplit="6" topLeftCell="C7" activePane="bottomRight" state="frozen"/>
      <selection pane="topRight" activeCell="C1" sqref="C1"/>
      <selection pane="bottomLeft" activeCell="A6" sqref="A6"/>
      <selection pane="bottomRight" activeCell="C7" sqref="C7"/>
    </sheetView>
  </sheetViews>
  <sheetFormatPr defaultRowHeight="14.5"/>
  <cols>
    <col min="1" max="1" width="8.81640625" style="166"/>
    <col min="2" max="2" width="82.6328125" style="290" customWidth="1"/>
    <col min="3" max="3" width="17.08984375" style="166" bestFit="1" customWidth="1"/>
    <col min="4" max="7" width="17.54296875" style="166" customWidth="1"/>
  </cols>
  <sheetData>
    <row r="1" spans="1:7">
      <c r="A1" s="166" t="s">
        <v>30</v>
      </c>
      <c r="B1" s="3" t="str">
        <f>'Info '!C2</f>
        <v>JSC TBC Bank</v>
      </c>
    </row>
    <row r="2" spans="1:7">
      <c r="A2" s="166" t="s">
        <v>31</v>
      </c>
      <c r="B2" s="283">
        <f>'1. key ratios '!B2</f>
        <v>45291</v>
      </c>
    </row>
    <row r="4" spans="1:7" ht="15" thickBot="1">
      <c r="A4" s="166" t="s">
        <v>412</v>
      </c>
      <c r="B4" s="291" t="s">
        <v>373</v>
      </c>
    </row>
    <row r="5" spans="1:7">
      <c r="A5" s="292"/>
      <c r="B5" s="293"/>
      <c r="C5" s="737" t="s">
        <v>374</v>
      </c>
      <c r="D5" s="737"/>
      <c r="E5" s="737"/>
      <c r="F5" s="737"/>
      <c r="G5" s="738" t="s">
        <v>375</v>
      </c>
    </row>
    <row r="6" spans="1:7">
      <c r="A6" s="294"/>
      <c r="B6" s="295"/>
      <c r="C6" s="296" t="s">
        <v>376</v>
      </c>
      <c r="D6" s="297" t="s">
        <v>377</v>
      </c>
      <c r="E6" s="297" t="s">
        <v>378</v>
      </c>
      <c r="F6" s="297" t="s">
        <v>379</v>
      </c>
      <c r="G6" s="739"/>
    </row>
    <row r="7" spans="1:7">
      <c r="A7" s="298"/>
      <c r="B7" s="299" t="s">
        <v>380</v>
      </c>
      <c r="C7" s="300"/>
      <c r="D7" s="300"/>
      <c r="E7" s="300"/>
      <c r="F7" s="300"/>
      <c r="G7" s="301"/>
    </row>
    <row r="8" spans="1:7">
      <c r="A8" s="302">
        <v>1</v>
      </c>
      <c r="B8" s="303" t="s">
        <v>381</v>
      </c>
      <c r="C8" s="623">
        <v>4235033443.5101004</v>
      </c>
      <c r="D8" s="623">
        <v>0</v>
      </c>
      <c r="E8" s="623">
        <v>0</v>
      </c>
      <c r="F8" s="623">
        <v>4508789662.2480545</v>
      </c>
      <c r="G8" s="304">
        <v>8743823105.7581539</v>
      </c>
    </row>
    <row r="9" spans="1:7">
      <c r="A9" s="302">
        <v>2</v>
      </c>
      <c r="B9" s="305" t="s">
        <v>382</v>
      </c>
      <c r="C9" s="623">
        <v>4235033443.5101004</v>
      </c>
      <c r="D9" s="623"/>
      <c r="E9" s="623"/>
      <c r="F9" s="623">
        <v>1139267995</v>
      </c>
      <c r="G9" s="304">
        <v>5374301438.5101004</v>
      </c>
    </row>
    <row r="10" spans="1:7">
      <c r="A10" s="302">
        <v>3</v>
      </c>
      <c r="B10" s="305" t="s">
        <v>383</v>
      </c>
      <c r="C10" s="650"/>
      <c r="D10" s="650"/>
      <c r="E10" s="650"/>
      <c r="F10" s="623">
        <v>3369521667.248054</v>
      </c>
      <c r="G10" s="304">
        <v>3369521667.248054</v>
      </c>
    </row>
    <row r="11" spans="1:7" ht="14.5" customHeight="1">
      <c r="A11" s="302">
        <v>4</v>
      </c>
      <c r="B11" s="303" t="s">
        <v>384</v>
      </c>
      <c r="C11" s="623">
        <v>5183399628.3573275</v>
      </c>
      <c r="D11" s="623">
        <v>2495686247.2016673</v>
      </c>
      <c r="E11" s="623">
        <v>1418638517.8158641</v>
      </c>
      <c r="F11" s="623">
        <v>358917394.39731061</v>
      </c>
      <c r="G11" s="304">
        <v>7821166819.0147886</v>
      </c>
    </row>
    <row r="12" spans="1:7">
      <c r="A12" s="302">
        <v>5</v>
      </c>
      <c r="B12" s="305" t="s">
        <v>385</v>
      </c>
      <c r="C12" s="623">
        <v>3509592876.8954005</v>
      </c>
      <c r="D12" s="651">
        <v>1982994855.3328424</v>
      </c>
      <c r="E12" s="623">
        <v>1162220999.862818</v>
      </c>
      <c r="F12" s="623">
        <v>218182212.63939264</v>
      </c>
      <c r="G12" s="304">
        <v>6529341397.4939308</v>
      </c>
    </row>
    <row r="13" spans="1:7">
      <c r="A13" s="302">
        <v>6</v>
      </c>
      <c r="B13" s="305" t="s">
        <v>386</v>
      </c>
      <c r="C13" s="623">
        <v>1673806751.4619269</v>
      </c>
      <c r="D13" s="651">
        <v>512691391.86882496</v>
      </c>
      <c r="E13" s="623">
        <v>256417517.95304599</v>
      </c>
      <c r="F13" s="623">
        <v>140735181.757918</v>
      </c>
      <c r="G13" s="304">
        <v>1291825421.5208578</v>
      </c>
    </row>
    <row r="14" spans="1:7">
      <c r="A14" s="302">
        <v>7</v>
      </c>
      <c r="B14" s="303" t="s">
        <v>387</v>
      </c>
      <c r="C14" s="623">
        <v>7307857126.0015345</v>
      </c>
      <c r="D14" s="623">
        <v>3180166739.0198183</v>
      </c>
      <c r="E14" s="623">
        <v>467178377.48789042</v>
      </c>
      <c r="F14" s="623">
        <v>4465999.9216679996</v>
      </c>
      <c r="G14" s="304">
        <v>4116910707.6077671</v>
      </c>
    </row>
    <row r="15" spans="1:7" ht="39.5">
      <c r="A15" s="302">
        <v>8</v>
      </c>
      <c r="B15" s="305" t="s">
        <v>388</v>
      </c>
      <c r="C15" s="623">
        <v>7044707739.0023861</v>
      </c>
      <c r="D15" s="651">
        <v>717469298.80359018</v>
      </c>
      <c r="E15" s="623">
        <v>296425164.31600642</v>
      </c>
      <c r="F15" s="623">
        <v>4465999.9216679996</v>
      </c>
      <c r="G15" s="304">
        <v>4031534101.0218253</v>
      </c>
    </row>
    <row r="16" spans="1:7" ht="26.5">
      <c r="A16" s="302">
        <v>9</v>
      </c>
      <c r="B16" s="305" t="s">
        <v>389</v>
      </c>
      <c r="C16" s="623">
        <v>263149386.99914873</v>
      </c>
      <c r="D16" s="651">
        <v>2462697440.216228</v>
      </c>
      <c r="E16" s="623">
        <v>170753213.171884</v>
      </c>
      <c r="F16" s="623">
        <v>0</v>
      </c>
      <c r="G16" s="304">
        <v>85376606.585942</v>
      </c>
    </row>
    <row r="17" spans="1:7">
      <c r="A17" s="302">
        <v>10</v>
      </c>
      <c r="B17" s="303" t="s">
        <v>390</v>
      </c>
      <c r="C17" s="623">
        <v>0</v>
      </c>
      <c r="D17" s="651">
        <v>0</v>
      </c>
      <c r="E17" s="623">
        <v>0</v>
      </c>
      <c r="F17" s="623">
        <v>0</v>
      </c>
      <c r="G17" s="304">
        <v>0</v>
      </c>
    </row>
    <row r="18" spans="1:7">
      <c r="A18" s="302">
        <v>11</v>
      </c>
      <c r="B18" s="303" t="s">
        <v>391</v>
      </c>
      <c r="C18" s="623">
        <v>1280912015.3768215</v>
      </c>
      <c r="D18" s="623">
        <v>506574800.12378722</v>
      </c>
      <c r="E18" s="623">
        <v>15395157.233232001</v>
      </c>
      <c r="F18" s="623">
        <v>20425704.715050999</v>
      </c>
      <c r="G18" s="304">
        <v>0</v>
      </c>
    </row>
    <row r="19" spans="1:7">
      <c r="A19" s="302">
        <v>12</v>
      </c>
      <c r="B19" s="305" t="s">
        <v>392</v>
      </c>
      <c r="C19" s="650"/>
      <c r="D19" s="651">
        <v>46165427.190000013</v>
      </c>
      <c r="E19" s="623">
        <v>376436.76999999996</v>
      </c>
      <c r="F19" s="623">
        <v>15904640.029999999</v>
      </c>
      <c r="G19" s="304">
        <v>0</v>
      </c>
    </row>
    <row r="20" spans="1:7">
      <c r="A20" s="302">
        <v>13</v>
      </c>
      <c r="B20" s="305" t="s">
        <v>393</v>
      </c>
      <c r="C20" s="623">
        <v>1280912015.3768215</v>
      </c>
      <c r="D20" s="623">
        <v>460409372.93378723</v>
      </c>
      <c r="E20" s="623">
        <v>15018720.463232001</v>
      </c>
      <c r="F20" s="623">
        <v>4521064.6850509997</v>
      </c>
      <c r="G20" s="304">
        <v>0</v>
      </c>
    </row>
    <row r="21" spans="1:7">
      <c r="A21" s="306">
        <v>14</v>
      </c>
      <c r="B21" s="307" t="s">
        <v>394</v>
      </c>
      <c r="C21" s="652">
        <v>18007202213.245781</v>
      </c>
      <c r="D21" s="652">
        <v>6182427786.3452721</v>
      </c>
      <c r="E21" s="652">
        <v>1901212052.5369866</v>
      </c>
      <c r="F21" s="652">
        <v>4892598761.2820835</v>
      </c>
      <c r="G21" s="652">
        <v>20681900632.380707</v>
      </c>
    </row>
    <row r="22" spans="1:7">
      <c r="A22" s="309"/>
      <c r="B22" s="310" t="s">
        <v>395</v>
      </c>
      <c r="C22" s="311"/>
      <c r="D22" s="312"/>
      <c r="E22" s="311"/>
      <c r="F22" s="311"/>
      <c r="G22" s="304"/>
    </row>
    <row r="23" spans="1:7">
      <c r="A23" s="302">
        <v>15</v>
      </c>
      <c r="B23" s="303" t="s">
        <v>396</v>
      </c>
      <c r="C23" s="653">
        <v>2484336301.5975766</v>
      </c>
      <c r="D23" s="625">
        <v>5169640665.210144</v>
      </c>
      <c r="E23" s="653">
        <v>0</v>
      </c>
      <c r="F23" s="653">
        <v>0</v>
      </c>
      <c r="G23" s="304">
        <v>223122897.95219293</v>
      </c>
    </row>
    <row r="24" spans="1:7">
      <c r="A24" s="302">
        <v>16</v>
      </c>
      <c r="B24" s="303" t="s">
        <v>397</v>
      </c>
      <c r="C24" s="623">
        <v>34518081.690433994</v>
      </c>
      <c r="D24" s="623">
        <v>3681887667.4649892</v>
      </c>
      <c r="E24" s="623">
        <v>2639677547.1526027</v>
      </c>
      <c r="F24" s="623">
        <v>14541232908.36198</v>
      </c>
      <c r="G24" s="304">
        <v>14654033843.649258</v>
      </c>
    </row>
    <row r="25" spans="1:7">
      <c r="A25" s="302">
        <v>17</v>
      </c>
      <c r="B25" s="305" t="s">
        <v>398</v>
      </c>
      <c r="C25" s="623">
        <v>0</v>
      </c>
      <c r="D25" s="651">
        <v>0</v>
      </c>
      <c r="E25" s="623">
        <v>0</v>
      </c>
      <c r="F25" s="623">
        <v>0</v>
      </c>
      <c r="G25" s="304">
        <v>0</v>
      </c>
    </row>
    <row r="26" spans="1:7" ht="26.5">
      <c r="A26" s="302">
        <v>18</v>
      </c>
      <c r="B26" s="305" t="s">
        <v>399</v>
      </c>
      <c r="C26" s="623">
        <v>34518081.690433994</v>
      </c>
      <c r="D26" s="651">
        <v>750395375.52750182</v>
      </c>
      <c r="E26" s="623">
        <v>108111371.647553</v>
      </c>
      <c r="F26" s="623">
        <v>26870567.226101</v>
      </c>
      <c r="G26" s="304">
        <v>198663271.63256788</v>
      </c>
    </row>
    <row r="27" spans="1:7">
      <c r="A27" s="302">
        <v>19</v>
      </c>
      <c r="B27" s="305" t="s">
        <v>400</v>
      </c>
      <c r="C27" s="623"/>
      <c r="D27" s="651">
        <v>2258012510.6221771</v>
      </c>
      <c r="E27" s="623">
        <v>1977657163.43045</v>
      </c>
      <c r="F27" s="623">
        <v>8297999545.1460886</v>
      </c>
      <c r="G27" s="304">
        <v>9171134450.4004879</v>
      </c>
    </row>
    <row r="28" spans="1:7">
      <c r="A28" s="302">
        <v>20</v>
      </c>
      <c r="B28" s="313" t="s">
        <v>401</v>
      </c>
      <c r="C28" s="623"/>
      <c r="D28" s="651"/>
      <c r="E28" s="623"/>
      <c r="F28" s="623"/>
      <c r="G28" s="304"/>
    </row>
    <row r="29" spans="1:7">
      <c r="A29" s="302">
        <v>21</v>
      </c>
      <c r="B29" s="305" t="s">
        <v>402</v>
      </c>
      <c r="C29" s="623"/>
      <c r="D29" s="651">
        <v>598198448.56139994</v>
      </c>
      <c r="E29" s="623">
        <v>541832246.01960003</v>
      </c>
      <c r="F29" s="623">
        <v>5541869700.6987</v>
      </c>
      <c r="G29" s="304">
        <v>4667237941.2143183</v>
      </c>
    </row>
    <row r="30" spans="1:7">
      <c r="A30" s="302">
        <v>22</v>
      </c>
      <c r="B30" s="313" t="s">
        <v>401</v>
      </c>
      <c r="C30" s="623"/>
      <c r="D30" s="651">
        <v>256445494.79067934</v>
      </c>
      <c r="E30" s="623">
        <v>229857069.85624114</v>
      </c>
      <c r="F30" s="623">
        <v>2829731014.9010019</v>
      </c>
      <c r="G30" s="304">
        <v>2325627724.332572</v>
      </c>
    </row>
    <row r="31" spans="1:7">
      <c r="A31" s="302">
        <v>23</v>
      </c>
      <c r="B31" s="305" t="s">
        <v>403</v>
      </c>
      <c r="C31" s="623"/>
      <c r="D31" s="651">
        <v>75281332.75390999</v>
      </c>
      <c r="E31" s="623">
        <v>12076766.055</v>
      </c>
      <c r="F31" s="623">
        <v>674493095.29109144</v>
      </c>
      <c r="G31" s="304">
        <v>616998180.40188265</v>
      </c>
    </row>
    <row r="32" spans="1:7">
      <c r="A32" s="302">
        <v>24</v>
      </c>
      <c r="B32" s="303" t="s">
        <v>404</v>
      </c>
      <c r="C32" s="623">
        <v>0</v>
      </c>
      <c r="D32" s="651">
        <v>0</v>
      </c>
      <c r="E32" s="623">
        <v>0</v>
      </c>
      <c r="F32" s="623">
        <v>0</v>
      </c>
      <c r="G32" s="304">
        <v>0</v>
      </c>
    </row>
    <row r="33" spans="1:7">
      <c r="A33" s="302">
        <v>25</v>
      </c>
      <c r="B33" s="303" t="s">
        <v>405</v>
      </c>
      <c r="C33" s="623">
        <v>604038512.04839981</v>
      </c>
      <c r="D33" s="623">
        <v>322312618.21561903</v>
      </c>
      <c r="E33" s="623">
        <v>121700014.573349</v>
      </c>
      <c r="F33" s="623">
        <v>1264257703.0219197</v>
      </c>
      <c r="G33" s="304">
        <v>2027445014.8448675</v>
      </c>
    </row>
    <row r="34" spans="1:7">
      <c r="A34" s="302">
        <v>26</v>
      </c>
      <c r="B34" s="305" t="s">
        <v>406</v>
      </c>
      <c r="C34" s="650"/>
      <c r="D34" s="651">
        <v>30694397.310000006</v>
      </c>
      <c r="E34" s="623">
        <v>9300983.4399999976</v>
      </c>
      <c r="F34" s="623">
        <v>924092.29</v>
      </c>
      <c r="G34" s="304">
        <v>40919473.039999999</v>
      </c>
    </row>
    <row r="35" spans="1:7">
      <c r="A35" s="302">
        <v>27</v>
      </c>
      <c r="B35" s="305" t="s">
        <v>407</v>
      </c>
      <c r="C35" s="623">
        <v>604038512.04839981</v>
      </c>
      <c r="D35" s="651">
        <v>291618220.90561903</v>
      </c>
      <c r="E35" s="623">
        <v>112399031.133349</v>
      </c>
      <c r="F35" s="623">
        <v>1263333610.7319198</v>
      </c>
      <c r="G35" s="304">
        <v>1986525541.8048675</v>
      </c>
    </row>
    <row r="36" spans="1:7">
      <c r="A36" s="302">
        <v>28</v>
      </c>
      <c r="B36" s="303" t="s">
        <v>408</v>
      </c>
      <c r="C36" s="623">
        <v>1047528232.489689</v>
      </c>
      <c r="D36" s="651">
        <v>797594189.36946225</v>
      </c>
      <c r="E36" s="623">
        <v>680288387.50239801</v>
      </c>
      <c r="F36" s="623">
        <v>943546592.64303195</v>
      </c>
      <c r="G36" s="304">
        <v>341696658.20812523</v>
      </c>
    </row>
    <row r="37" spans="1:7">
      <c r="A37" s="306">
        <v>29</v>
      </c>
      <c r="B37" s="307" t="s">
        <v>409</v>
      </c>
      <c r="C37" s="654">
        <v>4170421127.8260994</v>
      </c>
      <c r="D37" s="654">
        <v>9971435140.2602139</v>
      </c>
      <c r="E37" s="654">
        <v>3441665949.2283497</v>
      </c>
      <c r="F37" s="654">
        <v>16749037204.026932</v>
      </c>
      <c r="G37" s="308">
        <v>17246298414.654442</v>
      </c>
    </row>
    <row r="38" spans="1:7">
      <c r="A38" s="298"/>
      <c r="B38" s="314"/>
      <c r="C38" s="655"/>
      <c r="D38" s="655"/>
      <c r="E38" s="655"/>
      <c r="F38" s="655"/>
      <c r="G38" s="656"/>
    </row>
    <row r="39" spans="1:7" ht="15" thickBot="1">
      <c r="A39" s="315">
        <v>30</v>
      </c>
      <c r="B39" s="316" t="s">
        <v>410</v>
      </c>
      <c r="C39" s="201"/>
      <c r="D39" s="202"/>
      <c r="E39" s="202"/>
      <c r="F39" s="203"/>
      <c r="G39" s="657">
        <v>1.1992080929555864</v>
      </c>
    </row>
    <row r="42" spans="1:7" ht="26.5">
      <c r="B42" s="290" t="s">
        <v>411</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85" zoomScaleNormal="85" workbookViewId="0">
      <pane xSplit="1" ySplit="5" topLeftCell="B6" activePane="bottomRight" state="frozen"/>
      <selection activeCell="B9" sqref="B9"/>
      <selection pane="topRight" activeCell="B9" sqref="B9"/>
      <selection pane="bottomLeft" activeCell="B9" sqref="B9"/>
      <selection pane="bottomRight" activeCell="B6" sqref="B6"/>
    </sheetView>
  </sheetViews>
  <sheetFormatPr defaultColWidth="9.1796875" defaultRowHeight="14"/>
  <cols>
    <col min="1" max="1" width="9.54296875" style="3" bestFit="1" customWidth="1"/>
    <col min="2" max="2" width="86" style="3" customWidth="1"/>
    <col min="3" max="3" width="14.54296875" style="3" bestFit="1" customWidth="1"/>
    <col min="4" max="7" width="14.54296875" style="4" bestFit="1" customWidth="1"/>
    <col min="8" max="8" width="6.81640625" style="5" customWidth="1"/>
    <col min="9" max="12" width="14.08984375" style="5" bestFit="1" customWidth="1"/>
    <col min="13" max="13" width="6.81640625" style="5" customWidth="1"/>
    <col min="14" max="16384" width="9.1796875" style="5"/>
  </cols>
  <sheetData>
    <row r="1" spans="1:12">
      <c r="A1" s="2" t="s">
        <v>30</v>
      </c>
      <c r="B1" s="3" t="str">
        <f>'Info '!C2</f>
        <v>JSC TBC Bank</v>
      </c>
    </row>
    <row r="2" spans="1:12">
      <c r="A2" s="2" t="s">
        <v>31</v>
      </c>
      <c r="B2" s="543">
        <v>45291</v>
      </c>
      <c r="C2" s="6"/>
      <c r="D2" s="7"/>
      <c r="E2" s="7"/>
      <c r="F2" s="7"/>
      <c r="G2" s="7"/>
      <c r="H2" s="8"/>
    </row>
    <row r="3" spans="1:12" ht="14.5" thickBot="1">
      <c r="A3" s="2"/>
      <c r="B3" s="6"/>
      <c r="C3" s="6"/>
      <c r="D3" s="7"/>
      <c r="E3" s="7"/>
      <c r="F3" s="7"/>
      <c r="G3" s="7"/>
      <c r="H3" s="8"/>
    </row>
    <row r="4" spans="1:12" ht="15" customHeight="1" thickBot="1">
      <c r="A4" s="9" t="s">
        <v>93</v>
      </c>
      <c r="B4" s="10" t="s">
        <v>92</v>
      </c>
      <c r="C4" s="10"/>
      <c r="D4" s="675" t="s">
        <v>700</v>
      </c>
      <c r="E4" s="676"/>
      <c r="F4" s="676"/>
      <c r="G4" s="677"/>
      <c r="H4" s="8"/>
      <c r="I4" s="678" t="s">
        <v>701</v>
      </c>
      <c r="J4" s="679"/>
      <c r="K4" s="679"/>
      <c r="L4" s="680"/>
    </row>
    <row r="5" spans="1:12" ht="14.5">
      <c r="A5" s="11" t="s">
        <v>6</v>
      </c>
      <c r="B5" s="12"/>
      <c r="C5" s="540" t="str">
        <f>INT((MONTH($B$2))/3)&amp;"Q"&amp;"-"&amp;YEAR($B$2)</f>
        <v>4Q-2023</v>
      </c>
      <c r="D5" s="540" t="str">
        <f>IF(INT(MONTH($B$2))=3, "4"&amp;"Q"&amp;"-"&amp;YEAR($B$2)-1, IF(INT(MONTH($B$2))=6, "1"&amp;"Q"&amp;"-"&amp;YEAR($B$2), IF(INT(MONTH($B$2))=9, "2"&amp;"Q"&amp;"-"&amp;YEAR($B$2),IF(INT(MONTH($B$2))=12, "3"&amp;"Q"&amp;"-"&amp;YEAR($B$2), 0))))</f>
        <v>3Q-2023</v>
      </c>
      <c r="E5" s="540" t="str">
        <f>IF(INT(MONTH($B$2))=3, "3"&amp;"Q"&amp;"-"&amp;YEAR($B$2)-1, IF(INT(MONTH($B$2))=6, "4"&amp;"Q"&amp;"-"&amp;YEAR($B$2)-1, IF(INT(MONTH($B$2))=9, "1"&amp;"Q"&amp;"-"&amp;YEAR($B$2),IF(INT(MONTH($B$2))=12, "2"&amp;"Q"&amp;"-"&amp;YEAR($B$2), 0))))</f>
        <v>2Q-2023</v>
      </c>
      <c r="F5" s="540" t="str">
        <f>IF(INT(MONTH($B$2))=3, "2"&amp;"Q"&amp;"-"&amp;YEAR($B$2)-1, IF(INT(MONTH($B$2))=6, "3"&amp;"Q"&amp;"-"&amp;YEAR($B$2)-1, IF(INT(MONTH($B$2))=9, "4"&amp;"Q"&amp;"-"&amp;YEAR($B$2)-1,IF(INT(MONTH($B$2))=12, "1"&amp;"Q"&amp;"-"&amp;YEAR($B$2), 0))))</f>
        <v>1Q-2023</v>
      </c>
      <c r="G5" s="541" t="str">
        <f>IF(INT(MONTH($B$2))=3, "1"&amp;"Q"&amp;"-"&amp;YEAR($B$2)-1, IF(INT(MONTH($B$2))=6, "2"&amp;"Q"&amp;"-"&amp;YEAR($B$2)-1, IF(INT(MONTH($B$2))=9, "3"&amp;"Q"&amp;"-"&amp;YEAR($B$2)-1,IF(INT(MONTH($B$2))=12, "4"&amp;"Q"&amp;"-"&amp;YEAR($B$2)-1, 0))))</f>
        <v>4Q-2022</v>
      </c>
      <c r="H5"/>
      <c r="I5" s="542" t="s">
        <v>744</v>
      </c>
      <c r="J5" s="540" t="s">
        <v>745</v>
      </c>
      <c r="K5" s="540" t="s">
        <v>746</v>
      </c>
      <c r="L5" s="541" t="s">
        <v>747</v>
      </c>
    </row>
    <row r="6" spans="1:12">
      <c r="B6" s="124" t="s">
        <v>91</v>
      </c>
      <c r="C6" s="284"/>
      <c r="D6" s="284"/>
      <c r="E6" s="284"/>
      <c r="F6" s="284"/>
      <c r="G6" s="285"/>
      <c r="I6" s="567"/>
      <c r="J6" s="547"/>
      <c r="K6" s="547"/>
      <c r="L6" s="548"/>
    </row>
    <row r="7" spans="1:12">
      <c r="A7" s="13"/>
      <c r="B7" s="125" t="s">
        <v>89</v>
      </c>
      <c r="C7" s="284"/>
      <c r="D7" s="284"/>
      <c r="E7" s="284"/>
      <c r="F7" s="284"/>
      <c r="G7" s="285"/>
      <c r="I7" s="567"/>
      <c r="J7" s="547"/>
      <c r="K7" s="547"/>
      <c r="L7" s="548"/>
    </row>
    <row r="8" spans="1:12">
      <c r="A8" s="286">
        <v>1</v>
      </c>
      <c r="B8" s="14" t="s">
        <v>363</v>
      </c>
      <c r="C8" s="544">
        <v>4235033443.5101004</v>
      </c>
      <c r="D8" s="545">
        <v>3966900799.7182999</v>
      </c>
      <c r="E8" s="545">
        <v>3920003532.5926003</v>
      </c>
      <c r="F8" s="545">
        <v>3667478945.1757994</v>
      </c>
      <c r="G8" s="546">
        <v>3835845758.1233001</v>
      </c>
      <c r="I8" s="568">
        <v>3333039146.21</v>
      </c>
      <c r="J8" s="545">
        <v>3126561108.6709704</v>
      </c>
      <c r="K8" s="545">
        <v>3069501362.5811305</v>
      </c>
      <c r="L8" s="546">
        <v>2964648160.1507301</v>
      </c>
    </row>
    <row r="9" spans="1:12">
      <c r="A9" s="286">
        <v>2</v>
      </c>
      <c r="B9" s="14" t="s">
        <v>364</v>
      </c>
      <c r="C9" s="544">
        <v>4772913443.5101004</v>
      </c>
      <c r="D9" s="545">
        <v>4502560799.7182999</v>
      </c>
      <c r="E9" s="545">
        <v>4443543532.5925999</v>
      </c>
      <c r="F9" s="545">
        <v>4179558945.1757994</v>
      </c>
      <c r="G9" s="546">
        <v>4376245758.1233006</v>
      </c>
      <c r="I9" s="568">
        <v>3873439146.21</v>
      </c>
      <c r="J9" s="545">
        <v>3693601108.6709704</v>
      </c>
      <c r="K9" s="545">
        <v>3655281362.5811305</v>
      </c>
      <c r="L9" s="546">
        <v>3584908160.1507301</v>
      </c>
    </row>
    <row r="10" spans="1:12">
      <c r="A10" s="286">
        <v>3</v>
      </c>
      <c r="B10" s="14" t="s">
        <v>142</v>
      </c>
      <c r="C10" s="544">
        <v>5374301438.5101004</v>
      </c>
      <c r="D10" s="545">
        <v>5058696403.2182999</v>
      </c>
      <c r="E10" s="545">
        <v>4947830349.0925999</v>
      </c>
      <c r="F10" s="545">
        <v>4601884123.1757994</v>
      </c>
      <c r="G10" s="546">
        <v>4784099148.1233006</v>
      </c>
      <c r="I10" s="568">
        <v>4516524997.7651348</v>
      </c>
      <c r="J10" s="545">
        <v>4378258487.0667553</v>
      </c>
      <c r="K10" s="545">
        <v>4357183788.005455</v>
      </c>
      <c r="L10" s="546">
        <v>4279803081.5050569</v>
      </c>
    </row>
    <row r="11" spans="1:12">
      <c r="A11" s="286">
        <v>4</v>
      </c>
      <c r="B11" s="14" t="s">
        <v>366</v>
      </c>
      <c r="C11" s="544">
        <v>3469919371.008564</v>
      </c>
      <c r="D11" s="545">
        <v>3259567290.3830299</v>
      </c>
      <c r="E11" s="545">
        <v>3095795309.9869852</v>
      </c>
      <c r="F11" s="545">
        <v>2978334187.6034298</v>
      </c>
      <c r="G11" s="546">
        <v>2963892258.3941898</v>
      </c>
      <c r="I11" s="568">
        <v>2497588643.0336604</v>
      </c>
      <c r="J11" s="545">
        <v>2426501481.7633495</v>
      </c>
      <c r="K11" s="545">
        <v>2488072961.7709804</v>
      </c>
      <c r="L11" s="546">
        <v>2477465018.5955715</v>
      </c>
    </row>
    <row r="12" spans="1:12">
      <c r="A12" s="286">
        <v>5</v>
      </c>
      <c r="B12" s="14" t="s">
        <v>367</v>
      </c>
      <c r="C12" s="544">
        <v>4044491795.5579395</v>
      </c>
      <c r="D12" s="545">
        <v>3797885385.1339526</v>
      </c>
      <c r="E12" s="545">
        <v>3598350160.990766</v>
      </c>
      <c r="F12" s="545">
        <v>3460120422.0620542</v>
      </c>
      <c r="G12" s="546">
        <v>3434977454.7588758</v>
      </c>
      <c r="I12" s="568">
        <v>2972896924.5474916</v>
      </c>
      <c r="J12" s="545">
        <v>2895320396.6976371</v>
      </c>
      <c r="K12" s="545">
        <v>2977031147.0098877</v>
      </c>
      <c r="L12" s="546">
        <v>2965623462.4561911</v>
      </c>
    </row>
    <row r="13" spans="1:12">
      <c r="A13" s="286">
        <v>6</v>
      </c>
      <c r="B13" s="14" t="s">
        <v>365</v>
      </c>
      <c r="C13" s="544">
        <v>4806912535.7040672</v>
      </c>
      <c r="D13" s="545">
        <v>4512164019.0181398</v>
      </c>
      <c r="E13" s="545">
        <v>4265252019.6519585</v>
      </c>
      <c r="F13" s="545">
        <v>4099514691.7321448</v>
      </c>
      <c r="G13" s="546">
        <v>4169376872.7364917</v>
      </c>
      <c r="I13" s="568">
        <v>3714235868.0109887</v>
      </c>
      <c r="J13" s="545">
        <v>3625165686.24336</v>
      </c>
      <c r="K13" s="545">
        <v>3747322413.9723382</v>
      </c>
      <c r="L13" s="546">
        <v>3733944515.0546455</v>
      </c>
    </row>
    <row r="14" spans="1:12">
      <c r="A14" s="13"/>
      <c r="B14" s="124" t="s">
        <v>369</v>
      </c>
      <c r="C14" s="547"/>
      <c r="D14" s="547"/>
      <c r="E14" s="547"/>
      <c r="F14" s="547"/>
      <c r="G14" s="548"/>
      <c r="I14" s="567"/>
      <c r="J14" s="547"/>
      <c r="K14" s="547"/>
      <c r="L14" s="548"/>
    </row>
    <row r="15" spans="1:12" ht="15" customHeight="1">
      <c r="A15" s="286">
        <v>7</v>
      </c>
      <c r="B15" s="14" t="s">
        <v>368</v>
      </c>
      <c r="C15" s="544">
        <v>24336689808.405174</v>
      </c>
      <c r="D15" s="545">
        <v>22668335005.291866</v>
      </c>
      <c r="E15" s="545">
        <v>21452807893.626583</v>
      </c>
      <c r="F15" s="545">
        <v>20767052453.220814</v>
      </c>
      <c r="G15" s="546">
        <v>21219007678.533966</v>
      </c>
      <c r="I15" s="568">
        <v>21508072098.623306</v>
      </c>
      <c r="J15" s="545">
        <v>20487074219.129063</v>
      </c>
      <c r="K15" s="545">
        <v>20519966482.660313</v>
      </c>
      <c r="L15" s="546">
        <v>20358186775.74052</v>
      </c>
    </row>
    <row r="16" spans="1:12">
      <c r="A16" s="13"/>
      <c r="B16" s="124" t="s">
        <v>370</v>
      </c>
      <c r="C16" s="547"/>
      <c r="D16" s="547"/>
      <c r="E16" s="547"/>
      <c r="F16" s="547"/>
      <c r="G16" s="548"/>
      <c r="I16" s="567"/>
      <c r="J16" s="547"/>
      <c r="K16" s="547"/>
      <c r="L16" s="548"/>
    </row>
    <row r="17" spans="1:12" s="15" customFormat="1">
      <c r="A17" s="286"/>
      <c r="B17" s="125" t="s">
        <v>354</v>
      </c>
      <c r="C17" s="547"/>
      <c r="D17" s="547"/>
      <c r="E17" s="547"/>
      <c r="F17" s="547"/>
      <c r="G17" s="548"/>
      <c r="I17" s="567"/>
      <c r="J17" s="547"/>
      <c r="K17" s="547"/>
      <c r="L17" s="548"/>
    </row>
    <row r="18" spans="1:12">
      <c r="A18" s="11">
        <v>8</v>
      </c>
      <c r="B18" s="14" t="s">
        <v>363</v>
      </c>
      <c r="C18" s="549">
        <v>0.174018466638279</v>
      </c>
      <c r="D18" s="550">
        <v>0.17499744903153394</v>
      </c>
      <c r="E18" s="550">
        <v>0.18272682774347662</v>
      </c>
      <c r="F18" s="550">
        <v>0.17660084181118352</v>
      </c>
      <c r="G18" s="551">
        <v>0.18077404072028316</v>
      </c>
      <c r="I18" s="569">
        <v>0.15496689479776024</v>
      </c>
      <c r="J18" s="550">
        <v>0.15261140147340596</v>
      </c>
      <c r="K18" s="550">
        <v>0.14958608071679388</v>
      </c>
      <c r="L18" s="551">
        <v>0.14562437179736959</v>
      </c>
    </row>
    <row r="19" spans="1:12" ht="15" customHeight="1">
      <c r="A19" s="11">
        <v>9</v>
      </c>
      <c r="B19" s="14" t="s">
        <v>364</v>
      </c>
      <c r="C19" s="549">
        <v>0.19612007553556757</v>
      </c>
      <c r="D19" s="550">
        <v>0.19862776858852615</v>
      </c>
      <c r="E19" s="550">
        <v>0.20713109233186824</v>
      </c>
      <c r="F19" s="550">
        <v>0.20125913172273907</v>
      </c>
      <c r="G19" s="551">
        <v>0.20624177267961938</v>
      </c>
      <c r="I19" s="569">
        <v>0.18009234525757109</v>
      </c>
      <c r="J19" s="550">
        <v>0.18028934093586699</v>
      </c>
      <c r="K19" s="550">
        <v>0.17813291097087802</v>
      </c>
      <c r="L19" s="551">
        <v>0.17609172170591458</v>
      </c>
    </row>
    <row r="20" spans="1:12">
      <c r="A20" s="11">
        <v>10</v>
      </c>
      <c r="B20" s="14" t="s">
        <v>142</v>
      </c>
      <c r="C20" s="549">
        <v>0.22083124208017704</v>
      </c>
      <c r="D20" s="550">
        <v>0.22316135711058444</v>
      </c>
      <c r="E20" s="550">
        <v>0.23063789009002181</v>
      </c>
      <c r="F20" s="550">
        <v>0.22159543987004673</v>
      </c>
      <c r="G20" s="551">
        <v>0.22546290668262942</v>
      </c>
      <c r="I20" s="569">
        <v>0.20999208934464328</v>
      </c>
      <c r="J20" s="550">
        <v>0.21370833337337722</v>
      </c>
      <c r="K20" s="550">
        <v>0.21233873806213779</v>
      </c>
      <c r="L20" s="551">
        <v>0.21022516045510545</v>
      </c>
    </row>
    <row r="21" spans="1:12">
      <c r="A21" s="11">
        <v>11</v>
      </c>
      <c r="B21" s="14" t="s">
        <v>366</v>
      </c>
      <c r="C21" s="549">
        <v>0.14257975913429921</v>
      </c>
      <c r="D21" s="550">
        <v>0.1437938555973384</v>
      </c>
      <c r="E21" s="550">
        <v>0.14430723126489728</v>
      </c>
      <c r="F21" s="550">
        <v>0.14341631747270484</v>
      </c>
      <c r="G21" s="551">
        <v>0.13968100220787361</v>
      </c>
      <c r="I21" s="569">
        <v>0.11612331554316888</v>
      </c>
      <c r="J21" s="550">
        <v>0.11844060580879294</v>
      </c>
      <c r="K21" s="550">
        <v>0.12125131704642113</v>
      </c>
      <c r="L21" s="551">
        <v>0.12169379551757525</v>
      </c>
    </row>
    <row r="22" spans="1:12">
      <c r="A22" s="11">
        <v>12</v>
      </c>
      <c r="B22" s="14" t="s">
        <v>367</v>
      </c>
      <c r="C22" s="549">
        <v>0.16618906792168142</v>
      </c>
      <c r="D22" s="550">
        <v>0.1675414354096737</v>
      </c>
      <c r="E22" s="550">
        <v>0.1677332952792534</v>
      </c>
      <c r="F22" s="550">
        <v>0.16661586567743347</v>
      </c>
      <c r="G22" s="551">
        <v>0.16188209678786453</v>
      </c>
      <c r="I22" s="569">
        <v>0.13822238045862703</v>
      </c>
      <c r="J22" s="550">
        <v>0.14132424990163978</v>
      </c>
      <c r="K22" s="550">
        <v>0.1450797275680506</v>
      </c>
      <c r="L22" s="551">
        <v>0.14567227892761672</v>
      </c>
    </row>
    <row r="23" spans="1:12">
      <c r="A23" s="11">
        <v>13</v>
      </c>
      <c r="B23" s="14" t="s">
        <v>365</v>
      </c>
      <c r="C23" s="549">
        <v>0.19751710579981593</v>
      </c>
      <c r="D23" s="550">
        <v>0.19905140884695705</v>
      </c>
      <c r="E23" s="550">
        <v>0.19882022161393254</v>
      </c>
      <c r="F23" s="550">
        <v>0.19740474489418169</v>
      </c>
      <c r="G23" s="551">
        <v>0.19649254743210293</v>
      </c>
      <c r="I23" s="569">
        <v>0.17269032068423884</v>
      </c>
      <c r="J23" s="550">
        <v>0.17694892142571012</v>
      </c>
      <c r="K23" s="550">
        <v>0.18261834965173473</v>
      </c>
      <c r="L23" s="551">
        <v>0.18341243039896538</v>
      </c>
    </row>
    <row r="24" spans="1:12">
      <c r="A24" s="13"/>
      <c r="B24" s="124" t="s">
        <v>88</v>
      </c>
      <c r="C24" s="552"/>
      <c r="D24" s="547"/>
      <c r="E24" s="547"/>
      <c r="F24" s="547"/>
      <c r="G24" s="548"/>
      <c r="I24" s="567"/>
      <c r="J24" s="547"/>
      <c r="K24" s="547"/>
      <c r="L24" s="548"/>
    </row>
    <row r="25" spans="1:12" ht="15" customHeight="1">
      <c r="A25" s="287">
        <v>14</v>
      </c>
      <c r="B25" s="14" t="s">
        <v>87</v>
      </c>
      <c r="C25" s="549">
        <v>9.4852655194798075E-2</v>
      </c>
      <c r="D25" s="549">
        <v>9.3652135874219097E-2</v>
      </c>
      <c r="E25" s="549">
        <v>9.283017711856191E-2</v>
      </c>
      <c r="F25" s="549">
        <v>9.0609687214890475E-2</v>
      </c>
      <c r="G25" s="553"/>
      <c r="I25" s="570">
        <v>8.1267200549579172E-2</v>
      </c>
      <c r="J25" s="554">
        <v>7.9936257096382066E-2</v>
      </c>
      <c r="K25" s="554">
        <v>7.8781900846636124E-2</v>
      </c>
      <c r="L25" s="555">
        <v>7.8550374716210902E-2</v>
      </c>
    </row>
    <row r="26" spans="1:12">
      <c r="A26" s="287">
        <v>15</v>
      </c>
      <c r="B26" s="14" t="s">
        <v>86</v>
      </c>
      <c r="C26" s="549">
        <v>4.661270043239113E-2</v>
      </c>
      <c r="D26" s="549">
        <v>4.4920008696097129E-2</v>
      </c>
      <c r="E26" s="549">
        <v>4.4837830455593836E-2</v>
      </c>
      <c r="F26" s="549">
        <v>4.4640796245343319E-2</v>
      </c>
      <c r="G26" s="553"/>
      <c r="I26" s="570">
        <v>4.1003976544000904E-2</v>
      </c>
      <c r="J26" s="554">
        <v>3.9863886164611208E-2</v>
      </c>
      <c r="K26" s="554">
        <v>3.8961769197696235E-2</v>
      </c>
      <c r="L26" s="555">
        <v>3.8939007205109247E-2</v>
      </c>
    </row>
    <row r="27" spans="1:12">
      <c r="A27" s="287">
        <v>16</v>
      </c>
      <c r="B27" s="14" t="s">
        <v>85</v>
      </c>
      <c r="C27" s="549">
        <v>5.1256531009890929E-2</v>
      </c>
      <c r="D27" s="549">
        <v>5.2950174804206211E-2</v>
      </c>
      <c r="E27" s="549">
        <v>5.3216993190035797E-2</v>
      </c>
      <c r="F27" s="549">
        <v>5.2289572743710995E-2</v>
      </c>
      <c r="G27" s="553"/>
      <c r="I27" s="570">
        <v>4.7680084627953173E-2</v>
      </c>
      <c r="J27" s="554">
        <v>4.5779802174078753E-2</v>
      </c>
      <c r="K27" s="554">
        <v>4.3364666144804373E-2</v>
      </c>
      <c r="L27" s="555">
        <v>4.3232335934909133E-2</v>
      </c>
    </row>
    <row r="28" spans="1:12">
      <c r="A28" s="287">
        <v>17</v>
      </c>
      <c r="B28" s="14" t="s">
        <v>84</v>
      </c>
      <c r="C28" s="549">
        <v>4.8239954762406945E-2</v>
      </c>
      <c r="D28" s="549">
        <v>4.8732127178121969E-2</v>
      </c>
      <c r="E28" s="549">
        <v>4.7992346662968074E-2</v>
      </c>
      <c r="F28" s="549">
        <v>4.5968890969547156E-2</v>
      </c>
      <c r="G28" s="553"/>
      <c r="I28" s="570">
        <v>4.0263224005578253E-2</v>
      </c>
      <c r="J28" s="554">
        <v>4.0072370931770879E-2</v>
      </c>
      <c r="K28" s="554">
        <v>3.982013164893989E-2</v>
      </c>
      <c r="L28" s="555">
        <v>3.9611367511101656E-2</v>
      </c>
    </row>
    <row r="29" spans="1:12">
      <c r="A29" s="287">
        <v>18</v>
      </c>
      <c r="B29" s="14" t="s">
        <v>166</v>
      </c>
      <c r="C29" s="549">
        <v>3.8986271878082492E-2</v>
      </c>
      <c r="D29" s="549">
        <v>3.9634342803266061E-2</v>
      </c>
      <c r="E29" s="549">
        <v>3.9748516923887457E-2</v>
      </c>
      <c r="F29" s="549">
        <v>3.5508359840032901E-2</v>
      </c>
      <c r="G29" s="553"/>
      <c r="I29" s="570">
        <v>3.9241893870051468E-2</v>
      </c>
      <c r="J29" s="554">
        <v>4.1284036230037124E-2</v>
      </c>
      <c r="K29" s="554">
        <v>3.6322722259485005E-2</v>
      </c>
      <c r="L29" s="555">
        <v>3.5390165702328197E-2</v>
      </c>
    </row>
    <row r="30" spans="1:12">
      <c r="A30" s="287">
        <v>19</v>
      </c>
      <c r="B30" s="14" t="s">
        <v>167</v>
      </c>
      <c r="C30" s="549">
        <v>0.25220517881159016</v>
      </c>
      <c r="D30" s="549">
        <v>0.25422726438367182</v>
      </c>
      <c r="E30" s="549">
        <v>0.25389539203758865</v>
      </c>
      <c r="F30" s="549">
        <v>0.22715943532785357</v>
      </c>
      <c r="G30" s="553"/>
      <c r="I30" s="570">
        <v>0.28750837261971735</v>
      </c>
      <c r="J30" s="554">
        <v>0.3035541635483322</v>
      </c>
      <c r="K30" s="554">
        <v>0.26617833958197989</v>
      </c>
      <c r="L30" s="555">
        <v>0.26120353288399356</v>
      </c>
    </row>
    <row r="31" spans="1:12">
      <c r="A31" s="13"/>
      <c r="B31" s="124" t="s">
        <v>229</v>
      </c>
      <c r="C31" s="547"/>
      <c r="D31" s="547"/>
      <c r="E31" s="547"/>
      <c r="F31" s="547"/>
      <c r="G31" s="548"/>
      <c r="I31" s="571"/>
      <c r="J31" s="552"/>
      <c r="K31" s="552"/>
      <c r="L31" s="556"/>
    </row>
    <row r="32" spans="1:12">
      <c r="A32" s="287">
        <v>20</v>
      </c>
      <c r="B32" s="14" t="s">
        <v>83</v>
      </c>
      <c r="C32" s="549">
        <v>1.8758579084670424E-2</v>
      </c>
      <c r="D32" s="554">
        <v>1.8785539896432165E-2</v>
      </c>
      <c r="E32" s="554">
        <v>2.1301809748802535E-2</v>
      </c>
      <c r="F32" s="554">
        <v>2.2382640986833811E-2</v>
      </c>
      <c r="G32" s="555">
        <v>2.1238597985399649E-2</v>
      </c>
      <c r="I32" s="570">
        <v>3.0038508555806209E-2</v>
      </c>
      <c r="J32" s="554">
        <v>3.4821835343958517E-2</v>
      </c>
      <c r="K32" s="554">
        <v>3.5926035532025738E-2</v>
      </c>
      <c r="L32" s="555">
        <v>3.9342598566344492E-2</v>
      </c>
    </row>
    <row r="33" spans="1:12" ht="15" customHeight="1">
      <c r="A33" s="287">
        <v>21</v>
      </c>
      <c r="B33" s="14" t="s">
        <v>712</v>
      </c>
      <c r="C33" s="549">
        <v>1.4666943972536444E-2</v>
      </c>
      <c r="D33" s="554">
        <v>1.6694618803385828E-2</v>
      </c>
      <c r="E33" s="554">
        <v>1.7573761218961929E-2</v>
      </c>
      <c r="F33" s="554">
        <v>1.9359048245095746E-2</v>
      </c>
      <c r="G33" s="555">
        <v>1.9404571505578568E-2</v>
      </c>
      <c r="I33" s="570">
        <v>3.4973388333375509E-2</v>
      </c>
      <c r="J33" s="554">
        <v>3.7944985746858693E-2</v>
      </c>
      <c r="K33" s="554">
        <v>3.8562753485864854E-2</v>
      </c>
      <c r="L33" s="555">
        <v>4.0316810534445316E-2</v>
      </c>
    </row>
    <row r="34" spans="1:12">
      <c r="A34" s="287">
        <v>22</v>
      </c>
      <c r="B34" s="14" t="s">
        <v>82</v>
      </c>
      <c r="C34" s="549">
        <v>0.48625253154263598</v>
      </c>
      <c r="D34" s="554">
        <v>0.48972190359898649</v>
      </c>
      <c r="E34" s="554">
        <v>0.49241051787205864</v>
      </c>
      <c r="F34" s="554">
        <v>0.47591480434355998</v>
      </c>
      <c r="G34" s="555">
        <v>0.46090657377985927</v>
      </c>
      <c r="I34" s="570">
        <v>0.46448843666520656</v>
      </c>
      <c r="J34" s="554">
        <v>0.48342150866706779</v>
      </c>
      <c r="K34" s="554">
        <v>0.51634680264444532</v>
      </c>
      <c r="L34" s="555">
        <v>0.53770318170032572</v>
      </c>
    </row>
    <row r="35" spans="1:12" ht="15" customHeight="1">
      <c r="A35" s="287">
        <v>23</v>
      </c>
      <c r="B35" s="14" t="s">
        <v>81</v>
      </c>
      <c r="C35" s="549">
        <v>0.47117732629581349</v>
      </c>
      <c r="D35" s="554">
        <v>0.47929515027435926</v>
      </c>
      <c r="E35" s="554">
        <v>0.47290813805162207</v>
      </c>
      <c r="F35" s="554">
        <v>0.46667373084841107</v>
      </c>
      <c r="G35" s="555">
        <v>0.47681012303538117</v>
      </c>
      <c r="I35" s="570">
        <v>0.476211765929552</v>
      </c>
      <c r="J35" s="554">
        <v>0.51001914545396687</v>
      </c>
      <c r="K35" s="554">
        <v>0.51431654803763749</v>
      </c>
      <c r="L35" s="555">
        <v>0.52571292886407706</v>
      </c>
    </row>
    <row r="36" spans="1:12">
      <c r="A36" s="287">
        <v>24</v>
      </c>
      <c r="B36" s="14" t="s">
        <v>80</v>
      </c>
      <c r="C36" s="549">
        <v>0.1672350360732773</v>
      </c>
      <c r="D36" s="554">
        <v>8.182953052780588E-2</v>
      </c>
      <c r="E36" s="554">
        <v>3.2651359863755093E-2</v>
      </c>
      <c r="F36" s="554">
        <v>-1.7214151913553171E-2</v>
      </c>
      <c r="G36" s="555"/>
      <c r="I36" s="570">
        <v>6.5416381248417282E-2</v>
      </c>
      <c r="J36" s="554">
        <v>1.8314618956189336E-3</v>
      </c>
      <c r="K36" s="554">
        <v>1.8774466412713114E-2</v>
      </c>
      <c r="L36" s="555">
        <v>7.9259430496535707E-3</v>
      </c>
    </row>
    <row r="37" spans="1:12" ht="15" customHeight="1">
      <c r="A37" s="13"/>
      <c r="B37" s="124" t="s">
        <v>230</v>
      </c>
      <c r="C37" s="552"/>
      <c r="D37" s="552"/>
      <c r="E37" s="552"/>
      <c r="F37" s="552"/>
      <c r="G37" s="556"/>
      <c r="I37" s="571"/>
      <c r="J37" s="552"/>
      <c r="K37" s="552"/>
      <c r="L37" s="556"/>
    </row>
    <row r="38" spans="1:12" ht="15" customHeight="1">
      <c r="A38" s="287">
        <v>25</v>
      </c>
      <c r="B38" s="14" t="s">
        <v>79</v>
      </c>
      <c r="C38" s="549">
        <v>0.21176442333582027</v>
      </c>
      <c r="D38" s="557">
        <v>0.21478187759238598</v>
      </c>
      <c r="E38" s="557">
        <v>0.22963275743517125</v>
      </c>
      <c r="F38" s="557">
        <v>0.2543218414941032</v>
      </c>
      <c r="G38" s="558">
        <v>0.26560174009506671</v>
      </c>
      <c r="I38" s="572">
        <v>0.27199860803636</v>
      </c>
      <c r="J38" s="557">
        <v>0.2437182786878464</v>
      </c>
      <c r="K38" s="557">
        <v>0.2144056711164497</v>
      </c>
      <c r="L38" s="558">
        <v>0.20752156896625917</v>
      </c>
    </row>
    <row r="39" spans="1:12" ht="15" customHeight="1">
      <c r="A39" s="287">
        <v>26</v>
      </c>
      <c r="B39" s="14" t="s">
        <v>78</v>
      </c>
      <c r="C39" s="549">
        <v>0.505595313809166</v>
      </c>
      <c r="D39" s="557">
        <v>0.52511630155965161</v>
      </c>
      <c r="E39" s="557">
        <v>0.52602433559449957</v>
      </c>
      <c r="F39" s="557">
        <v>0.52591729839571644</v>
      </c>
      <c r="G39" s="558">
        <v>0.53473175849018006</v>
      </c>
      <c r="I39" s="572">
        <v>0.53645338939695253</v>
      </c>
      <c r="J39" s="557">
        <v>0.57419268321999939</v>
      </c>
      <c r="K39" s="557">
        <v>0.61273494218007085</v>
      </c>
      <c r="L39" s="558">
        <v>0.63758477577743855</v>
      </c>
    </row>
    <row r="40" spans="1:12" ht="15" customHeight="1">
      <c r="A40" s="287">
        <v>27</v>
      </c>
      <c r="B40" s="14" t="s">
        <v>77</v>
      </c>
      <c r="C40" s="549">
        <v>0.43980080276019395</v>
      </c>
      <c r="D40" s="557">
        <v>0.44559181424164301</v>
      </c>
      <c r="E40" s="557">
        <v>0.46679888215381748</v>
      </c>
      <c r="F40" s="557">
        <v>0.4354092980803454</v>
      </c>
      <c r="G40" s="558">
        <v>0.44207606021011414</v>
      </c>
      <c r="I40" s="572">
        <v>0.44795139125889788</v>
      </c>
      <c r="J40" s="557">
        <v>0.41202966914846384</v>
      </c>
      <c r="K40" s="557">
        <v>0.41761964608684243</v>
      </c>
      <c r="L40" s="558">
        <v>0.41785734041399519</v>
      </c>
    </row>
    <row r="41" spans="1:12" ht="15" customHeight="1">
      <c r="A41" s="288"/>
      <c r="B41" s="124" t="s">
        <v>271</v>
      </c>
      <c r="C41" s="547"/>
      <c r="D41" s="547"/>
      <c r="E41" s="547"/>
      <c r="F41" s="547"/>
      <c r="G41" s="548"/>
      <c r="I41" s="567"/>
      <c r="J41" s="547"/>
      <c r="K41" s="547"/>
      <c r="L41" s="548"/>
    </row>
    <row r="42" spans="1:12">
      <c r="A42" s="287">
        <v>28</v>
      </c>
      <c r="B42" s="14" t="s">
        <v>254</v>
      </c>
      <c r="C42" s="559">
        <v>7195468707.1080456</v>
      </c>
      <c r="D42" s="560">
        <v>6533444602.1878777</v>
      </c>
      <c r="E42" s="560">
        <v>6422819412.113842</v>
      </c>
      <c r="F42" s="560">
        <v>7349580739.2753048</v>
      </c>
      <c r="G42" s="561"/>
      <c r="I42" s="573">
        <v>6735427405.5832596</v>
      </c>
      <c r="J42" s="560">
        <v>6186749385.9555883</v>
      </c>
      <c r="K42" s="560">
        <v>5049508533.6949511</v>
      </c>
      <c r="L42" s="561">
        <v>4887570336.2257557</v>
      </c>
    </row>
    <row r="43" spans="1:12" ht="15" customHeight="1">
      <c r="A43" s="287">
        <v>29</v>
      </c>
      <c r="B43" s="14" t="s">
        <v>266</v>
      </c>
      <c r="C43" s="559">
        <v>6183053790.4335251</v>
      </c>
      <c r="D43" s="562">
        <v>5517160147.0382814</v>
      </c>
      <c r="E43" s="562">
        <v>5129517890.5625534</v>
      </c>
      <c r="F43" s="562">
        <v>5089178332.7643776</v>
      </c>
      <c r="G43" s="553"/>
      <c r="I43" s="574">
        <v>4801458281.6383505</v>
      </c>
      <c r="J43" s="562">
        <v>4592969250.4258356</v>
      </c>
      <c r="K43" s="562">
        <v>4407931583.906682</v>
      </c>
      <c r="L43" s="553">
        <v>4307958480.4773998</v>
      </c>
    </row>
    <row r="44" spans="1:12" ht="15" customHeight="1">
      <c r="A44" s="317">
        <v>30</v>
      </c>
      <c r="B44" s="318" t="s">
        <v>255</v>
      </c>
      <c r="C44" s="549">
        <v>1.1637402731706681</v>
      </c>
      <c r="D44" s="549">
        <v>1.1842042695996704</v>
      </c>
      <c r="E44" s="549">
        <v>1.2521292544725782</v>
      </c>
      <c r="F44" s="549">
        <v>1.4441586163248292</v>
      </c>
      <c r="G44" s="561"/>
      <c r="I44" s="572">
        <v>1.4027878637081486</v>
      </c>
      <c r="J44" s="557">
        <v>1.3470043121629838</v>
      </c>
      <c r="K44" s="557">
        <v>1.1455505689177801</v>
      </c>
      <c r="L44" s="558">
        <v>1.134544438711518</v>
      </c>
    </row>
    <row r="45" spans="1:12" ht="15" customHeight="1">
      <c r="A45" s="317"/>
      <c r="B45" s="124" t="s">
        <v>373</v>
      </c>
      <c r="C45" s="547"/>
      <c r="D45" s="547"/>
      <c r="E45" s="547"/>
      <c r="F45" s="547"/>
      <c r="G45" s="548"/>
      <c r="I45" s="567"/>
      <c r="J45" s="547"/>
      <c r="K45" s="547"/>
      <c r="L45" s="548"/>
    </row>
    <row r="46" spans="1:12" ht="15" customHeight="1">
      <c r="A46" s="317">
        <v>31</v>
      </c>
      <c r="B46" s="318" t="s">
        <v>380</v>
      </c>
      <c r="C46" s="544">
        <v>20681900632.380707</v>
      </c>
      <c r="D46" s="563">
        <v>19217647981.280659</v>
      </c>
      <c r="E46" s="563">
        <v>19086249098.783802</v>
      </c>
      <c r="F46" s="563">
        <v>18401361992.087978</v>
      </c>
      <c r="G46" s="564">
        <v>19508856544.452133</v>
      </c>
      <c r="I46" s="575">
        <v>18949125818.420448</v>
      </c>
      <c r="J46" s="563">
        <v>17899741347.05286</v>
      </c>
      <c r="K46" s="563">
        <v>16983615405.318785</v>
      </c>
      <c r="L46" s="564">
        <v>16780425733.721352</v>
      </c>
    </row>
    <row r="47" spans="1:12" ht="15" customHeight="1">
      <c r="A47" s="317">
        <v>32</v>
      </c>
      <c r="B47" s="318" t="s">
        <v>395</v>
      </c>
      <c r="C47" s="544">
        <v>17246298414.654442</v>
      </c>
      <c r="D47" s="563">
        <v>15480185978.805775</v>
      </c>
      <c r="E47" s="563">
        <v>14706778719.027988</v>
      </c>
      <c r="F47" s="563">
        <v>14017974940.81904</v>
      </c>
      <c r="G47" s="564">
        <v>13961648126.498449</v>
      </c>
      <c r="I47" s="575">
        <v>14000154658.682423</v>
      </c>
      <c r="J47" s="563">
        <v>13449289479.784752</v>
      </c>
      <c r="K47" s="563">
        <v>13404905979.240911</v>
      </c>
      <c r="L47" s="564">
        <v>13227058617.426636</v>
      </c>
    </row>
    <row r="48" spans="1:12" ht="14.5" thickBot="1">
      <c r="A48" s="289">
        <v>33</v>
      </c>
      <c r="B48" s="126" t="s">
        <v>413</v>
      </c>
      <c r="C48" s="565">
        <v>1.1992080929555864</v>
      </c>
      <c r="D48" s="565">
        <v>1.2414352132197841</v>
      </c>
      <c r="E48" s="565">
        <v>1.2977858349149938</v>
      </c>
      <c r="F48" s="565">
        <v>1.3126975950359936</v>
      </c>
      <c r="G48" s="566">
        <v>1.3973175922852099</v>
      </c>
      <c r="I48" s="576">
        <v>1.3534940349154529</v>
      </c>
      <c r="J48" s="565">
        <v>1.3309060953708713</v>
      </c>
      <c r="K48" s="565">
        <v>1.2669701250885257</v>
      </c>
      <c r="L48" s="566">
        <v>1.2686437868819269</v>
      </c>
    </row>
    <row r="49" spans="1:2">
      <c r="A49" s="16"/>
    </row>
    <row r="50" spans="1:2" ht="38">
      <c r="B50" s="181" t="s">
        <v>709</v>
      </c>
    </row>
    <row r="51" spans="1:2" ht="50.5">
      <c r="B51" s="181" t="s">
        <v>270</v>
      </c>
    </row>
    <row r="53" spans="1:2">
      <c r="B53" s="180"/>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85" zoomScaleNormal="85" workbookViewId="0"/>
  </sheetViews>
  <sheetFormatPr defaultColWidth="9.1796875" defaultRowHeight="12"/>
  <cols>
    <col min="1" max="1" width="11.81640625" style="390" bestFit="1" customWidth="1"/>
    <col min="2" max="2" width="105.1796875" style="390" bestFit="1" customWidth="1"/>
    <col min="3" max="4" width="16" style="390" bestFit="1" customWidth="1"/>
    <col min="5" max="5" width="17.453125" style="390" bestFit="1" customWidth="1"/>
    <col min="6" max="6" width="16" style="390" bestFit="1" customWidth="1"/>
    <col min="7" max="7" width="20.90625" style="390" customWidth="1"/>
    <col min="8" max="8" width="17" style="390" bestFit="1" customWidth="1"/>
    <col min="9" max="16384" width="9.1796875" style="390"/>
  </cols>
  <sheetData>
    <row r="1" spans="1:8" ht="13">
      <c r="A1" s="319" t="s">
        <v>30</v>
      </c>
      <c r="B1" s="400" t="str">
        <f>'Info '!C2</f>
        <v>JSC TBC Bank</v>
      </c>
    </row>
    <row r="2" spans="1:8">
      <c r="A2" s="320" t="s">
        <v>31</v>
      </c>
      <c r="B2" s="399">
        <f>'1. key ratios '!B2</f>
        <v>45291</v>
      </c>
    </row>
    <row r="3" spans="1:8">
      <c r="A3" s="321" t="s">
        <v>416</v>
      </c>
    </row>
    <row r="5" spans="1:8" ht="12" customHeight="1">
      <c r="A5" s="740" t="s">
        <v>417</v>
      </c>
      <c r="B5" s="741"/>
      <c r="C5" s="746" t="s">
        <v>418</v>
      </c>
      <c r="D5" s="747"/>
      <c r="E5" s="747"/>
      <c r="F5" s="747"/>
      <c r="G5" s="747"/>
      <c r="H5" s="748"/>
    </row>
    <row r="6" spans="1:8">
      <c r="A6" s="742"/>
      <c r="B6" s="743"/>
      <c r="C6" s="749"/>
      <c r="D6" s="750"/>
      <c r="E6" s="750"/>
      <c r="F6" s="750"/>
      <c r="G6" s="750"/>
      <c r="H6" s="751"/>
    </row>
    <row r="7" spans="1:8">
      <c r="A7" s="744"/>
      <c r="B7" s="745"/>
      <c r="C7" s="398" t="s">
        <v>419</v>
      </c>
      <c r="D7" s="398" t="s">
        <v>420</v>
      </c>
      <c r="E7" s="398" t="s">
        <v>421</v>
      </c>
      <c r="F7" s="398" t="s">
        <v>422</v>
      </c>
      <c r="G7" s="398" t="s">
        <v>423</v>
      </c>
      <c r="H7" s="398" t="s">
        <v>64</v>
      </c>
    </row>
    <row r="8" spans="1:8">
      <c r="A8" s="394">
        <v>1</v>
      </c>
      <c r="B8" s="393" t="s">
        <v>51</v>
      </c>
      <c r="C8" s="658">
        <v>2279688484.0638599</v>
      </c>
      <c r="D8" s="658">
        <v>485413874.97102398</v>
      </c>
      <c r="E8" s="658">
        <v>1521643696.1133599</v>
      </c>
      <c r="F8" s="658">
        <v>240923966.667</v>
      </c>
      <c r="G8" s="658">
        <v>4565022.95</v>
      </c>
      <c r="H8" s="659">
        <v>4532235044.7652435</v>
      </c>
    </row>
    <row r="9" spans="1:8">
      <c r="A9" s="394">
        <v>2</v>
      </c>
      <c r="B9" s="393" t="s">
        <v>52</v>
      </c>
      <c r="C9" s="658">
        <v>0</v>
      </c>
      <c r="D9" s="658">
        <v>0</v>
      </c>
      <c r="E9" s="658">
        <v>0</v>
      </c>
      <c r="F9" s="658">
        <v>0</v>
      </c>
      <c r="G9" s="658">
        <v>0</v>
      </c>
      <c r="H9" s="659">
        <v>0</v>
      </c>
    </row>
    <row r="10" spans="1:8">
      <c r="A10" s="394">
        <v>3</v>
      </c>
      <c r="B10" s="393" t="s">
        <v>164</v>
      </c>
      <c r="C10" s="658">
        <v>0</v>
      </c>
      <c r="D10" s="658">
        <v>0</v>
      </c>
      <c r="E10" s="658">
        <v>303864771.29000002</v>
      </c>
      <c r="F10" s="658">
        <v>0</v>
      </c>
      <c r="G10" s="658">
        <v>0</v>
      </c>
      <c r="H10" s="659">
        <v>303864771.29000002</v>
      </c>
    </row>
    <row r="11" spans="1:8">
      <c r="A11" s="394">
        <v>4</v>
      </c>
      <c r="B11" s="393" t="s">
        <v>53</v>
      </c>
      <c r="C11" s="658">
        <v>0</v>
      </c>
      <c r="D11" s="658">
        <v>42674763.329452001</v>
      </c>
      <c r="E11" s="658">
        <v>647843859.98094511</v>
      </c>
      <c r="F11" s="658">
        <v>0</v>
      </c>
      <c r="G11" s="658">
        <v>20762168</v>
      </c>
      <c r="H11" s="659">
        <v>711280791.31039715</v>
      </c>
    </row>
    <row r="12" spans="1:8">
      <c r="A12" s="394">
        <v>5</v>
      </c>
      <c r="B12" s="393" t="s">
        <v>54</v>
      </c>
      <c r="C12" s="658">
        <v>0</v>
      </c>
      <c r="D12" s="658">
        <v>0</v>
      </c>
      <c r="E12" s="658">
        <v>0</v>
      </c>
      <c r="F12" s="658">
        <v>0</v>
      </c>
      <c r="G12" s="658">
        <v>0</v>
      </c>
      <c r="H12" s="659">
        <v>0</v>
      </c>
    </row>
    <row r="13" spans="1:8">
      <c r="A13" s="394">
        <v>6</v>
      </c>
      <c r="B13" s="393" t="s">
        <v>55</v>
      </c>
      <c r="C13" s="658">
        <v>986841279.96429205</v>
      </c>
      <c r="D13" s="658">
        <v>1023539067.18461</v>
      </c>
      <c r="E13" s="658">
        <v>440683.116255</v>
      </c>
      <c r="F13" s="658">
        <v>660636.25970000005</v>
      </c>
      <c r="G13" s="658">
        <v>0</v>
      </c>
      <c r="H13" s="659">
        <v>2011481666.524857</v>
      </c>
    </row>
    <row r="14" spans="1:8">
      <c r="A14" s="394">
        <v>7</v>
      </c>
      <c r="B14" s="393" t="s">
        <v>56</v>
      </c>
      <c r="C14" s="658">
        <v>0</v>
      </c>
      <c r="D14" s="658">
        <v>2901783419.4404297</v>
      </c>
      <c r="E14" s="658">
        <v>3220909620.4922943</v>
      </c>
      <c r="F14" s="658">
        <v>1854097755.1724002</v>
      </c>
      <c r="G14" s="658">
        <v>18369794.818741821</v>
      </c>
      <c r="H14" s="659">
        <v>7995160589.9238663</v>
      </c>
    </row>
    <row r="15" spans="1:8">
      <c r="A15" s="394">
        <v>8</v>
      </c>
      <c r="B15" s="395" t="s">
        <v>57</v>
      </c>
      <c r="C15" s="658">
        <v>0</v>
      </c>
      <c r="D15" s="658">
        <v>1629735462.9755921</v>
      </c>
      <c r="E15" s="658">
        <v>2747528954.3445916</v>
      </c>
      <c r="F15" s="658">
        <v>1542071217.4344628</v>
      </c>
      <c r="G15" s="658">
        <v>27971213.775350597</v>
      </c>
      <c r="H15" s="659">
        <v>5947306848.5299969</v>
      </c>
    </row>
    <row r="16" spans="1:8">
      <c r="A16" s="394">
        <v>9</v>
      </c>
      <c r="B16" s="393" t="s">
        <v>58</v>
      </c>
      <c r="C16" s="658">
        <v>0</v>
      </c>
      <c r="D16" s="658">
        <v>571670649.74667871</v>
      </c>
      <c r="E16" s="658">
        <v>1691945104.4506881</v>
      </c>
      <c r="F16" s="658">
        <v>1902376813.9251878</v>
      </c>
      <c r="G16" s="658">
        <v>9059883.7174451556</v>
      </c>
      <c r="H16" s="659">
        <v>4175052451.8400002</v>
      </c>
    </row>
    <row r="17" spans="1:8">
      <c r="A17" s="394">
        <v>10</v>
      </c>
      <c r="B17" s="397" t="s">
        <v>431</v>
      </c>
      <c r="C17" s="658">
        <v>0</v>
      </c>
      <c r="D17" s="658">
        <v>29436307.906608932</v>
      </c>
      <c r="E17" s="658">
        <v>56957453.561229698</v>
      </c>
      <c r="F17" s="658">
        <v>32105658.079809103</v>
      </c>
      <c r="G17" s="658">
        <v>45842745.832352303</v>
      </c>
      <c r="H17" s="659">
        <v>164342165.38000003</v>
      </c>
    </row>
    <row r="18" spans="1:8">
      <c r="A18" s="394">
        <v>11</v>
      </c>
      <c r="B18" s="393" t="s">
        <v>60</v>
      </c>
      <c r="C18" s="658">
        <v>0</v>
      </c>
      <c r="D18" s="658">
        <v>49233384.321508281</v>
      </c>
      <c r="E18" s="658">
        <v>146600015.67498603</v>
      </c>
      <c r="F18" s="658">
        <v>152883423.28408244</v>
      </c>
      <c r="G18" s="658">
        <v>7201832.0257234517</v>
      </c>
      <c r="H18" s="659">
        <v>355918655.30630022</v>
      </c>
    </row>
    <row r="19" spans="1:8">
      <c r="A19" s="394">
        <v>12</v>
      </c>
      <c r="B19" s="393" t="s">
        <v>61</v>
      </c>
      <c r="C19" s="658">
        <v>0</v>
      </c>
      <c r="D19" s="658">
        <v>0</v>
      </c>
      <c r="E19" s="658">
        <v>0</v>
      </c>
      <c r="F19" s="658">
        <v>0</v>
      </c>
      <c r="G19" s="658">
        <v>0</v>
      </c>
      <c r="H19" s="659">
        <v>0</v>
      </c>
    </row>
    <row r="20" spans="1:8">
      <c r="A20" s="396">
        <v>13</v>
      </c>
      <c r="B20" s="395" t="s">
        <v>144</v>
      </c>
      <c r="C20" s="658">
        <v>0</v>
      </c>
      <c r="D20" s="658">
        <v>0</v>
      </c>
      <c r="E20" s="658">
        <v>0</v>
      </c>
      <c r="F20" s="658">
        <v>0</v>
      </c>
      <c r="G20" s="658">
        <v>0</v>
      </c>
      <c r="H20" s="659">
        <v>0</v>
      </c>
    </row>
    <row r="21" spans="1:8">
      <c r="A21" s="394">
        <v>14</v>
      </c>
      <c r="B21" s="393" t="s">
        <v>63</v>
      </c>
      <c r="C21" s="658">
        <v>911830523.67620003</v>
      </c>
      <c r="D21" s="658">
        <v>939833229.03180289</v>
      </c>
      <c r="E21" s="658">
        <v>1053472929.2196805</v>
      </c>
      <c r="F21" s="658">
        <v>799526513.66070139</v>
      </c>
      <c r="G21" s="658">
        <v>1258836433.4326158</v>
      </c>
      <c r="H21" s="659">
        <v>4963499629.0210009</v>
      </c>
    </row>
    <row r="22" spans="1:8">
      <c r="A22" s="392">
        <v>15</v>
      </c>
      <c r="B22" s="391" t="s">
        <v>64</v>
      </c>
      <c r="C22" s="658">
        <v>4178360287.7043519</v>
      </c>
      <c r="D22" s="658">
        <v>7643883851.0010977</v>
      </c>
      <c r="E22" s="658">
        <v>11334249634.6828</v>
      </c>
      <c r="F22" s="658">
        <v>6492540326.4035349</v>
      </c>
      <c r="G22" s="658">
        <v>1346766348.7198768</v>
      </c>
      <c r="H22" s="659">
        <v>30995800448.511662</v>
      </c>
    </row>
    <row r="26" spans="1:8" ht="24">
      <c r="B26" s="325" t="s">
        <v>518</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85" zoomScaleNormal="85" workbookViewId="0"/>
  </sheetViews>
  <sheetFormatPr defaultColWidth="9.1796875" defaultRowHeight="12"/>
  <cols>
    <col min="1" max="1" width="11.81640625" style="401" bestFit="1" customWidth="1"/>
    <col min="2" max="2" width="86.81640625" style="390" customWidth="1"/>
    <col min="3" max="4" width="31.54296875" style="390" customWidth="1"/>
    <col min="5" max="5" width="15.08984375" style="322" bestFit="1" customWidth="1"/>
    <col min="6" max="6" width="11.81640625" style="322" bestFit="1" customWidth="1"/>
    <col min="7" max="7" width="21.54296875" style="390" bestFit="1" customWidth="1"/>
    <col min="8" max="8" width="41.453125" style="390" customWidth="1"/>
    <col min="9" max="16384" width="9.1796875" style="390"/>
  </cols>
  <sheetData>
    <row r="1" spans="1:8" ht="13">
      <c r="A1" s="319" t="s">
        <v>30</v>
      </c>
      <c r="B1" s="400" t="str">
        <f>'Info '!C2</f>
        <v>JSC TBC Bank</v>
      </c>
      <c r="C1" s="414"/>
      <c r="D1" s="414"/>
      <c r="E1" s="414"/>
      <c r="F1" s="414"/>
      <c r="G1" s="414"/>
      <c r="H1" s="414"/>
    </row>
    <row r="2" spans="1:8">
      <c r="A2" s="320" t="s">
        <v>31</v>
      </c>
      <c r="B2" s="399">
        <f>'1. key ratios '!B2</f>
        <v>45291</v>
      </c>
      <c r="C2" s="414"/>
      <c r="D2" s="414"/>
      <c r="E2" s="414"/>
      <c r="F2" s="414"/>
      <c r="G2" s="414"/>
      <c r="H2" s="414"/>
    </row>
    <row r="3" spans="1:8">
      <c r="A3" s="321" t="s">
        <v>424</v>
      </c>
      <c r="B3" s="414"/>
      <c r="C3" s="414"/>
      <c r="D3" s="414"/>
      <c r="E3" s="414"/>
      <c r="F3" s="414"/>
      <c r="G3" s="414"/>
      <c r="H3" s="414"/>
    </row>
    <row r="4" spans="1:8">
      <c r="A4" s="415"/>
      <c r="B4" s="414"/>
      <c r="C4" s="413" t="s">
        <v>0</v>
      </c>
      <c r="D4" s="413" t="s">
        <v>1</v>
      </c>
      <c r="E4" s="413" t="s">
        <v>2</v>
      </c>
      <c r="F4" s="413" t="s">
        <v>3</v>
      </c>
      <c r="G4" s="413" t="s">
        <v>4</v>
      </c>
      <c r="H4" s="413" t="s">
        <v>5</v>
      </c>
    </row>
    <row r="5" spans="1:8" ht="34" customHeight="1">
      <c r="A5" s="740" t="s">
        <v>425</v>
      </c>
      <c r="B5" s="741"/>
      <c r="C5" s="754" t="s">
        <v>426</v>
      </c>
      <c r="D5" s="754"/>
      <c r="E5" s="754" t="s">
        <v>663</v>
      </c>
      <c r="F5" s="752" t="s">
        <v>427</v>
      </c>
      <c r="G5" s="752" t="s">
        <v>428</v>
      </c>
      <c r="H5" s="411" t="s">
        <v>662</v>
      </c>
    </row>
    <row r="6" spans="1:8" ht="24">
      <c r="A6" s="744"/>
      <c r="B6" s="745"/>
      <c r="C6" s="412" t="s">
        <v>429</v>
      </c>
      <c r="D6" s="412" t="s">
        <v>430</v>
      </c>
      <c r="E6" s="754"/>
      <c r="F6" s="753"/>
      <c r="G6" s="753"/>
      <c r="H6" s="411" t="s">
        <v>661</v>
      </c>
    </row>
    <row r="7" spans="1:8">
      <c r="A7" s="409">
        <v>1</v>
      </c>
      <c r="B7" s="393" t="s">
        <v>51</v>
      </c>
      <c r="C7" s="660">
        <v>0</v>
      </c>
      <c r="D7" s="660">
        <v>4535958114.0357399</v>
      </c>
      <c r="E7" s="660">
        <v>3723069.2705000001</v>
      </c>
      <c r="F7" s="660">
        <v>0</v>
      </c>
      <c r="G7" s="660">
        <v>0</v>
      </c>
      <c r="H7" s="661">
        <v>4532235044.7652397</v>
      </c>
    </row>
    <row r="8" spans="1:8">
      <c r="A8" s="409">
        <v>2</v>
      </c>
      <c r="B8" s="393" t="s">
        <v>52</v>
      </c>
      <c r="C8" s="660">
        <v>0</v>
      </c>
      <c r="D8" s="660">
        <v>0</v>
      </c>
      <c r="E8" s="660">
        <v>0</v>
      </c>
      <c r="F8" s="660">
        <v>0</v>
      </c>
      <c r="G8" s="660">
        <v>0</v>
      </c>
      <c r="H8" s="661">
        <v>0</v>
      </c>
    </row>
    <row r="9" spans="1:8">
      <c r="A9" s="409">
        <v>3</v>
      </c>
      <c r="B9" s="393" t="s">
        <v>164</v>
      </c>
      <c r="C9" s="660">
        <v>0</v>
      </c>
      <c r="D9" s="660">
        <v>303864771.29000002</v>
      </c>
      <c r="E9" s="660">
        <v>0</v>
      </c>
      <c r="F9" s="660">
        <v>0</v>
      </c>
      <c r="G9" s="660">
        <v>0</v>
      </c>
      <c r="H9" s="661">
        <v>303864771.29000002</v>
      </c>
    </row>
    <row r="10" spans="1:8">
      <c r="A10" s="409">
        <v>4</v>
      </c>
      <c r="B10" s="393" t="s">
        <v>53</v>
      </c>
      <c r="C10" s="660">
        <v>0</v>
      </c>
      <c r="D10" s="660">
        <v>711280791.31039691</v>
      </c>
      <c r="E10" s="660">
        <v>0</v>
      </c>
      <c r="F10" s="660">
        <v>0</v>
      </c>
      <c r="G10" s="660">
        <v>0</v>
      </c>
      <c r="H10" s="661">
        <v>711280791.31039691</v>
      </c>
    </row>
    <row r="11" spans="1:8">
      <c r="A11" s="409">
        <v>5</v>
      </c>
      <c r="B11" s="393" t="s">
        <v>54</v>
      </c>
      <c r="C11" s="660">
        <v>0</v>
      </c>
      <c r="D11" s="660">
        <v>0</v>
      </c>
      <c r="E11" s="660">
        <v>0</v>
      </c>
      <c r="F11" s="660">
        <v>0</v>
      </c>
      <c r="G11" s="660">
        <v>0</v>
      </c>
      <c r="H11" s="661">
        <v>0</v>
      </c>
    </row>
    <row r="12" spans="1:8">
      <c r="A12" s="409">
        <v>6</v>
      </c>
      <c r="B12" s="393" t="s">
        <v>55</v>
      </c>
      <c r="C12" s="660">
        <v>0</v>
      </c>
      <c r="D12" s="660">
        <v>2011602630.1914549</v>
      </c>
      <c r="E12" s="660">
        <v>120963.6666</v>
      </c>
      <c r="F12" s="660">
        <v>0</v>
      </c>
      <c r="G12" s="660">
        <v>0</v>
      </c>
      <c r="H12" s="661">
        <v>2011481666.5248549</v>
      </c>
    </row>
    <row r="13" spans="1:8">
      <c r="A13" s="409">
        <v>7</v>
      </c>
      <c r="B13" s="393" t="s">
        <v>56</v>
      </c>
      <c r="C13" s="660">
        <v>108327985.31212312</v>
      </c>
      <c r="D13" s="660">
        <v>7939783160.6392956</v>
      </c>
      <c r="E13" s="660">
        <v>52950579.027551852</v>
      </c>
      <c r="F13" s="660">
        <v>0</v>
      </c>
      <c r="G13" s="660">
        <v>3183769.69</v>
      </c>
      <c r="H13" s="661">
        <v>7995160566.9238672</v>
      </c>
    </row>
    <row r="14" spans="1:8">
      <c r="A14" s="409">
        <v>8</v>
      </c>
      <c r="B14" s="395" t="s">
        <v>57</v>
      </c>
      <c r="C14" s="660">
        <v>181952389.97306097</v>
      </c>
      <c r="D14" s="660">
        <v>5977895149.0706596</v>
      </c>
      <c r="E14" s="660">
        <v>212540690.51371861</v>
      </c>
      <c r="F14" s="660">
        <v>0</v>
      </c>
      <c r="G14" s="660">
        <v>30788951.21000009</v>
      </c>
      <c r="H14" s="661">
        <v>5947306848.5300016</v>
      </c>
    </row>
    <row r="15" spans="1:8">
      <c r="A15" s="409">
        <v>9</v>
      </c>
      <c r="B15" s="393" t="s">
        <v>58</v>
      </c>
      <c r="C15" s="660">
        <v>63348373.044265345</v>
      </c>
      <c r="D15" s="660">
        <v>4141120554.3901067</v>
      </c>
      <c r="E15" s="660">
        <v>29416453.594372284</v>
      </c>
      <c r="F15" s="660">
        <v>0</v>
      </c>
      <c r="G15" s="660">
        <v>13702.72</v>
      </c>
      <c r="H15" s="661">
        <v>4175052473.8399997</v>
      </c>
    </row>
    <row r="16" spans="1:8">
      <c r="A16" s="409">
        <v>10</v>
      </c>
      <c r="B16" s="397" t="s">
        <v>431</v>
      </c>
      <c r="C16" s="660">
        <v>243551212.92130011</v>
      </c>
      <c r="D16" s="660">
        <v>12959285.6381</v>
      </c>
      <c r="E16" s="660">
        <v>92168333.179400101</v>
      </c>
      <c r="F16" s="660">
        <v>0</v>
      </c>
      <c r="G16" s="660">
        <v>57630624.340000004</v>
      </c>
      <c r="H16" s="661">
        <v>164342165.38</v>
      </c>
    </row>
    <row r="17" spans="1:8">
      <c r="A17" s="409">
        <v>11</v>
      </c>
      <c r="B17" s="393" t="s">
        <v>60</v>
      </c>
      <c r="C17" s="660">
        <v>1479444.2593999999</v>
      </c>
      <c r="D17" s="660">
        <v>355737710.9404</v>
      </c>
      <c r="E17" s="660">
        <v>1298499.8935000002</v>
      </c>
      <c r="F17" s="660">
        <v>0</v>
      </c>
      <c r="G17" s="660">
        <v>0</v>
      </c>
      <c r="H17" s="661">
        <v>355918655.30630004</v>
      </c>
    </row>
    <row r="18" spans="1:8">
      <c r="A18" s="409">
        <v>12</v>
      </c>
      <c r="B18" s="393" t="s">
        <v>61</v>
      </c>
      <c r="C18" s="660">
        <v>0</v>
      </c>
      <c r="D18" s="660">
        <v>0</v>
      </c>
      <c r="E18" s="660">
        <v>0</v>
      </c>
      <c r="F18" s="660">
        <v>0</v>
      </c>
      <c r="G18" s="660">
        <v>0</v>
      </c>
      <c r="H18" s="661">
        <v>0</v>
      </c>
    </row>
    <row r="19" spans="1:8">
      <c r="A19" s="410">
        <v>13</v>
      </c>
      <c r="B19" s="395" t="s">
        <v>144</v>
      </c>
      <c r="C19" s="660">
        <v>0</v>
      </c>
      <c r="D19" s="660">
        <v>0</v>
      </c>
      <c r="E19" s="660">
        <v>0</v>
      </c>
      <c r="F19" s="660">
        <v>0</v>
      </c>
      <c r="G19" s="660">
        <v>0</v>
      </c>
      <c r="H19" s="661">
        <v>0</v>
      </c>
    </row>
    <row r="20" spans="1:8">
      <c r="A20" s="409">
        <v>14</v>
      </c>
      <c r="B20" s="393" t="s">
        <v>63</v>
      </c>
      <c r="C20" s="660">
        <v>77965361.510650665</v>
      </c>
      <c r="D20" s="660">
        <v>5274811695.9639997</v>
      </c>
      <c r="E20" s="660">
        <v>34906495.774653018</v>
      </c>
      <c r="F20" s="660">
        <v>0</v>
      </c>
      <c r="G20" s="660">
        <v>27887968.58000024</v>
      </c>
      <c r="H20" s="661">
        <v>5317870561.6999969</v>
      </c>
    </row>
    <row r="21" spans="1:8" s="406" customFormat="1">
      <c r="A21" s="408">
        <v>15</v>
      </c>
      <c r="B21" s="407" t="s">
        <v>64</v>
      </c>
      <c r="C21" s="662">
        <v>433073554.09950006</v>
      </c>
      <c r="D21" s="662">
        <v>31252054577.832054</v>
      </c>
      <c r="E21" s="662">
        <v>334956751.74089575</v>
      </c>
      <c r="F21" s="662">
        <v>0</v>
      </c>
      <c r="G21" s="662">
        <v>61874392.200000331</v>
      </c>
      <c r="H21" s="661">
        <v>31350171380.190659</v>
      </c>
    </row>
    <row r="22" spans="1:8">
      <c r="A22" s="405">
        <v>16</v>
      </c>
      <c r="B22" s="404" t="s">
        <v>432</v>
      </c>
      <c r="C22" s="660">
        <v>399140820.06149989</v>
      </c>
      <c r="D22" s="660">
        <v>20878633903.237408</v>
      </c>
      <c r="E22" s="660">
        <v>312079929.76889873</v>
      </c>
      <c r="F22" s="660">
        <v>0</v>
      </c>
      <c r="G22" s="660">
        <v>57630624.340000004</v>
      </c>
      <c r="H22" s="661">
        <v>20965694793.53001</v>
      </c>
    </row>
    <row r="23" spans="1:8">
      <c r="A23" s="405">
        <v>17</v>
      </c>
      <c r="B23" s="404" t="s">
        <v>433</v>
      </c>
      <c r="C23" s="660">
        <v>0</v>
      </c>
      <c r="D23" s="660">
        <v>3502142953.0800433</v>
      </c>
      <c r="E23" s="660">
        <v>4180198.1348000006</v>
      </c>
      <c r="F23" s="660">
        <v>0</v>
      </c>
      <c r="G23" s="660">
        <v>0</v>
      </c>
      <c r="H23" s="661">
        <v>3497962754.9452434</v>
      </c>
    </row>
    <row r="25" spans="1:8">
      <c r="E25" s="390"/>
      <c r="F25" s="390"/>
    </row>
    <row r="26" spans="1:8" ht="42.5" customHeight="1">
      <c r="B26" s="325" t="s">
        <v>518</v>
      </c>
    </row>
  </sheetData>
  <mergeCells count="5">
    <mergeCell ref="G5:G6"/>
    <mergeCell ref="A5:B6"/>
    <mergeCell ref="C5:D5"/>
    <mergeCell ref="E5:E6"/>
    <mergeCell ref="F5:F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zoomScale="85" zoomScaleNormal="85" workbookViewId="0"/>
  </sheetViews>
  <sheetFormatPr defaultColWidth="9.1796875" defaultRowHeight="12"/>
  <cols>
    <col min="1" max="1" width="11" style="390" bestFit="1" customWidth="1"/>
    <col min="2" max="2" width="93.453125" style="390" customWidth="1"/>
    <col min="3" max="4" width="35" style="390" customWidth="1"/>
    <col min="5" max="5" width="15.08984375" style="390" bestFit="1" customWidth="1"/>
    <col min="6" max="6" width="11.81640625" style="390" bestFit="1" customWidth="1"/>
    <col min="7" max="7" width="22" style="390" customWidth="1"/>
    <col min="8" max="8" width="19.90625" style="390" customWidth="1"/>
    <col min="9" max="16384" width="9.1796875" style="390"/>
  </cols>
  <sheetData>
    <row r="1" spans="1:8" ht="13">
      <c r="A1" s="319" t="s">
        <v>30</v>
      </c>
      <c r="B1" s="400" t="str">
        <f>'Info '!C2</f>
        <v>JSC TBC Bank</v>
      </c>
      <c r="C1" s="414"/>
      <c r="D1" s="414"/>
      <c r="E1" s="414"/>
      <c r="F1" s="414"/>
      <c r="G1" s="414"/>
      <c r="H1" s="414"/>
    </row>
    <row r="2" spans="1:8">
      <c r="A2" s="320" t="s">
        <v>31</v>
      </c>
      <c r="B2" s="399">
        <f>'1. key ratios '!B2</f>
        <v>45291</v>
      </c>
      <c r="C2" s="414"/>
      <c r="D2" s="414"/>
      <c r="E2" s="414"/>
      <c r="F2" s="414"/>
      <c r="G2" s="414"/>
      <c r="H2" s="414"/>
    </row>
    <row r="3" spans="1:8">
      <c r="A3" s="321" t="s">
        <v>434</v>
      </c>
      <c r="B3" s="414"/>
      <c r="C3" s="414"/>
      <c r="D3" s="414"/>
      <c r="E3" s="414"/>
      <c r="F3" s="414"/>
      <c r="G3" s="414"/>
      <c r="H3" s="414"/>
    </row>
    <row r="4" spans="1:8">
      <c r="A4" s="415"/>
      <c r="B4" s="414"/>
      <c r="C4" s="413" t="s">
        <v>0</v>
      </c>
      <c r="D4" s="413" t="s">
        <v>1</v>
      </c>
      <c r="E4" s="413" t="s">
        <v>2</v>
      </c>
      <c r="F4" s="413" t="s">
        <v>3</v>
      </c>
      <c r="G4" s="413" t="s">
        <v>4</v>
      </c>
      <c r="H4" s="413" t="s">
        <v>5</v>
      </c>
    </row>
    <row r="5" spans="1:8" ht="41.5" customHeight="1">
      <c r="A5" s="740" t="s">
        <v>425</v>
      </c>
      <c r="B5" s="741"/>
      <c r="C5" s="754" t="s">
        <v>426</v>
      </c>
      <c r="D5" s="754"/>
      <c r="E5" s="754" t="s">
        <v>663</v>
      </c>
      <c r="F5" s="752" t="s">
        <v>427</v>
      </c>
      <c r="G5" s="752" t="s">
        <v>428</v>
      </c>
      <c r="H5" s="411" t="s">
        <v>662</v>
      </c>
    </row>
    <row r="6" spans="1:8" ht="24">
      <c r="A6" s="744"/>
      <c r="B6" s="745"/>
      <c r="C6" s="412" t="s">
        <v>429</v>
      </c>
      <c r="D6" s="412" t="s">
        <v>430</v>
      </c>
      <c r="E6" s="754"/>
      <c r="F6" s="753"/>
      <c r="G6" s="753"/>
      <c r="H6" s="411" t="s">
        <v>661</v>
      </c>
    </row>
    <row r="7" spans="1:8">
      <c r="A7" s="402">
        <v>1</v>
      </c>
      <c r="B7" s="420" t="s">
        <v>522</v>
      </c>
      <c r="C7" s="660">
        <v>2746550.6806999985</v>
      </c>
      <c r="D7" s="660">
        <v>278664401.74500006</v>
      </c>
      <c r="E7" s="660">
        <v>6550974.835700023</v>
      </c>
      <c r="F7" s="660">
        <v>0</v>
      </c>
      <c r="G7" s="660">
        <v>1055036.7999999991</v>
      </c>
      <c r="H7" s="663">
        <v>274859977.59000003</v>
      </c>
    </row>
    <row r="8" spans="1:8">
      <c r="A8" s="402">
        <v>2</v>
      </c>
      <c r="B8" s="420" t="s">
        <v>435</v>
      </c>
      <c r="C8" s="660">
        <v>14331163.059600001</v>
      </c>
      <c r="D8" s="660">
        <v>8063339076.8143797</v>
      </c>
      <c r="E8" s="660">
        <v>7172757.7120999964</v>
      </c>
      <c r="F8" s="660">
        <v>0</v>
      </c>
      <c r="G8" s="660">
        <v>547391.29000000027</v>
      </c>
      <c r="H8" s="663">
        <v>8070497482.1618795</v>
      </c>
    </row>
    <row r="9" spans="1:8">
      <c r="A9" s="402">
        <v>3</v>
      </c>
      <c r="B9" s="420" t="s">
        <v>436</v>
      </c>
      <c r="C9" s="660">
        <v>333350.69880000001</v>
      </c>
      <c r="D9" s="660">
        <v>123750255.0147</v>
      </c>
      <c r="E9" s="660">
        <v>824685.24349999998</v>
      </c>
      <c r="F9" s="660">
        <v>0</v>
      </c>
      <c r="G9" s="660">
        <v>85025.1</v>
      </c>
      <c r="H9" s="663">
        <v>123258920.47</v>
      </c>
    </row>
    <row r="10" spans="1:8">
      <c r="A10" s="402">
        <v>4</v>
      </c>
      <c r="B10" s="420" t="s">
        <v>523</v>
      </c>
      <c r="C10" s="660">
        <v>27425408.229100019</v>
      </c>
      <c r="D10" s="660">
        <v>1129539686.4176002</v>
      </c>
      <c r="E10" s="660">
        <v>14931857.436700014</v>
      </c>
      <c r="F10" s="660">
        <v>0</v>
      </c>
      <c r="G10" s="660">
        <v>98443.34</v>
      </c>
      <c r="H10" s="663">
        <v>1142033237.21</v>
      </c>
    </row>
    <row r="11" spans="1:8">
      <c r="A11" s="402">
        <v>5</v>
      </c>
      <c r="B11" s="420" t="s">
        <v>437</v>
      </c>
      <c r="C11" s="660">
        <v>31901234.704500005</v>
      </c>
      <c r="D11" s="660">
        <v>1118086424.877398</v>
      </c>
      <c r="E11" s="660">
        <v>7829815.0535000032</v>
      </c>
      <c r="F11" s="660">
        <v>0</v>
      </c>
      <c r="G11" s="660">
        <v>78935.17</v>
      </c>
      <c r="H11" s="663">
        <v>1142157844.528398</v>
      </c>
    </row>
    <row r="12" spans="1:8">
      <c r="A12" s="402">
        <v>6</v>
      </c>
      <c r="B12" s="420" t="s">
        <v>438</v>
      </c>
      <c r="C12" s="660">
        <v>36087951.890900001</v>
      </c>
      <c r="D12" s="660">
        <v>409297156.34029996</v>
      </c>
      <c r="E12" s="660">
        <v>21684952.752100006</v>
      </c>
      <c r="F12" s="660">
        <v>0</v>
      </c>
      <c r="G12" s="660">
        <v>2009805.6900000002</v>
      </c>
      <c r="H12" s="663">
        <v>423700155.47909999</v>
      </c>
    </row>
    <row r="13" spans="1:8">
      <c r="A13" s="402">
        <v>7</v>
      </c>
      <c r="B13" s="420" t="s">
        <v>439</v>
      </c>
      <c r="C13" s="660">
        <v>21977886.935400005</v>
      </c>
      <c r="D13" s="660">
        <v>687782561.34500015</v>
      </c>
      <c r="E13" s="660">
        <v>8129968.9702000059</v>
      </c>
      <c r="F13" s="660">
        <v>0</v>
      </c>
      <c r="G13" s="660">
        <v>3202498.37</v>
      </c>
      <c r="H13" s="663">
        <v>701630479.3102001</v>
      </c>
    </row>
    <row r="14" spans="1:8">
      <c r="A14" s="402">
        <v>8</v>
      </c>
      <c r="B14" s="420" t="s">
        <v>440</v>
      </c>
      <c r="C14" s="660">
        <v>11988893.306899995</v>
      </c>
      <c r="D14" s="660">
        <v>1123182325.8905001</v>
      </c>
      <c r="E14" s="660">
        <v>11747803.318499979</v>
      </c>
      <c r="F14" s="660">
        <v>0</v>
      </c>
      <c r="G14" s="660">
        <v>2873815.6600000011</v>
      </c>
      <c r="H14" s="663">
        <v>1123423415.8789001</v>
      </c>
    </row>
    <row r="15" spans="1:8">
      <c r="A15" s="402">
        <v>9</v>
      </c>
      <c r="B15" s="420" t="s">
        <v>441</v>
      </c>
      <c r="C15" s="660">
        <v>17278676.299599998</v>
      </c>
      <c r="D15" s="660">
        <v>457627824.37080002</v>
      </c>
      <c r="E15" s="660">
        <v>4846730.8704000013</v>
      </c>
      <c r="F15" s="660">
        <v>0</v>
      </c>
      <c r="G15" s="660">
        <v>4530473.0699999984</v>
      </c>
      <c r="H15" s="663">
        <v>470059769.80000001</v>
      </c>
    </row>
    <row r="16" spans="1:8">
      <c r="A16" s="402">
        <v>10</v>
      </c>
      <c r="B16" s="420" t="s">
        <v>442</v>
      </c>
      <c r="C16" s="660">
        <v>1339091.6343</v>
      </c>
      <c r="D16" s="660">
        <v>197756931.62369999</v>
      </c>
      <c r="E16" s="660">
        <v>2094703.7155000013</v>
      </c>
      <c r="F16" s="660">
        <v>0</v>
      </c>
      <c r="G16" s="660">
        <v>363129.17</v>
      </c>
      <c r="H16" s="663">
        <v>197001319.54249999</v>
      </c>
    </row>
    <row r="17" spans="1:9">
      <c r="A17" s="402">
        <v>11</v>
      </c>
      <c r="B17" s="420" t="s">
        <v>443</v>
      </c>
      <c r="C17" s="660">
        <v>6508193.6205999963</v>
      </c>
      <c r="D17" s="660">
        <v>223143219.9628</v>
      </c>
      <c r="E17" s="660">
        <v>4320747.243400001</v>
      </c>
      <c r="F17" s="660">
        <v>0</v>
      </c>
      <c r="G17" s="660">
        <v>706693.87000000034</v>
      </c>
      <c r="H17" s="663">
        <v>225330666.33999997</v>
      </c>
    </row>
    <row r="18" spans="1:9">
      <c r="A18" s="402">
        <v>12</v>
      </c>
      <c r="B18" s="420" t="s">
        <v>444</v>
      </c>
      <c r="C18" s="660">
        <v>32028251.285200004</v>
      </c>
      <c r="D18" s="660">
        <v>1285109789.0446</v>
      </c>
      <c r="E18" s="660">
        <v>20473247.774199974</v>
      </c>
      <c r="F18" s="660">
        <v>0</v>
      </c>
      <c r="G18" s="660">
        <v>2937621.6599999997</v>
      </c>
      <c r="H18" s="663">
        <v>1296664792.5556002</v>
      </c>
    </row>
    <row r="19" spans="1:9">
      <c r="A19" s="402">
        <v>13</v>
      </c>
      <c r="B19" s="420" t="s">
        <v>445</v>
      </c>
      <c r="C19" s="660">
        <v>14426651.762700006</v>
      </c>
      <c r="D19" s="660">
        <v>497330328.5606001</v>
      </c>
      <c r="E19" s="660">
        <v>8083436.2133000009</v>
      </c>
      <c r="F19" s="660">
        <v>0</v>
      </c>
      <c r="G19" s="660">
        <v>678013.56999999983</v>
      </c>
      <c r="H19" s="663">
        <v>503673544.11000013</v>
      </c>
    </row>
    <row r="20" spans="1:9">
      <c r="A20" s="402">
        <v>14</v>
      </c>
      <c r="B20" s="420" t="s">
        <v>446</v>
      </c>
      <c r="C20" s="660">
        <v>19165128.037100002</v>
      </c>
      <c r="D20" s="660">
        <v>1236485460.7530999</v>
      </c>
      <c r="E20" s="660">
        <v>7350413.8801999977</v>
      </c>
      <c r="F20" s="660">
        <v>0</v>
      </c>
      <c r="G20" s="660">
        <v>3739852.4000000008</v>
      </c>
      <c r="H20" s="663">
        <v>1248300174.9100001</v>
      </c>
    </row>
    <row r="21" spans="1:9">
      <c r="A21" s="402">
        <v>15</v>
      </c>
      <c r="B21" s="420" t="s">
        <v>447</v>
      </c>
      <c r="C21" s="660">
        <v>22517658.048400003</v>
      </c>
      <c r="D21" s="660">
        <v>392597159.91570008</v>
      </c>
      <c r="E21" s="660">
        <v>4487244.4640999874</v>
      </c>
      <c r="F21" s="660">
        <v>0</v>
      </c>
      <c r="G21" s="660">
        <v>597703.29999999993</v>
      </c>
      <c r="H21" s="663">
        <v>410627573.50000006</v>
      </c>
    </row>
    <row r="22" spans="1:9">
      <c r="A22" s="402">
        <v>16</v>
      </c>
      <c r="B22" s="420" t="s">
        <v>448</v>
      </c>
      <c r="C22" s="660">
        <v>695433.28419999999</v>
      </c>
      <c r="D22" s="660">
        <v>291310025.31279999</v>
      </c>
      <c r="E22" s="660">
        <v>2378893.9369999985</v>
      </c>
      <c r="F22" s="660">
        <v>0</v>
      </c>
      <c r="G22" s="660">
        <v>215499.03000000003</v>
      </c>
      <c r="H22" s="663">
        <v>289626564.66000003</v>
      </c>
    </row>
    <row r="23" spans="1:9">
      <c r="A23" s="402">
        <v>17</v>
      </c>
      <c r="B23" s="420" t="s">
        <v>526</v>
      </c>
      <c r="C23" s="660">
        <v>3853724.7409999999</v>
      </c>
      <c r="D23" s="660">
        <v>267306011.35330001</v>
      </c>
      <c r="E23" s="660">
        <v>1049347.9643000001</v>
      </c>
      <c r="F23" s="660">
        <v>0</v>
      </c>
      <c r="G23" s="660">
        <v>12640.08</v>
      </c>
      <c r="H23" s="663">
        <v>270110388.13000005</v>
      </c>
    </row>
    <row r="24" spans="1:9">
      <c r="A24" s="402">
        <v>18</v>
      </c>
      <c r="B24" s="420" t="s">
        <v>449</v>
      </c>
      <c r="C24" s="660">
        <v>1614390.1192000001</v>
      </c>
      <c r="D24" s="660">
        <v>1043230459.589038</v>
      </c>
      <c r="E24" s="660">
        <v>3581710.7097999966</v>
      </c>
      <c r="F24" s="660">
        <v>0</v>
      </c>
      <c r="G24" s="660">
        <v>89928.140000000014</v>
      </c>
      <c r="H24" s="663">
        <v>1041263138.998438</v>
      </c>
    </row>
    <row r="25" spans="1:9">
      <c r="A25" s="402">
        <v>19</v>
      </c>
      <c r="B25" s="420" t="s">
        <v>450</v>
      </c>
      <c r="C25" s="660">
        <v>825159.32390000008</v>
      </c>
      <c r="D25" s="660">
        <v>98071905.789400011</v>
      </c>
      <c r="E25" s="660">
        <v>1265120.8032999998</v>
      </c>
      <c r="F25" s="660">
        <v>0</v>
      </c>
      <c r="G25" s="660">
        <v>328746.72999999992</v>
      </c>
      <c r="H25" s="663">
        <v>97631944.310000017</v>
      </c>
    </row>
    <row r="26" spans="1:9">
      <c r="A26" s="402">
        <v>20</v>
      </c>
      <c r="B26" s="420" t="s">
        <v>525</v>
      </c>
      <c r="C26" s="660">
        <v>14391173.2619</v>
      </c>
      <c r="D26" s="660">
        <v>652810770.55859995</v>
      </c>
      <c r="E26" s="660">
        <v>7476782.2205000017</v>
      </c>
      <c r="F26" s="660">
        <v>0</v>
      </c>
      <c r="G26" s="660">
        <v>320764.93999999989</v>
      </c>
      <c r="H26" s="663">
        <v>659725161.5999999</v>
      </c>
      <c r="I26" s="417"/>
    </row>
    <row r="27" spans="1:9">
      <c r="A27" s="402">
        <v>21</v>
      </c>
      <c r="B27" s="420" t="s">
        <v>451</v>
      </c>
      <c r="C27" s="660">
        <v>203519.49190000002</v>
      </c>
      <c r="D27" s="660">
        <v>85710309.373900011</v>
      </c>
      <c r="E27" s="660">
        <v>624358.61579999991</v>
      </c>
      <c r="F27" s="660">
        <v>0</v>
      </c>
      <c r="G27" s="660">
        <v>64460.5</v>
      </c>
      <c r="H27" s="663">
        <v>85289470.250000015</v>
      </c>
      <c r="I27" s="417"/>
    </row>
    <row r="28" spans="1:9">
      <c r="A28" s="402">
        <v>22</v>
      </c>
      <c r="B28" s="420" t="s">
        <v>452</v>
      </c>
      <c r="C28" s="660">
        <v>525994.33569999994</v>
      </c>
      <c r="D28" s="660">
        <v>132342288.58719999</v>
      </c>
      <c r="E28" s="660">
        <v>916988.97809999925</v>
      </c>
      <c r="F28" s="660">
        <v>0</v>
      </c>
      <c r="G28" s="660">
        <v>91699.14</v>
      </c>
      <c r="H28" s="663">
        <v>131951293.94479999</v>
      </c>
      <c r="I28" s="417"/>
    </row>
    <row r="29" spans="1:9">
      <c r="A29" s="402">
        <v>23</v>
      </c>
      <c r="B29" s="420" t="s">
        <v>453</v>
      </c>
      <c r="C29" s="660">
        <v>59039786.965999939</v>
      </c>
      <c r="D29" s="660">
        <v>4121799611.22504</v>
      </c>
      <c r="E29" s="660">
        <v>68275287.336499766</v>
      </c>
      <c r="F29" s="660">
        <v>0</v>
      </c>
      <c r="G29" s="660">
        <v>16987859.599999972</v>
      </c>
      <c r="H29" s="663">
        <v>4112564110.8545403</v>
      </c>
      <c r="I29" s="417"/>
    </row>
    <row r="30" spans="1:9">
      <c r="A30" s="402">
        <v>24</v>
      </c>
      <c r="B30" s="420" t="s">
        <v>524</v>
      </c>
      <c r="C30" s="660">
        <v>18782218.748200007</v>
      </c>
      <c r="D30" s="660">
        <v>1136477783.9449999</v>
      </c>
      <c r="E30" s="660">
        <v>28080348.29320005</v>
      </c>
      <c r="F30" s="660">
        <v>0</v>
      </c>
      <c r="G30" s="660">
        <v>4791058.4300000016</v>
      </c>
      <c r="H30" s="663">
        <v>1127179654.3999999</v>
      </c>
      <c r="I30" s="417"/>
    </row>
    <row r="31" spans="1:9">
      <c r="A31" s="402">
        <v>25</v>
      </c>
      <c r="B31" s="420" t="s">
        <v>454</v>
      </c>
      <c r="C31" s="660">
        <v>38971050.181700066</v>
      </c>
      <c r="D31" s="660">
        <v>2971088422.5606985</v>
      </c>
      <c r="E31" s="660">
        <v>59081006.586398937</v>
      </c>
      <c r="F31" s="660">
        <v>0</v>
      </c>
      <c r="G31" s="660">
        <v>10892916.190000137</v>
      </c>
      <c r="H31" s="663">
        <v>2950978466.1559997</v>
      </c>
      <c r="I31" s="417"/>
    </row>
    <row r="32" spans="1:9">
      <c r="A32" s="402">
        <v>26</v>
      </c>
      <c r="B32" s="420" t="s">
        <v>521</v>
      </c>
      <c r="C32" s="660">
        <v>13013689.654000061</v>
      </c>
      <c r="D32" s="660">
        <v>719333359.45860004</v>
      </c>
      <c r="E32" s="660">
        <v>13121282.912600102</v>
      </c>
      <c r="F32" s="660">
        <v>0</v>
      </c>
      <c r="G32" s="660">
        <v>330613.10000000015</v>
      </c>
      <c r="H32" s="663">
        <v>719225766.19999993</v>
      </c>
      <c r="I32" s="417"/>
    </row>
    <row r="33" spans="1:9">
      <c r="A33" s="402">
        <v>27</v>
      </c>
      <c r="B33" s="403" t="s">
        <v>455</v>
      </c>
      <c r="C33" s="660">
        <v>21101323.798</v>
      </c>
      <c r="D33" s="660">
        <v>2508881028.4022961</v>
      </c>
      <c r="E33" s="660">
        <v>18576283.899997</v>
      </c>
      <c r="F33" s="660">
        <v>0</v>
      </c>
      <c r="G33" s="660">
        <v>4243767.8599999994</v>
      </c>
      <c r="H33" s="663">
        <v>2511406068.3002987</v>
      </c>
      <c r="I33" s="417"/>
    </row>
    <row r="34" spans="1:9">
      <c r="A34" s="402">
        <v>28</v>
      </c>
      <c r="B34" s="419" t="s">
        <v>64</v>
      </c>
      <c r="C34" s="662">
        <v>433073554.09950012</v>
      </c>
      <c r="D34" s="662">
        <v>31252054578.832047</v>
      </c>
      <c r="E34" s="662">
        <v>334956751.74089581</v>
      </c>
      <c r="F34" s="662">
        <v>0</v>
      </c>
      <c r="G34" s="662">
        <v>61874392.200000115</v>
      </c>
      <c r="H34" s="663">
        <v>31350171381.190651</v>
      </c>
      <c r="I34" s="417"/>
    </row>
    <row r="35" spans="1:9">
      <c r="A35" s="417"/>
      <c r="B35" s="417"/>
      <c r="C35" s="417"/>
      <c r="D35" s="417"/>
      <c r="E35" s="417"/>
      <c r="F35" s="417"/>
      <c r="G35" s="417"/>
      <c r="H35" s="417"/>
      <c r="I35" s="417"/>
    </row>
    <row r="36" spans="1:9">
      <c r="A36" s="417"/>
      <c r="B36" s="418"/>
      <c r="C36" s="417"/>
      <c r="D36" s="417"/>
      <c r="E36" s="417"/>
      <c r="F36" s="417"/>
      <c r="G36" s="417"/>
      <c r="H36" s="417"/>
      <c r="I36" s="417"/>
    </row>
  </sheetData>
  <mergeCells count="5">
    <mergeCell ref="G5:G6"/>
    <mergeCell ref="A5:B6"/>
    <mergeCell ref="C5:D5"/>
    <mergeCell ref="E5:E6"/>
    <mergeCell ref="F5:F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zoomScale="85" zoomScaleNormal="85" workbookViewId="0"/>
  </sheetViews>
  <sheetFormatPr defaultColWidth="9.1796875" defaultRowHeight="12"/>
  <cols>
    <col min="1" max="1" width="11.81640625" style="390" bestFit="1" customWidth="1"/>
    <col min="2" max="2" width="108" style="390" bestFit="1" customWidth="1"/>
    <col min="3" max="3" width="35.54296875" style="390" customWidth="1"/>
    <col min="4" max="4" width="38.453125" style="322" customWidth="1"/>
    <col min="5" max="16384" width="9.1796875" style="390"/>
  </cols>
  <sheetData>
    <row r="1" spans="1:4" ht="13">
      <c r="A1" s="319" t="s">
        <v>30</v>
      </c>
      <c r="B1" s="400" t="str">
        <f>'Info '!C2</f>
        <v>JSC TBC Bank</v>
      </c>
      <c r="D1" s="390"/>
    </row>
    <row r="2" spans="1:4">
      <c r="A2" s="320" t="s">
        <v>31</v>
      </c>
      <c r="B2" s="399">
        <f>'1. key ratios '!B2</f>
        <v>45291</v>
      </c>
      <c r="D2" s="390"/>
    </row>
    <row r="3" spans="1:4">
      <c r="A3" s="321" t="s">
        <v>456</v>
      </c>
      <c r="D3" s="390"/>
    </row>
    <row r="5" spans="1:4">
      <c r="A5" s="755" t="s">
        <v>670</v>
      </c>
      <c r="B5" s="755"/>
      <c r="C5" s="398" t="s">
        <v>473</v>
      </c>
      <c r="D5" s="398" t="s">
        <v>514</v>
      </c>
    </row>
    <row r="6" spans="1:4">
      <c r="A6" s="427">
        <v>1</v>
      </c>
      <c r="B6" s="421" t="s">
        <v>669</v>
      </c>
      <c r="C6" s="658">
        <v>329232902.06262958</v>
      </c>
      <c r="D6" s="658">
        <v>3831813.0066999998</v>
      </c>
    </row>
    <row r="7" spans="1:4">
      <c r="A7" s="424">
        <v>2</v>
      </c>
      <c r="B7" s="421" t="s">
        <v>668</v>
      </c>
      <c r="C7" s="658">
        <v>216658569.22058818</v>
      </c>
      <c r="D7" s="658">
        <v>635980.49910743674</v>
      </c>
    </row>
    <row r="8" spans="1:4">
      <c r="A8" s="426">
        <v>2.1</v>
      </c>
      <c r="B8" s="425" t="s">
        <v>529</v>
      </c>
      <c r="C8" s="658">
        <v>100584314.5412806</v>
      </c>
      <c r="D8" s="658">
        <v>629720.29286140192</v>
      </c>
    </row>
    <row r="9" spans="1:4">
      <c r="A9" s="426">
        <v>2.2000000000000002</v>
      </c>
      <c r="B9" s="425" t="s">
        <v>527</v>
      </c>
      <c r="C9" s="658">
        <v>116074254.67930758</v>
      </c>
      <c r="D9" s="658">
        <v>6260.2062460347661</v>
      </c>
    </row>
    <row r="10" spans="1:4">
      <c r="A10" s="427">
        <v>3</v>
      </c>
      <c r="B10" s="421" t="s">
        <v>667</v>
      </c>
      <c r="C10" s="658">
        <v>234979373.1975956</v>
      </c>
      <c r="D10" s="658">
        <v>287965.95922566735</v>
      </c>
    </row>
    <row r="11" spans="1:4">
      <c r="A11" s="426">
        <v>3.1</v>
      </c>
      <c r="B11" s="425" t="s">
        <v>458</v>
      </c>
      <c r="C11" s="658">
        <v>57630625.241400003</v>
      </c>
      <c r="D11" s="658">
        <v>0</v>
      </c>
    </row>
    <row r="12" spans="1:4">
      <c r="A12" s="426">
        <v>3.2</v>
      </c>
      <c r="B12" s="425" t="s">
        <v>666</v>
      </c>
      <c r="C12" s="658">
        <v>53363480.330691561</v>
      </c>
      <c r="D12" s="658">
        <v>66359.376153438629</v>
      </c>
    </row>
    <row r="13" spans="1:4">
      <c r="A13" s="426">
        <v>3.3</v>
      </c>
      <c r="B13" s="425" t="s">
        <v>528</v>
      </c>
      <c r="C13" s="658">
        <v>123985267.62550405</v>
      </c>
      <c r="D13" s="658">
        <v>221606.58307222874</v>
      </c>
    </row>
    <row r="14" spans="1:4">
      <c r="A14" s="424">
        <v>4</v>
      </c>
      <c r="B14" s="423" t="s">
        <v>665</v>
      </c>
      <c r="C14" s="658">
        <v>1167830.2226999905</v>
      </c>
      <c r="D14" s="658">
        <v>368.98921823292267</v>
      </c>
    </row>
    <row r="15" spans="1:4">
      <c r="A15" s="422">
        <v>5</v>
      </c>
      <c r="B15" s="421" t="s">
        <v>664</v>
      </c>
      <c r="C15" s="659">
        <v>312079928.30832219</v>
      </c>
      <c r="D15" s="659">
        <v>4180196.535800003</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zoomScale="85" zoomScaleNormal="85" workbookViewId="0"/>
  </sheetViews>
  <sheetFormatPr defaultColWidth="9.1796875" defaultRowHeight="12"/>
  <cols>
    <col min="1" max="1" width="11.81640625" style="390" bestFit="1" customWidth="1"/>
    <col min="2" max="2" width="128.90625" style="390" bestFit="1" customWidth="1"/>
    <col min="3" max="3" width="37" style="390" customWidth="1"/>
    <col min="4" max="4" width="50.54296875" style="390" customWidth="1"/>
    <col min="5" max="16384" width="9.1796875" style="390"/>
  </cols>
  <sheetData>
    <row r="1" spans="1:4" ht="13">
      <c r="A1" s="319" t="s">
        <v>30</v>
      </c>
      <c r="B1" s="400" t="str">
        <f>'Info '!C2</f>
        <v>JSC TBC Bank</v>
      </c>
    </row>
    <row r="2" spans="1:4">
      <c r="A2" s="320" t="s">
        <v>31</v>
      </c>
      <c r="B2" s="399">
        <f>'1. key ratios '!B2</f>
        <v>45291</v>
      </c>
    </row>
    <row r="3" spans="1:4">
      <c r="A3" s="321" t="s">
        <v>460</v>
      </c>
    </row>
    <row r="4" spans="1:4">
      <c r="A4" s="321"/>
    </row>
    <row r="5" spans="1:4" ht="15" customHeight="1">
      <c r="A5" s="756" t="s">
        <v>530</v>
      </c>
      <c r="B5" s="757"/>
      <c r="C5" s="760" t="s">
        <v>461</v>
      </c>
      <c r="D5" s="760" t="s">
        <v>462</v>
      </c>
    </row>
    <row r="6" spans="1:4">
      <c r="A6" s="758"/>
      <c r="B6" s="759"/>
      <c r="C6" s="760"/>
      <c r="D6" s="760"/>
    </row>
    <row r="7" spans="1:4">
      <c r="A7" s="429">
        <v>1</v>
      </c>
      <c r="B7" s="391" t="s">
        <v>457</v>
      </c>
      <c r="C7" s="660">
        <v>370467747.56634003</v>
      </c>
      <c r="D7" s="664"/>
    </row>
    <row r="8" spans="1:4">
      <c r="A8" s="431">
        <v>2</v>
      </c>
      <c r="B8" s="431" t="s">
        <v>463</v>
      </c>
      <c r="C8" s="660">
        <v>147236110.01357198</v>
      </c>
      <c r="D8" s="664"/>
    </row>
    <row r="9" spans="1:4">
      <c r="A9" s="431">
        <v>3</v>
      </c>
      <c r="B9" s="432" t="s">
        <v>673</v>
      </c>
      <c r="C9" s="660">
        <v>2622487.3301039999</v>
      </c>
      <c r="D9" s="664"/>
    </row>
    <row r="10" spans="1:4">
      <c r="A10" s="431">
        <v>4</v>
      </c>
      <c r="B10" s="431" t="s">
        <v>464</v>
      </c>
      <c r="C10" s="660">
        <v>121185525.0260081</v>
      </c>
      <c r="D10" s="664"/>
    </row>
    <row r="11" spans="1:4">
      <c r="A11" s="431">
        <v>5</v>
      </c>
      <c r="B11" s="430" t="s">
        <v>672</v>
      </c>
      <c r="C11" s="660">
        <v>15745516.605304901</v>
      </c>
      <c r="D11" s="664"/>
    </row>
    <row r="12" spans="1:4">
      <c r="A12" s="431">
        <v>6</v>
      </c>
      <c r="B12" s="430" t="s">
        <v>465</v>
      </c>
      <c r="C12" s="660">
        <v>21375850.610703081</v>
      </c>
      <c r="D12" s="664"/>
    </row>
    <row r="13" spans="1:4">
      <c r="A13" s="431">
        <v>7</v>
      </c>
      <c r="B13" s="430" t="s">
        <v>468</v>
      </c>
      <c r="C13" s="660">
        <v>57630623.950000122</v>
      </c>
      <c r="D13" s="664"/>
    </row>
    <row r="14" spans="1:4">
      <c r="A14" s="431">
        <v>8</v>
      </c>
      <c r="B14" s="430" t="s">
        <v>466</v>
      </c>
      <c r="C14" s="660">
        <v>26433533.859999999</v>
      </c>
      <c r="D14" s="660">
        <v>0</v>
      </c>
    </row>
    <row r="15" spans="1:4">
      <c r="A15" s="431">
        <v>9</v>
      </c>
      <c r="B15" s="430" t="s">
        <v>467</v>
      </c>
      <c r="C15" s="660">
        <v>0</v>
      </c>
      <c r="D15" s="660">
        <v>0</v>
      </c>
    </row>
    <row r="16" spans="1:4">
      <c r="A16" s="431">
        <v>10</v>
      </c>
      <c r="B16" s="430" t="s">
        <v>469</v>
      </c>
      <c r="C16" s="660">
        <v>0</v>
      </c>
      <c r="D16" s="660">
        <v>0</v>
      </c>
    </row>
    <row r="17" spans="1:4">
      <c r="A17" s="431">
        <v>11</v>
      </c>
      <c r="B17" s="430" t="s">
        <v>671</v>
      </c>
      <c r="C17" s="660">
        <v>0</v>
      </c>
      <c r="D17" s="664"/>
    </row>
    <row r="18" spans="1:4">
      <c r="A18" s="429">
        <v>12</v>
      </c>
      <c r="B18" s="428" t="s">
        <v>459</v>
      </c>
      <c r="C18" s="662">
        <v>399140819.88400793</v>
      </c>
      <c r="D18" s="664"/>
    </row>
    <row r="21" spans="1:4">
      <c r="B21" s="319"/>
    </row>
    <row r="22" spans="1:4">
      <c r="B22" s="320"/>
    </row>
    <row r="23" spans="1:4">
      <c r="B23" s="321"/>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showGridLines="0" zoomScale="85" zoomScaleNormal="85" workbookViewId="0"/>
  </sheetViews>
  <sheetFormatPr defaultColWidth="9.1796875" defaultRowHeight="12"/>
  <cols>
    <col min="1" max="1" width="11.81640625" style="414" bestFit="1" customWidth="1"/>
    <col min="2" max="2" width="63.90625" style="414" customWidth="1"/>
    <col min="3" max="3" width="15.54296875" style="414" customWidth="1"/>
    <col min="4" max="18" width="22.1796875" style="414" customWidth="1"/>
    <col min="19" max="19" width="23.1796875" style="414" bestFit="1" customWidth="1"/>
    <col min="20" max="26" width="22.1796875" style="414" customWidth="1"/>
    <col min="27" max="27" width="23.1796875" style="414" bestFit="1" customWidth="1"/>
    <col min="28" max="28" width="20" style="414" customWidth="1"/>
    <col min="29" max="16384" width="9.1796875" style="414"/>
  </cols>
  <sheetData>
    <row r="1" spans="1:28" ht="13">
      <c r="A1" s="319" t="s">
        <v>30</v>
      </c>
      <c r="B1" s="400" t="str">
        <f>'Info '!C2</f>
        <v>JSC TBC Bank</v>
      </c>
    </row>
    <row r="2" spans="1:28">
      <c r="A2" s="320" t="s">
        <v>31</v>
      </c>
      <c r="B2" s="399">
        <f>'1. key ratios '!B2</f>
        <v>45291</v>
      </c>
      <c r="C2" s="415"/>
    </row>
    <row r="3" spans="1:28">
      <c r="A3" s="321" t="s">
        <v>470</v>
      </c>
    </row>
    <row r="5" spans="1:28" ht="15" customHeight="1">
      <c r="A5" s="762" t="s">
        <v>685</v>
      </c>
      <c r="B5" s="763"/>
      <c r="C5" s="768" t="s">
        <v>471</v>
      </c>
      <c r="D5" s="769"/>
      <c r="E5" s="769"/>
      <c r="F5" s="769"/>
      <c r="G5" s="769"/>
      <c r="H5" s="769"/>
      <c r="I5" s="769"/>
      <c r="J5" s="769"/>
      <c r="K5" s="769"/>
      <c r="L5" s="769"/>
      <c r="M5" s="769"/>
      <c r="N5" s="769"/>
      <c r="O5" s="769"/>
      <c r="P5" s="769"/>
      <c r="Q5" s="769"/>
      <c r="R5" s="769"/>
      <c r="S5" s="769"/>
      <c r="T5" s="444"/>
      <c r="U5" s="444"/>
      <c r="V5" s="444"/>
      <c r="W5" s="444"/>
      <c r="X5" s="444"/>
      <c r="Y5" s="444"/>
      <c r="Z5" s="444"/>
      <c r="AA5" s="443"/>
      <c r="AB5" s="436"/>
    </row>
    <row r="6" spans="1:28" ht="12" customHeight="1">
      <c r="A6" s="764"/>
      <c r="B6" s="765"/>
      <c r="C6" s="770" t="s">
        <v>64</v>
      </c>
      <c r="D6" s="772" t="s">
        <v>684</v>
      </c>
      <c r="E6" s="772"/>
      <c r="F6" s="772"/>
      <c r="G6" s="772"/>
      <c r="H6" s="772" t="s">
        <v>683</v>
      </c>
      <c r="I6" s="772"/>
      <c r="J6" s="772"/>
      <c r="K6" s="772"/>
      <c r="L6" s="442"/>
      <c r="M6" s="773" t="s">
        <v>682</v>
      </c>
      <c r="N6" s="773"/>
      <c r="O6" s="773"/>
      <c r="P6" s="773"/>
      <c r="Q6" s="773"/>
      <c r="R6" s="773"/>
      <c r="S6" s="753"/>
      <c r="T6" s="441"/>
      <c r="U6" s="761" t="s">
        <v>681</v>
      </c>
      <c r="V6" s="761"/>
      <c r="W6" s="761"/>
      <c r="X6" s="761"/>
      <c r="Y6" s="761"/>
      <c r="Z6" s="761"/>
      <c r="AA6" s="754"/>
      <c r="AB6" s="440"/>
    </row>
    <row r="7" spans="1:28">
      <c r="A7" s="766"/>
      <c r="B7" s="767"/>
      <c r="C7" s="771"/>
      <c r="D7" s="439"/>
      <c r="E7" s="437" t="s">
        <v>472</v>
      </c>
      <c r="F7" s="411" t="s">
        <v>679</v>
      </c>
      <c r="G7" s="413" t="s">
        <v>680</v>
      </c>
      <c r="H7" s="415"/>
      <c r="I7" s="437" t="s">
        <v>472</v>
      </c>
      <c r="J7" s="411" t="s">
        <v>679</v>
      </c>
      <c r="K7" s="413" t="s">
        <v>680</v>
      </c>
      <c r="L7" s="438"/>
      <c r="M7" s="437" t="s">
        <v>472</v>
      </c>
      <c r="N7" s="437" t="s">
        <v>679</v>
      </c>
      <c r="O7" s="437" t="s">
        <v>678</v>
      </c>
      <c r="P7" s="437" t="s">
        <v>677</v>
      </c>
      <c r="Q7" s="437" t="s">
        <v>676</v>
      </c>
      <c r="R7" s="411" t="s">
        <v>675</v>
      </c>
      <c r="S7" s="437" t="s">
        <v>674</v>
      </c>
      <c r="T7" s="438"/>
      <c r="U7" s="437" t="s">
        <v>472</v>
      </c>
      <c r="V7" s="437" t="s">
        <v>679</v>
      </c>
      <c r="W7" s="437" t="s">
        <v>678</v>
      </c>
      <c r="X7" s="437" t="s">
        <v>677</v>
      </c>
      <c r="Y7" s="437" t="s">
        <v>676</v>
      </c>
      <c r="Z7" s="411" t="s">
        <v>675</v>
      </c>
      <c r="AA7" s="437" t="s">
        <v>674</v>
      </c>
      <c r="AB7" s="436"/>
    </row>
    <row r="8" spans="1:28">
      <c r="A8" s="435">
        <v>1</v>
      </c>
      <c r="B8" s="407" t="s">
        <v>473</v>
      </c>
      <c r="C8" s="662">
        <v>21277774722.877117</v>
      </c>
      <c r="D8" s="662">
        <v>19593632069.014984</v>
      </c>
      <c r="E8" s="662">
        <v>184294781.10554099</v>
      </c>
      <c r="F8" s="662">
        <v>21093.7</v>
      </c>
      <c r="G8" s="662">
        <v>0</v>
      </c>
      <c r="H8" s="662">
        <v>1285001833.9795375</v>
      </c>
      <c r="I8" s="662">
        <v>137098920.16161302</v>
      </c>
      <c r="J8" s="662">
        <v>138608230.93186191</v>
      </c>
      <c r="K8" s="662">
        <v>0</v>
      </c>
      <c r="L8" s="662">
        <v>398926109.59200013</v>
      </c>
      <c r="M8" s="662">
        <v>19161590.972582001</v>
      </c>
      <c r="N8" s="662">
        <v>43833973.728856996</v>
      </c>
      <c r="O8" s="662">
        <v>94406247.543853998</v>
      </c>
      <c r="P8" s="662">
        <v>54754374.826564997</v>
      </c>
      <c r="Q8" s="662">
        <v>50413994.222557008</v>
      </c>
      <c r="R8" s="662">
        <v>35507519.82660801</v>
      </c>
      <c r="S8" s="662">
        <v>432517.72859700001</v>
      </c>
      <c r="T8" s="662">
        <v>214710.290591</v>
      </c>
      <c r="U8" s="662">
        <v>0</v>
      </c>
      <c r="V8" s="662">
        <v>3459.0388439999997</v>
      </c>
      <c r="W8" s="662">
        <v>0</v>
      </c>
      <c r="X8" s="662">
        <v>0</v>
      </c>
      <c r="Y8" s="662">
        <v>0</v>
      </c>
      <c r="Z8" s="662">
        <v>0</v>
      </c>
      <c r="AA8" s="662">
        <v>0</v>
      </c>
      <c r="AB8" s="433"/>
    </row>
    <row r="9" spans="1:28">
      <c r="A9" s="402">
        <v>1.1000000000000001</v>
      </c>
      <c r="B9" s="434" t="s">
        <v>474</v>
      </c>
      <c r="C9" s="665">
        <v>0</v>
      </c>
      <c r="D9" s="665">
        <v>0</v>
      </c>
      <c r="E9" s="665">
        <v>0</v>
      </c>
      <c r="F9" s="665">
        <v>0</v>
      </c>
      <c r="G9" s="665">
        <v>0</v>
      </c>
      <c r="H9" s="665">
        <v>0</v>
      </c>
      <c r="I9" s="665">
        <v>0</v>
      </c>
      <c r="J9" s="665">
        <v>0</v>
      </c>
      <c r="K9" s="665">
        <v>0</v>
      </c>
      <c r="L9" s="665">
        <v>0</v>
      </c>
      <c r="M9" s="665">
        <v>0</v>
      </c>
      <c r="N9" s="665">
        <v>0</v>
      </c>
      <c r="O9" s="665">
        <v>0</v>
      </c>
      <c r="P9" s="665">
        <v>0</v>
      </c>
      <c r="Q9" s="665">
        <v>0</v>
      </c>
      <c r="R9" s="665">
        <v>0</v>
      </c>
      <c r="S9" s="665">
        <v>0</v>
      </c>
      <c r="T9" s="665">
        <v>0</v>
      </c>
      <c r="U9" s="665">
        <v>0</v>
      </c>
      <c r="V9" s="665">
        <v>0</v>
      </c>
      <c r="W9" s="665">
        <v>0</v>
      </c>
      <c r="X9" s="665">
        <v>0</v>
      </c>
      <c r="Y9" s="665">
        <v>0</v>
      </c>
      <c r="Z9" s="665">
        <v>0</v>
      </c>
      <c r="AA9" s="665">
        <v>0</v>
      </c>
      <c r="AB9" s="433"/>
    </row>
    <row r="10" spans="1:28">
      <c r="A10" s="402">
        <v>1.2</v>
      </c>
      <c r="B10" s="434" t="s">
        <v>475</v>
      </c>
      <c r="C10" s="665">
        <v>0</v>
      </c>
      <c r="D10" s="665">
        <v>0</v>
      </c>
      <c r="E10" s="665">
        <v>0</v>
      </c>
      <c r="F10" s="665">
        <v>0</v>
      </c>
      <c r="G10" s="665">
        <v>0</v>
      </c>
      <c r="H10" s="665">
        <v>0</v>
      </c>
      <c r="I10" s="665">
        <v>0</v>
      </c>
      <c r="J10" s="665">
        <v>0</v>
      </c>
      <c r="K10" s="665">
        <v>0</v>
      </c>
      <c r="L10" s="665">
        <v>0</v>
      </c>
      <c r="M10" s="665">
        <v>0</v>
      </c>
      <c r="N10" s="665">
        <v>0</v>
      </c>
      <c r="O10" s="665">
        <v>0</v>
      </c>
      <c r="P10" s="665">
        <v>0</v>
      </c>
      <c r="Q10" s="665">
        <v>0</v>
      </c>
      <c r="R10" s="665">
        <v>0</v>
      </c>
      <c r="S10" s="665">
        <v>0</v>
      </c>
      <c r="T10" s="665">
        <v>0</v>
      </c>
      <c r="U10" s="665">
        <v>0</v>
      </c>
      <c r="V10" s="665">
        <v>0</v>
      </c>
      <c r="W10" s="665">
        <v>0</v>
      </c>
      <c r="X10" s="665">
        <v>0</v>
      </c>
      <c r="Y10" s="665">
        <v>0</v>
      </c>
      <c r="Z10" s="665">
        <v>0</v>
      </c>
      <c r="AA10" s="665">
        <v>0</v>
      </c>
      <c r="AB10" s="433"/>
    </row>
    <row r="11" spans="1:28">
      <c r="A11" s="402">
        <v>1.3</v>
      </c>
      <c r="B11" s="434" t="s">
        <v>476</v>
      </c>
      <c r="C11" s="665">
        <v>248500.56</v>
      </c>
      <c r="D11" s="665">
        <v>248500.56</v>
      </c>
      <c r="E11" s="665">
        <v>0</v>
      </c>
      <c r="F11" s="665">
        <v>0</v>
      </c>
      <c r="G11" s="665">
        <v>0</v>
      </c>
      <c r="H11" s="665">
        <v>0</v>
      </c>
      <c r="I11" s="665">
        <v>0</v>
      </c>
      <c r="J11" s="665">
        <v>0</v>
      </c>
      <c r="K11" s="665">
        <v>0</v>
      </c>
      <c r="L11" s="665">
        <v>0</v>
      </c>
      <c r="M11" s="665">
        <v>0</v>
      </c>
      <c r="N11" s="665">
        <v>0</v>
      </c>
      <c r="O11" s="665">
        <v>0</v>
      </c>
      <c r="P11" s="665">
        <v>0</v>
      </c>
      <c r="Q11" s="665">
        <v>0</v>
      </c>
      <c r="R11" s="665">
        <v>0</v>
      </c>
      <c r="S11" s="665">
        <v>0</v>
      </c>
      <c r="T11" s="665">
        <v>0</v>
      </c>
      <c r="U11" s="665">
        <v>0</v>
      </c>
      <c r="V11" s="665">
        <v>0</v>
      </c>
      <c r="W11" s="665">
        <v>0</v>
      </c>
      <c r="X11" s="665">
        <v>0</v>
      </c>
      <c r="Y11" s="665">
        <v>0</v>
      </c>
      <c r="Z11" s="665">
        <v>0</v>
      </c>
      <c r="AA11" s="665">
        <v>0</v>
      </c>
      <c r="AB11" s="433"/>
    </row>
    <row r="12" spans="1:28">
      <c r="A12" s="402">
        <v>1.4</v>
      </c>
      <c r="B12" s="434" t="s">
        <v>477</v>
      </c>
      <c r="C12" s="665">
        <v>307362777.13176805</v>
      </c>
      <c r="D12" s="665">
        <v>306779887.68697703</v>
      </c>
      <c r="E12" s="665">
        <v>479202.47</v>
      </c>
      <c r="F12" s="665">
        <v>0</v>
      </c>
      <c r="G12" s="665">
        <v>0</v>
      </c>
      <c r="H12" s="665">
        <v>0</v>
      </c>
      <c r="I12" s="665">
        <v>0</v>
      </c>
      <c r="J12" s="665">
        <v>0</v>
      </c>
      <c r="K12" s="665">
        <v>0</v>
      </c>
      <c r="L12" s="665">
        <v>582889.44479099999</v>
      </c>
      <c r="M12" s="665">
        <v>0</v>
      </c>
      <c r="N12" s="665">
        <v>0</v>
      </c>
      <c r="O12" s="665">
        <v>0</v>
      </c>
      <c r="P12" s="665">
        <v>0</v>
      </c>
      <c r="Q12" s="665">
        <v>0</v>
      </c>
      <c r="R12" s="665">
        <v>360156.23918699997</v>
      </c>
      <c r="S12" s="665">
        <v>216588.00781899999</v>
      </c>
      <c r="T12" s="665">
        <v>0</v>
      </c>
      <c r="U12" s="665">
        <v>0</v>
      </c>
      <c r="V12" s="665">
        <v>0</v>
      </c>
      <c r="W12" s="665">
        <v>0</v>
      </c>
      <c r="X12" s="665">
        <v>0</v>
      </c>
      <c r="Y12" s="665">
        <v>0</v>
      </c>
      <c r="Z12" s="665">
        <v>0</v>
      </c>
      <c r="AA12" s="665">
        <v>0</v>
      </c>
      <c r="AB12" s="433"/>
    </row>
    <row r="13" spans="1:28">
      <c r="A13" s="402">
        <v>1.5</v>
      </c>
      <c r="B13" s="434" t="s">
        <v>478</v>
      </c>
      <c r="C13" s="665">
        <v>10682209100.933649</v>
      </c>
      <c r="D13" s="665">
        <v>9913073273.8794651</v>
      </c>
      <c r="E13" s="665">
        <v>137153522.00776801</v>
      </c>
      <c r="F13" s="665">
        <v>21093.7</v>
      </c>
      <c r="G13" s="665">
        <v>0</v>
      </c>
      <c r="H13" s="665">
        <v>537180763.01201987</v>
      </c>
      <c r="I13" s="665">
        <v>37651849.116201989</v>
      </c>
      <c r="J13" s="665">
        <v>29888761.969394002</v>
      </c>
      <c r="K13" s="665">
        <v>0</v>
      </c>
      <c r="L13" s="665">
        <v>231745257.71359709</v>
      </c>
      <c r="M13" s="665">
        <v>7391690.2321530003</v>
      </c>
      <c r="N13" s="665">
        <v>19945215.983755998</v>
      </c>
      <c r="O13" s="665">
        <v>43407203.103706002</v>
      </c>
      <c r="P13" s="665">
        <v>34528510.190644994</v>
      </c>
      <c r="Q13" s="665">
        <v>30413794.858991008</v>
      </c>
      <c r="R13" s="665">
        <v>24926382.398022011</v>
      </c>
      <c r="S13" s="665">
        <v>0</v>
      </c>
      <c r="T13" s="665">
        <v>209806.32856699999</v>
      </c>
      <c r="U13" s="665">
        <v>0</v>
      </c>
      <c r="V13" s="665">
        <v>0</v>
      </c>
      <c r="W13" s="665">
        <v>0</v>
      </c>
      <c r="X13" s="665">
        <v>0</v>
      </c>
      <c r="Y13" s="665">
        <v>0</v>
      </c>
      <c r="Z13" s="665">
        <v>0</v>
      </c>
      <c r="AA13" s="665">
        <v>0</v>
      </c>
      <c r="AB13" s="433"/>
    </row>
    <row r="14" spans="1:28">
      <c r="A14" s="402">
        <v>1.6</v>
      </c>
      <c r="B14" s="434" t="s">
        <v>479</v>
      </c>
      <c r="C14" s="665">
        <v>10287954344.251699</v>
      </c>
      <c r="D14" s="665">
        <v>9373530406.8885441</v>
      </c>
      <c r="E14" s="665">
        <v>46662056.627773002</v>
      </c>
      <c r="F14" s="665">
        <v>0</v>
      </c>
      <c r="G14" s="665">
        <v>0</v>
      </c>
      <c r="H14" s="665">
        <v>747821070.9675175</v>
      </c>
      <c r="I14" s="665">
        <v>99447071.045411021</v>
      </c>
      <c r="J14" s="665">
        <v>108719468.96246789</v>
      </c>
      <c r="K14" s="665">
        <v>0</v>
      </c>
      <c r="L14" s="665">
        <v>166597962.43361205</v>
      </c>
      <c r="M14" s="665">
        <v>11769900.740429001</v>
      </c>
      <c r="N14" s="665">
        <v>23888757.745100997</v>
      </c>
      <c r="O14" s="665">
        <v>50999044.440147988</v>
      </c>
      <c r="P14" s="665">
        <v>20225864.635920003</v>
      </c>
      <c r="Q14" s="665">
        <v>20000199.363566</v>
      </c>
      <c r="R14" s="665">
        <v>10220981.189399002</v>
      </c>
      <c r="S14" s="665">
        <v>215929.72077800002</v>
      </c>
      <c r="T14" s="665">
        <v>4903.9620239999995</v>
      </c>
      <c r="U14" s="665">
        <v>0</v>
      </c>
      <c r="V14" s="665">
        <v>3459.0388439999997</v>
      </c>
      <c r="W14" s="665">
        <v>0</v>
      </c>
      <c r="X14" s="665">
        <v>0</v>
      </c>
      <c r="Y14" s="665">
        <v>0</v>
      </c>
      <c r="Z14" s="665">
        <v>0</v>
      </c>
      <c r="AA14" s="665">
        <v>0</v>
      </c>
      <c r="AB14" s="433"/>
    </row>
    <row r="15" spans="1:28">
      <c r="A15" s="435">
        <v>2</v>
      </c>
      <c r="B15" s="419" t="s">
        <v>480</v>
      </c>
      <c r="C15" s="662">
        <v>3502142953.0800476</v>
      </c>
      <c r="D15" s="662">
        <v>3502142953.0800476</v>
      </c>
      <c r="E15" s="662">
        <v>0</v>
      </c>
      <c r="F15" s="662">
        <v>0</v>
      </c>
      <c r="G15" s="662">
        <v>0</v>
      </c>
      <c r="H15" s="662">
        <v>0</v>
      </c>
      <c r="I15" s="662">
        <v>0</v>
      </c>
      <c r="J15" s="662">
        <v>0</v>
      </c>
      <c r="K15" s="662">
        <v>0</v>
      </c>
      <c r="L15" s="662">
        <v>0</v>
      </c>
      <c r="M15" s="662">
        <v>0</v>
      </c>
      <c r="N15" s="662">
        <v>0</v>
      </c>
      <c r="O15" s="662">
        <v>0</v>
      </c>
      <c r="P15" s="662">
        <v>0</v>
      </c>
      <c r="Q15" s="662">
        <v>0</v>
      </c>
      <c r="R15" s="662">
        <v>0</v>
      </c>
      <c r="S15" s="662">
        <v>0</v>
      </c>
      <c r="T15" s="662">
        <v>0</v>
      </c>
      <c r="U15" s="662">
        <v>0</v>
      </c>
      <c r="V15" s="662">
        <v>0</v>
      </c>
      <c r="W15" s="662">
        <v>0</v>
      </c>
      <c r="X15" s="662">
        <v>0</v>
      </c>
      <c r="Y15" s="662">
        <v>0</v>
      </c>
      <c r="Z15" s="662">
        <v>0</v>
      </c>
      <c r="AA15" s="662">
        <v>0</v>
      </c>
      <c r="AB15" s="433"/>
    </row>
    <row r="16" spans="1:28">
      <c r="A16" s="402">
        <v>2.1</v>
      </c>
      <c r="B16" s="434" t="s">
        <v>474</v>
      </c>
      <c r="C16" s="662">
        <v>0</v>
      </c>
      <c r="D16" s="662">
        <v>0</v>
      </c>
      <c r="E16" s="662">
        <v>0</v>
      </c>
      <c r="F16" s="662">
        <v>0</v>
      </c>
      <c r="G16" s="662">
        <v>0</v>
      </c>
      <c r="H16" s="662">
        <v>0</v>
      </c>
      <c r="I16" s="662">
        <v>0</v>
      </c>
      <c r="J16" s="662">
        <v>0</v>
      </c>
      <c r="K16" s="662">
        <v>0</v>
      </c>
      <c r="L16" s="662">
        <v>0</v>
      </c>
      <c r="M16" s="662">
        <v>0</v>
      </c>
      <c r="N16" s="662">
        <v>0</v>
      </c>
      <c r="O16" s="662">
        <v>0</v>
      </c>
      <c r="P16" s="662">
        <v>0</v>
      </c>
      <c r="Q16" s="662">
        <v>0</v>
      </c>
      <c r="R16" s="662">
        <v>0</v>
      </c>
      <c r="S16" s="662">
        <v>0</v>
      </c>
      <c r="T16" s="662">
        <v>0</v>
      </c>
      <c r="U16" s="662">
        <v>0</v>
      </c>
      <c r="V16" s="662">
        <v>0</v>
      </c>
      <c r="W16" s="662">
        <v>0</v>
      </c>
      <c r="X16" s="662">
        <v>0</v>
      </c>
      <c r="Y16" s="662">
        <v>0</v>
      </c>
      <c r="Z16" s="662">
        <v>0</v>
      </c>
      <c r="AA16" s="662">
        <v>0</v>
      </c>
      <c r="AB16" s="433"/>
    </row>
    <row r="17" spans="1:28">
      <c r="A17" s="402">
        <v>2.2000000000000002</v>
      </c>
      <c r="B17" s="434" t="s">
        <v>475</v>
      </c>
      <c r="C17" s="662">
        <v>2251704607.021884</v>
      </c>
      <c r="D17" s="662">
        <v>2251704607.021884</v>
      </c>
      <c r="E17" s="662">
        <v>0</v>
      </c>
      <c r="F17" s="662">
        <v>0</v>
      </c>
      <c r="G17" s="662">
        <v>0</v>
      </c>
      <c r="H17" s="662">
        <v>0</v>
      </c>
      <c r="I17" s="662">
        <v>0</v>
      </c>
      <c r="J17" s="662">
        <v>0</v>
      </c>
      <c r="K17" s="662">
        <v>0</v>
      </c>
      <c r="L17" s="662">
        <v>0</v>
      </c>
      <c r="M17" s="662">
        <v>0</v>
      </c>
      <c r="N17" s="662">
        <v>0</v>
      </c>
      <c r="O17" s="662">
        <v>0</v>
      </c>
      <c r="P17" s="662">
        <v>0</v>
      </c>
      <c r="Q17" s="662">
        <v>0</v>
      </c>
      <c r="R17" s="662">
        <v>0</v>
      </c>
      <c r="S17" s="662">
        <v>0</v>
      </c>
      <c r="T17" s="662">
        <v>0</v>
      </c>
      <c r="U17" s="662">
        <v>0</v>
      </c>
      <c r="V17" s="662">
        <v>0</v>
      </c>
      <c r="W17" s="662">
        <v>0</v>
      </c>
      <c r="X17" s="662">
        <v>0</v>
      </c>
      <c r="Y17" s="662">
        <v>0</v>
      </c>
      <c r="Z17" s="662">
        <v>0</v>
      </c>
      <c r="AA17" s="662">
        <v>0</v>
      </c>
      <c r="AB17" s="433"/>
    </row>
    <row r="18" spans="1:28">
      <c r="A18" s="402">
        <v>2.2999999999999998</v>
      </c>
      <c r="B18" s="434" t="s">
        <v>476</v>
      </c>
      <c r="C18" s="660">
        <v>987481402.33000016</v>
      </c>
      <c r="D18" s="660">
        <v>987481402.33000016</v>
      </c>
      <c r="E18" s="660">
        <v>0</v>
      </c>
      <c r="F18" s="660">
        <v>0</v>
      </c>
      <c r="G18" s="660">
        <v>0</v>
      </c>
      <c r="H18" s="660">
        <v>0</v>
      </c>
      <c r="I18" s="660">
        <v>0</v>
      </c>
      <c r="J18" s="660">
        <v>0</v>
      </c>
      <c r="K18" s="660">
        <v>0</v>
      </c>
      <c r="L18" s="660">
        <v>0</v>
      </c>
      <c r="M18" s="660">
        <v>0</v>
      </c>
      <c r="N18" s="660">
        <v>0</v>
      </c>
      <c r="O18" s="660">
        <v>0</v>
      </c>
      <c r="P18" s="660">
        <v>0</v>
      </c>
      <c r="Q18" s="660">
        <v>0</v>
      </c>
      <c r="R18" s="660">
        <v>0</v>
      </c>
      <c r="S18" s="660">
        <v>0</v>
      </c>
      <c r="T18" s="660">
        <v>0</v>
      </c>
      <c r="U18" s="660">
        <v>0</v>
      </c>
      <c r="V18" s="660">
        <v>0</v>
      </c>
      <c r="W18" s="660">
        <v>0</v>
      </c>
      <c r="X18" s="660">
        <v>0</v>
      </c>
      <c r="Y18" s="660">
        <v>0</v>
      </c>
      <c r="Z18" s="660">
        <v>0</v>
      </c>
      <c r="AA18" s="660">
        <v>0</v>
      </c>
      <c r="AB18" s="433"/>
    </row>
    <row r="19" spans="1:28">
      <c r="A19" s="402">
        <v>2.4</v>
      </c>
      <c r="B19" s="434" t="s">
        <v>477</v>
      </c>
      <c r="C19" s="660">
        <v>82168315.854085997</v>
      </c>
      <c r="D19" s="660">
        <v>82168315.854085997</v>
      </c>
      <c r="E19" s="660">
        <v>0</v>
      </c>
      <c r="F19" s="660">
        <v>0</v>
      </c>
      <c r="G19" s="660">
        <v>0</v>
      </c>
      <c r="H19" s="660">
        <v>0</v>
      </c>
      <c r="I19" s="660">
        <v>0</v>
      </c>
      <c r="J19" s="660">
        <v>0</v>
      </c>
      <c r="K19" s="660">
        <v>0</v>
      </c>
      <c r="L19" s="660">
        <v>0</v>
      </c>
      <c r="M19" s="660">
        <v>0</v>
      </c>
      <c r="N19" s="660">
        <v>0</v>
      </c>
      <c r="O19" s="660">
        <v>0</v>
      </c>
      <c r="P19" s="660">
        <v>0</v>
      </c>
      <c r="Q19" s="660">
        <v>0</v>
      </c>
      <c r="R19" s="660">
        <v>0</v>
      </c>
      <c r="S19" s="660">
        <v>0</v>
      </c>
      <c r="T19" s="660">
        <v>0</v>
      </c>
      <c r="U19" s="660">
        <v>0</v>
      </c>
      <c r="V19" s="660">
        <v>0</v>
      </c>
      <c r="W19" s="660">
        <v>0</v>
      </c>
      <c r="X19" s="660">
        <v>0</v>
      </c>
      <c r="Y19" s="660">
        <v>0</v>
      </c>
      <c r="Z19" s="660">
        <v>0</v>
      </c>
      <c r="AA19" s="660">
        <v>0</v>
      </c>
      <c r="AB19" s="433"/>
    </row>
    <row r="20" spans="1:28">
      <c r="A20" s="402">
        <v>2.5</v>
      </c>
      <c r="B20" s="434" t="s">
        <v>478</v>
      </c>
      <c r="C20" s="660">
        <v>180788627.87407801</v>
      </c>
      <c r="D20" s="660">
        <v>180788627.87407801</v>
      </c>
      <c r="E20" s="660">
        <v>0</v>
      </c>
      <c r="F20" s="660">
        <v>0</v>
      </c>
      <c r="G20" s="660">
        <v>0</v>
      </c>
      <c r="H20" s="660">
        <v>0</v>
      </c>
      <c r="I20" s="660">
        <v>0</v>
      </c>
      <c r="J20" s="660">
        <v>0</v>
      </c>
      <c r="K20" s="660">
        <v>0</v>
      </c>
      <c r="L20" s="660">
        <v>0</v>
      </c>
      <c r="M20" s="660">
        <v>0</v>
      </c>
      <c r="N20" s="660">
        <v>0</v>
      </c>
      <c r="O20" s="660">
        <v>0</v>
      </c>
      <c r="P20" s="660">
        <v>0</v>
      </c>
      <c r="Q20" s="660">
        <v>0</v>
      </c>
      <c r="R20" s="660">
        <v>0</v>
      </c>
      <c r="S20" s="660">
        <v>0</v>
      </c>
      <c r="T20" s="660">
        <v>0</v>
      </c>
      <c r="U20" s="660">
        <v>0</v>
      </c>
      <c r="V20" s="660">
        <v>0</v>
      </c>
      <c r="W20" s="660">
        <v>0</v>
      </c>
      <c r="X20" s="660">
        <v>0</v>
      </c>
      <c r="Y20" s="660">
        <v>0</v>
      </c>
      <c r="Z20" s="660">
        <v>0</v>
      </c>
      <c r="AA20" s="660">
        <v>0</v>
      </c>
      <c r="AB20" s="433"/>
    </row>
    <row r="21" spans="1:28">
      <c r="A21" s="402">
        <v>2.6</v>
      </c>
      <c r="B21" s="434" t="s">
        <v>479</v>
      </c>
      <c r="C21" s="660">
        <v>0</v>
      </c>
      <c r="D21" s="660">
        <v>0</v>
      </c>
      <c r="E21" s="660">
        <v>0</v>
      </c>
      <c r="F21" s="660">
        <v>0</v>
      </c>
      <c r="G21" s="660">
        <v>0</v>
      </c>
      <c r="H21" s="660">
        <v>0</v>
      </c>
      <c r="I21" s="660">
        <v>0</v>
      </c>
      <c r="J21" s="660">
        <v>0</v>
      </c>
      <c r="K21" s="660">
        <v>0</v>
      </c>
      <c r="L21" s="660">
        <v>0</v>
      </c>
      <c r="M21" s="660">
        <v>0</v>
      </c>
      <c r="N21" s="660">
        <v>0</v>
      </c>
      <c r="O21" s="660">
        <v>0</v>
      </c>
      <c r="P21" s="660">
        <v>0</v>
      </c>
      <c r="Q21" s="660">
        <v>0</v>
      </c>
      <c r="R21" s="660">
        <v>0</v>
      </c>
      <c r="S21" s="660">
        <v>0</v>
      </c>
      <c r="T21" s="660">
        <v>0</v>
      </c>
      <c r="U21" s="660">
        <v>0</v>
      </c>
      <c r="V21" s="660">
        <v>0</v>
      </c>
      <c r="W21" s="660">
        <v>0</v>
      </c>
      <c r="X21" s="660">
        <v>0</v>
      </c>
      <c r="Y21" s="660">
        <v>0</v>
      </c>
      <c r="Z21" s="660">
        <v>0</v>
      </c>
      <c r="AA21" s="660">
        <v>0</v>
      </c>
      <c r="AB21" s="433"/>
    </row>
    <row r="22" spans="1:28">
      <c r="A22" s="435">
        <v>3</v>
      </c>
      <c r="B22" s="407" t="s">
        <v>520</v>
      </c>
      <c r="C22" s="662">
        <v>3480249104.0616803</v>
      </c>
      <c r="D22" s="662">
        <v>3428925642.1887722</v>
      </c>
      <c r="E22" s="666"/>
      <c r="F22" s="666"/>
      <c r="G22" s="666"/>
      <c r="H22" s="662">
        <v>17330924.381661996</v>
      </c>
      <c r="I22" s="666"/>
      <c r="J22" s="666"/>
      <c r="K22" s="666"/>
      <c r="L22" s="662">
        <v>33992537.491246007</v>
      </c>
      <c r="M22" s="666"/>
      <c r="N22" s="666"/>
      <c r="O22" s="666"/>
      <c r="P22" s="666"/>
      <c r="Q22" s="666"/>
      <c r="R22" s="666"/>
      <c r="S22" s="666"/>
      <c r="T22" s="662">
        <v>0</v>
      </c>
      <c r="U22" s="666"/>
      <c r="V22" s="666"/>
      <c r="W22" s="666"/>
      <c r="X22" s="666"/>
      <c r="Y22" s="666"/>
      <c r="Z22" s="666"/>
      <c r="AA22" s="666"/>
      <c r="AB22" s="433"/>
    </row>
    <row r="23" spans="1:28">
      <c r="A23" s="402">
        <v>3.1</v>
      </c>
      <c r="B23" s="434" t="s">
        <v>474</v>
      </c>
      <c r="C23" s="660">
        <v>0</v>
      </c>
      <c r="D23" s="660">
        <v>0</v>
      </c>
      <c r="E23" s="666"/>
      <c r="F23" s="666"/>
      <c r="G23" s="666"/>
      <c r="H23" s="660">
        <v>0</v>
      </c>
      <c r="I23" s="666"/>
      <c r="J23" s="666"/>
      <c r="K23" s="666"/>
      <c r="L23" s="662">
        <v>0</v>
      </c>
      <c r="M23" s="666"/>
      <c r="N23" s="666"/>
      <c r="O23" s="666"/>
      <c r="P23" s="666"/>
      <c r="Q23" s="666"/>
      <c r="R23" s="666"/>
      <c r="S23" s="666"/>
      <c r="T23" s="662">
        <v>0</v>
      </c>
      <c r="U23" s="666"/>
      <c r="V23" s="666"/>
      <c r="W23" s="666"/>
      <c r="X23" s="666"/>
      <c r="Y23" s="666"/>
      <c r="Z23" s="666"/>
      <c r="AA23" s="666"/>
      <c r="AB23" s="433"/>
    </row>
    <row r="24" spans="1:28">
      <c r="A24" s="402">
        <v>3.2</v>
      </c>
      <c r="B24" s="434" t="s">
        <v>475</v>
      </c>
      <c r="C24" s="660">
        <v>0</v>
      </c>
      <c r="D24" s="660">
        <v>0</v>
      </c>
      <c r="E24" s="666"/>
      <c r="F24" s="666"/>
      <c r="G24" s="666"/>
      <c r="H24" s="660">
        <v>0</v>
      </c>
      <c r="I24" s="666"/>
      <c r="J24" s="666"/>
      <c r="K24" s="666"/>
      <c r="L24" s="662">
        <v>0</v>
      </c>
      <c r="M24" s="666"/>
      <c r="N24" s="666"/>
      <c r="O24" s="666"/>
      <c r="P24" s="666"/>
      <c r="Q24" s="666"/>
      <c r="R24" s="666"/>
      <c r="S24" s="666"/>
      <c r="T24" s="662">
        <v>0</v>
      </c>
      <c r="U24" s="666"/>
      <c r="V24" s="666"/>
      <c r="W24" s="666"/>
      <c r="X24" s="666"/>
      <c r="Y24" s="666"/>
      <c r="Z24" s="666"/>
      <c r="AA24" s="666"/>
      <c r="AB24" s="433"/>
    </row>
    <row r="25" spans="1:28">
      <c r="A25" s="402">
        <v>3.3</v>
      </c>
      <c r="B25" s="434" t="s">
        <v>476</v>
      </c>
      <c r="C25" s="660">
        <v>497125694.47871202</v>
      </c>
      <c r="D25" s="660">
        <v>497125694.47871202</v>
      </c>
      <c r="E25" s="666"/>
      <c r="F25" s="666"/>
      <c r="G25" s="666"/>
      <c r="H25" s="660">
        <v>0</v>
      </c>
      <c r="I25" s="666"/>
      <c r="J25" s="666"/>
      <c r="K25" s="666"/>
      <c r="L25" s="662">
        <v>0</v>
      </c>
      <c r="M25" s="666"/>
      <c r="N25" s="666"/>
      <c r="O25" s="666"/>
      <c r="P25" s="666"/>
      <c r="Q25" s="666"/>
      <c r="R25" s="666"/>
      <c r="S25" s="666"/>
      <c r="T25" s="662">
        <v>0</v>
      </c>
      <c r="U25" s="666"/>
      <c r="V25" s="666"/>
      <c r="W25" s="666"/>
      <c r="X25" s="666"/>
      <c r="Y25" s="666"/>
      <c r="Z25" s="666"/>
      <c r="AA25" s="666"/>
      <c r="AB25" s="433"/>
    </row>
    <row r="26" spans="1:28">
      <c r="A26" s="402">
        <v>3.4</v>
      </c>
      <c r="B26" s="434" t="s">
        <v>477</v>
      </c>
      <c r="C26" s="660">
        <v>16243977.317115</v>
      </c>
      <c r="D26" s="660">
        <v>16243977.317115</v>
      </c>
      <c r="E26" s="666"/>
      <c r="F26" s="666"/>
      <c r="G26" s="666"/>
      <c r="H26" s="660">
        <v>0</v>
      </c>
      <c r="I26" s="666"/>
      <c r="J26" s="666"/>
      <c r="K26" s="666"/>
      <c r="L26" s="662">
        <v>0</v>
      </c>
      <c r="M26" s="666"/>
      <c r="N26" s="666"/>
      <c r="O26" s="666"/>
      <c r="P26" s="666"/>
      <c r="Q26" s="666"/>
      <c r="R26" s="666"/>
      <c r="S26" s="666"/>
      <c r="T26" s="662">
        <v>0</v>
      </c>
      <c r="U26" s="666"/>
      <c r="V26" s="666"/>
      <c r="W26" s="666"/>
      <c r="X26" s="666"/>
      <c r="Y26" s="666"/>
      <c r="Z26" s="666"/>
      <c r="AA26" s="666"/>
      <c r="AB26" s="433"/>
    </row>
    <row r="27" spans="1:28">
      <c r="A27" s="402">
        <v>3.5</v>
      </c>
      <c r="B27" s="434" t="s">
        <v>478</v>
      </c>
      <c r="C27" s="660">
        <v>2733518823.6229653</v>
      </c>
      <c r="D27" s="660">
        <v>2691430956.2286153</v>
      </c>
      <c r="E27" s="666"/>
      <c r="F27" s="666"/>
      <c r="G27" s="666"/>
      <c r="H27" s="660">
        <v>10696433.822136996</v>
      </c>
      <c r="I27" s="666"/>
      <c r="J27" s="666"/>
      <c r="K27" s="666"/>
      <c r="L27" s="662">
        <v>31391433.572213005</v>
      </c>
      <c r="M27" s="666"/>
      <c r="N27" s="666"/>
      <c r="O27" s="666"/>
      <c r="P27" s="666"/>
      <c r="Q27" s="666"/>
      <c r="R27" s="666"/>
      <c r="S27" s="666"/>
      <c r="T27" s="662">
        <v>0</v>
      </c>
      <c r="U27" s="666"/>
      <c r="V27" s="666"/>
      <c r="W27" s="666"/>
      <c r="X27" s="666"/>
      <c r="Y27" s="666"/>
      <c r="Z27" s="666"/>
      <c r="AA27" s="666"/>
      <c r="AB27" s="433"/>
    </row>
    <row r="28" spans="1:28">
      <c r="A28" s="402">
        <v>3.6</v>
      </c>
      <c r="B28" s="434" t="s">
        <v>479</v>
      </c>
      <c r="C28" s="660">
        <v>233360608.64288798</v>
      </c>
      <c r="D28" s="660">
        <v>224125014.16432998</v>
      </c>
      <c r="E28" s="666"/>
      <c r="F28" s="666"/>
      <c r="G28" s="666"/>
      <c r="H28" s="660">
        <v>6634490.5595249999</v>
      </c>
      <c r="I28" s="666"/>
      <c r="J28" s="666"/>
      <c r="K28" s="666"/>
      <c r="L28" s="662">
        <v>2601103.9190330007</v>
      </c>
      <c r="M28" s="666"/>
      <c r="N28" s="666"/>
      <c r="O28" s="666"/>
      <c r="P28" s="666"/>
      <c r="Q28" s="666"/>
      <c r="R28" s="666"/>
      <c r="S28" s="666"/>
      <c r="T28" s="662">
        <v>0</v>
      </c>
      <c r="U28" s="666"/>
      <c r="V28" s="666"/>
      <c r="W28" s="666"/>
      <c r="X28" s="666"/>
      <c r="Y28" s="666"/>
      <c r="Z28" s="666"/>
      <c r="AA28" s="666"/>
      <c r="AB28" s="433"/>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showGridLines="0" zoomScale="85" zoomScaleNormal="85" workbookViewId="0"/>
  </sheetViews>
  <sheetFormatPr defaultColWidth="9.1796875" defaultRowHeight="12"/>
  <cols>
    <col min="1" max="1" width="11.81640625" style="414" bestFit="1" customWidth="1"/>
    <col min="2" max="2" width="90.1796875" style="414" bestFit="1" customWidth="1"/>
    <col min="3" max="3" width="20.1796875" style="414" customWidth="1"/>
    <col min="4" max="4" width="22.1796875" style="414" customWidth="1"/>
    <col min="5" max="7" width="17.08984375" style="414" customWidth="1"/>
    <col min="8" max="8" width="22.1796875" style="414" customWidth="1"/>
    <col min="9" max="10" width="17.08984375" style="414" customWidth="1"/>
    <col min="11" max="27" width="22.1796875" style="414" customWidth="1"/>
    <col min="28" max="16384" width="9.1796875" style="414"/>
  </cols>
  <sheetData>
    <row r="1" spans="1:27" ht="13">
      <c r="A1" s="319" t="s">
        <v>30</v>
      </c>
      <c r="B1" s="400" t="str">
        <f>'Info '!C2</f>
        <v>JSC TBC Bank</v>
      </c>
    </row>
    <row r="2" spans="1:27">
      <c r="A2" s="320" t="s">
        <v>31</v>
      </c>
      <c r="B2" s="399">
        <f>'1. key ratios '!B2</f>
        <v>45291</v>
      </c>
    </row>
    <row r="3" spans="1:27">
      <c r="A3" s="321" t="s">
        <v>482</v>
      </c>
      <c r="C3" s="416"/>
    </row>
    <row r="4" spans="1:27" ht="12.5" thickBot="1">
      <c r="A4" s="321"/>
      <c r="B4" s="469"/>
      <c r="C4" s="416"/>
    </row>
    <row r="5" spans="1:27" s="445" customFormat="1" ht="13.5" customHeight="1">
      <c r="A5" s="774" t="s">
        <v>688</v>
      </c>
      <c r="B5" s="775"/>
      <c r="C5" s="783" t="s">
        <v>687</v>
      </c>
      <c r="D5" s="784"/>
      <c r="E5" s="784"/>
      <c r="F5" s="784"/>
      <c r="G5" s="784"/>
      <c r="H5" s="784"/>
      <c r="I5" s="784"/>
      <c r="J5" s="784"/>
      <c r="K5" s="784"/>
      <c r="L5" s="784"/>
      <c r="M5" s="784"/>
      <c r="N5" s="784"/>
      <c r="O5" s="784"/>
      <c r="P5" s="784"/>
      <c r="Q5" s="784"/>
      <c r="R5" s="784"/>
      <c r="S5" s="785"/>
      <c r="T5" s="444"/>
      <c r="U5" s="444"/>
      <c r="V5" s="444"/>
      <c r="W5" s="444"/>
      <c r="X5" s="444"/>
      <c r="Y5" s="444"/>
      <c r="Z5" s="444"/>
      <c r="AA5" s="443"/>
    </row>
    <row r="6" spans="1:27" s="445" customFormat="1" ht="12" customHeight="1">
      <c r="A6" s="776"/>
      <c r="B6" s="777"/>
      <c r="C6" s="780" t="s">
        <v>64</v>
      </c>
      <c r="D6" s="772" t="s">
        <v>684</v>
      </c>
      <c r="E6" s="772"/>
      <c r="F6" s="772"/>
      <c r="G6" s="772"/>
      <c r="H6" s="772" t="s">
        <v>683</v>
      </c>
      <c r="I6" s="772"/>
      <c r="J6" s="772"/>
      <c r="K6" s="772"/>
      <c r="L6" s="442"/>
      <c r="M6" s="773" t="s">
        <v>682</v>
      </c>
      <c r="N6" s="773"/>
      <c r="O6" s="773"/>
      <c r="P6" s="773"/>
      <c r="Q6" s="773"/>
      <c r="R6" s="773"/>
      <c r="S6" s="782"/>
      <c r="T6" s="444"/>
      <c r="U6" s="761" t="s">
        <v>681</v>
      </c>
      <c r="V6" s="761"/>
      <c r="W6" s="761"/>
      <c r="X6" s="761"/>
      <c r="Y6" s="761"/>
      <c r="Z6" s="761"/>
      <c r="AA6" s="754"/>
    </row>
    <row r="7" spans="1:27" s="445" customFormat="1" ht="24">
      <c r="A7" s="778"/>
      <c r="B7" s="779"/>
      <c r="C7" s="781"/>
      <c r="D7" s="439"/>
      <c r="E7" s="437" t="s">
        <v>472</v>
      </c>
      <c r="F7" s="411" t="s">
        <v>679</v>
      </c>
      <c r="G7" s="413" t="s">
        <v>680</v>
      </c>
      <c r="H7" s="468"/>
      <c r="I7" s="437" t="s">
        <v>472</v>
      </c>
      <c r="J7" s="411" t="s">
        <v>679</v>
      </c>
      <c r="K7" s="413" t="s">
        <v>680</v>
      </c>
      <c r="L7" s="438"/>
      <c r="M7" s="437" t="s">
        <v>472</v>
      </c>
      <c r="N7" s="411" t="s">
        <v>679</v>
      </c>
      <c r="O7" s="411" t="s">
        <v>678</v>
      </c>
      <c r="P7" s="411" t="s">
        <v>677</v>
      </c>
      <c r="Q7" s="411" t="s">
        <v>676</v>
      </c>
      <c r="R7" s="411" t="s">
        <v>675</v>
      </c>
      <c r="S7" s="467" t="s">
        <v>674</v>
      </c>
      <c r="T7" s="466"/>
      <c r="U7" s="437" t="s">
        <v>472</v>
      </c>
      <c r="V7" s="437" t="s">
        <v>679</v>
      </c>
      <c r="W7" s="437" t="s">
        <v>678</v>
      </c>
      <c r="X7" s="437" t="s">
        <v>677</v>
      </c>
      <c r="Y7" s="437" t="s">
        <v>676</v>
      </c>
      <c r="Z7" s="411" t="s">
        <v>675</v>
      </c>
      <c r="AA7" s="437" t="s">
        <v>674</v>
      </c>
    </row>
    <row r="8" spans="1:27">
      <c r="A8" s="465">
        <v>1</v>
      </c>
      <c r="B8" s="464" t="s">
        <v>473</v>
      </c>
      <c r="C8" s="667">
        <v>21277774722.877144</v>
      </c>
      <c r="D8" s="660">
        <v>19593632069.015015</v>
      </c>
      <c r="E8" s="660">
        <v>184294781.10554099</v>
      </c>
      <c r="F8" s="660">
        <v>21093.7</v>
      </c>
      <c r="G8" s="660">
        <v>0</v>
      </c>
      <c r="H8" s="660">
        <v>1285001833.9795368</v>
      </c>
      <c r="I8" s="660">
        <v>137098920.16161305</v>
      </c>
      <c r="J8" s="660">
        <v>138608230.93186191</v>
      </c>
      <c r="K8" s="660">
        <v>0</v>
      </c>
      <c r="L8" s="660">
        <v>398926109.59199983</v>
      </c>
      <c r="M8" s="660">
        <v>19161590.972581998</v>
      </c>
      <c r="N8" s="660">
        <v>43833973.728856988</v>
      </c>
      <c r="O8" s="660">
        <v>94406247.543853998</v>
      </c>
      <c r="P8" s="660">
        <v>54754374.826565005</v>
      </c>
      <c r="Q8" s="660">
        <v>50413994.222557016</v>
      </c>
      <c r="R8" s="660">
        <v>35507519.826608002</v>
      </c>
      <c r="S8" s="660">
        <v>432517.72859699995</v>
      </c>
      <c r="T8" s="660">
        <v>214710.290591</v>
      </c>
      <c r="U8" s="660">
        <v>0</v>
      </c>
      <c r="V8" s="660">
        <v>3459.0388439999997</v>
      </c>
      <c r="W8" s="660">
        <v>0</v>
      </c>
      <c r="X8" s="660">
        <v>0</v>
      </c>
      <c r="Y8" s="660">
        <v>0</v>
      </c>
      <c r="Z8" s="660">
        <v>0</v>
      </c>
      <c r="AA8" s="660">
        <v>0</v>
      </c>
    </row>
    <row r="9" spans="1:27">
      <c r="A9" s="462">
        <v>1.1000000000000001</v>
      </c>
      <c r="B9" s="463" t="s">
        <v>483</v>
      </c>
      <c r="C9" s="667">
        <v>18352863488.836433</v>
      </c>
      <c r="D9" s="660">
        <v>16938291414.110928</v>
      </c>
      <c r="E9" s="660">
        <v>170021918.52566797</v>
      </c>
      <c r="F9" s="660">
        <v>0</v>
      </c>
      <c r="G9" s="660">
        <v>0</v>
      </c>
      <c r="H9" s="660">
        <v>1074223331.8258984</v>
      </c>
      <c r="I9" s="660">
        <v>111709564.43318905</v>
      </c>
      <c r="J9" s="660">
        <v>106934605.33625592</v>
      </c>
      <c r="K9" s="660">
        <v>0</v>
      </c>
      <c r="L9" s="660">
        <v>340134032.60901725</v>
      </c>
      <c r="M9" s="660">
        <v>16953020.354566</v>
      </c>
      <c r="N9" s="660">
        <v>36560483.475292996</v>
      </c>
      <c r="O9" s="660">
        <v>59546287.660915993</v>
      </c>
      <c r="P9" s="660">
        <v>54136360.538003005</v>
      </c>
      <c r="Q9" s="660">
        <v>49769363.698187016</v>
      </c>
      <c r="R9" s="660">
        <v>34699062.839919001</v>
      </c>
      <c r="S9" s="660">
        <v>123338.73781399999</v>
      </c>
      <c r="T9" s="660">
        <v>214710.290591</v>
      </c>
      <c r="U9" s="660">
        <v>0</v>
      </c>
      <c r="V9" s="660">
        <v>3459.0388439999997</v>
      </c>
      <c r="W9" s="660">
        <v>0</v>
      </c>
      <c r="X9" s="660">
        <v>0</v>
      </c>
      <c r="Y9" s="660">
        <v>0</v>
      </c>
      <c r="Z9" s="660">
        <v>0</v>
      </c>
      <c r="AA9" s="660">
        <v>0</v>
      </c>
    </row>
    <row r="10" spans="1:27">
      <c r="A10" s="460" t="s">
        <v>14</v>
      </c>
      <c r="B10" s="461" t="s">
        <v>484</v>
      </c>
      <c r="C10" s="667">
        <v>16574758419.858999</v>
      </c>
      <c r="D10" s="660">
        <v>15213387502.199495</v>
      </c>
      <c r="E10" s="660">
        <v>162373083.82510599</v>
      </c>
      <c r="F10" s="660">
        <v>0</v>
      </c>
      <c r="G10" s="660">
        <v>0</v>
      </c>
      <c r="H10" s="660">
        <v>1044076568.7672006</v>
      </c>
      <c r="I10" s="660">
        <v>106958791.99240801</v>
      </c>
      <c r="J10" s="660">
        <v>103749868.590437</v>
      </c>
      <c r="K10" s="660">
        <v>0</v>
      </c>
      <c r="L10" s="660">
        <v>317079638.6017139</v>
      </c>
      <c r="M10" s="660">
        <v>15416514.226348002</v>
      </c>
      <c r="N10" s="660">
        <v>35320007.292448997</v>
      </c>
      <c r="O10" s="660">
        <v>57834433.371169999</v>
      </c>
      <c r="P10" s="660">
        <v>53359772.204747006</v>
      </c>
      <c r="Q10" s="660">
        <v>48740138.228547998</v>
      </c>
      <c r="R10" s="660">
        <v>21512088.119751997</v>
      </c>
      <c r="S10" s="660">
        <v>112786.47</v>
      </c>
      <c r="T10" s="660">
        <v>214710.290591</v>
      </c>
      <c r="U10" s="660">
        <v>0</v>
      </c>
      <c r="V10" s="660">
        <v>3459.0388439999997</v>
      </c>
      <c r="W10" s="660">
        <v>0</v>
      </c>
      <c r="X10" s="660">
        <v>0</v>
      </c>
      <c r="Y10" s="660">
        <v>0</v>
      </c>
      <c r="Z10" s="660">
        <v>0</v>
      </c>
      <c r="AA10" s="660">
        <v>0</v>
      </c>
    </row>
    <row r="11" spans="1:27">
      <c r="A11" s="459" t="s">
        <v>485</v>
      </c>
      <c r="B11" s="458" t="s">
        <v>486</v>
      </c>
      <c r="C11" s="667">
        <v>8819460830.1826935</v>
      </c>
      <c r="D11" s="660">
        <v>8114390645.5461502</v>
      </c>
      <c r="E11" s="660">
        <v>69048212.092527986</v>
      </c>
      <c r="F11" s="660">
        <v>0</v>
      </c>
      <c r="G11" s="660">
        <v>0</v>
      </c>
      <c r="H11" s="660">
        <v>566588778.71569264</v>
      </c>
      <c r="I11" s="660">
        <v>60363415.510630995</v>
      </c>
      <c r="J11" s="660">
        <v>52957568.30003199</v>
      </c>
      <c r="K11" s="660">
        <v>0</v>
      </c>
      <c r="L11" s="660">
        <v>138266695.63026091</v>
      </c>
      <c r="M11" s="660">
        <v>6909963.7780959997</v>
      </c>
      <c r="N11" s="660">
        <v>16355838.531369001</v>
      </c>
      <c r="O11" s="660">
        <v>26296492.496653989</v>
      </c>
      <c r="P11" s="660">
        <v>20976066.620456006</v>
      </c>
      <c r="Q11" s="660">
        <v>23162416.025421999</v>
      </c>
      <c r="R11" s="660">
        <v>6612913.1112590004</v>
      </c>
      <c r="S11" s="660">
        <v>75367.73</v>
      </c>
      <c r="T11" s="660">
        <v>214710.290591</v>
      </c>
      <c r="U11" s="660">
        <v>0</v>
      </c>
      <c r="V11" s="660">
        <v>3459.0388439999997</v>
      </c>
      <c r="W11" s="660">
        <v>0</v>
      </c>
      <c r="X11" s="660">
        <v>0</v>
      </c>
      <c r="Y11" s="660">
        <v>0</v>
      </c>
      <c r="Z11" s="660">
        <v>0</v>
      </c>
      <c r="AA11" s="660">
        <v>0</v>
      </c>
    </row>
    <row r="12" spans="1:27">
      <c r="A12" s="459" t="s">
        <v>487</v>
      </c>
      <c r="B12" s="458" t="s">
        <v>488</v>
      </c>
      <c r="C12" s="667">
        <v>2824379775.6616292</v>
      </c>
      <c r="D12" s="660">
        <v>2536761801.9617682</v>
      </c>
      <c r="E12" s="660">
        <v>21499046.591981001</v>
      </c>
      <c r="F12" s="660">
        <v>0</v>
      </c>
      <c r="G12" s="660">
        <v>0</v>
      </c>
      <c r="H12" s="660">
        <v>233916517.11581901</v>
      </c>
      <c r="I12" s="660">
        <v>23381393.747531001</v>
      </c>
      <c r="J12" s="660">
        <v>14222613.585402001</v>
      </c>
      <c r="K12" s="660">
        <v>0</v>
      </c>
      <c r="L12" s="660">
        <v>53701456.58404199</v>
      </c>
      <c r="M12" s="660">
        <v>2139494.7194880005</v>
      </c>
      <c r="N12" s="660">
        <v>3261273.5010449998</v>
      </c>
      <c r="O12" s="660">
        <v>20547643.871056005</v>
      </c>
      <c r="P12" s="660">
        <v>6024571.1055239988</v>
      </c>
      <c r="Q12" s="660">
        <v>13583656.653624</v>
      </c>
      <c r="R12" s="660">
        <v>5201011.1418839991</v>
      </c>
      <c r="S12" s="660">
        <v>0</v>
      </c>
      <c r="T12" s="660">
        <v>0</v>
      </c>
      <c r="U12" s="660">
        <v>0</v>
      </c>
      <c r="V12" s="660">
        <v>0</v>
      </c>
      <c r="W12" s="660">
        <v>0</v>
      </c>
      <c r="X12" s="660">
        <v>0</v>
      </c>
      <c r="Y12" s="660">
        <v>0</v>
      </c>
      <c r="Z12" s="660">
        <v>0</v>
      </c>
      <c r="AA12" s="660">
        <v>0</v>
      </c>
    </row>
    <row r="13" spans="1:27">
      <c r="A13" s="459" t="s">
        <v>489</v>
      </c>
      <c r="B13" s="458" t="s">
        <v>490</v>
      </c>
      <c r="C13" s="667">
        <v>1517280128.4128001</v>
      </c>
      <c r="D13" s="660">
        <v>1371198192.247539</v>
      </c>
      <c r="E13" s="660">
        <v>13029590.393150004</v>
      </c>
      <c r="F13" s="660">
        <v>0</v>
      </c>
      <c r="G13" s="660">
        <v>0</v>
      </c>
      <c r="H13" s="660">
        <v>101509388.88465302</v>
      </c>
      <c r="I13" s="660">
        <v>14899748.721997002</v>
      </c>
      <c r="J13" s="660">
        <v>21834374.247923002</v>
      </c>
      <c r="K13" s="660">
        <v>0</v>
      </c>
      <c r="L13" s="660">
        <v>44572547.280608013</v>
      </c>
      <c r="M13" s="660">
        <v>4160478.2101739994</v>
      </c>
      <c r="N13" s="660">
        <v>7696371.9786079992</v>
      </c>
      <c r="O13" s="660">
        <v>5118689.2938920008</v>
      </c>
      <c r="P13" s="660">
        <v>13282238.923793998</v>
      </c>
      <c r="Q13" s="660">
        <v>3796815.8362170001</v>
      </c>
      <c r="R13" s="660">
        <v>1477808.1058140001</v>
      </c>
      <c r="S13" s="660">
        <v>37418.74</v>
      </c>
      <c r="T13" s="660">
        <v>0</v>
      </c>
      <c r="U13" s="660">
        <v>0</v>
      </c>
      <c r="V13" s="660">
        <v>0</v>
      </c>
      <c r="W13" s="660">
        <v>0</v>
      </c>
      <c r="X13" s="660">
        <v>0</v>
      </c>
      <c r="Y13" s="660">
        <v>0</v>
      </c>
      <c r="Z13" s="660">
        <v>0</v>
      </c>
      <c r="AA13" s="660">
        <v>0</v>
      </c>
    </row>
    <row r="14" spans="1:27">
      <c r="A14" s="459" t="s">
        <v>491</v>
      </c>
      <c r="B14" s="458" t="s">
        <v>492</v>
      </c>
      <c r="C14" s="667">
        <v>3413637685.6018758</v>
      </c>
      <c r="D14" s="660">
        <v>3191036862.444037</v>
      </c>
      <c r="E14" s="660">
        <v>58796234.747447014</v>
      </c>
      <c r="F14" s="660">
        <v>0</v>
      </c>
      <c r="G14" s="660">
        <v>0</v>
      </c>
      <c r="H14" s="660">
        <v>142061884.051036</v>
      </c>
      <c r="I14" s="660">
        <v>8314234.0122490004</v>
      </c>
      <c r="J14" s="660">
        <v>14735312.457080001</v>
      </c>
      <c r="K14" s="660">
        <v>0</v>
      </c>
      <c r="L14" s="660">
        <v>80538939.106803015</v>
      </c>
      <c r="M14" s="660">
        <v>2206577.5185900005</v>
      </c>
      <c r="N14" s="660">
        <v>8006523.2814269979</v>
      </c>
      <c r="O14" s="660">
        <v>5871607.7095679995</v>
      </c>
      <c r="P14" s="660">
        <v>13076895.554973003</v>
      </c>
      <c r="Q14" s="660">
        <v>8197249.7132850019</v>
      </c>
      <c r="R14" s="660">
        <v>8220355.7607949991</v>
      </c>
      <c r="S14" s="660">
        <v>0</v>
      </c>
      <c r="T14" s="660">
        <v>0</v>
      </c>
      <c r="U14" s="660">
        <v>0</v>
      </c>
      <c r="V14" s="660">
        <v>0</v>
      </c>
      <c r="W14" s="660">
        <v>0</v>
      </c>
      <c r="X14" s="660">
        <v>0</v>
      </c>
      <c r="Y14" s="660">
        <v>0</v>
      </c>
      <c r="Z14" s="660">
        <v>0</v>
      </c>
      <c r="AA14" s="660">
        <v>0</v>
      </c>
    </row>
    <row r="15" spans="1:27">
      <c r="A15" s="457">
        <v>1.2</v>
      </c>
      <c r="B15" s="455" t="s">
        <v>686</v>
      </c>
      <c r="C15" s="667">
        <v>157848394.87189999</v>
      </c>
      <c r="D15" s="660">
        <v>32698841.390799999</v>
      </c>
      <c r="E15" s="660">
        <v>1065891.3371000004</v>
      </c>
      <c r="F15" s="660">
        <v>0</v>
      </c>
      <c r="G15" s="660">
        <v>0</v>
      </c>
      <c r="H15" s="660">
        <v>28975076.751199998</v>
      </c>
      <c r="I15" s="660">
        <v>5100880.8775000023</v>
      </c>
      <c r="J15" s="660">
        <v>8247412.5720000081</v>
      </c>
      <c r="K15" s="660">
        <v>0</v>
      </c>
      <c r="L15" s="660">
        <v>96012097.624499992</v>
      </c>
      <c r="M15" s="660">
        <v>5606006.2163999984</v>
      </c>
      <c r="N15" s="660">
        <v>11911520.577099999</v>
      </c>
      <c r="O15" s="660">
        <v>7314475.3732000031</v>
      </c>
      <c r="P15" s="660">
        <v>11477308.426100001</v>
      </c>
      <c r="Q15" s="660">
        <v>15248337.485499987</v>
      </c>
      <c r="R15" s="660">
        <v>21871815.205900002</v>
      </c>
      <c r="S15" s="660">
        <v>36587.728499999997</v>
      </c>
      <c r="T15" s="660">
        <v>162379.1054</v>
      </c>
      <c r="U15" s="660">
        <v>-4900.6702999999998</v>
      </c>
      <c r="V15" s="660">
        <v>-13441.306</v>
      </c>
      <c r="W15" s="660">
        <v>0</v>
      </c>
      <c r="X15" s="660">
        <v>0</v>
      </c>
      <c r="Y15" s="660">
        <v>0</v>
      </c>
      <c r="Z15" s="660">
        <v>0</v>
      </c>
      <c r="AA15" s="660">
        <v>0</v>
      </c>
    </row>
    <row r="16" spans="1:27">
      <c r="A16" s="456">
        <v>1.3</v>
      </c>
      <c r="B16" s="455" t="s">
        <v>531</v>
      </c>
      <c r="C16" s="668"/>
      <c r="D16" s="669"/>
      <c r="E16" s="669"/>
      <c r="F16" s="669"/>
      <c r="G16" s="669"/>
      <c r="H16" s="669"/>
      <c r="I16" s="669"/>
      <c r="J16" s="669"/>
      <c r="K16" s="669"/>
      <c r="L16" s="669"/>
      <c r="M16" s="669"/>
      <c r="N16" s="669"/>
      <c r="O16" s="669"/>
      <c r="P16" s="669"/>
      <c r="Q16" s="669"/>
      <c r="R16" s="669"/>
      <c r="S16" s="669"/>
      <c r="T16" s="669"/>
      <c r="U16" s="669"/>
      <c r="V16" s="669"/>
      <c r="W16" s="669"/>
      <c r="X16" s="669"/>
      <c r="Y16" s="669"/>
      <c r="Z16" s="669"/>
      <c r="AA16" s="536"/>
    </row>
    <row r="17" spans="1:27" s="445" customFormat="1">
      <c r="A17" s="453" t="s">
        <v>493</v>
      </c>
      <c r="B17" s="454" t="s">
        <v>494</v>
      </c>
      <c r="C17" s="667">
        <v>18076963966.599113</v>
      </c>
      <c r="D17" s="660">
        <v>16674392018.385813</v>
      </c>
      <c r="E17" s="660">
        <v>169786727.27110004</v>
      </c>
      <c r="F17" s="660">
        <v>0</v>
      </c>
      <c r="G17" s="660">
        <v>0</v>
      </c>
      <c r="H17" s="660">
        <v>1070637183.4765</v>
      </c>
      <c r="I17" s="660">
        <v>111379718.96290003</v>
      </c>
      <c r="J17" s="660">
        <v>105789355.80409998</v>
      </c>
      <c r="K17" s="660">
        <v>0</v>
      </c>
      <c r="L17" s="660">
        <v>331720054.44620001</v>
      </c>
      <c r="M17" s="660">
        <v>16776747.237699993</v>
      </c>
      <c r="N17" s="660">
        <v>36489612.598799996</v>
      </c>
      <c r="O17" s="660">
        <v>59137059.054000005</v>
      </c>
      <c r="P17" s="660">
        <v>53878927.340799995</v>
      </c>
      <c r="Q17" s="660">
        <v>48411126.64860002</v>
      </c>
      <c r="R17" s="660">
        <v>28918025.317400005</v>
      </c>
      <c r="S17" s="660">
        <v>121330.2457</v>
      </c>
      <c r="T17" s="660">
        <v>214710.29060000001</v>
      </c>
      <c r="U17" s="660">
        <v>0</v>
      </c>
      <c r="V17" s="660">
        <v>3459.0387999999998</v>
      </c>
      <c r="W17" s="660">
        <v>0</v>
      </c>
      <c r="X17" s="660">
        <v>0</v>
      </c>
      <c r="Y17" s="660">
        <v>0</v>
      </c>
      <c r="Z17" s="660">
        <v>0</v>
      </c>
      <c r="AA17" s="660">
        <v>0</v>
      </c>
    </row>
    <row r="18" spans="1:27" s="445" customFormat="1">
      <c r="A18" s="450" t="s">
        <v>495</v>
      </c>
      <c r="B18" s="451" t="s">
        <v>496</v>
      </c>
      <c r="C18" s="667">
        <v>15126490608.628311</v>
      </c>
      <c r="D18" s="660">
        <v>13870776174.435112</v>
      </c>
      <c r="E18" s="660">
        <v>156471316.2956</v>
      </c>
      <c r="F18" s="660">
        <v>0</v>
      </c>
      <c r="G18" s="660">
        <v>0</v>
      </c>
      <c r="H18" s="660">
        <v>969029195.6686002</v>
      </c>
      <c r="I18" s="660">
        <v>105243028.45930001</v>
      </c>
      <c r="J18" s="660">
        <v>100863719.35809997</v>
      </c>
      <c r="K18" s="660">
        <v>0</v>
      </c>
      <c r="L18" s="660">
        <v>286470528.23400015</v>
      </c>
      <c r="M18" s="660">
        <v>15185777.665699994</v>
      </c>
      <c r="N18" s="660">
        <v>29177931.624200005</v>
      </c>
      <c r="O18" s="660">
        <v>56047415.933800004</v>
      </c>
      <c r="P18" s="660">
        <v>49696750.359399989</v>
      </c>
      <c r="Q18" s="660">
        <v>46465699.134300016</v>
      </c>
      <c r="R18" s="660">
        <v>19329903.961900003</v>
      </c>
      <c r="S18" s="660">
        <v>112786.47</v>
      </c>
      <c r="T18" s="660">
        <v>214710.29060000001</v>
      </c>
      <c r="U18" s="660">
        <v>0</v>
      </c>
      <c r="V18" s="660">
        <v>3459.0387999999998</v>
      </c>
      <c r="W18" s="660">
        <v>0</v>
      </c>
      <c r="X18" s="660">
        <v>0</v>
      </c>
      <c r="Y18" s="660">
        <v>0</v>
      </c>
      <c r="Z18" s="660">
        <v>0</v>
      </c>
      <c r="AA18" s="660">
        <v>0</v>
      </c>
    </row>
    <row r="19" spans="1:27" s="445" customFormat="1">
      <c r="A19" s="453" t="s">
        <v>497</v>
      </c>
      <c r="B19" s="452" t="s">
        <v>498</v>
      </c>
      <c r="C19" s="667">
        <v>138978003800.05997</v>
      </c>
      <c r="D19" s="660">
        <v>115222973048.29608</v>
      </c>
      <c r="E19" s="660">
        <v>930497606.82454956</v>
      </c>
      <c r="F19" s="660">
        <v>0</v>
      </c>
      <c r="G19" s="660">
        <v>0</v>
      </c>
      <c r="H19" s="660">
        <v>4422766483.0219231</v>
      </c>
      <c r="I19" s="660">
        <v>554373653.85647607</v>
      </c>
      <c r="J19" s="660">
        <v>439388564.92002994</v>
      </c>
      <c r="K19" s="660">
        <v>0</v>
      </c>
      <c r="L19" s="660">
        <v>19169573384.436523</v>
      </c>
      <c r="M19" s="660">
        <v>107918786.81938902</v>
      </c>
      <c r="N19" s="660">
        <v>432613346.19138706</v>
      </c>
      <c r="O19" s="660">
        <v>449203681.47631907</v>
      </c>
      <c r="P19" s="660">
        <v>3219687931.1495395</v>
      </c>
      <c r="Q19" s="660">
        <v>5860267440.9889345</v>
      </c>
      <c r="R19" s="660">
        <v>1058025574.3743199</v>
      </c>
      <c r="S19" s="660">
        <v>5749195421.5088053</v>
      </c>
      <c r="T19" s="660">
        <v>162690884.30544207</v>
      </c>
      <c r="U19" s="660">
        <v>123712.4</v>
      </c>
      <c r="V19" s="660">
        <v>243965.76119999998</v>
      </c>
      <c r="W19" s="660">
        <v>0</v>
      </c>
      <c r="X19" s="660">
        <v>0</v>
      </c>
      <c r="Y19" s="660">
        <v>0</v>
      </c>
      <c r="Z19" s="660">
        <v>3419010.0153989997</v>
      </c>
      <c r="AA19" s="660">
        <v>155690753.87942505</v>
      </c>
    </row>
    <row r="20" spans="1:27" s="445" customFormat="1">
      <c r="A20" s="450" t="s">
        <v>499</v>
      </c>
      <c r="B20" s="451" t="s">
        <v>496</v>
      </c>
      <c r="C20" s="667">
        <v>20109575500.397713</v>
      </c>
      <c r="D20" s="660">
        <v>18530740542.559597</v>
      </c>
      <c r="E20" s="660">
        <v>90326738.253530025</v>
      </c>
      <c r="F20" s="660">
        <v>0</v>
      </c>
      <c r="G20" s="660">
        <v>0</v>
      </c>
      <c r="H20" s="660">
        <v>958061228.87128973</v>
      </c>
      <c r="I20" s="660">
        <v>100357394.62073496</v>
      </c>
      <c r="J20" s="660">
        <v>67549412.085935995</v>
      </c>
      <c r="K20" s="660">
        <v>0</v>
      </c>
      <c r="L20" s="660">
        <v>613477879.52687323</v>
      </c>
      <c r="M20" s="660">
        <v>12486769.603393001</v>
      </c>
      <c r="N20" s="660">
        <v>55044590.626169987</v>
      </c>
      <c r="O20" s="660">
        <v>52924390.85292799</v>
      </c>
      <c r="P20" s="660">
        <v>40540817.337182</v>
      </c>
      <c r="Q20" s="660">
        <v>49615741.182409987</v>
      </c>
      <c r="R20" s="660">
        <v>61567676.575444013</v>
      </c>
      <c r="S20" s="660">
        <v>223424526.5853036</v>
      </c>
      <c r="T20" s="660">
        <v>7295849.4399509998</v>
      </c>
      <c r="U20" s="660">
        <v>72613.8</v>
      </c>
      <c r="V20" s="660">
        <v>243965.76119999998</v>
      </c>
      <c r="W20" s="660">
        <v>0</v>
      </c>
      <c r="X20" s="660">
        <v>0</v>
      </c>
      <c r="Y20" s="660">
        <v>0</v>
      </c>
      <c r="Z20" s="660">
        <v>2661137.0953990002</v>
      </c>
      <c r="AA20" s="660">
        <v>2668319.2351530003</v>
      </c>
    </row>
    <row r="21" spans="1:27" s="445" customFormat="1">
      <c r="A21" s="449">
        <v>1.4</v>
      </c>
      <c r="B21" s="448" t="s">
        <v>500</v>
      </c>
      <c r="C21" s="667">
        <v>182419210.3204</v>
      </c>
      <c r="D21" s="660">
        <v>160612798.1124</v>
      </c>
      <c r="E21" s="660">
        <v>5063053.068</v>
      </c>
      <c r="F21" s="660">
        <v>0</v>
      </c>
      <c r="G21" s="660">
        <v>0</v>
      </c>
      <c r="H21" s="660">
        <v>18196387.587000001</v>
      </c>
      <c r="I21" s="660">
        <v>121480.8545</v>
      </c>
      <c r="J21" s="660">
        <v>1106190.2250000001</v>
      </c>
      <c r="K21" s="660">
        <v>0</v>
      </c>
      <c r="L21" s="660">
        <v>3610024.6209999998</v>
      </c>
      <c r="M21" s="660">
        <v>1013913.412</v>
      </c>
      <c r="N21" s="660">
        <v>0</v>
      </c>
      <c r="O21" s="660">
        <v>711747.81499999994</v>
      </c>
      <c r="P21" s="660">
        <v>122825.33100000001</v>
      </c>
      <c r="Q21" s="660">
        <v>414676.86099999998</v>
      </c>
      <c r="R21" s="660">
        <v>0</v>
      </c>
      <c r="S21" s="660">
        <v>0</v>
      </c>
      <c r="T21" s="660">
        <v>0</v>
      </c>
      <c r="U21" s="660">
        <v>0</v>
      </c>
      <c r="V21" s="660">
        <v>0</v>
      </c>
      <c r="W21" s="660">
        <v>0</v>
      </c>
      <c r="X21" s="660">
        <v>0</v>
      </c>
      <c r="Y21" s="660">
        <v>0</v>
      </c>
      <c r="Z21" s="660">
        <v>0</v>
      </c>
      <c r="AA21" s="660">
        <v>0</v>
      </c>
    </row>
    <row r="22" spans="1:27" s="445" customFormat="1" ht="12.5" thickBot="1">
      <c r="A22" s="447">
        <v>1.5</v>
      </c>
      <c r="B22" s="446" t="s">
        <v>501</v>
      </c>
      <c r="C22" s="667">
        <v>141616594.8249999</v>
      </c>
      <c r="D22" s="660">
        <v>128105016.5318999</v>
      </c>
      <c r="E22" s="660">
        <v>748108.92180000001</v>
      </c>
      <c r="F22" s="660">
        <v>0</v>
      </c>
      <c r="G22" s="660">
        <v>0</v>
      </c>
      <c r="H22" s="660">
        <v>8923615.7500999961</v>
      </c>
      <c r="I22" s="660">
        <v>1976054.4343000001</v>
      </c>
      <c r="J22" s="660">
        <v>1041621.1889000002</v>
      </c>
      <c r="K22" s="660">
        <v>0</v>
      </c>
      <c r="L22" s="660">
        <v>4587962.5430000005</v>
      </c>
      <c r="M22" s="660">
        <v>242076.4357</v>
      </c>
      <c r="N22" s="660">
        <v>1119272.6580000001</v>
      </c>
      <c r="O22" s="660">
        <v>74244.400000000009</v>
      </c>
      <c r="P22" s="660">
        <v>1314199.5198000001</v>
      </c>
      <c r="Q22" s="660">
        <v>1656044.125</v>
      </c>
      <c r="R22" s="660">
        <v>32000</v>
      </c>
      <c r="S22" s="660">
        <v>0</v>
      </c>
      <c r="T22" s="660">
        <v>0</v>
      </c>
      <c r="U22" s="660">
        <v>0</v>
      </c>
      <c r="V22" s="660">
        <v>0</v>
      </c>
      <c r="W22" s="660">
        <v>0</v>
      </c>
      <c r="X22" s="660">
        <v>0</v>
      </c>
      <c r="Y22" s="660">
        <v>0</v>
      </c>
      <c r="Z22" s="660">
        <v>0</v>
      </c>
      <c r="AA22" s="660">
        <v>0</v>
      </c>
    </row>
    <row r="23" spans="1:27">
      <c r="A23" s="433"/>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zoomScale="85" zoomScaleNormal="85" workbookViewId="0"/>
  </sheetViews>
  <sheetFormatPr defaultColWidth="9.1796875" defaultRowHeight="12"/>
  <cols>
    <col min="1" max="1" width="11.81640625" style="414" bestFit="1" customWidth="1"/>
    <col min="2" max="2" width="93.453125" style="414" customWidth="1"/>
    <col min="3" max="3" width="14.6328125" style="414" customWidth="1"/>
    <col min="4" max="5" width="16.08984375" style="414" customWidth="1"/>
    <col min="6" max="6" width="16.08984375" style="470" customWidth="1"/>
    <col min="7" max="7" width="25.1796875" style="470" customWidth="1"/>
    <col min="8" max="8" width="16.08984375" style="414" customWidth="1"/>
    <col min="9" max="11" width="16.08984375" style="470" customWidth="1"/>
    <col min="12" max="12" width="26.1796875" style="470" customWidth="1"/>
    <col min="13" max="16384" width="9.1796875" style="414"/>
  </cols>
  <sheetData>
    <row r="1" spans="1:12" ht="13">
      <c r="A1" s="319" t="s">
        <v>30</v>
      </c>
      <c r="B1" s="400" t="str">
        <f>'Info '!C2</f>
        <v>JSC TBC Bank</v>
      </c>
      <c r="F1" s="414"/>
      <c r="G1" s="414"/>
      <c r="I1" s="414"/>
      <c r="J1" s="414"/>
      <c r="K1" s="414"/>
      <c r="L1" s="414"/>
    </row>
    <row r="2" spans="1:12">
      <c r="A2" s="320" t="s">
        <v>31</v>
      </c>
      <c r="B2" s="399">
        <f>'1. key ratios '!B2</f>
        <v>45291</v>
      </c>
      <c r="F2" s="414"/>
      <c r="G2" s="414"/>
      <c r="I2" s="414"/>
      <c r="J2" s="414"/>
      <c r="K2" s="414"/>
      <c r="L2" s="414"/>
    </row>
    <row r="3" spans="1:12">
      <c r="A3" s="321" t="s">
        <v>502</v>
      </c>
      <c r="F3" s="414"/>
      <c r="G3" s="414"/>
      <c r="I3" s="414"/>
      <c r="J3" s="414"/>
      <c r="K3" s="414"/>
      <c r="L3" s="414"/>
    </row>
    <row r="4" spans="1:12">
      <c r="F4" s="414"/>
      <c r="G4" s="414"/>
      <c r="I4" s="414"/>
      <c r="J4" s="414"/>
      <c r="K4" s="414"/>
      <c r="L4" s="414"/>
    </row>
    <row r="5" spans="1:12" ht="37.5" customHeight="1">
      <c r="A5" s="740" t="s">
        <v>519</v>
      </c>
      <c r="B5" s="741"/>
      <c r="C5" s="786" t="s">
        <v>503</v>
      </c>
      <c r="D5" s="787"/>
      <c r="E5" s="787"/>
      <c r="F5" s="787"/>
      <c r="G5" s="787"/>
      <c r="H5" s="788" t="s">
        <v>663</v>
      </c>
      <c r="I5" s="789"/>
      <c r="J5" s="789"/>
      <c r="K5" s="789"/>
      <c r="L5" s="790"/>
    </row>
    <row r="6" spans="1:12" ht="39.5" customHeight="1">
      <c r="A6" s="744"/>
      <c r="B6" s="745"/>
      <c r="C6" s="323"/>
      <c r="D6" s="412" t="s">
        <v>684</v>
      </c>
      <c r="E6" s="412" t="s">
        <v>683</v>
      </c>
      <c r="F6" s="412" t="s">
        <v>682</v>
      </c>
      <c r="G6" s="412" t="s">
        <v>681</v>
      </c>
      <c r="H6" s="473"/>
      <c r="I6" s="412" t="s">
        <v>684</v>
      </c>
      <c r="J6" s="412" t="s">
        <v>683</v>
      </c>
      <c r="K6" s="412" t="s">
        <v>682</v>
      </c>
      <c r="L6" s="412" t="s">
        <v>681</v>
      </c>
    </row>
    <row r="7" spans="1:12">
      <c r="A7" s="403">
        <v>1</v>
      </c>
      <c r="B7" s="420" t="s">
        <v>522</v>
      </c>
      <c r="C7" s="670">
        <v>281408513.15797496</v>
      </c>
      <c r="D7" s="670">
        <v>261353248.06117597</v>
      </c>
      <c r="E7" s="670">
        <v>17308714.412378997</v>
      </c>
      <c r="F7" s="670">
        <v>2746550.6844199994</v>
      </c>
      <c r="G7" s="670">
        <v>0</v>
      </c>
      <c r="H7" s="670">
        <v>6550974.8356999997</v>
      </c>
      <c r="I7" s="670">
        <v>2809509.6587999994</v>
      </c>
      <c r="J7" s="670">
        <v>1996038.1162000003</v>
      </c>
      <c r="K7" s="670">
        <v>1745427.0607000003</v>
      </c>
      <c r="L7" s="670">
        <v>0</v>
      </c>
    </row>
    <row r="8" spans="1:12">
      <c r="A8" s="403">
        <v>2</v>
      </c>
      <c r="B8" s="420" t="s">
        <v>435</v>
      </c>
      <c r="C8" s="670">
        <v>409801765.07669002</v>
      </c>
      <c r="D8" s="670">
        <v>395973799.50164801</v>
      </c>
      <c r="E8" s="670">
        <v>12256707.070398998</v>
      </c>
      <c r="F8" s="670">
        <v>1571258.5046430002</v>
      </c>
      <c r="G8" s="670">
        <v>0</v>
      </c>
      <c r="H8" s="670">
        <v>3087094.072600001</v>
      </c>
      <c r="I8" s="670">
        <v>1404503.7827000006</v>
      </c>
      <c r="J8" s="670">
        <v>745331.62030000018</v>
      </c>
      <c r="K8" s="670">
        <v>937258.66960000002</v>
      </c>
      <c r="L8" s="670">
        <v>0</v>
      </c>
    </row>
    <row r="9" spans="1:12">
      <c r="A9" s="403">
        <v>3</v>
      </c>
      <c r="B9" s="420" t="s">
        <v>436</v>
      </c>
      <c r="C9" s="670">
        <v>124083605.72028899</v>
      </c>
      <c r="D9" s="670">
        <v>123503450.916152</v>
      </c>
      <c r="E9" s="670">
        <v>246804.10724700001</v>
      </c>
      <c r="F9" s="670">
        <v>333350.69689000002</v>
      </c>
      <c r="G9" s="670">
        <v>0</v>
      </c>
      <c r="H9" s="670">
        <v>824685.2435000001</v>
      </c>
      <c r="I9" s="670">
        <v>526493.90780000004</v>
      </c>
      <c r="J9" s="670">
        <v>26446.596899999997</v>
      </c>
      <c r="K9" s="670">
        <v>271744.73879999999</v>
      </c>
      <c r="L9" s="670">
        <v>0</v>
      </c>
    </row>
    <row r="10" spans="1:12">
      <c r="A10" s="403">
        <v>4</v>
      </c>
      <c r="B10" s="420" t="s">
        <v>523</v>
      </c>
      <c r="C10" s="670">
        <v>1156793050.4683828</v>
      </c>
      <c r="D10" s="670">
        <v>1035775517.9530358</v>
      </c>
      <c r="E10" s="670">
        <v>93592124.289074004</v>
      </c>
      <c r="F10" s="670">
        <v>27425408.226273</v>
      </c>
      <c r="G10" s="670">
        <v>0</v>
      </c>
      <c r="H10" s="670">
        <v>14931857.436700001</v>
      </c>
      <c r="I10" s="670">
        <v>2964799.7450999995</v>
      </c>
      <c r="J10" s="670">
        <v>65534.242500000008</v>
      </c>
      <c r="K10" s="670">
        <v>11901523.449100001</v>
      </c>
      <c r="L10" s="670">
        <v>0</v>
      </c>
    </row>
    <row r="11" spans="1:12">
      <c r="A11" s="403">
        <v>5</v>
      </c>
      <c r="B11" s="420" t="s">
        <v>437</v>
      </c>
      <c r="C11" s="670">
        <v>1145847228.267725</v>
      </c>
      <c r="D11" s="670">
        <v>1092512523.106106</v>
      </c>
      <c r="E11" s="670">
        <v>21433470.471481998</v>
      </c>
      <c r="F11" s="670">
        <v>31901234.690137003</v>
      </c>
      <c r="G11" s="670">
        <v>0</v>
      </c>
      <c r="H11" s="670">
        <v>7819519.0658</v>
      </c>
      <c r="I11" s="670">
        <v>2420841.7239000001</v>
      </c>
      <c r="J11" s="670">
        <v>299842.74739999993</v>
      </c>
      <c r="K11" s="670">
        <v>5098834.5944999997</v>
      </c>
      <c r="L11" s="670">
        <v>0</v>
      </c>
    </row>
    <row r="12" spans="1:12">
      <c r="A12" s="403">
        <v>6</v>
      </c>
      <c r="B12" s="420" t="s">
        <v>438</v>
      </c>
      <c r="C12" s="670">
        <v>444271730.27851903</v>
      </c>
      <c r="D12" s="670">
        <v>390099524.42532307</v>
      </c>
      <c r="E12" s="670">
        <v>18084254.023012001</v>
      </c>
      <c r="F12" s="670">
        <v>36087951.830183998</v>
      </c>
      <c r="G12" s="670">
        <v>0</v>
      </c>
      <c r="H12" s="670">
        <v>21684952.752100002</v>
      </c>
      <c r="I12" s="670">
        <v>2230593.0705999997</v>
      </c>
      <c r="J12" s="670">
        <v>1696346.7305999992</v>
      </c>
      <c r="K12" s="670">
        <v>17758012.950900003</v>
      </c>
      <c r="L12" s="670">
        <v>0</v>
      </c>
    </row>
    <row r="13" spans="1:12">
      <c r="A13" s="403">
        <v>7</v>
      </c>
      <c r="B13" s="420" t="s">
        <v>439</v>
      </c>
      <c r="C13" s="670">
        <v>709722599.55689287</v>
      </c>
      <c r="D13" s="670">
        <v>673270353.7910769</v>
      </c>
      <c r="E13" s="670">
        <v>14475110.701244999</v>
      </c>
      <c r="F13" s="670">
        <v>21977135.064570997</v>
      </c>
      <c r="G13" s="670">
        <v>0</v>
      </c>
      <c r="H13" s="670">
        <v>8129968.9701999985</v>
      </c>
      <c r="I13" s="670">
        <v>2077713.4933999993</v>
      </c>
      <c r="J13" s="670">
        <v>1087598.8014</v>
      </c>
      <c r="K13" s="670">
        <v>4964656.6753999991</v>
      </c>
      <c r="L13" s="670">
        <v>0</v>
      </c>
    </row>
    <row r="14" spans="1:12">
      <c r="A14" s="403">
        <v>8</v>
      </c>
      <c r="B14" s="420" t="s">
        <v>440</v>
      </c>
      <c r="C14" s="670">
        <v>1100746129.8968523</v>
      </c>
      <c r="D14" s="670">
        <v>1065402300.6571802</v>
      </c>
      <c r="E14" s="670">
        <v>23354935.95477701</v>
      </c>
      <c r="F14" s="670">
        <v>11779086.956328003</v>
      </c>
      <c r="G14" s="670">
        <v>209806.32856699999</v>
      </c>
      <c r="H14" s="670">
        <v>11716670.1152</v>
      </c>
      <c r="I14" s="670">
        <v>4538182.8801999995</v>
      </c>
      <c r="J14" s="670">
        <v>2496137.8481000005</v>
      </c>
      <c r="K14" s="670">
        <v>4472543.3869000003</v>
      </c>
      <c r="L14" s="670">
        <v>209806</v>
      </c>
    </row>
    <row r="15" spans="1:12">
      <c r="A15" s="403">
        <v>9</v>
      </c>
      <c r="B15" s="420" t="s">
        <v>441</v>
      </c>
      <c r="C15" s="670">
        <v>474765479.74576306</v>
      </c>
      <c r="D15" s="670">
        <v>444315131.90755004</v>
      </c>
      <c r="E15" s="670">
        <v>13171671.565051001</v>
      </c>
      <c r="F15" s="670">
        <v>17278676.273162</v>
      </c>
      <c r="G15" s="670">
        <v>0</v>
      </c>
      <c r="H15" s="670">
        <v>4846730.8703999994</v>
      </c>
      <c r="I15" s="670">
        <v>1289189.6734</v>
      </c>
      <c r="J15" s="670">
        <v>817081.01740000013</v>
      </c>
      <c r="K15" s="670">
        <v>2740460.1795999995</v>
      </c>
      <c r="L15" s="670">
        <v>0</v>
      </c>
    </row>
    <row r="16" spans="1:12">
      <c r="A16" s="403">
        <v>10</v>
      </c>
      <c r="B16" s="420" t="s">
        <v>442</v>
      </c>
      <c r="C16" s="670">
        <v>198996089.43704903</v>
      </c>
      <c r="D16" s="670">
        <v>192689530.71263501</v>
      </c>
      <c r="E16" s="670">
        <v>4967467.1093800003</v>
      </c>
      <c r="F16" s="670">
        <v>1339091.6150339998</v>
      </c>
      <c r="G16" s="670">
        <v>0</v>
      </c>
      <c r="H16" s="670">
        <v>2094703.7154999999</v>
      </c>
      <c r="I16" s="670">
        <v>739001.5107000001</v>
      </c>
      <c r="J16" s="670">
        <v>459320.23049999995</v>
      </c>
      <c r="K16" s="670">
        <v>896381.9743</v>
      </c>
      <c r="L16" s="670">
        <v>0</v>
      </c>
    </row>
    <row r="17" spans="1:12">
      <c r="A17" s="403">
        <v>11</v>
      </c>
      <c r="B17" s="420" t="s">
        <v>443</v>
      </c>
      <c r="C17" s="670">
        <v>229529091.14337197</v>
      </c>
      <c r="D17" s="670">
        <v>208543357.53781199</v>
      </c>
      <c r="E17" s="670">
        <v>14477540.007209999</v>
      </c>
      <c r="F17" s="670">
        <v>6508193.5983500006</v>
      </c>
      <c r="G17" s="670">
        <v>0</v>
      </c>
      <c r="H17" s="670">
        <v>4320747.2434</v>
      </c>
      <c r="I17" s="670">
        <v>1252383.9473999999</v>
      </c>
      <c r="J17" s="670">
        <v>1628976.2053999996</v>
      </c>
      <c r="K17" s="670">
        <v>1439387.0906000002</v>
      </c>
      <c r="L17" s="670">
        <v>0</v>
      </c>
    </row>
    <row r="18" spans="1:12">
      <c r="A18" s="403">
        <v>12</v>
      </c>
      <c r="B18" s="420" t="s">
        <v>444</v>
      </c>
      <c r="C18" s="670">
        <v>1316749532.526679</v>
      </c>
      <c r="D18" s="670">
        <v>1206026371.8337879</v>
      </c>
      <c r="E18" s="670">
        <v>78695658.355388999</v>
      </c>
      <c r="F18" s="670">
        <v>32027502.337501988</v>
      </c>
      <c r="G18" s="670">
        <v>0</v>
      </c>
      <c r="H18" s="670">
        <v>20473247.7742</v>
      </c>
      <c r="I18" s="670">
        <v>4419217.9157000016</v>
      </c>
      <c r="J18" s="670">
        <v>4799236.9133000011</v>
      </c>
      <c r="K18" s="670">
        <v>11254792.945199998</v>
      </c>
      <c r="L18" s="670">
        <v>0</v>
      </c>
    </row>
    <row r="19" spans="1:12">
      <c r="A19" s="403">
        <v>13</v>
      </c>
      <c r="B19" s="420" t="s">
        <v>445</v>
      </c>
      <c r="C19" s="670">
        <v>511698633.95913494</v>
      </c>
      <c r="D19" s="670">
        <v>463331696.48401392</v>
      </c>
      <c r="E19" s="670">
        <v>33940285.700043008</v>
      </c>
      <c r="F19" s="670">
        <v>14426651.775077997</v>
      </c>
      <c r="G19" s="670">
        <v>0</v>
      </c>
      <c r="H19" s="670">
        <v>8083436.213299999</v>
      </c>
      <c r="I19" s="670">
        <v>2050631.1111999995</v>
      </c>
      <c r="J19" s="670">
        <v>2353023.5593999992</v>
      </c>
      <c r="K19" s="670">
        <v>3679781.5427000006</v>
      </c>
      <c r="L19" s="670">
        <v>0</v>
      </c>
    </row>
    <row r="20" spans="1:12">
      <c r="A20" s="403">
        <v>14</v>
      </c>
      <c r="B20" s="420" t="s">
        <v>446</v>
      </c>
      <c r="C20" s="670">
        <v>1255542938.4741042</v>
      </c>
      <c r="D20" s="670">
        <v>1137485679.3058562</v>
      </c>
      <c r="E20" s="670">
        <v>98892131.119853988</v>
      </c>
      <c r="F20" s="670">
        <v>19165128.048394002</v>
      </c>
      <c r="G20" s="670">
        <v>0</v>
      </c>
      <c r="H20" s="670">
        <v>7350413.8801999995</v>
      </c>
      <c r="I20" s="670">
        <v>2916164.5567000001</v>
      </c>
      <c r="J20" s="670">
        <v>1311525.9263999998</v>
      </c>
      <c r="K20" s="670">
        <v>3122723.3970999997</v>
      </c>
      <c r="L20" s="670">
        <v>0</v>
      </c>
    </row>
    <row r="21" spans="1:12">
      <c r="A21" s="403">
        <v>15</v>
      </c>
      <c r="B21" s="420" t="s">
        <v>447</v>
      </c>
      <c r="C21" s="670">
        <v>415069792.03299987</v>
      </c>
      <c r="D21" s="670">
        <v>363912908.04781693</v>
      </c>
      <c r="E21" s="670">
        <v>28639225.882587988</v>
      </c>
      <c r="F21" s="670">
        <v>22517658.102594998</v>
      </c>
      <c r="G21" s="670">
        <v>0</v>
      </c>
      <c r="H21" s="670">
        <v>4487244.4640999995</v>
      </c>
      <c r="I21" s="670">
        <v>1318336.1950999997</v>
      </c>
      <c r="J21" s="670">
        <v>1026874.9806000001</v>
      </c>
      <c r="K21" s="670">
        <v>2142033.2884</v>
      </c>
      <c r="L21" s="670">
        <v>0</v>
      </c>
    </row>
    <row r="22" spans="1:12">
      <c r="A22" s="403">
        <v>16</v>
      </c>
      <c r="B22" s="420" t="s">
        <v>448</v>
      </c>
      <c r="C22" s="670">
        <v>291983548.265414</v>
      </c>
      <c r="D22" s="670">
        <v>165585357.04927897</v>
      </c>
      <c r="E22" s="670">
        <v>125702757.95449001</v>
      </c>
      <c r="F22" s="670">
        <v>695433.26164499996</v>
      </c>
      <c r="G22" s="670">
        <v>0</v>
      </c>
      <c r="H22" s="670">
        <v>2378893.9369999999</v>
      </c>
      <c r="I22" s="670">
        <v>648737.88360000006</v>
      </c>
      <c r="J22" s="670">
        <v>1088767.4092000001</v>
      </c>
      <c r="K22" s="670">
        <v>641388.64419999986</v>
      </c>
      <c r="L22" s="670">
        <v>0</v>
      </c>
    </row>
    <row r="23" spans="1:12">
      <c r="A23" s="403">
        <v>17</v>
      </c>
      <c r="B23" s="420" t="s">
        <v>526</v>
      </c>
      <c r="C23" s="670">
        <v>271077542.49971396</v>
      </c>
      <c r="D23" s="670">
        <v>242879076.56645897</v>
      </c>
      <c r="E23" s="670">
        <v>24344741.193479002</v>
      </c>
      <c r="F23" s="670">
        <v>3853724.7397759999</v>
      </c>
      <c r="G23" s="670">
        <v>0</v>
      </c>
      <c r="H23" s="670">
        <v>1049347.9643000001</v>
      </c>
      <c r="I23" s="670">
        <v>484159.7157</v>
      </c>
      <c r="J23" s="670">
        <v>45464.727599999998</v>
      </c>
      <c r="K23" s="670">
        <v>519723.52100000001</v>
      </c>
      <c r="L23" s="670">
        <v>0</v>
      </c>
    </row>
    <row r="24" spans="1:12">
      <c r="A24" s="403">
        <v>18</v>
      </c>
      <c r="B24" s="420" t="s">
        <v>449</v>
      </c>
      <c r="C24" s="670">
        <v>1018931837.4298548</v>
      </c>
      <c r="D24" s="670">
        <v>1009255454.8526897</v>
      </c>
      <c r="E24" s="670">
        <v>8061992.4792409977</v>
      </c>
      <c r="F24" s="670">
        <v>1614390.0979240001</v>
      </c>
      <c r="G24" s="670">
        <v>0</v>
      </c>
      <c r="H24" s="670">
        <v>3564820.0925000003</v>
      </c>
      <c r="I24" s="670">
        <v>2874907.4517000006</v>
      </c>
      <c r="J24" s="670">
        <v>183991.80159999998</v>
      </c>
      <c r="K24" s="670">
        <v>505920.83919999999</v>
      </c>
      <c r="L24" s="670">
        <v>0</v>
      </c>
    </row>
    <row r="25" spans="1:12">
      <c r="A25" s="403">
        <v>19</v>
      </c>
      <c r="B25" s="420" t="s">
        <v>450</v>
      </c>
      <c r="C25" s="670">
        <v>98838984.333087012</v>
      </c>
      <c r="D25" s="670">
        <v>95853140.255057007</v>
      </c>
      <c r="E25" s="670">
        <v>2160684.7828080002</v>
      </c>
      <c r="F25" s="670">
        <v>825159.2952220001</v>
      </c>
      <c r="G25" s="670">
        <v>0</v>
      </c>
      <c r="H25" s="670">
        <v>1265120.8032999998</v>
      </c>
      <c r="I25" s="670">
        <v>522698.80519999989</v>
      </c>
      <c r="J25" s="670">
        <v>269986.94419999997</v>
      </c>
      <c r="K25" s="670">
        <v>472435.05389999994</v>
      </c>
      <c r="L25" s="670">
        <v>0</v>
      </c>
    </row>
    <row r="26" spans="1:12">
      <c r="A26" s="403">
        <v>20</v>
      </c>
      <c r="B26" s="420" t="s">
        <v>525</v>
      </c>
      <c r="C26" s="670">
        <v>667177120.17436278</v>
      </c>
      <c r="D26" s="670">
        <v>613217366.93642187</v>
      </c>
      <c r="E26" s="670">
        <v>39568579.965374999</v>
      </c>
      <c r="F26" s="670">
        <v>14391173.272565998</v>
      </c>
      <c r="G26" s="670">
        <v>0</v>
      </c>
      <c r="H26" s="670">
        <v>7476782.2205000008</v>
      </c>
      <c r="I26" s="670">
        <v>1824139.4444000002</v>
      </c>
      <c r="J26" s="670">
        <v>3052502.7942000008</v>
      </c>
      <c r="K26" s="670">
        <v>2600139.9819</v>
      </c>
      <c r="L26" s="670">
        <v>0</v>
      </c>
    </row>
    <row r="27" spans="1:12">
      <c r="A27" s="403">
        <v>21</v>
      </c>
      <c r="B27" s="420" t="s">
        <v>451</v>
      </c>
      <c r="C27" s="670">
        <v>85843663.33524701</v>
      </c>
      <c r="D27" s="670">
        <v>85072193.401121005</v>
      </c>
      <c r="E27" s="670">
        <v>567950.44400499982</v>
      </c>
      <c r="F27" s="670">
        <v>203519.49012100001</v>
      </c>
      <c r="G27" s="670">
        <v>0</v>
      </c>
      <c r="H27" s="670">
        <v>624358.61580000003</v>
      </c>
      <c r="I27" s="670">
        <v>392242.69650000002</v>
      </c>
      <c r="J27" s="670">
        <v>74811.797399999996</v>
      </c>
      <c r="K27" s="670">
        <v>157304.1219</v>
      </c>
      <c r="L27" s="670">
        <v>0</v>
      </c>
    </row>
    <row r="28" spans="1:12">
      <c r="A28" s="403">
        <v>22</v>
      </c>
      <c r="B28" s="420" t="s">
        <v>452</v>
      </c>
      <c r="C28" s="670">
        <v>76894302.114966989</v>
      </c>
      <c r="D28" s="670">
        <v>74859694.809181988</v>
      </c>
      <c r="E28" s="670">
        <v>1508612.9903039997</v>
      </c>
      <c r="F28" s="670">
        <v>525994.315481</v>
      </c>
      <c r="G28" s="670">
        <v>0</v>
      </c>
      <c r="H28" s="670">
        <v>873940.69559999998</v>
      </c>
      <c r="I28" s="670">
        <v>427463.55789999996</v>
      </c>
      <c r="J28" s="670">
        <v>182774.462</v>
      </c>
      <c r="K28" s="670">
        <v>263702.67569999996</v>
      </c>
      <c r="L28" s="670">
        <v>0</v>
      </c>
    </row>
    <row r="29" spans="1:12">
      <c r="A29" s="403">
        <v>23</v>
      </c>
      <c r="B29" s="420" t="s">
        <v>453</v>
      </c>
      <c r="C29" s="670">
        <v>4106693112.540154</v>
      </c>
      <c r="D29" s="670">
        <v>3758989460.8359132</v>
      </c>
      <c r="E29" s="670">
        <v>288733864.9296869</v>
      </c>
      <c r="F29" s="670">
        <v>58969786.774553984</v>
      </c>
      <c r="G29" s="670">
        <v>0</v>
      </c>
      <c r="H29" s="670">
        <v>68161780.994800001</v>
      </c>
      <c r="I29" s="670">
        <v>18954166.32170001</v>
      </c>
      <c r="J29" s="670">
        <v>21157824.6371</v>
      </c>
      <c r="K29" s="670">
        <v>28049790.035999995</v>
      </c>
      <c r="L29" s="670">
        <v>0</v>
      </c>
    </row>
    <row r="30" spans="1:12">
      <c r="A30" s="403">
        <v>24</v>
      </c>
      <c r="B30" s="420" t="s">
        <v>524</v>
      </c>
      <c r="C30" s="670">
        <v>1155214725.5006292</v>
      </c>
      <c r="D30" s="670">
        <v>1067708209.6808361</v>
      </c>
      <c r="E30" s="670">
        <v>68724297.061996996</v>
      </c>
      <c r="F30" s="670">
        <v>18782218.757796001</v>
      </c>
      <c r="G30" s="670">
        <v>0</v>
      </c>
      <c r="H30" s="670">
        <v>28080348.293199997</v>
      </c>
      <c r="I30" s="670">
        <v>8300656.2337999977</v>
      </c>
      <c r="J30" s="670">
        <v>9977540.3412000015</v>
      </c>
      <c r="K30" s="670">
        <v>9802151.7181999981</v>
      </c>
      <c r="L30" s="670">
        <v>0</v>
      </c>
    </row>
    <row r="31" spans="1:12">
      <c r="A31" s="403">
        <v>25</v>
      </c>
      <c r="B31" s="420" t="s">
        <v>454</v>
      </c>
      <c r="C31" s="670">
        <v>2997746665.2933335</v>
      </c>
      <c r="D31" s="670">
        <v>2741595182.2378888</v>
      </c>
      <c r="E31" s="670">
        <v>217180433.131908</v>
      </c>
      <c r="F31" s="670">
        <v>38971049.923537001</v>
      </c>
      <c r="G31" s="670">
        <v>0</v>
      </c>
      <c r="H31" s="670">
        <v>59081006.586400017</v>
      </c>
      <c r="I31" s="670">
        <v>19178013.833000015</v>
      </c>
      <c r="J31" s="670">
        <v>19118695.611699995</v>
      </c>
      <c r="K31" s="670">
        <v>20784297.141700003</v>
      </c>
      <c r="L31" s="670">
        <v>0</v>
      </c>
    </row>
    <row r="32" spans="1:12">
      <c r="A32" s="403">
        <v>26</v>
      </c>
      <c r="B32" s="420" t="s">
        <v>521</v>
      </c>
      <c r="C32" s="670">
        <v>732347041.64793193</v>
      </c>
      <c r="D32" s="670">
        <v>684421538.14897799</v>
      </c>
      <c r="E32" s="670">
        <v>34911818.277112983</v>
      </c>
      <c r="F32" s="670">
        <v>13008781.259816999</v>
      </c>
      <c r="G32" s="670">
        <v>4903.9620239999995</v>
      </c>
      <c r="H32" s="670">
        <v>13121282.912599996</v>
      </c>
      <c r="I32" s="670">
        <v>881509.15780000028</v>
      </c>
      <c r="J32" s="670">
        <v>1869604.2708000003</v>
      </c>
      <c r="K32" s="670">
        <v>10417596.378599996</v>
      </c>
      <c r="L32" s="670">
        <v>-47426.8946</v>
      </c>
    </row>
    <row r="33" spans="1:12">
      <c r="A33" s="403">
        <v>27</v>
      </c>
      <c r="B33" s="472" t="s">
        <v>64</v>
      </c>
      <c r="C33" s="670">
        <v>21277774722.877125</v>
      </c>
      <c r="D33" s="670">
        <v>19593632069.014996</v>
      </c>
      <c r="E33" s="670">
        <v>1285001833.9795368</v>
      </c>
      <c r="F33" s="670">
        <v>398926109.59199995</v>
      </c>
      <c r="G33" s="670">
        <v>214710.290591</v>
      </c>
      <c r="H33" s="670">
        <v>312079929.76890004</v>
      </c>
      <c r="I33" s="670">
        <v>87446258.274000019</v>
      </c>
      <c r="J33" s="670">
        <v>77831280.333399996</v>
      </c>
      <c r="K33" s="670">
        <v>146640012.05610001</v>
      </c>
      <c r="L33" s="670">
        <v>162379.1054</v>
      </c>
    </row>
    <row r="34" spans="1:12">
      <c r="A34" s="433"/>
      <c r="B34" s="433"/>
      <c r="C34" s="433"/>
      <c r="D34" s="433"/>
      <c r="E34" s="433"/>
      <c r="H34" s="433"/>
    </row>
    <row r="35" spans="1:12">
      <c r="A35" s="433"/>
      <c r="B35" s="471"/>
      <c r="C35" s="471"/>
      <c r="D35" s="433"/>
      <c r="E35" s="433"/>
      <c r="H35" s="433"/>
    </row>
  </sheetData>
  <mergeCells count="3">
    <mergeCell ref="A5:B6"/>
    <mergeCell ref="C5:G5"/>
    <mergeCell ref="H5:L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85" zoomScaleNormal="85" workbookViewId="0"/>
  </sheetViews>
  <sheetFormatPr defaultColWidth="8.81640625" defaultRowHeight="12"/>
  <cols>
    <col min="1" max="1" width="11.81640625" style="474" bestFit="1" customWidth="1"/>
    <col min="2" max="2" width="55.54296875" style="474" customWidth="1"/>
    <col min="3" max="11" width="28.1796875" style="474" customWidth="1"/>
    <col min="12" max="16384" width="8.81640625" style="474"/>
  </cols>
  <sheetData>
    <row r="1" spans="1:11" s="414" customFormat="1" ht="13">
      <c r="A1" s="319" t="s">
        <v>30</v>
      </c>
      <c r="B1" s="400" t="str">
        <f>'Info '!C2</f>
        <v>JSC TBC Bank</v>
      </c>
    </row>
    <row r="2" spans="1:11" s="414" customFormat="1">
      <c r="A2" s="320" t="s">
        <v>31</v>
      </c>
      <c r="B2" s="399">
        <f>'1. key ratios '!B2</f>
        <v>45291</v>
      </c>
    </row>
    <row r="3" spans="1:11" s="414" customFormat="1">
      <c r="A3" s="321" t="s">
        <v>504</v>
      </c>
    </row>
    <row r="4" spans="1:11">
      <c r="C4" s="477" t="s">
        <v>698</v>
      </c>
      <c r="D4" s="477" t="s">
        <v>697</v>
      </c>
      <c r="E4" s="477" t="s">
        <v>696</v>
      </c>
      <c r="F4" s="477" t="s">
        <v>695</v>
      </c>
      <c r="G4" s="477" t="s">
        <v>694</v>
      </c>
      <c r="H4" s="477" t="s">
        <v>693</v>
      </c>
      <c r="I4" s="477" t="s">
        <v>692</v>
      </c>
      <c r="J4" s="477" t="s">
        <v>691</v>
      </c>
      <c r="K4" s="477" t="s">
        <v>690</v>
      </c>
    </row>
    <row r="5" spans="1:11" ht="104" customHeight="1">
      <c r="A5" s="791" t="s">
        <v>689</v>
      </c>
      <c r="B5" s="792"/>
      <c r="C5" s="476" t="s">
        <v>505</v>
      </c>
      <c r="D5" s="476" t="s">
        <v>506</v>
      </c>
      <c r="E5" s="476" t="s">
        <v>507</v>
      </c>
      <c r="F5" s="476" t="s">
        <v>508</v>
      </c>
      <c r="G5" s="476" t="s">
        <v>509</v>
      </c>
      <c r="H5" s="476" t="s">
        <v>510</v>
      </c>
      <c r="I5" s="476" t="s">
        <v>511</v>
      </c>
      <c r="J5" s="476" t="s">
        <v>512</v>
      </c>
      <c r="K5" s="476" t="s">
        <v>513</v>
      </c>
    </row>
    <row r="6" spans="1:11">
      <c r="A6" s="402">
        <v>1</v>
      </c>
      <c r="B6" s="402" t="s">
        <v>473</v>
      </c>
      <c r="C6" s="660">
        <v>740389287.04030013</v>
      </c>
      <c r="D6" s="660">
        <v>180889259.52489996</v>
      </c>
      <c r="E6" s="660">
        <v>141202503.01699993</v>
      </c>
      <c r="F6" s="660">
        <v>119278416.0201</v>
      </c>
      <c r="G6" s="660">
        <v>14782158445.049328</v>
      </c>
      <c r="H6" s="660">
        <v>352541896.15200001</v>
      </c>
      <c r="I6" s="660">
        <v>952980574.00010049</v>
      </c>
      <c r="J6" s="660">
        <v>807523585.79649961</v>
      </c>
      <c r="K6" s="660">
        <v>3200810756.2747798</v>
      </c>
    </row>
    <row r="7" spans="1:11">
      <c r="A7" s="402">
        <v>2</v>
      </c>
      <c r="B7" s="403" t="s">
        <v>514</v>
      </c>
      <c r="C7" s="660">
        <v>0</v>
      </c>
      <c r="D7" s="660">
        <v>0</v>
      </c>
      <c r="E7" s="660">
        <v>0</v>
      </c>
      <c r="F7" s="660">
        <v>0</v>
      </c>
      <c r="G7" s="660">
        <v>0</v>
      </c>
      <c r="H7" s="660">
        <v>0</v>
      </c>
      <c r="I7" s="660">
        <v>50257820.627099998</v>
      </c>
      <c r="J7" s="660">
        <v>0</v>
      </c>
      <c r="K7" s="660">
        <v>212699123.10106403</v>
      </c>
    </row>
    <row r="8" spans="1:11">
      <c r="A8" s="402">
        <v>3</v>
      </c>
      <c r="B8" s="403" t="s">
        <v>481</v>
      </c>
      <c r="C8" s="660">
        <v>350506196.17929989</v>
      </c>
      <c r="D8" s="660">
        <v>14111010.516000001</v>
      </c>
      <c r="E8" s="660">
        <v>517777477.69050008</v>
      </c>
      <c r="F8" s="660">
        <v>0</v>
      </c>
      <c r="G8" s="660">
        <v>1251183824.8903003</v>
      </c>
      <c r="H8" s="660">
        <v>156124115.0722</v>
      </c>
      <c r="I8" s="660">
        <v>298629530.7554</v>
      </c>
      <c r="J8" s="660">
        <v>250635635.29229996</v>
      </c>
      <c r="K8" s="660">
        <v>641281313.66537344</v>
      </c>
    </row>
    <row r="9" spans="1:11">
      <c r="A9" s="402">
        <v>4</v>
      </c>
      <c r="B9" s="434" t="s">
        <v>515</v>
      </c>
      <c r="C9" s="660">
        <v>277243.88310000004</v>
      </c>
      <c r="D9" s="660">
        <v>3610024.6209999998</v>
      </c>
      <c r="E9" s="660">
        <v>4573269.8461000007</v>
      </c>
      <c r="F9" s="660">
        <v>49487.327499999999</v>
      </c>
      <c r="G9" s="660">
        <v>282116856.22520006</v>
      </c>
      <c r="H9" s="660">
        <v>10776.5872</v>
      </c>
      <c r="I9" s="660">
        <v>12084730.734000001</v>
      </c>
      <c r="J9" s="660">
        <v>29212375.513000004</v>
      </c>
      <c r="K9" s="660">
        <v>67206055.145861447</v>
      </c>
    </row>
    <row r="10" spans="1:11">
      <c r="A10" s="402">
        <v>5</v>
      </c>
      <c r="B10" s="424" t="s">
        <v>516</v>
      </c>
      <c r="C10" s="660">
        <v>0</v>
      </c>
      <c r="D10" s="660">
        <v>0</v>
      </c>
      <c r="E10" s="660">
        <v>0</v>
      </c>
      <c r="F10" s="660">
        <v>0</v>
      </c>
      <c r="G10" s="660">
        <v>0</v>
      </c>
      <c r="H10" s="660">
        <v>0</v>
      </c>
      <c r="I10" s="660">
        <v>0</v>
      </c>
      <c r="J10" s="660">
        <v>0</v>
      </c>
      <c r="K10" s="660">
        <v>0</v>
      </c>
    </row>
    <row r="11" spans="1:11">
      <c r="A11" s="402">
        <v>6</v>
      </c>
      <c r="B11" s="424" t="s">
        <v>517</v>
      </c>
      <c r="C11" s="660">
        <v>994021.1137000001</v>
      </c>
      <c r="D11" s="660">
        <v>0</v>
      </c>
      <c r="E11" s="660">
        <v>100000</v>
      </c>
      <c r="F11" s="660">
        <v>0</v>
      </c>
      <c r="G11" s="660">
        <v>11302606.191299999</v>
      </c>
      <c r="H11" s="660">
        <v>0</v>
      </c>
      <c r="I11" s="660">
        <v>5373419.4495999999</v>
      </c>
      <c r="J11" s="660">
        <v>12096860.974200001</v>
      </c>
      <c r="K11" s="660">
        <v>4125629.7624850008</v>
      </c>
    </row>
    <row r="13" spans="1:11" ht="13.5">
      <c r="B13" s="475"/>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zoomScale="85" zoomScaleNormal="85" workbookViewId="0"/>
  </sheetViews>
  <sheetFormatPr defaultColWidth="8.81640625" defaultRowHeight="14.5"/>
  <cols>
    <col min="1" max="1" width="10" style="478" bestFit="1" customWidth="1"/>
    <col min="2" max="2" width="71.81640625" style="478" customWidth="1"/>
    <col min="3" max="3" width="14.54296875" style="478" bestFit="1" customWidth="1"/>
    <col min="4" max="7" width="15.54296875" style="478" customWidth="1"/>
    <col min="8" max="8" width="14.54296875" style="478" bestFit="1" customWidth="1"/>
    <col min="9" max="12" width="17.1796875" style="478" customWidth="1"/>
    <col min="13" max="13" width="13.1796875" style="478" bestFit="1" customWidth="1"/>
    <col min="14" max="17" width="16.1796875" style="478" customWidth="1"/>
    <col min="18" max="18" width="12.36328125" style="478" bestFit="1" customWidth="1"/>
    <col min="19" max="19" width="47" style="478" bestFit="1" customWidth="1"/>
    <col min="20" max="20" width="43.54296875" style="478" bestFit="1" customWidth="1"/>
    <col min="21" max="21" width="46" style="478" bestFit="1" customWidth="1"/>
    <col min="22" max="22" width="43.453125" style="478" bestFit="1" customWidth="1"/>
    <col min="23" max="16384" width="8.81640625" style="478"/>
  </cols>
  <sheetData>
    <row r="1" spans="1:22">
      <c r="A1" s="319" t="s">
        <v>30</v>
      </c>
      <c r="B1" s="400" t="str">
        <f>'Info '!C2</f>
        <v>JSC TBC Bank</v>
      </c>
    </row>
    <row r="2" spans="1:22">
      <c r="A2" s="320" t="s">
        <v>31</v>
      </c>
      <c r="B2" s="399">
        <f>'1. key ratios '!B2</f>
        <v>45291</v>
      </c>
    </row>
    <row r="3" spans="1:22">
      <c r="A3" s="321" t="s">
        <v>532</v>
      </c>
      <c r="B3" s="414"/>
    </row>
    <row r="4" spans="1:22">
      <c r="A4" s="321"/>
      <c r="B4" s="414"/>
    </row>
    <row r="5" spans="1:22" ht="24" customHeight="1">
      <c r="A5" s="793" t="s">
        <v>533</v>
      </c>
      <c r="B5" s="794"/>
      <c r="C5" s="798" t="s">
        <v>699</v>
      </c>
      <c r="D5" s="798"/>
      <c r="E5" s="798"/>
      <c r="F5" s="798"/>
      <c r="G5" s="798"/>
      <c r="H5" s="798" t="s">
        <v>551</v>
      </c>
      <c r="I5" s="798"/>
      <c r="J5" s="798"/>
      <c r="K5" s="798"/>
      <c r="L5" s="798"/>
      <c r="M5" s="798" t="s">
        <v>663</v>
      </c>
      <c r="N5" s="798"/>
      <c r="O5" s="798"/>
      <c r="P5" s="798"/>
      <c r="Q5" s="798"/>
      <c r="R5" s="797" t="s">
        <v>534</v>
      </c>
      <c r="S5" s="797" t="s">
        <v>548</v>
      </c>
      <c r="T5" s="797" t="s">
        <v>549</v>
      </c>
      <c r="U5" s="797" t="s">
        <v>710</v>
      </c>
      <c r="V5" s="797" t="s">
        <v>711</v>
      </c>
    </row>
    <row r="6" spans="1:22" ht="36" customHeight="1">
      <c r="A6" s="795"/>
      <c r="B6" s="796"/>
      <c r="C6" s="488"/>
      <c r="D6" s="412" t="s">
        <v>684</v>
      </c>
      <c r="E6" s="412" t="s">
        <v>683</v>
      </c>
      <c r="F6" s="412" t="s">
        <v>682</v>
      </c>
      <c r="G6" s="412" t="s">
        <v>681</v>
      </c>
      <c r="H6" s="488"/>
      <c r="I6" s="412" t="s">
        <v>684</v>
      </c>
      <c r="J6" s="412" t="s">
        <v>683</v>
      </c>
      <c r="K6" s="412" t="s">
        <v>682</v>
      </c>
      <c r="L6" s="412" t="s">
        <v>681</v>
      </c>
      <c r="M6" s="488"/>
      <c r="N6" s="412" t="s">
        <v>684</v>
      </c>
      <c r="O6" s="412" t="s">
        <v>683</v>
      </c>
      <c r="P6" s="412" t="s">
        <v>682</v>
      </c>
      <c r="Q6" s="412" t="s">
        <v>681</v>
      </c>
      <c r="R6" s="797"/>
      <c r="S6" s="797"/>
      <c r="T6" s="797"/>
      <c r="U6" s="797"/>
      <c r="V6" s="797"/>
    </row>
    <row r="7" spans="1:22">
      <c r="A7" s="486">
        <v>1</v>
      </c>
      <c r="B7" s="487" t="s">
        <v>542</v>
      </c>
      <c r="C7" s="671">
        <v>64365443.968295008</v>
      </c>
      <c r="D7" s="671">
        <v>61358792.354498006</v>
      </c>
      <c r="E7" s="671">
        <v>2945562.7637970001</v>
      </c>
      <c r="F7" s="671">
        <v>61088.85</v>
      </c>
      <c r="G7" s="671">
        <v>0</v>
      </c>
      <c r="H7" s="671">
        <v>64744699.705047995</v>
      </c>
      <c r="I7" s="671">
        <v>61683070.808224998</v>
      </c>
      <c r="J7" s="671">
        <v>2999497.7368419995</v>
      </c>
      <c r="K7" s="671">
        <v>62131.159981000004</v>
      </c>
      <c r="L7" s="671">
        <v>0</v>
      </c>
      <c r="M7" s="671">
        <v>932088.87360000028</v>
      </c>
      <c r="N7" s="671">
        <v>477082.7620000001</v>
      </c>
      <c r="O7" s="671">
        <v>412538.35360000015</v>
      </c>
      <c r="P7" s="671">
        <v>42467.758000000002</v>
      </c>
      <c r="Q7" s="671">
        <v>0</v>
      </c>
      <c r="R7" s="671">
        <v>869</v>
      </c>
      <c r="S7" s="672">
        <v>0.11229692060884604</v>
      </c>
      <c r="T7" s="672">
        <v>0.21987272250145254</v>
      </c>
      <c r="U7" s="672">
        <v>0.11737314999364828</v>
      </c>
      <c r="V7" s="671">
        <v>52.22266065706728</v>
      </c>
    </row>
    <row r="8" spans="1:22">
      <c r="A8" s="486">
        <v>2</v>
      </c>
      <c r="B8" s="485" t="s">
        <v>541</v>
      </c>
      <c r="C8" s="671">
        <v>2814375959.9039898</v>
      </c>
      <c r="D8" s="671">
        <v>2587700766.367568</v>
      </c>
      <c r="E8" s="671">
        <v>176152839.18811095</v>
      </c>
      <c r="F8" s="671">
        <v>50522354.348310977</v>
      </c>
      <c r="G8" s="671">
        <v>0</v>
      </c>
      <c r="H8" s="671">
        <v>2834939823.0472212</v>
      </c>
      <c r="I8" s="671">
        <v>2603495329.2302241</v>
      </c>
      <c r="J8" s="671">
        <v>180205399.24880797</v>
      </c>
      <c r="K8" s="671">
        <v>51239094.568188988</v>
      </c>
      <c r="L8" s="671">
        <v>0</v>
      </c>
      <c r="M8" s="671">
        <v>107099513.64720002</v>
      </c>
      <c r="N8" s="671">
        <v>36821943.778200001</v>
      </c>
      <c r="O8" s="671">
        <v>34218174.713299997</v>
      </c>
      <c r="P8" s="671">
        <v>36059395.155700035</v>
      </c>
      <c r="Q8" s="671">
        <v>0</v>
      </c>
      <c r="R8" s="671">
        <v>285385</v>
      </c>
      <c r="S8" s="672">
        <v>0.13599421178600804</v>
      </c>
      <c r="T8" s="672">
        <v>0.1662720105870692</v>
      </c>
      <c r="U8" s="672">
        <v>0.13874603585143164</v>
      </c>
      <c r="V8" s="671">
        <v>51.85564601760251</v>
      </c>
    </row>
    <row r="9" spans="1:22">
      <c r="A9" s="486">
        <v>3</v>
      </c>
      <c r="B9" s="485" t="s">
        <v>540</v>
      </c>
      <c r="C9" s="671">
        <v>0</v>
      </c>
      <c r="D9" s="671">
        <v>0</v>
      </c>
      <c r="E9" s="671">
        <v>0</v>
      </c>
      <c r="F9" s="671">
        <v>0</v>
      </c>
      <c r="G9" s="671">
        <v>0</v>
      </c>
      <c r="H9" s="671">
        <v>0</v>
      </c>
      <c r="I9" s="671">
        <v>0</v>
      </c>
      <c r="J9" s="671">
        <v>0</v>
      </c>
      <c r="K9" s="671">
        <v>0</v>
      </c>
      <c r="L9" s="671">
        <v>0</v>
      </c>
      <c r="M9" s="671">
        <v>0</v>
      </c>
      <c r="N9" s="671">
        <v>0</v>
      </c>
      <c r="O9" s="671">
        <v>0</v>
      </c>
      <c r="P9" s="671">
        <v>0</v>
      </c>
      <c r="Q9" s="671">
        <v>0</v>
      </c>
      <c r="R9" s="671">
        <v>0</v>
      </c>
      <c r="S9" s="672">
        <v>0</v>
      </c>
      <c r="T9" s="672">
        <v>0</v>
      </c>
      <c r="U9" s="672">
        <v>0</v>
      </c>
      <c r="V9" s="671">
        <v>0</v>
      </c>
    </row>
    <row r="10" spans="1:22">
      <c r="A10" s="486">
        <v>4</v>
      </c>
      <c r="B10" s="485" t="s">
        <v>539</v>
      </c>
      <c r="C10" s="671">
        <v>92099800.239999965</v>
      </c>
      <c r="D10" s="671">
        <v>87881327.669999957</v>
      </c>
      <c r="E10" s="671">
        <v>2628878.7599999998</v>
      </c>
      <c r="F10" s="671">
        <v>1589593.81</v>
      </c>
      <c r="G10" s="671">
        <v>0</v>
      </c>
      <c r="H10" s="671">
        <v>90636142.041199014</v>
      </c>
      <c r="I10" s="671">
        <v>86132952.527304009</v>
      </c>
      <c r="J10" s="671">
        <v>2836488.0412339997</v>
      </c>
      <c r="K10" s="671">
        <v>1666701.4726610002</v>
      </c>
      <c r="L10" s="671">
        <v>0</v>
      </c>
      <c r="M10" s="671">
        <v>4889451.1550000012</v>
      </c>
      <c r="N10" s="671">
        <v>2639178.9978000009</v>
      </c>
      <c r="O10" s="671">
        <v>800922.88750000007</v>
      </c>
      <c r="P10" s="671">
        <v>1449349.2696999998</v>
      </c>
      <c r="Q10" s="671">
        <v>0</v>
      </c>
      <c r="R10" s="671">
        <v>111406</v>
      </c>
      <c r="S10" s="672">
        <v>7.0247123679508847E-2</v>
      </c>
      <c r="T10" s="672">
        <v>0.19792765283416688</v>
      </c>
      <c r="U10" s="672">
        <v>7.7299665958982397E-2</v>
      </c>
      <c r="V10" s="671">
        <v>12.247575285599796</v>
      </c>
    </row>
    <row r="11" spans="1:22">
      <c r="A11" s="486">
        <v>5</v>
      </c>
      <c r="B11" s="485" t="s">
        <v>538</v>
      </c>
      <c r="C11" s="671">
        <v>47723103.09189301</v>
      </c>
      <c r="D11" s="671">
        <v>35669836.076694012</v>
      </c>
      <c r="E11" s="671">
        <v>3775348.3840279989</v>
      </c>
      <c r="F11" s="671">
        <v>8277918.6311709983</v>
      </c>
      <c r="G11" s="671">
        <v>0</v>
      </c>
      <c r="H11" s="671">
        <v>48442646.376712002</v>
      </c>
      <c r="I11" s="671">
        <v>36204505.231408998</v>
      </c>
      <c r="J11" s="671">
        <v>3885461.158931999</v>
      </c>
      <c r="K11" s="671">
        <v>8352679.986371004</v>
      </c>
      <c r="L11" s="671">
        <v>0</v>
      </c>
      <c r="M11" s="671">
        <v>8974472.264600005</v>
      </c>
      <c r="N11" s="671">
        <v>630833.64909999981</v>
      </c>
      <c r="O11" s="671">
        <v>886789.43560000032</v>
      </c>
      <c r="P11" s="671">
        <v>7456849.1799000045</v>
      </c>
      <c r="Q11" s="671">
        <v>0</v>
      </c>
      <c r="R11" s="671">
        <v>120627</v>
      </c>
      <c r="S11" s="672">
        <v>6.5770753904522167E-2</v>
      </c>
      <c r="T11" s="672">
        <v>7.1187549636510555E-2</v>
      </c>
      <c r="U11" s="672">
        <v>0.14065044392097761</v>
      </c>
      <c r="V11" s="671">
        <v>201.12335291725293</v>
      </c>
    </row>
    <row r="12" spans="1:22">
      <c r="A12" s="486">
        <v>6</v>
      </c>
      <c r="B12" s="485" t="s">
        <v>537</v>
      </c>
      <c r="C12" s="671">
        <v>121026675.77000003</v>
      </c>
      <c r="D12" s="671">
        <v>99224304.590000018</v>
      </c>
      <c r="E12" s="671">
        <v>18139772.960000005</v>
      </c>
      <c r="F12" s="671">
        <v>3662598.2199999997</v>
      </c>
      <c r="G12" s="671">
        <v>0</v>
      </c>
      <c r="H12" s="671">
        <v>123736908.41240002</v>
      </c>
      <c r="I12" s="671">
        <v>101050515.09310001</v>
      </c>
      <c r="J12" s="671">
        <v>18617098.130500004</v>
      </c>
      <c r="K12" s="671">
        <v>4069295.1888000024</v>
      </c>
      <c r="L12" s="671">
        <v>0</v>
      </c>
      <c r="M12" s="671">
        <v>11946949.549300002</v>
      </c>
      <c r="N12" s="671">
        <v>3786156.1279000002</v>
      </c>
      <c r="O12" s="671">
        <v>4666881.9869000008</v>
      </c>
      <c r="P12" s="671">
        <v>3493911.4345000009</v>
      </c>
      <c r="Q12" s="671">
        <v>0</v>
      </c>
      <c r="R12" s="671">
        <v>96089</v>
      </c>
      <c r="S12" s="672">
        <v>0.33787736241276733</v>
      </c>
      <c r="T12" s="672">
        <v>0.33787736241276772</v>
      </c>
      <c r="U12" s="672">
        <v>0.34072368203326053</v>
      </c>
      <c r="V12" s="671">
        <v>384.62931095336188</v>
      </c>
    </row>
    <row r="13" spans="1:22">
      <c r="A13" s="486">
        <v>7</v>
      </c>
      <c r="B13" s="485" t="s">
        <v>536</v>
      </c>
      <c r="C13" s="671">
        <v>4979774579.5450964</v>
      </c>
      <c r="D13" s="671">
        <v>4560064501.9507675</v>
      </c>
      <c r="E13" s="671">
        <v>371892462.25829077</v>
      </c>
      <c r="F13" s="671">
        <v>47766452.486272015</v>
      </c>
      <c r="G13" s="671">
        <v>51162.849765999999</v>
      </c>
      <c r="H13" s="671">
        <v>5107267511.6588631</v>
      </c>
      <c r="I13" s="671">
        <v>4671476224.3630095</v>
      </c>
      <c r="J13" s="671">
        <v>386867034.06387812</v>
      </c>
      <c r="K13" s="671">
        <v>48919349.269952014</v>
      </c>
      <c r="L13" s="671">
        <v>4903.9620239999995</v>
      </c>
      <c r="M13" s="671">
        <v>29398451.990000002</v>
      </c>
      <c r="N13" s="671">
        <v>2282535.6644000006</v>
      </c>
      <c r="O13" s="671">
        <v>8460571.5546000041</v>
      </c>
      <c r="P13" s="671">
        <v>18702771.665599998</v>
      </c>
      <c r="Q13" s="671">
        <v>-47426.8946</v>
      </c>
      <c r="R13" s="671">
        <v>48392</v>
      </c>
      <c r="S13" s="672">
        <v>9.6784197390671817E-2</v>
      </c>
      <c r="T13" s="672">
        <v>0.11163750454209241</v>
      </c>
      <c r="U13" s="672">
        <v>9.3386669455790133E-2</v>
      </c>
      <c r="V13" s="671">
        <v>127.20593564070599</v>
      </c>
    </row>
    <row r="14" spans="1:22">
      <c r="A14" s="480">
        <v>7.1</v>
      </c>
      <c r="B14" s="479" t="s">
        <v>545</v>
      </c>
      <c r="C14" s="671">
        <v>3828717148.7009258</v>
      </c>
      <c r="D14" s="671">
        <v>3484062822.6162472</v>
      </c>
      <c r="E14" s="671">
        <v>302265720.23359877</v>
      </c>
      <c r="F14" s="671">
        <v>42349121.263616018</v>
      </c>
      <c r="G14" s="671">
        <v>39484.587463999997</v>
      </c>
      <c r="H14" s="671">
        <v>3928120091.3894405</v>
      </c>
      <c r="I14" s="671">
        <v>3570396524.4452505</v>
      </c>
      <c r="J14" s="671">
        <v>314502356.15379113</v>
      </c>
      <c r="K14" s="671">
        <v>43217006.443512015</v>
      </c>
      <c r="L14" s="671">
        <v>4204.3468869999997</v>
      </c>
      <c r="M14" s="671">
        <v>25818469.666000001</v>
      </c>
      <c r="N14" s="671">
        <v>1836829.1278000004</v>
      </c>
      <c r="O14" s="671">
        <v>7071869.7200000035</v>
      </c>
      <c r="P14" s="671">
        <v>16946055.101199999</v>
      </c>
      <c r="Q14" s="671">
        <v>-36284.283000000003</v>
      </c>
      <c r="R14" s="671">
        <v>34353</v>
      </c>
      <c r="S14" s="672">
        <v>9.6665643104951557E-2</v>
      </c>
      <c r="T14" s="672">
        <v>0.1110677578414222</v>
      </c>
      <c r="U14" s="672">
        <v>9.284421286482003E-2</v>
      </c>
      <c r="V14" s="671">
        <v>128.16034243737104</v>
      </c>
    </row>
    <row r="15" spans="1:22">
      <c r="A15" s="480">
        <v>7.2</v>
      </c>
      <c r="B15" s="479" t="s">
        <v>547</v>
      </c>
      <c r="C15" s="671">
        <v>718434293.40625572</v>
      </c>
      <c r="D15" s="671">
        <v>677543184.59298563</v>
      </c>
      <c r="E15" s="671">
        <v>38200898.205826007</v>
      </c>
      <c r="F15" s="671">
        <v>2690210.6074439995</v>
      </c>
      <c r="G15" s="671">
        <v>0</v>
      </c>
      <c r="H15" s="671">
        <v>735460423.17973101</v>
      </c>
      <c r="I15" s="671">
        <v>692827189.66023302</v>
      </c>
      <c r="J15" s="671">
        <v>39741537.635537989</v>
      </c>
      <c r="K15" s="671">
        <v>2891695.8839600007</v>
      </c>
      <c r="L15" s="671">
        <v>0</v>
      </c>
      <c r="M15" s="671">
        <v>1624636.0564000001</v>
      </c>
      <c r="N15" s="671">
        <v>291636.64290000015</v>
      </c>
      <c r="O15" s="671">
        <v>735369.16619999998</v>
      </c>
      <c r="P15" s="671">
        <v>597630.24729999993</v>
      </c>
      <c r="Q15" s="671">
        <v>0</v>
      </c>
      <c r="R15" s="671">
        <v>5707</v>
      </c>
      <c r="S15" s="672">
        <v>9.584159498717236E-2</v>
      </c>
      <c r="T15" s="672">
        <v>0.11179664475151446</v>
      </c>
      <c r="U15" s="672">
        <v>9.3664152631196124E-2</v>
      </c>
      <c r="V15" s="671">
        <v>123.05563536186575</v>
      </c>
    </row>
    <row r="16" spans="1:22">
      <c r="A16" s="480">
        <v>7.3</v>
      </c>
      <c r="B16" s="479" t="s">
        <v>544</v>
      </c>
      <c r="C16" s="671">
        <v>432623137.43791509</v>
      </c>
      <c r="D16" s="671">
        <v>398458494.74153507</v>
      </c>
      <c r="E16" s="671">
        <v>31425843.818865996</v>
      </c>
      <c r="F16" s="671">
        <v>2727120.615212</v>
      </c>
      <c r="G16" s="671">
        <v>11678.262301999999</v>
      </c>
      <c r="H16" s="671">
        <v>443686997.089692</v>
      </c>
      <c r="I16" s="671">
        <v>408252510.25752598</v>
      </c>
      <c r="J16" s="671">
        <v>32623140.274549</v>
      </c>
      <c r="K16" s="671">
        <v>2810646.9424800002</v>
      </c>
      <c r="L16" s="671">
        <v>699.615137</v>
      </c>
      <c r="M16" s="671">
        <v>1955346.2675999999</v>
      </c>
      <c r="N16" s="671">
        <v>154069.89369999999</v>
      </c>
      <c r="O16" s="671">
        <v>653332.66839999985</v>
      </c>
      <c r="P16" s="671">
        <v>1159086.3171000001</v>
      </c>
      <c r="Q16" s="671">
        <v>-11142.6116</v>
      </c>
      <c r="R16" s="671">
        <v>8332</v>
      </c>
      <c r="S16" s="672">
        <v>9.9698732736697535E-2</v>
      </c>
      <c r="T16" s="672">
        <v>0.11671979610682412</v>
      </c>
      <c r="U16" s="672">
        <v>9.7726611684346709E-2</v>
      </c>
      <c r="V16" s="671">
        <v>125.65161373144196</v>
      </c>
    </row>
    <row r="17" spans="1:22">
      <c r="A17" s="486">
        <v>8</v>
      </c>
      <c r="B17" s="485" t="s">
        <v>543</v>
      </c>
      <c r="C17" s="671">
        <v>87784447.956532001</v>
      </c>
      <c r="D17" s="671">
        <v>86047891.331504002</v>
      </c>
      <c r="E17" s="671">
        <v>615198.12982000003</v>
      </c>
      <c r="F17" s="671">
        <v>1121358.4952080001</v>
      </c>
      <c r="G17" s="671">
        <v>0</v>
      </c>
      <c r="H17" s="671">
        <v>88736561.869953945</v>
      </c>
      <c r="I17" s="671">
        <v>86859253.757631943</v>
      </c>
      <c r="J17" s="671">
        <v>682627.55188400007</v>
      </c>
      <c r="K17" s="671">
        <v>1194680.5604379999</v>
      </c>
      <c r="L17" s="671">
        <v>0</v>
      </c>
      <c r="M17" s="671">
        <v>576274.60220000008</v>
      </c>
      <c r="N17" s="671">
        <v>74913.962199999994</v>
      </c>
      <c r="O17" s="671">
        <v>71277.180099999998</v>
      </c>
      <c r="P17" s="671">
        <v>430083.45990000013</v>
      </c>
      <c r="Q17" s="671">
        <v>0</v>
      </c>
      <c r="R17" s="671">
        <v>65277</v>
      </c>
      <c r="S17" s="672">
        <v>0.16077711294725278</v>
      </c>
      <c r="T17" s="672">
        <v>0.17422772119015578</v>
      </c>
      <c r="U17" s="672">
        <v>0.17420901402561056</v>
      </c>
      <c r="V17" s="671">
        <v>1.6289878128222799</v>
      </c>
    </row>
    <row r="18" spans="1:22">
      <c r="A18" s="484">
        <v>9</v>
      </c>
      <c r="B18" s="483" t="s">
        <v>535</v>
      </c>
      <c r="C18" s="671">
        <v>0</v>
      </c>
      <c r="D18" s="671">
        <v>0</v>
      </c>
      <c r="E18" s="671">
        <v>0</v>
      </c>
      <c r="F18" s="671">
        <v>0</v>
      </c>
      <c r="G18" s="671">
        <v>0</v>
      </c>
      <c r="H18" s="671">
        <v>0</v>
      </c>
      <c r="I18" s="671">
        <v>0</v>
      </c>
      <c r="J18" s="671">
        <v>0</v>
      </c>
      <c r="K18" s="671">
        <v>0</v>
      </c>
      <c r="L18" s="671">
        <v>0</v>
      </c>
      <c r="M18" s="671">
        <v>0</v>
      </c>
      <c r="N18" s="671">
        <v>0</v>
      </c>
      <c r="O18" s="671">
        <v>0</v>
      </c>
      <c r="P18" s="671">
        <v>0</v>
      </c>
      <c r="Q18" s="671">
        <v>0</v>
      </c>
      <c r="R18" s="671">
        <v>0</v>
      </c>
      <c r="S18" s="672">
        <v>0</v>
      </c>
      <c r="T18" s="672">
        <v>0</v>
      </c>
      <c r="U18" s="672">
        <v>0</v>
      </c>
      <c r="V18" s="671">
        <v>0</v>
      </c>
    </row>
    <row r="19" spans="1:22">
      <c r="A19" s="482">
        <v>10</v>
      </c>
      <c r="B19" s="481" t="s">
        <v>546</v>
      </c>
      <c r="C19" s="671">
        <v>8207150010.4758053</v>
      </c>
      <c r="D19" s="671">
        <v>7517947420.3410311</v>
      </c>
      <c r="E19" s="671">
        <v>576150062.44404662</v>
      </c>
      <c r="F19" s="671">
        <v>113001364.84096199</v>
      </c>
      <c r="G19" s="671">
        <v>51162.849765999999</v>
      </c>
      <c r="H19" s="671">
        <v>8358504293.1113987</v>
      </c>
      <c r="I19" s="671">
        <v>7646901851.0109043</v>
      </c>
      <c r="J19" s="671">
        <v>596093605.93207812</v>
      </c>
      <c r="K19" s="671">
        <v>115503932.20639202</v>
      </c>
      <c r="L19" s="671">
        <v>4903.9620239999995</v>
      </c>
      <c r="M19" s="671">
        <v>163817202.08190003</v>
      </c>
      <c r="N19" s="671">
        <v>46712644.941600002</v>
      </c>
      <c r="O19" s="671">
        <v>49517156.111600004</v>
      </c>
      <c r="P19" s="671">
        <v>67634827.923300043</v>
      </c>
      <c r="Q19" s="671">
        <v>-47426.8946</v>
      </c>
      <c r="R19" s="671">
        <v>728045</v>
      </c>
      <c r="S19" s="672">
        <v>0.11976442791069196</v>
      </c>
      <c r="T19" s="672">
        <v>0.14818460145825169</v>
      </c>
      <c r="U19" s="672">
        <v>0.11373545022582611</v>
      </c>
      <c r="V19" s="671">
        <v>102.37160747896549</v>
      </c>
    </row>
    <row r="20" spans="1:22">
      <c r="A20" s="480">
        <v>10.1</v>
      </c>
      <c r="B20" s="479" t="s">
        <v>550</v>
      </c>
      <c r="C20" s="671">
        <v>0</v>
      </c>
      <c r="D20" s="671">
        <v>0</v>
      </c>
      <c r="E20" s="671">
        <v>0</v>
      </c>
      <c r="F20" s="671">
        <v>0</v>
      </c>
      <c r="G20" s="671">
        <v>0</v>
      </c>
      <c r="H20" s="671">
        <v>0</v>
      </c>
      <c r="I20" s="671">
        <v>0</v>
      </c>
      <c r="J20" s="671">
        <v>0</v>
      </c>
      <c r="K20" s="671">
        <v>0</v>
      </c>
      <c r="L20" s="671">
        <v>0</v>
      </c>
      <c r="M20" s="671">
        <v>0</v>
      </c>
      <c r="N20" s="671">
        <v>0</v>
      </c>
      <c r="O20" s="671">
        <v>0</v>
      </c>
      <c r="P20" s="671">
        <v>0</v>
      </c>
      <c r="Q20" s="671">
        <v>0</v>
      </c>
      <c r="R20" s="671">
        <v>0</v>
      </c>
      <c r="S20" s="672">
        <v>0</v>
      </c>
      <c r="T20" s="672">
        <v>0</v>
      </c>
      <c r="U20" s="672">
        <v>0</v>
      </c>
      <c r="V20" s="671">
        <v>0</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zoomScale="85" zoomScaleNormal="85" workbookViewId="0"/>
  </sheetViews>
  <sheetFormatPr defaultRowHeight="14.5"/>
  <cols>
    <col min="1" max="1" width="8.81640625" style="355"/>
    <col min="2" max="2" width="69.1796875" style="356" customWidth="1"/>
    <col min="3" max="8" width="15.7265625" style="502" bestFit="1" customWidth="1"/>
  </cols>
  <sheetData>
    <row r="1" spans="1:10" s="5" customFormat="1" ht="14">
      <c r="A1" s="2" t="s">
        <v>30</v>
      </c>
      <c r="B1" s="3" t="str">
        <f>'Info '!C2</f>
        <v>JSC TBC Bank</v>
      </c>
      <c r="C1" s="497"/>
      <c r="D1" s="498"/>
      <c r="E1" s="498"/>
      <c r="F1" s="498"/>
      <c r="G1" s="498"/>
      <c r="H1" s="503"/>
    </row>
    <row r="2" spans="1:10" s="5" customFormat="1" ht="14">
      <c r="A2" s="2" t="s">
        <v>31</v>
      </c>
      <c r="B2" s="283">
        <f>'1. key ratios '!B2</f>
        <v>45291</v>
      </c>
      <c r="C2" s="499"/>
      <c r="D2" s="500"/>
      <c r="E2" s="500"/>
      <c r="F2" s="500"/>
      <c r="G2" s="500"/>
      <c r="H2" s="504"/>
    </row>
    <row r="3" spans="1:10" s="5" customFormat="1" ht="14">
      <c r="A3" s="2"/>
      <c r="B3" s="6"/>
      <c r="C3" s="499"/>
      <c r="D3" s="500"/>
      <c r="E3" s="500"/>
      <c r="F3" s="500"/>
      <c r="G3" s="500"/>
      <c r="H3" s="504"/>
    </row>
    <row r="4" spans="1:10" ht="21" customHeight="1">
      <c r="A4" s="684" t="s">
        <v>6</v>
      </c>
      <c r="B4" s="685" t="s">
        <v>557</v>
      </c>
      <c r="C4" s="687" t="s">
        <v>558</v>
      </c>
      <c r="D4" s="687"/>
      <c r="E4" s="687"/>
      <c r="F4" s="687" t="s">
        <v>559</v>
      </c>
      <c r="G4" s="687"/>
      <c r="H4" s="688"/>
    </row>
    <row r="5" spans="1:10" ht="21" customHeight="1">
      <c r="A5" s="684"/>
      <c r="B5" s="686"/>
      <c r="C5" s="501" t="s">
        <v>32</v>
      </c>
      <c r="D5" s="501" t="s">
        <v>33</v>
      </c>
      <c r="E5" s="501" t="s">
        <v>34</v>
      </c>
      <c r="F5" s="501" t="s">
        <v>32</v>
      </c>
      <c r="G5" s="501" t="s">
        <v>33</v>
      </c>
      <c r="H5" s="501" t="s">
        <v>34</v>
      </c>
    </row>
    <row r="6" spans="1:10" ht="26.5" customHeight="1">
      <c r="A6" s="684"/>
      <c r="B6" s="326" t="s">
        <v>560</v>
      </c>
      <c r="C6" s="689"/>
      <c r="D6" s="690"/>
      <c r="E6" s="690"/>
      <c r="F6" s="690"/>
      <c r="G6" s="690"/>
      <c r="H6" s="691"/>
    </row>
    <row r="7" spans="1:10" ht="23" customHeight="1">
      <c r="A7" s="327">
        <v>1</v>
      </c>
      <c r="B7" s="328" t="s">
        <v>561</v>
      </c>
      <c r="C7" s="505">
        <v>1281897258.76</v>
      </c>
      <c r="D7" s="505">
        <v>3925029680.71</v>
      </c>
      <c r="E7" s="577">
        <v>5206926939.4700003</v>
      </c>
      <c r="F7" s="505">
        <v>861881773.07000005</v>
      </c>
      <c r="G7" s="505">
        <v>4569668238.75</v>
      </c>
      <c r="H7" s="577">
        <v>5431550011.8199997</v>
      </c>
      <c r="J7" s="506"/>
    </row>
    <row r="8" spans="1:10">
      <c r="A8" s="327">
        <v>1.1000000000000001</v>
      </c>
      <c r="B8" s="329" t="s">
        <v>562</v>
      </c>
      <c r="C8" s="505">
        <v>416875527.53000003</v>
      </c>
      <c r="D8" s="505">
        <v>494954996.1699999</v>
      </c>
      <c r="E8" s="577">
        <v>911830523.69999993</v>
      </c>
      <c r="F8" s="505">
        <v>415495880.74999994</v>
      </c>
      <c r="G8" s="505">
        <v>783692291.56000006</v>
      </c>
      <c r="H8" s="577">
        <v>1199188172.3099999</v>
      </c>
      <c r="J8" s="506"/>
    </row>
    <row r="9" spans="1:10">
      <c r="A9" s="327">
        <v>1.2</v>
      </c>
      <c r="B9" s="329" t="s">
        <v>563</v>
      </c>
      <c r="C9" s="505">
        <v>706348137.19000006</v>
      </c>
      <c r="D9" s="505">
        <v>1573340346.8800001</v>
      </c>
      <c r="E9" s="577">
        <v>2279688484.0700002</v>
      </c>
      <c r="F9" s="505">
        <v>310656428.22000003</v>
      </c>
      <c r="G9" s="505">
        <v>2052160418.9299998</v>
      </c>
      <c r="H9" s="577">
        <v>2362816847.1499996</v>
      </c>
      <c r="J9" s="506"/>
    </row>
    <row r="10" spans="1:10">
      <c r="A10" s="327">
        <v>1.3</v>
      </c>
      <c r="B10" s="329" t="s">
        <v>564</v>
      </c>
      <c r="C10" s="505">
        <v>158673594.04000002</v>
      </c>
      <c r="D10" s="505">
        <v>1856734337.6600001</v>
      </c>
      <c r="E10" s="577">
        <v>2015407931.7</v>
      </c>
      <c r="F10" s="505">
        <v>135729464.09999999</v>
      </c>
      <c r="G10" s="505">
        <v>1733815528.2599998</v>
      </c>
      <c r="H10" s="577">
        <v>1869544992.3599997</v>
      </c>
      <c r="J10" s="506"/>
    </row>
    <row r="11" spans="1:10">
      <c r="A11" s="327">
        <v>2</v>
      </c>
      <c r="B11" s="330" t="s">
        <v>565</v>
      </c>
      <c r="C11" s="505">
        <v>40919473.100000001</v>
      </c>
      <c r="D11" s="505">
        <v>0</v>
      </c>
      <c r="E11" s="577">
        <v>40919473.100000001</v>
      </c>
      <c r="F11" s="505">
        <v>69553264.090000004</v>
      </c>
      <c r="G11" s="505">
        <v>0</v>
      </c>
      <c r="H11" s="577">
        <v>69553264.090000004</v>
      </c>
      <c r="J11" s="506"/>
    </row>
    <row r="12" spans="1:10">
      <c r="A12" s="327">
        <v>2.1</v>
      </c>
      <c r="B12" s="331" t="s">
        <v>566</v>
      </c>
      <c r="C12" s="505">
        <v>40919473.100000001</v>
      </c>
      <c r="D12" s="505">
        <v>0</v>
      </c>
      <c r="E12" s="577">
        <v>40919473.100000001</v>
      </c>
      <c r="F12" s="505">
        <v>69553264.090000004</v>
      </c>
      <c r="G12" s="505">
        <v>0</v>
      </c>
      <c r="H12" s="577">
        <v>69553264.090000004</v>
      </c>
      <c r="J12" s="506"/>
    </row>
    <row r="13" spans="1:10" ht="26.5" customHeight="1">
      <c r="A13" s="327">
        <v>3</v>
      </c>
      <c r="B13" s="332" t="s">
        <v>567</v>
      </c>
      <c r="C13" s="505">
        <v>0</v>
      </c>
      <c r="D13" s="505">
        <v>0</v>
      </c>
      <c r="E13" s="577">
        <v>0</v>
      </c>
      <c r="F13" s="505">
        <v>0</v>
      </c>
      <c r="G13" s="505">
        <v>0</v>
      </c>
      <c r="H13" s="577">
        <v>0</v>
      </c>
      <c r="J13" s="506"/>
    </row>
    <row r="14" spans="1:10" ht="26.5" customHeight="1">
      <c r="A14" s="327">
        <v>4</v>
      </c>
      <c r="B14" s="333" t="s">
        <v>568</v>
      </c>
      <c r="C14" s="505">
        <v>0</v>
      </c>
      <c r="D14" s="505">
        <v>0</v>
      </c>
      <c r="E14" s="577">
        <v>0</v>
      </c>
      <c r="F14" s="505">
        <v>0</v>
      </c>
      <c r="G14" s="505">
        <v>0</v>
      </c>
      <c r="H14" s="577">
        <v>0</v>
      </c>
      <c r="J14" s="506"/>
    </row>
    <row r="15" spans="1:10" ht="24.5" customHeight="1">
      <c r="A15" s="327">
        <v>5</v>
      </c>
      <c r="B15" s="334" t="s">
        <v>569</v>
      </c>
      <c r="C15" s="578">
        <v>3061324407.5599999</v>
      </c>
      <c r="D15" s="578">
        <v>437330234.80000001</v>
      </c>
      <c r="E15" s="579">
        <v>3498654642.3600001</v>
      </c>
      <c r="F15" s="578">
        <v>2810332963.0199995</v>
      </c>
      <c r="G15" s="578">
        <v>361876828.97000003</v>
      </c>
      <c r="H15" s="579">
        <v>3172209791.9899998</v>
      </c>
      <c r="J15" s="506"/>
    </row>
    <row r="16" spans="1:10">
      <c r="A16" s="327">
        <v>5.0999999999999996</v>
      </c>
      <c r="B16" s="335" t="s">
        <v>570</v>
      </c>
      <c r="C16" s="505">
        <v>691886.56</v>
      </c>
      <c r="D16" s="505">
        <v>0</v>
      </c>
      <c r="E16" s="577">
        <v>691886.56</v>
      </c>
      <c r="F16" s="505">
        <v>649800.19999999995</v>
      </c>
      <c r="G16" s="505">
        <v>0</v>
      </c>
      <c r="H16" s="577">
        <v>649800.19999999995</v>
      </c>
      <c r="J16" s="506"/>
    </row>
    <row r="17" spans="1:10">
      <c r="A17" s="327">
        <v>5.2</v>
      </c>
      <c r="B17" s="335" t="s">
        <v>571</v>
      </c>
      <c r="C17" s="505">
        <v>3060632521</v>
      </c>
      <c r="D17" s="505">
        <v>437330234.80000001</v>
      </c>
      <c r="E17" s="577">
        <v>3497962755.8000002</v>
      </c>
      <c r="F17" s="505">
        <v>2809683162.8199997</v>
      </c>
      <c r="G17" s="505">
        <v>361876828.97000003</v>
      </c>
      <c r="H17" s="577">
        <v>3171559991.79</v>
      </c>
      <c r="J17" s="506"/>
    </row>
    <row r="18" spans="1:10">
      <c r="A18" s="327">
        <v>5.3</v>
      </c>
      <c r="B18" s="336" t="s">
        <v>572</v>
      </c>
      <c r="C18" s="505">
        <v>0</v>
      </c>
      <c r="D18" s="505">
        <v>0</v>
      </c>
      <c r="E18" s="577">
        <v>0</v>
      </c>
      <c r="F18" s="505">
        <v>0</v>
      </c>
      <c r="G18" s="505">
        <v>0</v>
      </c>
      <c r="H18" s="577">
        <v>0</v>
      </c>
      <c r="J18" s="506"/>
    </row>
    <row r="19" spans="1:10">
      <c r="A19" s="327">
        <v>6</v>
      </c>
      <c r="B19" s="332" t="s">
        <v>573</v>
      </c>
      <c r="C19" s="505">
        <v>10690417355.930004</v>
      </c>
      <c r="D19" s="505">
        <v>10275277437.179998</v>
      </c>
      <c r="E19" s="577">
        <v>20965694793.110001</v>
      </c>
      <c r="F19" s="505">
        <v>9549283890.0900402</v>
      </c>
      <c r="G19" s="505">
        <v>8326197891.1399984</v>
      </c>
      <c r="H19" s="577">
        <v>17875481781.230038</v>
      </c>
      <c r="J19" s="506"/>
    </row>
    <row r="20" spans="1:10">
      <c r="A20" s="327">
        <v>6.1</v>
      </c>
      <c r="B20" s="335" t="s">
        <v>571</v>
      </c>
      <c r="C20" s="505">
        <v>0</v>
      </c>
      <c r="D20" s="505">
        <v>0</v>
      </c>
      <c r="E20" s="577">
        <v>0</v>
      </c>
      <c r="F20" s="505">
        <v>0</v>
      </c>
      <c r="G20" s="505">
        <v>0</v>
      </c>
      <c r="H20" s="577">
        <v>0</v>
      </c>
      <c r="J20" s="506"/>
    </row>
    <row r="21" spans="1:10">
      <c r="A21" s="327">
        <v>6.2</v>
      </c>
      <c r="B21" s="336" t="s">
        <v>572</v>
      </c>
      <c r="C21" s="505">
        <v>10690417355.930004</v>
      </c>
      <c r="D21" s="505">
        <v>10275277437.179998</v>
      </c>
      <c r="E21" s="577">
        <v>20965694793.110001</v>
      </c>
      <c r="F21" s="505">
        <v>9549283890.0900402</v>
      </c>
      <c r="G21" s="505">
        <v>8326197891.1399984</v>
      </c>
      <c r="H21" s="577">
        <v>17875481781.230038</v>
      </c>
      <c r="J21" s="506"/>
    </row>
    <row r="22" spans="1:10">
      <c r="A22" s="327">
        <v>7</v>
      </c>
      <c r="B22" s="330" t="s">
        <v>574</v>
      </c>
      <c r="C22" s="505">
        <v>34459623.030000001</v>
      </c>
      <c r="D22" s="505">
        <v>0</v>
      </c>
      <c r="E22" s="577">
        <v>34459623.030000001</v>
      </c>
      <c r="F22" s="505">
        <v>34040910.597879998</v>
      </c>
      <c r="G22" s="505">
        <v>0</v>
      </c>
      <c r="H22" s="577">
        <v>34040910.597879998</v>
      </c>
      <c r="J22" s="506"/>
    </row>
    <row r="23" spans="1:10">
      <c r="A23" s="327">
        <v>8</v>
      </c>
      <c r="B23" s="337" t="s">
        <v>575</v>
      </c>
      <c r="C23" s="505">
        <v>0</v>
      </c>
      <c r="D23" s="505">
        <v>0</v>
      </c>
      <c r="E23" s="577">
        <v>0</v>
      </c>
      <c r="F23" s="505">
        <v>0</v>
      </c>
      <c r="G23" s="505">
        <v>0</v>
      </c>
      <c r="H23" s="577">
        <v>0</v>
      </c>
      <c r="J23" s="506"/>
    </row>
    <row r="24" spans="1:10">
      <c r="A24" s="327">
        <v>9</v>
      </c>
      <c r="B24" s="333" t="s">
        <v>576</v>
      </c>
      <c r="C24" s="505">
        <v>589371617.37999988</v>
      </c>
      <c r="D24" s="505">
        <v>0</v>
      </c>
      <c r="E24" s="577">
        <v>589371617.37999988</v>
      </c>
      <c r="F24" s="505">
        <v>517405041.55999994</v>
      </c>
      <c r="G24" s="505">
        <v>1079416.5699999998</v>
      </c>
      <c r="H24" s="577">
        <v>518484458.12999994</v>
      </c>
      <c r="J24" s="506"/>
    </row>
    <row r="25" spans="1:10">
      <c r="A25" s="327">
        <v>9.1</v>
      </c>
      <c r="B25" s="335" t="s">
        <v>577</v>
      </c>
      <c r="C25" s="505">
        <v>574130198.76999986</v>
      </c>
      <c r="D25" s="505">
        <v>0</v>
      </c>
      <c r="E25" s="577">
        <v>574130198.76999986</v>
      </c>
      <c r="F25" s="505">
        <v>496113259.93999994</v>
      </c>
      <c r="G25" s="505">
        <v>1079416.5699999998</v>
      </c>
      <c r="H25" s="577">
        <v>497192676.50999993</v>
      </c>
      <c r="J25" s="506"/>
    </row>
    <row r="26" spans="1:10">
      <c r="A26" s="327">
        <v>9.1999999999999993</v>
      </c>
      <c r="B26" s="335" t="s">
        <v>578</v>
      </c>
      <c r="C26" s="505">
        <v>15241418.609999999</v>
      </c>
      <c r="D26" s="505">
        <v>0</v>
      </c>
      <c r="E26" s="577">
        <v>15241418.609999999</v>
      </c>
      <c r="F26" s="505">
        <v>21291781.620000001</v>
      </c>
      <c r="G26" s="505">
        <v>0</v>
      </c>
      <c r="H26" s="577">
        <v>21291781.620000001</v>
      </c>
      <c r="J26" s="506"/>
    </row>
    <row r="27" spans="1:10">
      <c r="A27" s="327">
        <v>10</v>
      </c>
      <c r="B27" s="333" t="s">
        <v>579</v>
      </c>
      <c r="C27" s="505">
        <v>346246053.39999998</v>
      </c>
      <c r="D27" s="505">
        <v>0</v>
      </c>
      <c r="E27" s="577">
        <v>346246053.39999998</v>
      </c>
      <c r="F27" s="505">
        <v>313385731.02999997</v>
      </c>
      <c r="G27" s="505">
        <v>0</v>
      </c>
      <c r="H27" s="577">
        <v>313385731.02999997</v>
      </c>
      <c r="J27" s="506"/>
    </row>
    <row r="28" spans="1:10">
      <c r="A28" s="327">
        <v>10.1</v>
      </c>
      <c r="B28" s="335" t="s">
        <v>580</v>
      </c>
      <c r="C28" s="505">
        <v>27502089.170000002</v>
      </c>
      <c r="D28" s="505">
        <v>0</v>
      </c>
      <c r="E28" s="577">
        <v>27502089.170000002</v>
      </c>
      <c r="F28" s="505">
        <v>27502089.170000002</v>
      </c>
      <c r="G28" s="505">
        <v>0</v>
      </c>
      <c r="H28" s="577">
        <v>27502089.170000002</v>
      </c>
      <c r="J28" s="506"/>
    </row>
    <row r="29" spans="1:10">
      <c r="A29" s="327">
        <v>10.199999999999999</v>
      </c>
      <c r="B29" s="335" t="s">
        <v>581</v>
      </c>
      <c r="C29" s="505">
        <v>318743964.22999996</v>
      </c>
      <c r="D29" s="505">
        <v>0</v>
      </c>
      <c r="E29" s="577">
        <v>318743964.22999996</v>
      </c>
      <c r="F29" s="505">
        <v>285883641.85999995</v>
      </c>
      <c r="G29" s="505">
        <v>0</v>
      </c>
      <c r="H29" s="577">
        <v>285883641.85999995</v>
      </c>
      <c r="J29" s="506"/>
    </row>
    <row r="30" spans="1:10">
      <c r="A30" s="327">
        <v>11</v>
      </c>
      <c r="B30" s="333" t="s">
        <v>582</v>
      </c>
      <c r="C30" s="505">
        <v>0</v>
      </c>
      <c r="D30" s="505">
        <v>0</v>
      </c>
      <c r="E30" s="577">
        <v>0</v>
      </c>
      <c r="F30" s="505">
        <v>0</v>
      </c>
      <c r="G30" s="505">
        <v>0</v>
      </c>
      <c r="H30" s="577">
        <v>0</v>
      </c>
      <c r="J30" s="506"/>
    </row>
    <row r="31" spans="1:10">
      <c r="A31" s="327">
        <v>11.1</v>
      </c>
      <c r="B31" s="335" t="s">
        <v>583</v>
      </c>
      <c r="C31" s="505">
        <v>0</v>
      </c>
      <c r="D31" s="505">
        <v>0</v>
      </c>
      <c r="E31" s="577">
        <v>0</v>
      </c>
      <c r="F31" s="505">
        <v>0</v>
      </c>
      <c r="G31" s="505">
        <v>0</v>
      </c>
      <c r="H31" s="577">
        <v>0</v>
      </c>
      <c r="J31" s="506"/>
    </row>
    <row r="32" spans="1:10">
      <c r="A32" s="327">
        <v>11.2</v>
      </c>
      <c r="B32" s="335" t="s">
        <v>584</v>
      </c>
      <c r="C32" s="505">
        <v>0</v>
      </c>
      <c r="D32" s="505">
        <v>0</v>
      </c>
      <c r="E32" s="577">
        <v>0</v>
      </c>
      <c r="F32" s="505">
        <v>0</v>
      </c>
      <c r="G32" s="505">
        <v>0</v>
      </c>
      <c r="H32" s="577">
        <v>0</v>
      </c>
      <c r="J32" s="506"/>
    </row>
    <row r="33" spans="1:10">
      <c r="A33" s="327">
        <v>13</v>
      </c>
      <c r="B33" s="333" t="s">
        <v>585</v>
      </c>
      <c r="C33" s="505">
        <v>534045662.18999976</v>
      </c>
      <c r="D33" s="505">
        <v>133852577.19999996</v>
      </c>
      <c r="E33" s="577">
        <v>667898239.38999975</v>
      </c>
      <c r="F33" s="505">
        <v>490690035.24000001</v>
      </c>
      <c r="G33" s="505">
        <v>89361270.489999995</v>
      </c>
      <c r="H33" s="577">
        <v>580051305.73000002</v>
      </c>
      <c r="J33" s="506"/>
    </row>
    <row r="34" spans="1:10">
      <c r="A34" s="327">
        <v>13.1</v>
      </c>
      <c r="B34" s="338" t="s">
        <v>586</v>
      </c>
      <c r="C34" s="505">
        <v>276557634.80000001</v>
      </c>
      <c r="D34" s="505">
        <v>0</v>
      </c>
      <c r="E34" s="577">
        <v>276557634.80000001</v>
      </c>
      <c r="F34" s="505">
        <v>267844139.59000003</v>
      </c>
      <c r="G34" s="505">
        <v>0</v>
      </c>
      <c r="H34" s="577">
        <v>267844139.59000003</v>
      </c>
      <c r="J34" s="506"/>
    </row>
    <row r="35" spans="1:10">
      <c r="A35" s="327">
        <v>13.2</v>
      </c>
      <c r="B35" s="338" t="s">
        <v>587</v>
      </c>
      <c r="C35" s="505">
        <v>0</v>
      </c>
      <c r="D35" s="505">
        <v>0</v>
      </c>
      <c r="E35" s="577">
        <v>0</v>
      </c>
      <c r="F35" s="505">
        <v>0</v>
      </c>
      <c r="G35" s="505">
        <v>0</v>
      </c>
      <c r="H35" s="577">
        <v>0</v>
      </c>
      <c r="J35" s="506"/>
    </row>
    <row r="36" spans="1:10">
      <c r="A36" s="327">
        <v>14</v>
      </c>
      <c r="B36" s="339" t="s">
        <v>588</v>
      </c>
      <c r="C36" s="505">
        <v>16578681451.350004</v>
      </c>
      <c r="D36" s="505">
        <v>14771489929.889999</v>
      </c>
      <c r="E36" s="577">
        <v>31350171381.240005</v>
      </c>
      <c r="F36" s="505">
        <v>14646573608.697918</v>
      </c>
      <c r="G36" s="505">
        <v>13348183645.919998</v>
      </c>
      <c r="H36" s="577">
        <v>27994757254.617916</v>
      </c>
      <c r="J36" s="506"/>
    </row>
    <row r="37" spans="1:10" ht="22.5" customHeight="1">
      <c r="A37" s="327"/>
      <c r="B37" s="340" t="s">
        <v>589</v>
      </c>
      <c r="C37" s="681"/>
      <c r="D37" s="682"/>
      <c r="E37" s="682"/>
      <c r="F37" s="682"/>
      <c r="G37" s="682"/>
      <c r="H37" s="683"/>
      <c r="J37" s="506"/>
    </row>
    <row r="38" spans="1:10">
      <c r="A38" s="327">
        <v>15</v>
      </c>
      <c r="B38" s="341" t="s">
        <v>590</v>
      </c>
      <c r="C38" s="505">
        <v>62446503.990000002</v>
      </c>
      <c r="D38" s="505">
        <v>0</v>
      </c>
      <c r="E38" s="577">
        <v>62446503.990000002</v>
      </c>
      <c r="F38" s="505">
        <v>72944614.430000007</v>
      </c>
      <c r="G38" s="505">
        <v>0</v>
      </c>
      <c r="H38" s="577">
        <v>72944614.430000007</v>
      </c>
      <c r="J38" s="506"/>
    </row>
    <row r="39" spans="1:10">
      <c r="A39" s="342">
        <v>15.1</v>
      </c>
      <c r="B39" s="343" t="s">
        <v>566</v>
      </c>
      <c r="C39" s="505">
        <v>62446503.990000002</v>
      </c>
      <c r="D39" s="505">
        <v>0</v>
      </c>
      <c r="E39" s="577">
        <v>62446503.990000002</v>
      </c>
      <c r="F39" s="505">
        <v>72944614.430000007</v>
      </c>
      <c r="G39" s="505">
        <v>0</v>
      </c>
      <c r="H39" s="577">
        <v>72944614.430000007</v>
      </c>
      <c r="J39" s="506"/>
    </row>
    <row r="40" spans="1:10" ht="24" customHeight="1">
      <c r="A40" s="342">
        <v>16</v>
      </c>
      <c r="B40" s="330" t="s">
        <v>591</v>
      </c>
      <c r="C40" s="505">
        <v>0</v>
      </c>
      <c r="D40" s="505">
        <v>0</v>
      </c>
      <c r="E40" s="577">
        <v>0</v>
      </c>
      <c r="F40" s="505">
        <v>0</v>
      </c>
      <c r="G40" s="505">
        <v>0</v>
      </c>
      <c r="H40" s="577">
        <v>0</v>
      </c>
      <c r="J40" s="506"/>
    </row>
    <row r="41" spans="1:10">
      <c r="A41" s="342">
        <v>17</v>
      </c>
      <c r="B41" s="330" t="s">
        <v>592</v>
      </c>
      <c r="C41" s="505">
        <v>12874717653.059999</v>
      </c>
      <c r="D41" s="505">
        <v>12038445402.070002</v>
      </c>
      <c r="E41" s="577">
        <v>24913163055.130001</v>
      </c>
      <c r="F41" s="505">
        <v>10777923856.370005</v>
      </c>
      <c r="G41" s="505">
        <v>11553425214.809996</v>
      </c>
      <c r="H41" s="577">
        <v>22331349071.18</v>
      </c>
      <c r="J41" s="506"/>
    </row>
    <row r="42" spans="1:10">
      <c r="A42" s="342">
        <v>17.100000000000001</v>
      </c>
      <c r="B42" s="344" t="s">
        <v>593</v>
      </c>
      <c r="C42" s="505">
        <v>10570105622.210001</v>
      </c>
      <c r="D42" s="505">
        <v>10437850574.01</v>
      </c>
      <c r="E42" s="577">
        <v>21007956196.220001</v>
      </c>
      <c r="F42" s="505">
        <v>8380157531.8700056</v>
      </c>
      <c r="G42" s="505">
        <v>10231400924.499996</v>
      </c>
      <c r="H42" s="577">
        <v>18611558456.370003</v>
      </c>
      <c r="J42" s="506"/>
    </row>
    <row r="43" spans="1:10">
      <c r="A43" s="342">
        <v>17.2</v>
      </c>
      <c r="B43" s="345" t="s">
        <v>594</v>
      </c>
      <c r="C43" s="505">
        <v>2302634331.4499998</v>
      </c>
      <c r="D43" s="505">
        <v>904213665.21000004</v>
      </c>
      <c r="E43" s="577">
        <v>3206847996.6599998</v>
      </c>
      <c r="F43" s="505">
        <v>2395759100.3699994</v>
      </c>
      <c r="G43" s="505">
        <v>639003261.81000018</v>
      </c>
      <c r="H43" s="577">
        <v>3034762362.1799994</v>
      </c>
      <c r="J43" s="506"/>
    </row>
    <row r="44" spans="1:10">
      <c r="A44" s="342">
        <v>17.3</v>
      </c>
      <c r="B44" s="344" t="s">
        <v>595</v>
      </c>
      <c r="C44" s="505">
        <v>0</v>
      </c>
      <c r="D44" s="505">
        <v>615450928.05999994</v>
      </c>
      <c r="E44" s="577">
        <v>615450928.05999994</v>
      </c>
      <c r="F44" s="505">
        <v>0</v>
      </c>
      <c r="G44" s="505">
        <v>614748482.22000003</v>
      </c>
      <c r="H44" s="577">
        <v>614748482.22000003</v>
      </c>
      <c r="J44" s="506"/>
    </row>
    <row r="45" spans="1:10">
      <c r="A45" s="342">
        <v>17.399999999999999</v>
      </c>
      <c r="B45" s="344" t="s">
        <v>596</v>
      </c>
      <c r="C45" s="505">
        <v>1977699.4000000001</v>
      </c>
      <c r="D45" s="505">
        <v>80930234.790000007</v>
      </c>
      <c r="E45" s="577">
        <v>82907934.190000013</v>
      </c>
      <c r="F45" s="505">
        <v>2007224.1300000001</v>
      </c>
      <c r="G45" s="505">
        <v>68272546.280000001</v>
      </c>
      <c r="H45" s="577">
        <v>70279770.409999996</v>
      </c>
      <c r="J45" s="506"/>
    </row>
    <row r="46" spans="1:10">
      <c r="A46" s="342">
        <v>18</v>
      </c>
      <c r="B46" s="346" t="s">
        <v>597</v>
      </c>
      <c r="C46" s="505">
        <v>13666019.970000003</v>
      </c>
      <c r="D46" s="505">
        <v>7394053.7600000007</v>
      </c>
      <c r="E46" s="577">
        <v>21060073.730000004</v>
      </c>
      <c r="F46" s="505">
        <v>12962967.82</v>
      </c>
      <c r="G46" s="505">
        <v>6944441.669999999</v>
      </c>
      <c r="H46" s="577">
        <v>19907409.489999998</v>
      </c>
      <c r="J46" s="506"/>
    </row>
    <row r="47" spans="1:10">
      <c r="A47" s="342">
        <v>19</v>
      </c>
      <c r="B47" s="346" t="s">
        <v>598</v>
      </c>
      <c r="C47" s="505">
        <v>118487812.71000001</v>
      </c>
      <c r="D47" s="505">
        <v>0</v>
      </c>
      <c r="E47" s="577">
        <v>118487812.71000001</v>
      </c>
      <c r="F47" s="505">
        <v>114453227.41</v>
      </c>
      <c r="G47" s="505">
        <v>0</v>
      </c>
      <c r="H47" s="577">
        <v>114453227.41</v>
      </c>
      <c r="J47" s="506"/>
    </row>
    <row r="48" spans="1:10">
      <c r="A48" s="342">
        <v>19.100000000000001</v>
      </c>
      <c r="B48" s="347" t="s">
        <v>599</v>
      </c>
      <c r="C48" s="505">
        <v>67555850.090000004</v>
      </c>
      <c r="D48" s="505">
        <v>0</v>
      </c>
      <c r="E48" s="577">
        <v>67555850.090000004</v>
      </c>
      <c r="F48" s="505">
        <v>1576032.4399999976</v>
      </c>
      <c r="G48" s="505">
        <v>0</v>
      </c>
      <c r="H48" s="577">
        <v>1576032.4399999976</v>
      </c>
      <c r="J48" s="506"/>
    </row>
    <row r="49" spans="1:10">
      <c r="A49" s="342">
        <v>19.2</v>
      </c>
      <c r="B49" s="348" t="s">
        <v>600</v>
      </c>
      <c r="C49" s="505">
        <v>50931962.619999997</v>
      </c>
      <c r="D49" s="505">
        <v>0</v>
      </c>
      <c r="E49" s="577">
        <v>50931962.619999997</v>
      </c>
      <c r="F49" s="505">
        <v>112877194.97</v>
      </c>
      <c r="G49" s="505">
        <v>0</v>
      </c>
      <c r="H49" s="577">
        <v>112877194.97</v>
      </c>
      <c r="J49" s="506"/>
    </row>
    <row r="50" spans="1:10">
      <c r="A50" s="342">
        <v>20</v>
      </c>
      <c r="B50" s="349" t="s">
        <v>601</v>
      </c>
      <c r="C50" s="505">
        <v>0</v>
      </c>
      <c r="D50" s="505">
        <v>1392887875.6199999</v>
      </c>
      <c r="E50" s="577">
        <v>1392887875.6199999</v>
      </c>
      <c r="F50" s="505">
        <v>0</v>
      </c>
      <c r="G50" s="505">
        <v>1108645806.8899999</v>
      </c>
      <c r="H50" s="577">
        <v>1108645806.8899999</v>
      </c>
      <c r="J50" s="506"/>
    </row>
    <row r="51" spans="1:10">
      <c r="A51" s="342">
        <v>21</v>
      </c>
      <c r="B51" s="337" t="s">
        <v>602</v>
      </c>
      <c r="C51" s="505">
        <v>155219962.09</v>
      </c>
      <c r="D51" s="505">
        <v>85142086.63000001</v>
      </c>
      <c r="E51" s="577">
        <v>240362048.72000003</v>
      </c>
      <c r="F51" s="505">
        <v>111466152.10000001</v>
      </c>
      <c r="G51" s="505">
        <v>76410532.079999998</v>
      </c>
      <c r="H51" s="577">
        <v>187876684.18000001</v>
      </c>
      <c r="J51" s="506"/>
    </row>
    <row r="52" spans="1:10">
      <c r="A52" s="342">
        <v>21.1</v>
      </c>
      <c r="B52" s="345" t="s">
        <v>603</v>
      </c>
      <c r="C52" s="505">
        <v>747160.94</v>
      </c>
      <c r="D52" s="505">
        <v>0</v>
      </c>
      <c r="E52" s="577">
        <v>747160.94</v>
      </c>
      <c r="F52" s="505">
        <v>747160.94</v>
      </c>
      <c r="G52" s="505">
        <v>0</v>
      </c>
      <c r="H52" s="577">
        <v>747160.94</v>
      </c>
      <c r="J52" s="506"/>
    </row>
    <row r="53" spans="1:10">
      <c r="A53" s="342">
        <v>22</v>
      </c>
      <c r="B53" s="350" t="s">
        <v>604</v>
      </c>
      <c r="C53" s="505">
        <v>13224537951.819998</v>
      </c>
      <c r="D53" s="505">
        <v>13523869418.08</v>
      </c>
      <c r="E53" s="577">
        <v>26748407369.899998</v>
      </c>
      <c r="F53" s="505">
        <v>11089750818.130005</v>
      </c>
      <c r="G53" s="505">
        <v>12745425995.449995</v>
      </c>
      <c r="H53" s="577">
        <v>23835176813.580002</v>
      </c>
      <c r="J53" s="506"/>
    </row>
    <row r="54" spans="1:10" ht="24" customHeight="1">
      <c r="A54" s="342"/>
      <c r="B54" s="351" t="s">
        <v>605</v>
      </c>
      <c r="C54" s="681"/>
      <c r="D54" s="682"/>
      <c r="E54" s="682"/>
      <c r="F54" s="682"/>
      <c r="G54" s="682"/>
      <c r="H54" s="683"/>
      <c r="J54" s="506"/>
    </row>
    <row r="55" spans="1:10">
      <c r="A55" s="342">
        <v>23</v>
      </c>
      <c r="B55" s="349" t="s">
        <v>606</v>
      </c>
      <c r="C55" s="505">
        <v>21015907.690000001</v>
      </c>
      <c r="D55" s="505">
        <v>0</v>
      </c>
      <c r="E55" s="577">
        <v>21015907.690000001</v>
      </c>
      <c r="F55" s="505">
        <v>21015907.690000001</v>
      </c>
      <c r="G55" s="505">
        <v>0</v>
      </c>
      <c r="H55" s="577">
        <v>21015907.690000001</v>
      </c>
      <c r="J55" s="506"/>
    </row>
    <row r="56" spans="1:10">
      <c r="A56" s="342">
        <v>24</v>
      </c>
      <c r="B56" s="349" t="s">
        <v>607</v>
      </c>
      <c r="C56" s="505">
        <v>0</v>
      </c>
      <c r="D56" s="505">
        <v>0</v>
      </c>
      <c r="E56" s="577">
        <v>0</v>
      </c>
      <c r="F56" s="505">
        <v>0</v>
      </c>
      <c r="G56" s="505">
        <v>0</v>
      </c>
      <c r="H56" s="577">
        <v>0</v>
      </c>
      <c r="J56" s="506"/>
    </row>
    <row r="57" spans="1:10">
      <c r="A57" s="342">
        <v>25</v>
      </c>
      <c r="B57" s="346" t="s">
        <v>608</v>
      </c>
      <c r="C57" s="505">
        <v>521190199.20999998</v>
      </c>
      <c r="D57" s="505">
        <v>0</v>
      </c>
      <c r="E57" s="577">
        <v>521190199.20999998</v>
      </c>
      <c r="F57" s="505">
        <v>521190199.20999998</v>
      </c>
      <c r="G57" s="505">
        <v>0</v>
      </c>
      <c r="H57" s="577">
        <v>521190199.20999998</v>
      </c>
      <c r="J57" s="506"/>
    </row>
    <row r="58" spans="1:10">
      <c r="A58" s="342">
        <v>26</v>
      </c>
      <c r="B58" s="346" t="s">
        <v>609</v>
      </c>
      <c r="C58" s="505">
        <v>-100</v>
      </c>
      <c r="D58" s="505">
        <v>0</v>
      </c>
      <c r="E58" s="577">
        <v>-100</v>
      </c>
      <c r="F58" s="505">
        <v>0</v>
      </c>
      <c r="G58" s="505">
        <v>0</v>
      </c>
      <c r="H58" s="577">
        <v>0</v>
      </c>
      <c r="J58" s="506"/>
    </row>
    <row r="59" spans="1:10">
      <c r="A59" s="342">
        <v>27</v>
      </c>
      <c r="B59" s="346" t="s">
        <v>610</v>
      </c>
      <c r="C59" s="505">
        <v>0</v>
      </c>
      <c r="D59" s="505">
        <v>0</v>
      </c>
      <c r="E59" s="577">
        <v>0</v>
      </c>
      <c r="F59" s="505">
        <v>0</v>
      </c>
      <c r="G59" s="505">
        <v>0</v>
      </c>
      <c r="H59" s="577">
        <v>0</v>
      </c>
      <c r="J59" s="506"/>
    </row>
    <row r="60" spans="1:10">
      <c r="A60" s="342">
        <v>27.1</v>
      </c>
      <c r="B60" s="344" t="s">
        <v>611</v>
      </c>
      <c r="C60" s="505">
        <v>0</v>
      </c>
      <c r="D60" s="505">
        <v>0</v>
      </c>
      <c r="E60" s="577">
        <v>0</v>
      </c>
      <c r="F60" s="505">
        <v>0</v>
      </c>
      <c r="G60" s="505">
        <v>0</v>
      </c>
      <c r="H60" s="577">
        <v>0</v>
      </c>
      <c r="J60" s="506"/>
    </row>
    <row r="61" spans="1:10">
      <c r="A61" s="342">
        <v>27.2</v>
      </c>
      <c r="B61" s="344" t="s">
        <v>612</v>
      </c>
      <c r="C61" s="505">
        <v>0</v>
      </c>
      <c r="D61" s="505">
        <v>0</v>
      </c>
      <c r="E61" s="577">
        <v>0</v>
      </c>
      <c r="F61" s="505">
        <v>0</v>
      </c>
      <c r="G61" s="505">
        <v>0</v>
      </c>
      <c r="H61" s="577">
        <v>0</v>
      </c>
      <c r="J61" s="506"/>
    </row>
    <row r="62" spans="1:10">
      <c r="A62" s="342">
        <v>28</v>
      </c>
      <c r="B62" s="352" t="s">
        <v>613</v>
      </c>
      <c r="C62" s="505">
        <v>-86143364.939999998</v>
      </c>
      <c r="D62" s="505">
        <v>0</v>
      </c>
      <c r="E62" s="577">
        <v>-86143364.939999998</v>
      </c>
      <c r="F62" s="505">
        <v>-57555942.780000001</v>
      </c>
      <c r="G62" s="505">
        <v>0</v>
      </c>
      <c r="H62" s="577">
        <v>-57555942.780000001</v>
      </c>
      <c r="J62" s="506"/>
    </row>
    <row r="63" spans="1:10">
      <c r="A63" s="342">
        <v>29</v>
      </c>
      <c r="B63" s="346" t="s">
        <v>614</v>
      </c>
      <c r="C63" s="505">
        <v>12359636.030000001</v>
      </c>
      <c r="D63" s="505">
        <v>0</v>
      </c>
      <c r="E63" s="577">
        <v>12359636.030000001</v>
      </c>
      <c r="F63" s="505">
        <v>5416585.3699999992</v>
      </c>
      <c r="G63" s="505">
        <v>0</v>
      </c>
      <c r="H63" s="577">
        <v>5416585.3699999992</v>
      </c>
      <c r="J63" s="506"/>
    </row>
    <row r="64" spans="1:10">
      <c r="A64" s="342">
        <v>29.1</v>
      </c>
      <c r="B64" s="336" t="s">
        <v>615</v>
      </c>
      <c r="C64" s="505">
        <v>0</v>
      </c>
      <c r="D64" s="505">
        <v>0</v>
      </c>
      <c r="E64" s="577">
        <v>0</v>
      </c>
      <c r="F64" s="505">
        <v>0</v>
      </c>
      <c r="G64" s="505">
        <v>0</v>
      </c>
      <c r="H64" s="577">
        <v>0</v>
      </c>
      <c r="J64" s="506"/>
    </row>
    <row r="65" spans="1:10" ht="25" customHeight="1">
      <c r="A65" s="342">
        <v>29.2</v>
      </c>
      <c r="B65" s="360" t="s">
        <v>616</v>
      </c>
      <c r="C65" s="505">
        <v>0</v>
      </c>
      <c r="D65" s="505">
        <v>0</v>
      </c>
      <c r="E65" s="577">
        <v>0</v>
      </c>
      <c r="F65" s="505">
        <v>0</v>
      </c>
      <c r="G65" s="505">
        <v>0</v>
      </c>
      <c r="H65" s="577">
        <v>0</v>
      </c>
      <c r="J65" s="506"/>
    </row>
    <row r="66" spans="1:10" ht="22.5" customHeight="1">
      <c r="A66" s="342">
        <v>29.3</v>
      </c>
      <c r="B66" s="360" t="s">
        <v>617</v>
      </c>
      <c r="C66" s="505">
        <v>12359636.030000001</v>
      </c>
      <c r="D66" s="505">
        <v>0</v>
      </c>
      <c r="E66" s="577">
        <v>12359636.030000001</v>
      </c>
      <c r="F66" s="505">
        <v>5416585.3699999992</v>
      </c>
      <c r="G66" s="505">
        <v>0</v>
      </c>
      <c r="H66" s="577">
        <v>5416585.3699999992</v>
      </c>
      <c r="J66" s="506"/>
    </row>
    <row r="67" spans="1:10">
      <c r="A67" s="342">
        <v>30</v>
      </c>
      <c r="B67" s="333" t="s">
        <v>618</v>
      </c>
      <c r="C67" s="505">
        <v>4133341734.3799996</v>
      </c>
      <c r="D67" s="505">
        <v>0</v>
      </c>
      <c r="E67" s="577">
        <v>4133341734.3799996</v>
      </c>
      <c r="F67" s="505">
        <v>3669513691.0300012</v>
      </c>
      <c r="G67" s="505">
        <v>0</v>
      </c>
      <c r="H67" s="577">
        <v>3669513691.0300012</v>
      </c>
      <c r="J67" s="506"/>
    </row>
    <row r="68" spans="1:10">
      <c r="A68" s="342">
        <v>31</v>
      </c>
      <c r="B68" s="353" t="s">
        <v>619</v>
      </c>
      <c r="C68" s="505">
        <v>4601764012.3699999</v>
      </c>
      <c r="D68" s="505">
        <v>0</v>
      </c>
      <c r="E68" s="577">
        <v>4601764012.3699999</v>
      </c>
      <c r="F68" s="505">
        <v>4159580440.5200014</v>
      </c>
      <c r="G68" s="505">
        <v>0</v>
      </c>
      <c r="H68" s="577">
        <v>4159580440.5200014</v>
      </c>
      <c r="J68" s="506"/>
    </row>
    <row r="69" spans="1:10">
      <c r="A69" s="342">
        <v>32</v>
      </c>
      <c r="B69" s="354" t="s">
        <v>620</v>
      </c>
      <c r="C69" s="505">
        <v>17826301964.189999</v>
      </c>
      <c r="D69" s="505">
        <v>13523869418.08</v>
      </c>
      <c r="E69" s="577">
        <v>31350171382.269997</v>
      </c>
      <c r="F69" s="505">
        <v>15249331258.650005</v>
      </c>
      <c r="G69" s="505">
        <v>12745425995.449995</v>
      </c>
      <c r="H69" s="577">
        <v>27994757254.099998</v>
      </c>
      <c r="J69" s="506"/>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85" zoomScaleNormal="85" workbookViewId="0"/>
  </sheetViews>
  <sheetFormatPr defaultRowHeight="14.5"/>
  <cols>
    <col min="2" max="2" width="66.6328125" customWidth="1"/>
    <col min="3" max="8" width="17.81640625" style="502" customWidth="1"/>
  </cols>
  <sheetData>
    <row r="1" spans="1:8" s="5" customFormat="1" ht="14">
      <c r="A1" s="2" t="s">
        <v>30</v>
      </c>
      <c r="B1" s="3" t="str">
        <f>'Info '!C2</f>
        <v>JSC TBC Bank</v>
      </c>
      <c r="C1" s="497"/>
      <c r="D1" s="498"/>
      <c r="E1" s="498"/>
      <c r="F1" s="498"/>
      <c r="G1" s="498"/>
      <c r="H1" s="503"/>
    </row>
    <row r="2" spans="1:8" s="5" customFormat="1" ht="14">
      <c r="A2" s="2" t="s">
        <v>31</v>
      </c>
      <c r="B2" s="283">
        <f>'1. key ratios '!B2</f>
        <v>45291</v>
      </c>
      <c r="C2" s="499"/>
      <c r="D2" s="500"/>
      <c r="E2" s="500"/>
      <c r="F2" s="500"/>
      <c r="G2" s="500"/>
      <c r="H2" s="504"/>
    </row>
    <row r="4" spans="1:8">
      <c r="A4" s="692" t="s">
        <v>6</v>
      </c>
      <c r="B4" s="694" t="s">
        <v>621</v>
      </c>
      <c r="C4" s="687" t="s">
        <v>558</v>
      </c>
      <c r="D4" s="687"/>
      <c r="E4" s="687"/>
      <c r="F4" s="687" t="s">
        <v>559</v>
      </c>
      <c r="G4" s="687"/>
      <c r="H4" s="688"/>
    </row>
    <row r="5" spans="1:8" ht="15.5" customHeight="1">
      <c r="A5" s="693"/>
      <c r="B5" s="695"/>
      <c r="C5" s="507" t="s">
        <v>32</v>
      </c>
      <c r="D5" s="507" t="s">
        <v>33</v>
      </c>
      <c r="E5" s="507" t="s">
        <v>34</v>
      </c>
      <c r="F5" s="507" t="s">
        <v>32</v>
      </c>
      <c r="G5" s="507" t="s">
        <v>33</v>
      </c>
      <c r="H5" s="507" t="s">
        <v>34</v>
      </c>
    </row>
    <row r="6" spans="1:8">
      <c r="A6" s="358">
        <v>1</v>
      </c>
      <c r="B6" s="359" t="s">
        <v>622</v>
      </c>
      <c r="C6" s="505">
        <v>1775098365.9699984</v>
      </c>
      <c r="D6" s="505">
        <v>850454276.22999966</v>
      </c>
      <c r="E6" s="577">
        <v>2625552642.1999979</v>
      </c>
      <c r="F6" s="505">
        <v>1514626882.8998032</v>
      </c>
      <c r="G6" s="505">
        <v>628144909.44319987</v>
      </c>
      <c r="H6" s="577">
        <v>2142771792.343003</v>
      </c>
    </row>
    <row r="7" spans="1:8">
      <c r="A7" s="358">
        <v>1.1000000000000001</v>
      </c>
      <c r="B7" s="360" t="s">
        <v>565</v>
      </c>
      <c r="C7" s="505">
        <v>0</v>
      </c>
      <c r="D7" s="505">
        <v>0</v>
      </c>
      <c r="E7" s="577">
        <v>0</v>
      </c>
      <c r="F7" s="505">
        <v>0</v>
      </c>
      <c r="G7" s="505">
        <v>0</v>
      </c>
      <c r="H7" s="577">
        <v>0</v>
      </c>
    </row>
    <row r="8" spans="1:8">
      <c r="A8" s="358">
        <v>1.2</v>
      </c>
      <c r="B8" s="360" t="s">
        <v>567</v>
      </c>
      <c r="C8" s="505">
        <v>0</v>
      </c>
      <c r="D8" s="505">
        <v>0</v>
      </c>
      <c r="E8" s="577">
        <v>0</v>
      </c>
      <c r="F8" s="505">
        <v>0</v>
      </c>
      <c r="G8" s="505">
        <v>0</v>
      </c>
      <c r="H8" s="577">
        <v>0</v>
      </c>
    </row>
    <row r="9" spans="1:8" ht="21.5" customHeight="1">
      <c r="A9" s="358">
        <v>1.3</v>
      </c>
      <c r="B9" s="360" t="s">
        <v>623</v>
      </c>
      <c r="C9" s="505">
        <v>0</v>
      </c>
      <c r="D9" s="505">
        <v>0</v>
      </c>
      <c r="E9" s="577">
        <v>0</v>
      </c>
      <c r="F9" s="505">
        <v>0</v>
      </c>
      <c r="G9" s="505">
        <v>0</v>
      </c>
      <c r="H9" s="577">
        <v>0</v>
      </c>
    </row>
    <row r="10" spans="1:8">
      <c r="A10" s="358">
        <v>1.4</v>
      </c>
      <c r="B10" s="360" t="s">
        <v>569</v>
      </c>
      <c r="C10" s="505">
        <v>277733472.2700001</v>
      </c>
      <c r="D10" s="505">
        <v>13180564.069999998</v>
      </c>
      <c r="E10" s="577">
        <v>290914036.34000009</v>
      </c>
      <c r="F10" s="505">
        <v>190535638.13</v>
      </c>
      <c r="G10" s="505">
        <v>10831401</v>
      </c>
      <c r="H10" s="577">
        <v>201367039.13</v>
      </c>
    </row>
    <row r="11" spans="1:8">
      <c r="A11" s="358">
        <v>1.5</v>
      </c>
      <c r="B11" s="360" t="s">
        <v>573</v>
      </c>
      <c r="C11" s="505">
        <v>1497364893.6999984</v>
      </c>
      <c r="D11" s="505">
        <v>837273712.15999961</v>
      </c>
      <c r="E11" s="577">
        <v>2334638605.8599977</v>
      </c>
      <c r="F11" s="505">
        <v>1324091244.769803</v>
      </c>
      <c r="G11" s="505">
        <v>617313508.44319987</v>
      </c>
      <c r="H11" s="577">
        <v>1941404753.2130029</v>
      </c>
    </row>
    <row r="12" spans="1:8">
      <c r="A12" s="358">
        <v>1.6</v>
      </c>
      <c r="B12" s="361" t="s">
        <v>455</v>
      </c>
      <c r="C12" s="505">
        <v>0</v>
      </c>
      <c r="D12" s="505">
        <v>0</v>
      </c>
      <c r="E12" s="577">
        <v>0</v>
      </c>
      <c r="F12" s="505">
        <v>0</v>
      </c>
      <c r="G12" s="505">
        <v>0</v>
      </c>
      <c r="H12" s="577">
        <v>0</v>
      </c>
    </row>
    <row r="13" spans="1:8">
      <c r="A13" s="358">
        <v>2</v>
      </c>
      <c r="B13" s="362" t="s">
        <v>624</v>
      </c>
      <c r="C13" s="505">
        <v>-988569949.20000017</v>
      </c>
      <c r="D13" s="505">
        <v>-302566750.57999986</v>
      </c>
      <c r="E13" s="577">
        <v>-1291136699.78</v>
      </c>
      <c r="F13" s="505">
        <v>-706971623.76589978</v>
      </c>
      <c r="G13" s="505">
        <v>-288566788.79159987</v>
      </c>
      <c r="H13" s="577">
        <v>-995538412.55749965</v>
      </c>
    </row>
    <row r="14" spans="1:8">
      <c r="A14" s="358">
        <v>2.1</v>
      </c>
      <c r="B14" s="360" t="s">
        <v>625</v>
      </c>
      <c r="C14" s="505">
        <v>0</v>
      </c>
      <c r="D14" s="505">
        <v>0</v>
      </c>
      <c r="E14" s="577">
        <v>0</v>
      </c>
      <c r="F14" s="505">
        <v>0</v>
      </c>
      <c r="G14" s="505">
        <v>0</v>
      </c>
      <c r="H14" s="577">
        <v>0</v>
      </c>
    </row>
    <row r="15" spans="1:8" ht="24.5" customHeight="1">
      <c r="A15" s="358">
        <v>2.2000000000000002</v>
      </c>
      <c r="B15" s="360" t="s">
        <v>626</v>
      </c>
      <c r="C15" s="505">
        <v>0</v>
      </c>
      <c r="D15" s="505">
        <v>0</v>
      </c>
      <c r="E15" s="577">
        <v>0</v>
      </c>
      <c r="F15" s="505">
        <v>0</v>
      </c>
      <c r="G15" s="505">
        <v>0</v>
      </c>
      <c r="H15" s="577">
        <v>0</v>
      </c>
    </row>
    <row r="16" spans="1:8" ht="20.5" customHeight="1">
      <c r="A16" s="358">
        <v>2.2999999999999998</v>
      </c>
      <c r="B16" s="360" t="s">
        <v>627</v>
      </c>
      <c r="C16" s="505">
        <v>-988569949.20000017</v>
      </c>
      <c r="D16" s="505">
        <v>-302566750.57999986</v>
      </c>
      <c r="E16" s="577">
        <v>-1291136699.78</v>
      </c>
      <c r="F16" s="505">
        <v>-706971623.76589978</v>
      </c>
      <c r="G16" s="505">
        <v>-288566788.79159987</v>
      </c>
      <c r="H16" s="577">
        <v>-995538412.55749965</v>
      </c>
    </row>
    <row r="17" spans="1:8">
      <c r="A17" s="358">
        <v>2.4</v>
      </c>
      <c r="B17" s="360" t="s">
        <v>628</v>
      </c>
      <c r="C17" s="505">
        <v>0</v>
      </c>
      <c r="D17" s="505">
        <v>0</v>
      </c>
      <c r="E17" s="577">
        <v>0</v>
      </c>
      <c r="F17" s="505">
        <v>0</v>
      </c>
      <c r="G17" s="505">
        <v>0</v>
      </c>
      <c r="H17" s="577">
        <v>0</v>
      </c>
    </row>
    <row r="18" spans="1:8">
      <c r="A18" s="358">
        <v>3</v>
      </c>
      <c r="B18" s="362" t="s">
        <v>629</v>
      </c>
      <c r="C18" s="505">
        <v>20000149.870000001</v>
      </c>
      <c r="D18" s="505">
        <v>0</v>
      </c>
      <c r="E18" s="577">
        <v>20000149.870000001</v>
      </c>
      <c r="F18" s="505">
        <v>5958500</v>
      </c>
      <c r="G18" s="505">
        <v>0</v>
      </c>
      <c r="H18" s="577">
        <v>5958500</v>
      </c>
    </row>
    <row r="19" spans="1:8">
      <c r="A19" s="358">
        <v>4</v>
      </c>
      <c r="B19" s="362" t="s">
        <v>630</v>
      </c>
      <c r="C19" s="505">
        <v>372170556.12</v>
      </c>
      <c r="D19" s="505">
        <v>160170487.19999999</v>
      </c>
      <c r="E19" s="577">
        <v>532341043.31999999</v>
      </c>
      <c r="F19" s="505">
        <v>323914795.09450006</v>
      </c>
      <c r="G19" s="505">
        <v>119526632.90230002</v>
      </c>
      <c r="H19" s="577">
        <v>443441427.99680007</v>
      </c>
    </row>
    <row r="20" spans="1:8">
      <c r="A20" s="358">
        <v>5</v>
      </c>
      <c r="B20" s="362" t="s">
        <v>631</v>
      </c>
      <c r="C20" s="505">
        <v>-157441493.69</v>
      </c>
      <c r="D20" s="505">
        <v>-122048615.90000002</v>
      </c>
      <c r="E20" s="577">
        <v>-279490109.59000003</v>
      </c>
      <c r="F20" s="505">
        <v>-117556406.11609998</v>
      </c>
      <c r="G20" s="505">
        <v>-123345052.74070007</v>
      </c>
      <c r="H20" s="577">
        <v>-240901458.85680005</v>
      </c>
    </row>
    <row r="21" spans="1:8" ht="24" customHeight="1">
      <c r="A21" s="358">
        <v>6</v>
      </c>
      <c r="B21" s="362" t="s">
        <v>632</v>
      </c>
      <c r="C21" s="505">
        <v>9096973.4699999988</v>
      </c>
      <c r="D21" s="505">
        <v>2790315.4300000006</v>
      </c>
      <c r="E21" s="577">
        <v>11887288.899999999</v>
      </c>
      <c r="F21" s="505">
        <v>9558987.0110000018</v>
      </c>
      <c r="G21" s="505">
        <v>1260637.3609</v>
      </c>
      <c r="H21" s="577">
        <v>10819624.371900002</v>
      </c>
    </row>
    <row r="22" spans="1:8" ht="18.5" customHeight="1">
      <c r="A22" s="358">
        <v>7</v>
      </c>
      <c r="B22" s="362" t="s">
        <v>633</v>
      </c>
      <c r="C22" s="505">
        <v>0</v>
      </c>
      <c r="D22" s="505">
        <v>0</v>
      </c>
      <c r="E22" s="577">
        <v>0</v>
      </c>
      <c r="F22" s="505">
        <v>0</v>
      </c>
      <c r="G22" s="505">
        <v>0</v>
      </c>
      <c r="H22" s="577">
        <v>0</v>
      </c>
    </row>
    <row r="23" spans="1:8" ht="25.5" customHeight="1">
      <c r="A23" s="358">
        <v>8</v>
      </c>
      <c r="B23" s="363" t="s">
        <v>634</v>
      </c>
      <c r="C23" s="505">
        <v>89317523.810000002</v>
      </c>
      <c r="D23" s="505">
        <v>0</v>
      </c>
      <c r="E23" s="577">
        <v>89317523.810000002</v>
      </c>
      <c r="F23" s="505">
        <v>0</v>
      </c>
      <c r="G23" s="505">
        <v>34710871.711000003</v>
      </c>
      <c r="H23" s="577">
        <v>34710871.711000003</v>
      </c>
    </row>
    <row r="24" spans="1:8" ht="34.5" customHeight="1">
      <c r="A24" s="358">
        <v>9</v>
      </c>
      <c r="B24" s="363" t="s">
        <v>635</v>
      </c>
      <c r="C24" s="505">
        <v>0</v>
      </c>
      <c r="D24" s="505">
        <v>0</v>
      </c>
      <c r="E24" s="577">
        <v>0</v>
      </c>
      <c r="F24" s="505">
        <v>0</v>
      </c>
      <c r="G24" s="505">
        <v>0</v>
      </c>
      <c r="H24" s="577">
        <v>0</v>
      </c>
    </row>
    <row r="25" spans="1:8">
      <c r="A25" s="358">
        <v>10</v>
      </c>
      <c r="B25" s="362" t="s">
        <v>636</v>
      </c>
      <c r="C25" s="505">
        <v>273831389.38000011</v>
      </c>
      <c r="D25" s="505">
        <v>0</v>
      </c>
      <c r="E25" s="577">
        <v>273831389.38000011</v>
      </c>
      <c r="F25" s="505">
        <v>412840155.95059955</v>
      </c>
      <c r="G25" s="505">
        <v>0</v>
      </c>
      <c r="H25" s="577">
        <v>412840155.95059955</v>
      </c>
    </row>
    <row r="26" spans="1:8">
      <c r="A26" s="358">
        <v>11</v>
      </c>
      <c r="B26" s="364" t="s">
        <v>637</v>
      </c>
      <c r="C26" s="505">
        <v>3241086.27</v>
      </c>
      <c r="D26" s="505">
        <v>0</v>
      </c>
      <c r="E26" s="577">
        <v>3241086.27</v>
      </c>
      <c r="F26" s="505">
        <v>1536533.4306000001</v>
      </c>
      <c r="G26" s="505">
        <v>0</v>
      </c>
      <c r="H26" s="577">
        <v>1536533.4306000001</v>
      </c>
    </row>
    <row r="27" spans="1:8">
      <c r="A27" s="358">
        <v>12</v>
      </c>
      <c r="B27" s="362" t="s">
        <v>638</v>
      </c>
      <c r="C27" s="505">
        <v>15165334.769999998</v>
      </c>
      <c r="D27" s="505">
        <v>607096.6</v>
      </c>
      <c r="E27" s="577">
        <v>15772431.369999997</v>
      </c>
      <c r="F27" s="505">
        <v>3253606.0388999986</v>
      </c>
      <c r="G27" s="505">
        <v>11305364.2928</v>
      </c>
      <c r="H27" s="577">
        <v>14558970.331699999</v>
      </c>
    </row>
    <row r="28" spans="1:8">
      <c r="A28" s="358">
        <v>13</v>
      </c>
      <c r="B28" s="365" t="s">
        <v>639</v>
      </c>
      <c r="C28" s="505">
        <v>-64760025.989999995</v>
      </c>
      <c r="D28" s="505">
        <v>-36200191.409999996</v>
      </c>
      <c r="E28" s="577">
        <v>-100960217.39999999</v>
      </c>
      <c r="F28" s="505">
        <v>-55245948.047299996</v>
      </c>
      <c r="G28" s="505">
        <v>-28299778.95449999</v>
      </c>
      <c r="H28" s="577">
        <v>-83545727.001799986</v>
      </c>
    </row>
    <row r="29" spans="1:8">
      <c r="A29" s="358">
        <v>14</v>
      </c>
      <c r="B29" s="366" t="s">
        <v>640</v>
      </c>
      <c r="C29" s="505">
        <v>-391911381.48999995</v>
      </c>
      <c r="D29" s="505">
        <v>-19007528.109999999</v>
      </c>
      <c r="E29" s="577">
        <v>-410918909.59999996</v>
      </c>
      <c r="F29" s="505">
        <v>-312842003.36049998</v>
      </c>
      <c r="G29" s="505">
        <v>-16475170.140000001</v>
      </c>
      <c r="H29" s="577">
        <v>-329317173.50049996</v>
      </c>
    </row>
    <row r="30" spans="1:8">
      <c r="A30" s="358">
        <v>14.1</v>
      </c>
      <c r="B30" s="335" t="s">
        <v>641</v>
      </c>
      <c r="C30" s="505">
        <v>-350036777.05999994</v>
      </c>
      <c r="D30" s="505">
        <v>0</v>
      </c>
      <c r="E30" s="577">
        <v>-350036777.05999994</v>
      </c>
      <c r="F30" s="505">
        <v>-276562866.69479996</v>
      </c>
      <c r="G30" s="505">
        <v>-3279241.0600000005</v>
      </c>
      <c r="H30" s="577">
        <v>-279842107.75479996</v>
      </c>
    </row>
    <row r="31" spans="1:8">
      <c r="A31" s="358">
        <v>14.2</v>
      </c>
      <c r="B31" s="335" t="s">
        <v>642</v>
      </c>
      <c r="C31" s="505">
        <v>-41874604.430000007</v>
      </c>
      <c r="D31" s="505">
        <v>-19007528.109999999</v>
      </c>
      <c r="E31" s="577">
        <v>-60882132.540000007</v>
      </c>
      <c r="F31" s="505">
        <v>-36279136.665700004</v>
      </c>
      <c r="G31" s="505">
        <v>-13195929.08</v>
      </c>
      <c r="H31" s="577">
        <v>-49475065.745700002</v>
      </c>
    </row>
    <row r="32" spans="1:8">
      <c r="A32" s="358">
        <v>15</v>
      </c>
      <c r="B32" s="362" t="s">
        <v>643</v>
      </c>
      <c r="C32" s="505">
        <v>-89223546</v>
      </c>
      <c r="D32" s="505">
        <v>0</v>
      </c>
      <c r="E32" s="577">
        <v>-89223546</v>
      </c>
      <c r="F32" s="505">
        <v>-76766483.935000002</v>
      </c>
      <c r="G32" s="505">
        <v>0</v>
      </c>
      <c r="H32" s="577">
        <v>-76766483.935000002</v>
      </c>
    </row>
    <row r="33" spans="1:8" ht="22.5" customHeight="1">
      <c r="A33" s="358">
        <v>16</v>
      </c>
      <c r="B33" s="333" t="s">
        <v>644</v>
      </c>
      <c r="C33" s="505">
        <v>1024856.1899999997</v>
      </c>
      <c r="D33" s="505">
        <v>769620.69</v>
      </c>
      <c r="E33" s="577">
        <v>1794476.8799999997</v>
      </c>
      <c r="F33" s="505">
        <v>2545184.1659000013</v>
      </c>
      <c r="G33" s="505">
        <v>2675124.2534999987</v>
      </c>
      <c r="H33" s="577">
        <v>5220308.4194</v>
      </c>
    </row>
    <row r="34" spans="1:8">
      <c r="A34" s="358">
        <v>17</v>
      </c>
      <c r="B34" s="362" t="s">
        <v>645</v>
      </c>
      <c r="C34" s="505">
        <v>-378446.25999999995</v>
      </c>
      <c r="D34" s="505">
        <v>-523899.78999999986</v>
      </c>
      <c r="E34" s="577">
        <v>-902346.04999999981</v>
      </c>
      <c r="F34" s="505">
        <v>-4625833.4917000001</v>
      </c>
      <c r="G34" s="505">
        <v>-94829.810999999987</v>
      </c>
      <c r="H34" s="577">
        <v>-4720663.3026999999</v>
      </c>
    </row>
    <row r="35" spans="1:8">
      <c r="A35" s="358">
        <v>17.100000000000001</v>
      </c>
      <c r="B35" s="335" t="s">
        <v>646</v>
      </c>
      <c r="C35" s="505">
        <v>-378446.25999999995</v>
      </c>
      <c r="D35" s="505">
        <v>-523899.78999999986</v>
      </c>
      <c r="E35" s="577">
        <v>-902346.04999999981</v>
      </c>
      <c r="F35" s="505">
        <v>-2625833.4917000001</v>
      </c>
      <c r="G35" s="505">
        <v>-94829.810999999987</v>
      </c>
      <c r="H35" s="577">
        <v>-2720663.3026999999</v>
      </c>
    </row>
    <row r="36" spans="1:8">
      <c r="A36" s="358">
        <v>17.2</v>
      </c>
      <c r="B36" s="335" t="s">
        <v>647</v>
      </c>
      <c r="C36" s="505">
        <v>0</v>
      </c>
      <c r="D36" s="505">
        <v>0</v>
      </c>
      <c r="E36" s="577">
        <v>0</v>
      </c>
      <c r="F36" s="505">
        <v>-2000000</v>
      </c>
      <c r="G36" s="505">
        <v>0</v>
      </c>
      <c r="H36" s="577">
        <v>-2000000</v>
      </c>
    </row>
    <row r="37" spans="1:8" ht="41.5" customHeight="1">
      <c r="A37" s="358">
        <v>18</v>
      </c>
      <c r="B37" s="367" t="s">
        <v>648</v>
      </c>
      <c r="C37" s="505">
        <v>-127034375.92999999</v>
      </c>
      <c r="D37" s="505">
        <v>-10381880.039999995</v>
      </c>
      <c r="E37" s="577">
        <v>-137416255.97</v>
      </c>
      <c r="F37" s="505">
        <v>-158064837.82750002</v>
      </c>
      <c r="G37" s="580">
        <v>46112628.712700002</v>
      </c>
      <c r="H37" s="577">
        <v>-111952209.11480001</v>
      </c>
    </row>
    <row r="38" spans="1:8">
      <c r="A38" s="358">
        <v>18.100000000000001</v>
      </c>
      <c r="B38" s="368" t="s">
        <v>649</v>
      </c>
      <c r="C38" s="505">
        <v>-975548.2</v>
      </c>
      <c r="D38" s="505">
        <v>1983.2900000000063</v>
      </c>
      <c r="E38" s="577">
        <v>-973564.90999999992</v>
      </c>
      <c r="F38" s="505">
        <v>-382609.06449999998</v>
      </c>
      <c r="G38" s="505">
        <v>1250739.8256000001</v>
      </c>
      <c r="H38" s="577">
        <v>868130.76110000012</v>
      </c>
    </row>
    <row r="39" spans="1:8">
      <c r="A39" s="358">
        <v>18.2</v>
      </c>
      <c r="B39" s="368" t="s">
        <v>650</v>
      </c>
      <c r="C39" s="505">
        <v>-126058827.72999999</v>
      </c>
      <c r="D39" s="505">
        <v>-10383863.329999994</v>
      </c>
      <c r="E39" s="577">
        <v>-136442691.05999997</v>
      </c>
      <c r="F39" s="505">
        <v>-157682228.76300001</v>
      </c>
      <c r="G39" s="505">
        <v>44861888.887100004</v>
      </c>
      <c r="H39" s="577">
        <v>-112820339.8759</v>
      </c>
    </row>
    <row r="40" spans="1:8" ht="24.5" customHeight="1">
      <c r="A40" s="358">
        <v>19</v>
      </c>
      <c r="B40" s="367" t="s">
        <v>651</v>
      </c>
      <c r="C40" s="505">
        <v>0</v>
      </c>
      <c r="D40" s="505">
        <v>0</v>
      </c>
      <c r="E40" s="577">
        <v>0</v>
      </c>
      <c r="F40" s="505">
        <v>0</v>
      </c>
      <c r="G40" s="505">
        <v>0</v>
      </c>
      <c r="H40" s="577">
        <v>0</v>
      </c>
    </row>
    <row r="41" spans="1:8" ht="17.5" customHeight="1">
      <c r="A41" s="358">
        <v>20</v>
      </c>
      <c r="B41" s="367" t="s">
        <v>652</v>
      </c>
      <c r="C41" s="505">
        <v>-1557023.3899999992</v>
      </c>
      <c r="D41" s="505">
        <v>0</v>
      </c>
      <c r="E41" s="577">
        <v>-1557023.3899999992</v>
      </c>
      <c r="F41" s="505">
        <v>0</v>
      </c>
      <c r="G41" s="505">
        <v>0</v>
      </c>
      <c r="H41" s="577">
        <v>0</v>
      </c>
    </row>
    <row r="42" spans="1:8" ht="26.5" customHeight="1">
      <c r="A42" s="358">
        <v>21</v>
      </c>
      <c r="B42" s="367" t="s">
        <v>653</v>
      </c>
      <c r="C42" s="505">
        <v>0</v>
      </c>
      <c r="D42" s="505">
        <v>0</v>
      </c>
      <c r="E42" s="577">
        <v>0</v>
      </c>
      <c r="F42" s="505">
        <v>0</v>
      </c>
      <c r="G42" s="505">
        <v>0</v>
      </c>
      <c r="H42" s="577">
        <v>0</v>
      </c>
    </row>
    <row r="43" spans="1:8">
      <c r="A43" s="358">
        <v>22</v>
      </c>
      <c r="B43" s="369" t="s">
        <v>654</v>
      </c>
      <c r="C43" s="505">
        <v>738069993.89999843</v>
      </c>
      <c r="D43" s="505">
        <v>524062930.31999987</v>
      </c>
      <c r="E43" s="577">
        <v>1262132924.2199984</v>
      </c>
      <c r="F43" s="505">
        <v>842161508.04730296</v>
      </c>
      <c r="G43" s="505">
        <v>386954548.23860002</v>
      </c>
      <c r="H43" s="577">
        <v>1229116056.285903</v>
      </c>
    </row>
    <row r="44" spans="1:8">
      <c r="A44" s="358">
        <v>23</v>
      </c>
      <c r="B44" s="369" t="s">
        <v>655</v>
      </c>
      <c r="C44" s="505">
        <v>182242552.22999996</v>
      </c>
      <c r="D44" s="505">
        <v>0</v>
      </c>
      <c r="E44" s="577">
        <v>182242552.22999996</v>
      </c>
      <c r="F44" s="505">
        <v>246293752.08880001</v>
      </c>
      <c r="G44" s="505">
        <v>0</v>
      </c>
      <c r="H44" s="577">
        <v>246293752.08880001</v>
      </c>
    </row>
    <row r="45" spans="1:8">
      <c r="A45" s="358">
        <v>24</v>
      </c>
      <c r="B45" s="370" t="s">
        <v>656</v>
      </c>
      <c r="C45" s="505">
        <v>555827441.66999841</v>
      </c>
      <c r="D45" s="505">
        <v>524062930.31999987</v>
      </c>
      <c r="E45" s="577">
        <v>1079890371.9899983</v>
      </c>
      <c r="F45" s="505">
        <v>595867755.95850301</v>
      </c>
      <c r="G45" s="505">
        <v>386954548.23860002</v>
      </c>
      <c r="H45" s="577">
        <v>982822304.19710302</v>
      </c>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zoomScale="85" zoomScaleNormal="85" workbookViewId="0"/>
  </sheetViews>
  <sheetFormatPr defaultRowHeight="14.5"/>
  <cols>
    <col min="1" max="1" width="8.81640625" style="355"/>
    <col min="2" max="2" width="87.6328125" bestFit="1" customWidth="1"/>
    <col min="3" max="5" width="15.453125" style="502" customWidth="1"/>
    <col min="6" max="8" width="15.453125" customWidth="1"/>
  </cols>
  <sheetData>
    <row r="1" spans="1:12" s="5" customFormat="1" ht="14">
      <c r="A1" s="2" t="s">
        <v>30</v>
      </c>
      <c r="B1" s="3" t="str">
        <f>'Info '!C2</f>
        <v>JSC TBC Bank</v>
      </c>
      <c r="C1" s="497"/>
      <c r="D1" s="498"/>
      <c r="E1" s="498"/>
      <c r="F1" s="4"/>
      <c r="G1" s="4"/>
    </row>
    <row r="2" spans="1:12" s="5" customFormat="1" ht="14">
      <c r="A2" s="2" t="s">
        <v>31</v>
      </c>
      <c r="B2" s="283">
        <f>'1. key ratios '!B2</f>
        <v>45291</v>
      </c>
      <c r="C2" s="499"/>
      <c r="D2" s="500"/>
      <c r="E2" s="500"/>
      <c r="F2" s="7"/>
      <c r="G2" s="7"/>
      <c r="H2" s="8"/>
    </row>
    <row r="3" spans="1:12" ht="15" thickBot="1">
      <c r="A3"/>
    </row>
    <row r="4" spans="1:12">
      <c r="A4" s="696" t="s">
        <v>6</v>
      </c>
      <c r="B4" s="697" t="s">
        <v>94</v>
      </c>
      <c r="C4" s="687" t="s">
        <v>558</v>
      </c>
      <c r="D4" s="687"/>
      <c r="E4" s="687"/>
      <c r="F4" s="698" t="s">
        <v>559</v>
      </c>
      <c r="G4" s="698"/>
      <c r="H4" s="699"/>
    </row>
    <row r="5" spans="1:12">
      <c r="A5" s="696"/>
      <c r="B5" s="697"/>
      <c r="C5" s="507" t="s">
        <v>32</v>
      </c>
      <c r="D5" s="507" t="s">
        <v>33</v>
      </c>
      <c r="E5" s="507" t="s">
        <v>34</v>
      </c>
      <c r="F5" s="357" t="s">
        <v>32</v>
      </c>
      <c r="G5" s="357" t="s">
        <v>33</v>
      </c>
      <c r="H5" s="357" t="s">
        <v>34</v>
      </c>
    </row>
    <row r="6" spans="1:12">
      <c r="A6" s="342">
        <v>1</v>
      </c>
      <c r="B6" s="371" t="s">
        <v>657</v>
      </c>
      <c r="C6" s="581">
        <v>0</v>
      </c>
      <c r="D6" s="581">
        <v>0</v>
      </c>
      <c r="E6" s="582">
        <v>0</v>
      </c>
      <c r="F6" s="581">
        <v>0</v>
      </c>
      <c r="G6" s="581">
        <v>0</v>
      </c>
      <c r="H6" s="583">
        <v>0</v>
      </c>
      <c r="J6" s="506"/>
      <c r="L6" s="509"/>
    </row>
    <row r="7" spans="1:12">
      <c r="A7" s="342">
        <v>2</v>
      </c>
      <c r="B7" s="371" t="s">
        <v>196</v>
      </c>
      <c r="C7" s="581">
        <v>0</v>
      </c>
      <c r="D7" s="581">
        <v>0</v>
      </c>
      <c r="E7" s="582">
        <v>0</v>
      </c>
      <c r="F7" s="581">
        <v>0</v>
      </c>
      <c r="G7" s="581">
        <v>0</v>
      </c>
      <c r="H7" s="583">
        <v>0</v>
      </c>
      <c r="J7" s="506"/>
      <c r="L7" s="509"/>
    </row>
    <row r="8" spans="1:12">
      <c r="A8" s="342">
        <v>3</v>
      </c>
      <c r="B8" s="371" t="s">
        <v>206</v>
      </c>
      <c r="C8" s="581">
        <v>4213387820.5107799</v>
      </c>
      <c r="D8" s="581">
        <v>5723418536.0161915</v>
      </c>
      <c r="E8" s="582">
        <v>9936806356.5269718</v>
      </c>
      <c r="F8" s="581">
        <v>3789558206.6007018</v>
      </c>
      <c r="G8" s="581">
        <v>4968976728.1494703</v>
      </c>
      <c r="H8" s="583">
        <v>8758534934.7501717</v>
      </c>
      <c r="J8" s="506"/>
      <c r="L8" s="509"/>
    </row>
    <row r="9" spans="1:12">
      <c r="A9" s="342">
        <v>3.1</v>
      </c>
      <c r="B9" s="372" t="s">
        <v>197</v>
      </c>
      <c r="C9" s="581">
        <v>3725985656.68788</v>
      </c>
      <c r="D9" s="581">
        <v>5518143491.4520798</v>
      </c>
      <c r="E9" s="582">
        <v>9244129148.1399593</v>
      </c>
      <c r="F9" s="581">
        <v>3271835363.00737</v>
      </c>
      <c r="G9" s="581">
        <v>4659846972.6414003</v>
      </c>
      <c r="H9" s="583">
        <v>7931682335.6487703</v>
      </c>
      <c r="J9" s="506"/>
      <c r="L9" s="509"/>
    </row>
    <row r="10" spans="1:12">
      <c r="A10" s="342">
        <v>3.2</v>
      </c>
      <c r="B10" s="372" t="s">
        <v>193</v>
      </c>
      <c r="C10" s="581">
        <v>487402163.8229</v>
      </c>
      <c r="D10" s="581">
        <v>205275044.56411201</v>
      </c>
      <c r="E10" s="582">
        <v>692677208.387012</v>
      </c>
      <c r="F10" s="581">
        <v>517722843.59333199</v>
      </c>
      <c r="G10" s="581">
        <v>309129755.50806999</v>
      </c>
      <c r="H10" s="583">
        <v>826852599.10140204</v>
      </c>
      <c r="J10" s="506"/>
      <c r="L10" s="509"/>
    </row>
    <row r="11" spans="1:12">
      <c r="A11" s="342">
        <v>4</v>
      </c>
      <c r="B11" s="373" t="s">
        <v>195</v>
      </c>
      <c r="C11" s="581">
        <v>1422375900</v>
      </c>
      <c r="D11" s="581">
        <v>0</v>
      </c>
      <c r="E11" s="582">
        <v>1422375900</v>
      </c>
      <c r="F11" s="581">
        <v>1234127500</v>
      </c>
      <c r="G11" s="581">
        <v>0</v>
      </c>
      <c r="H11" s="583">
        <v>1234127500</v>
      </c>
      <c r="J11" s="506"/>
      <c r="L11" s="509"/>
    </row>
    <row r="12" spans="1:12">
      <c r="A12" s="342">
        <v>4.0999999999999996</v>
      </c>
      <c r="B12" s="372" t="s">
        <v>179</v>
      </c>
      <c r="C12" s="581">
        <v>1422375900</v>
      </c>
      <c r="D12" s="581">
        <v>0</v>
      </c>
      <c r="E12" s="582">
        <v>1422375900</v>
      </c>
      <c r="F12" s="581">
        <v>1234127500</v>
      </c>
      <c r="G12" s="581">
        <v>0</v>
      </c>
      <c r="H12" s="583">
        <v>1234127500</v>
      </c>
      <c r="J12" s="506"/>
      <c r="L12" s="509"/>
    </row>
    <row r="13" spans="1:12">
      <c r="A13" s="342">
        <v>4.2</v>
      </c>
      <c r="B13" s="372" t="s">
        <v>180</v>
      </c>
      <c r="C13" s="581">
        <v>0</v>
      </c>
      <c r="D13" s="581">
        <v>0</v>
      </c>
      <c r="E13" s="582">
        <v>0</v>
      </c>
      <c r="F13" s="581">
        <v>0</v>
      </c>
      <c r="G13" s="581">
        <v>0</v>
      </c>
      <c r="H13" s="583">
        <v>0</v>
      </c>
      <c r="J13" s="506"/>
      <c r="L13" s="509"/>
    </row>
    <row r="14" spans="1:12">
      <c r="A14" s="342">
        <v>5</v>
      </c>
      <c r="B14" s="373" t="s">
        <v>205</v>
      </c>
      <c r="C14" s="581">
        <v>21396666022.480453</v>
      </c>
      <c r="D14" s="581">
        <v>27648071631.586514</v>
      </c>
      <c r="E14" s="582">
        <v>49044737654.066971</v>
      </c>
      <c r="F14" s="581">
        <v>16212642992.629417</v>
      </c>
      <c r="G14" s="581">
        <v>22212029391.763039</v>
      </c>
      <c r="H14" s="583">
        <v>38424672384.392456</v>
      </c>
      <c r="J14" s="506"/>
      <c r="L14" s="509"/>
    </row>
    <row r="15" spans="1:12">
      <c r="A15" s="342">
        <v>5.0999999999999996</v>
      </c>
      <c r="B15" s="374" t="s">
        <v>183</v>
      </c>
      <c r="C15" s="581">
        <v>520335094.860039</v>
      </c>
      <c r="D15" s="581">
        <v>618941353.87859702</v>
      </c>
      <c r="E15" s="582">
        <v>1139276448.738636</v>
      </c>
      <c r="F15" s="581">
        <v>429205785.52461499</v>
      </c>
      <c r="G15" s="581">
        <v>310379599.60587502</v>
      </c>
      <c r="H15" s="583">
        <v>739585385.13049006</v>
      </c>
      <c r="J15" s="506"/>
      <c r="L15" s="509"/>
    </row>
    <row r="16" spans="1:12">
      <c r="A16" s="342">
        <v>5.2</v>
      </c>
      <c r="B16" s="374" t="s">
        <v>182</v>
      </c>
      <c r="C16" s="581">
        <v>252359339.44716001</v>
      </c>
      <c r="D16" s="581">
        <v>2158816.1392919999</v>
      </c>
      <c r="E16" s="582">
        <v>254518155.58645201</v>
      </c>
      <c r="F16" s="581">
        <v>225088358.31099999</v>
      </c>
      <c r="G16" s="581">
        <v>2947087.9635600001</v>
      </c>
      <c r="H16" s="583">
        <v>228035446.27455997</v>
      </c>
      <c r="J16" s="506"/>
      <c r="L16" s="509"/>
    </row>
    <row r="17" spans="1:12">
      <c r="A17" s="342">
        <v>5.3</v>
      </c>
      <c r="B17" s="374" t="s">
        <v>181</v>
      </c>
      <c r="C17" s="581">
        <v>14806304330.837969</v>
      </c>
      <c r="D17" s="581">
        <v>21887408265.965801</v>
      </c>
      <c r="E17" s="582">
        <v>36693712596.803772</v>
      </c>
      <c r="F17" s="581">
        <v>11512005868.137413</v>
      </c>
      <c r="G17" s="581">
        <v>19293627841.847343</v>
      </c>
      <c r="H17" s="583">
        <v>30805633709.984756</v>
      </c>
      <c r="J17" s="506"/>
      <c r="L17" s="509"/>
    </row>
    <row r="18" spans="1:12">
      <c r="A18" s="342" t="s">
        <v>15</v>
      </c>
      <c r="B18" s="375" t="s">
        <v>36</v>
      </c>
      <c r="C18" s="581">
        <v>8767922585.8439007</v>
      </c>
      <c r="D18" s="581">
        <v>9472528559.9107399</v>
      </c>
      <c r="E18" s="582">
        <v>18240451145.754639</v>
      </c>
      <c r="F18" s="581">
        <v>6742683784.6241999</v>
      </c>
      <c r="G18" s="581">
        <v>9152238145.5759907</v>
      </c>
      <c r="H18" s="583">
        <v>15894921930.200191</v>
      </c>
      <c r="J18" s="506"/>
      <c r="L18" s="509"/>
    </row>
    <row r="19" spans="1:12">
      <c r="A19" s="342" t="s">
        <v>16</v>
      </c>
      <c r="B19" s="375" t="s">
        <v>37</v>
      </c>
      <c r="C19" s="581">
        <v>2841857887.6526999</v>
      </c>
      <c r="D19" s="581">
        <v>6358806407.6874599</v>
      </c>
      <c r="E19" s="582">
        <v>9200664295.3401604</v>
      </c>
      <c r="F19" s="581">
        <v>2445955809.2062998</v>
      </c>
      <c r="G19" s="581">
        <v>5441022756.0987902</v>
      </c>
      <c r="H19" s="583">
        <v>7886978565.30509</v>
      </c>
      <c r="J19" s="506"/>
      <c r="L19" s="509"/>
    </row>
    <row r="20" spans="1:12">
      <c r="A20" s="342" t="s">
        <v>17</v>
      </c>
      <c r="B20" s="375" t="s">
        <v>38</v>
      </c>
      <c r="C20" s="581">
        <v>0</v>
      </c>
      <c r="D20" s="581">
        <v>0</v>
      </c>
      <c r="E20" s="582">
        <v>0</v>
      </c>
      <c r="F20" s="581">
        <v>0</v>
      </c>
      <c r="G20" s="581">
        <v>0</v>
      </c>
      <c r="H20" s="583">
        <v>0</v>
      </c>
      <c r="J20" s="506"/>
      <c r="L20" s="509"/>
    </row>
    <row r="21" spans="1:12">
      <c r="A21" s="342" t="s">
        <v>18</v>
      </c>
      <c r="B21" s="375" t="s">
        <v>39</v>
      </c>
      <c r="C21" s="581">
        <v>2223288885.3255901</v>
      </c>
      <c r="D21" s="581">
        <v>4979541251.2799702</v>
      </c>
      <c r="E21" s="582">
        <v>7202830136.6055603</v>
      </c>
      <c r="F21" s="581">
        <v>1882476968.1489301</v>
      </c>
      <c r="G21" s="581">
        <v>4302264395.2454796</v>
      </c>
      <c r="H21" s="583">
        <v>6184741363.3944092</v>
      </c>
      <c r="J21" s="506"/>
      <c r="L21" s="509"/>
    </row>
    <row r="22" spans="1:12">
      <c r="A22" s="342" t="s">
        <v>19</v>
      </c>
      <c r="B22" s="375" t="s">
        <v>40</v>
      </c>
      <c r="C22" s="581">
        <v>973234972.01577795</v>
      </c>
      <c r="D22" s="581">
        <v>1076532047.08763</v>
      </c>
      <c r="E22" s="582">
        <v>2049767019.1034079</v>
      </c>
      <c r="F22" s="581">
        <v>440889306.15798402</v>
      </c>
      <c r="G22" s="581">
        <v>398102544.92708302</v>
      </c>
      <c r="H22" s="583">
        <v>838991851.08506703</v>
      </c>
      <c r="J22" s="506"/>
      <c r="L22" s="509"/>
    </row>
    <row r="23" spans="1:12">
      <c r="A23" s="342">
        <v>5.4</v>
      </c>
      <c r="B23" s="374" t="s">
        <v>184</v>
      </c>
      <c r="C23" s="581">
        <v>4108265580.0282302</v>
      </c>
      <c r="D23" s="581">
        <v>4102822930.6956401</v>
      </c>
      <c r="E23" s="582">
        <v>8211088510.7238703</v>
      </c>
      <c r="F23" s="581">
        <v>2792773134.1591401</v>
      </c>
      <c r="G23" s="581">
        <v>1869348173.6942501</v>
      </c>
      <c r="H23" s="583">
        <v>4662121307.8533897</v>
      </c>
      <c r="J23" s="506"/>
      <c r="L23" s="509"/>
    </row>
    <row r="24" spans="1:12">
      <c r="A24" s="342">
        <v>5.5</v>
      </c>
      <c r="B24" s="374" t="s">
        <v>185</v>
      </c>
      <c r="C24" s="581">
        <v>2043204.899865</v>
      </c>
      <c r="D24" s="581">
        <v>54442182.053056002</v>
      </c>
      <c r="E24" s="582">
        <v>56485386.952921003</v>
      </c>
      <c r="F24" s="581">
        <v>2052782.1615810001</v>
      </c>
      <c r="G24" s="581">
        <v>657244.80487500003</v>
      </c>
      <c r="H24" s="583">
        <v>2710026.9664560002</v>
      </c>
      <c r="J24" s="506"/>
      <c r="L24" s="509"/>
    </row>
    <row r="25" spans="1:12">
      <c r="A25" s="342">
        <v>5.6</v>
      </c>
      <c r="B25" s="374" t="s">
        <v>186</v>
      </c>
      <c r="C25" s="581">
        <v>17757222.960843999</v>
      </c>
      <c r="D25" s="581">
        <v>529919.37600000005</v>
      </c>
      <c r="E25" s="582">
        <v>18287142.336843997</v>
      </c>
      <c r="F25" s="581">
        <v>10354807.752520001</v>
      </c>
      <c r="G25" s="581">
        <v>0</v>
      </c>
      <c r="H25" s="583">
        <v>10354807.752520001</v>
      </c>
      <c r="J25" s="506"/>
      <c r="L25" s="509"/>
    </row>
    <row r="26" spans="1:12">
      <c r="A26" s="342">
        <v>5.7</v>
      </c>
      <c r="B26" s="374" t="s">
        <v>40</v>
      </c>
      <c r="C26" s="581">
        <v>1689601249.4463501</v>
      </c>
      <c r="D26" s="581">
        <v>981768163.47813106</v>
      </c>
      <c r="E26" s="582">
        <v>2671369412.9244814</v>
      </c>
      <c r="F26" s="581">
        <v>1241162256.5831499</v>
      </c>
      <c r="G26" s="581">
        <v>735069443.84713495</v>
      </c>
      <c r="H26" s="583">
        <v>1976231700.430285</v>
      </c>
      <c r="J26" s="506"/>
      <c r="L26" s="509"/>
    </row>
    <row r="27" spans="1:12">
      <c r="A27" s="342">
        <v>6</v>
      </c>
      <c r="B27" s="376" t="s">
        <v>658</v>
      </c>
      <c r="C27" s="581">
        <v>456799101.16000003</v>
      </c>
      <c r="D27" s="581">
        <v>592215871.02088904</v>
      </c>
      <c r="E27" s="582">
        <v>1049014972.1808891</v>
      </c>
      <c r="F27" s="581">
        <v>431363313.5</v>
      </c>
      <c r="G27" s="581">
        <v>619861396.14405596</v>
      </c>
      <c r="H27" s="583">
        <v>1051224709.644056</v>
      </c>
      <c r="J27" s="506"/>
      <c r="L27" s="509"/>
    </row>
    <row r="28" spans="1:12">
      <c r="A28" s="342">
        <v>7</v>
      </c>
      <c r="B28" s="376" t="s">
        <v>659</v>
      </c>
      <c r="C28" s="581">
        <v>1119309721.8199999</v>
      </c>
      <c r="D28" s="581">
        <v>1027305341.17037</v>
      </c>
      <c r="E28" s="582">
        <v>2146615062.9903698</v>
      </c>
      <c r="F28" s="581">
        <v>983781740.28999996</v>
      </c>
      <c r="G28" s="581">
        <v>941001559.25457597</v>
      </c>
      <c r="H28" s="583">
        <v>1924783299.5445759</v>
      </c>
      <c r="J28" s="506"/>
      <c r="L28" s="509"/>
    </row>
    <row r="29" spans="1:12">
      <c r="A29" s="342">
        <v>8</v>
      </c>
      <c r="B29" s="376" t="s">
        <v>194</v>
      </c>
      <c r="C29" s="581">
        <v>105479117.39</v>
      </c>
      <c r="D29" s="581">
        <v>179139951.50041801</v>
      </c>
      <c r="E29" s="582">
        <v>284619068.89041799</v>
      </c>
      <c r="F29" s="581">
        <v>42488497.810000002</v>
      </c>
      <c r="G29" s="581">
        <v>190496615.502592</v>
      </c>
      <c r="H29" s="583">
        <v>232985113.312592</v>
      </c>
      <c r="J29" s="506"/>
      <c r="L29" s="509"/>
    </row>
    <row r="30" spans="1:12">
      <c r="A30" s="342">
        <v>9</v>
      </c>
      <c r="B30" s="377" t="s">
        <v>211</v>
      </c>
      <c r="C30" s="581">
        <v>1805862382.2405</v>
      </c>
      <c r="D30" s="581">
        <v>6397593733.5848408</v>
      </c>
      <c r="E30" s="582">
        <v>8203456115.8253403</v>
      </c>
      <c r="F30" s="581">
        <v>1543254335.8571999</v>
      </c>
      <c r="G30" s="581">
        <v>6357380408.1270905</v>
      </c>
      <c r="H30" s="583">
        <v>7900634743.9842901</v>
      </c>
      <c r="J30" s="506"/>
      <c r="L30" s="509"/>
    </row>
    <row r="31" spans="1:12">
      <c r="A31" s="342">
        <v>9.1</v>
      </c>
      <c r="B31" s="378" t="s">
        <v>201</v>
      </c>
      <c r="C31" s="581">
        <v>1554221300.2372999</v>
      </c>
      <c r="D31" s="581">
        <v>2538402847.1462402</v>
      </c>
      <c r="E31" s="582">
        <v>4092624147.3835402</v>
      </c>
      <c r="F31" s="581">
        <v>1101599279.2839999</v>
      </c>
      <c r="G31" s="581">
        <v>2845900814.7501702</v>
      </c>
      <c r="H31" s="583">
        <v>3947500094.0341702</v>
      </c>
      <c r="J31" s="506"/>
      <c r="L31" s="509"/>
    </row>
    <row r="32" spans="1:12">
      <c r="A32" s="342">
        <v>9.1999999999999993</v>
      </c>
      <c r="B32" s="378" t="s">
        <v>202</v>
      </c>
      <c r="C32" s="581">
        <v>251641082.00319999</v>
      </c>
      <c r="D32" s="581">
        <v>3839553906.4386001</v>
      </c>
      <c r="E32" s="582">
        <v>4091194988.4418001</v>
      </c>
      <c r="F32" s="581">
        <v>441655056.57319999</v>
      </c>
      <c r="G32" s="581">
        <v>3492442553.3769202</v>
      </c>
      <c r="H32" s="583">
        <v>3934097609.95012</v>
      </c>
      <c r="J32" s="506"/>
      <c r="L32" s="509"/>
    </row>
    <row r="33" spans="1:12">
      <c r="A33" s="342">
        <v>9.3000000000000007</v>
      </c>
      <c r="B33" s="378" t="s">
        <v>198</v>
      </c>
      <c r="C33" s="581">
        <v>0</v>
      </c>
      <c r="D33" s="581">
        <v>19636980</v>
      </c>
      <c r="E33" s="582">
        <v>19636980</v>
      </c>
      <c r="F33" s="581">
        <v>0</v>
      </c>
      <c r="G33" s="581">
        <v>19037040</v>
      </c>
      <c r="H33" s="583">
        <v>19037040</v>
      </c>
      <c r="J33" s="506"/>
      <c r="L33" s="509"/>
    </row>
    <row r="34" spans="1:12">
      <c r="A34" s="342">
        <v>9.4</v>
      </c>
      <c r="B34" s="378" t="s">
        <v>199</v>
      </c>
      <c r="C34" s="581">
        <v>0</v>
      </c>
      <c r="D34" s="581">
        <v>0</v>
      </c>
      <c r="E34" s="582">
        <v>0</v>
      </c>
      <c r="F34" s="581">
        <v>0</v>
      </c>
      <c r="G34" s="581">
        <v>0</v>
      </c>
      <c r="H34" s="583">
        <v>0</v>
      </c>
      <c r="J34" s="506"/>
      <c r="L34" s="509"/>
    </row>
    <row r="35" spans="1:12">
      <c r="A35" s="342">
        <v>9.5</v>
      </c>
      <c r="B35" s="378" t="s">
        <v>200</v>
      </c>
      <c r="C35" s="581">
        <v>0</v>
      </c>
      <c r="D35" s="581">
        <v>0</v>
      </c>
      <c r="E35" s="582">
        <v>0</v>
      </c>
      <c r="F35" s="581">
        <v>0</v>
      </c>
      <c r="G35" s="581">
        <v>0</v>
      </c>
      <c r="H35" s="583">
        <v>0</v>
      </c>
      <c r="J35" s="506"/>
      <c r="L35" s="509"/>
    </row>
    <row r="36" spans="1:12">
      <c r="A36" s="342">
        <v>9.6</v>
      </c>
      <c r="B36" s="378" t="s">
        <v>203</v>
      </c>
      <c r="C36" s="581">
        <v>0</v>
      </c>
      <c r="D36" s="581">
        <v>0</v>
      </c>
      <c r="E36" s="582">
        <v>0</v>
      </c>
      <c r="F36" s="581">
        <v>0</v>
      </c>
      <c r="G36" s="581">
        <v>0</v>
      </c>
      <c r="H36" s="583">
        <v>0</v>
      </c>
      <c r="J36" s="506"/>
      <c r="L36" s="509"/>
    </row>
    <row r="37" spans="1:12">
      <c r="A37" s="342">
        <v>9.6999999999999993</v>
      </c>
      <c r="B37" s="378" t="s">
        <v>204</v>
      </c>
      <c r="C37" s="581">
        <v>0</v>
      </c>
      <c r="D37" s="581">
        <v>0</v>
      </c>
      <c r="E37" s="582">
        <v>0</v>
      </c>
      <c r="F37" s="581">
        <v>0</v>
      </c>
      <c r="G37" s="581">
        <v>0</v>
      </c>
      <c r="H37" s="583">
        <v>0</v>
      </c>
      <c r="J37" s="506"/>
      <c r="L37" s="509"/>
    </row>
    <row r="38" spans="1:12">
      <c r="A38" s="342">
        <v>10</v>
      </c>
      <c r="B38" s="373" t="s">
        <v>207</v>
      </c>
      <c r="C38" s="581">
        <v>379751037.05410004</v>
      </c>
      <c r="D38" s="581">
        <v>1065460335.1110851</v>
      </c>
      <c r="E38" s="582">
        <v>1445211372.165185</v>
      </c>
      <c r="F38" s="581">
        <v>990376245.31207895</v>
      </c>
      <c r="G38" s="581">
        <v>120360134.36772802</v>
      </c>
      <c r="H38" s="583">
        <v>1110736379.6798069</v>
      </c>
      <c r="J38" s="506"/>
      <c r="L38" s="509"/>
    </row>
    <row r="39" spans="1:12">
      <c r="A39" s="342">
        <v>10.1</v>
      </c>
      <c r="B39" s="379" t="s">
        <v>208</v>
      </c>
      <c r="C39" s="581">
        <v>16901224.5</v>
      </c>
      <c r="D39" s="581">
        <v>14737429.959233999</v>
      </c>
      <c r="E39" s="582">
        <v>31638654.459233999</v>
      </c>
      <c r="F39" s="581">
        <v>53926196.50999999</v>
      </c>
      <c r="G39" s="581">
        <v>592901.08999999985</v>
      </c>
      <c r="H39" s="583">
        <v>54519097.599999994</v>
      </c>
      <c r="J39" s="506"/>
      <c r="L39" s="509"/>
    </row>
    <row r="40" spans="1:12">
      <c r="A40" s="342">
        <v>10.199999999999999</v>
      </c>
      <c r="B40" s="379" t="s">
        <v>209</v>
      </c>
      <c r="C40" s="581">
        <v>49704583.310000002</v>
      </c>
      <c r="D40" s="581">
        <v>75600294.659387499</v>
      </c>
      <c r="E40" s="582">
        <v>125304877.9693875</v>
      </c>
      <c r="F40" s="581">
        <v>15095295.509999994</v>
      </c>
      <c r="G40" s="581">
        <v>93011.998504000003</v>
      </c>
      <c r="H40" s="583">
        <v>15188307.508503994</v>
      </c>
      <c r="J40" s="506"/>
      <c r="L40" s="509"/>
    </row>
    <row r="41" spans="1:12">
      <c r="A41" s="342">
        <v>10.3</v>
      </c>
      <c r="B41" s="379" t="s">
        <v>212</v>
      </c>
      <c r="C41" s="581">
        <v>78117317.890000001</v>
      </c>
      <c r="D41" s="581">
        <v>37952589.959931001</v>
      </c>
      <c r="E41" s="582">
        <v>116069907.849931</v>
      </c>
      <c r="F41" s="581">
        <v>632140951.44207895</v>
      </c>
      <c r="G41" s="581">
        <v>50180995.382613003</v>
      </c>
      <c r="H41" s="583">
        <v>682321946.82469201</v>
      </c>
      <c r="J41" s="506"/>
      <c r="L41" s="509"/>
    </row>
    <row r="42" spans="1:12" ht="25">
      <c r="A42" s="342">
        <v>10.4</v>
      </c>
      <c r="B42" s="379" t="s">
        <v>213</v>
      </c>
      <c r="C42" s="581">
        <v>89884033.494100004</v>
      </c>
      <c r="D42" s="581">
        <v>108187334.76374</v>
      </c>
      <c r="E42" s="582">
        <v>198071368.25784001</v>
      </c>
      <c r="F42" s="581">
        <v>289213801.85000008</v>
      </c>
      <c r="G42" s="581">
        <v>69493225.89661102</v>
      </c>
      <c r="H42" s="583">
        <v>358707027.74661112</v>
      </c>
      <c r="J42" s="506"/>
      <c r="L42" s="509"/>
    </row>
    <row r="43" spans="1:12" ht="15" thickBot="1">
      <c r="A43" s="342">
        <v>11</v>
      </c>
      <c r="B43" s="118" t="s">
        <v>210</v>
      </c>
      <c r="C43" s="581">
        <v>1966366.9600000002</v>
      </c>
      <c r="D43" s="581">
        <v>29837263.920072004</v>
      </c>
      <c r="E43" s="582">
        <v>31803630.880072005</v>
      </c>
      <c r="F43" s="581">
        <v>3370182.0199999986</v>
      </c>
      <c r="G43" s="581">
        <v>22989225.183593776</v>
      </c>
      <c r="H43" s="583">
        <v>26359407.203593776</v>
      </c>
      <c r="J43" s="506"/>
      <c r="L43" s="509"/>
    </row>
    <row r="44" spans="1:12">
      <c r="C44" s="508"/>
      <c r="D44" s="508"/>
      <c r="E44" s="508"/>
      <c r="F44" s="380"/>
      <c r="G44" s="380"/>
      <c r="H44" s="380"/>
    </row>
    <row r="45" spans="1:12">
      <c r="C45" s="508"/>
      <c r="D45" s="508"/>
      <c r="E45" s="508"/>
      <c r="F45" s="380"/>
      <c r="G45" s="380"/>
      <c r="H45" s="380"/>
    </row>
    <row r="46" spans="1:12">
      <c r="C46" s="508"/>
      <c r="D46" s="508"/>
      <c r="E46" s="508"/>
      <c r="F46" s="380"/>
      <c r="G46" s="380"/>
      <c r="H46" s="380"/>
    </row>
    <row r="47" spans="1:12">
      <c r="C47" s="508"/>
      <c r="D47" s="508"/>
      <c r="E47" s="508"/>
      <c r="F47" s="380"/>
      <c r="G47" s="380"/>
      <c r="H47" s="380"/>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defaultColWidth="9.1796875" defaultRowHeight="12.5"/>
  <cols>
    <col min="1" max="1" width="9.54296875" style="4" bestFit="1" customWidth="1"/>
    <col min="2" max="2" width="93.54296875" style="4" customWidth="1"/>
    <col min="3" max="4" width="12.81640625" style="4" bestFit="1" customWidth="1"/>
    <col min="5" max="7" width="12.81640625" style="17" bestFit="1" customWidth="1"/>
    <col min="8" max="11" width="9.81640625" style="17" customWidth="1"/>
    <col min="12" max="16384" width="9.1796875" style="17"/>
  </cols>
  <sheetData>
    <row r="1" spans="1:8">
      <c r="A1" s="2" t="s">
        <v>30</v>
      </c>
      <c r="B1" s="3" t="str">
        <f>'Info '!C2</f>
        <v>JSC TBC Bank</v>
      </c>
      <c r="C1" s="3"/>
    </row>
    <row r="2" spans="1:8">
      <c r="A2" s="2" t="s">
        <v>31</v>
      </c>
      <c r="B2" s="283">
        <f>'1. key ratios '!B2</f>
        <v>45291</v>
      </c>
      <c r="C2" s="6"/>
      <c r="D2" s="7"/>
      <c r="E2" s="20"/>
      <c r="F2" s="20"/>
      <c r="G2" s="20"/>
      <c r="H2" s="20"/>
    </row>
    <row r="3" spans="1:8">
      <c r="A3" s="2"/>
      <c r="B3" s="3"/>
      <c r="C3" s="6"/>
      <c r="D3" s="7"/>
      <c r="E3" s="20"/>
      <c r="F3" s="20"/>
      <c r="G3" s="20"/>
      <c r="H3" s="20"/>
    </row>
    <row r="4" spans="1:8" ht="15" customHeight="1" thickBot="1">
      <c r="A4" s="7" t="s">
        <v>96</v>
      </c>
      <c r="B4" s="82" t="s">
        <v>187</v>
      </c>
      <c r="C4" s="21" t="s">
        <v>35</v>
      </c>
    </row>
    <row r="5" spans="1:8" ht="15" customHeight="1">
      <c r="A5" s="139" t="s">
        <v>6</v>
      </c>
      <c r="B5" s="140"/>
      <c r="C5" s="282" t="str">
        <f>INT((MONTH($B$2))/3)&amp;"Q"&amp;"-"&amp;YEAR($B$2)</f>
        <v>4Q-2023</v>
      </c>
      <c r="D5" s="282" t="str">
        <f>IF(INT(MONTH($B$2))=3, "4"&amp;"Q"&amp;"-"&amp;YEAR($B$2)-1, IF(INT(MONTH($B$2))=6, "1"&amp;"Q"&amp;"-"&amp;YEAR($B$2), IF(INT(MONTH($B$2))=9, "2"&amp;"Q"&amp;"-"&amp;YEAR($B$2),IF(INT(MONTH($B$2))=12, "3"&amp;"Q"&amp;"-"&amp;YEAR($B$2), 0))))</f>
        <v>3Q-2023</v>
      </c>
      <c r="E5" s="282" t="str">
        <f>IF(INT(MONTH($B$2))=3, "3"&amp;"Q"&amp;"-"&amp;YEAR($B$2)-1, IF(INT(MONTH($B$2))=6, "4"&amp;"Q"&amp;"-"&amp;YEAR($B$2)-1, IF(INT(MONTH($B$2))=9, "1"&amp;"Q"&amp;"-"&amp;YEAR($B$2),IF(INT(MONTH($B$2))=12, "2"&amp;"Q"&amp;"-"&amp;YEAR($B$2), 0))))</f>
        <v>2Q-2023</v>
      </c>
      <c r="F5" s="282" t="str">
        <f>IF(INT(MONTH($B$2))=3, "2"&amp;"Q"&amp;"-"&amp;YEAR($B$2)-1, IF(INT(MONTH($B$2))=6, "3"&amp;"Q"&amp;"-"&amp;YEAR($B$2)-1, IF(INT(MONTH($B$2))=9, "4"&amp;"Q"&amp;"-"&amp;YEAR($B$2)-1,IF(INT(MONTH($B$2))=12, "1"&amp;"Q"&amp;"-"&amp;YEAR($B$2), 0))))</f>
        <v>1Q-2023</v>
      </c>
      <c r="G5" s="282" t="str">
        <f>IF(INT(MONTH($B$2))=3, "1"&amp;"Q"&amp;"-"&amp;YEAR($B$2)-1, IF(INT(MONTH($B$2))=6, "2"&amp;"Q"&amp;"-"&amp;YEAR($B$2)-1, IF(INT(MONTH($B$2))=9, "3"&amp;"Q"&amp;"-"&amp;YEAR($B$2)-1,IF(INT(MONTH($B$2))=12, "4"&amp;"Q"&amp;"-"&amp;YEAR($B$2)-1, 0))))</f>
        <v>4Q-2022</v>
      </c>
    </row>
    <row r="6" spans="1:8" ht="15" customHeight="1">
      <c r="A6" s="22">
        <v>1</v>
      </c>
      <c r="B6" s="223" t="s">
        <v>191</v>
      </c>
      <c r="C6" s="584">
        <v>21018445429.855476</v>
      </c>
      <c r="D6" s="585">
        <v>19953719756.055115</v>
      </c>
      <c r="E6" s="225">
        <v>18796064318.403576</v>
      </c>
      <c r="F6" s="584">
        <v>18112219200.910744</v>
      </c>
      <c r="G6" s="586">
        <v>18488515550.390907</v>
      </c>
    </row>
    <row r="7" spans="1:8" ht="15" customHeight="1">
      <c r="A7" s="22">
        <v>1.1000000000000001</v>
      </c>
      <c r="B7" s="223" t="s">
        <v>357</v>
      </c>
      <c r="C7" s="587">
        <v>19668732432.657875</v>
      </c>
      <c r="D7" s="587">
        <v>18634295055.909477</v>
      </c>
      <c r="E7" s="587">
        <v>17561009604.112816</v>
      </c>
      <c r="F7" s="587">
        <v>16865749622.993767</v>
      </c>
      <c r="G7" s="587">
        <v>17318378454.566204</v>
      </c>
    </row>
    <row r="8" spans="1:8" ht="13">
      <c r="A8" s="22" t="s">
        <v>14</v>
      </c>
      <c r="B8" s="223" t="s">
        <v>95</v>
      </c>
      <c r="C8" s="587">
        <v>26556743.758000001</v>
      </c>
      <c r="D8" s="587">
        <v>29108544.867899999</v>
      </c>
      <c r="E8" s="587">
        <v>29108544.867899999</v>
      </c>
      <c r="F8" s="587">
        <v>29108544.867899999</v>
      </c>
      <c r="G8" s="587">
        <v>29108544.867899999</v>
      </c>
    </row>
    <row r="9" spans="1:8" ht="15" customHeight="1">
      <c r="A9" s="22">
        <v>1.2</v>
      </c>
      <c r="B9" s="224" t="s">
        <v>94</v>
      </c>
      <c r="C9" s="587">
        <v>1289785255.50542</v>
      </c>
      <c r="D9" s="587">
        <v>1260916295.4050052</v>
      </c>
      <c r="E9" s="587">
        <v>1162602222.084528</v>
      </c>
      <c r="F9" s="587">
        <v>1192102674.3048613</v>
      </c>
      <c r="G9" s="587">
        <v>1111999536.9519684</v>
      </c>
    </row>
    <row r="10" spans="1:8" ht="15" customHeight="1">
      <c r="A10" s="22">
        <v>1.3</v>
      </c>
      <c r="B10" s="223" t="s">
        <v>28</v>
      </c>
      <c r="C10" s="587">
        <v>59927741.692181557</v>
      </c>
      <c r="D10" s="587">
        <v>58508404.740630999</v>
      </c>
      <c r="E10" s="587">
        <v>72452492.206234038</v>
      </c>
      <c r="F10" s="587">
        <v>54366903.612112358</v>
      </c>
      <c r="G10" s="587">
        <v>58137558.87273436</v>
      </c>
    </row>
    <row r="11" spans="1:8" ht="15" customHeight="1">
      <c r="A11" s="22">
        <v>2</v>
      </c>
      <c r="B11" s="223" t="s">
        <v>188</v>
      </c>
      <c r="C11" s="587">
        <v>69879418.298762724</v>
      </c>
      <c r="D11" s="587">
        <v>77956617.507061094</v>
      </c>
      <c r="E11" s="587">
        <v>20084941.503317785</v>
      </c>
      <c r="F11" s="587">
        <v>18174618.59038027</v>
      </c>
      <c r="G11" s="587">
        <v>93833494.423371479</v>
      </c>
    </row>
    <row r="12" spans="1:8" ht="15" customHeight="1">
      <c r="A12" s="22">
        <v>3</v>
      </c>
      <c r="B12" s="223" t="s">
        <v>189</v>
      </c>
      <c r="C12" s="587">
        <v>3248364960.2509365</v>
      </c>
      <c r="D12" s="587">
        <v>2636658633.7196875</v>
      </c>
      <c r="E12" s="587">
        <v>2636658633.7196875</v>
      </c>
      <c r="F12" s="587">
        <v>2636658633.7196875</v>
      </c>
      <c r="G12" s="587">
        <v>2636658633.7196875</v>
      </c>
    </row>
    <row r="13" spans="1:8" ht="15" customHeight="1" thickBot="1">
      <c r="A13" s="24">
        <v>4</v>
      </c>
      <c r="B13" s="25" t="s">
        <v>190</v>
      </c>
      <c r="C13" s="226">
        <v>24336689808.405174</v>
      </c>
      <c r="D13" s="280">
        <v>22668335007.281864</v>
      </c>
      <c r="E13" s="227">
        <v>21452807893.626583</v>
      </c>
      <c r="F13" s="226">
        <v>20767052453.220814</v>
      </c>
      <c r="G13" s="281">
        <v>21219007678.533966</v>
      </c>
    </row>
    <row r="14" spans="1:8">
      <c r="B14" s="28"/>
    </row>
    <row r="15" spans="1:8" ht="25">
      <c r="B15" s="29" t="s">
        <v>358</v>
      </c>
    </row>
    <row r="16" spans="1:8">
      <c r="B16" s="29"/>
    </row>
    <row r="17" s="17" customFormat="1" ht="10"/>
    <row r="18" s="17" customFormat="1" ht="10"/>
    <row r="19" s="17" customFormat="1" ht="10"/>
    <row r="20" s="17" customFormat="1" ht="10"/>
    <row r="21" s="17" customFormat="1" ht="10"/>
    <row r="22" s="17" customFormat="1" ht="10"/>
    <row r="23" s="17" customFormat="1" ht="10"/>
    <row r="24" s="17" customFormat="1" ht="10"/>
    <row r="25" s="17" customFormat="1" ht="10"/>
    <row r="26" s="17" customFormat="1" ht="10"/>
    <row r="27" s="17" customFormat="1" ht="10"/>
    <row r="28" s="17" customFormat="1" ht="10"/>
    <row r="29" s="17" customFormat="1" ht="10"/>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85" zoomScaleNormal="85" workbookViewId="0">
      <pane xSplit="1" ySplit="4" topLeftCell="B5" activePane="bottomRight" state="frozen"/>
      <selection activeCell="B23" sqref="B23"/>
      <selection pane="topRight" activeCell="B23" sqref="B23"/>
      <selection pane="bottomLeft" activeCell="B23" sqref="B23"/>
      <selection pane="bottomRight" activeCell="C33" sqref="C33"/>
    </sheetView>
  </sheetViews>
  <sheetFormatPr defaultColWidth="9.1796875" defaultRowHeight="14"/>
  <cols>
    <col min="1" max="1" width="9.54296875" style="4" bestFit="1" customWidth="1"/>
    <col min="2" max="2" width="65.54296875" style="4" customWidth="1"/>
    <col min="3" max="3" width="40.1796875" style="4" bestFit="1" customWidth="1"/>
    <col min="4" max="16384" width="9.1796875" style="5"/>
  </cols>
  <sheetData>
    <row r="1" spans="1:8">
      <c r="A1" s="2" t="s">
        <v>30</v>
      </c>
      <c r="B1" s="3" t="str">
        <f>'Info '!C2</f>
        <v>JSC TBC Bank</v>
      </c>
    </row>
    <row r="2" spans="1:8">
      <c r="A2" s="2" t="s">
        <v>31</v>
      </c>
      <c r="B2" s="283">
        <f>'1. key ratios '!B2</f>
        <v>45291</v>
      </c>
    </row>
    <row r="4" spans="1:8" ht="28" customHeight="1" thickBot="1">
      <c r="A4" s="30" t="s">
        <v>41</v>
      </c>
      <c r="B4" s="31" t="s">
        <v>163</v>
      </c>
      <c r="C4" s="32"/>
    </row>
    <row r="5" spans="1:8">
      <c r="A5" s="33"/>
      <c r="B5" s="274" t="s">
        <v>42</v>
      </c>
      <c r="C5" s="275" t="s">
        <v>371</v>
      </c>
    </row>
    <row r="6" spans="1:8">
      <c r="A6" s="34">
        <v>1</v>
      </c>
      <c r="B6" s="490" t="s">
        <v>713</v>
      </c>
      <c r="C6" s="491" t="s">
        <v>714</v>
      </c>
    </row>
    <row r="7" spans="1:8">
      <c r="A7" s="34">
        <v>2</v>
      </c>
      <c r="B7" s="490" t="s">
        <v>715</v>
      </c>
      <c r="C7" s="491" t="s">
        <v>716</v>
      </c>
    </row>
    <row r="8" spans="1:8">
      <c r="A8" s="34">
        <v>3</v>
      </c>
      <c r="B8" s="490" t="s">
        <v>717</v>
      </c>
      <c r="C8" s="491" t="s">
        <v>716</v>
      </c>
    </row>
    <row r="9" spans="1:8">
      <c r="A9" s="34">
        <v>4</v>
      </c>
      <c r="B9" s="490" t="s">
        <v>718</v>
      </c>
      <c r="C9" s="491" t="s">
        <v>716</v>
      </c>
    </row>
    <row r="10" spans="1:8">
      <c r="A10" s="34">
        <v>5</v>
      </c>
      <c r="B10" s="490" t="s">
        <v>719</v>
      </c>
      <c r="C10" s="491" t="s">
        <v>716</v>
      </c>
    </row>
    <row r="11" spans="1:8">
      <c r="A11" s="34">
        <v>6</v>
      </c>
      <c r="B11" s="490" t="s">
        <v>720</v>
      </c>
      <c r="C11" s="491" t="s">
        <v>716</v>
      </c>
    </row>
    <row r="12" spans="1:8">
      <c r="A12" s="34">
        <v>7</v>
      </c>
      <c r="B12" s="490" t="s">
        <v>721</v>
      </c>
      <c r="C12" s="491" t="s">
        <v>716</v>
      </c>
      <c r="H12" s="37"/>
    </row>
    <row r="13" spans="1:8">
      <c r="A13" s="34"/>
      <c r="B13" s="490"/>
      <c r="C13" s="491"/>
    </row>
    <row r="14" spans="1:8">
      <c r="A14" s="34"/>
      <c r="B14" s="35"/>
      <c r="C14" s="36"/>
    </row>
    <row r="15" spans="1:8">
      <c r="A15" s="34"/>
      <c r="B15" s="35"/>
      <c r="C15" s="36"/>
    </row>
    <row r="16" spans="1:8">
      <c r="A16" s="34"/>
      <c r="B16" s="276"/>
      <c r="C16" s="277"/>
    </row>
    <row r="17" spans="1:3">
      <c r="A17" s="34"/>
      <c r="B17" s="278" t="s">
        <v>43</v>
      </c>
      <c r="C17" s="279" t="s">
        <v>372</v>
      </c>
    </row>
    <row r="18" spans="1:3">
      <c r="A18" s="34">
        <v>1</v>
      </c>
      <c r="B18" s="490" t="s">
        <v>722</v>
      </c>
      <c r="C18" s="492" t="s">
        <v>723</v>
      </c>
    </row>
    <row r="19" spans="1:3">
      <c r="A19" s="34">
        <v>2</v>
      </c>
      <c r="B19" s="490" t="s">
        <v>724</v>
      </c>
      <c r="C19" s="492" t="s">
        <v>725</v>
      </c>
    </row>
    <row r="20" spans="1:3">
      <c r="A20" s="34">
        <v>3</v>
      </c>
      <c r="B20" s="490" t="s">
        <v>726</v>
      </c>
      <c r="C20" s="492" t="s">
        <v>727</v>
      </c>
    </row>
    <row r="21" spans="1:3">
      <c r="A21" s="34">
        <v>4</v>
      </c>
      <c r="B21" s="490" t="s">
        <v>728</v>
      </c>
      <c r="C21" s="492" t="s">
        <v>729</v>
      </c>
    </row>
    <row r="22" spans="1:3">
      <c r="A22" s="34">
        <v>5</v>
      </c>
      <c r="B22" s="535" t="s">
        <v>730</v>
      </c>
      <c r="C22" s="492" t="s">
        <v>731</v>
      </c>
    </row>
    <row r="23" spans="1:3">
      <c r="A23" s="34"/>
      <c r="B23" s="35"/>
      <c r="C23" s="38"/>
    </row>
    <row r="24" spans="1:3">
      <c r="A24" s="34"/>
      <c r="B24" s="35"/>
      <c r="C24" s="38"/>
    </row>
    <row r="25" spans="1:3">
      <c r="A25" s="34"/>
      <c r="B25" s="35"/>
      <c r="C25" s="38"/>
    </row>
    <row r="26" spans="1:3">
      <c r="A26" s="34"/>
      <c r="B26" s="35"/>
      <c r="C26" s="39"/>
    </row>
    <row r="27" spans="1:3" ht="15.75" customHeight="1">
      <c r="A27" s="34"/>
      <c r="B27" s="35"/>
      <c r="C27" s="39"/>
    </row>
    <row r="28" spans="1:3" ht="15.75" customHeight="1">
      <c r="A28" s="34"/>
      <c r="B28" s="700" t="s">
        <v>44</v>
      </c>
      <c r="C28" s="701"/>
    </row>
    <row r="29" spans="1:3" ht="30" customHeight="1">
      <c r="A29" s="34">
        <v>1</v>
      </c>
      <c r="B29" s="490" t="s">
        <v>732</v>
      </c>
      <c r="C29" s="493"/>
    </row>
    <row r="30" spans="1:3" ht="14.5">
      <c r="A30" s="34"/>
      <c r="B30" s="35"/>
      <c r="C30" s="588">
        <v>0.99878075215747519</v>
      </c>
    </row>
    <row r="31" spans="1:3" ht="15.75" customHeight="1">
      <c r="A31" s="34"/>
      <c r="B31" s="700" t="s">
        <v>45</v>
      </c>
      <c r="C31" s="701"/>
    </row>
    <row r="32" spans="1:3" ht="29.25" customHeight="1">
      <c r="A32" s="34"/>
      <c r="B32" s="490"/>
      <c r="C32" s="493"/>
    </row>
    <row r="33" spans="1:4" ht="14" customHeight="1">
      <c r="A33" s="34">
        <v>1</v>
      </c>
      <c r="B33" s="490" t="s">
        <v>733</v>
      </c>
      <c r="C33" s="588">
        <v>9.8451216823887341E-2</v>
      </c>
      <c r="D33" s="799"/>
    </row>
    <row r="34" spans="1:4" ht="14.5">
      <c r="A34" s="34">
        <v>2</v>
      </c>
      <c r="B34" s="494" t="s">
        <v>734</v>
      </c>
      <c r="C34" s="588">
        <v>6.4891446287555984E-2</v>
      </c>
      <c r="D34" s="799"/>
    </row>
    <row r="35" spans="1:4" ht="14.5">
      <c r="A35" s="34">
        <v>3</v>
      </c>
      <c r="B35" s="494" t="s">
        <v>748</v>
      </c>
      <c r="C35" s="588">
        <v>5.9656316958565096E-2</v>
      </c>
      <c r="D35" s="799"/>
    </row>
    <row r="36" spans="1:4" ht="15" thickBot="1">
      <c r="A36" s="34"/>
      <c r="B36" s="40"/>
      <c r="C36" s="588"/>
      <c r="D36" s="799"/>
    </row>
  </sheetData>
  <mergeCells count="2">
    <mergeCell ref="B31:C31"/>
    <mergeCell ref="B28:C28"/>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85" zoomScaleNormal="85" workbookViewId="0">
      <pane xSplit="1" ySplit="5" topLeftCell="B6" activePane="bottomRight" state="frozen"/>
      <selection activeCell="B23" sqref="B23"/>
      <selection pane="topRight" activeCell="B23" sqref="B23"/>
      <selection pane="bottomLeft" activeCell="B23" sqref="B23"/>
      <selection pane="bottomRight" activeCell="B6" sqref="B6:B7"/>
    </sheetView>
  </sheetViews>
  <sheetFormatPr defaultColWidth="9.1796875" defaultRowHeight="14"/>
  <cols>
    <col min="1" max="1" width="9.54296875" style="4" bestFit="1" customWidth="1"/>
    <col min="2" max="2" width="54.1796875" style="4" customWidth="1"/>
    <col min="3" max="3" width="28" style="4" customWidth="1"/>
    <col min="4" max="4" width="22.453125" style="4" customWidth="1"/>
    <col min="5" max="5" width="22.1796875" style="4" customWidth="1"/>
    <col min="6" max="6" width="12" style="5" bestFit="1" customWidth="1"/>
    <col min="7" max="7" width="12.54296875" style="5" bestFit="1" customWidth="1"/>
    <col min="8" max="16384" width="9.1796875" style="5"/>
  </cols>
  <sheetData>
    <row r="1" spans="1:11">
      <c r="A1" s="174" t="s">
        <v>30</v>
      </c>
      <c r="B1" s="3" t="str">
        <f>'Info '!C2</f>
        <v>JSC TBC Bank</v>
      </c>
      <c r="C1" s="51"/>
      <c r="D1" s="51"/>
      <c r="E1" s="51"/>
      <c r="F1" s="15"/>
    </row>
    <row r="2" spans="1:11" s="41" customFormat="1" ht="15.75" customHeight="1">
      <c r="A2" s="174" t="s">
        <v>31</v>
      </c>
      <c r="B2" s="283">
        <f>'1. key ratios '!B2</f>
        <v>45291</v>
      </c>
    </row>
    <row r="3" spans="1:11" s="41" customFormat="1" ht="15.75" customHeight="1">
      <c r="A3" s="174"/>
    </row>
    <row r="4" spans="1:11" s="41" customFormat="1" ht="15.75" customHeight="1" thickBot="1">
      <c r="A4" s="175" t="s">
        <v>99</v>
      </c>
      <c r="B4" s="706" t="s">
        <v>225</v>
      </c>
      <c r="C4" s="707"/>
      <c r="D4" s="707"/>
      <c r="E4" s="707"/>
    </row>
    <row r="5" spans="1:11" s="45" customFormat="1" ht="17.5" customHeight="1">
      <c r="A5" s="127"/>
      <c r="B5" s="128"/>
      <c r="C5" s="43" t="s">
        <v>0</v>
      </c>
      <c r="D5" s="43" t="s">
        <v>1</v>
      </c>
      <c r="E5" s="44" t="s">
        <v>2</v>
      </c>
    </row>
    <row r="6" spans="1:11" s="15" customFormat="1" ht="14.5" customHeight="1">
      <c r="A6" s="176"/>
      <c r="B6" s="702" t="s">
        <v>232</v>
      </c>
      <c r="C6" s="702" t="s">
        <v>660</v>
      </c>
      <c r="D6" s="704" t="s">
        <v>98</v>
      </c>
      <c r="E6" s="705"/>
      <c r="G6" s="5"/>
    </row>
    <row r="7" spans="1:11" s="15" customFormat="1" ht="99.65" customHeight="1">
      <c r="A7" s="176"/>
      <c r="B7" s="703"/>
      <c r="C7" s="702"/>
      <c r="D7" s="207" t="s">
        <v>97</v>
      </c>
      <c r="E7" s="208" t="s">
        <v>233</v>
      </c>
      <c r="G7" s="5"/>
    </row>
    <row r="8" spans="1:11" ht="20">
      <c r="A8" s="327">
        <v>1</v>
      </c>
      <c r="B8" s="328" t="s">
        <v>561</v>
      </c>
      <c r="C8" s="589">
        <v>5206926939.4700003</v>
      </c>
      <c r="D8" s="589">
        <v>0</v>
      </c>
      <c r="E8" s="589">
        <v>5206926939.4700003</v>
      </c>
      <c r="F8" s="15"/>
      <c r="I8" s="511"/>
      <c r="J8" s="511"/>
      <c r="K8" s="511"/>
    </row>
    <row r="9" spans="1:11" ht="14.5">
      <c r="A9" s="327">
        <v>1.1000000000000001</v>
      </c>
      <c r="B9" s="329" t="s">
        <v>562</v>
      </c>
      <c r="C9" s="589">
        <v>911830523.69999993</v>
      </c>
      <c r="D9" s="589">
        <v>0</v>
      </c>
      <c r="E9" s="589">
        <v>911830523.69999993</v>
      </c>
      <c r="F9" s="15"/>
      <c r="I9" s="511"/>
      <c r="J9" s="511"/>
      <c r="K9" s="511"/>
    </row>
    <row r="10" spans="1:11" ht="14.5">
      <c r="A10" s="327">
        <v>1.2</v>
      </c>
      <c r="B10" s="329" t="s">
        <v>563</v>
      </c>
      <c r="C10" s="589">
        <v>2279688484.0700002</v>
      </c>
      <c r="D10" s="589">
        <v>0</v>
      </c>
      <c r="E10" s="589">
        <v>2279688484.0700002</v>
      </c>
      <c r="F10" s="15"/>
      <c r="I10" s="511"/>
      <c r="J10" s="511"/>
      <c r="K10" s="511"/>
    </row>
    <row r="11" spans="1:11" ht="14.5">
      <c r="A11" s="327">
        <v>1.3</v>
      </c>
      <c r="B11" s="329" t="s">
        <v>564</v>
      </c>
      <c r="C11" s="589">
        <v>2015407931.7</v>
      </c>
      <c r="D11" s="589">
        <v>0</v>
      </c>
      <c r="E11" s="589">
        <v>2015407931.7</v>
      </c>
      <c r="F11" s="15"/>
      <c r="I11" s="511"/>
      <c r="J11" s="511"/>
      <c r="K11" s="511"/>
    </row>
    <row r="12" spans="1:11" ht="14.5">
      <c r="A12" s="327">
        <v>2</v>
      </c>
      <c r="B12" s="330" t="s">
        <v>565</v>
      </c>
      <c r="C12" s="589">
        <v>40919473.100000001</v>
      </c>
      <c r="D12" s="589">
        <v>0</v>
      </c>
      <c r="E12" s="589">
        <v>40919473.100000001</v>
      </c>
      <c r="F12" s="15"/>
      <c r="I12" s="511"/>
      <c r="J12" s="511"/>
      <c r="K12" s="511"/>
    </row>
    <row r="13" spans="1:11" ht="14.5">
      <c r="A13" s="327">
        <v>2.1</v>
      </c>
      <c r="B13" s="331" t="s">
        <v>566</v>
      </c>
      <c r="C13" s="589">
        <v>40919473.100000001</v>
      </c>
      <c r="D13" s="589">
        <v>0</v>
      </c>
      <c r="E13" s="589">
        <v>40919473.100000001</v>
      </c>
      <c r="F13" s="15"/>
      <c r="I13" s="511"/>
      <c r="J13" s="511"/>
      <c r="K13" s="511"/>
    </row>
    <row r="14" spans="1:11" ht="20">
      <c r="A14" s="327">
        <v>3</v>
      </c>
      <c r="B14" s="332" t="s">
        <v>567</v>
      </c>
      <c r="C14" s="589">
        <v>0</v>
      </c>
      <c r="D14" s="589">
        <v>0</v>
      </c>
      <c r="E14" s="589">
        <v>0</v>
      </c>
      <c r="F14" s="15"/>
      <c r="I14" s="511"/>
      <c r="J14" s="511"/>
      <c r="K14" s="511"/>
    </row>
    <row r="15" spans="1:11" ht="14.5">
      <c r="A15" s="327">
        <v>4</v>
      </c>
      <c r="B15" s="333" t="s">
        <v>568</v>
      </c>
      <c r="C15" s="589">
        <v>0</v>
      </c>
      <c r="D15" s="589">
        <v>0</v>
      </c>
      <c r="E15" s="589">
        <v>0</v>
      </c>
      <c r="F15" s="15"/>
      <c r="I15" s="511"/>
      <c r="J15" s="511"/>
      <c r="K15" s="511"/>
    </row>
    <row r="16" spans="1:11" ht="20">
      <c r="A16" s="327">
        <v>5</v>
      </c>
      <c r="B16" s="334" t="s">
        <v>569</v>
      </c>
      <c r="C16" s="589">
        <v>3498654642.3600001</v>
      </c>
      <c r="D16" s="589">
        <v>0</v>
      </c>
      <c r="E16" s="589">
        <v>3498654642.3600001</v>
      </c>
      <c r="F16" s="15"/>
      <c r="I16" s="511"/>
      <c r="J16" s="511"/>
      <c r="K16" s="511"/>
    </row>
    <row r="17" spans="1:11" ht="14.5">
      <c r="A17" s="327">
        <v>5.0999999999999996</v>
      </c>
      <c r="B17" s="335" t="s">
        <v>570</v>
      </c>
      <c r="C17" s="589">
        <v>691886.56</v>
      </c>
      <c r="D17" s="589">
        <v>0</v>
      </c>
      <c r="E17" s="589">
        <v>691886.56</v>
      </c>
      <c r="F17" s="15"/>
      <c r="I17" s="511"/>
      <c r="J17" s="511"/>
      <c r="K17" s="511"/>
    </row>
    <row r="18" spans="1:11" ht="14.5">
      <c r="A18" s="327">
        <v>5.2</v>
      </c>
      <c r="B18" s="335" t="s">
        <v>571</v>
      </c>
      <c r="C18" s="589">
        <v>3497962755.8000002</v>
      </c>
      <c r="D18" s="589">
        <v>0</v>
      </c>
      <c r="E18" s="589">
        <v>3497962755.8000002</v>
      </c>
      <c r="F18" s="15"/>
      <c r="I18" s="511"/>
      <c r="J18" s="511"/>
      <c r="K18" s="511"/>
    </row>
    <row r="19" spans="1:11" ht="14.5">
      <c r="A19" s="327">
        <v>5.3</v>
      </c>
      <c r="B19" s="336" t="s">
        <v>572</v>
      </c>
      <c r="C19" s="589">
        <v>0</v>
      </c>
      <c r="D19" s="589">
        <v>0</v>
      </c>
      <c r="E19" s="589">
        <v>0</v>
      </c>
      <c r="F19" s="15"/>
      <c r="I19" s="511"/>
      <c r="J19" s="511"/>
      <c r="K19" s="511"/>
    </row>
    <row r="20" spans="1:11" ht="14.5">
      <c r="A20" s="327">
        <v>6</v>
      </c>
      <c r="B20" s="332" t="s">
        <v>573</v>
      </c>
      <c r="C20" s="589">
        <v>20965694793.110001</v>
      </c>
      <c r="D20" s="589">
        <v>0</v>
      </c>
      <c r="E20" s="589">
        <v>20965694793.110001</v>
      </c>
      <c r="F20" s="15"/>
      <c r="I20" s="511"/>
      <c r="J20" s="511"/>
      <c r="K20" s="511"/>
    </row>
    <row r="21" spans="1:11" ht="14.5">
      <c r="A21" s="327">
        <v>6.1</v>
      </c>
      <c r="B21" s="335" t="s">
        <v>571</v>
      </c>
      <c r="C21" s="589">
        <v>0</v>
      </c>
      <c r="D21" s="589">
        <v>0</v>
      </c>
      <c r="E21" s="589">
        <v>0</v>
      </c>
      <c r="F21" s="15"/>
      <c r="I21" s="511"/>
      <c r="J21" s="511"/>
      <c r="K21" s="511"/>
    </row>
    <row r="22" spans="1:11" ht="14.5">
      <c r="A22" s="327">
        <v>6.2</v>
      </c>
      <c r="B22" s="336" t="s">
        <v>572</v>
      </c>
      <c r="C22" s="589">
        <v>20965694793.110001</v>
      </c>
      <c r="D22" s="589">
        <v>0</v>
      </c>
      <c r="E22" s="589">
        <v>20965694793.110001</v>
      </c>
      <c r="F22" s="15"/>
      <c r="I22" s="511"/>
      <c r="J22" s="511"/>
      <c r="K22" s="511"/>
    </row>
    <row r="23" spans="1:11" ht="14.5">
      <c r="A23" s="327">
        <v>7</v>
      </c>
      <c r="B23" s="333" t="s">
        <v>574</v>
      </c>
      <c r="C23" s="589">
        <v>34459623.030000001</v>
      </c>
      <c r="D23" s="589">
        <v>8124879.2699999996</v>
      </c>
      <c r="E23" s="589">
        <v>26334743.760000002</v>
      </c>
      <c r="F23" s="15"/>
      <c r="I23" s="511"/>
      <c r="J23" s="511"/>
      <c r="K23" s="511"/>
    </row>
    <row r="24" spans="1:11" ht="14.5">
      <c r="A24" s="327">
        <v>8</v>
      </c>
      <c r="B24" s="337" t="s">
        <v>575</v>
      </c>
      <c r="C24" s="589">
        <v>0</v>
      </c>
      <c r="D24" s="589">
        <v>0</v>
      </c>
      <c r="E24" s="589">
        <v>0</v>
      </c>
      <c r="F24" s="15"/>
      <c r="I24" s="511"/>
      <c r="J24" s="511"/>
      <c r="K24" s="511"/>
    </row>
    <row r="25" spans="1:11" ht="14.5">
      <c r="A25" s="327">
        <v>9</v>
      </c>
      <c r="B25" s="333" t="s">
        <v>576</v>
      </c>
      <c r="C25" s="590">
        <v>589371617.37999988</v>
      </c>
      <c r="D25" s="590">
        <v>0</v>
      </c>
      <c r="E25" s="590">
        <v>589371617.37999988</v>
      </c>
      <c r="F25" s="15"/>
      <c r="I25" s="511"/>
      <c r="J25" s="511"/>
      <c r="K25" s="511"/>
    </row>
    <row r="26" spans="1:11" ht="14.5">
      <c r="A26" s="327">
        <v>9.1</v>
      </c>
      <c r="B26" s="335" t="s">
        <v>577</v>
      </c>
      <c r="C26" s="589">
        <v>574130198.76999986</v>
      </c>
      <c r="D26" s="589">
        <v>0</v>
      </c>
      <c r="E26" s="589">
        <v>574130198.76999986</v>
      </c>
      <c r="F26" s="15"/>
      <c r="I26" s="511"/>
      <c r="J26" s="511"/>
      <c r="K26" s="511"/>
    </row>
    <row r="27" spans="1:11" ht="14.5">
      <c r="A27" s="327">
        <v>9.1999999999999993</v>
      </c>
      <c r="B27" s="335" t="s">
        <v>578</v>
      </c>
      <c r="C27" s="589">
        <v>15241418.609999999</v>
      </c>
      <c r="D27" s="589">
        <v>0</v>
      </c>
      <c r="E27" s="589">
        <v>15241418.609999999</v>
      </c>
      <c r="F27" s="15"/>
      <c r="I27" s="511"/>
      <c r="J27" s="511"/>
      <c r="K27" s="511"/>
    </row>
    <row r="28" spans="1:11" ht="14.5">
      <c r="A28" s="327">
        <v>10</v>
      </c>
      <c r="B28" s="333" t="s">
        <v>579</v>
      </c>
      <c r="C28" s="590">
        <v>346246053.39999998</v>
      </c>
      <c r="D28" s="590">
        <v>346246053.39999998</v>
      </c>
      <c r="E28" s="590">
        <v>0</v>
      </c>
      <c r="F28" s="15"/>
      <c r="I28" s="511"/>
      <c r="J28" s="511"/>
      <c r="K28" s="511"/>
    </row>
    <row r="29" spans="1:11" ht="14.5">
      <c r="A29" s="327">
        <v>10.1</v>
      </c>
      <c r="B29" s="335" t="s">
        <v>580</v>
      </c>
      <c r="C29" s="589">
        <v>27502089.170000002</v>
      </c>
      <c r="D29" s="589">
        <v>27502089.170000002</v>
      </c>
      <c r="E29" s="589">
        <v>0</v>
      </c>
      <c r="F29" s="15"/>
      <c r="I29" s="511"/>
      <c r="J29" s="511"/>
      <c r="K29" s="511"/>
    </row>
    <row r="30" spans="1:11" ht="14.5">
      <c r="A30" s="327">
        <v>10.199999999999999</v>
      </c>
      <c r="B30" s="335" t="s">
        <v>581</v>
      </c>
      <c r="C30" s="589">
        <v>318743964.22999996</v>
      </c>
      <c r="D30" s="589">
        <v>318743964.22999996</v>
      </c>
      <c r="E30" s="589">
        <v>0</v>
      </c>
      <c r="F30" s="15"/>
      <c r="I30" s="511"/>
      <c r="J30" s="511"/>
      <c r="K30" s="511"/>
    </row>
    <row r="31" spans="1:11" ht="14.5">
      <c r="A31" s="327">
        <v>11</v>
      </c>
      <c r="B31" s="333" t="s">
        <v>582</v>
      </c>
      <c r="C31" s="590">
        <v>0</v>
      </c>
      <c r="D31" s="590">
        <v>0</v>
      </c>
      <c r="E31" s="590">
        <v>0</v>
      </c>
      <c r="F31" s="15"/>
      <c r="I31" s="511"/>
      <c r="J31" s="511"/>
      <c r="K31" s="511"/>
    </row>
    <row r="32" spans="1:11" ht="14.5">
      <c r="A32" s="327">
        <v>11.1</v>
      </c>
      <c r="B32" s="335" t="s">
        <v>583</v>
      </c>
      <c r="C32" s="589">
        <v>0</v>
      </c>
      <c r="D32" s="589">
        <v>0</v>
      </c>
      <c r="E32" s="589">
        <v>0</v>
      </c>
      <c r="F32" s="15"/>
      <c r="I32" s="511"/>
      <c r="J32" s="511"/>
      <c r="K32" s="511"/>
    </row>
    <row r="33" spans="1:11" ht="14.5">
      <c r="A33" s="327">
        <v>11.2</v>
      </c>
      <c r="B33" s="335" t="s">
        <v>584</v>
      </c>
      <c r="C33" s="589">
        <v>0</v>
      </c>
      <c r="D33" s="589">
        <v>0</v>
      </c>
      <c r="E33" s="589">
        <v>0</v>
      </c>
      <c r="F33" s="15"/>
      <c r="I33" s="511"/>
      <c r="J33" s="511"/>
      <c r="K33" s="511"/>
    </row>
    <row r="34" spans="1:11" ht="14.5">
      <c r="A34" s="327">
        <v>13</v>
      </c>
      <c r="B34" s="333" t="s">
        <v>585</v>
      </c>
      <c r="C34" s="589">
        <v>667898239.38999975</v>
      </c>
      <c r="D34" s="589">
        <v>0</v>
      </c>
      <c r="E34" s="589">
        <v>667898239.38999975</v>
      </c>
      <c r="F34" s="15"/>
      <c r="I34" s="511"/>
      <c r="J34" s="511"/>
      <c r="K34" s="511"/>
    </row>
    <row r="35" spans="1:11" ht="14.5">
      <c r="A35" s="327">
        <v>13.1</v>
      </c>
      <c r="B35" s="338" t="s">
        <v>586</v>
      </c>
      <c r="C35" s="589">
        <v>276557634.80000001</v>
      </c>
      <c r="D35" s="589">
        <v>0</v>
      </c>
      <c r="E35" s="589">
        <v>276557634.80000001</v>
      </c>
      <c r="F35" s="15"/>
      <c r="I35" s="511"/>
      <c r="J35" s="511"/>
      <c r="K35" s="511"/>
    </row>
    <row r="36" spans="1:11" ht="14.5">
      <c r="A36" s="327">
        <v>13.2</v>
      </c>
      <c r="B36" s="338" t="s">
        <v>587</v>
      </c>
      <c r="C36" s="589">
        <v>0</v>
      </c>
      <c r="D36" s="589">
        <v>0</v>
      </c>
      <c r="E36" s="589">
        <v>0</v>
      </c>
      <c r="F36" s="15"/>
      <c r="I36" s="511"/>
      <c r="J36" s="511"/>
      <c r="K36" s="511"/>
    </row>
    <row r="37" spans="1:11" ht="26.5" thickBot="1">
      <c r="A37" s="97"/>
      <c r="B37" s="177" t="s">
        <v>234</v>
      </c>
      <c r="C37" s="591">
        <v>31350171381.240002</v>
      </c>
      <c r="D37" s="591">
        <v>354370932.66999996</v>
      </c>
      <c r="E37" s="591">
        <v>30995800448.57</v>
      </c>
    </row>
    <row r="38" spans="1:11">
      <c r="A38" s="5"/>
      <c r="B38" s="5"/>
      <c r="C38" s="5"/>
      <c r="D38" s="5"/>
      <c r="E38" s="5"/>
    </row>
    <row r="39" spans="1:11">
      <c r="A39" s="5"/>
      <c r="B39" s="5"/>
      <c r="C39" s="510"/>
      <c r="D39" s="510"/>
      <c r="E39" s="510"/>
    </row>
    <row r="41" spans="1:11" s="4" customFormat="1">
      <c r="B41" s="46"/>
      <c r="F41" s="5"/>
      <c r="G41" s="5"/>
    </row>
    <row r="42" spans="1:11" s="4" customFormat="1">
      <c r="B42" s="46"/>
      <c r="F42" s="5"/>
      <c r="G42" s="5"/>
    </row>
    <row r="43" spans="1:11" s="4" customFormat="1">
      <c r="B43" s="46"/>
      <c r="F43" s="5"/>
      <c r="G43" s="5"/>
    </row>
    <row r="44" spans="1:11" s="4" customFormat="1">
      <c r="B44" s="46"/>
      <c r="F44" s="5"/>
      <c r="G44" s="5"/>
    </row>
    <row r="45" spans="1:11" s="4" customFormat="1">
      <c r="B45" s="46"/>
      <c r="F45" s="5"/>
      <c r="G45" s="5"/>
    </row>
    <row r="46" spans="1:11" s="4" customFormat="1">
      <c r="B46" s="46"/>
      <c r="F46" s="5"/>
      <c r="G46" s="5"/>
    </row>
    <row r="47" spans="1:11" s="4" customFormat="1">
      <c r="B47" s="46"/>
      <c r="F47" s="5"/>
      <c r="G47" s="5"/>
    </row>
    <row r="48" spans="1:11" s="4" customFormat="1">
      <c r="B48" s="46"/>
      <c r="F48" s="5"/>
      <c r="G48" s="5"/>
    </row>
    <row r="49" spans="2:7" s="4" customFormat="1">
      <c r="B49" s="46"/>
      <c r="F49" s="5"/>
      <c r="G49" s="5"/>
    </row>
    <row r="50" spans="2:7" s="4" customFormat="1">
      <c r="B50" s="46"/>
      <c r="F50" s="5"/>
      <c r="G50" s="5"/>
    </row>
    <row r="51" spans="2:7" s="4" customFormat="1">
      <c r="B51" s="46"/>
      <c r="F51" s="5"/>
      <c r="G51" s="5"/>
    </row>
    <row r="52" spans="2:7" s="4" customFormat="1">
      <c r="B52" s="46"/>
      <c r="F52" s="5"/>
      <c r="G52" s="5"/>
    </row>
    <row r="53" spans="2:7" s="4" customFormat="1">
      <c r="B53" s="46"/>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85" zoomScaleNormal="85" workbookViewId="0">
      <pane xSplit="1" ySplit="4" topLeftCell="B5" activePane="bottomRight" state="frozen"/>
      <selection activeCell="B23" sqref="B23"/>
      <selection pane="topRight" activeCell="B23" sqref="B23"/>
      <selection pane="bottomLeft" activeCell="B23" sqref="B23"/>
      <selection pane="bottomRight" activeCell="B5" sqref="B5"/>
    </sheetView>
  </sheetViews>
  <sheetFormatPr defaultColWidth="9.1796875" defaultRowHeight="12.5" outlineLevelRow="1"/>
  <cols>
    <col min="1" max="1" width="9.54296875" style="4" bestFit="1" customWidth="1"/>
    <col min="2" max="2" width="114.1796875" style="4" customWidth="1"/>
    <col min="3" max="3" width="18.81640625" style="4" customWidth="1"/>
    <col min="4" max="4" width="25.453125" style="4" customWidth="1"/>
    <col min="5" max="5" width="24.1796875" style="4" customWidth="1"/>
    <col min="6" max="6" width="24" style="4" customWidth="1"/>
    <col min="7" max="7" width="10" style="4" bestFit="1" customWidth="1"/>
    <col min="8" max="8" width="12" style="4" bestFit="1" customWidth="1"/>
    <col min="9" max="9" width="12.54296875" style="4" bestFit="1" customWidth="1"/>
    <col min="10" max="16384" width="9.1796875" style="4"/>
  </cols>
  <sheetData>
    <row r="1" spans="1:6">
      <c r="A1" s="2" t="s">
        <v>30</v>
      </c>
      <c r="B1" s="3" t="str">
        <f>'Info '!C2</f>
        <v>JSC TBC Bank</v>
      </c>
    </row>
    <row r="2" spans="1:6" s="41" customFormat="1" ht="15.75" customHeight="1">
      <c r="A2" s="2" t="s">
        <v>31</v>
      </c>
      <c r="B2" s="283">
        <f>'1. key ratios '!B2</f>
        <v>45291</v>
      </c>
      <c r="C2" s="4"/>
      <c r="D2" s="4"/>
      <c r="E2" s="4"/>
      <c r="F2" s="4"/>
    </row>
    <row r="3" spans="1:6" s="41" customFormat="1" ht="15.75" customHeight="1">
      <c r="C3" s="4"/>
      <c r="D3" s="4"/>
      <c r="E3" s="4"/>
      <c r="F3" s="4"/>
    </row>
    <row r="4" spans="1:6" s="41" customFormat="1" ht="13.5" thickBot="1">
      <c r="A4" s="41" t="s">
        <v>46</v>
      </c>
      <c r="B4" s="178" t="s">
        <v>554</v>
      </c>
      <c r="C4" s="42" t="s">
        <v>35</v>
      </c>
      <c r="D4" s="4"/>
      <c r="E4" s="4"/>
      <c r="F4" s="4"/>
    </row>
    <row r="5" spans="1:6" ht="14.5">
      <c r="A5" s="133">
        <v>1</v>
      </c>
      <c r="B5" s="179" t="s">
        <v>556</v>
      </c>
      <c r="C5" s="592">
        <v>30995800448.57</v>
      </c>
    </row>
    <row r="6" spans="1:6" s="134" customFormat="1" ht="14.5">
      <c r="A6" s="47">
        <v>2.1</v>
      </c>
      <c r="B6" s="130" t="s">
        <v>214</v>
      </c>
      <c r="C6" s="593">
        <v>3468956155.4900002</v>
      </c>
    </row>
    <row r="7" spans="1:6" s="28" customFormat="1" ht="14.5" outlineLevel="1">
      <c r="A7" s="22">
        <v>2.2000000000000002</v>
      </c>
      <c r="B7" s="23" t="s">
        <v>215</v>
      </c>
      <c r="C7" s="593">
        <v>3913141024.0535464</v>
      </c>
    </row>
    <row r="8" spans="1:6" s="28" customFormat="1" ht="14.5">
      <c r="A8" s="22">
        <v>3</v>
      </c>
      <c r="B8" s="131" t="s">
        <v>555</v>
      </c>
      <c r="C8" s="594">
        <v>38377897628.113541</v>
      </c>
    </row>
    <row r="9" spans="1:6" s="134" customFormat="1" ht="14.5">
      <c r="A9" s="47">
        <v>4</v>
      </c>
      <c r="B9" s="49" t="s">
        <v>48</v>
      </c>
      <c r="C9" s="593">
        <v>0</v>
      </c>
    </row>
    <row r="10" spans="1:6" s="28" customFormat="1" ht="14.5" outlineLevel="1">
      <c r="A10" s="22">
        <v>5.0999999999999996</v>
      </c>
      <c r="B10" s="23" t="s">
        <v>216</v>
      </c>
      <c r="C10" s="593">
        <v>-1862454763.0640001</v>
      </c>
    </row>
    <row r="11" spans="1:6" s="28" customFormat="1" ht="14.5" outlineLevel="1">
      <c r="A11" s="22">
        <v>5.2</v>
      </c>
      <c r="B11" s="23" t="s">
        <v>217</v>
      </c>
      <c r="C11" s="593">
        <v>-3792172593.8538227</v>
      </c>
    </row>
    <row r="12" spans="1:6" s="28" customFormat="1" ht="14.5">
      <c r="A12" s="22">
        <v>6</v>
      </c>
      <c r="B12" s="129" t="s">
        <v>359</v>
      </c>
      <c r="C12" s="593">
        <v>0</v>
      </c>
    </row>
    <row r="13" spans="1:6" s="28" customFormat="1" ht="15" thickBot="1">
      <c r="A13" s="24">
        <v>7</v>
      </c>
      <c r="B13" s="132" t="s">
        <v>177</v>
      </c>
      <c r="C13" s="595">
        <v>32723270271.195717</v>
      </c>
    </row>
    <row r="15" spans="1:6" ht="25">
      <c r="A15" s="146"/>
      <c r="B15" s="29" t="s">
        <v>360</v>
      </c>
    </row>
    <row r="16" spans="1:6">
      <c r="A16" s="146"/>
      <c r="B16" s="146"/>
    </row>
    <row r="17" spans="1:5" ht="13.5">
      <c r="A17" s="141"/>
      <c r="B17" s="142"/>
      <c r="C17" s="146"/>
      <c r="D17" s="146"/>
      <c r="E17" s="146"/>
    </row>
    <row r="18" spans="1:5" ht="14.5">
      <c r="A18" s="147"/>
      <c r="B18" s="148"/>
      <c r="C18" s="146"/>
      <c r="D18" s="146"/>
      <c r="E18" s="146"/>
    </row>
    <row r="19" spans="1:5" ht="13">
      <c r="A19" s="149"/>
      <c r="B19" s="143"/>
      <c r="C19" s="146"/>
      <c r="D19" s="146"/>
      <c r="E19" s="146"/>
    </row>
    <row r="20" spans="1:5" ht="13">
      <c r="A20" s="150"/>
      <c r="B20" s="144"/>
      <c r="C20" s="146"/>
      <c r="D20" s="146"/>
      <c r="E20" s="146"/>
    </row>
    <row r="21" spans="1:5" ht="13">
      <c r="A21" s="150"/>
      <c r="B21" s="148"/>
      <c r="C21" s="146"/>
      <c r="D21" s="146"/>
      <c r="E21" s="146"/>
    </row>
    <row r="22" spans="1:5" ht="13">
      <c r="A22" s="149"/>
      <c r="B22" s="145"/>
      <c r="C22" s="146"/>
      <c r="D22" s="146"/>
      <c r="E22" s="146"/>
    </row>
    <row r="23" spans="1:5" ht="13">
      <c r="A23" s="150"/>
      <c r="B23" s="144"/>
      <c r="C23" s="146"/>
      <c r="D23" s="146"/>
      <c r="E23" s="146"/>
    </row>
    <row r="24" spans="1:5" ht="13">
      <c r="A24" s="150"/>
      <c r="B24" s="144"/>
      <c r="C24" s="146"/>
      <c r="D24" s="146"/>
      <c r="E24" s="146"/>
    </row>
    <row r="25" spans="1:5" ht="13">
      <c r="A25" s="150"/>
      <c r="B25" s="151"/>
      <c r="C25" s="146"/>
      <c r="D25" s="146"/>
      <c r="E25" s="146"/>
    </row>
    <row r="26" spans="1:5" ht="13">
      <c r="A26" s="150"/>
      <c r="B26" s="148"/>
      <c r="C26" s="146"/>
      <c r="D26" s="146"/>
      <c r="E26" s="146"/>
    </row>
    <row r="27" spans="1:5">
      <c r="A27" s="146"/>
      <c r="B27" s="152"/>
      <c r="C27" s="146"/>
      <c r="D27" s="146"/>
      <c r="E27" s="146"/>
    </row>
    <row r="28" spans="1:5">
      <c r="A28" s="146"/>
      <c r="B28" s="152"/>
      <c r="C28" s="146"/>
      <c r="D28" s="146"/>
      <c r="E28" s="146"/>
    </row>
    <row r="29" spans="1:5">
      <c r="A29" s="146"/>
      <c r="B29" s="152"/>
      <c r="C29" s="146"/>
      <c r="D29" s="146"/>
      <c r="E29" s="146"/>
    </row>
    <row r="30" spans="1:5">
      <c r="A30" s="146"/>
      <c r="B30" s="152"/>
      <c r="C30" s="146"/>
      <c r="D30" s="146"/>
      <c r="E30" s="146"/>
    </row>
    <row r="31" spans="1:5">
      <c r="A31" s="146"/>
      <c r="B31" s="152"/>
      <c r="C31" s="146"/>
      <c r="D31" s="146"/>
      <c r="E31" s="146"/>
    </row>
    <row r="32" spans="1:5">
      <c r="A32" s="146"/>
      <c r="B32" s="152"/>
      <c r="C32" s="146"/>
      <c r="D32" s="146"/>
      <c r="E32" s="146"/>
    </row>
    <row r="33" spans="1:5">
      <c r="A33" s="146"/>
      <c r="B33" s="152"/>
      <c r="C33" s="146"/>
      <c r="D33" s="146"/>
      <c r="E33" s="146"/>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cS0JeaNwbl07MISdWigawXPerWWJicMf9He4xwLyIUc=</DigestValue>
    </Reference>
    <Reference Type="http://www.w3.org/2000/09/xmldsig#Object" URI="#idOfficeObject">
      <DigestMethod Algorithm="http://www.w3.org/2001/04/xmlenc#sha256"/>
      <DigestValue>ZL2a70XT1nQQbnifDwt135JRtlddf/r9HNhuH9rGokU=</DigestValue>
    </Reference>
    <Reference Type="http://uri.etsi.org/01903#SignedProperties" URI="#idSignedProperties">
      <Transforms>
        <Transform Algorithm="http://www.w3.org/TR/2001/REC-xml-c14n-20010315"/>
      </Transforms>
      <DigestMethod Algorithm="http://www.w3.org/2001/04/xmlenc#sha256"/>
      <DigestValue>LHh4i81NRfCVCe/C+ZIVh9gtt7jzsbJSsrPS7aplY5I=</DigestValue>
    </Reference>
  </SignedInfo>
  <SignatureValue>bAGAZs+zmnzVw4e5IgEw2yHPliU8yMUwG3TGdY0wsqA/yeNQLHoYD6YrtFARDrfMz/+d8qu1shB8
96LyxZfOdE+Br/kJ94/05FiqDn273fpKAkUSAQMM0k+d5hSZas3Yx7A2M/91eqZww6TlkyZDn+j8
Lt9GUSuDIJoMdibHjG7LLCJ4MkrHGlCJVr3EYbqAO2Ki9FbfuSQ4DKqqOJzCC5a6e02xSy4BvJOL
kjWWcv1eRNGjVmUxEYHhz8gs3DFplL99pmbZ60ByPGxNWN4DcsWBIHnDR+q7OrMdILP42ylYGbcG
69udkkbX8BPzzS0TZQnI3aAHbBBZ4nNqs1V/yA==</SignatureValue>
  <KeyInfo>
    <X509Data>
      <X509Certificate>MIIGPjCCBSagAwIBAgIKK9kZwAADAAI5NjANBgkqhkiG9w0BAQsFADBKMRIwEAYKCZImiZPyLGQBGRYCZ2UxEzARBgoJkiaJk/IsZAEZFgNuYmcxHzAdBgNVBAMTFk5CRyBDbGFzcyAyIElOVCBTdWIgQ0EwHhcNMjMwNzExMDc0NDM0WhcNMjUwNzEwMDc0NDM0WjA8MRUwEwYDVQQKEwxKU0MgVEJDIEJBTksxIzAhBgNVBAMTGkJUQiAtIFZsYWRpbWVyIEtvY2hpc2h2aWxpMIIBIjANBgkqhkiG9w0BAQEFAAOCAQ8AMIIBCgKCAQEA3bSCUNeZF+3AOXq3xUOISiEmkwO2uHKeoVbAqgokAubPFsioOok2h9rIEiWBIdutbG7t+bUUIgvSH+uf+NyFgLmI2cC4hlAvIPClbUVmG5nfg/kbYn7MbRytJqbKAc+EZlX6Nx8d/OC+pOifb2SCWWXWp3o5O+ITFnSoM1YEGAwd+TENx4GTiIS5k+Cxf5AD1kYSB/uNL3+GSFmm5SsizTjvqGcCzYuPywgr94mj4X/FNwNGPx+yzoSixovy2NP3CCYooaZxAcafM6IvIU11GJEgTa1HcoiMwsHvtgMaWV5XSpfZ77nTuKsBEV6CxiVrvBZVuStz+PapHdfCBbwodQIDAQABo4IDMjCCAy4wPAYJKwYBBAGCNxUHBC8wLQYlKwYBBAGCNxUI5rJgg431RIaBmQmDuKFKg76EcQSDxJEzhIOIXQIBZAIBIzAdBgNVHSUEFjAUBggrBgEFBQcDAgYIKwYBBQUHAwQwCwYDVR0PBAQDAgeAMCcGCSsGAQQBgjcVCgQaMBgwCgYIKwYBBQUHAwIwCgYIKwYBBQUHAwQwHQYDVR0OBBYEFPZltTUrpTK10CulANkSv9hQ5xfh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ipM2JYNurHxj+gaHM1x9oQ8ux8O/S/6isxz855TqU0hM5q24bDtOPED7qQtE0Fnkt1lrPlanZHPKwIb6EtIfnM5MVqqGx+/gqRUTDIr1SOVfUOcQbdM9GDBuNl1Z6EEnDulgD0VZ6C8c/2j96yjVVq+ncHe/Ci8nTLb+cQAOGsk9q4xMcC3EgbBwFBlhbXo6rTsBOuOAEgi3g9sucfJaTZGhRLZmSxcXzK77Bc7cOFOLp9TGiR6KhlkIXGPjUgRSbD+8tXnZwXiiRkQiBWftWnIgZsxpymnUxdmr3HHCUvv+dUDuDcMZ9jk+kWlq983sM4w4ax7jlntEQY7rS7iY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jpLr7JLUOCfrsmGMaCLLgQt6qNDJ6QhESPmhifSzY2Y=</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0eEGnNPM3M/4Atk3IKQ1rQYdIEQwpcTmq/dIq4gkMP4=</DigestValue>
      </Reference>
      <Reference URI="/xl/styles.xml?ContentType=application/vnd.openxmlformats-officedocument.spreadsheetml.styles+xml">
        <DigestMethod Algorithm="http://www.w3.org/2001/04/xmlenc#sha256"/>
        <DigestValue>/kehOr6xHfQew1UZB6tP8Mq7/MsNltpyhtt3TenLF5U=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Bvt7GLbKv0YTnFhIZcXUvsq4kGlnopR3+Fk26lhYH1E=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/MvIcnqd4laKCetUVKcAAC6WbLRmvbSCmZS7KHkcN9o=</DigestValue>
      </Reference>
      <Reference URI="/xl/worksheets/sheet10.xml?ContentType=application/vnd.openxmlformats-officedocument.spreadsheetml.worksheet+xml">
        <DigestMethod Algorithm="http://www.w3.org/2001/04/xmlenc#sha256"/>
        <DigestValue>IhgcmgY3aLF5ess3QVjT2EhzZHHp+lQb2TbSiXnvEq4=</DigestValue>
      </Reference>
      <Reference URI="/xl/worksheets/sheet11.xml?ContentType=application/vnd.openxmlformats-officedocument.spreadsheetml.worksheet+xml">
        <DigestMethod Algorithm="http://www.w3.org/2001/04/xmlenc#sha256"/>
        <DigestValue>F41bhA3PDE0VBfxbfJlAkD/PbEeGVTKvMHW255t+RoM=</DigestValue>
      </Reference>
      <Reference URI="/xl/worksheets/sheet12.xml?ContentType=application/vnd.openxmlformats-officedocument.spreadsheetml.worksheet+xml">
        <DigestMethod Algorithm="http://www.w3.org/2001/04/xmlenc#sha256"/>
        <DigestValue>zMG4XTSKgubRajSAWbQRYU6ZYUsTuxkMlQROaP14SHk=</DigestValue>
      </Reference>
      <Reference URI="/xl/worksheets/sheet13.xml?ContentType=application/vnd.openxmlformats-officedocument.spreadsheetml.worksheet+xml">
        <DigestMethod Algorithm="http://www.w3.org/2001/04/xmlenc#sha256"/>
        <DigestValue>1+atKxMe9XeP4K2iZjgd4aUZrObFabrMeV0SE9jjNv8=</DigestValue>
      </Reference>
      <Reference URI="/xl/worksheets/sheet14.xml?ContentType=application/vnd.openxmlformats-officedocument.spreadsheetml.worksheet+xml">
        <DigestMethod Algorithm="http://www.w3.org/2001/04/xmlenc#sha256"/>
        <DigestValue>2mM+wFgKYcsxzfsZpvsBtaGTyTDWIJvCexHiEv6cXkc=</DigestValue>
      </Reference>
      <Reference URI="/xl/worksheets/sheet15.xml?ContentType=application/vnd.openxmlformats-officedocument.spreadsheetml.worksheet+xml">
        <DigestMethod Algorithm="http://www.w3.org/2001/04/xmlenc#sha256"/>
        <DigestValue>BhRkXWvKcsJH6jWtu8JPwPlUnXqvxn+A5KztFXcLtsk=</DigestValue>
      </Reference>
      <Reference URI="/xl/worksheets/sheet16.xml?ContentType=application/vnd.openxmlformats-officedocument.spreadsheetml.worksheet+xml">
        <DigestMethod Algorithm="http://www.w3.org/2001/04/xmlenc#sha256"/>
        <DigestValue>A2vH79sHCvEadl+OG/OUQ5juIfhQ9EwiJ9AaMSs1bys=</DigestValue>
      </Reference>
      <Reference URI="/xl/worksheets/sheet17.xml?ContentType=application/vnd.openxmlformats-officedocument.spreadsheetml.worksheet+xml">
        <DigestMethod Algorithm="http://www.w3.org/2001/04/xmlenc#sha256"/>
        <DigestValue>0wBueyq6Y8qImzCUvhbotcqlQFxi0V9FHVHh8afPz1Q=</DigestValue>
      </Reference>
      <Reference URI="/xl/worksheets/sheet18.xml?ContentType=application/vnd.openxmlformats-officedocument.spreadsheetml.worksheet+xml">
        <DigestMethod Algorithm="http://www.w3.org/2001/04/xmlenc#sha256"/>
        <DigestValue>is1gYQTeT3W+fQVnmhJBhLIcwW0ihqQM9+jAMQVKqHs=</DigestValue>
      </Reference>
      <Reference URI="/xl/worksheets/sheet19.xml?ContentType=application/vnd.openxmlformats-officedocument.spreadsheetml.worksheet+xml">
        <DigestMethod Algorithm="http://www.w3.org/2001/04/xmlenc#sha256"/>
        <DigestValue>A4GUh/UnsEHwVOTHii1P/Utq2/Tyb84lY5ioTkpoyF4=</DigestValue>
      </Reference>
      <Reference URI="/xl/worksheets/sheet2.xml?ContentType=application/vnd.openxmlformats-officedocument.spreadsheetml.worksheet+xml">
        <DigestMethod Algorithm="http://www.w3.org/2001/04/xmlenc#sha256"/>
        <DigestValue>nQRPPYc6K3LjoleDO2XgHOghPHG2B4/E8D04C9lvJ9o=</DigestValue>
      </Reference>
      <Reference URI="/xl/worksheets/sheet20.xml?ContentType=application/vnd.openxmlformats-officedocument.spreadsheetml.worksheet+xml">
        <DigestMethod Algorithm="http://www.w3.org/2001/04/xmlenc#sha256"/>
        <DigestValue>jQ2gHQba8OWj1QWTHJLb2CdM5oqQQ7mZCXuoNnvrPGI=</DigestValue>
      </Reference>
      <Reference URI="/xl/worksheets/sheet21.xml?ContentType=application/vnd.openxmlformats-officedocument.spreadsheetml.worksheet+xml">
        <DigestMethod Algorithm="http://www.w3.org/2001/04/xmlenc#sha256"/>
        <DigestValue>gleWt4EYizInGj/Zs/kFODQDy1mvAnxMSMKUuYs2bZE=</DigestValue>
      </Reference>
      <Reference URI="/xl/worksheets/sheet22.xml?ContentType=application/vnd.openxmlformats-officedocument.spreadsheetml.worksheet+xml">
        <DigestMethod Algorithm="http://www.w3.org/2001/04/xmlenc#sha256"/>
        <DigestValue>CcawS0qo2ErxoBIvZBj9Ofzkkm7KA1HT7Y0/LWPuizk=</DigestValue>
      </Reference>
      <Reference URI="/xl/worksheets/sheet23.xml?ContentType=application/vnd.openxmlformats-officedocument.spreadsheetml.worksheet+xml">
        <DigestMethod Algorithm="http://www.w3.org/2001/04/xmlenc#sha256"/>
        <DigestValue>eoii1exTbu2zeuBeVINfMD3Yrt3EoRbF215+XZBr1js=</DigestValue>
      </Reference>
      <Reference URI="/xl/worksheets/sheet24.xml?ContentType=application/vnd.openxmlformats-officedocument.spreadsheetml.worksheet+xml">
        <DigestMethod Algorithm="http://www.w3.org/2001/04/xmlenc#sha256"/>
        <DigestValue>HywvNAYrd6wSQMz20g5fYeFfLrvHsjv2BdiK/D+ejCA=</DigestValue>
      </Reference>
      <Reference URI="/xl/worksheets/sheet25.xml?ContentType=application/vnd.openxmlformats-officedocument.spreadsheetml.worksheet+xml">
        <DigestMethod Algorithm="http://www.w3.org/2001/04/xmlenc#sha256"/>
        <DigestValue>o8SPKGKQBscPdHOG1wn3/G+dynSPmB67ycM/G/ejxz0=</DigestValue>
      </Reference>
      <Reference URI="/xl/worksheets/sheet26.xml?ContentType=application/vnd.openxmlformats-officedocument.spreadsheetml.worksheet+xml">
        <DigestMethod Algorithm="http://www.w3.org/2001/04/xmlenc#sha256"/>
        <DigestValue>4cQ+eTsEsMnhsKhHjiMYVLi8ERr1JGmV7jnwKq6J3zw=</DigestValue>
      </Reference>
      <Reference URI="/xl/worksheets/sheet27.xml?ContentType=application/vnd.openxmlformats-officedocument.spreadsheetml.worksheet+xml">
        <DigestMethod Algorithm="http://www.w3.org/2001/04/xmlenc#sha256"/>
        <DigestValue>YDzxESD5dd7pdbN2QH02o5xOhJXCpxAYytk7pSgg0zE=</DigestValue>
      </Reference>
      <Reference URI="/xl/worksheets/sheet28.xml?ContentType=application/vnd.openxmlformats-officedocument.spreadsheetml.worksheet+xml">
        <DigestMethod Algorithm="http://www.w3.org/2001/04/xmlenc#sha256"/>
        <DigestValue>n2W9sEhoGcvu1XaPuzt0qeppeMEejY+xBKMdLojDZkE=</DigestValue>
      </Reference>
      <Reference URI="/xl/worksheets/sheet29.xml?ContentType=application/vnd.openxmlformats-officedocument.spreadsheetml.worksheet+xml">
        <DigestMethod Algorithm="http://www.w3.org/2001/04/xmlenc#sha256"/>
        <DigestValue>cI8Nefpdt5FTCuXtYiPWCQcgwBh01nF0v33XfOI1H8k=</DigestValue>
      </Reference>
      <Reference URI="/xl/worksheets/sheet3.xml?ContentType=application/vnd.openxmlformats-officedocument.spreadsheetml.worksheet+xml">
        <DigestMethod Algorithm="http://www.w3.org/2001/04/xmlenc#sha256"/>
        <DigestValue>1pW6e1e+e/7ZKrmv5smBoxZr1HNRUQTrDZamewYKraI=</DigestValue>
      </Reference>
      <Reference URI="/xl/worksheets/sheet4.xml?ContentType=application/vnd.openxmlformats-officedocument.spreadsheetml.worksheet+xml">
        <DigestMethod Algorithm="http://www.w3.org/2001/04/xmlenc#sha256"/>
        <DigestValue>XnAWVKgo62f+ggSdaFDyjOTYsqLlewFBnW533Sr1tlM=</DigestValue>
      </Reference>
      <Reference URI="/xl/worksheets/sheet5.xml?ContentType=application/vnd.openxmlformats-officedocument.spreadsheetml.worksheet+xml">
        <DigestMethod Algorithm="http://www.w3.org/2001/04/xmlenc#sha256"/>
        <DigestValue>sgGqW+3297jx+d8LvrTLZFwg7Y60uS0UThk9HVAUrTg=</DigestValue>
      </Reference>
      <Reference URI="/xl/worksheets/sheet6.xml?ContentType=application/vnd.openxmlformats-officedocument.spreadsheetml.worksheet+xml">
        <DigestMethod Algorithm="http://www.w3.org/2001/04/xmlenc#sha256"/>
        <DigestValue>vpjHqYerGg8okz41BTpfUYKwnbNmqZ77W5nMSp0TqBM=</DigestValue>
      </Reference>
      <Reference URI="/xl/worksheets/sheet7.xml?ContentType=application/vnd.openxmlformats-officedocument.spreadsheetml.worksheet+xml">
        <DigestMethod Algorithm="http://www.w3.org/2001/04/xmlenc#sha256"/>
        <DigestValue>AaxNN3dFMe5YyJ6Gps07Dcrszs2tA9tlqjQR95mOpRo=</DigestValue>
      </Reference>
      <Reference URI="/xl/worksheets/sheet8.xml?ContentType=application/vnd.openxmlformats-officedocument.spreadsheetml.worksheet+xml">
        <DigestMethod Algorithm="http://www.w3.org/2001/04/xmlenc#sha256"/>
        <DigestValue>kn1w2TnN2z/Ht2ANsWI/3iHi+PvLNjFQui8Fn8JxrTI=</DigestValue>
      </Reference>
      <Reference URI="/xl/worksheets/sheet9.xml?ContentType=application/vnd.openxmlformats-officedocument.spreadsheetml.worksheet+xml">
        <DigestMethod Algorithm="http://www.w3.org/2001/04/xmlenc#sha256"/>
        <DigestValue>nm2wrr/Leoi1guoUMpC0SHan6vH0CBvhMEaeDAhsTJE=</DigestValue>
      </Reference>
    </Manifest>
    <SignatureProperties>
      <SignatureProperty Id="idSignatureTime" Target="#idPackageSignature">
        <mdssi:SignatureTime xmlns:mdssi="http://schemas.openxmlformats.org/package/2006/digital-signature">
          <mdssi:Format>YYYY-MM-DDThh:mm:ssTZD</mdssi:Format>
          <mdssi:Value>2024-04-29T11:08:29Z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16.0.17425/26</OfficeVersion>
          <ApplicationVersion>16.0.17425</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2024-04-29T11:08:29Z</xd:SigningTime>
          <xd:SigningCertificate>
            <xd:Cert>
              <xd:CertDigest>
                <DigestMethod Algorithm="http://www.w3.org/2001/04/xmlenc#sha256"/>
                <DigestValue>YaUMn4B27ovw0mUbvOo97fR6yyrtMbi+yALjyxBAKcc=</DigestValue>
              </xd:CertDigest>
              <xd:IssuerSerial>
                <X509IssuerName>CN=NBG Class 2 INT Sub CA, DC=nbg, DC=ge</X509IssuerName>
                <X509SerialNumber>207066557710449078581558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A+P4rA02C+Mf+dEb4vNKeCith984M0w7UNzio4nq5Ro=</DigestValue>
    </Reference>
    <Reference Type="http://www.w3.org/2000/09/xmldsig#Object" URI="#idOfficeObject">
      <DigestMethod Algorithm="http://www.w3.org/2001/04/xmlenc#sha256"/>
      <DigestValue>ZL2a70XT1nQQbnifDwt135JRtlddf/r9HNhuH9rGokU=</DigestValue>
    </Reference>
    <Reference Type="http://uri.etsi.org/01903#SignedProperties" URI="#idSignedProperties">
      <Transforms>
        <Transform Algorithm="http://www.w3.org/TR/2001/REC-xml-c14n-20010315"/>
      </Transforms>
      <DigestMethod Algorithm="http://www.w3.org/2001/04/xmlenc#sha256"/>
      <DigestValue>WOvjn1dpu6MFTt4eMlEu+SlxQmHqXLvcUmMxkbR0AU0=</DigestValue>
    </Reference>
  </SignedInfo>
  <SignatureValue>z3ygzKAmIy6PS+OFTwPyemkPSzfDT4aFpnCnxwp+cmFyNLJzMGhCZVw2xr2HOpyJfa+pIvMFzwE+
f5Z6mtVWuZDpDT6krXHUKi7XFZfDEjNi6jnHWsZMpANWG3U+F+RzQc0LvPxgatMPUsAIIzSQJ52h
992JWpGot3KMOGMzfJuOzFeYcq+PyrLYFPdYe9pljsNVsBEtEDVb4WH2fvYmVsJZYBebE7NLelSd
nprVCUFcyZSHB59mHACeUMJr3JsksvbtmxXF15B3peC4WFBQ45dYOQ5OvpyX1fGpQn/SVphXLF/z
RXd8yom+L1oSzTdj3kbAzcBWp941NegllHhn8g==</SignatureValue>
  <KeyInfo>
    <X509Data>
      <X509Certificate>MIIGOTCCBSGgAwIBAgIKK9XQkAADAAI5NTANBgkqhkiG9w0BAQsFADBKMRIwEAYKCZImiZPyLGQBGRYCZ2UxEzARBgoJkiaJk/IsZAEZFgNuYmcxHzAdBgNVBAMTFk5CRyBDbGFzcyAyIElOVCBTdWIgQ0EwHhcNMjMwNzExMDc0MDU4WhcNMjUwNzEwMDc0MDU4WjA3MRUwEwYDVQQKEwxKU0MgVEJDIEJBTksxHjAcBgNVBAMTFUJUQiAtIERhdmlkIEt1dGFsYWR6ZTCCASIwDQYJKoZIhvcNAQEBBQADggEPADCCAQoCggEBAOVZ6TIJ9e/sfVQdWzm9QGvvWhEAXIvWWZyKwyGboGlwxr5XTmq2rN5vmqiHKcMSwZqdzpt/PVRcUe+zOvlXb/PmyAU2K4j6t+NDAgjE2LQUFceUNuOLcOzNEItZWfR4dNv+CZ2EG6Tc+ip5vF8ZaLaY+R+GvwWNZKJWr9iRYG/3CBH/aD+QIpVdR7ZYIlb0UFw2UNhHaxd11iCVDUZNRRWkfJ6Msv8daT32HYe4Tvi4KyAb+5rLurjoilOIbIcCMOQK4NeqI3FeqSM8zVJrkvr0Qzma2fQyoOqyXGvfJiGa7ERLFckzzau1e7czhXTaiw+9w0ezSYRTRLFhHKDlAJkCAwEAAaOCAzIwggMuMDwGCSsGAQQBgjcVBwQvMC0GJSsGAQQBgjcVCOayYION9USGgZkJg7ihSoO+hHEEg8SRM4SDiF0CAWQCASMwHQYDVR0lBBYwFAYIKwYBBQUHAwIGCCsGAQUFBwMEMAsGA1UdDwQEAwIHgDAnBgkrBgEEAYI3FQoEGjAYMAoGCCsGAQUFBwMCMAoGCCsGAQUFBwMEMB0GA1UdDgQWBBQPoCZk++GwWnYnqp0qcYZA0lO68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ER7o+NNUf61NWytnlw/b2vM+wVnFDWJqaYo+ajMNgdNLB+N8dYieAPOsW1585QN3gT5Wv7/qPFkQT6GIBLXMwGa12vteDCc1dy+CtUQpXbzJ4T9a0dNy1oxbpjihnrcRDIH2QETSku9j+6fH6rkX74lizseg8iTgB8e5voZyJ97BMQnxiphYjs/0FOFQYVQD3Ks8Z2EdA5KMUIV+m3urbFVao22MZGsgaTZDh5XIlm5DJrlKCxIWEWe8wBEJ8oo2mJPu4cW8s8Ufkm6g0W9JW+kZZALDqX9cmE3LVf8G0icoTVleFkoz2VUXDq6JLcwzX8uSncloQ33T+crvEPEL/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jpLr7JLUOCfrsmGMaCLLgQt6qNDJ6QhESPmhifSzY2Y=</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0eEGnNPM3M/4Atk3IKQ1rQYdIEQwpcTmq/dIq4gkMP4=</DigestValue>
      </Reference>
      <Reference URI="/xl/styles.xml?ContentType=application/vnd.openxmlformats-officedocument.spreadsheetml.styles+xml">
        <DigestMethod Algorithm="http://www.w3.org/2001/04/xmlenc#sha256"/>
        <DigestValue>/kehOr6xHfQew1UZB6tP8Mq7/MsNltpyhtt3TenLF5U=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Bvt7GLbKv0YTnFhIZcXUvsq4kGlnopR3+Fk26lhYH1E=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/MvIcnqd4laKCetUVKcAAC6WbLRmvbSCmZS7KHkcN9o=</DigestValue>
      </Reference>
      <Reference URI="/xl/worksheets/sheet10.xml?ContentType=application/vnd.openxmlformats-officedocument.spreadsheetml.worksheet+xml">
        <DigestMethod Algorithm="http://www.w3.org/2001/04/xmlenc#sha256"/>
        <DigestValue>IhgcmgY3aLF5ess3QVjT2EhzZHHp+lQb2TbSiXnvEq4=</DigestValue>
      </Reference>
      <Reference URI="/xl/worksheets/sheet11.xml?ContentType=application/vnd.openxmlformats-officedocument.spreadsheetml.worksheet+xml">
        <DigestMethod Algorithm="http://www.w3.org/2001/04/xmlenc#sha256"/>
        <DigestValue>F41bhA3PDE0VBfxbfJlAkD/PbEeGVTKvMHW255t+RoM=</DigestValue>
      </Reference>
      <Reference URI="/xl/worksheets/sheet12.xml?ContentType=application/vnd.openxmlformats-officedocument.spreadsheetml.worksheet+xml">
        <DigestMethod Algorithm="http://www.w3.org/2001/04/xmlenc#sha256"/>
        <DigestValue>zMG4XTSKgubRajSAWbQRYU6ZYUsTuxkMlQROaP14SHk=</DigestValue>
      </Reference>
      <Reference URI="/xl/worksheets/sheet13.xml?ContentType=application/vnd.openxmlformats-officedocument.spreadsheetml.worksheet+xml">
        <DigestMethod Algorithm="http://www.w3.org/2001/04/xmlenc#sha256"/>
        <DigestValue>1+atKxMe9XeP4K2iZjgd4aUZrObFabrMeV0SE9jjNv8=</DigestValue>
      </Reference>
      <Reference URI="/xl/worksheets/sheet14.xml?ContentType=application/vnd.openxmlformats-officedocument.spreadsheetml.worksheet+xml">
        <DigestMethod Algorithm="http://www.w3.org/2001/04/xmlenc#sha256"/>
        <DigestValue>2mM+wFgKYcsxzfsZpvsBtaGTyTDWIJvCexHiEv6cXkc=</DigestValue>
      </Reference>
      <Reference URI="/xl/worksheets/sheet15.xml?ContentType=application/vnd.openxmlformats-officedocument.spreadsheetml.worksheet+xml">
        <DigestMethod Algorithm="http://www.w3.org/2001/04/xmlenc#sha256"/>
        <DigestValue>BhRkXWvKcsJH6jWtu8JPwPlUnXqvxn+A5KztFXcLtsk=</DigestValue>
      </Reference>
      <Reference URI="/xl/worksheets/sheet16.xml?ContentType=application/vnd.openxmlformats-officedocument.spreadsheetml.worksheet+xml">
        <DigestMethod Algorithm="http://www.w3.org/2001/04/xmlenc#sha256"/>
        <DigestValue>A2vH79sHCvEadl+OG/OUQ5juIfhQ9EwiJ9AaMSs1bys=</DigestValue>
      </Reference>
      <Reference URI="/xl/worksheets/sheet17.xml?ContentType=application/vnd.openxmlformats-officedocument.spreadsheetml.worksheet+xml">
        <DigestMethod Algorithm="http://www.w3.org/2001/04/xmlenc#sha256"/>
        <DigestValue>0wBueyq6Y8qImzCUvhbotcqlQFxi0V9FHVHh8afPz1Q=</DigestValue>
      </Reference>
      <Reference URI="/xl/worksheets/sheet18.xml?ContentType=application/vnd.openxmlformats-officedocument.spreadsheetml.worksheet+xml">
        <DigestMethod Algorithm="http://www.w3.org/2001/04/xmlenc#sha256"/>
        <DigestValue>is1gYQTeT3W+fQVnmhJBhLIcwW0ihqQM9+jAMQVKqHs=</DigestValue>
      </Reference>
      <Reference URI="/xl/worksheets/sheet19.xml?ContentType=application/vnd.openxmlformats-officedocument.spreadsheetml.worksheet+xml">
        <DigestMethod Algorithm="http://www.w3.org/2001/04/xmlenc#sha256"/>
        <DigestValue>A4GUh/UnsEHwVOTHii1P/Utq2/Tyb84lY5ioTkpoyF4=</DigestValue>
      </Reference>
      <Reference URI="/xl/worksheets/sheet2.xml?ContentType=application/vnd.openxmlformats-officedocument.spreadsheetml.worksheet+xml">
        <DigestMethod Algorithm="http://www.w3.org/2001/04/xmlenc#sha256"/>
        <DigestValue>nQRPPYc6K3LjoleDO2XgHOghPHG2B4/E8D04C9lvJ9o=</DigestValue>
      </Reference>
      <Reference URI="/xl/worksheets/sheet20.xml?ContentType=application/vnd.openxmlformats-officedocument.spreadsheetml.worksheet+xml">
        <DigestMethod Algorithm="http://www.w3.org/2001/04/xmlenc#sha256"/>
        <DigestValue>jQ2gHQba8OWj1QWTHJLb2CdM5oqQQ7mZCXuoNnvrPGI=</DigestValue>
      </Reference>
      <Reference URI="/xl/worksheets/sheet21.xml?ContentType=application/vnd.openxmlformats-officedocument.spreadsheetml.worksheet+xml">
        <DigestMethod Algorithm="http://www.w3.org/2001/04/xmlenc#sha256"/>
        <DigestValue>gleWt4EYizInGj/Zs/kFODQDy1mvAnxMSMKUuYs2bZE=</DigestValue>
      </Reference>
      <Reference URI="/xl/worksheets/sheet22.xml?ContentType=application/vnd.openxmlformats-officedocument.spreadsheetml.worksheet+xml">
        <DigestMethod Algorithm="http://www.w3.org/2001/04/xmlenc#sha256"/>
        <DigestValue>CcawS0qo2ErxoBIvZBj9Ofzkkm7KA1HT7Y0/LWPuizk=</DigestValue>
      </Reference>
      <Reference URI="/xl/worksheets/sheet23.xml?ContentType=application/vnd.openxmlformats-officedocument.spreadsheetml.worksheet+xml">
        <DigestMethod Algorithm="http://www.w3.org/2001/04/xmlenc#sha256"/>
        <DigestValue>eoii1exTbu2zeuBeVINfMD3Yrt3EoRbF215+XZBr1js=</DigestValue>
      </Reference>
      <Reference URI="/xl/worksheets/sheet24.xml?ContentType=application/vnd.openxmlformats-officedocument.spreadsheetml.worksheet+xml">
        <DigestMethod Algorithm="http://www.w3.org/2001/04/xmlenc#sha256"/>
        <DigestValue>HywvNAYrd6wSQMz20g5fYeFfLrvHsjv2BdiK/D+ejCA=</DigestValue>
      </Reference>
      <Reference URI="/xl/worksheets/sheet25.xml?ContentType=application/vnd.openxmlformats-officedocument.spreadsheetml.worksheet+xml">
        <DigestMethod Algorithm="http://www.w3.org/2001/04/xmlenc#sha256"/>
        <DigestValue>o8SPKGKQBscPdHOG1wn3/G+dynSPmB67ycM/G/ejxz0=</DigestValue>
      </Reference>
      <Reference URI="/xl/worksheets/sheet26.xml?ContentType=application/vnd.openxmlformats-officedocument.spreadsheetml.worksheet+xml">
        <DigestMethod Algorithm="http://www.w3.org/2001/04/xmlenc#sha256"/>
        <DigestValue>4cQ+eTsEsMnhsKhHjiMYVLi8ERr1JGmV7jnwKq6J3zw=</DigestValue>
      </Reference>
      <Reference URI="/xl/worksheets/sheet27.xml?ContentType=application/vnd.openxmlformats-officedocument.spreadsheetml.worksheet+xml">
        <DigestMethod Algorithm="http://www.w3.org/2001/04/xmlenc#sha256"/>
        <DigestValue>YDzxESD5dd7pdbN2QH02o5xOhJXCpxAYytk7pSgg0zE=</DigestValue>
      </Reference>
      <Reference URI="/xl/worksheets/sheet28.xml?ContentType=application/vnd.openxmlformats-officedocument.spreadsheetml.worksheet+xml">
        <DigestMethod Algorithm="http://www.w3.org/2001/04/xmlenc#sha256"/>
        <DigestValue>n2W9sEhoGcvu1XaPuzt0qeppeMEejY+xBKMdLojDZkE=</DigestValue>
      </Reference>
      <Reference URI="/xl/worksheets/sheet29.xml?ContentType=application/vnd.openxmlformats-officedocument.spreadsheetml.worksheet+xml">
        <DigestMethod Algorithm="http://www.w3.org/2001/04/xmlenc#sha256"/>
        <DigestValue>cI8Nefpdt5FTCuXtYiPWCQcgwBh01nF0v33XfOI1H8k=</DigestValue>
      </Reference>
      <Reference URI="/xl/worksheets/sheet3.xml?ContentType=application/vnd.openxmlformats-officedocument.spreadsheetml.worksheet+xml">
        <DigestMethod Algorithm="http://www.w3.org/2001/04/xmlenc#sha256"/>
        <DigestValue>1pW6e1e+e/7ZKrmv5smBoxZr1HNRUQTrDZamewYKraI=</DigestValue>
      </Reference>
      <Reference URI="/xl/worksheets/sheet4.xml?ContentType=application/vnd.openxmlformats-officedocument.spreadsheetml.worksheet+xml">
        <DigestMethod Algorithm="http://www.w3.org/2001/04/xmlenc#sha256"/>
        <DigestValue>XnAWVKgo62f+ggSdaFDyjOTYsqLlewFBnW533Sr1tlM=</DigestValue>
      </Reference>
      <Reference URI="/xl/worksheets/sheet5.xml?ContentType=application/vnd.openxmlformats-officedocument.spreadsheetml.worksheet+xml">
        <DigestMethod Algorithm="http://www.w3.org/2001/04/xmlenc#sha256"/>
        <DigestValue>sgGqW+3297jx+d8LvrTLZFwg7Y60uS0UThk9HVAUrTg=</DigestValue>
      </Reference>
      <Reference URI="/xl/worksheets/sheet6.xml?ContentType=application/vnd.openxmlformats-officedocument.spreadsheetml.worksheet+xml">
        <DigestMethod Algorithm="http://www.w3.org/2001/04/xmlenc#sha256"/>
        <DigestValue>vpjHqYerGg8okz41BTpfUYKwnbNmqZ77W5nMSp0TqBM=</DigestValue>
      </Reference>
      <Reference URI="/xl/worksheets/sheet7.xml?ContentType=application/vnd.openxmlformats-officedocument.spreadsheetml.worksheet+xml">
        <DigestMethod Algorithm="http://www.w3.org/2001/04/xmlenc#sha256"/>
        <DigestValue>AaxNN3dFMe5YyJ6Gps07Dcrszs2tA9tlqjQR95mOpRo=</DigestValue>
      </Reference>
      <Reference URI="/xl/worksheets/sheet8.xml?ContentType=application/vnd.openxmlformats-officedocument.spreadsheetml.worksheet+xml">
        <DigestMethod Algorithm="http://www.w3.org/2001/04/xmlenc#sha256"/>
        <DigestValue>kn1w2TnN2z/Ht2ANsWI/3iHi+PvLNjFQui8Fn8JxrTI=</DigestValue>
      </Reference>
      <Reference URI="/xl/worksheets/sheet9.xml?ContentType=application/vnd.openxmlformats-officedocument.spreadsheetml.worksheet+xml">
        <DigestMethod Algorithm="http://www.w3.org/2001/04/xmlenc#sha256"/>
        <DigestValue>nm2wrr/Leoi1guoUMpC0SHan6vH0CBvhMEaeDAhsTJE=</DigestValue>
      </Reference>
    </Manifest>
    <SignatureProperties>
      <SignatureProperty Id="idSignatureTime" Target="#idPackageSignature">
        <mdssi:SignatureTime xmlns:mdssi="http://schemas.openxmlformats.org/package/2006/digital-signature">
          <mdssi:Format>YYYY-MM-DDThh:mm:ssTZD</mdssi:Format>
          <mdssi:Value>2024-04-29T11:10:59Z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16.0.17425/26</OfficeVersion>
          <ApplicationVersion>16.0.17425</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2024-04-29T11:10:59Z</xd:SigningTime>
          <xd:SigningCertificate>
            <xd:Cert>
              <xd:CertDigest>
                <DigestMethod Algorithm="http://www.w3.org/2001/04/xmlenc#sha256"/>
                <DigestValue>YinObVsrOTzfNrP5g5jiVa1xNrTwmUi6iTHRKsB+r3E=</DigestValue>
              </xd:CertDigest>
              <xd:IssuerSerial>
                <X509IssuerName>CN=NBG Class 2 INT Sub CA, DC=nbg, DC=ge</X509IssuerName>
                <X509SerialNumber>207005943763064299075893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 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2024-04-29T10:57:29Z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